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n.Wiegman\Documents\GitHub\Wiegman_USDA_ARS\Cran_Q_C\_superceded\MEP\data\"/>
    </mc:Choice>
  </mc:AlternateContent>
  <xr:revisionPtr revIDLastSave="0" documentId="13_ncr:1_{FA72141C-8F55-491C-B643-2D73B150C83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escription" sheetId="1" r:id="rId1"/>
    <sheet name="Summary" sheetId="20" r:id="rId2"/>
    <sheet name="MM-1" sheetId="2" r:id="rId3"/>
    <sheet name="SR-1" sheetId="9" r:id="rId4"/>
    <sheet name="SR-2" sheetId="3" r:id="rId5"/>
    <sheet name="MR-1" sheetId="10" r:id="rId6"/>
    <sheet name="MR-2" sheetId="4" r:id="rId7"/>
    <sheet name="QR-1" sheetId="5" r:id="rId8"/>
    <sheet name="CR-1" sheetId="7" r:id="rId9"/>
    <sheet name="CR-2" sheetId="11" r:id="rId10"/>
    <sheet name="HR-1" sheetId="13" r:id="rId11"/>
    <sheet name="PR-1" sheetId="15" r:id="rId12"/>
    <sheet name="RB-1" sheetId="12" r:id="rId13"/>
    <sheet name="WR-1" sheetId="14" r:id="rId14"/>
    <sheet name="SP-1" sheetId="17" r:id="rId15"/>
    <sheet name="TB-1" sheetId="16" r:id="rId16"/>
    <sheet name="CH-9" sheetId="6" r:id="rId17"/>
    <sheet name="Childs River Restoration" sheetId="8" r:id="rId18"/>
    <sheet name="Sheet1" sheetId="19" r:id="rId19"/>
    <sheet name="Pilot_Sites" sheetId="18" r:id="rId20"/>
  </sheets>
  <externalReferences>
    <externalReference r:id="rId21"/>
  </externalReferences>
  <calcPr calcId="191029"/>
  <pivotCaches>
    <pivotCache cacheId="0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1" i="20" l="1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7" i="20"/>
  <c r="J31" i="20"/>
  <c r="F31" i="20"/>
  <c r="J30" i="20"/>
  <c r="F30" i="20"/>
  <c r="J29" i="20"/>
  <c r="F29" i="20"/>
  <c r="J28" i="20"/>
  <c r="F28" i="20"/>
  <c r="J27" i="20"/>
  <c r="F27" i="20"/>
  <c r="J26" i="20"/>
  <c r="F26" i="20"/>
  <c r="J25" i="20"/>
  <c r="F25" i="20"/>
  <c r="J24" i="20"/>
  <c r="F24" i="20"/>
  <c r="J23" i="20"/>
  <c r="F23" i="20"/>
  <c r="J22" i="20"/>
  <c r="F22" i="20"/>
  <c r="J21" i="20"/>
  <c r="F21" i="20"/>
  <c r="J20" i="20"/>
  <c r="F20" i="20"/>
  <c r="J19" i="20"/>
  <c r="F19" i="20"/>
  <c r="J18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F2" i="20"/>
  <c r="H9" i="1"/>
  <c r="N20" i="17"/>
  <c r="N19" i="17"/>
  <c r="N7" i="17"/>
  <c r="N6" i="17"/>
  <c r="N5" i="17"/>
  <c r="N4" i="17"/>
  <c r="N3" i="17"/>
  <c r="N2" i="17"/>
  <c r="N124" i="16"/>
  <c r="N122" i="16"/>
  <c r="N120" i="16"/>
  <c r="N118" i="16"/>
  <c r="N112" i="16"/>
  <c r="N108" i="16"/>
  <c r="N106" i="16"/>
  <c r="N104" i="16"/>
  <c r="N102" i="16"/>
  <c r="N98" i="16"/>
  <c r="N96" i="16"/>
  <c r="N94" i="16"/>
  <c r="N80" i="16"/>
  <c r="N78" i="16"/>
  <c r="N76" i="16"/>
  <c r="N72" i="16"/>
  <c r="N70" i="16"/>
  <c r="N68" i="16"/>
  <c r="N66" i="16"/>
  <c r="N64" i="16"/>
  <c r="N62" i="16"/>
  <c r="N60" i="16"/>
  <c r="N54" i="16"/>
  <c r="N50" i="16"/>
  <c r="N44" i="16"/>
  <c r="N40" i="16"/>
  <c r="N38" i="16"/>
  <c r="N34" i="16"/>
  <c r="N30" i="16"/>
  <c r="N28" i="16"/>
  <c r="N26" i="16"/>
  <c r="N24" i="16"/>
  <c r="N12" i="16"/>
  <c r="N11" i="16"/>
  <c r="N6" i="16"/>
  <c r="N5" i="16"/>
  <c r="N3" i="16"/>
  <c r="N151" i="15"/>
  <c r="N149" i="15"/>
  <c r="N147" i="15"/>
  <c r="N145" i="15"/>
  <c r="N143" i="15"/>
  <c r="N141" i="15"/>
  <c r="N139" i="15"/>
  <c r="N137" i="15"/>
  <c r="N135" i="15"/>
  <c r="N133" i="15"/>
  <c r="N131" i="15"/>
  <c r="N129" i="15"/>
  <c r="N127" i="15"/>
  <c r="N125" i="15"/>
  <c r="N123" i="15"/>
  <c r="N121" i="15"/>
  <c r="N110" i="15"/>
  <c r="N105" i="15"/>
  <c r="N101" i="15"/>
  <c r="N99" i="15"/>
  <c r="N97" i="15"/>
  <c r="N95" i="15"/>
  <c r="N93" i="15"/>
  <c r="N91" i="15"/>
  <c r="N89" i="15"/>
  <c r="N87" i="15"/>
  <c r="N85" i="15"/>
  <c r="N83" i="15"/>
  <c r="N81" i="15"/>
  <c r="N79" i="15"/>
  <c r="N77" i="15"/>
  <c r="N75" i="15"/>
  <c r="N73" i="15"/>
  <c r="N71" i="15"/>
  <c r="N69" i="15"/>
  <c r="N67" i="15"/>
  <c r="N65" i="15"/>
  <c r="N63" i="15"/>
  <c r="N61" i="15"/>
  <c r="N59" i="15"/>
  <c r="N57" i="15"/>
  <c r="N55" i="15"/>
  <c r="N53" i="15"/>
  <c r="N51" i="15"/>
  <c r="N49" i="15"/>
  <c r="N45" i="15"/>
  <c r="N39" i="15"/>
  <c r="N38" i="15"/>
  <c r="N33" i="15"/>
  <c r="N32" i="15"/>
  <c r="N31" i="15"/>
  <c r="N30" i="15"/>
  <c r="N29" i="15"/>
  <c r="N28" i="15"/>
  <c r="N26" i="15"/>
  <c r="N25" i="15"/>
  <c r="N24" i="15"/>
  <c r="N23" i="15"/>
  <c r="N22" i="15"/>
  <c r="N21" i="15"/>
  <c r="N20" i="15"/>
  <c r="N19" i="15"/>
  <c r="N18" i="15"/>
  <c r="N17" i="15"/>
  <c r="N16" i="15"/>
  <c r="N8" i="15"/>
  <c r="N7" i="15"/>
  <c r="N3" i="15"/>
  <c r="N2" i="15"/>
  <c r="N152" i="14"/>
  <c r="N150" i="14"/>
  <c r="N148" i="14"/>
  <c r="N146" i="14"/>
  <c r="N144" i="14"/>
  <c r="N142" i="14"/>
  <c r="N140" i="14"/>
  <c r="N138" i="14"/>
  <c r="N136" i="14"/>
  <c r="N134" i="14"/>
  <c r="N132" i="14"/>
  <c r="N130" i="14"/>
  <c r="N128" i="14"/>
  <c r="N126" i="14"/>
  <c r="N124" i="14"/>
  <c r="N122" i="14"/>
  <c r="N111" i="14"/>
  <c r="N106" i="14"/>
  <c r="N104" i="14"/>
  <c r="N102" i="14"/>
  <c r="N98" i="14"/>
  <c r="N96" i="14"/>
  <c r="N94" i="14"/>
  <c r="N92" i="14"/>
  <c r="N90" i="14"/>
  <c r="N88" i="14"/>
  <c r="N86" i="14"/>
  <c r="N84" i="14"/>
  <c r="N82" i="14"/>
  <c r="N80" i="14"/>
  <c r="N78" i="14"/>
  <c r="N76" i="14"/>
  <c r="N74" i="14"/>
  <c r="N72" i="14"/>
  <c r="N70" i="14"/>
  <c r="N68" i="14"/>
  <c r="N66" i="14"/>
  <c r="N64" i="14"/>
  <c r="N62" i="14"/>
  <c r="N60" i="14"/>
  <c r="N58" i="14"/>
  <c r="N56" i="14"/>
  <c r="N54" i="14"/>
  <c r="N52" i="14"/>
  <c r="N50" i="14"/>
  <c r="N48" i="14"/>
  <c r="N46" i="14"/>
  <c r="N44" i="14"/>
  <c r="N40" i="14"/>
  <c r="N39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N2" i="14"/>
  <c r="N230" i="13"/>
  <c r="N228" i="13"/>
  <c r="N226" i="13"/>
  <c r="N224" i="13"/>
  <c r="N222" i="13"/>
  <c r="N220" i="13"/>
  <c r="N218" i="13"/>
  <c r="N216" i="13"/>
  <c r="N214" i="13"/>
  <c r="N212" i="13"/>
  <c r="N210" i="13"/>
  <c r="N208" i="13"/>
  <c r="N206" i="13"/>
  <c r="N204" i="13"/>
  <c r="N202" i="13"/>
  <c r="N200" i="13"/>
  <c r="N189" i="13"/>
  <c r="N186" i="13"/>
  <c r="N184" i="13"/>
  <c r="N182" i="13"/>
  <c r="N180" i="13"/>
  <c r="N178" i="13"/>
  <c r="N176" i="13"/>
  <c r="N174" i="13"/>
  <c r="N172" i="13"/>
  <c r="N170" i="13"/>
  <c r="N168" i="13"/>
  <c r="N166" i="13"/>
  <c r="N164" i="13"/>
  <c r="N162" i="13"/>
  <c r="N160" i="13"/>
  <c r="N158" i="13"/>
  <c r="N156" i="13"/>
  <c r="N154" i="13"/>
  <c r="N152" i="13"/>
  <c r="N150" i="13"/>
  <c r="N148" i="13"/>
  <c r="N146" i="13"/>
  <c r="N144" i="13"/>
  <c r="N142" i="13"/>
  <c r="N140" i="13"/>
  <c r="N138" i="13"/>
  <c r="N136" i="13"/>
  <c r="N134" i="13"/>
  <c r="N132" i="13"/>
  <c r="N130" i="13"/>
  <c r="N128" i="13"/>
  <c r="N126" i="13"/>
  <c r="N124" i="13"/>
  <c r="N122" i="13"/>
  <c r="N118" i="13"/>
  <c r="N117" i="13"/>
  <c r="N112" i="13"/>
  <c r="N111" i="13"/>
  <c r="N110" i="13"/>
  <c r="N109" i="13"/>
  <c r="N108" i="13"/>
  <c r="N107" i="13"/>
  <c r="N105" i="13"/>
  <c r="N104" i="13"/>
  <c r="N103" i="13"/>
  <c r="N102" i="13"/>
  <c r="N101" i="13"/>
  <c r="N100" i="13"/>
  <c r="N99" i="13"/>
  <c r="N98" i="13"/>
  <c r="N97" i="13"/>
  <c r="N96" i="13"/>
  <c r="N95" i="13"/>
  <c r="N94" i="13"/>
  <c r="N93" i="13"/>
  <c r="N92" i="13"/>
  <c r="N91" i="13"/>
  <c r="N90" i="13"/>
  <c r="N89" i="13"/>
  <c r="N88" i="13"/>
  <c r="N87" i="13"/>
  <c r="N86" i="13"/>
  <c r="N85" i="13"/>
  <c r="N84" i="13"/>
  <c r="N82" i="13"/>
  <c r="N81" i="13"/>
  <c r="N79" i="13"/>
  <c r="N78" i="13"/>
  <c r="N77" i="13"/>
  <c r="N76" i="13"/>
  <c r="N75" i="13"/>
  <c r="N74" i="13"/>
  <c r="N73" i="13"/>
  <c r="N72" i="13"/>
  <c r="N71" i="13"/>
  <c r="N70" i="13"/>
  <c r="N69" i="13"/>
  <c r="N68" i="13"/>
  <c r="N67" i="13"/>
  <c r="N66" i="13"/>
  <c r="N65" i="13"/>
  <c r="N64" i="13"/>
  <c r="N63" i="13"/>
  <c r="N62" i="13"/>
  <c r="N61" i="13"/>
  <c r="N60" i="13"/>
  <c r="N59" i="13"/>
  <c r="N58" i="13"/>
  <c r="N57" i="13"/>
  <c r="N56" i="13"/>
  <c r="N55" i="13"/>
  <c r="N54" i="13"/>
  <c r="N53" i="13"/>
  <c r="N52" i="13"/>
  <c r="N51" i="13"/>
  <c r="N50" i="13"/>
  <c r="N49" i="13"/>
  <c r="N48" i="13"/>
  <c r="N47" i="13"/>
  <c r="N46" i="13"/>
  <c r="N45" i="13"/>
  <c r="N44" i="13"/>
  <c r="N43" i="13"/>
  <c r="N42" i="13"/>
  <c r="N41" i="13"/>
  <c r="N40" i="13"/>
  <c r="N39" i="13"/>
  <c r="N38" i="13"/>
  <c r="N37" i="13"/>
  <c r="N36" i="13"/>
  <c r="N35" i="13"/>
  <c r="N34" i="13"/>
  <c r="N33" i="13"/>
  <c r="N32" i="13"/>
  <c r="N31" i="13"/>
  <c r="N28" i="13"/>
  <c r="N27" i="13"/>
  <c r="N26" i="13"/>
  <c r="N25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N3" i="13"/>
  <c r="N2" i="13"/>
  <c r="N229" i="12"/>
  <c r="N227" i="12"/>
  <c r="N225" i="12"/>
  <c r="N223" i="12"/>
  <c r="N221" i="12"/>
  <c r="N219" i="12"/>
  <c r="N217" i="12"/>
  <c r="N215" i="12"/>
  <c r="N213" i="12"/>
  <c r="N211" i="12"/>
  <c r="N209" i="12"/>
  <c r="N207" i="12"/>
  <c r="N205" i="12"/>
  <c r="N203" i="12"/>
  <c r="N201" i="12"/>
  <c r="N199" i="12"/>
  <c r="N188" i="12"/>
  <c r="N185" i="12"/>
  <c r="N183" i="12"/>
  <c r="N181" i="12"/>
  <c r="N179" i="12"/>
  <c r="N177" i="12"/>
  <c r="N175" i="12"/>
  <c r="N173" i="12"/>
  <c r="N171" i="12"/>
  <c r="N169" i="12"/>
  <c r="N167" i="12"/>
  <c r="N165" i="12"/>
  <c r="N163" i="12"/>
  <c r="N159" i="12"/>
  <c r="N157" i="12"/>
  <c r="N155" i="12"/>
  <c r="N153" i="12"/>
  <c r="N151" i="12"/>
  <c r="N149" i="12"/>
  <c r="N147" i="12"/>
  <c r="N145" i="12"/>
  <c r="N143" i="12"/>
  <c r="N141" i="12"/>
  <c r="N139" i="12"/>
  <c r="N137" i="12"/>
  <c r="N135" i="12"/>
  <c r="N133" i="12"/>
  <c r="N131" i="12"/>
  <c r="N129" i="12"/>
  <c r="N127" i="12"/>
  <c r="N125" i="12"/>
  <c r="N123" i="12"/>
  <c r="N121" i="12"/>
  <c r="N119" i="12"/>
  <c r="N117" i="12"/>
  <c r="N116" i="12"/>
  <c r="N106" i="12"/>
  <c r="N105" i="12"/>
  <c r="N104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3" i="12"/>
  <c r="N32" i="12"/>
  <c r="N31" i="12"/>
  <c r="N30" i="12"/>
  <c r="N26" i="12"/>
  <c r="N23" i="12"/>
  <c r="N22" i="12"/>
  <c r="N21" i="12"/>
  <c r="N20" i="12"/>
  <c r="N18" i="12"/>
  <c r="N17" i="12"/>
  <c r="N12" i="12"/>
  <c r="N10" i="12"/>
  <c r="N9" i="12"/>
  <c r="N8" i="12"/>
  <c r="N7" i="12"/>
  <c r="N6" i="12"/>
  <c r="N4" i="12"/>
  <c r="N3" i="12"/>
  <c r="N2" i="12"/>
  <c r="N212" i="11"/>
  <c r="N210" i="11"/>
  <c r="N208" i="11"/>
  <c r="N206" i="11"/>
  <c r="N204" i="11"/>
  <c r="N202" i="11"/>
  <c r="N200" i="11"/>
  <c r="N198" i="11"/>
  <c r="N196" i="11"/>
  <c r="N194" i="11"/>
  <c r="N192" i="11"/>
  <c r="N190" i="11"/>
  <c r="N188" i="11"/>
  <c r="N186" i="11"/>
  <c r="N184" i="11"/>
  <c r="N182" i="11"/>
  <c r="N160" i="11"/>
  <c r="N158" i="11"/>
  <c r="N156" i="11"/>
  <c r="N154" i="11"/>
  <c r="N152" i="11"/>
  <c r="N150" i="11"/>
  <c r="N148" i="11"/>
  <c r="N146" i="11"/>
  <c r="N144" i="11"/>
  <c r="N142" i="11"/>
  <c r="N140" i="11"/>
  <c r="N138" i="11"/>
  <c r="N134" i="11"/>
  <c r="N132" i="11"/>
  <c r="N130" i="11"/>
  <c r="N128" i="11"/>
  <c r="N126" i="11"/>
  <c r="N124" i="11"/>
  <c r="N122" i="11"/>
  <c r="N120" i="11"/>
  <c r="N118" i="11"/>
  <c r="N116" i="11"/>
  <c r="N115" i="11"/>
  <c r="N113" i="11"/>
  <c r="N111" i="11"/>
  <c r="N107" i="11"/>
  <c r="N105" i="11"/>
  <c r="N103" i="11"/>
  <c r="N99" i="11"/>
  <c r="N98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3" i="11"/>
  <c r="N62" i="11"/>
  <c r="N59" i="11"/>
  <c r="N58" i="11"/>
  <c r="N56" i="11"/>
  <c r="N55" i="11"/>
  <c r="N54" i="11"/>
  <c r="N53" i="11"/>
  <c r="N51" i="11"/>
  <c r="N50" i="11"/>
  <c r="N49" i="11"/>
  <c r="N13" i="10"/>
  <c r="N12" i="10"/>
  <c r="N10" i="10"/>
  <c r="N9" i="10"/>
  <c r="N8" i="10"/>
  <c r="N7" i="10"/>
  <c r="N6" i="10"/>
  <c r="N5" i="10"/>
  <c r="N4" i="10"/>
  <c r="N3" i="10"/>
  <c r="N2" i="10"/>
  <c r="N231" i="9"/>
  <c r="N229" i="9"/>
  <c r="N227" i="9"/>
  <c r="N225" i="9"/>
  <c r="N223" i="9"/>
  <c r="N221" i="9"/>
  <c r="N219" i="9"/>
  <c r="N217" i="9"/>
  <c r="N215" i="9"/>
  <c r="N213" i="9"/>
  <c r="N211" i="9"/>
  <c r="N209" i="9"/>
  <c r="N207" i="9"/>
  <c r="N205" i="9"/>
  <c r="N203" i="9"/>
  <c r="N201" i="9"/>
  <c r="N187" i="9"/>
  <c r="N185" i="9"/>
  <c r="N183" i="9"/>
  <c r="N181" i="9"/>
  <c r="N175" i="9"/>
  <c r="N173" i="9"/>
  <c r="N171" i="9"/>
  <c r="N169" i="9"/>
  <c r="N167" i="9"/>
  <c r="N165" i="9"/>
  <c r="N163" i="9"/>
  <c r="N161" i="9"/>
  <c r="N159" i="9"/>
  <c r="N157" i="9"/>
  <c r="N155" i="9"/>
  <c r="N153" i="9"/>
  <c r="N151" i="9"/>
  <c r="N149" i="9"/>
  <c r="N147" i="9"/>
  <c r="N145" i="9"/>
  <c r="N143" i="9"/>
  <c r="N141" i="9"/>
  <c r="N139" i="9"/>
  <c r="N137" i="9"/>
  <c r="N135" i="9"/>
  <c r="N133" i="9"/>
  <c r="N131" i="9"/>
  <c r="N127" i="9"/>
  <c r="N125" i="9"/>
  <c r="N123" i="9"/>
  <c r="N121" i="9"/>
  <c r="N118" i="9"/>
  <c r="N117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0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N2" i="9"/>
  <c r="R741" i="8"/>
  <c r="R740" i="8"/>
  <c r="R737" i="8"/>
  <c r="R735" i="8"/>
  <c r="R734" i="8"/>
  <c r="R733" i="8"/>
  <c r="R732" i="8"/>
  <c r="R731" i="8"/>
  <c r="R730" i="8"/>
  <c r="R729" i="8"/>
  <c r="R728" i="8"/>
  <c r="R726" i="8"/>
  <c r="R725" i="8"/>
  <c r="R724" i="8"/>
  <c r="R720" i="8"/>
  <c r="R716" i="8"/>
  <c r="R715" i="8"/>
  <c r="R714" i="8"/>
  <c r="R713" i="8"/>
  <c r="R712" i="8"/>
  <c r="R711" i="8"/>
  <c r="R709" i="8"/>
  <c r="R708" i="8"/>
  <c r="R707" i="8"/>
  <c r="R705" i="8"/>
  <c r="R704" i="8"/>
  <c r="R703" i="8"/>
  <c r="R702" i="8"/>
  <c r="R701" i="8"/>
  <c r="R700" i="8"/>
  <c r="R699" i="8"/>
  <c r="R698" i="8"/>
  <c r="R697" i="8"/>
  <c r="R696" i="8"/>
  <c r="R695" i="8"/>
  <c r="R693" i="8"/>
  <c r="R692" i="8"/>
  <c r="R691" i="8"/>
  <c r="R690" i="8"/>
  <c r="R689" i="8"/>
  <c r="R688" i="8"/>
  <c r="R687" i="8"/>
  <c r="R686" i="8"/>
  <c r="R685" i="8"/>
  <c r="R683" i="8"/>
  <c r="R682" i="8"/>
  <c r="R681" i="8"/>
  <c r="R680" i="8"/>
  <c r="R679" i="8"/>
  <c r="R678" i="8"/>
  <c r="R677" i="8"/>
  <c r="R676" i="8"/>
  <c r="R674" i="8"/>
  <c r="R673" i="8"/>
  <c r="R672" i="8"/>
  <c r="R671" i="8"/>
  <c r="R670" i="8"/>
  <c r="R669" i="8"/>
  <c r="R668" i="8"/>
  <c r="R667" i="8"/>
  <c r="R666" i="8"/>
  <c r="R665" i="8"/>
  <c r="R664" i="8"/>
  <c r="R663" i="8"/>
  <c r="R662" i="8"/>
  <c r="R661" i="8"/>
  <c r="R660" i="8"/>
  <c r="R659" i="8"/>
  <c r="R658" i="8"/>
  <c r="R656" i="8"/>
  <c r="R655" i="8"/>
  <c r="R654" i="8"/>
  <c r="R653" i="8"/>
  <c r="R652" i="8"/>
  <c r="R651" i="8"/>
  <c r="R650" i="8"/>
  <c r="R649" i="8"/>
  <c r="R646" i="8"/>
  <c r="R645" i="8"/>
  <c r="R644" i="8"/>
  <c r="R643" i="8"/>
  <c r="R642" i="8"/>
  <c r="R641" i="8"/>
  <c r="R640" i="8"/>
  <c r="R639" i="8"/>
  <c r="R633" i="8"/>
  <c r="R632" i="8"/>
  <c r="R631" i="8"/>
  <c r="R630" i="8"/>
  <c r="R629" i="8"/>
  <c r="R628" i="8"/>
  <c r="R627" i="8"/>
  <c r="R625" i="8"/>
  <c r="R623" i="8"/>
  <c r="R622" i="8"/>
  <c r="R621" i="8"/>
  <c r="R620" i="8"/>
  <c r="R619" i="8"/>
  <c r="R618" i="8"/>
  <c r="R616" i="8"/>
  <c r="R614" i="8"/>
  <c r="R613" i="8"/>
  <c r="R612" i="8"/>
  <c r="R611" i="8"/>
  <c r="R610" i="8"/>
  <c r="R609" i="8"/>
  <c r="R608" i="8"/>
  <c r="R607" i="8"/>
  <c r="R606" i="8"/>
  <c r="R605" i="8"/>
  <c r="R604" i="8"/>
  <c r="R603" i="8"/>
  <c r="R600" i="8"/>
  <c r="R597" i="8"/>
  <c r="R596" i="8"/>
  <c r="R595" i="8"/>
  <c r="R581" i="8"/>
  <c r="R579" i="8"/>
  <c r="R577" i="8"/>
  <c r="R576" i="8"/>
  <c r="R574" i="8"/>
  <c r="R573" i="8"/>
  <c r="R571" i="8"/>
  <c r="R569" i="8"/>
  <c r="R567" i="8"/>
  <c r="R565" i="8"/>
  <c r="R564" i="8"/>
  <c r="R563" i="8"/>
  <c r="R562" i="8"/>
  <c r="R561" i="8"/>
  <c r="R560" i="8"/>
  <c r="R559" i="8"/>
  <c r="R558" i="8"/>
  <c r="R554" i="8"/>
  <c r="R553" i="8"/>
  <c r="R551" i="8"/>
  <c r="R550" i="8"/>
  <c r="R549" i="8"/>
  <c r="R547" i="8"/>
  <c r="R546" i="8"/>
  <c r="R544" i="8"/>
  <c r="R543" i="8"/>
  <c r="R542" i="8"/>
  <c r="R541" i="8"/>
  <c r="R540" i="8"/>
  <c r="R533" i="8"/>
  <c r="R532" i="8"/>
  <c r="R531" i="8"/>
  <c r="R530" i="8"/>
  <c r="R529" i="8"/>
  <c r="R528" i="8"/>
  <c r="R527" i="8"/>
  <c r="R526" i="8"/>
  <c r="R525" i="8"/>
  <c r="R524" i="8"/>
  <c r="R523" i="8"/>
  <c r="R522" i="8"/>
  <c r="R521" i="8"/>
  <c r="R520" i="8"/>
  <c r="R518" i="8"/>
  <c r="R517" i="8"/>
  <c r="R515" i="8"/>
  <c r="R513" i="8"/>
  <c r="R512" i="8"/>
  <c r="R511" i="8"/>
  <c r="R510" i="8"/>
  <c r="R507" i="8"/>
  <c r="R506" i="8"/>
  <c r="R505" i="8"/>
  <c r="R504" i="8"/>
  <c r="R503" i="8"/>
  <c r="R502" i="8"/>
  <c r="R501" i="8"/>
  <c r="R500" i="8"/>
  <c r="R495" i="8"/>
  <c r="R494" i="8"/>
  <c r="R492" i="8"/>
  <c r="R490" i="8"/>
  <c r="R484" i="8"/>
  <c r="R483" i="8"/>
  <c r="R482" i="8"/>
  <c r="R475" i="8"/>
  <c r="R474" i="8"/>
  <c r="R473" i="8"/>
  <c r="R472" i="8"/>
  <c r="R471" i="8"/>
  <c r="R470" i="8"/>
  <c r="R468" i="8"/>
  <c r="R464" i="8"/>
  <c r="R462" i="8"/>
  <c r="R461" i="8"/>
  <c r="R460" i="8"/>
  <c r="R458" i="8"/>
  <c r="R456" i="8"/>
  <c r="R454" i="8"/>
  <c r="R453" i="8"/>
  <c r="R452" i="8"/>
  <c r="R451" i="8"/>
  <c r="R450" i="8"/>
  <c r="R449" i="8"/>
  <c r="R447" i="8"/>
  <c r="R444" i="8"/>
  <c r="R443" i="8"/>
  <c r="R442" i="8"/>
  <c r="R441" i="8"/>
  <c r="R440" i="8"/>
  <c r="R439" i="8"/>
  <c r="R436" i="8"/>
  <c r="R434" i="8"/>
  <c r="R433" i="8"/>
  <c r="R432" i="8"/>
  <c r="R431" i="8"/>
  <c r="R430" i="8"/>
  <c r="R429" i="8"/>
  <c r="R428" i="8"/>
  <c r="R427" i="8"/>
  <c r="R425" i="8"/>
  <c r="R422" i="8"/>
  <c r="R420" i="8"/>
  <c r="R419" i="8"/>
  <c r="R418" i="8"/>
  <c r="R413" i="8"/>
  <c r="R412" i="8"/>
  <c r="R411" i="8"/>
  <c r="R410" i="8"/>
  <c r="R409" i="8"/>
  <c r="R403" i="8"/>
  <c r="R402" i="8"/>
  <c r="R400" i="8"/>
  <c r="R399" i="8"/>
  <c r="R393" i="8"/>
  <c r="R391" i="8"/>
  <c r="R390" i="8"/>
  <c r="R389" i="8"/>
  <c r="R382" i="8"/>
  <c r="R381" i="8"/>
  <c r="R379" i="8"/>
  <c r="R373" i="8"/>
  <c r="R372" i="8"/>
  <c r="R371" i="8"/>
  <c r="R369" i="8"/>
  <c r="R363" i="8"/>
  <c r="R358" i="8"/>
  <c r="R357" i="8"/>
  <c r="R353" i="8"/>
  <c r="R351" i="8"/>
  <c r="R348" i="8"/>
  <c r="R347" i="8"/>
  <c r="R346" i="8"/>
  <c r="R345" i="8"/>
  <c r="R344" i="8"/>
  <c r="R343" i="8"/>
  <c r="R342" i="8"/>
  <c r="R341" i="8"/>
  <c r="R340" i="8"/>
  <c r="R339" i="8"/>
  <c r="R338" i="8"/>
  <c r="R337" i="8"/>
  <c r="R336" i="8"/>
  <c r="R335" i="8"/>
  <c r="R333" i="8"/>
  <c r="R332" i="8"/>
  <c r="R331" i="8"/>
  <c r="R330" i="8"/>
  <c r="R329" i="8"/>
  <c r="R328" i="8"/>
  <c r="R327" i="8"/>
  <c r="R326" i="8"/>
  <c r="R325" i="8"/>
  <c r="R324" i="8"/>
  <c r="R323" i="8"/>
  <c r="R322" i="8"/>
  <c r="R321" i="8"/>
  <c r="R320" i="8"/>
  <c r="R319" i="8"/>
  <c r="R318" i="8"/>
  <c r="R317" i="8"/>
  <c r="R316" i="8"/>
  <c r="R315" i="8"/>
  <c r="R314" i="8"/>
  <c r="R313" i="8"/>
  <c r="R312" i="8"/>
  <c r="R311" i="8"/>
  <c r="R310" i="8"/>
  <c r="R309" i="8"/>
  <c r="R308" i="8"/>
  <c r="R307" i="8"/>
  <c r="R305" i="8"/>
  <c r="R299" i="8"/>
  <c r="R298" i="8"/>
  <c r="R297" i="8"/>
  <c r="R296" i="8"/>
  <c r="R295" i="8"/>
  <c r="R294" i="8"/>
  <c r="R293" i="8"/>
  <c r="R292" i="8"/>
  <c r="R290" i="8"/>
  <c r="R289" i="8"/>
  <c r="R288" i="8"/>
  <c r="R287" i="8"/>
  <c r="R286" i="8"/>
  <c r="R285" i="8"/>
  <c r="R284" i="8"/>
  <c r="R282" i="8"/>
  <c r="R280" i="8"/>
  <c r="R279" i="8"/>
  <c r="R277" i="8"/>
  <c r="R276" i="8"/>
  <c r="R274" i="8"/>
  <c r="R273" i="8"/>
  <c r="R272" i="8"/>
  <c r="R270" i="8"/>
  <c r="R269" i="8"/>
  <c r="R268" i="8"/>
  <c r="R267" i="8"/>
  <c r="R266" i="8"/>
  <c r="R265" i="8"/>
  <c r="R264" i="8"/>
  <c r="R263" i="8"/>
  <c r="R262" i="8"/>
  <c r="R261" i="8"/>
  <c r="R260" i="8"/>
  <c r="R259" i="8"/>
  <c r="R258" i="8"/>
  <c r="R257" i="8"/>
  <c r="R256" i="8"/>
  <c r="R255" i="8"/>
  <c r="R254" i="8"/>
  <c r="R251" i="8"/>
  <c r="R250" i="8"/>
  <c r="R245" i="8"/>
  <c r="R244" i="8"/>
  <c r="R243" i="8"/>
  <c r="R242" i="8"/>
  <c r="R241" i="8"/>
  <c r="R240" i="8"/>
  <c r="R239" i="8"/>
  <c r="R238" i="8"/>
  <c r="R237" i="8"/>
  <c r="R236" i="8"/>
  <c r="R235" i="8"/>
  <c r="R234" i="8"/>
  <c r="R233" i="8"/>
  <c r="R230" i="8"/>
  <c r="R229" i="8"/>
  <c r="R228" i="8"/>
  <c r="R227" i="8"/>
  <c r="R221" i="8"/>
  <c r="R219" i="8"/>
  <c r="R218" i="8"/>
  <c r="R212" i="8"/>
  <c r="R210" i="8"/>
  <c r="R209" i="8"/>
  <c r="R207" i="8"/>
  <c r="R206" i="8"/>
  <c r="R201" i="8"/>
  <c r="R200" i="8"/>
  <c r="R192" i="8"/>
  <c r="R191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8" i="8"/>
  <c r="R137" i="8"/>
  <c r="R136" i="8"/>
  <c r="R135" i="8"/>
  <c r="R134" i="8"/>
  <c r="R133" i="8"/>
  <c r="R132" i="8"/>
  <c r="R131" i="8"/>
  <c r="R130" i="8"/>
  <c r="R129" i="8"/>
  <c r="R128" i="8"/>
  <c r="R126" i="8"/>
  <c r="R125" i="8"/>
  <c r="R124" i="8"/>
  <c r="R120" i="8"/>
  <c r="R119" i="8"/>
  <c r="R118" i="8"/>
  <c r="R117" i="8"/>
  <c r="R116" i="8"/>
  <c r="R115" i="8"/>
  <c r="R113" i="8"/>
  <c r="R111" i="8"/>
  <c r="R110" i="8"/>
  <c r="R109" i="8"/>
  <c r="R108" i="8"/>
  <c r="R106" i="8"/>
  <c r="R104" i="8"/>
  <c r="R102" i="8"/>
  <c r="R101" i="8"/>
  <c r="R100" i="8"/>
  <c r="R99" i="8"/>
  <c r="R93" i="8"/>
  <c r="R92" i="8"/>
  <c r="R90" i="8"/>
  <c r="R80" i="8"/>
  <c r="R79" i="8"/>
  <c r="R75" i="8"/>
  <c r="R74" i="8"/>
  <c r="R73" i="8"/>
  <c r="R66" i="8"/>
  <c r="R65" i="8"/>
  <c r="R61" i="8"/>
  <c r="R56" i="8"/>
  <c r="R50" i="8"/>
  <c r="R48" i="8"/>
  <c r="R47" i="8"/>
  <c r="R45" i="8"/>
  <c r="R44" i="8"/>
  <c r="R39" i="8"/>
  <c r="R38" i="8"/>
  <c r="R30" i="8"/>
  <c r="R29" i="8"/>
  <c r="R23" i="8"/>
  <c r="R21" i="8"/>
  <c r="R12" i="8"/>
  <c r="R11" i="8"/>
  <c r="R9" i="8"/>
  <c r="R8" i="8"/>
  <c r="R5" i="8"/>
  <c r="R3" i="8"/>
  <c r="R2" i="8"/>
  <c r="N277" i="7"/>
  <c r="N276" i="7"/>
  <c r="N274" i="7"/>
  <c r="N273" i="7"/>
  <c r="N272" i="7"/>
  <c r="N270" i="7"/>
  <c r="N269" i="7"/>
  <c r="N268" i="7"/>
  <c r="N267" i="7"/>
  <c r="N263" i="7"/>
  <c r="N260" i="7"/>
  <c r="N259" i="7"/>
  <c r="N258" i="7"/>
  <c r="N257" i="7"/>
  <c r="N255" i="7"/>
  <c r="N254" i="7"/>
  <c r="N253" i="7"/>
  <c r="N252" i="7"/>
  <c r="N250" i="7"/>
  <c r="N249" i="7"/>
  <c r="N248" i="7"/>
  <c r="N247" i="7"/>
  <c r="N246" i="7"/>
  <c r="N245" i="7"/>
  <c r="N244" i="7"/>
  <c r="N243" i="7"/>
  <c r="N242" i="7"/>
  <c r="N241" i="7"/>
  <c r="N240" i="7"/>
  <c r="N236" i="7"/>
  <c r="N235" i="7"/>
  <c r="N234" i="7"/>
  <c r="N233" i="7"/>
  <c r="N232" i="7"/>
  <c r="N231" i="7"/>
  <c r="N229" i="7"/>
  <c r="N227" i="7"/>
  <c r="N225" i="7"/>
  <c r="N223" i="7"/>
  <c r="N221" i="7"/>
  <c r="N219" i="7"/>
  <c r="N217" i="7"/>
  <c r="N215" i="7"/>
  <c r="N213" i="7"/>
  <c r="N211" i="7"/>
  <c r="N209" i="7"/>
  <c r="N207" i="7"/>
  <c r="N205" i="7"/>
  <c r="N203" i="7"/>
  <c r="N201" i="7"/>
  <c r="N179" i="7"/>
  <c r="N177" i="7"/>
  <c r="N175" i="7"/>
  <c r="N173" i="7"/>
  <c r="N171" i="7"/>
  <c r="N169" i="7"/>
  <c r="N167" i="7"/>
  <c r="N165" i="7"/>
  <c r="N163" i="7"/>
  <c r="N161" i="7"/>
  <c r="N159" i="7"/>
  <c r="N155" i="7"/>
  <c r="N153" i="7"/>
  <c r="N151" i="7"/>
  <c r="N149" i="7"/>
  <c r="N147" i="7"/>
  <c r="N145" i="7"/>
  <c r="N143" i="7"/>
  <c r="N141" i="7"/>
  <c r="N139" i="7"/>
  <c r="N137" i="7"/>
  <c r="N135" i="7"/>
  <c r="N134" i="7"/>
  <c r="N132" i="7"/>
  <c r="N130" i="7"/>
  <c r="N128" i="7"/>
  <c r="N126" i="7"/>
  <c r="N124" i="7"/>
  <c r="N122" i="7"/>
  <c r="N120" i="7"/>
  <c r="N119" i="7"/>
  <c r="N118" i="7"/>
  <c r="N117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73" i="7"/>
  <c r="N72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39" i="7"/>
  <c r="N38" i="7"/>
  <c r="N36" i="7"/>
  <c r="N34" i="7"/>
  <c r="N29" i="7"/>
  <c r="N24" i="7"/>
  <c r="N23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" i="7"/>
  <c r="N114" i="6"/>
  <c r="N113" i="6"/>
  <c r="N111" i="6"/>
  <c r="N107" i="6"/>
  <c r="N106" i="6"/>
  <c r="N103" i="6"/>
  <c r="N100" i="6"/>
  <c r="N88" i="6"/>
  <c r="N85" i="6"/>
  <c r="N84" i="6"/>
  <c r="N82" i="6"/>
  <c r="N80" i="6"/>
  <c r="N79" i="6"/>
  <c r="N75" i="6"/>
  <c r="N73" i="6"/>
  <c r="N72" i="6"/>
  <c r="N71" i="6"/>
  <c r="N70" i="6"/>
  <c r="N69" i="6"/>
  <c r="N68" i="6"/>
  <c r="N67" i="6"/>
  <c r="N64" i="6"/>
  <c r="N63" i="6"/>
  <c r="N62" i="6"/>
  <c r="N61" i="6"/>
  <c r="N60" i="6"/>
  <c r="N57" i="6"/>
  <c r="N54" i="6"/>
  <c r="N53" i="6"/>
  <c r="N51" i="6"/>
  <c r="N50" i="6"/>
  <c r="N47" i="6"/>
  <c r="N44" i="6"/>
  <c r="N43" i="6"/>
  <c r="N42" i="6"/>
  <c r="N41" i="6"/>
  <c r="N40" i="6"/>
  <c r="N39" i="6"/>
  <c r="N37" i="6"/>
  <c r="N36" i="6"/>
  <c r="N35" i="6"/>
  <c r="N34" i="6"/>
  <c r="N27" i="6"/>
  <c r="N23" i="6"/>
  <c r="N22" i="6"/>
  <c r="N21" i="6"/>
  <c r="N20" i="6"/>
  <c r="N19" i="6"/>
  <c r="N18" i="6"/>
  <c r="N16" i="6"/>
  <c r="N10" i="6"/>
  <c r="N9" i="6"/>
  <c r="N4" i="6"/>
  <c r="N3" i="6"/>
  <c r="N278" i="5"/>
  <c r="N277" i="5"/>
  <c r="N275" i="5"/>
  <c r="N274" i="5"/>
  <c r="N273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0" i="5"/>
  <c r="N228" i="5"/>
  <c r="N226" i="5"/>
  <c r="N224" i="5"/>
  <c r="N222" i="5"/>
  <c r="N220" i="5"/>
  <c r="N218" i="5"/>
  <c r="N216" i="5"/>
  <c r="N214" i="5"/>
  <c r="N212" i="5"/>
  <c r="N210" i="5"/>
  <c r="N208" i="5"/>
  <c r="N206" i="5"/>
  <c r="N204" i="5"/>
  <c r="N202" i="5"/>
  <c r="N188" i="5"/>
  <c r="N186" i="5"/>
  <c r="N184" i="5"/>
  <c r="N180" i="5"/>
  <c r="N178" i="5"/>
  <c r="N176" i="5"/>
  <c r="N174" i="5"/>
  <c r="N172" i="5"/>
  <c r="N170" i="5"/>
  <c r="N168" i="5"/>
  <c r="N166" i="5"/>
  <c r="N164" i="5"/>
  <c r="N158" i="5"/>
  <c r="N156" i="5"/>
  <c r="N154" i="5"/>
  <c r="N152" i="5"/>
  <c r="N150" i="5"/>
  <c r="N148" i="5"/>
  <c r="N146" i="5"/>
  <c r="N144" i="5"/>
  <c r="N142" i="5"/>
  <c r="N140" i="5"/>
  <c r="N138" i="5"/>
  <c r="N136" i="5"/>
  <c r="N134" i="5"/>
  <c r="N132" i="5"/>
  <c r="N128" i="5"/>
  <c r="N126" i="5"/>
  <c r="N120" i="5"/>
  <c r="N119" i="5"/>
  <c r="N118" i="5"/>
  <c r="N113" i="5"/>
  <c r="N112" i="5"/>
  <c r="N111" i="5"/>
  <c r="N110" i="5"/>
  <c r="N109" i="5"/>
  <c r="N108" i="5"/>
  <c r="N107" i="5"/>
  <c r="N105" i="5"/>
  <c r="N104" i="5"/>
  <c r="N103" i="5"/>
  <c r="N102" i="5"/>
  <c r="N101" i="5"/>
  <c r="N100" i="5"/>
  <c r="N98" i="5"/>
  <c r="N97" i="5"/>
  <c r="N96" i="5"/>
  <c r="N95" i="5"/>
  <c r="N94" i="5"/>
  <c r="N93" i="5"/>
  <c r="N92" i="5"/>
  <c r="N91" i="5"/>
  <c r="N90" i="5"/>
  <c r="N89" i="5"/>
  <c r="N87" i="5"/>
  <c r="N86" i="5"/>
  <c r="N85" i="5"/>
  <c r="N83" i="5"/>
  <c r="N82" i="5"/>
  <c r="N81" i="5"/>
  <c r="N74" i="5"/>
  <c r="N69" i="5"/>
  <c r="N68" i="5"/>
  <c r="N67" i="5"/>
  <c r="N66" i="5"/>
  <c r="N65" i="5"/>
  <c r="N64" i="5"/>
  <c r="N63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2" i="5"/>
  <c r="N41" i="5"/>
  <c r="N37" i="5"/>
  <c r="N34" i="5"/>
  <c r="N33" i="5"/>
  <c r="N32" i="5"/>
  <c r="N30" i="5"/>
  <c r="N28" i="5"/>
  <c r="N27" i="5"/>
  <c r="N26" i="5"/>
  <c r="N25" i="5"/>
  <c r="N24" i="5"/>
  <c r="N23" i="5"/>
  <c r="N22" i="5"/>
  <c r="N21" i="5"/>
  <c r="N20" i="5"/>
  <c r="N19" i="5"/>
  <c r="N18" i="5"/>
  <c r="N17" i="5"/>
  <c r="N15" i="5"/>
  <c r="N14" i="5"/>
  <c r="N10" i="5"/>
  <c r="N9" i="5"/>
  <c r="N8" i="5"/>
  <c r="N7" i="5"/>
  <c r="N6" i="5"/>
  <c r="N5" i="5"/>
  <c r="N4" i="5"/>
  <c r="N3" i="5"/>
  <c r="N2" i="5"/>
  <c r="N260" i="4"/>
  <c r="N259" i="4"/>
  <c r="N257" i="4"/>
  <c r="N256" i="4"/>
  <c r="N255" i="4"/>
  <c r="N253" i="4"/>
  <c r="N252" i="4"/>
  <c r="N251" i="4"/>
  <c r="N244" i="4"/>
  <c r="N243" i="4"/>
  <c r="N242" i="4"/>
  <c r="N241" i="4"/>
  <c r="N240" i="4"/>
  <c r="N239" i="4"/>
  <c r="N238" i="4"/>
  <c r="N237" i="4"/>
  <c r="N236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3" i="4"/>
  <c r="N211" i="4"/>
  <c r="N209" i="4"/>
  <c r="N207" i="4"/>
  <c r="N205" i="4"/>
  <c r="N203" i="4"/>
  <c r="N201" i="4"/>
  <c r="N199" i="4"/>
  <c r="N197" i="4"/>
  <c r="N195" i="4"/>
  <c r="N193" i="4"/>
  <c r="N191" i="4"/>
  <c r="N189" i="4"/>
  <c r="N187" i="4"/>
  <c r="N185" i="4"/>
  <c r="N171" i="4"/>
  <c r="N167" i="4"/>
  <c r="N163" i="4"/>
  <c r="N161" i="4"/>
  <c r="N159" i="4"/>
  <c r="N157" i="4"/>
  <c r="N155" i="4"/>
  <c r="N153" i="4"/>
  <c r="N151" i="4"/>
  <c r="N149" i="4"/>
  <c r="N147" i="4"/>
  <c r="N145" i="4"/>
  <c r="N143" i="4"/>
  <c r="N141" i="4"/>
  <c r="N139" i="4"/>
  <c r="N137" i="4"/>
  <c r="N135" i="4"/>
  <c r="N133" i="4"/>
  <c r="N131" i="4"/>
  <c r="N129" i="4"/>
  <c r="N127" i="4"/>
  <c r="N125" i="4"/>
  <c r="N123" i="4"/>
  <c r="N121" i="4"/>
  <c r="N119" i="4"/>
  <c r="N117" i="4"/>
  <c r="N115" i="4"/>
  <c r="N111" i="4"/>
  <c r="N109" i="4"/>
  <c r="N107" i="4"/>
  <c r="N105" i="4"/>
  <c r="N104" i="4"/>
  <c r="N103" i="4"/>
  <c r="N102" i="4"/>
  <c r="N101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2" i="4"/>
  <c r="N61" i="4"/>
  <c r="N60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0" i="4"/>
  <c r="N19" i="4"/>
  <c r="N18" i="4"/>
  <c r="N17" i="4"/>
  <c r="N16" i="4"/>
  <c r="N15" i="4"/>
  <c r="N14" i="4"/>
  <c r="N13" i="4"/>
  <c r="N12" i="4"/>
  <c r="N11" i="4"/>
  <c r="N10" i="4"/>
  <c r="N8" i="4"/>
  <c r="N6" i="4"/>
  <c r="N5" i="4"/>
  <c r="N4" i="4"/>
  <c r="N203" i="3"/>
  <c r="N202" i="3"/>
  <c r="N200" i="3"/>
  <c r="N199" i="3"/>
  <c r="N198" i="3"/>
  <c r="N196" i="3"/>
  <c r="N195" i="3"/>
  <c r="N194" i="3"/>
  <c r="N193" i="3"/>
  <c r="N192" i="3"/>
  <c r="N191" i="3"/>
  <c r="N184" i="3"/>
  <c r="N182" i="3"/>
  <c r="N181" i="3"/>
  <c r="N180" i="3"/>
  <c r="N179" i="3"/>
  <c r="N178" i="3"/>
  <c r="N175" i="3"/>
  <c r="N174" i="3"/>
  <c r="N169" i="3"/>
  <c r="N168" i="3"/>
  <c r="N167" i="3"/>
  <c r="N166" i="3"/>
  <c r="N165" i="3"/>
  <c r="N164" i="3"/>
  <c r="N162" i="3"/>
  <c r="N161" i="3"/>
  <c r="N160" i="3"/>
  <c r="N159" i="3"/>
  <c r="N158" i="3"/>
  <c r="N157" i="3"/>
  <c r="N155" i="3"/>
  <c r="N153" i="3"/>
  <c r="N151" i="3"/>
  <c r="N149" i="3"/>
  <c r="N147" i="3"/>
  <c r="N145" i="3"/>
  <c r="N143" i="3"/>
  <c r="N141" i="3"/>
  <c r="N139" i="3"/>
  <c r="N137" i="3"/>
  <c r="N135" i="3"/>
  <c r="N133" i="3"/>
  <c r="N131" i="3"/>
  <c r="N129" i="3"/>
  <c r="N127" i="3"/>
  <c r="N113" i="3"/>
  <c r="N111" i="3"/>
  <c r="N109" i="3"/>
  <c r="N107" i="3"/>
  <c r="N101" i="3"/>
  <c r="N95" i="3"/>
  <c r="N93" i="3"/>
  <c r="N89" i="3"/>
  <c r="N87" i="3"/>
  <c r="N85" i="3"/>
  <c r="N83" i="3"/>
  <c r="N81" i="3"/>
  <c r="N77" i="3"/>
  <c r="N75" i="3"/>
  <c r="N71" i="3"/>
  <c r="N67" i="3"/>
  <c r="N65" i="3"/>
  <c r="N63" i="3"/>
  <c r="N61" i="3"/>
  <c r="N57" i="3"/>
  <c r="N53" i="3"/>
  <c r="N51" i="3"/>
  <c r="N47" i="3"/>
  <c r="N46" i="3"/>
  <c r="N45" i="3"/>
  <c r="N44" i="3"/>
  <c r="N43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7" i="3"/>
  <c r="N16" i="3"/>
  <c r="N15" i="3"/>
  <c r="N14" i="3"/>
  <c r="N13" i="3"/>
  <c r="N11" i="3"/>
  <c r="N10" i="3"/>
  <c r="N9" i="3"/>
  <c r="N8" i="3"/>
  <c r="N2" i="3"/>
  <c r="N203" i="2"/>
  <c r="N202" i="2"/>
  <c r="N200" i="2"/>
  <c r="N199" i="2"/>
  <c r="N198" i="2"/>
  <c r="N196" i="2"/>
  <c r="N195" i="2"/>
  <c r="N194" i="2"/>
  <c r="N193" i="2"/>
  <c r="N192" i="2"/>
  <c r="N190" i="2"/>
  <c r="N189" i="2"/>
  <c r="N188" i="2"/>
  <c r="N186" i="2"/>
  <c r="N185" i="2"/>
  <c r="N184" i="2"/>
  <c r="N183" i="2"/>
  <c r="N182" i="2"/>
  <c r="N181" i="2"/>
  <c r="N180" i="2"/>
  <c r="N179" i="2"/>
  <c r="N178" i="2"/>
  <c r="N176" i="2"/>
  <c r="N175" i="2"/>
  <c r="N174" i="2"/>
  <c r="N172" i="2"/>
  <c r="N170" i="2"/>
  <c r="N169" i="2"/>
  <c r="N168" i="2"/>
  <c r="N167" i="2"/>
  <c r="N166" i="2"/>
  <c r="N162" i="2"/>
  <c r="N161" i="2"/>
  <c r="N160" i="2"/>
  <c r="N159" i="2"/>
  <c r="N158" i="2"/>
  <c r="N157" i="2"/>
  <c r="N155" i="2"/>
  <c r="N153" i="2"/>
  <c r="N151" i="2"/>
  <c r="N149" i="2"/>
  <c r="N147" i="2"/>
  <c r="N145" i="2"/>
  <c r="N143" i="2"/>
  <c r="N141" i="2"/>
  <c r="N139" i="2"/>
  <c r="N137" i="2"/>
  <c r="N135" i="2"/>
  <c r="N133" i="2"/>
  <c r="N131" i="2"/>
  <c r="N129" i="2"/>
  <c r="N127" i="2"/>
  <c r="N113" i="2"/>
  <c r="N111" i="2"/>
  <c r="N109" i="2"/>
  <c r="N107" i="2"/>
  <c r="N105" i="2"/>
  <c r="N103" i="2"/>
  <c r="N101" i="2"/>
  <c r="N99" i="2"/>
  <c r="N97" i="2"/>
  <c r="N95" i="2"/>
  <c r="N93" i="2"/>
  <c r="N85" i="2"/>
  <c r="N83" i="2"/>
  <c r="N81" i="2"/>
  <c r="N79" i="2"/>
  <c r="N77" i="2"/>
  <c r="N65" i="2"/>
  <c r="N63" i="2"/>
  <c r="N61" i="2"/>
  <c r="N59" i="2"/>
  <c r="N57" i="2"/>
  <c r="N53" i="2"/>
  <c r="N51" i="2"/>
  <c r="N49" i="2"/>
  <c r="N47" i="2"/>
  <c r="N44" i="2"/>
  <c r="N43" i="2"/>
  <c r="N38" i="2"/>
  <c r="N37" i="2"/>
  <c r="N36" i="2"/>
  <c r="N35" i="2"/>
  <c r="N34" i="2"/>
  <c r="N33" i="2"/>
  <c r="N32" i="2"/>
  <c r="N31" i="2"/>
  <c r="N30" i="2"/>
  <c r="N28" i="2"/>
  <c r="N27" i="2"/>
  <c r="N26" i="2"/>
  <c r="N25" i="2"/>
  <c r="N24" i="2"/>
  <c r="N23" i="2"/>
  <c r="N22" i="2"/>
  <c r="N21" i="2"/>
  <c r="N20" i="2"/>
  <c r="N19" i="2"/>
  <c r="N13" i="2"/>
  <c r="N12" i="2"/>
  <c r="N11" i="2"/>
  <c r="N10" i="2"/>
  <c r="N9" i="2"/>
  <c r="N7" i="2"/>
  <c r="AA1" i="1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17" i="20"/>
  <c r="O18" i="20"/>
  <c r="O19" i="20"/>
  <c r="O20" i="20"/>
  <c r="O23" i="20"/>
  <c r="O24" i="20"/>
  <c r="O30" i="20"/>
  <c r="O25" i="20"/>
  <c r="O26" i="20"/>
  <c r="O29" i="20"/>
  <c r="O27" i="20"/>
  <c r="O28" i="20"/>
  <c r="O31" i="20"/>
  <c r="O21" i="20"/>
  <c r="O22" i="20"/>
  <c r="O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17" i="20"/>
  <c r="L18" i="20"/>
  <c r="L19" i="20"/>
  <c r="L20" i="20"/>
  <c r="L21" i="20"/>
  <c r="L22" i="20"/>
  <c r="L23" i="20"/>
  <c r="L24" i="20"/>
  <c r="L25" i="20"/>
  <c r="L26" i="20"/>
  <c r="L27" i="20"/>
  <c r="L29" i="20"/>
  <c r="L28" i="20"/>
  <c r="L30" i="20"/>
  <c r="L31" i="20"/>
  <c r="L17" i="20"/>
  <c r="K18" i="20"/>
  <c r="K23" i="20"/>
  <c r="K19" i="20"/>
  <c r="K20" i="20"/>
  <c r="K21" i="20"/>
  <c r="K22" i="20"/>
  <c r="K24" i="20"/>
  <c r="K25" i="20"/>
  <c r="K31" i="20"/>
  <c r="K26" i="20"/>
  <c r="K27" i="20"/>
  <c r="K28" i="20"/>
  <c r="K30" i="20"/>
  <c r="K29" i="20"/>
  <c r="K17" i="20"/>
  <c r="I17" i="20"/>
  <c r="H17" i="20"/>
  <c r="J17" i="20"/>
  <c r="I18" i="20"/>
  <c r="I20" i="20"/>
  <c r="I19" i="20"/>
  <c r="I21" i="20"/>
  <c r="I22" i="20"/>
  <c r="I23" i="20"/>
  <c r="I24" i="20"/>
  <c r="I25" i="20"/>
  <c r="I29" i="20"/>
  <c r="I26" i="20"/>
  <c r="I27" i="20"/>
  <c r="I28" i="20"/>
  <c r="I30" i="20"/>
  <c r="I31" i="20"/>
  <c r="H18" i="20"/>
  <c r="H23" i="20"/>
  <c r="H19" i="20"/>
  <c r="H20" i="20"/>
  <c r="H21" i="20"/>
  <c r="H24" i="20"/>
  <c r="H25" i="20"/>
  <c r="H26" i="20"/>
  <c r="H27" i="20"/>
  <c r="H28" i="20"/>
  <c r="H31" i="20"/>
  <c r="H29" i="20"/>
  <c r="H30" i="20"/>
  <c r="H22" i="20"/>
</calcChain>
</file>

<file path=xl/sharedStrings.xml><?xml version="1.0" encoding="utf-8"?>
<sst xmlns="http://schemas.openxmlformats.org/spreadsheetml/2006/main" count="8039" uniqueCount="262">
  <si>
    <t>Cape Cod Rivers Observatory Data</t>
  </si>
  <si>
    <t>The Cape Cod Rivers Observatory (CCRO) is a project of the Woods Hole Research Center.</t>
  </si>
  <si>
    <t>All data generated by the CCRO is publically available, and the widespread use of the data is encouraged.</t>
  </si>
  <si>
    <t>If you have questions or comments, please contact Max Holmes (rmholmes@whrc.org).</t>
  </si>
  <si>
    <t>River</t>
  </si>
  <si>
    <t>Site</t>
  </si>
  <si>
    <t>Sampling Site Description</t>
  </si>
  <si>
    <t>Latitude</t>
  </si>
  <si>
    <t>Longitude</t>
  </si>
  <si>
    <t>Measurements Begun</t>
  </si>
  <si>
    <t>Notes</t>
  </si>
  <si>
    <t>Marstons Mills River</t>
  </si>
  <si>
    <t>MM-1</t>
  </si>
  <si>
    <t>Just upstream of Rt. 28, at Mill Pond outlet</t>
  </si>
  <si>
    <t>Construction prevented sampling 13Mar2019 - May2019</t>
  </si>
  <si>
    <t>Santuit River</t>
  </si>
  <si>
    <t>SR-1</t>
  </si>
  <si>
    <t xml:space="preserve">Just upstream of Rt. 28 </t>
  </si>
  <si>
    <t>SR-2</t>
  </si>
  <si>
    <t>Just upstream of Old Mill Road</t>
  </si>
  <si>
    <t>Mashpee River</t>
  </si>
  <si>
    <t>MR-1</t>
  </si>
  <si>
    <t>John Johansen Town Property</t>
  </si>
  <si>
    <t>YSI measurements only beginning 10/13/2016</t>
  </si>
  <si>
    <t>MR-2</t>
  </si>
  <si>
    <t>Asher's Path</t>
  </si>
  <si>
    <t>Quashnet River</t>
  </si>
  <si>
    <t>QR-1</t>
  </si>
  <si>
    <t>At USGS gauge at Martin Road</t>
  </si>
  <si>
    <t>Coonamessett River</t>
  </si>
  <si>
    <t>CR-1</t>
  </si>
  <si>
    <t>~500m downstream of John Parker Rd crossing</t>
  </si>
  <si>
    <t>CR-2</t>
  </si>
  <si>
    <t>Riverbend T3C Property</t>
  </si>
  <si>
    <t>YSI measurements only until 9/27/2017</t>
  </si>
  <si>
    <t>Herring Brook</t>
  </si>
  <si>
    <t>HR-1</t>
  </si>
  <si>
    <t>~100 m downstream of Wing Pond</t>
  </si>
  <si>
    <t>Pocasset River</t>
  </si>
  <si>
    <t>PR-1</t>
  </si>
  <si>
    <t>Private Property</t>
  </si>
  <si>
    <t>Red Brook</t>
  </si>
  <si>
    <t>RB-1</t>
  </si>
  <si>
    <t>Lyman Reserve</t>
  </si>
  <si>
    <t>Weweantic River</t>
  </si>
  <si>
    <t>WR-1</t>
  </si>
  <si>
    <t>Downstream of Papermill Road</t>
  </si>
  <si>
    <t>Sippican River</t>
  </si>
  <si>
    <t>SP-1</t>
  </si>
  <si>
    <t>Upstream side of Hathaway Pond Dam</t>
  </si>
  <si>
    <t>Trout Brook</t>
  </si>
  <si>
    <t>TB-1</t>
  </si>
  <si>
    <t>Outlet of stone dam</t>
  </si>
  <si>
    <t>Childs River</t>
  </si>
  <si>
    <t>CH-9</t>
  </si>
  <si>
    <t>Old USGS Station, Studley St.</t>
  </si>
  <si>
    <t>Data Column Heading</t>
  </si>
  <si>
    <t>Units</t>
  </si>
  <si>
    <t>Description</t>
  </si>
  <si>
    <t>Method</t>
  </si>
  <si>
    <t>Herring</t>
  </si>
  <si>
    <t>None, Few, Many</t>
  </si>
  <si>
    <t>Whether adult river herring are present at sampling site</t>
  </si>
  <si>
    <t>Visual observation at study site</t>
  </si>
  <si>
    <t>Temp</t>
  </si>
  <si>
    <t>°F</t>
  </si>
  <si>
    <t>Surface water temperature</t>
  </si>
  <si>
    <t>Measured at stream using YSI ProDSS meter</t>
  </si>
  <si>
    <t>DO%</t>
  </si>
  <si>
    <t>% Saturation</t>
  </si>
  <si>
    <t>Dissolved oxygen percent saturation</t>
  </si>
  <si>
    <t>DO</t>
  </si>
  <si>
    <t>mg/L</t>
  </si>
  <si>
    <t>Dissolved oxygen concentration</t>
  </si>
  <si>
    <t>Spec. Cond.</t>
  </si>
  <si>
    <t>µS/cm</t>
  </si>
  <si>
    <t>Specific conductivity</t>
  </si>
  <si>
    <t>pH</t>
  </si>
  <si>
    <t>A measure of the acidity of the water</t>
  </si>
  <si>
    <t>DOC</t>
  </si>
  <si>
    <t>Dissolved organic carbon</t>
  </si>
  <si>
    <t>Measured at WHRC Lab using Shimadzu TOC</t>
  </si>
  <si>
    <t>TDN</t>
  </si>
  <si>
    <t>mg N/L</t>
  </si>
  <si>
    <t>Total dissolved nitrogen</t>
  </si>
  <si>
    <t>Measured at WHRC Lab using Shimadzu TOC-TNM</t>
  </si>
  <si>
    <t>NO3-N</t>
  </si>
  <si>
    <t>Nitrate nitrogen</t>
  </si>
  <si>
    <t>Measured at WHRC lab using Astoria Analyzer</t>
  </si>
  <si>
    <t>NH4-N</t>
  </si>
  <si>
    <t>Ammonium nitrogen</t>
  </si>
  <si>
    <t>PO4-P</t>
  </si>
  <si>
    <t>µg P/L</t>
  </si>
  <si>
    <t>Phosphate phosphorus</t>
  </si>
  <si>
    <t>SiO2</t>
  </si>
  <si>
    <t>mg SiO2/L</t>
  </si>
  <si>
    <t>Silica</t>
  </si>
  <si>
    <t>DON</t>
  </si>
  <si>
    <t>Dissolved organic nitrogen</t>
  </si>
  <si>
    <t>Calculated as TDN-(NO3+NH4)</t>
  </si>
  <si>
    <t>TDP</t>
  </si>
  <si>
    <t>Total Dissolved Phosphorus</t>
  </si>
  <si>
    <t>Acidic digestion followed by WHRC Lab analysis using Astoria Analyzer</t>
  </si>
  <si>
    <t>Alkalinity</t>
  </si>
  <si>
    <t>mg/L CaCO3</t>
  </si>
  <si>
    <t>Measure of acid neutralizing capability</t>
  </si>
  <si>
    <t>H2SO4 Titration per USGS method</t>
  </si>
  <si>
    <t>TSS</t>
  </si>
  <si>
    <t>Total suspended sediments</t>
  </si>
  <si>
    <t xml:space="preserve">Measured at WHRC lab on preweighed 25 mm GF/F filters </t>
  </si>
  <si>
    <t>POC</t>
  </si>
  <si>
    <t>mg C/L</t>
  </si>
  <si>
    <t>Particulate organic carbon</t>
  </si>
  <si>
    <t>PON</t>
  </si>
  <si>
    <t>Particulate organic nitrogen</t>
  </si>
  <si>
    <t>a200 - a800</t>
  </si>
  <si>
    <t>Absorbance scans at 1 nm intervals</t>
  </si>
  <si>
    <t>Measured at WHRC lab using Shimadzu Spectrophotometer</t>
  </si>
  <si>
    <t>Notes:</t>
  </si>
  <si>
    <t xml:space="preserve">1.  A very high phosphate value for the Santuit River on October 6, 2016 was removed from the database.  The value was 82.67 ug/L.  The sample was run multiple times so we are confident in the result, </t>
  </si>
  <si>
    <t>but the high value obscured other patterns in the graphical presentation of the data so the point was removed.</t>
  </si>
  <si>
    <t>2.  Due to stream restoration work, we could not access the Coonamessett River at CR-1 from 11-02-2017 until the the end of the restoration. CR-1 Sampling re-started 3/22/2018.</t>
  </si>
  <si>
    <t>Date</t>
  </si>
  <si>
    <t>Time</t>
  </si>
  <si>
    <t>Sp. Cond.</t>
  </si>
  <si>
    <t>NO3</t>
  </si>
  <si>
    <t>NH4</t>
  </si>
  <si>
    <t>PO4</t>
  </si>
  <si>
    <t>Si</t>
  </si>
  <si>
    <t>ALK</t>
  </si>
  <si>
    <t>A254</t>
  </si>
  <si>
    <t>A375</t>
  </si>
  <si>
    <t>A412</t>
  </si>
  <si>
    <t>A420</t>
  </si>
  <si>
    <t>A440</t>
  </si>
  <si>
    <t>Discharge</t>
  </si>
  <si>
    <t>Delta_18O</t>
  </si>
  <si>
    <t>Delta_2H</t>
  </si>
  <si>
    <t>No</t>
  </si>
  <si>
    <t>Yes</t>
  </si>
  <si>
    <t>Many</t>
  </si>
  <si>
    <t>Many (20+)</t>
  </si>
  <si>
    <t>NA</t>
  </si>
  <si>
    <t>Few</t>
  </si>
  <si>
    <t>None</t>
  </si>
  <si>
    <t>Yes (few, adults)</t>
  </si>
  <si>
    <t>BD</t>
  </si>
  <si>
    <t>these were moved to Childs River Restoration Tab</t>
  </si>
  <si>
    <t>Record Data in other tab</t>
  </si>
  <si>
    <t>no</t>
  </si>
  <si>
    <t>few</t>
  </si>
  <si>
    <t>yes</t>
  </si>
  <si>
    <t xml:space="preserve"> </t>
  </si>
  <si>
    <t>Code</t>
  </si>
  <si>
    <t>Field Note</t>
  </si>
  <si>
    <t>Lat</t>
  </si>
  <si>
    <t>Long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</si>
  <si>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</si>
  <si>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</si>
  <si>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</si>
  <si>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</si>
  <si>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</si>
  <si>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</si>
  <si>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</si>
  <si>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</si>
  <si>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</si>
  <si>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RX</t>
  </si>
  <si>
    <t>water level too low</t>
  </si>
  <si>
    <t>no moving water to sample</t>
  </si>
  <si>
    <t>no access due to construction</t>
  </si>
  <si>
    <t>no water</t>
  </si>
  <si>
    <t>R1B</t>
  </si>
  <si>
    <t>Stopped sampling</t>
  </si>
  <si>
    <t>R8B</t>
  </si>
  <si>
    <t>R5B</t>
  </si>
  <si>
    <t>Note: sampling site moved downstream slightly, renamed 5B</t>
  </si>
  <si>
    <t>Very low water level</t>
  </si>
  <si>
    <t>Very low water</t>
  </si>
  <si>
    <t xml:space="preserve">NA </t>
  </si>
  <si>
    <t>No running water at R3</t>
  </si>
  <si>
    <t>No running water at R4</t>
  </si>
  <si>
    <t>Trout spotted</t>
  </si>
  <si>
    <t>too shallow for YSI</t>
  </si>
  <si>
    <t>too shallow</t>
  </si>
  <si>
    <t>many fish</t>
  </si>
  <si>
    <t>flow too low</t>
  </si>
  <si>
    <t>Na</t>
  </si>
  <si>
    <t>no flow</t>
  </si>
  <si>
    <t>too low</t>
  </si>
  <si>
    <t>highly turbulent</t>
  </si>
  <si>
    <t>1 dead</t>
  </si>
  <si>
    <t>6+ dead</t>
  </si>
  <si>
    <t>yes (YOY school)</t>
  </si>
  <si>
    <t>0.094</t>
  </si>
  <si>
    <t>0.020</t>
  </si>
  <si>
    <t>0.014</t>
  </si>
  <si>
    <t>0.013</t>
  </si>
  <si>
    <t>0.010</t>
  </si>
  <si>
    <t>,2.5</t>
  </si>
  <si>
    <t>TNTC</t>
  </si>
  <si>
    <t>few (pond)</t>
  </si>
  <si>
    <t>Yes (2 yoy)</t>
  </si>
  <si>
    <t>Yes (2 adults)</t>
  </si>
  <si>
    <t>System</t>
  </si>
  <si>
    <t>Town</t>
  </si>
  <si>
    <t>Bourne Back River (N)</t>
  </si>
  <si>
    <t>Bourne</t>
  </si>
  <si>
    <t>BR-1</t>
  </si>
  <si>
    <t>Falmouth</t>
  </si>
  <si>
    <t>CH-5</t>
  </si>
  <si>
    <t>CH-4</t>
  </si>
  <si>
    <t>CH-3</t>
  </si>
  <si>
    <t>CH-2</t>
  </si>
  <si>
    <t>113.4.</t>
  </si>
  <si>
    <t>CH-6</t>
  </si>
  <si>
    <t>Bumps River</t>
  </si>
  <si>
    <t>Barnstable</t>
  </si>
  <si>
    <t>BP-1</t>
  </si>
  <si>
    <t>BP-2</t>
  </si>
  <si>
    <t>Skunknet River</t>
  </si>
  <si>
    <t>SK-1</t>
  </si>
  <si>
    <t>Centerville River</t>
  </si>
  <si>
    <t>CT-1</t>
  </si>
  <si>
    <t>Craigville Beach Brook</t>
  </si>
  <si>
    <t>CB-1</t>
  </si>
  <si>
    <t>Mill Creek</t>
  </si>
  <si>
    <t>MC-1</t>
  </si>
  <si>
    <t>The Plashes Brook</t>
  </si>
  <si>
    <t>West Yarmouth</t>
  </si>
  <si>
    <t>PB-1</t>
  </si>
  <si>
    <t>Parker River</t>
  </si>
  <si>
    <t>PK-1</t>
  </si>
  <si>
    <t>Swan Pond River</t>
  </si>
  <si>
    <t>Dennis Port</t>
  </si>
  <si>
    <t>SW-1</t>
  </si>
  <si>
    <t>Herring River</t>
  </si>
  <si>
    <t>Harwich</t>
  </si>
  <si>
    <t>HH-1</t>
  </si>
  <si>
    <t>Cold Brook</t>
  </si>
  <si>
    <t>Harwich Port</t>
  </si>
  <si>
    <t>CD-1</t>
  </si>
  <si>
    <t>Wellfleet</t>
  </si>
  <si>
    <t>HW-1</t>
  </si>
  <si>
    <t>Fresh Brook</t>
  </si>
  <si>
    <t>FB-1</t>
  </si>
  <si>
    <t>Chase Garden Creek</t>
  </si>
  <si>
    <t>Dennis</t>
  </si>
  <si>
    <t>CG-1</t>
  </si>
  <si>
    <t>Maraspin Creek</t>
  </si>
  <si>
    <t>MP-1</t>
  </si>
  <si>
    <t>Amrita Island Brook</t>
  </si>
  <si>
    <t>AM-1</t>
  </si>
  <si>
    <t>Wild Harbor River</t>
  </si>
  <si>
    <t>WH-1</t>
  </si>
  <si>
    <t>Column1</t>
  </si>
  <si>
    <t>Row Labels</t>
  </si>
  <si>
    <t>Grand Total</t>
  </si>
  <si>
    <t>Count of NO3</t>
  </si>
  <si>
    <t>Average of NO3_2</t>
  </si>
  <si>
    <t>Start_Date</t>
  </si>
  <si>
    <t>End_Date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</si>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</sst>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00"/>
    <numFmt numFmtId="165" formatCode="m\-d\-yyyy"/>
    <numFmt numFmtId="166" formatCode="yyyy&quot;-&quot;mm&quot;-&quot;dd"/>
    <numFmt numFmtId="167" formatCode="0.0"/>
    <numFmt numFmtId="168" formatCode="0.000"/>
    <numFmt numFmtId="169" formatCode="#,##0.0"/>
    <numFmt numFmtId="170" formatCode="#,##0.000"/>
    <numFmt numFmtId="171" formatCode="yyyy\-mm\-dd"/>
    <numFmt numFmtId="172" formatCode="mm&quot;-&quot;dd&quot;-&quot;yyyy"/>
    <numFmt numFmtId="173" formatCode="#,##0.0000000"/>
    <numFmt numFmtId="174" formatCode="mm\-dd\-yyyy"/>
    <numFmt numFmtId="175" formatCode="0.000000"/>
  </numFmts>
  <fonts count="25" x14ac:knownFonts="1">
    <font>
      <sz val="10"/>
      <color rgb="FF000000"/>
      <name val="Arial"/>
    </font>
    <font>
      <sz val="10"/>
      <color theme="1"/>
      <name val="Arial Nova"/>
      <family val="2"/>
    </font>
    <font>
      <b/>
      <sz val="14"/>
      <name val="Arial"/>
    </font>
    <font>
      <sz val="10"/>
      <name val="Arial"/>
    </font>
    <font>
      <b/>
      <sz val="10"/>
      <color rgb="FF000000"/>
      <name val="Arial"/>
    </font>
    <font>
      <b/>
      <sz val="10"/>
      <name val="Arial"/>
    </font>
    <font>
      <sz val="10"/>
      <color rgb="FF000000"/>
      <name val="Arial"/>
    </font>
    <font>
      <sz val="10"/>
      <color rgb="FF000000"/>
      <name val="Arial"/>
    </font>
    <font>
      <sz val="10"/>
      <name val="Arial"/>
    </font>
    <font>
      <sz val="10"/>
      <name val="Arial"/>
    </font>
    <font>
      <sz val="11"/>
      <color rgb="FF000000"/>
      <name val="Calibri"/>
    </font>
    <font>
      <sz val="11"/>
      <name val="Calibri"/>
    </font>
    <font>
      <sz val="10"/>
      <color rgb="FFFF0000"/>
      <name val="Arial"/>
    </font>
    <font>
      <b/>
      <sz val="10"/>
      <color rgb="FF000000"/>
      <name val="Arial"/>
    </font>
    <font>
      <sz val="12"/>
      <color rgb="FF000000"/>
      <name val="Calibri"/>
    </font>
    <font>
      <sz val="10"/>
      <color rgb="FF000000"/>
      <name val="Calibri"/>
    </font>
    <font>
      <b/>
      <sz val="10"/>
      <name val="Arial"/>
    </font>
    <font>
      <sz val="12"/>
      <name val="Calibri"/>
    </font>
    <font>
      <b/>
      <sz val="12"/>
      <name val="Calibri"/>
    </font>
    <font>
      <sz val="10"/>
      <color rgb="FFFF0000"/>
      <name val="Arial"/>
    </font>
    <font>
      <sz val="10"/>
      <name val="Arial"/>
    </font>
    <font>
      <b/>
      <sz val="10"/>
      <name val="Arial"/>
      <family val="2"/>
    </font>
    <font>
      <sz val="10"/>
      <name val="Arial Nova"/>
      <family val="2"/>
    </font>
    <font>
      <sz val="10"/>
      <name val="Arial"/>
      <family val="2"/>
    </font>
    <font>
      <sz val="12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0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left"/>
    </xf>
    <xf numFmtId="0" fontId="4" fillId="2" borderId="0" xfId="0" applyFont="1" applyFill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5" fontId="3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/>
    </xf>
    <xf numFmtId="164" fontId="6" fillId="0" borderId="0" xfId="0" applyNumberFormat="1" applyFont="1" applyAlignment="1">
      <alignment horizontal="left"/>
    </xf>
    <xf numFmtId="165" fontId="6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7" fillId="0" borderId="0" xfId="0" applyFont="1"/>
    <xf numFmtId="164" fontId="7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6" fillId="2" borderId="0" xfId="0" applyFont="1" applyFill="1"/>
    <xf numFmtId="166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8" fontId="4" fillId="2" borderId="0" xfId="0" applyNumberFormat="1" applyFont="1" applyFill="1" applyAlignment="1">
      <alignment horizontal="center"/>
    </xf>
    <xf numFmtId="166" fontId="9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" fontId="9" fillId="0" borderId="0" xfId="0" applyNumberFormat="1" applyFont="1" applyAlignment="1">
      <alignment horizontal="center"/>
    </xf>
    <xf numFmtId="167" fontId="9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168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right"/>
    </xf>
    <xf numFmtId="168" fontId="0" fillId="0" borderId="0" xfId="0" applyNumberFormat="1" applyAlignment="1">
      <alignment horizontal="right"/>
    </xf>
    <xf numFmtId="168" fontId="10" fillId="0" borderId="0" xfId="0" applyNumberFormat="1" applyFont="1" applyAlignment="1">
      <alignment horizontal="right"/>
    </xf>
    <xf numFmtId="167" fontId="10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168" fontId="8" fillId="0" borderId="0" xfId="0" applyNumberFormat="1" applyFont="1" applyAlignment="1">
      <alignment horizontal="right"/>
    </xf>
    <xf numFmtId="167" fontId="8" fillId="0" borderId="0" xfId="0" applyNumberFormat="1" applyFont="1" applyAlignment="1">
      <alignment horizontal="right"/>
    </xf>
    <xf numFmtId="167" fontId="11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right"/>
    </xf>
    <xf numFmtId="168" fontId="10" fillId="0" borderId="0" xfId="0" applyNumberFormat="1" applyFont="1" applyAlignment="1">
      <alignment horizontal="center"/>
    </xf>
    <xf numFmtId="167" fontId="1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1" fontId="12" fillId="0" borderId="0" xfId="0" applyNumberFormat="1" applyFont="1" applyAlignment="1">
      <alignment horizontal="center"/>
    </xf>
    <xf numFmtId="20" fontId="9" fillId="0" borderId="0" xfId="0" applyNumberFormat="1" applyFont="1" applyAlignment="1">
      <alignment horizontal="center"/>
    </xf>
    <xf numFmtId="168" fontId="13" fillId="2" borderId="0" xfId="0" applyNumberFormat="1" applyFont="1" applyFill="1" applyAlignment="1">
      <alignment horizontal="center"/>
    </xf>
    <xf numFmtId="168" fontId="6" fillId="0" borderId="0" xfId="0" applyNumberFormat="1" applyFont="1" applyAlignment="1">
      <alignment horizontal="center"/>
    </xf>
    <xf numFmtId="169" fontId="9" fillId="2" borderId="0" xfId="0" applyNumberFormat="1" applyFont="1" applyFill="1" applyAlignment="1">
      <alignment horizontal="center"/>
    </xf>
    <xf numFmtId="168" fontId="3" fillId="0" borderId="0" xfId="0" applyNumberFormat="1" applyFont="1" applyAlignment="1">
      <alignment horizontal="center"/>
    </xf>
    <xf numFmtId="170" fontId="9" fillId="2" borderId="0" xfId="0" applyNumberFormat="1" applyFont="1" applyFill="1" applyAlignment="1">
      <alignment horizontal="center"/>
    </xf>
    <xf numFmtId="170" fontId="6" fillId="0" borderId="0" xfId="0" applyNumberFormat="1" applyFont="1" applyAlignment="1">
      <alignment horizontal="center"/>
    </xf>
    <xf numFmtId="2" fontId="0" fillId="0" borderId="0" xfId="0" applyNumberFormat="1" applyAlignment="1">
      <alignment horizontal="right"/>
    </xf>
    <xf numFmtId="170" fontId="0" fillId="2" borderId="0" xfId="0" applyNumberFormat="1" applyFill="1" applyAlignment="1">
      <alignment horizontal="center"/>
    </xf>
    <xf numFmtId="170" fontId="0" fillId="0" borderId="0" xfId="0" applyNumberFormat="1" applyAlignment="1">
      <alignment horizontal="center"/>
    </xf>
    <xf numFmtId="167" fontId="8" fillId="0" borderId="0" xfId="0" applyNumberFormat="1" applyFont="1" applyAlignment="1">
      <alignment horizontal="center"/>
    </xf>
    <xf numFmtId="168" fontId="0" fillId="2" borderId="0" xfId="0" applyNumberFormat="1" applyFill="1" applyAlignment="1">
      <alignment horizontal="center"/>
    </xf>
    <xf numFmtId="170" fontId="9" fillId="0" borderId="0" xfId="0" applyNumberFormat="1" applyFont="1" applyAlignment="1">
      <alignment horizontal="center"/>
    </xf>
    <xf numFmtId="168" fontId="9" fillId="2" borderId="0" xfId="0" applyNumberFormat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/>
    <xf numFmtId="2" fontId="10" fillId="0" borderId="0" xfId="0" applyNumberFormat="1" applyFont="1"/>
    <xf numFmtId="20" fontId="0" fillId="0" borderId="0" xfId="0" applyNumberFormat="1" applyAlignment="1">
      <alignment horizontal="center"/>
    </xf>
    <xf numFmtId="171" fontId="9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70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70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right"/>
    </xf>
    <xf numFmtId="0" fontId="10" fillId="0" borderId="0" xfId="0" applyFont="1" applyAlignment="1">
      <alignment horizontal="right"/>
    </xf>
    <xf numFmtId="1" fontId="8" fillId="0" borderId="0" xfId="0" applyNumberFormat="1" applyFont="1" applyAlignment="1">
      <alignment horizontal="center"/>
    </xf>
    <xf numFmtId="167" fontId="8" fillId="0" borderId="0" xfId="0" applyNumberFormat="1" applyFont="1"/>
    <xf numFmtId="20" fontId="8" fillId="0" borderId="0" xfId="0" applyNumberFormat="1" applyFont="1"/>
    <xf numFmtId="0" fontId="8" fillId="0" borderId="0" xfId="0" applyFont="1" applyAlignment="1">
      <alignment horizontal="center"/>
    </xf>
    <xf numFmtId="172" fontId="9" fillId="0" borderId="0" xfId="0" applyNumberFormat="1" applyFont="1" applyAlignment="1">
      <alignment horizontal="center"/>
    </xf>
    <xf numFmtId="168" fontId="3" fillId="0" borderId="0" xfId="0" applyNumberFormat="1" applyFont="1"/>
    <xf numFmtId="170" fontId="15" fillId="0" borderId="0" xfId="0" applyNumberFormat="1" applyFont="1" applyAlignment="1">
      <alignment horizontal="center"/>
    </xf>
    <xf numFmtId="172" fontId="9" fillId="3" borderId="0" xfId="0" applyNumberFormat="1" applyFont="1" applyFill="1" applyAlignment="1">
      <alignment horizontal="center"/>
    </xf>
    <xf numFmtId="167" fontId="0" fillId="3" borderId="0" xfId="0" applyNumberFormat="1" applyFill="1" applyAlignment="1">
      <alignment horizontal="center"/>
    </xf>
    <xf numFmtId="1" fontId="9" fillId="3" borderId="0" xfId="0" applyNumberFormat="1" applyFont="1" applyFill="1" applyAlignment="1">
      <alignment horizontal="center"/>
    </xf>
    <xf numFmtId="167" fontId="9" fillId="3" borderId="0" xfId="0" applyNumberFormat="1" applyFont="1" applyFill="1" applyAlignment="1">
      <alignment horizontal="center"/>
    </xf>
    <xf numFmtId="2" fontId="0" fillId="3" borderId="0" xfId="0" applyNumberFormat="1" applyFill="1" applyAlignment="1">
      <alignment horizontal="center"/>
    </xf>
    <xf numFmtId="168" fontId="9" fillId="3" borderId="0" xfId="0" applyNumberFormat="1" applyFont="1" applyFill="1" applyAlignment="1">
      <alignment horizontal="center"/>
    </xf>
    <xf numFmtId="2" fontId="9" fillId="3" borderId="0" xfId="0" applyNumberFormat="1" applyFont="1" applyFill="1" applyAlignment="1">
      <alignment horizontal="center"/>
    </xf>
    <xf numFmtId="169" fontId="9" fillId="4" borderId="0" xfId="0" applyNumberFormat="1" applyFont="1" applyFill="1" applyAlignment="1">
      <alignment horizontal="left"/>
    </xf>
    <xf numFmtId="172" fontId="16" fillId="3" borderId="0" xfId="0" applyNumberFormat="1" applyFont="1" applyFill="1" applyAlignment="1">
      <alignment horizontal="center"/>
    </xf>
    <xf numFmtId="168" fontId="6" fillId="3" borderId="0" xfId="0" applyNumberFormat="1" applyFont="1" applyFill="1" applyAlignment="1">
      <alignment horizontal="center"/>
    </xf>
    <xf numFmtId="167" fontId="0" fillId="5" borderId="0" xfId="0" applyNumberFormat="1" applyFill="1" applyAlignment="1">
      <alignment horizontal="left"/>
    </xf>
    <xf numFmtId="167" fontId="0" fillId="5" borderId="0" xfId="0" applyNumberFormat="1" applyFill="1" applyAlignment="1">
      <alignment horizontal="center"/>
    </xf>
    <xf numFmtId="1" fontId="9" fillId="5" borderId="0" xfId="0" applyNumberFormat="1" applyFont="1" applyFill="1" applyAlignment="1">
      <alignment horizontal="center"/>
    </xf>
    <xf numFmtId="167" fontId="9" fillId="5" borderId="0" xfId="0" applyNumberFormat="1" applyFont="1" applyFill="1" applyAlignment="1">
      <alignment horizontal="center"/>
    </xf>
    <xf numFmtId="2" fontId="0" fillId="5" borderId="0" xfId="0" applyNumberFormat="1" applyFill="1" applyAlignment="1">
      <alignment horizontal="center"/>
    </xf>
    <xf numFmtId="168" fontId="9" fillId="5" borderId="0" xfId="0" applyNumberFormat="1" applyFont="1" applyFill="1" applyAlignment="1">
      <alignment horizontal="center"/>
    </xf>
    <xf numFmtId="2" fontId="9" fillId="5" borderId="0" xfId="0" applyNumberFormat="1" applyFont="1" applyFill="1" applyAlignment="1">
      <alignment horizontal="center"/>
    </xf>
    <xf numFmtId="168" fontId="6" fillId="5" borderId="0" xfId="0" applyNumberFormat="1" applyFont="1" applyFill="1" applyAlignment="1">
      <alignment horizontal="center"/>
    </xf>
    <xf numFmtId="2" fontId="17" fillId="0" borderId="0" xfId="0" applyNumberFormat="1" applyFont="1" applyAlignment="1">
      <alignment horizontal="center"/>
    </xf>
    <xf numFmtId="2" fontId="8" fillId="0" borderId="0" xfId="0" applyNumberFormat="1" applyFont="1"/>
    <xf numFmtId="2" fontId="18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0" fontId="14" fillId="0" borderId="0" xfId="0" applyFont="1"/>
    <xf numFmtId="168" fontId="3" fillId="0" borderId="0" xfId="0" applyNumberFormat="1" applyFont="1" applyAlignment="1">
      <alignment horizontal="right"/>
    </xf>
    <xf numFmtId="167" fontId="12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left"/>
    </xf>
    <xf numFmtId="173" fontId="4" fillId="0" borderId="0" xfId="0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71" fontId="8" fillId="0" borderId="0" xfId="0" applyNumberFormat="1" applyFont="1" applyAlignment="1">
      <alignment horizontal="center"/>
    </xf>
    <xf numFmtId="20" fontId="8" fillId="0" borderId="0" xfId="0" applyNumberFormat="1" applyFont="1" applyAlignment="1">
      <alignment horizontal="center"/>
    </xf>
    <xf numFmtId="173" fontId="8" fillId="0" borderId="0" xfId="0" applyNumberFormat="1" applyFont="1" applyAlignment="1">
      <alignment horizontal="left"/>
    </xf>
    <xf numFmtId="169" fontId="8" fillId="0" borderId="0" xfId="0" applyNumberFormat="1" applyFont="1" applyAlignment="1">
      <alignment horizontal="center"/>
    </xf>
    <xf numFmtId="168" fontId="8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68" fontId="11" fillId="0" borderId="0" xfId="0" applyNumberFormat="1" applyFont="1" applyAlignment="1">
      <alignment horizontal="center"/>
    </xf>
    <xf numFmtId="168" fontId="19" fillId="0" borderId="0" xfId="0" applyNumberFormat="1" applyFont="1" applyAlignment="1">
      <alignment horizontal="center"/>
    </xf>
    <xf numFmtId="167" fontId="19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167" fontId="7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20" fontId="3" fillId="0" borderId="0" xfId="0" applyNumberFormat="1" applyFont="1" applyAlignment="1">
      <alignment horizontal="center"/>
    </xf>
    <xf numFmtId="0" fontId="8" fillId="6" borderId="0" xfId="0" applyFont="1" applyFill="1"/>
    <xf numFmtId="0" fontId="8" fillId="6" borderId="0" xfId="0" applyFont="1" applyFill="1" applyAlignment="1">
      <alignment horizontal="center"/>
    </xf>
    <xf numFmtId="167" fontId="8" fillId="6" borderId="0" xfId="0" applyNumberFormat="1" applyFont="1" applyFill="1" applyAlignment="1">
      <alignment horizontal="center"/>
    </xf>
    <xf numFmtId="169" fontId="8" fillId="6" borderId="0" xfId="0" applyNumberFormat="1" applyFont="1" applyFill="1" applyAlignment="1">
      <alignment horizontal="center"/>
    </xf>
    <xf numFmtId="2" fontId="0" fillId="6" borderId="0" xfId="0" applyNumberFormat="1" applyFill="1" applyAlignment="1">
      <alignment horizontal="center"/>
    </xf>
    <xf numFmtId="166" fontId="16" fillId="0" borderId="0" xfId="0" applyNumberFormat="1" applyFont="1" applyAlignment="1">
      <alignment horizontal="center"/>
    </xf>
    <xf numFmtId="168" fontId="9" fillId="0" borderId="0" xfId="0" applyNumberFormat="1" applyFont="1" applyAlignment="1">
      <alignment horizontal="right"/>
    </xf>
    <xf numFmtId="167" fontId="9" fillId="0" borderId="0" xfId="0" applyNumberFormat="1" applyFont="1" applyAlignment="1">
      <alignment horizontal="right"/>
    </xf>
    <xf numFmtId="2" fontId="9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7" fontId="0" fillId="6" borderId="0" xfId="0" applyNumberFormat="1" applyFill="1" applyAlignment="1">
      <alignment horizontal="center"/>
    </xf>
    <xf numFmtId="167" fontId="9" fillId="6" borderId="0" xfId="0" applyNumberFormat="1" applyFont="1" applyFill="1" applyAlignment="1">
      <alignment horizontal="center"/>
    </xf>
    <xf numFmtId="168" fontId="8" fillId="6" borderId="0" xfId="0" applyNumberFormat="1" applyFont="1" applyFill="1" applyAlignment="1">
      <alignment horizontal="center"/>
    </xf>
    <xf numFmtId="166" fontId="8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right"/>
    </xf>
    <xf numFmtId="172" fontId="4" fillId="0" borderId="0" xfId="0" applyNumberFormat="1" applyFont="1" applyAlignment="1">
      <alignment horizontal="center"/>
    </xf>
    <xf numFmtId="17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168" fontId="3" fillId="2" borderId="0" xfId="0" applyNumberFormat="1" applyFont="1" applyFill="1" applyAlignment="1">
      <alignment horizontal="center"/>
    </xf>
    <xf numFmtId="165" fontId="9" fillId="0" borderId="0" xfId="0" applyNumberFormat="1" applyFont="1" applyAlignment="1">
      <alignment horizontal="center"/>
    </xf>
    <xf numFmtId="174" fontId="9" fillId="0" borderId="0" xfId="0" applyNumberFormat="1" applyFont="1" applyAlignment="1">
      <alignment horizontal="center"/>
    </xf>
    <xf numFmtId="167" fontId="9" fillId="2" borderId="0" xfId="0" applyNumberFormat="1" applyFont="1" applyFill="1" applyAlignment="1">
      <alignment horizontal="center"/>
    </xf>
    <xf numFmtId="172" fontId="4" fillId="0" borderId="0" xfId="0" applyNumberFormat="1" applyFont="1" applyAlignment="1">
      <alignment horizontal="left"/>
    </xf>
    <xf numFmtId="168" fontId="16" fillId="0" borderId="0" xfId="0" applyNumberFormat="1" applyFont="1" applyAlignment="1">
      <alignment horizontal="center"/>
    </xf>
    <xf numFmtId="167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172" fontId="9" fillId="0" borderId="0" xfId="0" applyNumberFormat="1" applyFont="1" applyAlignment="1">
      <alignment horizontal="left"/>
    </xf>
    <xf numFmtId="2" fontId="9" fillId="0" borderId="0" xfId="0" applyNumberFormat="1" applyFont="1"/>
    <xf numFmtId="0" fontId="9" fillId="0" borderId="0" xfId="0" applyFont="1"/>
    <xf numFmtId="168" fontId="9" fillId="0" borderId="0" xfId="0" applyNumberFormat="1" applyFont="1"/>
    <xf numFmtId="165" fontId="9" fillId="0" borderId="0" xfId="0" applyNumberFormat="1" applyFont="1" applyAlignment="1">
      <alignment horizontal="left"/>
    </xf>
    <xf numFmtId="0" fontId="20" fillId="0" borderId="0" xfId="0" applyFont="1"/>
    <xf numFmtId="168" fontId="8" fillId="0" borderId="0" xfId="0" applyNumberFormat="1" applyFont="1"/>
    <xf numFmtId="168" fontId="10" fillId="0" borderId="0" xfId="0" applyNumberFormat="1" applyFont="1"/>
    <xf numFmtId="1" fontId="9" fillId="2" borderId="0" xfId="0" applyNumberFormat="1" applyFont="1" applyFill="1" applyAlignment="1">
      <alignment horizontal="center"/>
    </xf>
    <xf numFmtId="168" fontId="1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167" fontId="13" fillId="2" borderId="0" xfId="0" applyNumberFormat="1" applyFont="1" applyFill="1" applyAlignment="1">
      <alignment horizontal="center"/>
    </xf>
    <xf numFmtId="0" fontId="6" fillId="0" borderId="0" xfId="0" applyFont="1" applyAlignment="1">
      <alignment horizontal="center"/>
    </xf>
    <xf numFmtId="175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75" fontId="0" fillId="0" borderId="0" xfId="0" applyNumberFormat="1" applyAlignment="1">
      <alignment horizontal="center"/>
    </xf>
    <xf numFmtId="164" fontId="9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75" fontId="9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1"/>
    <xf numFmtId="2" fontId="3" fillId="0" borderId="0" xfId="1" applyNumberFormat="1" applyFont="1" applyAlignment="1">
      <alignment horizontal="center"/>
    </xf>
    <xf numFmtId="2" fontId="1" fillId="0" borderId="0" xfId="1" applyNumberFormat="1" applyAlignment="1">
      <alignment horizontal="center"/>
    </xf>
    <xf numFmtId="167" fontId="3" fillId="0" borderId="0" xfId="1" applyNumberFormat="1" applyFont="1" applyAlignment="1">
      <alignment horizontal="center"/>
    </xf>
    <xf numFmtId="175" fontId="3" fillId="0" borderId="0" xfId="1" applyNumberFormat="1" applyFont="1" applyAlignment="1">
      <alignment horizontal="center"/>
    </xf>
    <xf numFmtId="2" fontId="1" fillId="0" borderId="0" xfId="1" applyNumberFormat="1"/>
    <xf numFmtId="14" fontId="3" fillId="0" borderId="0" xfId="1" applyNumberFormat="1" applyFont="1" applyAlignment="1">
      <alignment horizontal="center"/>
    </xf>
    <xf numFmtId="14" fontId="1" fillId="0" borderId="0" xfId="1" applyNumberFormat="1" applyAlignment="1">
      <alignment horizontal="center"/>
    </xf>
    <xf numFmtId="0" fontId="3" fillId="0" borderId="0" xfId="1" applyNumberFormat="1" applyFont="1" applyAlignment="1">
      <alignment horizontal="center"/>
    </xf>
    <xf numFmtId="0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167" fontId="21" fillId="0" borderId="0" xfId="1" applyNumberFormat="1" applyFont="1" applyAlignment="1">
      <alignment horizontal="center"/>
    </xf>
    <xf numFmtId="175" fontId="21" fillId="0" borderId="0" xfId="1" applyNumberFormat="1" applyFont="1" applyAlignment="1">
      <alignment horizontal="center"/>
    </xf>
    <xf numFmtId="14" fontId="21" fillId="0" borderId="0" xfId="1" applyNumberFormat="1" applyFont="1" applyAlignment="1">
      <alignment horizontal="center"/>
    </xf>
    <xf numFmtId="0" fontId="21" fillId="0" borderId="0" xfId="1" applyNumberFormat="1" applyFont="1" applyAlignment="1">
      <alignment horizontal="center"/>
    </xf>
    <xf numFmtId="2" fontId="21" fillId="0" borderId="0" xfId="1" applyNumberFormat="1" applyFont="1" applyAlignment="1">
      <alignment horizontal="center"/>
    </xf>
    <xf numFmtId="167" fontId="22" fillId="0" borderId="0" xfId="1" applyNumberFormat="1" applyFont="1" applyAlignment="1">
      <alignment horizontal="center"/>
    </xf>
    <xf numFmtId="175" fontId="22" fillId="0" borderId="0" xfId="1" applyNumberFormat="1" applyFont="1" applyAlignment="1">
      <alignment horizontal="center"/>
    </xf>
    <xf numFmtId="14" fontId="23" fillId="0" borderId="0" xfId="1" applyNumberFormat="1" applyFont="1" applyAlignment="1">
      <alignment horizontal="center"/>
    </xf>
    <xf numFmtId="0" fontId="23" fillId="0" borderId="0" xfId="1" applyNumberFormat="1" applyFont="1" applyAlignment="1">
      <alignment horizontal="center"/>
    </xf>
    <xf numFmtId="2" fontId="22" fillId="0" borderId="0" xfId="1" applyNumberFormat="1" applyFont="1" applyAlignment="1">
      <alignment horizontal="center"/>
    </xf>
    <xf numFmtId="2" fontId="23" fillId="0" borderId="0" xfId="1" applyNumberFormat="1" applyFont="1" applyAlignment="1">
      <alignment horizontal="center"/>
    </xf>
    <xf numFmtId="2" fontId="24" fillId="0" borderId="0" xfId="1" applyNumberFormat="1" applyFont="1" applyAlignment="1">
      <alignment horizontal="right"/>
    </xf>
    <xf numFmtId="167" fontId="23" fillId="0" borderId="0" xfId="1" applyNumberFormat="1" applyFont="1" applyAlignment="1">
      <alignment horizontal="center"/>
    </xf>
    <xf numFmtId="175" fontId="23" fillId="0" borderId="0" xfId="1" applyNumberFormat="1" applyFont="1" applyAlignment="1">
      <alignment horizontal="center"/>
    </xf>
    <xf numFmtId="0" fontId="23" fillId="0" borderId="0" xfId="1" applyFont="1" applyAlignment="1">
      <alignment horizontal="center"/>
    </xf>
    <xf numFmtId="0" fontId="23" fillId="0" borderId="0" xfId="0" applyFont="1"/>
  </cellXfs>
  <cellStyles count="2">
    <cellStyle name="Normal" xfId="0" builtinId="0"/>
    <cellStyle name="Normal 2" xfId="1" xr:uid="{CDBC8D7B-0FBB-4495-9597-CE19D95C8BF2}"/>
  </cellStyles>
  <dxfs count="497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#,##0.0"/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9" formatCode="#,##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7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7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3" formatCode="#,##0.00000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3" formatCode="#,##0.00000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5" formatCode="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1" formatCode="yyyy\-mm\-d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#,##0.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167" formatCode="0.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167" formatCode="0.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numFmt numFmtId="168" formatCode="0.000"/>
      <alignment horizontal="center" vertical="bottom" textRotation="0" wrapText="0" indent="0" justifyLastLine="0" shrinkToFit="0" readingOrder="0"/>
    </dxf>
    <dxf>
      <numFmt numFmtId="168" formatCode="0.000"/>
      <alignment horizontal="center" vertical="bottom" textRotation="0" wrapText="0" indent="0" justifyLastLine="0" shrinkToFit="0" readingOrder="0"/>
    </dxf>
    <dxf>
      <numFmt numFmtId="168" formatCode="0.000"/>
      <alignment horizontal="center" vertical="bottom" textRotation="0" wrapText="0" indent="0" justifyLastLine="0" shrinkToFit="0" readingOrder="0"/>
    </dxf>
    <dxf>
      <numFmt numFmtId="168" formatCode="0.000"/>
      <alignment horizontal="center" vertical="bottom" textRotation="0" wrapText="0" indent="0" justifyLastLine="0" shrinkToFit="0" readingOrder="0"/>
    </dxf>
    <dxf>
      <numFmt numFmtId="168" formatCode="0.000"/>
      <alignment horizontal="center" vertical="bottom" textRotation="0" wrapText="0" indent="0" justifyLastLine="0" shrinkToFit="0" readingOrder="0"/>
    </dxf>
    <dxf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7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5" formatCode="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yyyy&quot;-&quot;mm&quot;-&quot;d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5" formatCode="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yyyy&quot;-&quot;mm&quot;-&quot;d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5" formatCode="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yyyy&quot;-&quot;mm&quot;-&quot;d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numFmt numFmtId="167" formatCode="0.0"/>
      <alignment horizontal="center" vertical="bottom" textRotation="0" wrapText="0" indent="0" justifyLastLine="0" shrinkToFit="0" readingOrder="0"/>
    </dxf>
    <dxf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numFmt numFmtId="167" formatCode="0.0"/>
      <alignment horizontal="center" vertical="bottom" textRotation="0" wrapText="0" indent="0" justifyLastLine="0" shrinkToFit="0" readingOrder="0"/>
    </dxf>
    <dxf>
      <numFmt numFmtId="25" formatCode="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yyyy&quot;-&quot;mm&quot;-&quot;d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numFmt numFmtId="167" formatCode="0.0"/>
      <alignment horizontal="center" vertical="bottom" textRotation="0" wrapText="0" indent="0" justifyLastLine="0" shrinkToFit="0" readingOrder="0"/>
    </dxf>
    <dxf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5" formatCode="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yyyy&quot;-&quot;mm&quot;-&quot;d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rian.Wiegman\Documents\GitHub\Wiegman_USDA_ARS\MEP\data\ARCHIVED%20CCRO%20Data%20all%20archived%206MARCH2023_Summary_AW.xlsx" TargetMode="External"/><Relationship Id="rId1" Type="http://schemas.openxmlformats.org/officeDocument/2006/relationships/externalLinkPath" Target="/Users/Adrian.Wiegman/Documents/GitHub/Wiegman_USDA_ARS/MEP/data/ARCHIVED%20CCRO%20Data%20all%20archived%206MARCH2023_Summary_A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scription"/>
      <sheetName val="MM-1"/>
      <sheetName val="SR-1"/>
      <sheetName val="SR-2"/>
      <sheetName val="MR-1"/>
      <sheetName val="MR-2"/>
      <sheetName val="QR-1"/>
      <sheetName val="CR-1"/>
      <sheetName val="CR-2"/>
      <sheetName val="HR-1"/>
      <sheetName val="PR-1"/>
      <sheetName val="RB-1"/>
      <sheetName val="WR-1"/>
      <sheetName val="SP-1"/>
      <sheetName val="TB-1"/>
      <sheetName val="CH-9"/>
      <sheetName val="Sheet1"/>
      <sheetName val="Childs River Restoration"/>
      <sheetName val="Pilot_Sites"/>
    </sheetNames>
    <sheetDataSet>
      <sheetData sheetId="0"/>
      <sheetData sheetId="1">
        <row r="1">
          <cell r="A1" t="str">
            <v>Date</v>
          </cell>
        </row>
        <row r="2">
          <cell r="A2">
            <v>43069</v>
          </cell>
        </row>
        <row r="3">
          <cell r="A3">
            <v>43076</v>
          </cell>
        </row>
        <row r="4">
          <cell r="A4">
            <v>43083</v>
          </cell>
        </row>
        <row r="5">
          <cell r="A5">
            <v>43090</v>
          </cell>
        </row>
        <row r="6">
          <cell r="A6">
            <v>43103</v>
          </cell>
        </row>
        <row r="7">
          <cell r="A7">
            <v>43110</v>
          </cell>
        </row>
        <row r="8">
          <cell r="A8">
            <v>43118</v>
          </cell>
        </row>
        <row r="9">
          <cell r="A9">
            <v>43124</v>
          </cell>
        </row>
        <row r="10">
          <cell r="A10">
            <v>43131</v>
          </cell>
        </row>
        <row r="11">
          <cell r="A11">
            <v>43138</v>
          </cell>
        </row>
        <row r="12">
          <cell r="A12">
            <v>43145</v>
          </cell>
        </row>
        <row r="13">
          <cell r="A13">
            <v>43152</v>
          </cell>
        </row>
        <row r="14">
          <cell r="A14">
            <v>43159</v>
          </cell>
        </row>
        <row r="15">
          <cell r="A15">
            <v>43166</v>
          </cell>
        </row>
        <row r="16">
          <cell r="A16">
            <v>43174</v>
          </cell>
        </row>
        <row r="17">
          <cell r="A17">
            <v>43181</v>
          </cell>
        </row>
        <row r="18">
          <cell r="A18">
            <v>43187</v>
          </cell>
        </row>
        <row r="19">
          <cell r="A19">
            <v>43194</v>
          </cell>
        </row>
        <row r="20">
          <cell r="A20">
            <v>43201</v>
          </cell>
        </row>
        <row r="21">
          <cell r="A21">
            <v>43208</v>
          </cell>
        </row>
        <row r="22">
          <cell r="A22">
            <v>43216</v>
          </cell>
        </row>
        <row r="23">
          <cell r="A23">
            <v>43222</v>
          </cell>
        </row>
        <row r="24">
          <cell r="A24">
            <v>43229</v>
          </cell>
        </row>
        <row r="25">
          <cell r="A25">
            <v>43236</v>
          </cell>
        </row>
        <row r="26">
          <cell r="A26">
            <v>43243</v>
          </cell>
        </row>
        <row r="27">
          <cell r="A27">
            <v>43250</v>
          </cell>
        </row>
        <row r="28">
          <cell r="A28">
            <v>43257</v>
          </cell>
        </row>
        <row r="29">
          <cell r="A29">
            <v>43264</v>
          </cell>
        </row>
        <row r="30">
          <cell r="A30">
            <v>43271</v>
          </cell>
        </row>
        <row r="31">
          <cell r="A31">
            <v>43278</v>
          </cell>
        </row>
        <row r="32">
          <cell r="A32">
            <v>43284</v>
          </cell>
        </row>
        <row r="33">
          <cell r="A33">
            <v>43292</v>
          </cell>
        </row>
        <row r="34">
          <cell r="A34">
            <v>43299</v>
          </cell>
        </row>
        <row r="35">
          <cell r="A35">
            <v>43306</v>
          </cell>
        </row>
        <row r="36">
          <cell r="A36">
            <v>43315</v>
          </cell>
        </row>
        <row r="37">
          <cell r="A37">
            <v>43320</v>
          </cell>
        </row>
        <row r="38">
          <cell r="A38">
            <v>43327</v>
          </cell>
        </row>
        <row r="39">
          <cell r="A39">
            <v>43334</v>
          </cell>
        </row>
        <row r="40">
          <cell r="A40">
            <v>43341</v>
          </cell>
        </row>
        <row r="41">
          <cell r="A41">
            <v>43348</v>
          </cell>
        </row>
        <row r="42">
          <cell r="A42">
            <v>43355</v>
          </cell>
        </row>
        <row r="43">
          <cell r="A43">
            <v>43362</v>
          </cell>
        </row>
        <row r="44">
          <cell r="A44">
            <v>43370</v>
          </cell>
        </row>
        <row r="45">
          <cell r="A45">
            <v>43376</v>
          </cell>
        </row>
        <row r="46">
          <cell r="A46">
            <v>43383</v>
          </cell>
        </row>
        <row r="47">
          <cell r="A47">
            <v>43390</v>
          </cell>
        </row>
        <row r="48">
          <cell r="A48">
            <v>43397</v>
          </cell>
        </row>
        <row r="49">
          <cell r="A49">
            <v>43404</v>
          </cell>
        </row>
        <row r="50">
          <cell r="A50">
            <v>43411</v>
          </cell>
        </row>
        <row r="51">
          <cell r="A51">
            <v>43418</v>
          </cell>
        </row>
        <row r="52">
          <cell r="A52">
            <v>43425</v>
          </cell>
        </row>
        <row r="53">
          <cell r="A53">
            <v>43432</v>
          </cell>
        </row>
        <row r="54">
          <cell r="A54">
            <v>43439</v>
          </cell>
        </row>
        <row r="55">
          <cell r="A55">
            <v>43446</v>
          </cell>
        </row>
        <row r="56">
          <cell r="A56">
            <v>43453</v>
          </cell>
        </row>
        <row r="57">
          <cell r="A57">
            <v>43467</v>
          </cell>
        </row>
        <row r="58">
          <cell r="A58">
            <v>43474</v>
          </cell>
        </row>
        <row r="59">
          <cell r="A59">
            <v>43481</v>
          </cell>
        </row>
        <row r="60">
          <cell r="A60">
            <v>43488</v>
          </cell>
        </row>
        <row r="61">
          <cell r="A61">
            <v>43495</v>
          </cell>
        </row>
        <row r="62">
          <cell r="A62">
            <v>43502</v>
          </cell>
        </row>
        <row r="63">
          <cell r="A63">
            <v>43509</v>
          </cell>
        </row>
        <row r="64">
          <cell r="A64">
            <v>43516</v>
          </cell>
        </row>
        <row r="65">
          <cell r="A65">
            <v>43523</v>
          </cell>
        </row>
        <row r="66">
          <cell r="A66">
            <v>43530</v>
          </cell>
        </row>
        <row r="67">
          <cell r="A67">
            <v>43537</v>
          </cell>
        </row>
        <row r="68">
          <cell r="A68">
            <v>43544</v>
          </cell>
        </row>
        <row r="69">
          <cell r="A69">
            <v>43551</v>
          </cell>
        </row>
        <row r="70">
          <cell r="A70">
            <v>43558</v>
          </cell>
        </row>
        <row r="71">
          <cell r="A71">
            <v>43565</v>
          </cell>
        </row>
        <row r="72">
          <cell r="A72">
            <v>43572</v>
          </cell>
        </row>
        <row r="73">
          <cell r="A73">
            <v>43579</v>
          </cell>
        </row>
        <row r="74">
          <cell r="A74">
            <v>43586</v>
          </cell>
        </row>
        <row r="75">
          <cell r="A75">
            <v>43593</v>
          </cell>
        </row>
        <row r="76">
          <cell r="A76">
            <v>43600</v>
          </cell>
        </row>
        <row r="77">
          <cell r="A77">
            <v>43607</v>
          </cell>
        </row>
        <row r="78">
          <cell r="A78">
            <v>43614</v>
          </cell>
        </row>
        <row r="79">
          <cell r="A79">
            <v>43621</v>
          </cell>
        </row>
        <row r="80">
          <cell r="A80">
            <v>43628</v>
          </cell>
        </row>
        <row r="81">
          <cell r="A81">
            <v>43635</v>
          </cell>
        </row>
        <row r="82">
          <cell r="A82">
            <v>43642</v>
          </cell>
        </row>
        <row r="83">
          <cell r="A83">
            <v>43649</v>
          </cell>
        </row>
        <row r="84">
          <cell r="A84">
            <v>43656</v>
          </cell>
        </row>
        <row r="85">
          <cell r="A85">
            <v>43663</v>
          </cell>
        </row>
        <row r="86">
          <cell r="A86">
            <v>43670</v>
          </cell>
        </row>
        <row r="87">
          <cell r="A87">
            <v>43677</v>
          </cell>
        </row>
        <row r="88">
          <cell r="A88">
            <v>43684</v>
          </cell>
        </row>
        <row r="89">
          <cell r="A89">
            <v>43691</v>
          </cell>
        </row>
        <row r="90">
          <cell r="A90">
            <v>43698</v>
          </cell>
        </row>
        <row r="91">
          <cell r="A91">
            <v>43705</v>
          </cell>
        </row>
        <row r="92">
          <cell r="A92">
            <v>43712</v>
          </cell>
        </row>
        <row r="93">
          <cell r="A93">
            <v>43719</v>
          </cell>
        </row>
        <row r="94">
          <cell r="A94">
            <v>43727</v>
          </cell>
        </row>
        <row r="95">
          <cell r="A95">
            <v>43733</v>
          </cell>
        </row>
        <row r="96">
          <cell r="A96">
            <v>43740</v>
          </cell>
        </row>
        <row r="97">
          <cell r="A97">
            <v>43754</v>
          </cell>
        </row>
        <row r="98">
          <cell r="A98">
            <v>43768</v>
          </cell>
        </row>
        <row r="99">
          <cell r="A99">
            <v>43775</v>
          </cell>
        </row>
        <row r="100">
          <cell r="A100">
            <v>43782</v>
          </cell>
        </row>
        <row r="101">
          <cell r="A101">
            <v>43789</v>
          </cell>
        </row>
        <row r="102">
          <cell r="A102">
            <v>43803</v>
          </cell>
        </row>
        <row r="103">
          <cell r="A103">
            <v>43810</v>
          </cell>
        </row>
        <row r="104">
          <cell r="A104">
            <v>43817</v>
          </cell>
        </row>
        <row r="105">
          <cell r="A105">
            <v>43832</v>
          </cell>
        </row>
        <row r="106">
          <cell r="A106">
            <v>43838</v>
          </cell>
        </row>
        <row r="107">
          <cell r="A107">
            <v>43845</v>
          </cell>
        </row>
        <row r="108">
          <cell r="A108">
            <v>43852</v>
          </cell>
        </row>
        <row r="109">
          <cell r="A109">
            <v>43859</v>
          </cell>
        </row>
        <row r="110">
          <cell r="A110">
            <v>43866</v>
          </cell>
        </row>
        <row r="111">
          <cell r="A111">
            <v>43873</v>
          </cell>
        </row>
        <row r="112">
          <cell r="A112">
            <v>43880</v>
          </cell>
        </row>
        <row r="113">
          <cell r="A113">
            <v>43887</v>
          </cell>
        </row>
        <row r="114">
          <cell r="A114">
            <v>43894</v>
          </cell>
        </row>
        <row r="115">
          <cell r="A115">
            <v>43901</v>
          </cell>
        </row>
        <row r="116">
          <cell r="A116">
            <v>43908</v>
          </cell>
        </row>
        <row r="117">
          <cell r="A117">
            <v>43915</v>
          </cell>
        </row>
        <row r="118">
          <cell r="A118">
            <v>43922</v>
          </cell>
        </row>
        <row r="119">
          <cell r="A119">
            <v>43929</v>
          </cell>
        </row>
        <row r="120">
          <cell r="A120">
            <v>43936</v>
          </cell>
        </row>
        <row r="121">
          <cell r="A121">
            <v>43943</v>
          </cell>
        </row>
        <row r="122">
          <cell r="A122">
            <v>43950</v>
          </cell>
        </row>
        <row r="123">
          <cell r="A123">
            <v>43957</v>
          </cell>
        </row>
        <row r="124">
          <cell r="A124">
            <v>43964</v>
          </cell>
        </row>
        <row r="125">
          <cell r="A125">
            <v>43971</v>
          </cell>
        </row>
        <row r="126">
          <cell r="A126">
            <v>43978</v>
          </cell>
        </row>
        <row r="127">
          <cell r="A127">
            <v>43985</v>
          </cell>
        </row>
        <row r="128">
          <cell r="A128">
            <v>43992</v>
          </cell>
        </row>
        <row r="129">
          <cell r="A129">
            <v>43999</v>
          </cell>
        </row>
        <row r="130">
          <cell r="A130">
            <v>44006</v>
          </cell>
        </row>
        <row r="131">
          <cell r="A131">
            <v>44013</v>
          </cell>
        </row>
        <row r="132">
          <cell r="A132">
            <v>44020</v>
          </cell>
        </row>
        <row r="133">
          <cell r="A133">
            <v>44027</v>
          </cell>
        </row>
        <row r="134">
          <cell r="A134">
            <v>44034</v>
          </cell>
        </row>
        <row r="135">
          <cell r="A135">
            <v>44041</v>
          </cell>
        </row>
        <row r="136">
          <cell r="A136">
            <v>44048</v>
          </cell>
        </row>
        <row r="137">
          <cell r="A137">
            <v>44055</v>
          </cell>
        </row>
        <row r="138">
          <cell r="A138">
            <v>44062</v>
          </cell>
        </row>
        <row r="139">
          <cell r="A139">
            <v>44069</v>
          </cell>
        </row>
        <row r="140">
          <cell r="A140">
            <v>44076</v>
          </cell>
        </row>
        <row r="141">
          <cell r="A141">
            <v>44083</v>
          </cell>
        </row>
        <row r="142">
          <cell r="A142">
            <v>44090</v>
          </cell>
        </row>
        <row r="143">
          <cell r="A143">
            <v>44097</v>
          </cell>
        </row>
        <row r="144">
          <cell r="A144">
            <v>44104</v>
          </cell>
        </row>
        <row r="145">
          <cell r="A145">
            <v>44111</v>
          </cell>
        </row>
        <row r="146">
          <cell r="A146">
            <v>44118</v>
          </cell>
        </row>
        <row r="147">
          <cell r="A147">
            <v>44125</v>
          </cell>
        </row>
        <row r="148">
          <cell r="A148">
            <v>44132</v>
          </cell>
        </row>
        <row r="149">
          <cell r="A149">
            <v>44139</v>
          </cell>
        </row>
        <row r="150">
          <cell r="A150">
            <v>44146</v>
          </cell>
        </row>
        <row r="151">
          <cell r="A151">
            <v>44153</v>
          </cell>
        </row>
        <row r="152">
          <cell r="A152">
            <v>44160</v>
          </cell>
        </row>
        <row r="153">
          <cell r="A153">
            <v>44167</v>
          </cell>
        </row>
        <row r="154">
          <cell r="A154">
            <v>44174</v>
          </cell>
        </row>
        <row r="155">
          <cell r="A155">
            <v>44181</v>
          </cell>
        </row>
        <row r="156">
          <cell r="A156">
            <v>44188</v>
          </cell>
        </row>
        <row r="157">
          <cell r="A157">
            <v>44195</v>
          </cell>
        </row>
        <row r="158">
          <cell r="A158">
            <v>44202</v>
          </cell>
        </row>
        <row r="159">
          <cell r="A159">
            <v>44209</v>
          </cell>
        </row>
        <row r="160">
          <cell r="A160">
            <v>44216</v>
          </cell>
        </row>
        <row r="161">
          <cell r="A161">
            <v>44223</v>
          </cell>
        </row>
        <row r="162">
          <cell r="A162">
            <v>44230</v>
          </cell>
        </row>
        <row r="163">
          <cell r="A163">
            <v>44237</v>
          </cell>
        </row>
        <row r="164">
          <cell r="A164">
            <v>44244</v>
          </cell>
        </row>
        <row r="165">
          <cell r="A165">
            <v>44251</v>
          </cell>
        </row>
        <row r="166">
          <cell r="A166">
            <v>44258</v>
          </cell>
        </row>
        <row r="167">
          <cell r="A167">
            <v>44265</v>
          </cell>
        </row>
        <row r="168">
          <cell r="A168">
            <v>44272</v>
          </cell>
        </row>
        <row r="169">
          <cell r="A169">
            <v>44279</v>
          </cell>
        </row>
        <row r="170">
          <cell r="A170">
            <v>44286</v>
          </cell>
        </row>
        <row r="171">
          <cell r="A171">
            <v>44293</v>
          </cell>
        </row>
        <row r="172">
          <cell r="A172">
            <v>44300</v>
          </cell>
        </row>
        <row r="173">
          <cell r="A173">
            <v>44321</v>
          </cell>
        </row>
        <row r="174">
          <cell r="A174">
            <v>44328</v>
          </cell>
        </row>
        <row r="175">
          <cell r="A175">
            <v>44335</v>
          </cell>
        </row>
        <row r="176">
          <cell r="A176">
            <v>44342</v>
          </cell>
        </row>
        <row r="177">
          <cell r="A177">
            <v>44349</v>
          </cell>
        </row>
        <row r="178">
          <cell r="A178">
            <v>44356</v>
          </cell>
        </row>
        <row r="179">
          <cell r="A179">
            <v>44363</v>
          </cell>
        </row>
        <row r="180">
          <cell r="A180">
            <v>44370</v>
          </cell>
        </row>
        <row r="181">
          <cell r="A181">
            <v>44377</v>
          </cell>
        </row>
        <row r="182">
          <cell r="A182">
            <v>44384</v>
          </cell>
        </row>
        <row r="183">
          <cell r="A183">
            <v>44391</v>
          </cell>
        </row>
        <row r="184">
          <cell r="A184">
            <v>44398</v>
          </cell>
        </row>
        <row r="185">
          <cell r="A185">
            <v>44412</v>
          </cell>
        </row>
        <row r="186">
          <cell r="A186">
            <v>44419</v>
          </cell>
        </row>
        <row r="187">
          <cell r="A187">
            <v>44426</v>
          </cell>
        </row>
        <row r="188">
          <cell r="A188">
            <v>44433</v>
          </cell>
        </row>
        <row r="189">
          <cell r="A189">
            <v>44440</v>
          </cell>
        </row>
        <row r="190">
          <cell r="A190">
            <v>44447</v>
          </cell>
        </row>
        <row r="191">
          <cell r="A191">
            <v>44454</v>
          </cell>
        </row>
        <row r="192">
          <cell r="A192">
            <v>44461</v>
          </cell>
        </row>
        <row r="193">
          <cell r="A193">
            <v>44468</v>
          </cell>
        </row>
        <row r="194">
          <cell r="A194">
            <v>44475</v>
          </cell>
        </row>
        <row r="195">
          <cell r="A195">
            <v>44482</v>
          </cell>
        </row>
        <row r="196">
          <cell r="A196">
            <v>44489</v>
          </cell>
        </row>
        <row r="197">
          <cell r="A197">
            <v>44496</v>
          </cell>
        </row>
        <row r="198">
          <cell r="A198">
            <v>44503</v>
          </cell>
        </row>
        <row r="199">
          <cell r="A199">
            <v>44510</v>
          </cell>
        </row>
        <row r="200">
          <cell r="A200">
            <v>44517</v>
          </cell>
        </row>
        <row r="201">
          <cell r="A201">
            <v>44524</v>
          </cell>
        </row>
        <row r="202">
          <cell r="A202">
            <v>44531</v>
          </cell>
        </row>
        <row r="203">
          <cell r="A203">
            <v>44538</v>
          </cell>
        </row>
        <row r="204">
          <cell r="A204">
            <v>44545</v>
          </cell>
        </row>
        <row r="205">
          <cell r="A205">
            <v>44552</v>
          </cell>
        </row>
        <row r="206">
          <cell r="A206">
            <v>44559</v>
          </cell>
        </row>
        <row r="207">
          <cell r="A207">
            <v>44566</v>
          </cell>
        </row>
        <row r="208">
          <cell r="A208">
            <v>44573</v>
          </cell>
        </row>
        <row r="209">
          <cell r="A209">
            <v>44580</v>
          </cell>
        </row>
        <row r="210">
          <cell r="A210">
            <v>44587</v>
          </cell>
        </row>
        <row r="211">
          <cell r="A211">
            <v>44594</v>
          </cell>
        </row>
        <row r="212">
          <cell r="A212">
            <v>44601</v>
          </cell>
        </row>
        <row r="213">
          <cell r="A213">
            <v>44608</v>
          </cell>
        </row>
        <row r="214">
          <cell r="A214">
            <v>44615</v>
          </cell>
        </row>
        <row r="215">
          <cell r="A215">
            <v>44622</v>
          </cell>
        </row>
        <row r="216">
          <cell r="A216">
            <v>44629</v>
          </cell>
        </row>
        <row r="217">
          <cell r="A217">
            <v>44636</v>
          </cell>
        </row>
        <row r="218">
          <cell r="A218">
            <v>44643</v>
          </cell>
        </row>
        <row r="219">
          <cell r="A219">
            <v>44650</v>
          </cell>
        </row>
        <row r="220">
          <cell r="A220">
            <v>44657</v>
          </cell>
        </row>
        <row r="221">
          <cell r="A221">
            <v>44664</v>
          </cell>
        </row>
        <row r="222">
          <cell r="A222">
            <v>44671</v>
          </cell>
        </row>
        <row r="223">
          <cell r="A223">
            <v>44678</v>
          </cell>
        </row>
        <row r="224">
          <cell r="A224">
            <v>44685</v>
          </cell>
        </row>
        <row r="225">
          <cell r="A225">
            <v>44692</v>
          </cell>
        </row>
        <row r="226">
          <cell r="A226">
            <v>44699</v>
          </cell>
        </row>
        <row r="227">
          <cell r="A227">
            <v>44706</v>
          </cell>
        </row>
        <row r="228">
          <cell r="A228">
            <v>44713</v>
          </cell>
        </row>
        <row r="229">
          <cell r="A229">
            <v>44720</v>
          </cell>
        </row>
        <row r="230">
          <cell r="A230">
            <v>44727</v>
          </cell>
        </row>
        <row r="231">
          <cell r="A231">
            <v>44734</v>
          </cell>
        </row>
        <row r="232">
          <cell r="A232">
            <v>44741</v>
          </cell>
        </row>
        <row r="233">
          <cell r="A233">
            <v>44748</v>
          </cell>
        </row>
        <row r="234">
          <cell r="A234">
            <v>44755</v>
          </cell>
        </row>
        <row r="235">
          <cell r="A235">
            <v>44762</v>
          </cell>
        </row>
        <row r="236">
          <cell r="A236">
            <v>44769</v>
          </cell>
        </row>
        <row r="237">
          <cell r="A237">
            <v>44776</v>
          </cell>
        </row>
        <row r="238">
          <cell r="A238">
            <v>44804</v>
          </cell>
        </row>
        <row r="239">
          <cell r="A239">
            <v>44811</v>
          </cell>
        </row>
        <row r="240">
          <cell r="A240">
            <v>44818</v>
          </cell>
        </row>
        <row r="241">
          <cell r="A241">
            <v>44825</v>
          </cell>
        </row>
        <row r="242">
          <cell r="A242">
            <v>7349682</v>
          </cell>
        </row>
        <row r="243">
          <cell r="A243">
            <v>44839</v>
          </cell>
        </row>
        <row r="244">
          <cell r="A244">
            <v>44846</v>
          </cell>
        </row>
        <row r="245">
          <cell r="A245">
            <v>44860</v>
          </cell>
        </row>
        <row r="246">
          <cell r="A246">
            <v>44874</v>
          </cell>
        </row>
        <row r="247">
          <cell r="A247">
            <v>44895</v>
          </cell>
        </row>
        <row r="248">
          <cell r="A248">
            <v>44909</v>
          </cell>
        </row>
        <row r="249">
          <cell r="A249">
            <v>44923</v>
          </cell>
        </row>
        <row r="250">
          <cell r="A250">
            <v>44937</v>
          </cell>
        </row>
        <row r="251">
          <cell r="A251">
            <v>44951</v>
          </cell>
        </row>
        <row r="252">
          <cell r="A252">
            <v>44965</v>
          </cell>
        </row>
        <row r="253">
          <cell r="A253">
            <v>44979</v>
          </cell>
        </row>
      </sheetData>
      <sheetData sheetId="2">
        <row r="1">
          <cell r="A1" t="str">
            <v>Date</v>
          </cell>
          <cell r="E1" t="str">
            <v>DO</v>
          </cell>
        </row>
        <row r="2">
          <cell r="A2">
            <v>42510</v>
          </cell>
          <cell r="E2">
            <v>9.2100000000000009</v>
          </cell>
        </row>
        <row r="3">
          <cell r="A3">
            <v>42517</v>
          </cell>
          <cell r="E3">
            <v>8.01</v>
          </cell>
        </row>
        <row r="4">
          <cell r="A4">
            <v>42523</v>
          </cell>
          <cell r="E4">
            <v>7.25</v>
          </cell>
        </row>
        <row r="5">
          <cell r="A5">
            <v>42530</v>
          </cell>
          <cell r="E5">
            <v>7.39</v>
          </cell>
        </row>
        <row r="6">
          <cell r="A6">
            <v>42537</v>
          </cell>
          <cell r="E6">
            <v>7.32</v>
          </cell>
        </row>
        <row r="7">
          <cell r="A7">
            <v>42544</v>
          </cell>
          <cell r="E7">
            <v>7.01</v>
          </cell>
        </row>
        <row r="8">
          <cell r="A8">
            <v>42551</v>
          </cell>
          <cell r="E8">
            <v>7.02</v>
          </cell>
        </row>
        <row r="9">
          <cell r="A9">
            <v>42558</v>
          </cell>
          <cell r="E9">
            <v>6.85</v>
          </cell>
        </row>
        <row r="10">
          <cell r="A10">
            <v>42565</v>
          </cell>
          <cell r="E10">
            <v>7.39</v>
          </cell>
        </row>
        <row r="11">
          <cell r="A11">
            <v>42572</v>
          </cell>
          <cell r="E11">
            <v>7.27</v>
          </cell>
        </row>
        <row r="12">
          <cell r="A12">
            <v>42586</v>
          </cell>
          <cell r="E12">
            <v>7.71</v>
          </cell>
        </row>
        <row r="13">
          <cell r="A13">
            <v>42593</v>
          </cell>
          <cell r="E13">
            <v>7.4</v>
          </cell>
        </row>
        <row r="14">
          <cell r="A14">
            <v>42600</v>
          </cell>
          <cell r="E14">
            <v>7.58</v>
          </cell>
        </row>
        <row r="15">
          <cell r="A15">
            <v>42607</v>
          </cell>
          <cell r="E15">
            <v>7.86</v>
          </cell>
        </row>
        <row r="16">
          <cell r="A16">
            <v>42614</v>
          </cell>
          <cell r="E16">
            <v>7.6</v>
          </cell>
        </row>
        <row r="17">
          <cell r="A17">
            <v>42621</v>
          </cell>
          <cell r="E17">
            <v>7.88</v>
          </cell>
        </row>
        <row r="18">
          <cell r="A18">
            <v>42633</v>
          </cell>
          <cell r="E18">
            <v>7.7</v>
          </cell>
        </row>
        <row r="19">
          <cell r="A19">
            <v>42642</v>
          </cell>
          <cell r="E19">
            <v>8.52</v>
          </cell>
        </row>
        <row r="20">
          <cell r="A20">
            <v>42649</v>
          </cell>
          <cell r="E20">
            <v>6</v>
          </cell>
        </row>
        <row r="21">
          <cell r="A21">
            <v>42656</v>
          </cell>
          <cell r="E21">
            <v>9.4700000000000006</v>
          </cell>
        </row>
        <row r="22">
          <cell r="A22">
            <v>42663</v>
          </cell>
          <cell r="E22">
            <v>8.59</v>
          </cell>
        </row>
        <row r="23">
          <cell r="A23">
            <v>42669</v>
          </cell>
          <cell r="E23">
            <v>10.28</v>
          </cell>
        </row>
        <row r="24">
          <cell r="A24">
            <v>42677</v>
          </cell>
          <cell r="E24">
            <v>9.5299999999999994</v>
          </cell>
        </row>
        <row r="25">
          <cell r="A25">
            <v>42684</v>
          </cell>
          <cell r="E25">
            <v>10.44</v>
          </cell>
        </row>
        <row r="26">
          <cell r="A26">
            <v>42691</v>
          </cell>
          <cell r="E26">
            <v>10.59</v>
          </cell>
        </row>
        <row r="27">
          <cell r="A27">
            <v>42705</v>
          </cell>
          <cell r="E27">
            <v>10.18</v>
          </cell>
        </row>
        <row r="28">
          <cell r="A28">
            <v>42712</v>
          </cell>
          <cell r="E28">
            <v>12.45</v>
          </cell>
        </row>
        <row r="29">
          <cell r="A29">
            <v>42719</v>
          </cell>
          <cell r="E29">
            <v>13.69</v>
          </cell>
        </row>
        <row r="30">
          <cell r="A30">
            <v>42725</v>
          </cell>
          <cell r="E30">
            <v>13.73</v>
          </cell>
        </row>
        <row r="31">
          <cell r="A31">
            <v>42732</v>
          </cell>
          <cell r="E31">
            <v>13.03</v>
          </cell>
        </row>
        <row r="32">
          <cell r="A32">
            <v>42747</v>
          </cell>
          <cell r="E32">
            <v>13.26</v>
          </cell>
        </row>
        <row r="33">
          <cell r="A33">
            <v>42754</v>
          </cell>
          <cell r="E33">
            <v>13.15</v>
          </cell>
        </row>
        <row r="34">
          <cell r="A34">
            <v>42761</v>
          </cell>
          <cell r="E34">
            <v>12.09</v>
          </cell>
        </row>
        <row r="35">
          <cell r="A35">
            <v>42768</v>
          </cell>
          <cell r="E35">
            <v>13.6</v>
          </cell>
        </row>
        <row r="36">
          <cell r="A36">
            <v>42774</v>
          </cell>
          <cell r="E36">
            <v>12.95</v>
          </cell>
        </row>
        <row r="37">
          <cell r="A37">
            <v>42782</v>
          </cell>
          <cell r="E37">
            <v>13.65</v>
          </cell>
        </row>
        <row r="38">
          <cell r="A38">
            <v>42789</v>
          </cell>
          <cell r="E38">
            <v>12.65</v>
          </cell>
        </row>
        <row r="39">
          <cell r="A39">
            <v>42796</v>
          </cell>
          <cell r="E39">
            <v>11.22</v>
          </cell>
        </row>
        <row r="40">
          <cell r="A40">
            <v>42803</v>
          </cell>
          <cell r="E40">
            <v>12.39</v>
          </cell>
        </row>
        <row r="41">
          <cell r="A41">
            <v>42810</v>
          </cell>
          <cell r="E41">
            <v>14.04</v>
          </cell>
        </row>
        <row r="42">
          <cell r="A42">
            <v>42817</v>
          </cell>
          <cell r="E42">
            <v>14.2</v>
          </cell>
        </row>
        <row r="43">
          <cell r="A43">
            <v>42824</v>
          </cell>
          <cell r="E43">
            <v>12.86</v>
          </cell>
        </row>
        <row r="44">
          <cell r="A44">
            <v>42832</v>
          </cell>
          <cell r="E44">
            <v>11.52</v>
          </cell>
        </row>
        <row r="45">
          <cell r="A45">
            <v>42838</v>
          </cell>
          <cell r="E45">
            <v>8.36</v>
          </cell>
        </row>
        <row r="46">
          <cell r="A46">
            <v>42845</v>
          </cell>
          <cell r="E46">
            <v>9.4700000000000006</v>
          </cell>
        </row>
        <row r="47">
          <cell r="A47">
            <v>42852</v>
          </cell>
          <cell r="E47">
            <v>8.6999999999999993</v>
          </cell>
        </row>
        <row r="48">
          <cell r="A48">
            <v>42859</v>
          </cell>
          <cell r="E48">
            <v>9.58</v>
          </cell>
        </row>
        <row r="49">
          <cell r="A49">
            <v>42866</v>
          </cell>
          <cell r="E49">
            <v>9.56</v>
          </cell>
        </row>
        <row r="50">
          <cell r="A50">
            <v>42873</v>
          </cell>
          <cell r="E50">
            <v>8.26</v>
          </cell>
        </row>
        <row r="51">
          <cell r="A51">
            <v>42880</v>
          </cell>
          <cell r="E51">
            <v>7.61</v>
          </cell>
        </row>
        <row r="52">
          <cell r="A52">
            <v>42887</v>
          </cell>
          <cell r="E52">
            <v>8.6300000000000008</v>
          </cell>
        </row>
        <row r="53">
          <cell r="A53">
            <v>42894</v>
          </cell>
          <cell r="E53">
            <v>8.4600000000000009</v>
          </cell>
        </row>
        <row r="54">
          <cell r="A54">
            <v>42901</v>
          </cell>
          <cell r="E54">
            <v>6.94</v>
          </cell>
        </row>
        <row r="55">
          <cell r="A55">
            <v>42908</v>
          </cell>
          <cell r="E55">
            <v>6.55</v>
          </cell>
        </row>
        <row r="56">
          <cell r="A56">
            <v>42915</v>
          </cell>
          <cell r="E56">
            <v>6.23</v>
          </cell>
        </row>
        <row r="57">
          <cell r="A57">
            <v>42922</v>
          </cell>
          <cell r="E57">
            <v>6.39</v>
          </cell>
        </row>
        <row r="58">
          <cell r="A58">
            <v>42929</v>
          </cell>
          <cell r="E58">
            <v>6.02</v>
          </cell>
        </row>
        <row r="59">
          <cell r="A59">
            <v>42936</v>
          </cell>
          <cell r="E59">
            <v>5.86</v>
          </cell>
        </row>
        <row r="60">
          <cell r="A60">
            <v>42943</v>
          </cell>
          <cell r="E60">
            <v>6.87</v>
          </cell>
        </row>
        <row r="61">
          <cell r="A61">
            <v>42950</v>
          </cell>
          <cell r="E61">
            <v>6.67</v>
          </cell>
        </row>
        <row r="62">
          <cell r="A62">
            <v>42956</v>
          </cell>
          <cell r="E62">
            <v>7.03</v>
          </cell>
        </row>
        <row r="63">
          <cell r="A63">
            <v>42964</v>
          </cell>
          <cell r="E63">
            <v>6.65</v>
          </cell>
        </row>
        <row r="64">
          <cell r="A64">
            <v>42971</v>
          </cell>
          <cell r="E64">
            <v>6.49</v>
          </cell>
        </row>
        <row r="65">
          <cell r="A65">
            <v>42978</v>
          </cell>
          <cell r="E65">
            <v>7.18</v>
          </cell>
        </row>
        <row r="66">
          <cell r="A66">
            <v>42985</v>
          </cell>
          <cell r="E66">
            <v>6.58</v>
          </cell>
        </row>
        <row r="67">
          <cell r="A67">
            <v>42992</v>
          </cell>
          <cell r="E67">
            <v>7.42</v>
          </cell>
        </row>
        <row r="68">
          <cell r="A68">
            <v>42999</v>
          </cell>
          <cell r="E68">
            <v>7.33</v>
          </cell>
        </row>
        <row r="69">
          <cell r="A69">
            <v>43006</v>
          </cell>
          <cell r="E69">
            <v>6.97</v>
          </cell>
        </row>
        <row r="70">
          <cell r="A70">
            <v>43014</v>
          </cell>
          <cell r="E70">
            <v>7.71</v>
          </cell>
        </row>
        <row r="71">
          <cell r="A71">
            <v>43020</v>
          </cell>
          <cell r="E71">
            <v>7.81</v>
          </cell>
        </row>
        <row r="72">
          <cell r="A72">
            <v>43034</v>
          </cell>
          <cell r="E72">
            <v>7.15</v>
          </cell>
        </row>
        <row r="73">
          <cell r="A73">
            <v>43041</v>
          </cell>
          <cell r="E73">
            <v>9.1300000000000008</v>
          </cell>
        </row>
        <row r="74">
          <cell r="A74">
            <v>43048</v>
          </cell>
          <cell r="E74">
            <v>9.9499999999999993</v>
          </cell>
        </row>
        <row r="75">
          <cell r="A75">
            <v>43055</v>
          </cell>
          <cell r="E75">
            <v>11.06</v>
          </cell>
        </row>
        <row r="76">
          <cell r="A76">
            <v>43069</v>
          </cell>
          <cell r="E76">
            <v>12.1</v>
          </cell>
        </row>
        <row r="77">
          <cell r="A77">
            <v>43076</v>
          </cell>
          <cell r="E77">
            <v>11.63</v>
          </cell>
        </row>
        <row r="78">
          <cell r="A78">
            <v>43083</v>
          </cell>
          <cell r="E78">
            <v>13.3</v>
          </cell>
        </row>
        <row r="79">
          <cell r="A79">
            <v>43090</v>
          </cell>
          <cell r="E79">
            <v>13.47</v>
          </cell>
        </row>
        <row r="80">
          <cell r="A80">
            <v>43103</v>
          </cell>
          <cell r="E80">
            <v>14.65</v>
          </cell>
        </row>
        <row r="81">
          <cell r="A81">
            <v>43110</v>
          </cell>
          <cell r="E81">
            <v>14.4</v>
          </cell>
        </row>
        <row r="82">
          <cell r="A82">
            <v>43118</v>
          </cell>
          <cell r="E82">
            <v>12.97</v>
          </cell>
        </row>
        <row r="83">
          <cell r="A83">
            <v>43124</v>
          </cell>
          <cell r="E83">
            <v>12.27</v>
          </cell>
        </row>
        <row r="84">
          <cell r="A84">
            <v>43131</v>
          </cell>
          <cell r="E84">
            <v>14.15</v>
          </cell>
        </row>
        <row r="85">
          <cell r="A85">
            <v>43138</v>
          </cell>
          <cell r="E85">
            <v>14.04</v>
          </cell>
        </row>
        <row r="86">
          <cell r="A86">
            <v>43145</v>
          </cell>
          <cell r="E86">
            <v>13.19</v>
          </cell>
        </row>
        <row r="87">
          <cell r="A87">
            <v>43152</v>
          </cell>
          <cell r="E87">
            <v>10.77</v>
          </cell>
        </row>
        <row r="88">
          <cell r="A88">
            <v>43159</v>
          </cell>
          <cell r="E88">
            <v>12.12</v>
          </cell>
        </row>
        <row r="89">
          <cell r="A89">
            <v>43166</v>
          </cell>
          <cell r="E89">
            <v>12.59</v>
          </cell>
        </row>
        <row r="90">
          <cell r="A90">
            <v>43174</v>
          </cell>
          <cell r="E90">
            <v>13.12</v>
          </cell>
        </row>
        <row r="91">
          <cell r="A91">
            <v>43181</v>
          </cell>
          <cell r="E91">
            <v>13.14</v>
          </cell>
        </row>
        <row r="92">
          <cell r="A92">
            <v>43187</v>
          </cell>
          <cell r="E92">
            <v>12.45</v>
          </cell>
        </row>
        <row r="93">
          <cell r="A93">
            <v>43194</v>
          </cell>
          <cell r="E93">
            <v>11.18</v>
          </cell>
        </row>
        <row r="94">
          <cell r="A94">
            <v>43201</v>
          </cell>
          <cell r="E94">
            <v>11.75</v>
          </cell>
        </row>
        <row r="95">
          <cell r="A95">
            <v>43208</v>
          </cell>
          <cell r="E95">
            <v>10.66</v>
          </cell>
        </row>
        <row r="96">
          <cell r="A96">
            <v>43216</v>
          </cell>
          <cell r="E96">
            <v>9.74</v>
          </cell>
        </row>
        <row r="97">
          <cell r="A97">
            <v>43222</v>
          </cell>
          <cell r="E97">
            <v>9.7100000000000009</v>
          </cell>
        </row>
        <row r="98">
          <cell r="A98">
            <v>43229</v>
          </cell>
          <cell r="E98">
            <v>9.23</v>
          </cell>
        </row>
        <row r="99">
          <cell r="A99">
            <v>43236</v>
          </cell>
          <cell r="E99">
            <v>8.18</v>
          </cell>
        </row>
        <row r="100">
          <cell r="A100">
            <v>43243</v>
          </cell>
          <cell r="E100">
            <v>7.76</v>
          </cell>
        </row>
        <row r="101">
          <cell r="A101">
            <v>43250</v>
          </cell>
          <cell r="E101">
            <v>7.12</v>
          </cell>
        </row>
        <row r="102">
          <cell r="A102">
            <v>43257</v>
          </cell>
          <cell r="E102">
            <v>7.6</v>
          </cell>
        </row>
        <row r="103">
          <cell r="A103">
            <v>43264</v>
          </cell>
          <cell r="E103">
            <v>6.75</v>
          </cell>
        </row>
        <row r="104">
          <cell r="A104">
            <v>43271</v>
          </cell>
          <cell r="E104">
            <v>6.53</v>
          </cell>
        </row>
        <row r="105">
          <cell r="A105">
            <v>43278</v>
          </cell>
          <cell r="E105">
            <v>7.8</v>
          </cell>
        </row>
        <row r="106">
          <cell r="A106">
            <v>43284</v>
          </cell>
          <cell r="E106">
            <v>5.4</v>
          </cell>
        </row>
        <row r="107">
          <cell r="A107">
            <v>43292</v>
          </cell>
          <cell r="E107">
            <v>5.19</v>
          </cell>
        </row>
        <row r="108">
          <cell r="A108">
            <v>43299</v>
          </cell>
          <cell r="E108">
            <v>5.25</v>
          </cell>
        </row>
        <row r="109">
          <cell r="A109">
            <v>43306</v>
          </cell>
          <cell r="E109">
            <v>5.63</v>
          </cell>
        </row>
        <row r="110">
          <cell r="A110">
            <v>43315</v>
          </cell>
        </row>
        <row r="111">
          <cell r="A111">
            <v>43320</v>
          </cell>
          <cell r="E111">
            <v>5.72</v>
          </cell>
        </row>
        <row r="112">
          <cell r="A112">
            <v>43327</v>
          </cell>
          <cell r="E112">
            <v>5.98</v>
          </cell>
        </row>
        <row r="113">
          <cell r="A113">
            <v>43334</v>
          </cell>
          <cell r="E113">
            <v>6.24</v>
          </cell>
        </row>
        <row r="114">
          <cell r="A114">
            <v>43341</v>
          </cell>
          <cell r="E114">
            <v>8.99</v>
          </cell>
        </row>
        <row r="115">
          <cell r="A115">
            <v>43348</v>
          </cell>
          <cell r="E115">
            <v>6.38</v>
          </cell>
        </row>
        <row r="116">
          <cell r="A116">
            <v>43355</v>
          </cell>
          <cell r="E116">
            <v>7.03</v>
          </cell>
        </row>
        <row r="117">
          <cell r="A117">
            <v>43362</v>
          </cell>
          <cell r="E117">
            <v>6.9</v>
          </cell>
        </row>
        <row r="118">
          <cell r="A118">
            <v>43370</v>
          </cell>
          <cell r="E118">
            <v>7.75</v>
          </cell>
        </row>
        <row r="119">
          <cell r="A119">
            <v>43376</v>
          </cell>
        </row>
        <row r="120">
          <cell r="A120">
            <v>43383</v>
          </cell>
        </row>
        <row r="121">
          <cell r="A121">
            <v>43390</v>
          </cell>
          <cell r="E121">
            <v>9.43</v>
          </cell>
        </row>
        <row r="122">
          <cell r="A122">
            <v>43397</v>
          </cell>
        </row>
        <row r="123">
          <cell r="A123">
            <v>43404</v>
          </cell>
          <cell r="E123">
            <v>10.9</v>
          </cell>
        </row>
        <row r="124">
          <cell r="A124">
            <v>43411</v>
          </cell>
        </row>
        <row r="125">
          <cell r="A125">
            <v>43418</v>
          </cell>
          <cell r="E125">
            <v>11.26</v>
          </cell>
        </row>
        <row r="126">
          <cell r="A126">
            <v>43425</v>
          </cell>
        </row>
        <row r="127">
          <cell r="A127">
            <v>43432</v>
          </cell>
          <cell r="E127">
            <v>12.6</v>
          </cell>
        </row>
        <row r="128">
          <cell r="A128">
            <v>43439</v>
          </cell>
        </row>
        <row r="129">
          <cell r="A129">
            <v>43446</v>
          </cell>
          <cell r="E129">
            <v>13.89</v>
          </cell>
        </row>
        <row r="130">
          <cell r="A130">
            <v>43453</v>
          </cell>
        </row>
        <row r="131">
          <cell r="A131">
            <v>43467</v>
          </cell>
          <cell r="E131">
            <v>13.17</v>
          </cell>
        </row>
        <row r="132">
          <cell r="A132">
            <v>43474</v>
          </cell>
        </row>
        <row r="133">
          <cell r="A133">
            <v>43481</v>
          </cell>
          <cell r="E133">
            <v>14.26</v>
          </cell>
        </row>
        <row r="134">
          <cell r="A134">
            <v>43488</v>
          </cell>
        </row>
        <row r="135">
          <cell r="A135">
            <v>43495</v>
          </cell>
          <cell r="E135">
            <v>13.56</v>
          </cell>
        </row>
        <row r="136">
          <cell r="A136">
            <v>43502</v>
          </cell>
        </row>
        <row r="137">
          <cell r="A137">
            <v>43509</v>
          </cell>
          <cell r="E137">
            <v>13.39</v>
          </cell>
        </row>
        <row r="138">
          <cell r="A138">
            <v>43516</v>
          </cell>
        </row>
        <row r="139">
          <cell r="A139">
            <v>43523</v>
          </cell>
          <cell r="E139">
            <v>14.22</v>
          </cell>
        </row>
        <row r="140">
          <cell r="A140">
            <v>43530</v>
          </cell>
        </row>
        <row r="141">
          <cell r="A141">
            <v>43537</v>
          </cell>
          <cell r="E141">
            <v>13.13</v>
          </cell>
        </row>
        <row r="142">
          <cell r="A142">
            <v>43544</v>
          </cell>
        </row>
        <row r="143">
          <cell r="A143">
            <v>43551</v>
          </cell>
          <cell r="E143">
            <v>12.12</v>
          </cell>
        </row>
        <row r="144">
          <cell r="A144">
            <v>43558</v>
          </cell>
        </row>
        <row r="145">
          <cell r="A145">
            <v>43565</v>
          </cell>
          <cell r="E145">
            <v>9.8000000000000007</v>
          </cell>
        </row>
        <row r="146">
          <cell r="A146">
            <v>43572</v>
          </cell>
        </row>
        <row r="147">
          <cell r="A147">
            <v>43579</v>
          </cell>
          <cell r="E147">
            <v>8.66</v>
          </cell>
        </row>
        <row r="148">
          <cell r="A148">
            <v>43586</v>
          </cell>
        </row>
        <row r="149">
          <cell r="A149">
            <v>43593</v>
          </cell>
          <cell r="E149">
            <v>8.99</v>
          </cell>
        </row>
        <row r="150">
          <cell r="A150">
            <v>43600</v>
          </cell>
        </row>
        <row r="151">
          <cell r="A151">
            <v>43607</v>
          </cell>
          <cell r="E151">
            <v>8.0500000000000007</v>
          </cell>
        </row>
        <row r="152">
          <cell r="A152">
            <v>43614</v>
          </cell>
        </row>
        <row r="153">
          <cell r="A153">
            <v>43621</v>
          </cell>
          <cell r="E153">
            <v>7.23</v>
          </cell>
        </row>
        <row r="154">
          <cell r="A154">
            <v>43628</v>
          </cell>
        </row>
        <row r="155">
          <cell r="A155">
            <v>43635</v>
          </cell>
          <cell r="E155">
            <v>6.9</v>
          </cell>
        </row>
        <row r="156">
          <cell r="A156">
            <v>43642</v>
          </cell>
        </row>
        <row r="157">
          <cell r="A157">
            <v>43649</v>
          </cell>
          <cell r="E157">
            <v>6.02</v>
          </cell>
        </row>
        <row r="158">
          <cell r="A158">
            <v>43656</v>
          </cell>
        </row>
        <row r="159">
          <cell r="A159">
            <v>43663</v>
          </cell>
          <cell r="E159">
            <v>5.0599999999999996</v>
          </cell>
        </row>
        <row r="160">
          <cell r="A160">
            <v>43670</v>
          </cell>
        </row>
        <row r="161">
          <cell r="A161">
            <v>43677</v>
          </cell>
          <cell r="E161">
            <v>5.59</v>
          </cell>
        </row>
        <row r="162">
          <cell r="A162">
            <v>43684</v>
          </cell>
        </row>
        <row r="163">
          <cell r="A163">
            <v>43691</v>
          </cell>
          <cell r="E163">
            <v>6.09</v>
          </cell>
        </row>
        <row r="164">
          <cell r="A164">
            <v>43698</v>
          </cell>
        </row>
        <row r="165">
          <cell r="A165">
            <v>43705</v>
          </cell>
          <cell r="E165">
            <v>6.91</v>
          </cell>
        </row>
        <row r="166">
          <cell r="A166">
            <v>43712</v>
          </cell>
        </row>
        <row r="167">
          <cell r="A167">
            <v>43719</v>
          </cell>
          <cell r="E167">
            <v>7.09</v>
          </cell>
        </row>
        <row r="168">
          <cell r="A168">
            <v>43727</v>
          </cell>
        </row>
        <row r="169">
          <cell r="A169">
            <v>43733</v>
          </cell>
          <cell r="E169">
            <v>7.22</v>
          </cell>
        </row>
        <row r="170">
          <cell r="A170">
            <v>43740</v>
          </cell>
        </row>
        <row r="171">
          <cell r="A171">
            <v>43754</v>
          </cell>
          <cell r="E171">
            <v>9.4499999999999993</v>
          </cell>
        </row>
        <row r="172">
          <cell r="A172">
            <v>43768</v>
          </cell>
        </row>
        <row r="173">
          <cell r="A173">
            <v>43775</v>
          </cell>
          <cell r="E173">
            <v>9.35</v>
          </cell>
        </row>
        <row r="174">
          <cell r="A174">
            <v>43782</v>
          </cell>
        </row>
        <row r="175">
          <cell r="A175">
            <v>43789</v>
          </cell>
          <cell r="E175">
            <v>10.08</v>
          </cell>
        </row>
        <row r="176">
          <cell r="A176">
            <v>43803</v>
          </cell>
        </row>
        <row r="177">
          <cell r="A177">
            <v>43810</v>
          </cell>
        </row>
        <row r="178">
          <cell r="A178">
            <v>43817</v>
          </cell>
        </row>
        <row r="179">
          <cell r="A179">
            <v>43832</v>
          </cell>
        </row>
        <row r="180">
          <cell r="A180">
            <v>43838</v>
          </cell>
        </row>
        <row r="181">
          <cell r="A181">
            <v>43845</v>
          </cell>
          <cell r="E181">
            <v>10.07</v>
          </cell>
        </row>
        <row r="182">
          <cell r="A182">
            <v>43852</v>
          </cell>
        </row>
        <row r="183">
          <cell r="A183">
            <v>43859</v>
          </cell>
          <cell r="E183">
            <v>13.22</v>
          </cell>
        </row>
        <row r="184">
          <cell r="A184">
            <v>43866</v>
          </cell>
        </row>
        <row r="185">
          <cell r="A185">
            <v>43873</v>
          </cell>
          <cell r="E185">
            <v>12.86</v>
          </cell>
        </row>
        <row r="186">
          <cell r="A186">
            <v>43880</v>
          </cell>
        </row>
        <row r="187">
          <cell r="A187">
            <v>43887</v>
          </cell>
          <cell r="E187">
            <v>12.26</v>
          </cell>
        </row>
        <row r="188">
          <cell r="A188">
            <v>43894</v>
          </cell>
        </row>
        <row r="189">
          <cell r="A189">
            <v>43901</v>
          </cell>
        </row>
        <row r="190">
          <cell r="A190">
            <v>43908</v>
          </cell>
        </row>
        <row r="191">
          <cell r="A191">
            <v>43915</v>
          </cell>
        </row>
        <row r="192">
          <cell r="A192">
            <v>43922</v>
          </cell>
        </row>
        <row r="193">
          <cell r="A193">
            <v>43929</v>
          </cell>
        </row>
        <row r="194">
          <cell r="A194">
            <v>43936</v>
          </cell>
        </row>
        <row r="195">
          <cell r="A195">
            <v>43943</v>
          </cell>
        </row>
        <row r="196">
          <cell r="A196">
            <v>43950</v>
          </cell>
        </row>
        <row r="197">
          <cell r="A197">
            <v>43957</v>
          </cell>
        </row>
        <row r="198">
          <cell r="A198">
            <v>43964</v>
          </cell>
        </row>
        <row r="199">
          <cell r="A199">
            <v>43971</v>
          </cell>
        </row>
        <row r="200">
          <cell r="A200">
            <v>43978</v>
          </cell>
        </row>
        <row r="201">
          <cell r="A201">
            <v>43985</v>
          </cell>
          <cell r="E201">
            <v>6.62</v>
          </cell>
        </row>
        <row r="202">
          <cell r="A202">
            <v>43992</v>
          </cell>
        </row>
        <row r="203">
          <cell r="A203">
            <v>43999</v>
          </cell>
          <cell r="E203">
            <v>6.75</v>
          </cell>
        </row>
        <row r="204">
          <cell r="A204">
            <v>44006</v>
          </cell>
        </row>
        <row r="205">
          <cell r="A205">
            <v>44013</v>
          </cell>
          <cell r="E205">
            <v>6.09</v>
          </cell>
        </row>
        <row r="206">
          <cell r="A206">
            <v>44020</v>
          </cell>
        </row>
        <row r="207">
          <cell r="A207">
            <v>44027</v>
          </cell>
          <cell r="E207">
            <v>6.42</v>
          </cell>
        </row>
        <row r="208">
          <cell r="A208">
            <v>44034</v>
          </cell>
        </row>
        <row r="209">
          <cell r="A209">
            <v>44041</v>
          </cell>
          <cell r="E209">
            <v>6.06</v>
          </cell>
        </row>
        <row r="210">
          <cell r="A210">
            <v>44048</v>
          </cell>
        </row>
        <row r="211">
          <cell r="A211">
            <v>44055</v>
          </cell>
          <cell r="E211">
            <v>6.1</v>
          </cell>
        </row>
        <row r="212">
          <cell r="A212">
            <v>44062</v>
          </cell>
        </row>
        <row r="213">
          <cell r="A213">
            <v>44069</v>
          </cell>
          <cell r="E213">
            <v>6.45</v>
          </cell>
        </row>
        <row r="214">
          <cell r="A214">
            <v>44076</v>
          </cell>
        </row>
        <row r="215">
          <cell r="A215">
            <v>44083</v>
          </cell>
          <cell r="E215">
            <v>7.03</v>
          </cell>
        </row>
        <row r="216">
          <cell r="A216">
            <v>44090</v>
          </cell>
        </row>
        <row r="217">
          <cell r="A217">
            <v>44097</v>
          </cell>
          <cell r="E217">
            <v>9.0399999999999991</v>
          </cell>
        </row>
        <row r="218">
          <cell r="A218">
            <v>44104</v>
          </cell>
        </row>
        <row r="219">
          <cell r="A219">
            <v>44111</v>
          </cell>
          <cell r="E219">
            <v>7.93</v>
          </cell>
        </row>
        <row r="220">
          <cell r="A220">
            <v>44118</v>
          </cell>
        </row>
        <row r="221">
          <cell r="A221">
            <v>44125</v>
          </cell>
          <cell r="E221">
            <v>8.0500000000000007</v>
          </cell>
        </row>
        <row r="222">
          <cell r="A222">
            <v>44132</v>
          </cell>
        </row>
        <row r="223">
          <cell r="A223">
            <v>44139</v>
          </cell>
          <cell r="E223">
            <v>11.12</v>
          </cell>
        </row>
        <row r="224">
          <cell r="A224">
            <v>44146</v>
          </cell>
        </row>
        <row r="225">
          <cell r="A225">
            <v>44153</v>
          </cell>
          <cell r="E225">
            <v>10.65</v>
          </cell>
        </row>
        <row r="226">
          <cell r="A226">
            <v>44160</v>
          </cell>
        </row>
        <row r="227">
          <cell r="A227">
            <v>44167</v>
          </cell>
          <cell r="E227">
            <v>9.9600000000000009</v>
          </cell>
        </row>
        <row r="228">
          <cell r="A228">
            <v>44174</v>
          </cell>
        </row>
        <row r="229">
          <cell r="A229">
            <v>44181</v>
          </cell>
          <cell r="E229">
            <v>13.2</v>
          </cell>
        </row>
        <row r="230">
          <cell r="A230">
            <v>44188</v>
          </cell>
        </row>
        <row r="231">
          <cell r="A231">
            <v>44195</v>
          </cell>
          <cell r="E231">
            <v>13.49</v>
          </cell>
        </row>
        <row r="232">
          <cell r="A232">
            <v>44202</v>
          </cell>
        </row>
        <row r="233">
          <cell r="A233">
            <v>44209</v>
          </cell>
        </row>
      </sheetData>
      <sheetData sheetId="3">
        <row r="1">
          <cell r="A1" t="str">
            <v>Date</v>
          </cell>
          <cell r="E1" t="str">
            <v>DO</v>
          </cell>
        </row>
        <row r="2">
          <cell r="A2">
            <v>43069</v>
          </cell>
          <cell r="E2">
            <v>9.8699999999999992</v>
          </cell>
        </row>
        <row r="3">
          <cell r="A3">
            <v>43076</v>
          </cell>
        </row>
        <row r="4">
          <cell r="A4">
            <v>43083</v>
          </cell>
        </row>
        <row r="5">
          <cell r="A5">
            <v>43090</v>
          </cell>
          <cell r="E5">
            <v>10.86</v>
          </cell>
        </row>
        <row r="6">
          <cell r="A6">
            <v>43103</v>
          </cell>
          <cell r="E6">
            <v>11.14</v>
          </cell>
        </row>
        <row r="7">
          <cell r="A7">
            <v>43110</v>
          </cell>
          <cell r="E7">
            <v>11.28</v>
          </cell>
        </row>
        <row r="8">
          <cell r="A8">
            <v>43118</v>
          </cell>
          <cell r="E8">
            <v>11.01</v>
          </cell>
        </row>
        <row r="9">
          <cell r="A9">
            <v>43124</v>
          </cell>
          <cell r="E9">
            <v>10.8</v>
          </cell>
        </row>
        <row r="10">
          <cell r="A10">
            <v>43131</v>
          </cell>
          <cell r="E10">
            <v>12.09</v>
          </cell>
        </row>
        <row r="11">
          <cell r="A11">
            <v>43138</v>
          </cell>
          <cell r="E11">
            <v>11.68</v>
          </cell>
        </row>
        <row r="12">
          <cell r="A12">
            <v>43145</v>
          </cell>
          <cell r="E12">
            <v>11.41</v>
          </cell>
        </row>
        <row r="13">
          <cell r="A13">
            <v>43152</v>
          </cell>
          <cell r="E13">
            <v>9.34</v>
          </cell>
        </row>
        <row r="14">
          <cell r="A14">
            <v>43159</v>
          </cell>
          <cell r="E14">
            <v>10.57</v>
          </cell>
        </row>
        <row r="15">
          <cell r="A15">
            <v>43166</v>
          </cell>
          <cell r="E15">
            <v>11.11</v>
          </cell>
        </row>
        <row r="16">
          <cell r="A16">
            <v>43174</v>
          </cell>
          <cell r="E16">
            <v>11.64</v>
          </cell>
        </row>
        <row r="17">
          <cell r="A17">
            <v>43181</v>
          </cell>
          <cell r="E17">
            <v>11.74</v>
          </cell>
        </row>
        <row r="18">
          <cell r="A18">
            <v>43187</v>
          </cell>
          <cell r="E18">
            <v>10.93</v>
          </cell>
        </row>
        <row r="19">
          <cell r="A19">
            <v>43194</v>
          </cell>
          <cell r="E19">
            <v>10.02</v>
          </cell>
        </row>
        <row r="20">
          <cell r="A20">
            <v>43201</v>
          </cell>
          <cell r="E20">
            <v>10.77</v>
          </cell>
        </row>
        <row r="21">
          <cell r="A21">
            <v>43208</v>
          </cell>
          <cell r="E21">
            <v>9.91</v>
          </cell>
        </row>
        <row r="22">
          <cell r="A22">
            <v>43216</v>
          </cell>
          <cell r="E22">
            <v>9.14</v>
          </cell>
        </row>
        <row r="23">
          <cell r="A23">
            <v>43222</v>
          </cell>
          <cell r="E23">
            <v>8.92</v>
          </cell>
        </row>
        <row r="24">
          <cell r="A24">
            <v>43229</v>
          </cell>
          <cell r="E24">
            <v>8.89</v>
          </cell>
        </row>
        <row r="25">
          <cell r="A25">
            <v>43236</v>
          </cell>
          <cell r="E25">
            <v>8.11</v>
          </cell>
        </row>
        <row r="26">
          <cell r="A26">
            <v>43243</v>
          </cell>
          <cell r="E26">
            <v>8.06</v>
          </cell>
        </row>
        <row r="27">
          <cell r="A27">
            <v>43250</v>
          </cell>
          <cell r="E27">
            <v>7.72</v>
          </cell>
        </row>
        <row r="28">
          <cell r="A28">
            <v>43257</v>
          </cell>
          <cell r="E28">
            <v>8.07</v>
          </cell>
        </row>
        <row r="29">
          <cell r="A29">
            <v>43264</v>
          </cell>
          <cell r="E29">
            <v>6.91</v>
          </cell>
        </row>
        <row r="30">
          <cell r="A30">
            <v>43271</v>
          </cell>
          <cell r="E30">
            <v>7.55</v>
          </cell>
        </row>
        <row r="31">
          <cell r="A31">
            <v>43278</v>
          </cell>
          <cell r="E31">
            <v>7.81</v>
          </cell>
        </row>
        <row r="32">
          <cell r="A32">
            <v>43284</v>
          </cell>
          <cell r="E32">
            <v>3.78</v>
          </cell>
        </row>
        <row r="33">
          <cell r="A33">
            <v>43292</v>
          </cell>
          <cell r="E33">
            <v>7.16</v>
          </cell>
        </row>
        <row r="34">
          <cell r="A34">
            <v>43299</v>
          </cell>
          <cell r="E34">
            <v>7.45</v>
          </cell>
        </row>
        <row r="35">
          <cell r="A35">
            <v>43306</v>
          </cell>
          <cell r="E35">
            <v>7.55</v>
          </cell>
        </row>
        <row r="36">
          <cell r="A36">
            <v>43315</v>
          </cell>
          <cell r="E36">
            <v>7.49</v>
          </cell>
        </row>
        <row r="37">
          <cell r="A37">
            <v>43320</v>
          </cell>
          <cell r="E37">
            <v>7.26</v>
          </cell>
        </row>
        <row r="38">
          <cell r="A38">
            <v>43327</v>
          </cell>
          <cell r="E38">
            <v>7.37</v>
          </cell>
        </row>
        <row r="39">
          <cell r="A39">
            <v>43334</v>
          </cell>
          <cell r="E39">
            <v>7.5</v>
          </cell>
        </row>
        <row r="40">
          <cell r="A40">
            <v>43341</v>
          </cell>
          <cell r="E40">
            <v>7.48</v>
          </cell>
        </row>
        <row r="41">
          <cell r="A41">
            <v>43348</v>
          </cell>
          <cell r="E41">
            <v>7.84</v>
          </cell>
        </row>
        <row r="42">
          <cell r="A42">
            <v>43355</v>
          </cell>
          <cell r="E42">
            <v>8.02</v>
          </cell>
        </row>
        <row r="43">
          <cell r="A43">
            <v>43362</v>
          </cell>
          <cell r="E43">
            <v>7.9</v>
          </cell>
        </row>
        <row r="44">
          <cell r="A44">
            <v>43370</v>
          </cell>
          <cell r="E44">
            <v>8.15</v>
          </cell>
        </row>
        <row r="45">
          <cell r="A45">
            <v>43376</v>
          </cell>
          <cell r="E45">
            <v>8.11</v>
          </cell>
        </row>
        <row r="46">
          <cell r="A46">
            <v>43383</v>
          </cell>
          <cell r="E46">
            <v>8.18</v>
          </cell>
        </row>
        <row r="47">
          <cell r="A47">
            <v>43390</v>
          </cell>
          <cell r="E47">
            <v>8.99</v>
          </cell>
        </row>
        <row r="48">
          <cell r="A48">
            <v>43397</v>
          </cell>
        </row>
        <row r="49">
          <cell r="A49">
            <v>43404</v>
          </cell>
          <cell r="E49">
            <v>9.17</v>
          </cell>
        </row>
        <row r="50">
          <cell r="A50">
            <v>43411</v>
          </cell>
        </row>
        <row r="51">
          <cell r="A51">
            <v>43418</v>
          </cell>
          <cell r="E51">
            <v>10.16</v>
          </cell>
        </row>
        <row r="52">
          <cell r="A52">
            <v>43425</v>
          </cell>
        </row>
        <row r="53">
          <cell r="A53">
            <v>43432</v>
          </cell>
          <cell r="E53">
            <v>10.73</v>
          </cell>
        </row>
        <row r="54">
          <cell r="A54">
            <v>43439</v>
          </cell>
        </row>
        <row r="55">
          <cell r="A55">
            <v>43446</v>
          </cell>
          <cell r="E55">
            <v>11.09</v>
          </cell>
        </row>
        <row r="56">
          <cell r="A56">
            <v>43453</v>
          </cell>
        </row>
        <row r="57">
          <cell r="A57">
            <v>43467</v>
          </cell>
          <cell r="E57">
            <v>11.35</v>
          </cell>
        </row>
        <row r="58">
          <cell r="A58">
            <v>43474</v>
          </cell>
        </row>
        <row r="59">
          <cell r="A59">
            <v>43481</v>
          </cell>
          <cell r="E59">
            <v>11.54</v>
          </cell>
        </row>
        <row r="60">
          <cell r="A60">
            <v>43488</v>
          </cell>
        </row>
        <row r="61">
          <cell r="A61">
            <v>43495</v>
          </cell>
          <cell r="E61">
            <v>11.37</v>
          </cell>
        </row>
        <row r="62">
          <cell r="A62">
            <v>43502</v>
          </cell>
        </row>
        <row r="63">
          <cell r="A63">
            <v>43509</v>
          </cell>
          <cell r="E63">
            <v>11.47</v>
          </cell>
        </row>
        <row r="64">
          <cell r="A64">
            <v>43516</v>
          </cell>
        </row>
        <row r="65">
          <cell r="A65">
            <v>43523</v>
          </cell>
          <cell r="E65">
            <v>12.25</v>
          </cell>
        </row>
        <row r="66">
          <cell r="A66">
            <v>43530</v>
          </cell>
        </row>
        <row r="67">
          <cell r="A67">
            <v>43537</v>
          </cell>
          <cell r="E67">
            <v>11.54</v>
          </cell>
        </row>
        <row r="68">
          <cell r="A68">
            <v>43544</v>
          </cell>
        </row>
        <row r="69">
          <cell r="A69">
            <v>43551</v>
          </cell>
          <cell r="E69">
            <v>10.86</v>
          </cell>
        </row>
        <row r="70">
          <cell r="A70">
            <v>43558</v>
          </cell>
        </row>
        <row r="71">
          <cell r="A71">
            <v>43565</v>
          </cell>
          <cell r="E71">
            <v>9.44</v>
          </cell>
        </row>
        <row r="72">
          <cell r="A72">
            <v>43572</v>
          </cell>
        </row>
        <row r="73">
          <cell r="A73">
            <v>43579</v>
          </cell>
          <cell r="E73">
            <v>8.8699999999999992</v>
          </cell>
        </row>
        <row r="74">
          <cell r="A74">
            <v>43586</v>
          </cell>
        </row>
        <row r="75">
          <cell r="A75">
            <v>43593</v>
          </cell>
          <cell r="E75">
            <v>9.01</v>
          </cell>
        </row>
        <row r="76">
          <cell r="A76">
            <v>43600</v>
          </cell>
        </row>
        <row r="77">
          <cell r="A77">
            <v>43607</v>
          </cell>
          <cell r="E77">
            <v>8.4499999999999993</v>
          </cell>
        </row>
        <row r="78">
          <cell r="A78">
            <v>43614</v>
          </cell>
        </row>
        <row r="79">
          <cell r="A79">
            <v>43621</v>
          </cell>
          <cell r="E79">
            <v>8.06</v>
          </cell>
        </row>
        <row r="80">
          <cell r="A80">
            <v>43628</v>
          </cell>
        </row>
        <row r="81">
          <cell r="A81">
            <v>43635</v>
          </cell>
          <cell r="E81">
            <v>7.79</v>
          </cell>
        </row>
        <row r="82">
          <cell r="A82">
            <v>43642</v>
          </cell>
        </row>
        <row r="83">
          <cell r="A83">
            <v>43649</v>
          </cell>
          <cell r="E83">
            <v>7.27</v>
          </cell>
        </row>
        <row r="84">
          <cell r="A84">
            <v>43656</v>
          </cell>
        </row>
        <row r="85">
          <cell r="A85">
            <v>43663</v>
          </cell>
          <cell r="E85">
            <v>7.1</v>
          </cell>
        </row>
        <row r="86">
          <cell r="A86">
            <v>43670</v>
          </cell>
        </row>
        <row r="87">
          <cell r="A87">
            <v>43677</v>
          </cell>
          <cell r="E87">
            <v>7.16</v>
          </cell>
        </row>
        <row r="88">
          <cell r="A88">
            <v>43684</v>
          </cell>
        </row>
        <row r="89">
          <cell r="A89">
            <v>43691</v>
          </cell>
          <cell r="E89">
            <v>7.56</v>
          </cell>
        </row>
        <row r="90">
          <cell r="A90">
            <v>43698</v>
          </cell>
        </row>
        <row r="91">
          <cell r="A91">
            <v>43705</v>
          </cell>
        </row>
        <row r="92">
          <cell r="A92">
            <v>43712</v>
          </cell>
        </row>
        <row r="93">
          <cell r="A93">
            <v>43719</v>
          </cell>
          <cell r="E93">
            <v>7.77</v>
          </cell>
        </row>
        <row r="94">
          <cell r="A94">
            <v>43727</v>
          </cell>
        </row>
        <row r="95">
          <cell r="A95">
            <v>43733</v>
          </cell>
          <cell r="E95">
            <v>7.68</v>
          </cell>
        </row>
        <row r="96">
          <cell r="A96">
            <v>43740</v>
          </cell>
        </row>
        <row r="97">
          <cell r="A97">
            <v>43754</v>
          </cell>
        </row>
        <row r="98">
          <cell r="A98">
            <v>43768</v>
          </cell>
        </row>
        <row r="99">
          <cell r="A99">
            <v>43775</v>
          </cell>
        </row>
        <row r="100">
          <cell r="A100">
            <v>43782</v>
          </cell>
        </row>
        <row r="101">
          <cell r="A101">
            <v>43789</v>
          </cell>
          <cell r="E101">
            <v>9.5500000000000007</v>
          </cell>
        </row>
        <row r="102">
          <cell r="A102">
            <v>43803</v>
          </cell>
        </row>
        <row r="103">
          <cell r="A103">
            <v>43810</v>
          </cell>
        </row>
        <row r="104">
          <cell r="A104">
            <v>43817</v>
          </cell>
        </row>
        <row r="105">
          <cell r="A105">
            <v>43832</v>
          </cell>
        </row>
        <row r="106">
          <cell r="A106">
            <v>43838</v>
          </cell>
        </row>
        <row r="107">
          <cell r="A107">
            <v>43845</v>
          </cell>
          <cell r="E107">
            <v>8.7799999999999994</v>
          </cell>
        </row>
        <row r="108">
          <cell r="A108">
            <v>43852</v>
          </cell>
        </row>
        <row r="109">
          <cell r="A109">
            <v>43859</v>
          </cell>
          <cell r="E109">
            <v>11.16</v>
          </cell>
        </row>
        <row r="110">
          <cell r="A110">
            <v>43866</v>
          </cell>
        </row>
        <row r="111">
          <cell r="A111">
            <v>43873</v>
          </cell>
          <cell r="E111">
            <v>11.15</v>
          </cell>
        </row>
        <row r="112">
          <cell r="A112">
            <v>43880</v>
          </cell>
        </row>
        <row r="113">
          <cell r="A113">
            <v>43887</v>
          </cell>
          <cell r="E113">
            <v>10.32</v>
          </cell>
        </row>
        <row r="114">
          <cell r="A114">
            <v>43894</v>
          </cell>
        </row>
        <row r="115">
          <cell r="A115">
            <v>43901</v>
          </cell>
        </row>
        <row r="116">
          <cell r="A116">
            <v>43908</v>
          </cell>
        </row>
        <row r="117">
          <cell r="A117">
            <v>43915</v>
          </cell>
        </row>
        <row r="118">
          <cell r="A118">
            <v>43922</v>
          </cell>
        </row>
        <row r="119">
          <cell r="A119">
            <v>43929</v>
          </cell>
        </row>
        <row r="120">
          <cell r="A120">
            <v>43936</v>
          </cell>
        </row>
        <row r="121">
          <cell r="A121">
            <v>43943</v>
          </cell>
        </row>
        <row r="122">
          <cell r="A122">
            <v>43950</v>
          </cell>
        </row>
        <row r="123">
          <cell r="A123">
            <v>43957</v>
          </cell>
        </row>
        <row r="124">
          <cell r="A124">
            <v>43964</v>
          </cell>
        </row>
        <row r="125">
          <cell r="A125">
            <v>43971</v>
          </cell>
        </row>
        <row r="126">
          <cell r="A126">
            <v>43978</v>
          </cell>
        </row>
        <row r="127">
          <cell r="A127">
            <v>43985</v>
          </cell>
          <cell r="E127">
            <v>8.01</v>
          </cell>
        </row>
        <row r="128">
          <cell r="A128">
            <v>43992</v>
          </cell>
        </row>
        <row r="129">
          <cell r="A129">
            <v>43999</v>
          </cell>
          <cell r="E129">
            <v>7.86</v>
          </cell>
        </row>
        <row r="130">
          <cell r="A130">
            <v>44006</v>
          </cell>
        </row>
        <row r="131">
          <cell r="A131">
            <v>44013</v>
          </cell>
          <cell r="E131">
            <v>7.55</v>
          </cell>
        </row>
        <row r="132">
          <cell r="A132">
            <v>44020</v>
          </cell>
        </row>
        <row r="133">
          <cell r="A133">
            <v>44027</v>
          </cell>
          <cell r="E133">
            <v>7.74</v>
          </cell>
        </row>
        <row r="134">
          <cell r="A134">
            <v>44034</v>
          </cell>
        </row>
        <row r="135">
          <cell r="A135">
            <v>44041</v>
          </cell>
          <cell r="E135">
            <v>7.42</v>
          </cell>
        </row>
        <row r="136">
          <cell r="A136">
            <v>44048</v>
          </cell>
        </row>
        <row r="137">
          <cell r="A137">
            <v>44055</v>
          </cell>
          <cell r="E137">
            <v>7.38</v>
          </cell>
        </row>
        <row r="138">
          <cell r="A138">
            <v>44062</v>
          </cell>
        </row>
        <row r="139">
          <cell r="A139">
            <v>44069</v>
          </cell>
          <cell r="E139">
            <v>7.7</v>
          </cell>
        </row>
        <row r="140">
          <cell r="A140">
            <v>44076</v>
          </cell>
        </row>
        <row r="141">
          <cell r="A141">
            <v>44083</v>
          </cell>
          <cell r="E141">
            <v>7.9</v>
          </cell>
        </row>
        <row r="142">
          <cell r="A142">
            <v>44090</v>
          </cell>
        </row>
        <row r="143">
          <cell r="A143">
            <v>44097</v>
          </cell>
          <cell r="E143">
            <v>8.5</v>
          </cell>
        </row>
        <row r="144">
          <cell r="A144">
            <v>44104</v>
          </cell>
        </row>
        <row r="145">
          <cell r="A145">
            <v>44111</v>
          </cell>
          <cell r="E145">
            <v>7.93</v>
          </cell>
        </row>
        <row r="146">
          <cell r="A146">
            <v>44118</v>
          </cell>
        </row>
        <row r="147">
          <cell r="A147">
            <v>44125</v>
          </cell>
          <cell r="E147">
            <v>8.19</v>
          </cell>
        </row>
        <row r="148">
          <cell r="A148">
            <v>44132</v>
          </cell>
        </row>
        <row r="149">
          <cell r="A149">
            <v>44139</v>
          </cell>
          <cell r="E149">
            <v>9.5</v>
          </cell>
        </row>
        <row r="150">
          <cell r="A150">
            <v>44146</v>
          </cell>
        </row>
        <row r="151">
          <cell r="A151">
            <v>44153</v>
          </cell>
          <cell r="E151">
            <v>9.2899999999999991</v>
          </cell>
        </row>
        <row r="152">
          <cell r="A152">
            <v>44160</v>
          </cell>
        </row>
        <row r="153">
          <cell r="A153">
            <v>44167</v>
          </cell>
          <cell r="E153">
            <v>8.9600000000000009</v>
          </cell>
        </row>
        <row r="154">
          <cell r="A154">
            <v>44174</v>
          </cell>
        </row>
        <row r="155">
          <cell r="A155">
            <v>44181</v>
          </cell>
          <cell r="E155">
            <v>11.12</v>
          </cell>
        </row>
        <row r="156">
          <cell r="A156">
            <v>44188</v>
          </cell>
        </row>
        <row r="157">
          <cell r="A157">
            <v>44195</v>
          </cell>
          <cell r="E157">
            <v>11.32</v>
          </cell>
        </row>
        <row r="158">
          <cell r="A158">
            <v>44202</v>
          </cell>
          <cell r="E158">
            <v>10.61</v>
          </cell>
        </row>
        <row r="159">
          <cell r="A159">
            <v>44209</v>
          </cell>
          <cell r="E159">
            <v>10.47</v>
          </cell>
        </row>
        <row r="160">
          <cell r="A160">
            <v>44216</v>
          </cell>
          <cell r="E160">
            <v>10.44</v>
          </cell>
        </row>
        <row r="161">
          <cell r="A161">
            <v>44223</v>
          </cell>
          <cell r="E161">
            <v>10.7</v>
          </cell>
        </row>
        <row r="162">
          <cell r="A162">
            <v>44230</v>
          </cell>
          <cell r="E162">
            <v>10.78</v>
          </cell>
        </row>
        <row r="163">
          <cell r="A163">
            <v>44237</v>
          </cell>
          <cell r="E163">
            <v>11.63</v>
          </cell>
        </row>
        <row r="164">
          <cell r="A164">
            <v>44244</v>
          </cell>
          <cell r="E164">
            <v>11.43</v>
          </cell>
        </row>
        <row r="165">
          <cell r="A165">
            <v>44251</v>
          </cell>
          <cell r="E165">
            <v>11.11</v>
          </cell>
        </row>
        <row r="166">
          <cell r="A166">
            <v>44258</v>
          </cell>
          <cell r="E166">
            <v>11.23</v>
          </cell>
        </row>
        <row r="167">
          <cell r="A167">
            <v>44265</v>
          </cell>
          <cell r="E167">
            <v>11.01</v>
          </cell>
        </row>
        <row r="168">
          <cell r="A168">
            <v>44272</v>
          </cell>
          <cell r="E168">
            <v>10.52</v>
          </cell>
        </row>
        <row r="169">
          <cell r="A169">
            <v>44279</v>
          </cell>
          <cell r="E169">
            <v>10.08</v>
          </cell>
        </row>
        <row r="170">
          <cell r="A170">
            <v>44286</v>
          </cell>
          <cell r="E170">
            <v>9.44</v>
          </cell>
        </row>
        <row r="171">
          <cell r="A171">
            <v>44293</v>
          </cell>
          <cell r="E171">
            <v>9.44</v>
          </cell>
        </row>
        <row r="172">
          <cell r="A172">
            <v>44300</v>
          </cell>
          <cell r="E172">
            <v>9.34</v>
          </cell>
        </row>
        <row r="173">
          <cell r="A173">
            <v>44321</v>
          </cell>
          <cell r="E173">
            <v>8.61</v>
          </cell>
        </row>
        <row r="174">
          <cell r="A174">
            <v>44328</v>
          </cell>
          <cell r="E174">
            <v>8.91</v>
          </cell>
        </row>
        <row r="175">
          <cell r="A175">
            <v>44335</v>
          </cell>
          <cell r="E175">
            <v>8.07</v>
          </cell>
        </row>
        <row r="176">
          <cell r="A176">
            <v>44342</v>
          </cell>
          <cell r="E176">
            <v>7.81</v>
          </cell>
        </row>
        <row r="177">
          <cell r="A177">
            <v>44349</v>
          </cell>
          <cell r="E177">
            <v>8.17</v>
          </cell>
        </row>
        <row r="178">
          <cell r="A178">
            <v>44356</v>
          </cell>
          <cell r="E178">
            <v>7.33</v>
          </cell>
        </row>
        <row r="179">
          <cell r="A179">
            <v>44363</v>
          </cell>
          <cell r="E179">
            <v>7.59</v>
          </cell>
        </row>
        <row r="180">
          <cell r="A180">
            <v>44370</v>
          </cell>
          <cell r="E180">
            <v>7.82</v>
          </cell>
        </row>
        <row r="181">
          <cell r="A181">
            <v>44377</v>
          </cell>
          <cell r="E181">
            <v>7.17</v>
          </cell>
        </row>
        <row r="182">
          <cell r="A182">
            <v>44384</v>
          </cell>
          <cell r="E182">
            <v>7.53</v>
          </cell>
        </row>
        <row r="183">
          <cell r="A183">
            <v>44391</v>
          </cell>
          <cell r="E183">
            <v>7.62</v>
          </cell>
        </row>
        <row r="184">
          <cell r="A184">
            <v>44398</v>
          </cell>
          <cell r="E184">
            <v>7.43</v>
          </cell>
        </row>
        <row r="185">
          <cell r="A185">
            <v>44412</v>
          </cell>
          <cell r="E185">
            <v>7.72</v>
          </cell>
        </row>
        <row r="186">
          <cell r="A186">
            <v>44419</v>
          </cell>
          <cell r="E186">
            <v>7.56</v>
          </cell>
        </row>
        <row r="187">
          <cell r="A187">
            <v>44426</v>
          </cell>
          <cell r="E187">
            <v>7.68</v>
          </cell>
        </row>
        <row r="188">
          <cell r="A188">
            <v>44433</v>
          </cell>
          <cell r="E188">
            <v>7.57</v>
          </cell>
        </row>
        <row r="189">
          <cell r="A189">
            <v>44440</v>
          </cell>
          <cell r="E189">
            <v>7.71</v>
          </cell>
        </row>
        <row r="190">
          <cell r="A190">
            <v>44447</v>
          </cell>
          <cell r="E190">
            <v>7.62</v>
          </cell>
        </row>
        <row r="191">
          <cell r="A191">
            <v>44454</v>
          </cell>
          <cell r="E191">
            <v>7.4</v>
          </cell>
        </row>
        <row r="192">
          <cell r="A192">
            <v>44461</v>
          </cell>
          <cell r="E192">
            <v>7.66</v>
          </cell>
        </row>
        <row r="193">
          <cell r="A193">
            <v>44468</v>
          </cell>
          <cell r="E193">
            <v>7.88</v>
          </cell>
        </row>
        <row r="194">
          <cell r="A194">
            <v>44475</v>
          </cell>
          <cell r="E194">
            <v>8.2799999999999994</v>
          </cell>
        </row>
        <row r="195">
          <cell r="A195">
            <v>44482</v>
          </cell>
          <cell r="E195">
            <v>8.18</v>
          </cell>
        </row>
        <row r="196">
          <cell r="A196">
            <v>44489</v>
          </cell>
          <cell r="E196">
            <v>8.18</v>
          </cell>
        </row>
        <row r="197">
          <cell r="A197">
            <v>44496</v>
          </cell>
        </row>
        <row r="198">
          <cell r="A198">
            <v>44503</v>
          </cell>
          <cell r="E198">
            <v>8.76</v>
          </cell>
        </row>
        <row r="199">
          <cell r="A199">
            <v>44510</v>
          </cell>
          <cell r="E199">
            <v>8.6</v>
          </cell>
        </row>
        <row r="200">
          <cell r="A200">
            <v>44517</v>
          </cell>
          <cell r="E200">
            <v>9.5299999999999994</v>
          </cell>
        </row>
        <row r="201">
          <cell r="A201">
            <v>44524</v>
          </cell>
        </row>
        <row r="202">
          <cell r="A202">
            <v>44531</v>
          </cell>
          <cell r="E202">
            <v>10.15</v>
          </cell>
        </row>
        <row r="203">
          <cell r="A203">
            <v>44538</v>
          </cell>
          <cell r="E203">
            <v>10.039999999999999</v>
          </cell>
        </row>
        <row r="204">
          <cell r="A204">
            <v>44545</v>
          </cell>
          <cell r="E204">
            <v>10.4</v>
          </cell>
        </row>
        <row r="205">
          <cell r="A205">
            <v>44552</v>
          </cell>
        </row>
        <row r="206">
          <cell r="A206">
            <v>44559</v>
          </cell>
          <cell r="E206">
            <v>10.220000000000001</v>
          </cell>
        </row>
        <row r="207">
          <cell r="A207">
            <v>44566</v>
          </cell>
          <cell r="E207">
            <v>10.5</v>
          </cell>
        </row>
        <row r="208">
          <cell r="A208">
            <v>44573</v>
          </cell>
          <cell r="E208">
            <v>11.48</v>
          </cell>
        </row>
        <row r="209">
          <cell r="A209">
            <v>44580</v>
          </cell>
          <cell r="E209">
            <v>11.65</v>
          </cell>
        </row>
        <row r="210">
          <cell r="A210">
            <v>44587</v>
          </cell>
          <cell r="E210">
            <v>11.57</v>
          </cell>
        </row>
        <row r="211">
          <cell r="A211">
            <v>44594</v>
          </cell>
        </row>
        <row r="212">
          <cell r="A212">
            <v>44601</v>
          </cell>
          <cell r="E212">
            <v>11.73</v>
          </cell>
        </row>
        <row r="213">
          <cell r="A213">
            <v>44608</v>
          </cell>
          <cell r="E213">
            <v>12.04</v>
          </cell>
        </row>
        <row r="214">
          <cell r="A214">
            <v>44615</v>
          </cell>
          <cell r="E214">
            <v>10.59</v>
          </cell>
        </row>
        <row r="215">
          <cell r="A215">
            <v>44622</v>
          </cell>
          <cell r="E215">
            <v>11.15</v>
          </cell>
        </row>
        <row r="216">
          <cell r="A216">
            <v>44629</v>
          </cell>
          <cell r="E216">
            <v>10.73</v>
          </cell>
        </row>
        <row r="217">
          <cell r="A217">
            <v>44636</v>
          </cell>
          <cell r="E217">
            <v>10.38</v>
          </cell>
        </row>
        <row r="218">
          <cell r="A218">
            <v>44643</v>
          </cell>
          <cell r="E218">
            <v>10.42</v>
          </cell>
        </row>
        <row r="219">
          <cell r="A219">
            <v>44650</v>
          </cell>
          <cell r="E219">
            <v>10.9</v>
          </cell>
        </row>
        <row r="220">
          <cell r="A220">
            <v>44657</v>
          </cell>
          <cell r="E220">
            <v>9.44</v>
          </cell>
        </row>
        <row r="221">
          <cell r="A221">
            <v>44664</v>
          </cell>
          <cell r="E221">
            <v>9.4499999999999993</v>
          </cell>
        </row>
        <row r="222">
          <cell r="A222">
            <v>44671</v>
          </cell>
          <cell r="E222">
            <v>9.77</v>
          </cell>
        </row>
        <row r="223">
          <cell r="A223">
            <v>44678</v>
          </cell>
          <cell r="E223">
            <v>9.02</v>
          </cell>
        </row>
        <row r="224">
          <cell r="A224">
            <v>44685</v>
          </cell>
          <cell r="E224">
            <v>9.2100000000000009</v>
          </cell>
        </row>
        <row r="225">
          <cell r="A225">
            <v>44692</v>
          </cell>
          <cell r="E225">
            <v>9.52</v>
          </cell>
        </row>
        <row r="226">
          <cell r="A226">
            <v>44699</v>
          </cell>
          <cell r="E226">
            <v>8.5500000000000007</v>
          </cell>
        </row>
        <row r="227">
          <cell r="A227">
            <v>44706</v>
          </cell>
          <cell r="E227">
            <v>8.61</v>
          </cell>
        </row>
        <row r="228">
          <cell r="A228">
            <v>44713</v>
          </cell>
          <cell r="E228">
            <v>8.18</v>
          </cell>
        </row>
        <row r="229">
          <cell r="A229">
            <v>44720</v>
          </cell>
          <cell r="E229">
            <v>7.51</v>
          </cell>
        </row>
        <row r="230">
          <cell r="A230">
            <v>44727</v>
          </cell>
          <cell r="E230">
            <v>7.88</v>
          </cell>
        </row>
        <row r="231">
          <cell r="A231">
            <v>44734</v>
          </cell>
          <cell r="E231">
            <v>8.23</v>
          </cell>
        </row>
        <row r="232">
          <cell r="A232">
            <v>44741</v>
          </cell>
          <cell r="E232">
            <v>8.02</v>
          </cell>
        </row>
        <row r="233">
          <cell r="A233">
            <v>44748</v>
          </cell>
          <cell r="E233">
            <v>7.77</v>
          </cell>
        </row>
        <row r="234">
          <cell r="A234">
            <v>44755</v>
          </cell>
          <cell r="E234">
            <v>7.58</v>
          </cell>
        </row>
        <row r="235">
          <cell r="A235">
            <v>44762</v>
          </cell>
          <cell r="E235">
            <v>7.44</v>
          </cell>
        </row>
        <row r="236">
          <cell r="A236">
            <v>44769</v>
          </cell>
          <cell r="E236">
            <v>7.51</v>
          </cell>
        </row>
        <row r="237">
          <cell r="A237">
            <v>44776</v>
          </cell>
          <cell r="E237">
            <v>7.38</v>
          </cell>
        </row>
        <row r="238">
          <cell r="A238">
            <v>44804</v>
          </cell>
          <cell r="E238">
            <v>7.48</v>
          </cell>
        </row>
        <row r="239">
          <cell r="A239">
            <v>44811</v>
          </cell>
          <cell r="E239">
            <v>8.02</v>
          </cell>
        </row>
        <row r="240">
          <cell r="A240">
            <v>44818</v>
          </cell>
          <cell r="E240">
            <v>7.94</v>
          </cell>
        </row>
        <row r="241">
          <cell r="A241">
            <v>44825</v>
          </cell>
          <cell r="E241">
            <v>8.26</v>
          </cell>
        </row>
        <row r="242">
          <cell r="A242">
            <v>44832</v>
          </cell>
          <cell r="E242">
            <v>8.51</v>
          </cell>
        </row>
        <row r="243">
          <cell r="A243">
            <v>44839</v>
          </cell>
          <cell r="E243">
            <v>8.4</v>
          </cell>
        </row>
        <row r="244">
          <cell r="A244">
            <v>44846</v>
          </cell>
          <cell r="E244">
            <v>8.75</v>
          </cell>
        </row>
        <row r="245">
          <cell r="A245">
            <v>44860</v>
          </cell>
          <cell r="E245">
            <v>7.4</v>
          </cell>
        </row>
        <row r="246">
          <cell r="A246">
            <v>44874</v>
          </cell>
          <cell r="E246">
            <v>8.5500000000000007</v>
          </cell>
        </row>
        <row r="247">
          <cell r="A247">
            <v>44895</v>
          </cell>
          <cell r="E247">
            <v>9.25</v>
          </cell>
        </row>
        <row r="248">
          <cell r="A248">
            <v>44909</v>
          </cell>
          <cell r="E248">
            <v>10.58</v>
          </cell>
        </row>
        <row r="249">
          <cell r="A249">
            <v>44923</v>
          </cell>
          <cell r="E249">
            <v>10.69</v>
          </cell>
        </row>
        <row r="250">
          <cell r="A250">
            <v>44937</v>
          </cell>
          <cell r="E250">
            <v>10.65</v>
          </cell>
        </row>
        <row r="251">
          <cell r="A251">
            <v>44951</v>
          </cell>
          <cell r="E251">
            <v>11.06</v>
          </cell>
        </row>
        <row r="252">
          <cell r="A252">
            <v>44965</v>
          </cell>
          <cell r="E252">
            <v>10.88</v>
          </cell>
        </row>
        <row r="253">
          <cell r="A253">
            <v>44979</v>
          </cell>
          <cell r="E253">
            <v>10.72</v>
          </cell>
        </row>
      </sheetData>
      <sheetData sheetId="4">
        <row r="1">
          <cell r="A1" t="str">
            <v>Date</v>
          </cell>
          <cell r="E1" t="str">
            <v>DO</v>
          </cell>
        </row>
        <row r="2">
          <cell r="A2">
            <v>42537</v>
          </cell>
          <cell r="E2">
            <v>8.1</v>
          </cell>
        </row>
        <row r="3">
          <cell r="A3">
            <v>42544</v>
          </cell>
          <cell r="E3">
            <v>8.0399999999999991</v>
          </cell>
        </row>
        <row r="4">
          <cell r="A4">
            <v>42551</v>
          </cell>
          <cell r="E4">
            <v>7.73</v>
          </cell>
        </row>
        <row r="5">
          <cell r="A5">
            <v>42558</v>
          </cell>
          <cell r="E5">
            <v>7.56</v>
          </cell>
        </row>
        <row r="6">
          <cell r="A6">
            <v>42565</v>
          </cell>
          <cell r="E6">
            <v>7.82</v>
          </cell>
        </row>
        <row r="7">
          <cell r="A7">
            <v>42572</v>
          </cell>
          <cell r="E7">
            <v>7.64</v>
          </cell>
        </row>
        <row r="8">
          <cell r="A8">
            <v>42586</v>
          </cell>
          <cell r="E8">
            <v>7.82</v>
          </cell>
        </row>
        <row r="9">
          <cell r="A9">
            <v>42593</v>
          </cell>
          <cell r="E9">
            <v>7.65</v>
          </cell>
        </row>
        <row r="10">
          <cell r="A10">
            <v>42600</v>
          </cell>
          <cell r="E10">
            <v>7.93</v>
          </cell>
        </row>
        <row r="11">
          <cell r="A11">
            <v>42607</v>
          </cell>
          <cell r="E11">
            <v>7.94</v>
          </cell>
        </row>
        <row r="12">
          <cell r="A12">
            <v>42614</v>
          </cell>
          <cell r="E12">
            <v>7.5</v>
          </cell>
        </row>
        <row r="13">
          <cell r="A13">
            <v>42621</v>
          </cell>
          <cell r="E13">
            <v>7.78</v>
          </cell>
        </row>
        <row r="14">
          <cell r="A14">
            <v>42633</v>
          </cell>
          <cell r="E14">
            <v>7.94</v>
          </cell>
        </row>
        <row r="15">
          <cell r="A15">
            <v>42642</v>
          </cell>
        </row>
        <row r="16">
          <cell r="A16">
            <v>42649</v>
          </cell>
        </row>
        <row r="17">
          <cell r="A17">
            <v>42656</v>
          </cell>
          <cell r="E17">
            <v>9.25</v>
          </cell>
        </row>
        <row r="18">
          <cell r="A18">
            <v>42663</v>
          </cell>
          <cell r="E18">
            <v>8.7799999999999994</v>
          </cell>
        </row>
        <row r="19">
          <cell r="A19">
            <v>42669</v>
          </cell>
          <cell r="E19">
            <v>10.23</v>
          </cell>
        </row>
        <row r="20">
          <cell r="A20">
            <v>42677</v>
          </cell>
          <cell r="E20">
            <v>8.85</v>
          </cell>
        </row>
        <row r="21">
          <cell r="A21">
            <v>42684</v>
          </cell>
          <cell r="E21">
            <v>9.73</v>
          </cell>
        </row>
        <row r="22">
          <cell r="A22">
            <v>42691</v>
          </cell>
          <cell r="E22">
            <v>9.98</v>
          </cell>
        </row>
        <row r="23">
          <cell r="A23">
            <v>42705</v>
          </cell>
          <cell r="E23">
            <v>10.029999999999999</v>
          </cell>
        </row>
        <row r="24">
          <cell r="A24">
            <v>42712</v>
          </cell>
          <cell r="E24">
            <v>11.46</v>
          </cell>
        </row>
        <row r="25">
          <cell r="A25">
            <v>42719</v>
          </cell>
          <cell r="E25">
            <v>12.85</v>
          </cell>
        </row>
        <row r="26">
          <cell r="A26">
            <v>42725</v>
          </cell>
          <cell r="E26">
            <v>12.88</v>
          </cell>
        </row>
        <row r="27">
          <cell r="A27">
            <v>42732</v>
          </cell>
          <cell r="E27">
            <v>12.58</v>
          </cell>
        </row>
        <row r="28">
          <cell r="A28">
            <v>42747</v>
          </cell>
          <cell r="E28">
            <v>12.63</v>
          </cell>
        </row>
        <row r="29">
          <cell r="A29">
            <v>42754</v>
          </cell>
          <cell r="E29">
            <v>13.01</v>
          </cell>
        </row>
        <row r="30">
          <cell r="A30">
            <v>42761</v>
          </cell>
          <cell r="E30">
            <v>12.5</v>
          </cell>
        </row>
        <row r="31">
          <cell r="A31">
            <v>42768</v>
          </cell>
          <cell r="E31">
            <v>13.09</v>
          </cell>
        </row>
        <row r="32">
          <cell r="A32">
            <v>42774</v>
          </cell>
          <cell r="E32">
            <v>12.47</v>
          </cell>
        </row>
        <row r="33">
          <cell r="A33">
            <v>42782</v>
          </cell>
          <cell r="E33">
            <v>13.15</v>
          </cell>
        </row>
        <row r="34">
          <cell r="A34">
            <v>42789</v>
          </cell>
          <cell r="E34">
            <v>12.54</v>
          </cell>
        </row>
        <row r="35">
          <cell r="A35">
            <v>42796</v>
          </cell>
          <cell r="E35">
            <v>11.7</v>
          </cell>
        </row>
        <row r="36">
          <cell r="A36">
            <v>42803</v>
          </cell>
          <cell r="E36">
            <v>11.81</v>
          </cell>
        </row>
        <row r="37">
          <cell r="A37">
            <v>42810</v>
          </cell>
          <cell r="E37">
            <v>13.21</v>
          </cell>
        </row>
        <row r="38">
          <cell r="A38">
            <v>42817</v>
          </cell>
          <cell r="E38">
            <v>13.28</v>
          </cell>
        </row>
        <row r="39">
          <cell r="A39">
            <v>42824</v>
          </cell>
          <cell r="E39">
            <v>12.43</v>
          </cell>
        </row>
        <row r="40">
          <cell r="A40">
            <v>42832</v>
          </cell>
          <cell r="E40">
            <v>11.67</v>
          </cell>
        </row>
        <row r="41">
          <cell r="A41">
            <v>42838</v>
          </cell>
          <cell r="E41">
            <v>11</v>
          </cell>
        </row>
        <row r="42">
          <cell r="A42">
            <v>42845</v>
          </cell>
          <cell r="E42">
            <v>10.47</v>
          </cell>
        </row>
        <row r="43">
          <cell r="A43">
            <v>42852</v>
          </cell>
          <cell r="E43">
            <v>10.14</v>
          </cell>
        </row>
        <row r="44">
          <cell r="A44">
            <v>42859</v>
          </cell>
          <cell r="E44">
            <v>9.9700000000000006</v>
          </cell>
        </row>
        <row r="45">
          <cell r="A45">
            <v>42866</v>
          </cell>
          <cell r="E45">
            <v>9.83</v>
          </cell>
        </row>
        <row r="46">
          <cell r="A46">
            <v>42873</v>
          </cell>
          <cell r="E46">
            <v>9.27</v>
          </cell>
        </row>
        <row r="47">
          <cell r="A47">
            <v>42880</v>
          </cell>
          <cell r="E47">
            <v>8.57</v>
          </cell>
        </row>
        <row r="48">
          <cell r="A48">
            <v>42887</v>
          </cell>
          <cell r="E48">
            <v>8.9700000000000006</v>
          </cell>
        </row>
        <row r="49">
          <cell r="A49">
            <v>42894</v>
          </cell>
          <cell r="E49">
            <v>8.98</v>
          </cell>
        </row>
        <row r="50">
          <cell r="A50">
            <v>42901</v>
          </cell>
          <cell r="E50">
            <v>7.96</v>
          </cell>
        </row>
        <row r="51">
          <cell r="A51">
            <v>42908</v>
          </cell>
          <cell r="E51">
            <v>7.84</v>
          </cell>
        </row>
        <row r="52">
          <cell r="A52">
            <v>42915</v>
          </cell>
          <cell r="E52">
            <v>7.87</v>
          </cell>
        </row>
        <row r="53">
          <cell r="A53">
            <v>42922</v>
          </cell>
          <cell r="E53">
            <v>7.65</v>
          </cell>
        </row>
        <row r="54">
          <cell r="A54">
            <v>42929</v>
          </cell>
          <cell r="E54">
            <v>7.33</v>
          </cell>
        </row>
        <row r="55">
          <cell r="A55">
            <v>42936</v>
          </cell>
          <cell r="E55">
            <v>7.21</v>
          </cell>
        </row>
        <row r="56">
          <cell r="A56">
            <v>42943</v>
          </cell>
          <cell r="E56">
            <v>7.8</v>
          </cell>
        </row>
        <row r="57">
          <cell r="A57">
            <v>42950</v>
          </cell>
          <cell r="E57">
            <v>7.75</v>
          </cell>
        </row>
        <row r="58">
          <cell r="A58">
            <v>42956</v>
          </cell>
          <cell r="E58">
            <v>7.74</v>
          </cell>
        </row>
        <row r="59">
          <cell r="A59">
            <v>42964</v>
          </cell>
          <cell r="E59">
            <v>7.77</v>
          </cell>
        </row>
        <row r="60">
          <cell r="A60">
            <v>42971</v>
          </cell>
          <cell r="E60">
            <v>7.65</v>
          </cell>
        </row>
        <row r="61">
          <cell r="A61">
            <v>42978</v>
          </cell>
          <cell r="E61">
            <v>7.85</v>
          </cell>
        </row>
        <row r="62">
          <cell r="A62">
            <v>42985</v>
          </cell>
          <cell r="E62">
            <v>7.87</v>
          </cell>
        </row>
        <row r="63">
          <cell r="A63">
            <v>42992</v>
          </cell>
          <cell r="E63">
            <v>8.0399999999999991</v>
          </cell>
        </row>
        <row r="64">
          <cell r="A64">
            <v>42999</v>
          </cell>
          <cell r="E64">
            <v>8.2200000000000006</v>
          </cell>
        </row>
        <row r="65">
          <cell r="A65">
            <v>43006</v>
          </cell>
          <cell r="E65">
            <v>7.81</v>
          </cell>
        </row>
        <row r="66">
          <cell r="A66">
            <v>43014</v>
          </cell>
          <cell r="E66">
            <v>8.32</v>
          </cell>
        </row>
        <row r="67">
          <cell r="A67">
            <v>43020</v>
          </cell>
          <cell r="E67">
            <v>8.52</v>
          </cell>
        </row>
        <row r="68">
          <cell r="A68">
            <v>43034</v>
          </cell>
          <cell r="E68">
            <v>7.86</v>
          </cell>
        </row>
        <row r="69">
          <cell r="A69">
            <v>43041</v>
          </cell>
          <cell r="E69">
            <v>8.9600000000000009</v>
          </cell>
        </row>
        <row r="70">
          <cell r="A70">
            <v>43048</v>
          </cell>
          <cell r="E70">
            <v>9.5500000000000007</v>
          </cell>
        </row>
        <row r="71">
          <cell r="A71">
            <v>43055</v>
          </cell>
          <cell r="E71">
            <v>9.98</v>
          </cell>
        </row>
        <row r="72">
          <cell r="A72">
            <v>43069</v>
          </cell>
          <cell r="E72">
            <v>10.99</v>
          </cell>
        </row>
        <row r="73">
          <cell r="A73">
            <v>43076</v>
          </cell>
          <cell r="E73">
            <v>11.07</v>
          </cell>
        </row>
        <row r="74">
          <cell r="A74">
            <v>43083</v>
          </cell>
          <cell r="E74">
            <v>12.17</v>
          </cell>
        </row>
        <row r="75">
          <cell r="A75">
            <v>43090</v>
          </cell>
          <cell r="E75">
            <v>12.35</v>
          </cell>
        </row>
        <row r="76">
          <cell r="A76">
            <v>43103</v>
          </cell>
          <cell r="E76">
            <v>13.65</v>
          </cell>
        </row>
        <row r="77">
          <cell r="A77">
            <v>43110</v>
          </cell>
          <cell r="E77">
            <v>13.87</v>
          </cell>
        </row>
        <row r="78">
          <cell r="A78">
            <v>43118</v>
          </cell>
          <cell r="E78">
            <v>13.38</v>
          </cell>
        </row>
        <row r="79">
          <cell r="A79">
            <v>43124</v>
          </cell>
          <cell r="E79">
            <v>12.84</v>
          </cell>
        </row>
        <row r="80">
          <cell r="A80">
            <v>43131</v>
          </cell>
          <cell r="E80">
            <v>13.61</v>
          </cell>
        </row>
        <row r="81">
          <cell r="A81">
            <v>43138</v>
          </cell>
          <cell r="E81">
            <v>13.55</v>
          </cell>
        </row>
        <row r="82">
          <cell r="A82">
            <v>43145</v>
          </cell>
          <cell r="E82">
            <v>13.01</v>
          </cell>
        </row>
        <row r="83">
          <cell r="A83">
            <v>43152</v>
          </cell>
          <cell r="E83">
            <v>10.83</v>
          </cell>
        </row>
        <row r="84">
          <cell r="A84">
            <v>43159</v>
          </cell>
          <cell r="E84">
            <v>12.02</v>
          </cell>
        </row>
        <row r="85">
          <cell r="A85">
            <v>43166</v>
          </cell>
          <cell r="E85">
            <v>11.78</v>
          </cell>
        </row>
        <row r="86">
          <cell r="A86">
            <v>43174</v>
          </cell>
          <cell r="E86">
            <v>12.02</v>
          </cell>
        </row>
        <row r="87">
          <cell r="A87">
            <v>43181</v>
          </cell>
          <cell r="E87">
            <v>12.54</v>
          </cell>
        </row>
        <row r="88">
          <cell r="A88">
            <v>43187</v>
          </cell>
          <cell r="E88">
            <v>12.01</v>
          </cell>
        </row>
        <row r="89">
          <cell r="A89">
            <v>43194</v>
          </cell>
          <cell r="E89">
            <v>11.36</v>
          </cell>
        </row>
        <row r="90">
          <cell r="A90">
            <v>43201</v>
          </cell>
          <cell r="E90">
            <v>11.6</v>
          </cell>
        </row>
        <row r="91">
          <cell r="A91">
            <v>43208</v>
          </cell>
          <cell r="E91">
            <v>10.98</v>
          </cell>
        </row>
        <row r="92">
          <cell r="A92">
            <v>43216</v>
          </cell>
          <cell r="E92">
            <v>10.55</v>
          </cell>
        </row>
        <row r="93">
          <cell r="A93">
            <v>43222</v>
          </cell>
          <cell r="E93">
            <v>9.93</v>
          </cell>
        </row>
        <row r="94">
          <cell r="A94">
            <v>43229</v>
          </cell>
          <cell r="E94">
            <v>9.4499999999999993</v>
          </cell>
        </row>
        <row r="95">
          <cell r="A95">
            <v>43236</v>
          </cell>
          <cell r="E95">
            <v>9.36</v>
          </cell>
        </row>
        <row r="96">
          <cell r="A96">
            <v>43243</v>
          </cell>
          <cell r="E96">
            <v>8.77</v>
          </cell>
        </row>
        <row r="97">
          <cell r="A97">
            <v>43250</v>
          </cell>
          <cell r="E97">
            <v>8.4</v>
          </cell>
        </row>
        <row r="98">
          <cell r="A98">
            <v>43257</v>
          </cell>
          <cell r="E98">
            <v>8.42</v>
          </cell>
        </row>
        <row r="99">
          <cell r="A99">
            <v>43264</v>
          </cell>
          <cell r="E99">
            <v>7.51</v>
          </cell>
        </row>
        <row r="100">
          <cell r="A100">
            <v>43271</v>
          </cell>
          <cell r="E100">
            <v>7.79</v>
          </cell>
        </row>
        <row r="101">
          <cell r="A101">
            <v>43278</v>
          </cell>
          <cell r="E101">
            <v>7.91</v>
          </cell>
        </row>
        <row r="102">
          <cell r="A102">
            <v>43284</v>
          </cell>
          <cell r="E102">
            <v>6.69</v>
          </cell>
        </row>
        <row r="103">
          <cell r="A103">
            <v>43292</v>
          </cell>
          <cell r="E103">
            <v>6.85</v>
          </cell>
        </row>
        <row r="104">
          <cell r="A104">
            <v>43299</v>
          </cell>
          <cell r="E104">
            <v>7.15</v>
          </cell>
        </row>
        <row r="105">
          <cell r="A105">
            <v>43306</v>
          </cell>
          <cell r="E105">
            <v>7.29</v>
          </cell>
        </row>
        <row r="106">
          <cell r="A106">
            <v>43315</v>
          </cell>
          <cell r="E106">
            <v>7.3</v>
          </cell>
        </row>
        <row r="107">
          <cell r="A107">
            <v>43320</v>
          </cell>
          <cell r="E107">
            <v>7.15</v>
          </cell>
        </row>
        <row r="108">
          <cell r="A108">
            <v>43327</v>
          </cell>
          <cell r="E108">
            <v>7.17</v>
          </cell>
        </row>
        <row r="109">
          <cell r="A109">
            <v>43334</v>
          </cell>
          <cell r="E109">
            <v>7.27</v>
          </cell>
        </row>
        <row r="110">
          <cell r="A110">
            <v>43341</v>
          </cell>
          <cell r="E110">
            <v>7.29</v>
          </cell>
        </row>
        <row r="111">
          <cell r="A111">
            <v>43348</v>
          </cell>
          <cell r="E111">
            <v>7.49</v>
          </cell>
        </row>
        <row r="112">
          <cell r="A112">
            <v>43355</v>
          </cell>
          <cell r="E112">
            <v>7.76</v>
          </cell>
        </row>
        <row r="113">
          <cell r="A113">
            <v>43362</v>
          </cell>
          <cell r="E113">
            <v>7.81</v>
          </cell>
        </row>
        <row r="114">
          <cell r="A114">
            <v>43370</v>
          </cell>
          <cell r="E114">
            <v>8.15</v>
          </cell>
        </row>
        <row r="115">
          <cell r="A115">
            <v>43376</v>
          </cell>
        </row>
        <row r="116">
          <cell r="A116">
            <v>43383</v>
          </cell>
        </row>
        <row r="117">
          <cell r="A117">
            <v>43390</v>
          </cell>
        </row>
        <row r="118">
          <cell r="A118">
            <v>43397</v>
          </cell>
        </row>
        <row r="119">
          <cell r="A119">
            <v>43404</v>
          </cell>
        </row>
        <row r="120">
          <cell r="A120">
            <v>43411</v>
          </cell>
        </row>
        <row r="121">
          <cell r="A121">
            <v>43418</v>
          </cell>
        </row>
        <row r="122">
          <cell r="A122">
            <v>43425</v>
          </cell>
        </row>
        <row r="123">
          <cell r="A123">
            <v>43432</v>
          </cell>
        </row>
        <row r="124">
          <cell r="A124">
            <v>43439</v>
          </cell>
        </row>
        <row r="125">
          <cell r="A125">
            <v>43446</v>
          </cell>
        </row>
        <row r="126">
          <cell r="A126">
            <v>43453</v>
          </cell>
        </row>
        <row r="127">
          <cell r="A127">
            <v>43467</v>
          </cell>
        </row>
        <row r="128">
          <cell r="A128">
            <v>43474</v>
          </cell>
        </row>
        <row r="129">
          <cell r="A129">
            <v>43481</v>
          </cell>
        </row>
        <row r="130">
          <cell r="A130">
            <v>43488</v>
          </cell>
        </row>
        <row r="131">
          <cell r="A131">
            <v>43495</v>
          </cell>
        </row>
        <row r="132">
          <cell r="A132">
            <v>43502</v>
          </cell>
        </row>
        <row r="133">
          <cell r="A133">
            <v>43509</v>
          </cell>
        </row>
        <row r="134">
          <cell r="A134">
            <v>43516</v>
          </cell>
        </row>
        <row r="135">
          <cell r="A135">
            <v>43523</v>
          </cell>
        </row>
        <row r="136">
          <cell r="A136">
            <v>43530</v>
          </cell>
        </row>
        <row r="137">
          <cell r="A137">
            <v>43537</v>
          </cell>
        </row>
        <row r="138">
          <cell r="A138">
            <v>43544</v>
          </cell>
        </row>
        <row r="139">
          <cell r="A139">
            <v>43551</v>
          </cell>
        </row>
        <row r="140">
          <cell r="A140">
            <v>43558</v>
          </cell>
        </row>
        <row r="141">
          <cell r="A141">
            <v>43565</v>
          </cell>
        </row>
        <row r="142">
          <cell r="A142">
            <v>43572</v>
          </cell>
        </row>
        <row r="143">
          <cell r="A143">
            <v>43579</v>
          </cell>
        </row>
        <row r="144">
          <cell r="A144">
            <v>43586</v>
          </cell>
        </row>
        <row r="145">
          <cell r="A145">
            <v>43593</v>
          </cell>
        </row>
        <row r="146">
          <cell r="A146">
            <v>43600</v>
          </cell>
        </row>
        <row r="147">
          <cell r="A147">
            <v>43607</v>
          </cell>
        </row>
        <row r="148">
          <cell r="A148">
            <v>43614</v>
          </cell>
        </row>
        <row r="149">
          <cell r="A149">
            <v>43621</v>
          </cell>
        </row>
        <row r="150">
          <cell r="A150">
            <v>43628</v>
          </cell>
        </row>
        <row r="151">
          <cell r="A151">
            <v>43635</v>
          </cell>
        </row>
        <row r="152">
          <cell r="A152">
            <v>43642</v>
          </cell>
        </row>
        <row r="153">
          <cell r="A153">
            <v>43649</v>
          </cell>
        </row>
        <row r="154">
          <cell r="A154">
            <v>43656</v>
          </cell>
        </row>
        <row r="155">
          <cell r="A155">
            <v>44048</v>
          </cell>
        </row>
      </sheetData>
      <sheetData sheetId="5">
        <row r="1">
          <cell r="A1" t="str">
            <v>Date</v>
          </cell>
          <cell r="E1" t="str">
            <v>DO</v>
          </cell>
        </row>
        <row r="2">
          <cell r="A2">
            <v>42633</v>
          </cell>
          <cell r="E2">
            <v>8.74</v>
          </cell>
        </row>
        <row r="3">
          <cell r="A3">
            <v>42642</v>
          </cell>
          <cell r="E3">
            <v>9.18</v>
          </cell>
        </row>
        <row r="4">
          <cell r="A4">
            <v>42649</v>
          </cell>
          <cell r="E4">
            <v>8.8800000000000008</v>
          </cell>
        </row>
        <row r="5">
          <cell r="A5">
            <v>42656</v>
          </cell>
          <cell r="E5">
            <v>8.9</v>
          </cell>
        </row>
        <row r="6">
          <cell r="A6">
            <v>42663</v>
          </cell>
          <cell r="E6">
            <v>8.5299999999999994</v>
          </cell>
        </row>
        <row r="7">
          <cell r="A7">
            <v>42669</v>
          </cell>
          <cell r="E7">
            <v>9.2100000000000009</v>
          </cell>
        </row>
        <row r="8">
          <cell r="A8">
            <v>42677</v>
          </cell>
          <cell r="E8">
            <v>8.4700000000000006</v>
          </cell>
        </row>
        <row r="9">
          <cell r="A9">
            <v>42684</v>
          </cell>
          <cell r="E9">
            <v>8.84</v>
          </cell>
        </row>
        <row r="10">
          <cell r="A10">
            <v>42691</v>
          </cell>
          <cell r="E10">
            <v>8.9499999999999993</v>
          </cell>
        </row>
        <row r="11">
          <cell r="A11">
            <v>42705</v>
          </cell>
          <cell r="E11">
            <v>8.9</v>
          </cell>
        </row>
        <row r="12">
          <cell r="A12">
            <v>42712</v>
          </cell>
          <cell r="E12">
            <v>9.7100000000000009</v>
          </cell>
        </row>
        <row r="13">
          <cell r="A13">
            <v>42719</v>
          </cell>
          <cell r="E13">
            <v>10.44</v>
          </cell>
        </row>
        <row r="14">
          <cell r="A14">
            <v>42725</v>
          </cell>
          <cell r="E14">
            <v>10.36</v>
          </cell>
        </row>
        <row r="15">
          <cell r="A15">
            <v>42732</v>
          </cell>
          <cell r="E15">
            <v>10.27</v>
          </cell>
        </row>
        <row r="16">
          <cell r="A16">
            <v>42747</v>
          </cell>
          <cell r="E16">
            <v>10.51</v>
          </cell>
        </row>
        <row r="17">
          <cell r="A17">
            <v>42754</v>
          </cell>
          <cell r="E17">
            <v>10.81</v>
          </cell>
        </row>
        <row r="18">
          <cell r="A18">
            <v>42761</v>
          </cell>
          <cell r="E18">
            <v>10.79</v>
          </cell>
        </row>
        <row r="19">
          <cell r="A19">
            <v>42768</v>
          </cell>
          <cell r="E19">
            <v>11.15</v>
          </cell>
        </row>
        <row r="20">
          <cell r="A20">
            <v>42774</v>
          </cell>
          <cell r="E20">
            <v>10.38</v>
          </cell>
        </row>
        <row r="21">
          <cell r="A21">
            <v>42782</v>
          </cell>
          <cell r="E21">
            <v>11.33</v>
          </cell>
        </row>
        <row r="22">
          <cell r="A22">
            <v>42789</v>
          </cell>
          <cell r="E22">
            <v>10.59</v>
          </cell>
        </row>
        <row r="23">
          <cell r="A23">
            <v>42796</v>
          </cell>
          <cell r="E23">
            <v>10.16</v>
          </cell>
        </row>
        <row r="24">
          <cell r="A24">
            <v>42803</v>
          </cell>
          <cell r="E24">
            <v>10.220000000000001</v>
          </cell>
        </row>
        <row r="25">
          <cell r="A25">
            <v>42810</v>
          </cell>
          <cell r="E25">
            <v>11.43</v>
          </cell>
        </row>
        <row r="26">
          <cell r="A26">
            <v>42817</v>
          </cell>
          <cell r="E26">
            <v>11.38</v>
          </cell>
        </row>
        <row r="27">
          <cell r="A27">
            <v>42824</v>
          </cell>
          <cell r="E27">
            <v>10.79</v>
          </cell>
        </row>
        <row r="28">
          <cell r="A28">
            <v>42832</v>
          </cell>
          <cell r="E28">
            <v>10.47</v>
          </cell>
        </row>
        <row r="29">
          <cell r="A29">
            <v>42838</v>
          </cell>
          <cell r="E29">
            <v>10.14</v>
          </cell>
        </row>
        <row r="30">
          <cell r="A30">
            <v>42845</v>
          </cell>
          <cell r="E30">
            <v>9.68</v>
          </cell>
        </row>
        <row r="31">
          <cell r="A31">
            <v>42852</v>
          </cell>
          <cell r="E31">
            <v>9.6</v>
          </cell>
        </row>
        <row r="32">
          <cell r="A32">
            <v>42859</v>
          </cell>
          <cell r="E32">
            <v>9.64</v>
          </cell>
        </row>
        <row r="33">
          <cell r="A33">
            <v>42866</v>
          </cell>
          <cell r="E33">
            <v>9.49</v>
          </cell>
        </row>
        <row r="34">
          <cell r="A34">
            <v>42873</v>
          </cell>
          <cell r="E34">
            <v>8.94</v>
          </cell>
        </row>
        <row r="35">
          <cell r="A35">
            <v>42880</v>
          </cell>
          <cell r="E35">
            <v>8.57</v>
          </cell>
        </row>
        <row r="36">
          <cell r="A36">
            <v>42887</v>
          </cell>
          <cell r="E36">
            <v>8.76</v>
          </cell>
        </row>
        <row r="37">
          <cell r="A37">
            <v>42894</v>
          </cell>
          <cell r="E37">
            <v>8.83</v>
          </cell>
        </row>
        <row r="38">
          <cell r="A38">
            <v>42901</v>
          </cell>
          <cell r="E38">
            <v>8.27</v>
          </cell>
        </row>
        <row r="39">
          <cell r="A39">
            <v>42908</v>
          </cell>
          <cell r="E39">
            <v>8.1</v>
          </cell>
        </row>
        <row r="40">
          <cell r="A40">
            <v>42915</v>
          </cell>
          <cell r="E40">
            <v>8.2100000000000009</v>
          </cell>
        </row>
        <row r="41">
          <cell r="A41">
            <v>42922</v>
          </cell>
          <cell r="E41">
            <v>8.1999999999999993</v>
          </cell>
        </row>
        <row r="42">
          <cell r="A42">
            <v>42929</v>
          </cell>
          <cell r="E42">
            <v>7.85</v>
          </cell>
        </row>
        <row r="43">
          <cell r="A43">
            <v>42936</v>
          </cell>
          <cell r="E43">
            <v>7.81</v>
          </cell>
        </row>
        <row r="44">
          <cell r="A44">
            <v>42943</v>
          </cell>
          <cell r="E44">
            <v>8.34</v>
          </cell>
        </row>
        <row r="45">
          <cell r="A45">
            <v>42950</v>
          </cell>
          <cell r="E45">
            <v>8.2899999999999991</v>
          </cell>
        </row>
        <row r="46">
          <cell r="A46">
            <v>42956</v>
          </cell>
          <cell r="E46">
            <v>8.4</v>
          </cell>
        </row>
        <row r="47">
          <cell r="A47">
            <v>42964</v>
          </cell>
          <cell r="E47">
            <v>8.42</v>
          </cell>
        </row>
        <row r="48">
          <cell r="A48">
            <v>42971</v>
          </cell>
          <cell r="E48">
            <v>8.11</v>
          </cell>
        </row>
        <row r="49">
          <cell r="A49">
            <v>42978</v>
          </cell>
          <cell r="E49">
            <v>8.33</v>
          </cell>
        </row>
        <row r="50">
          <cell r="A50">
            <v>42985</v>
          </cell>
          <cell r="E50">
            <v>8.1999999999999993</v>
          </cell>
        </row>
        <row r="51">
          <cell r="A51">
            <v>42992</v>
          </cell>
          <cell r="E51">
            <v>8.32</v>
          </cell>
        </row>
        <row r="52">
          <cell r="A52">
            <v>42999</v>
          </cell>
          <cell r="E52">
            <v>8.43</v>
          </cell>
        </row>
        <row r="53">
          <cell r="A53">
            <v>43006</v>
          </cell>
          <cell r="E53">
            <v>8.01</v>
          </cell>
        </row>
        <row r="54">
          <cell r="A54">
            <v>43014</v>
          </cell>
          <cell r="E54">
            <v>8.52</v>
          </cell>
        </row>
        <row r="55">
          <cell r="A55">
            <v>43020</v>
          </cell>
          <cell r="E55">
            <v>8.73</v>
          </cell>
        </row>
        <row r="56">
          <cell r="A56">
            <v>43034</v>
          </cell>
          <cell r="E56">
            <v>8.14</v>
          </cell>
        </row>
        <row r="57">
          <cell r="A57">
            <v>43041</v>
          </cell>
          <cell r="E57">
            <v>8.7799999999999994</v>
          </cell>
        </row>
        <row r="58">
          <cell r="A58">
            <v>43048</v>
          </cell>
          <cell r="E58">
            <v>9.2799999999999994</v>
          </cell>
        </row>
        <row r="59">
          <cell r="A59">
            <v>43055</v>
          </cell>
          <cell r="E59">
            <v>9.4600000000000009</v>
          </cell>
        </row>
        <row r="60">
          <cell r="A60">
            <v>43069</v>
          </cell>
          <cell r="E60">
            <v>10.119999999999999</v>
          </cell>
        </row>
        <row r="61">
          <cell r="A61">
            <v>43076</v>
          </cell>
          <cell r="E61">
            <v>10.220000000000001</v>
          </cell>
        </row>
        <row r="62">
          <cell r="A62">
            <v>43083</v>
          </cell>
          <cell r="E62">
            <v>10.86</v>
          </cell>
        </row>
        <row r="63">
          <cell r="A63">
            <v>43090</v>
          </cell>
          <cell r="E63">
            <v>10.97</v>
          </cell>
        </row>
        <row r="64">
          <cell r="A64">
            <v>43103</v>
          </cell>
          <cell r="E64">
            <v>11.66</v>
          </cell>
        </row>
        <row r="65">
          <cell r="A65">
            <v>43110</v>
          </cell>
          <cell r="E65">
            <v>11.9</v>
          </cell>
        </row>
        <row r="66">
          <cell r="A66">
            <v>43118</v>
          </cell>
          <cell r="E66">
            <v>11.79</v>
          </cell>
        </row>
        <row r="67">
          <cell r="A67">
            <v>43124</v>
          </cell>
          <cell r="E67">
            <v>11.47</v>
          </cell>
        </row>
        <row r="68">
          <cell r="A68">
            <v>43131</v>
          </cell>
          <cell r="E68">
            <v>11.99</v>
          </cell>
        </row>
        <row r="69">
          <cell r="A69">
            <v>43138</v>
          </cell>
          <cell r="E69">
            <v>11.96</v>
          </cell>
        </row>
        <row r="70">
          <cell r="A70">
            <v>43145</v>
          </cell>
          <cell r="E70">
            <v>11.67</v>
          </cell>
        </row>
        <row r="71">
          <cell r="A71">
            <v>43152</v>
          </cell>
          <cell r="E71">
            <v>9.7100000000000009</v>
          </cell>
        </row>
        <row r="72">
          <cell r="A72">
            <v>43159</v>
          </cell>
          <cell r="E72">
            <v>10.96</v>
          </cell>
        </row>
        <row r="73">
          <cell r="A73">
            <v>43166</v>
          </cell>
          <cell r="E73">
            <v>10.76</v>
          </cell>
        </row>
        <row r="74">
          <cell r="A74">
            <v>43174</v>
          </cell>
          <cell r="E74">
            <v>10.96</v>
          </cell>
        </row>
        <row r="75">
          <cell r="A75">
            <v>43181</v>
          </cell>
          <cell r="E75">
            <v>11.38</v>
          </cell>
        </row>
        <row r="76">
          <cell r="A76">
            <v>43187</v>
          </cell>
          <cell r="E76">
            <v>10.43</v>
          </cell>
        </row>
        <row r="77">
          <cell r="A77">
            <v>43194</v>
          </cell>
          <cell r="E77">
            <v>10.34</v>
          </cell>
        </row>
        <row r="78">
          <cell r="A78">
            <v>43201</v>
          </cell>
          <cell r="E78">
            <v>10.73</v>
          </cell>
        </row>
        <row r="79">
          <cell r="A79">
            <v>43208</v>
          </cell>
          <cell r="E79">
            <v>10.41</v>
          </cell>
        </row>
        <row r="80">
          <cell r="A80">
            <v>43216</v>
          </cell>
          <cell r="E80">
            <v>9.9</v>
          </cell>
        </row>
        <row r="81">
          <cell r="A81">
            <v>43222</v>
          </cell>
          <cell r="E81">
            <v>9.51</v>
          </cell>
        </row>
        <row r="82">
          <cell r="A82">
            <v>43229</v>
          </cell>
          <cell r="E82">
            <v>9.24</v>
          </cell>
        </row>
        <row r="83">
          <cell r="A83">
            <v>43236</v>
          </cell>
          <cell r="E83">
            <v>8.92</v>
          </cell>
        </row>
        <row r="84">
          <cell r="A84">
            <v>43243</v>
          </cell>
          <cell r="E84">
            <v>8.75</v>
          </cell>
        </row>
        <row r="85">
          <cell r="A85">
            <v>43250</v>
          </cell>
          <cell r="E85">
            <v>8.43</v>
          </cell>
        </row>
        <row r="86">
          <cell r="A86">
            <v>43257</v>
          </cell>
          <cell r="E86">
            <v>8.49</v>
          </cell>
        </row>
        <row r="87">
          <cell r="A87">
            <v>43264</v>
          </cell>
          <cell r="E87">
            <v>7.85</v>
          </cell>
        </row>
        <row r="88">
          <cell r="A88">
            <v>43271</v>
          </cell>
          <cell r="E88">
            <v>8.01</v>
          </cell>
        </row>
        <row r="89">
          <cell r="A89">
            <v>43278</v>
          </cell>
          <cell r="E89">
            <v>8.1300000000000008</v>
          </cell>
        </row>
        <row r="90">
          <cell r="A90">
            <v>43284</v>
          </cell>
          <cell r="E90">
            <v>7.5</v>
          </cell>
        </row>
        <row r="91">
          <cell r="A91">
            <v>43292</v>
          </cell>
          <cell r="E91">
            <v>7.61</v>
          </cell>
        </row>
        <row r="92">
          <cell r="A92">
            <v>43299</v>
          </cell>
          <cell r="E92">
            <v>7.77</v>
          </cell>
        </row>
        <row r="93">
          <cell r="A93">
            <v>43306</v>
          </cell>
          <cell r="E93">
            <v>7.87</v>
          </cell>
        </row>
        <row r="94">
          <cell r="A94">
            <v>43315</v>
          </cell>
          <cell r="E94">
            <v>7.79</v>
          </cell>
        </row>
        <row r="95">
          <cell r="A95">
            <v>43320</v>
          </cell>
          <cell r="E95">
            <v>7.63</v>
          </cell>
        </row>
        <row r="96">
          <cell r="A96">
            <v>43327</v>
          </cell>
          <cell r="E96">
            <v>7.64</v>
          </cell>
        </row>
        <row r="97">
          <cell r="A97">
            <v>43334</v>
          </cell>
          <cell r="E97">
            <v>7.81</v>
          </cell>
        </row>
        <row r="98">
          <cell r="A98">
            <v>43341</v>
          </cell>
          <cell r="E98">
            <v>7.87</v>
          </cell>
        </row>
        <row r="99">
          <cell r="A99">
            <v>43348</v>
          </cell>
          <cell r="E99">
            <v>8.1300000000000008</v>
          </cell>
        </row>
        <row r="100">
          <cell r="A100">
            <v>43355</v>
          </cell>
          <cell r="E100">
            <v>8.27</v>
          </cell>
        </row>
        <row r="101">
          <cell r="A101">
            <v>43362</v>
          </cell>
          <cell r="E101">
            <v>8.2899999999999991</v>
          </cell>
        </row>
        <row r="102">
          <cell r="A102">
            <v>43370</v>
          </cell>
          <cell r="E102">
            <v>8.48</v>
          </cell>
        </row>
        <row r="103">
          <cell r="A103">
            <v>43376</v>
          </cell>
          <cell r="E103">
            <v>8.4499999999999993</v>
          </cell>
        </row>
        <row r="104">
          <cell r="A104">
            <v>43383</v>
          </cell>
          <cell r="E104">
            <v>8.49</v>
          </cell>
        </row>
        <row r="105">
          <cell r="A105">
            <v>43390</v>
          </cell>
          <cell r="E105">
            <v>9.1199999999999992</v>
          </cell>
        </row>
        <row r="106">
          <cell r="A106">
            <v>43397</v>
          </cell>
        </row>
        <row r="107">
          <cell r="A107">
            <v>43404</v>
          </cell>
          <cell r="E107">
            <v>9.8699999999999992</v>
          </cell>
        </row>
        <row r="108">
          <cell r="A108">
            <v>43411</v>
          </cell>
        </row>
        <row r="109">
          <cell r="A109">
            <v>43418</v>
          </cell>
          <cell r="E109">
            <v>10.19</v>
          </cell>
        </row>
        <row r="110">
          <cell r="A110">
            <v>43425</v>
          </cell>
        </row>
        <row r="111">
          <cell r="A111">
            <v>43432</v>
          </cell>
          <cell r="E111">
            <v>10.55</v>
          </cell>
        </row>
        <row r="112">
          <cell r="A112">
            <v>43439</v>
          </cell>
        </row>
        <row r="113">
          <cell r="A113">
            <v>43446</v>
          </cell>
          <cell r="E113">
            <v>11.31</v>
          </cell>
        </row>
        <row r="114">
          <cell r="A114">
            <v>43453</v>
          </cell>
        </row>
        <row r="115">
          <cell r="A115">
            <v>43467</v>
          </cell>
          <cell r="E115">
            <v>11.69</v>
          </cell>
        </row>
        <row r="116">
          <cell r="A116">
            <v>43474</v>
          </cell>
        </row>
        <row r="117">
          <cell r="A117">
            <v>43481</v>
          </cell>
          <cell r="E117">
            <v>11.76</v>
          </cell>
        </row>
        <row r="118">
          <cell r="A118">
            <v>43488</v>
          </cell>
        </row>
        <row r="119">
          <cell r="A119">
            <v>43495</v>
          </cell>
          <cell r="E119">
            <v>11.8</v>
          </cell>
        </row>
        <row r="120">
          <cell r="A120">
            <v>43502</v>
          </cell>
        </row>
        <row r="121">
          <cell r="A121">
            <v>43509</v>
          </cell>
          <cell r="E121">
            <v>11.69</v>
          </cell>
        </row>
        <row r="122">
          <cell r="A122">
            <v>43516</v>
          </cell>
        </row>
        <row r="123">
          <cell r="A123">
            <v>43523</v>
          </cell>
          <cell r="E123">
            <v>12.5</v>
          </cell>
        </row>
        <row r="124">
          <cell r="A124">
            <v>43530</v>
          </cell>
        </row>
        <row r="125">
          <cell r="A125">
            <v>43537</v>
          </cell>
          <cell r="E125">
            <v>12.09</v>
          </cell>
        </row>
        <row r="126">
          <cell r="A126">
            <v>43544</v>
          </cell>
        </row>
        <row r="127">
          <cell r="A127">
            <v>43551</v>
          </cell>
          <cell r="E127">
            <v>11.4</v>
          </cell>
        </row>
        <row r="128">
          <cell r="A128">
            <v>43558</v>
          </cell>
        </row>
        <row r="129">
          <cell r="A129">
            <v>43565</v>
          </cell>
          <cell r="E129">
            <v>9.83</v>
          </cell>
        </row>
        <row r="130">
          <cell r="A130">
            <v>43572</v>
          </cell>
        </row>
        <row r="131">
          <cell r="A131">
            <v>43579</v>
          </cell>
          <cell r="E131">
            <v>9.52</v>
          </cell>
        </row>
        <row r="132">
          <cell r="A132">
            <v>43586</v>
          </cell>
        </row>
        <row r="133">
          <cell r="A133">
            <v>43593</v>
          </cell>
          <cell r="E133">
            <v>9.4700000000000006</v>
          </cell>
        </row>
        <row r="134">
          <cell r="A134">
            <v>43600</v>
          </cell>
        </row>
        <row r="135">
          <cell r="A135">
            <v>43607</v>
          </cell>
          <cell r="E135">
            <v>8.98</v>
          </cell>
        </row>
        <row r="136">
          <cell r="A136">
            <v>43614</v>
          </cell>
        </row>
        <row r="137">
          <cell r="A137">
            <v>43621</v>
          </cell>
          <cell r="E137">
            <v>8.51</v>
          </cell>
        </row>
        <row r="138">
          <cell r="A138">
            <v>43628</v>
          </cell>
        </row>
        <row r="139">
          <cell r="A139">
            <v>43635</v>
          </cell>
          <cell r="E139">
            <v>8.26</v>
          </cell>
        </row>
        <row r="140">
          <cell r="A140">
            <v>43642</v>
          </cell>
        </row>
        <row r="141">
          <cell r="A141">
            <v>43649</v>
          </cell>
          <cell r="E141">
            <v>7.8</v>
          </cell>
        </row>
        <row r="142">
          <cell r="A142">
            <v>43656</v>
          </cell>
        </row>
        <row r="143">
          <cell r="A143">
            <v>43663</v>
          </cell>
          <cell r="E143">
            <v>7.89</v>
          </cell>
        </row>
        <row r="144">
          <cell r="A144">
            <v>43670</v>
          </cell>
        </row>
        <row r="145">
          <cell r="A145">
            <v>43677</v>
          </cell>
          <cell r="E145">
            <v>7.63</v>
          </cell>
        </row>
        <row r="146">
          <cell r="A146">
            <v>43684</v>
          </cell>
        </row>
        <row r="147">
          <cell r="A147">
            <v>43691</v>
          </cell>
          <cell r="E147">
            <v>7.97</v>
          </cell>
        </row>
        <row r="148">
          <cell r="A148">
            <v>43698</v>
          </cell>
        </row>
        <row r="149">
          <cell r="A149">
            <v>43705</v>
          </cell>
          <cell r="E149">
            <v>8.41</v>
          </cell>
        </row>
        <row r="150">
          <cell r="A150">
            <v>43712</v>
          </cell>
        </row>
        <row r="151">
          <cell r="A151">
            <v>43719</v>
          </cell>
          <cell r="E151">
            <v>8.43</v>
          </cell>
        </row>
        <row r="152">
          <cell r="A152">
            <v>43727</v>
          </cell>
        </row>
        <row r="153">
          <cell r="A153">
            <v>43733</v>
          </cell>
          <cell r="E153">
            <v>8.5500000000000007</v>
          </cell>
        </row>
        <row r="154">
          <cell r="A154">
            <v>43740</v>
          </cell>
        </row>
        <row r="155">
          <cell r="A155">
            <v>43754</v>
          </cell>
          <cell r="E155">
            <v>9.24</v>
          </cell>
        </row>
        <row r="156">
          <cell r="A156">
            <v>43768</v>
          </cell>
        </row>
        <row r="157">
          <cell r="A157">
            <v>43775</v>
          </cell>
          <cell r="E157">
            <v>9.44</v>
          </cell>
        </row>
        <row r="158">
          <cell r="A158">
            <v>43782</v>
          </cell>
        </row>
        <row r="159">
          <cell r="A159">
            <v>43789</v>
          </cell>
          <cell r="E159">
            <v>10</v>
          </cell>
        </row>
        <row r="160">
          <cell r="A160">
            <v>43803</v>
          </cell>
        </row>
        <row r="161">
          <cell r="A161">
            <v>43810</v>
          </cell>
          <cell r="E161">
            <v>10.89</v>
          </cell>
        </row>
        <row r="162">
          <cell r="A162">
            <v>43817</v>
          </cell>
        </row>
        <row r="163">
          <cell r="A163">
            <v>43832</v>
          </cell>
          <cell r="E163">
            <v>11.26</v>
          </cell>
        </row>
        <row r="164">
          <cell r="A164">
            <v>43838</v>
          </cell>
        </row>
        <row r="165">
          <cell r="A165">
            <v>43845</v>
          </cell>
          <cell r="E165">
            <v>9.32</v>
          </cell>
        </row>
        <row r="166">
          <cell r="A166">
            <v>43852</v>
          </cell>
        </row>
        <row r="167">
          <cell r="A167">
            <v>43859</v>
          </cell>
          <cell r="E167">
            <v>11.41</v>
          </cell>
        </row>
        <row r="168">
          <cell r="A168">
            <v>43866</v>
          </cell>
        </row>
        <row r="169">
          <cell r="A169">
            <v>43873</v>
          </cell>
          <cell r="E169">
            <v>11.68</v>
          </cell>
        </row>
        <row r="170">
          <cell r="A170">
            <v>43880</v>
          </cell>
        </row>
        <row r="171">
          <cell r="A171">
            <v>43887</v>
          </cell>
          <cell r="E171">
            <v>11.19</v>
          </cell>
        </row>
        <row r="172">
          <cell r="A172">
            <v>43894</v>
          </cell>
        </row>
        <row r="173">
          <cell r="A173">
            <v>43901</v>
          </cell>
        </row>
        <row r="174">
          <cell r="A174">
            <v>43908</v>
          </cell>
        </row>
        <row r="175">
          <cell r="A175">
            <v>43915</v>
          </cell>
        </row>
        <row r="176">
          <cell r="A176">
            <v>43922</v>
          </cell>
        </row>
        <row r="177">
          <cell r="A177">
            <v>43929</v>
          </cell>
        </row>
        <row r="178">
          <cell r="A178">
            <v>43936</v>
          </cell>
        </row>
        <row r="179">
          <cell r="A179">
            <v>43943</v>
          </cell>
        </row>
        <row r="180">
          <cell r="A180">
            <v>43950</v>
          </cell>
        </row>
        <row r="181">
          <cell r="A181">
            <v>43957</v>
          </cell>
        </row>
        <row r="182">
          <cell r="A182">
            <v>43964</v>
          </cell>
        </row>
        <row r="183">
          <cell r="A183">
            <v>43971</v>
          </cell>
        </row>
        <row r="184">
          <cell r="A184">
            <v>43978</v>
          </cell>
        </row>
        <row r="185">
          <cell r="A185">
            <v>43985</v>
          </cell>
          <cell r="E185">
            <v>8.4700000000000006</v>
          </cell>
        </row>
        <row r="186">
          <cell r="A186">
            <v>43992</v>
          </cell>
        </row>
        <row r="187">
          <cell r="A187">
            <v>43999</v>
          </cell>
          <cell r="E187">
            <v>8.35</v>
          </cell>
        </row>
        <row r="188">
          <cell r="A188">
            <v>44006</v>
          </cell>
        </row>
        <row r="189">
          <cell r="A189">
            <v>44013</v>
          </cell>
          <cell r="E189">
            <v>7.82</v>
          </cell>
        </row>
        <row r="190">
          <cell r="A190">
            <v>44020</v>
          </cell>
        </row>
        <row r="191">
          <cell r="A191">
            <v>44027</v>
          </cell>
          <cell r="E191">
            <v>8</v>
          </cell>
        </row>
        <row r="192">
          <cell r="A192">
            <v>44034</v>
          </cell>
        </row>
        <row r="193">
          <cell r="A193">
            <v>44041</v>
          </cell>
          <cell r="E193">
            <v>7.83</v>
          </cell>
        </row>
        <row r="194">
          <cell r="A194">
            <v>44048</v>
          </cell>
        </row>
        <row r="195">
          <cell r="A195">
            <v>44055</v>
          </cell>
          <cell r="E195">
            <v>7.8</v>
          </cell>
        </row>
        <row r="196">
          <cell r="A196">
            <v>44062</v>
          </cell>
        </row>
        <row r="197">
          <cell r="A197">
            <v>44069</v>
          </cell>
          <cell r="E197">
            <v>8.2200000000000006</v>
          </cell>
        </row>
        <row r="198">
          <cell r="A198">
            <v>44076</v>
          </cell>
        </row>
        <row r="199">
          <cell r="A199">
            <v>44083</v>
          </cell>
          <cell r="E199">
            <v>8.34</v>
          </cell>
        </row>
        <row r="200">
          <cell r="A200">
            <v>44090</v>
          </cell>
        </row>
        <row r="201">
          <cell r="A201">
            <v>44097</v>
          </cell>
          <cell r="E201">
            <v>9.07</v>
          </cell>
        </row>
        <row r="202">
          <cell r="A202">
            <v>44104</v>
          </cell>
        </row>
        <row r="203">
          <cell r="A203">
            <v>44111</v>
          </cell>
          <cell r="E203">
            <v>8.67</v>
          </cell>
        </row>
        <row r="204">
          <cell r="A204">
            <v>44118</v>
          </cell>
        </row>
        <row r="205">
          <cell r="A205">
            <v>44125</v>
          </cell>
          <cell r="E205">
            <v>8.6</v>
          </cell>
        </row>
        <row r="206">
          <cell r="A206">
            <v>44132</v>
          </cell>
        </row>
        <row r="207">
          <cell r="A207">
            <v>44139</v>
          </cell>
          <cell r="E207">
            <v>9.82</v>
          </cell>
        </row>
        <row r="208">
          <cell r="A208">
            <v>44146</v>
          </cell>
        </row>
        <row r="209">
          <cell r="A209">
            <v>44153</v>
          </cell>
          <cell r="E209">
            <v>10.14</v>
          </cell>
        </row>
        <row r="210">
          <cell r="A210">
            <v>44160</v>
          </cell>
        </row>
        <row r="211">
          <cell r="A211">
            <v>44167</v>
          </cell>
          <cell r="E211">
            <v>9.7200000000000006</v>
          </cell>
        </row>
        <row r="212">
          <cell r="A212">
            <v>44174</v>
          </cell>
        </row>
        <row r="213">
          <cell r="A213">
            <v>44181</v>
          </cell>
          <cell r="E213">
            <v>11.47</v>
          </cell>
        </row>
        <row r="214">
          <cell r="A214">
            <v>44188</v>
          </cell>
        </row>
        <row r="215">
          <cell r="A215">
            <v>44195</v>
          </cell>
          <cell r="E215">
            <v>11.77</v>
          </cell>
        </row>
        <row r="216">
          <cell r="A216">
            <v>44202</v>
          </cell>
          <cell r="E216">
            <v>11.24</v>
          </cell>
        </row>
        <row r="217">
          <cell r="A217">
            <v>44209</v>
          </cell>
          <cell r="E217">
            <v>11.18</v>
          </cell>
        </row>
        <row r="218">
          <cell r="A218">
            <v>44216</v>
          </cell>
          <cell r="E218">
            <v>10.99</v>
          </cell>
        </row>
        <row r="219">
          <cell r="A219">
            <v>44223</v>
          </cell>
          <cell r="E219">
            <v>11.24</v>
          </cell>
        </row>
        <row r="220">
          <cell r="A220">
            <v>44230</v>
          </cell>
          <cell r="E220">
            <v>11.4</v>
          </cell>
        </row>
        <row r="221">
          <cell r="A221">
            <v>44237</v>
          </cell>
          <cell r="E221">
            <v>12.3</v>
          </cell>
        </row>
        <row r="222">
          <cell r="A222">
            <v>44244</v>
          </cell>
          <cell r="E222">
            <v>12.11</v>
          </cell>
        </row>
        <row r="223">
          <cell r="A223">
            <v>44251</v>
          </cell>
          <cell r="E223">
            <v>11.88</v>
          </cell>
        </row>
        <row r="224">
          <cell r="A224">
            <v>44258</v>
          </cell>
          <cell r="E224">
            <v>11.77</v>
          </cell>
        </row>
        <row r="225">
          <cell r="A225">
            <v>44265</v>
          </cell>
          <cell r="E225">
            <v>11.69</v>
          </cell>
        </row>
        <row r="226">
          <cell r="A226">
            <v>44272</v>
          </cell>
          <cell r="E226">
            <v>11.19</v>
          </cell>
        </row>
        <row r="227">
          <cell r="A227">
            <v>44279</v>
          </cell>
          <cell r="E227">
            <v>10.96</v>
          </cell>
        </row>
        <row r="228">
          <cell r="A228">
            <v>44286</v>
          </cell>
          <cell r="E228">
            <v>10.49</v>
          </cell>
        </row>
        <row r="229">
          <cell r="A229">
            <v>44293</v>
          </cell>
          <cell r="E229">
            <v>10.26</v>
          </cell>
        </row>
        <row r="230">
          <cell r="A230">
            <v>44300</v>
          </cell>
          <cell r="E230">
            <v>10.06</v>
          </cell>
        </row>
        <row r="231">
          <cell r="A231">
            <v>44321</v>
          </cell>
          <cell r="E231">
            <v>9.44</v>
          </cell>
        </row>
        <row r="232">
          <cell r="A232">
            <v>44328</v>
          </cell>
          <cell r="E232">
            <v>9.6300000000000008</v>
          </cell>
        </row>
        <row r="233">
          <cell r="A233">
            <v>44335</v>
          </cell>
          <cell r="E233">
            <v>8.91</v>
          </cell>
        </row>
        <row r="234">
          <cell r="A234">
            <v>44342</v>
          </cell>
          <cell r="E234">
            <v>8.6300000000000008</v>
          </cell>
        </row>
        <row r="235">
          <cell r="A235">
            <v>44349</v>
          </cell>
          <cell r="E235">
            <v>8.8000000000000007</v>
          </cell>
        </row>
        <row r="236">
          <cell r="A236">
            <v>44356</v>
          </cell>
          <cell r="E236">
            <v>8.0500000000000007</v>
          </cell>
        </row>
        <row r="237">
          <cell r="A237">
            <v>44363</v>
          </cell>
          <cell r="E237">
            <v>8.27</v>
          </cell>
        </row>
        <row r="238">
          <cell r="A238">
            <v>44370</v>
          </cell>
          <cell r="E238">
            <v>8.44</v>
          </cell>
        </row>
        <row r="239">
          <cell r="A239">
            <v>44377</v>
          </cell>
          <cell r="E239">
            <v>7.86</v>
          </cell>
        </row>
        <row r="240">
          <cell r="A240">
            <v>44384</v>
          </cell>
          <cell r="E240">
            <v>8.1</v>
          </cell>
        </row>
        <row r="241">
          <cell r="A241">
            <v>44391</v>
          </cell>
          <cell r="E241">
            <v>8.2200000000000006</v>
          </cell>
        </row>
        <row r="242">
          <cell r="A242">
            <v>44398</v>
          </cell>
          <cell r="E242">
            <v>8.06</v>
          </cell>
        </row>
        <row r="243">
          <cell r="A243">
            <v>44412</v>
          </cell>
          <cell r="E243">
            <v>8.49</v>
          </cell>
        </row>
        <row r="244">
          <cell r="A244">
            <v>44419</v>
          </cell>
          <cell r="E244">
            <v>8.2200000000000006</v>
          </cell>
        </row>
        <row r="245">
          <cell r="A245">
            <v>44426</v>
          </cell>
          <cell r="E245">
            <v>8.52</v>
          </cell>
        </row>
        <row r="246">
          <cell r="A246">
            <v>44433</v>
          </cell>
          <cell r="E246">
            <v>8.1999999999999993</v>
          </cell>
        </row>
        <row r="247">
          <cell r="A247">
            <v>44440</v>
          </cell>
          <cell r="E247">
            <v>8.43</v>
          </cell>
        </row>
        <row r="248">
          <cell r="A248">
            <v>44447</v>
          </cell>
          <cell r="E248">
            <v>8.36</v>
          </cell>
        </row>
        <row r="249">
          <cell r="A249">
            <v>44461</v>
          </cell>
          <cell r="E249">
            <v>8.2899999999999991</v>
          </cell>
        </row>
        <row r="250">
          <cell r="A250">
            <v>44468</v>
          </cell>
          <cell r="E250">
            <v>8.51</v>
          </cell>
        </row>
        <row r="251">
          <cell r="A251">
            <v>44475</v>
          </cell>
          <cell r="E251">
            <v>8.69</v>
          </cell>
        </row>
        <row r="252">
          <cell r="A252">
            <v>44482</v>
          </cell>
          <cell r="E252">
            <v>8.69</v>
          </cell>
        </row>
        <row r="253">
          <cell r="A253">
            <v>44489</v>
          </cell>
          <cell r="E253">
            <v>8.81</v>
          </cell>
        </row>
        <row r="254">
          <cell r="A254">
            <v>44496</v>
          </cell>
        </row>
        <row r="255">
          <cell r="A255">
            <v>44503</v>
          </cell>
          <cell r="E255">
            <v>9.08</v>
          </cell>
        </row>
        <row r="256">
          <cell r="A256">
            <v>44510</v>
          </cell>
          <cell r="E256">
            <v>8.98</v>
          </cell>
        </row>
        <row r="257">
          <cell r="A257">
            <v>44517</v>
          </cell>
          <cell r="E257">
            <v>9.82</v>
          </cell>
        </row>
        <row r="258">
          <cell r="A258">
            <v>44524</v>
          </cell>
        </row>
        <row r="259">
          <cell r="A259">
            <v>44531</v>
          </cell>
          <cell r="E259">
            <v>10.1</v>
          </cell>
        </row>
        <row r="260">
          <cell r="A260">
            <v>44538</v>
          </cell>
          <cell r="E260">
            <v>10.36</v>
          </cell>
        </row>
        <row r="261">
          <cell r="A261">
            <v>44545</v>
          </cell>
          <cell r="E261">
            <v>10.72</v>
          </cell>
        </row>
        <row r="262">
          <cell r="A262">
            <v>44552</v>
          </cell>
        </row>
        <row r="263">
          <cell r="A263">
            <v>44559</v>
          </cell>
          <cell r="E263">
            <v>10.43</v>
          </cell>
        </row>
        <row r="264">
          <cell r="A264">
            <v>44566</v>
          </cell>
          <cell r="E264">
            <v>10.82</v>
          </cell>
        </row>
        <row r="265">
          <cell r="A265">
            <v>44573</v>
          </cell>
          <cell r="E265">
            <v>11.4</v>
          </cell>
        </row>
        <row r="266">
          <cell r="A266">
            <v>44580</v>
          </cell>
          <cell r="E266">
            <v>11.71</v>
          </cell>
        </row>
        <row r="267">
          <cell r="A267">
            <v>44587</v>
          </cell>
          <cell r="E267">
            <v>11.86</v>
          </cell>
        </row>
        <row r="268">
          <cell r="A268">
            <v>44594</v>
          </cell>
        </row>
        <row r="269">
          <cell r="A269">
            <v>44601</v>
          </cell>
          <cell r="E269">
            <v>12.13</v>
          </cell>
        </row>
        <row r="270">
          <cell r="A270">
            <v>44608</v>
          </cell>
          <cell r="E270">
            <v>12.32</v>
          </cell>
        </row>
        <row r="271">
          <cell r="A271">
            <v>44615</v>
          </cell>
          <cell r="E271">
            <v>10.79</v>
          </cell>
        </row>
        <row r="272">
          <cell r="A272">
            <v>44622</v>
          </cell>
          <cell r="E272">
            <v>11.33</v>
          </cell>
        </row>
        <row r="273">
          <cell r="A273">
            <v>44629</v>
          </cell>
          <cell r="E273">
            <v>11.24</v>
          </cell>
        </row>
        <row r="274">
          <cell r="A274">
            <v>44636</v>
          </cell>
          <cell r="E274">
            <v>10.84</v>
          </cell>
        </row>
        <row r="275">
          <cell r="A275">
            <v>44643</v>
          </cell>
          <cell r="E275">
            <v>10.98</v>
          </cell>
        </row>
        <row r="276">
          <cell r="A276">
            <v>44650</v>
          </cell>
          <cell r="E276">
            <v>11.12</v>
          </cell>
        </row>
        <row r="277">
          <cell r="A277">
            <v>44657</v>
          </cell>
          <cell r="E277">
            <v>9.93</v>
          </cell>
        </row>
        <row r="278">
          <cell r="A278">
            <v>44664</v>
          </cell>
          <cell r="E278">
            <v>10</v>
          </cell>
        </row>
        <row r="279">
          <cell r="A279">
            <v>44671</v>
          </cell>
          <cell r="E279">
            <v>10.24</v>
          </cell>
        </row>
        <row r="280">
          <cell r="A280">
            <v>44678</v>
          </cell>
          <cell r="E280">
            <v>9.73</v>
          </cell>
        </row>
        <row r="281">
          <cell r="A281">
            <v>44685</v>
          </cell>
          <cell r="E281">
            <v>9.77</v>
          </cell>
        </row>
        <row r="282">
          <cell r="A282">
            <v>44692</v>
          </cell>
          <cell r="E282">
            <v>10.07</v>
          </cell>
        </row>
        <row r="283">
          <cell r="A283">
            <v>44699</v>
          </cell>
          <cell r="E283">
            <v>9.33</v>
          </cell>
        </row>
        <row r="284">
          <cell r="A284">
            <v>44706</v>
          </cell>
          <cell r="E284">
            <v>9.2899999999999991</v>
          </cell>
        </row>
        <row r="285">
          <cell r="A285">
            <v>44713</v>
          </cell>
          <cell r="E285">
            <v>8.76</v>
          </cell>
        </row>
        <row r="286">
          <cell r="A286">
            <v>44720</v>
          </cell>
          <cell r="E286">
            <v>8.2100000000000009</v>
          </cell>
        </row>
        <row r="287">
          <cell r="A287">
            <v>44727</v>
          </cell>
          <cell r="E287">
            <v>8.39</v>
          </cell>
        </row>
        <row r="288">
          <cell r="A288">
            <v>44734</v>
          </cell>
          <cell r="E288">
            <v>8.64</v>
          </cell>
        </row>
        <row r="289">
          <cell r="A289">
            <v>44741</v>
          </cell>
          <cell r="E289">
            <v>8.4499999999999993</v>
          </cell>
        </row>
        <row r="290">
          <cell r="A290">
            <v>44748</v>
          </cell>
          <cell r="E290">
            <v>8.27</v>
          </cell>
        </row>
        <row r="291">
          <cell r="A291">
            <v>44755</v>
          </cell>
          <cell r="E291">
            <v>8.17</v>
          </cell>
        </row>
        <row r="292">
          <cell r="A292">
            <v>44762</v>
          </cell>
          <cell r="E292">
            <v>8.1999999999999993</v>
          </cell>
        </row>
        <row r="293">
          <cell r="A293">
            <v>44769</v>
          </cell>
          <cell r="E293">
            <v>8.3800000000000008</v>
          </cell>
        </row>
        <row r="294">
          <cell r="A294">
            <v>44776</v>
          </cell>
          <cell r="E294">
            <v>8.32</v>
          </cell>
        </row>
        <row r="295">
          <cell r="A295">
            <v>44804</v>
          </cell>
          <cell r="E295">
            <v>8.56</v>
          </cell>
        </row>
        <row r="296">
          <cell r="A296">
            <v>44811</v>
          </cell>
          <cell r="E296">
            <v>8.98</v>
          </cell>
        </row>
        <row r="297">
          <cell r="A297">
            <v>44818</v>
          </cell>
          <cell r="E297">
            <v>8.65</v>
          </cell>
        </row>
        <row r="298">
          <cell r="A298">
            <v>44825</v>
          </cell>
          <cell r="E298">
            <v>9.07</v>
          </cell>
        </row>
        <row r="299">
          <cell r="A299">
            <v>44832</v>
          </cell>
          <cell r="E299">
            <v>9.16</v>
          </cell>
        </row>
        <row r="300">
          <cell r="A300">
            <v>44839</v>
          </cell>
          <cell r="E300">
            <v>8.8800000000000008</v>
          </cell>
        </row>
        <row r="301">
          <cell r="A301">
            <v>44846</v>
          </cell>
          <cell r="E301">
            <v>9.2899999999999991</v>
          </cell>
        </row>
        <row r="302">
          <cell r="A302">
            <v>44860</v>
          </cell>
          <cell r="E302">
            <v>7.84</v>
          </cell>
        </row>
        <row r="303">
          <cell r="A303">
            <v>44874</v>
          </cell>
          <cell r="E303">
            <v>9.51</v>
          </cell>
        </row>
        <row r="304">
          <cell r="A304">
            <v>44895</v>
          </cell>
          <cell r="E304">
            <v>9.8000000000000007</v>
          </cell>
        </row>
        <row r="305">
          <cell r="A305">
            <v>44909</v>
          </cell>
          <cell r="E305">
            <v>11.12</v>
          </cell>
        </row>
        <row r="306">
          <cell r="A306">
            <v>44923</v>
          </cell>
          <cell r="E306">
            <v>11.17</v>
          </cell>
        </row>
        <row r="307">
          <cell r="A307">
            <v>44937</v>
          </cell>
          <cell r="E307">
            <v>11.28</v>
          </cell>
        </row>
        <row r="308">
          <cell r="A308">
            <v>44951</v>
          </cell>
          <cell r="E308">
            <v>11.56</v>
          </cell>
        </row>
        <row r="309">
          <cell r="A309">
            <v>44965</v>
          </cell>
          <cell r="E309">
            <v>11.29</v>
          </cell>
        </row>
        <row r="310">
          <cell r="A310">
            <v>44979</v>
          </cell>
          <cell r="E310">
            <v>11.16</v>
          </cell>
        </row>
      </sheetData>
      <sheetData sheetId="6">
        <row r="1">
          <cell r="A1" t="str">
            <v>Date</v>
          </cell>
          <cell r="E1" t="str">
            <v>DO</v>
          </cell>
        </row>
        <row r="2">
          <cell r="A2">
            <v>42510</v>
          </cell>
          <cell r="E2">
            <v>9.74</v>
          </cell>
        </row>
        <row r="3">
          <cell r="A3">
            <v>42517</v>
          </cell>
          <cell r="E3">
            <v>9.57</v>
          </cell>
        </row>
        <row r="4">
          <cell r="A4">
            <v>42523</v>
          </cell>
          <cell r="E4">
            <v>9.06</v>
          </cell>
        </row>
        <row r="5">
          <cell r="A5">
            <v>42530</v>
          </cell>
          <cell r="E5">
            <v>9.31</v>
          </cell>
        </row>
        <row r="6">
          <cell r="A6">
            <v>42537</v>
          </cell>
          <cell r="E6">
            <v>9.51</v>
          </cell>
        </row>
        <row r="7">
          <cell r="A7">
            <v>42544</v>
          </cell>
          <cell r="E7">
            <v>9.67</v>
          </cell>
        </row>
        <row r="8">
          <cell r="A8">
            <v>42551</v>
          </cell>
          <cell r="E8">
            <v>9.2899999999999991</v>
          </cell>
        </row>
        <row r="9">
          <cell r="A9">
            <v>42558</v>
          </cell>
          <cell r="E9">
            <v>8.69</v>
          </cell>
        </row>
        <row r="10">
          <cell r="A10">
            <v>42565</v>
          </cell>
          <cell r="E10">
            <v>8.6199999999999992</v>
          </cell>
        </row>
        <row r="11">
          <cell r="A11">
            <v>42572</v>
          </cell>
          <cell r="E11">
            <v>8.7200000000000006</v>
          </cell>
        </row>
        <row r="12">
          <cell r="A12">
            <v>42586</v>
          </cell>
          <cell r="E12">
            <v>8.8000000000000007</v>
          </cell>
        </row>
        <row r="13">
          <cell r="A13">
            <v>42593</v>
          </cell>
          <cell r="E13">
            <v>8.58</v>
          </cell>
        </row>
        <row r="14">
          <cell r="A14">
            <v>42600</v>
          </cell>
          <cell r="E14">
            <v>8.6199999999999992</v>
          </cell>
        </row>
        <row r="15">
          <cell r="A15">
            <v>42607</v>
          </cell>
          <cell r="E15">
            <v>8.5399999999999991</v>
          </cell>
        </row>
        <row r="16">
          <cell r="A16">
            <v>42614</v>
          </cell>
          <cell r="E16">
            <v>8.06</v>
          </cell>
        </row>
        <row r="17">
          <cell r="A17">
            <v>42621</v>
          </cell>
          <cell r="E17">
            <v>8.1300000000000008</v>
          </cell>
        </row>
        <row r="18">
          <cell r="A18">
            <v>42633</v>
          </cell>
          <cell r="E18">
            <v>8.02</v>
          </cell>
        </row>
        <row r="19">
          <cell r="A19">
            <v>42642</v>
          </cell>
          <cell r="E19">
            <v>8.98</v>
          </cell>
        </row>
        <row r="20">
          <cell r="A20">
            <v>42649</v>
          </cell>
          <cell r="E20">
            <v>9.15</v>
          </cell>
        </row>
        <row r="21">
          <cell r="A21">
            <v>42656</v>
          </cell>
          <cell r="E21">
            <v>9.14</v>
          </cell>
        </row>
        <row r="22">
          <cell r="A22">
            <v>42663</v>
          </cell>
          <cell r="E22">
            <v>8.61</v>
          </cell>
        </row>
        <row r="23">
          <cell r="A23">
            <v>42669</v>
          </cell>
          <cell r="E23">
            <v>9.7899999999999991</v>
          </cell>
        </row>
        <row r="24">
          <cell r="A24">
            <v>42677</v>
          </cell>
          <cell r="E24">
            <v>8.8800000000000008</v>
          </cell>
        </row>
        <row r="25">
          <cell r="A25">
            <v>42684</v>
          </cell>
          <cell r="E25">
            <v>9.43</v>
          </cell>
        </row>
        <row r="26">
          <cell r="A26">
            <v>42691</v>
          </cell>
          <cell r="E26">
            <v>9.61</v>
          </cell>
        </row>
        <row r="27">
          <cell r="A27">
            <v>42705</v>
          </cell>
          <cell r="E27">
            <v>8.9499999999999993</v>
          </cell>
        </row>
        <row r="28">
          <cell r="A28">
            <v>42712</v>
          </cell>
          <cell r="E28">
            <v>10.039999999999999</v>
          </cell>
        </row>
        <row r="29">
          <cell r="A29">
            <v>42719</v>
          </cell>
          <cell r="E29">
            <v>10.84</v>
          </cell>
        </row>
        <row r="30">
          <cell r="A30">
            <v>42725</v>
          </cell>
          <cell r="E30">
            <v>10.55</v>
          </cell>
        </row>
        <row r="31">
          <cell r="A31">
            <v>42732</v>
          </cell>
          <cell r="E31">
            <v>10.27</v>
          </cell>
        </row>
        <row r="32">
          <cell r="A32">
            <v>42747</v>
          </cell>
          <cell r="E32">
            <v>9.8699999999999992</v>
          </cell>
        </row>
        <row r="33">
          <cell r="A33">
            <v>42754</v>
          </cell>
          <cell r="E33">
            <v>10.19</v>
          </cell>
        </row>
        <row r="34">
          <cell r="A34">
            <v>42761</v>
          </cell>
          <cell r="E34">
            <v>9.8699999999999992</v>
          </cell>
        </row>
        <row r="35">
          <cell r="A35">
            <v>42768</v>
          </cell>
          <cell r="E35">
            <v>10.82</v>
          </cell>
        </row>
        <row r="36">
          <cell r="A36">
            <v>42774</v>
          </cell>
          <cell r="E36">
            <v>9.8000000000000007</v>
          </cell>
        </row>
        <row r="37">
          <cell r="A37">
            <v>42782</v>
          </cell>
          <cell r="E37">
            <v>10.5</v>
          </cell>
        </row>
        <row r="38">
          <cell r="A38">
            <v>42789</v>
          </cell>
          <cell r="E38">
            <v>9.81</v>
          </cell>
        </row>
        <row r="39">
          <cell r="A39">
            <v>42796</v>
          </cell>
          <cell r="E39">
            <v>9.76</v>
          </cell>
        </row>
        <row r="40">
          <cell r="A40">
            <v>42803</v>
          </cell>
          <cell r="E40">
            <v>10.19</v>
          </cell>
        </row>
        <row r="41">
          <cell r="A41">
            <v>42810</v>
          </cell>
          <cell r="E41">
            <v>11.19</v>
          </cell>
        </row>
        <row r="42">
          <cell r="A42">
            <v>42817</v>
          </cell>
          <cell r="E42">
            <v>11.53</v>
          </cell>
        </row>
        <row r="43">
          <cell r="A43">
            <v>42824</v>
          </cell>
          <cell r="E43">
            <v>10.83</v>
          </cell>
        </row>
        <row r="44">
          <cell r="A44">
            <v>42832</v>
          </cell>
          <cell r="E44">
            <v>9.7799999999999994</v>
          </cell>
        </row>
        <row r="45">
          <cell r="A45">
            <v>42838</v>
          </cell>
          <cell r="E45">
            <v>10.36</v>
          </cell>
        </row>
        <row r="46">
          <cell r="A46">
            <v>42845</v>
          </cell>
          <cell r="E46">
            <v>9.91</v>
          </cell>
        </row>
        <row r="47">
          <cell r="A47">
            <v>42852</v>
          </cell>
          <cell r="E47">
            <v>9.8000000000000007</v>
          </cell>
        </row>
        <row r="48">
          <cell r="A48">
            <v>42859</v>
          </cell>
          <cell r="E48">
            <v>10.44</v>
          </cell>
        </row>
        <row r="49">
          <cell r="A49">
            <v>42866</v>
          </cell>
          <cell r="E49">
            <v>10.17</v>
          </cell>
        </row>
        <row r="50">
          <cell r="A50">
            <v>42873</v>
          </cell>
          <cell r="E50">
            <v>9.4499999999999993</v>
          </cell>
        </row>
        <row r="51">
          <cell r="A51">
            <v>42880</v>
          </cell>
          <cell r="E51">
            <v>8.7899999999999991</v>
          </cell>
        </row>
        <row r="52">
          <cell r="A52">
            <v>42887</v>
          </cell>
          <cell r="E52">
            <v>9.19</v>
          </cell>
        </row>
        <row r="53">
          <cell r="A53">
            <v>42894</v>
          </cell>
          <cell r="E53">
            <v>9.65</v>
          </cell>
        </row>
        <row r="54">
          <cell r="A54">
            <v>42901</v>
          </cell>
          <cell r="E54">
            <v>9.5399999999999991</v>
          </cell>
        </row>
        <row r="55">
          <cell r="A55">
            <v>42908</v>
          </cell>
          <cell r="E55">
            <v>9.2200000000000006</v>
          </cell>
        </row>
        <row r="56">
          <cell r="A56">
            <v>42915</v>
          </cell>
          <cell r="E56">
            <v>9.35</v>
          </cell>
        </row>
        <row r="57">
          <cell r="A57">
            <v>42922</v>
          </cell>
          <cell r="E57">
            <v>9.33</v>
          </cell>
        </row>
        <row r="58">
          <cell r="A58">
            <v>42929</v>
          </cell>
          <cell r="E58">
            <v>8.73</v>
          </cell>
        </row>
        <row r="59">
          <cell r="A59">
            <v>42936</v>
          </cell>
          <cell r="E59">
            <v>8.56</v>
          </cell>
        </row>
        <row r="60">
          <cell r="A60">
            <v>42943</v>
          </cell>
          <cell r="E60">
            <v>9.14</v>
          </cell>
        </row>
        <row r="61">
          <cell r="A61">
            <v>42950</v>
          </cell>
          <cell r="E61">
            <v>9.07</v>
          </cell>
        </row>
        <row r="62">
          <cell r="A62">
            <v>42956</v>
          </cell>
          <cell r="E62">
            <v>9.19</v>
          </cell>
        </row>
        <row r="63">
          <cell r="A63">
            <v>42964</v>
          </cell>
          <cell r="E63">
            <v>9.0399999999999991</v>
          </cell>
        </row>
        <row r="64">
          <cell r="A64">
            <v>42971</v>
          </cell>
          <cell r="E64">
            <v>6.77</v>
          </cell>
        </row>
        <row r="65">
          <cell r="A65">
            <v>42978</v>
          </cell>
          <cell r="E65">
            <v>8.9</v>
          </cell>
        </row>
        <row r="66">
          <cell r="A66">
            <v>42985</v>
          </cell>
          <cell r="E66">
            <v>7.22</v>
          </cell>
        </row>
        <row r="67">
          <cell r="A67">
            <v>42992</v>
          </cell>
          <cell r="E67">
            <v>8.48</v>
          </cell>
        </row>
        <row r="68">
          <cell r="A68">
            <v>42999</v>
          </cell>
          <cell r="E68">
            <v>7.99</v>
          </cell>
        </row>
        <row r="69">
          <cell r="A69">
            <v>43006</v>
          </cell>
          <cell r="E69">
            <v>8.15</v>
          </cell>
        </row>
        <row r="70">
          <cell r="A70">
            <v>43014</v>
          </cell>
          <cell r="E70">
            <v>8.5399999999999991</v>
          </cell>
        </row>
        <row r="71">
          <cell r="A71">
            <v>43020</v>
          </cell>
          <cell r="E71">
            <v>8.8699999999999992</v>
          </cell>
        </row>
        <row r="72">
          <cell r="A72">
            <v>43034</v>
          </cell>
          <cell r="E72">
            <v>7.06</v>
          </cell>
        </row>
        <row r="73">
          <cell r="A73">
            <v>43041</v>
          </cell>
          <cell r="E73">
            <v>8.9499999999999993</v>
          </cell>
        </row>
        <row r="74">
          <cell r="A74">
            <v>43048</v>
          </cell>
          <cell r="E74">
            <v>9.5399999999999991</v>
          </cell>
        </row>
        <row r="75">
          <cell r="A75">
            <v>43055</v>
          </cell>
          <cell r="E75">
            <v>9.61</v>
          </cell>
        </row>
        <row r="76">
          <cell r="A76">
            <v>43069</v>
          </cell>
          <cell r="E76">
            <v>10.02</v>
          </cell>
        </row>
        <row r="77">
          <cell r="A77">
            <v>43076</v>
          </cell>
          <cell r="E77">
            <v>10.1</v>
          </cell>
        </row>
        <row r="78">
          <cell r="A78">
            <v>43083</v>
          </cell>
          <cell r="E78">
            <v>10.89</v>
          </cell>
        </row>
        <row r="79">
          <cell r="A79">
            <v>43090</v>
          </cell>
          <cell r="E79">
            <v>10.62</v>
          </cell>
        </row>
        <row r="80">
          <cell r="A80">
            <v>43103</v>
          </cell>
          <cell r="E80">
            <v>11.28</v>
          </cell>
        </row>
        <row r="81">
          <cell r="A81">
            <v>43110</v>
          </cell>
          <cell r="E81">
            <v>11.07</v>
          </cell>
        </row>
        <row r="82">
          <cell r="A82">
            <v>43118</v>
          </cell>
          <cell r="E82">
            <v>10.52</v>
          </cell>
        </row>
        <row r="83">
          <cell r="A83">
            <v>43124</v>
          </cell>
          <cell r="E83">
            <v>10.16</v>
          </cell>
        </row>
        <row r="84">
          <cell r="A84">
            <v>43131</v>
          </cell>
          <cell r="E84">
            <v>10.07</v>
          </cell>
        </row>
        <row r="85">
          <cell r="A85">
            <v>43138</v>
          </cell>
          <cell r="E85">
            <v>11.17</v>
          </cell>
        </row>
        <row r="86">
          <cell r="A86">
            <v>43145</v>
          </cell>
          <cell r="E86">
            <v>10.45</v>
          </cell>
        </row>
        <row r="87">
          <cell r="A87">
            <v>43152</v>
          </cell>
          <cell r="E87">
            <v>8.66</v>
          </cell>
        </row>
        <row r="88">
          <cell r="A88">
            <v>43159</v>
          </cell>
          <cell r="E88">
            <v>10.31</v>
          </cell>
        </row>
        <row r="89">
          <cell r="A89">
            <v>43166</v>
          </cell>
          <cell r="E89">
            <v>10.35</v>
          </cell>
        </row>
        <row r="90">
          <cell r="A90">
            <v>43174</v>
          </cell>
          <cell r="E90">
            <v>10.71</v>
          </cell>
        </row>
        <row r="91">
          <cell r="A91">
            <v>43181</v>
          </cell>
          <cell r="E91">
            <v>11.29</v>
          </cell>
        </row>
        <row r="92">
          <cell r="A92">
            <v>43187</v>
          </cell>
          <cell r="E92">
            <v>11.07</v>
          </cell>
        </row>
        <row r="93">
          <cell r="A93">
            <v>43194</v>
          </cell>
          <cell r="E93">
            <v>9.8000000000000007</v>
          </cell>
        </row>
        <row r="94">
          <cell r="A94">
            <v>43201</v>
          </cell>
          <cell r="E94">
            <v>10.68</v>
          </cell>
        </row>
        <row r="95">
          <cell r="A95">
            <v>43208</v>
          </cell>
          <cell r="E95">
            <v>10.36</v>
          </cell>
        </row>
        <row r="96">
          <cell r="A96">
            <v>43216</v>
          </cell>
          <cell r="E96">
            <v>9.2100000000000009</v>
          </cell>
        </row>
        <row r="97">
          <cell r="A97">
            <v>43222</v>
          </cell>
          <cell r="E97">
            <v>9.6199999999999992</v>
          </cell>
        </row>
        <row r="98">
          <cell r="A98">
            <v>43229</v>
          </cell>
          <cell r="E98">
            <v>9.4700000000000006</v>
          </cell>
        </row>
        <row r="99">
          <cell r="A99">
            <v>43230</v>
          </cell>
          <cell r="E99">
            <v>8.9</v>
          </cell>
        </row>
        <row r="100">
          <cell r="A100">
            <v>43236</v>
          </cell>
          <cell r="E100">
            <v>9.24</v>
          </cell>
        </row>
        <row r="101">
          <cell r="A101">
            <v>43243</v>
          </cell>
          <cell r="E101">
            <v>8.6999999999999993</v>
          </cell>
        </row>
        <row r="102">
          <cell r="A102">
            <v>43250</v>
          </cell>
          <cell r="E102">
            <v>8.4700000000000006</v>
          </cell>
        </row>
        <row r="103">
          <cell r="A103">
            <v>43257</v>
          </cell>
          <cell r="E103">
            <v>8.27</v>
          </cell>
        </row>
        <row r="104">
          <cell r="A104">
            <v>43264</v>
          </cell>
          <cell r="E104">
            <v>7.98</v>
          </cell>
        </row>
        <row r="105">
          <cell r="A105">
            <v>43271</v>
          </cell>
          <cell r="E105">
            <v>8.73</v>
          </cell>
        </row>
        <row r="106">
          <cell r="A106">
            <v>43278</v>
          </cell>
          <cell r="E106">
            <v>8.65</v>
          </cell>
        </row>
        <row r="107">
          <cell r="A107">
            <v>43284</v>
          </cell>
          <cell r="E107">
            <v>7.81</v>
          </cell>
        </row>
        <row r="108">
          <cell r="A108">
            <v>43292</v>
          </cell>
          <cell r="E108">
            <v>7.7</v>
          </cell>
        </row>
        <row r="109">
          <cell r="A109">
            <v>43299</v>
          </cell>
          <cell r="E109">
            <v>7.41</v>
          </cell>
        </row>
        <row r="110">
          <cell r="A110">
            <v>43306</v>
          </cell>
          <cell r="E110">
            <v>7.97</v>
          </cell>
        </row>
        <row r="111">
          <cell r="A111">
            <v>43315</v>
          </cell>
          <cell r="E111">
            <v>7.97</v>
          </cell>
        </row>
        <row r="112">
          <cell r="A112">
            <v>43320</v>
          </cell>
          <cell r="E112">
            <v>8.06</v>
          </cell>
        </row>
        <row r="113">
          <cell r="A113">
            <v>43327</v>
          </cell>
          <cell r="E113">
            <v>8.02</v>
          </cell>
        </row>
        <row r="114">
          <cell r="A114">
            <v>43334</v>
          </cell>
          <cell r="E114">
            <v>8.02</v>
          </cell>
        </row>
        <row r="115">
          <cell r="A115">
            <v>43341</v>
          </cell>
          <cell r="E115">
            <v>8.02</v>
          </cell>
        </row>
        <row r="116">
          <cell r="A116">
            <v>43348</v>
          </cell>
          <cell r="E116">
            <v>8.35</v>
          </cell>
        </row>
        <row r="117">
          <cell r="A117">
            <v>43355</v>
          </cell>
          <cell r="E117">
            <v>8.17</v>
          </cell>
        </row>
        <row r="118">
          <cell r="A118">
            <v>43362</v>
          </cell>
          <cell r="E118">
            <v>8.1199999999999992</v>
          </cell>
        </row>
        <row r="119">
          <cell r="A119">
            <v>43370</v>
          </cell>
          <cell r="E119">
            <v>8.14</v>
          </cell>
        </row>
        <row r="120">
          <cell r="A120">
            <v>43376</v>
          </cell>
          <cell r="E120">
            <v>8.15</v>
          </cell>
        </row>
        <row r="121">
          <cell r="A121">
            <v>43383</v>
          </cell>
          <cell r="E121">
            <v>8.3000000000000007</v>
          </cell>
        </row>
        <row r="122">
          <cell r="A122">
            <v>43390</v>
          </cell>
          <cell r="E122">
            <v>9.34</v>
          </cell>
        </row>
        <row r="123">
          <cell r="A123">
            <v>43397</v>
          </cell>
        </row>
        <row r="124">
          <cell r="A124">
            <v>43404</v>
          </cell>
          <cell r="E124">
            <v>9.8800000000000008</v>
          </cell>
        </row>
        <row r="125">
          <cell r="A125">
            <v>43411</v>
          </cell>
        </row>
        <row r="126">
          <cell r="A126">
            <v>43418</v>
          </cell>
          <cell r="E126">
            <v>9.77</v>
          </cell>
        </row>
        <row r="127">
          <cell r="A127">
            <v>43425</v>
          </cell>
        </row>
        <row r="128">
          <cell r="A128">
            <v>43432</v>
          </cell>
          <cell r="E128">
            <v>9.9499999999999993</v>
          </cell>
        </row>
        <row r="129">
          <cell r="A129">
            <v>43439</v>
          </cell>
        </row>
        <row r="130">
          <cell r="A130">
            <v>43446</v>
          </cell>
          <cell r="E130">
            <v>10.72</v>
          </cell>
        </row>
        <row r="131">
          <cell r="A131">
            <v>43453</v>
          </cell>
        </row>
        <row r="132">
          <cell r="A132">
            <v>43467</v>
          </cell>
          <cell r="E132">
            <v>10.77</v>
          </cell>
        </row>
        <row r="133">
          <cell r="A133">
            <v>43474</v>
          </cell>
        </row>
        <row r="134">
          <cell r="A134">
            <v>43481</v>
          </cell>
          <cell r="E134">
            <v>11.06</v>
          </cell>
        </row>
        <row r="135">
          <cell r="A135">
            <v>43488</v>
          </cell>
        </row>
        <row r="136">
          <cell r="A136">
            <v>43495</v>
          </cell>
          <cell r="E136">
            <v>10.36</v>
          </cell>
        </row>
        <row r="137">
          <cell r="A137">
            <v>43502</v>
          </cell>
        </row>
        <row r="138">
          <cell r="A138">
            <v>43509</v>
          </cell>
          <cell r="E138">
            <v>10.63</v>
          </cell>
        </row>
        <row r="139">
          <cell r="A139">
            <v>43516</v>
          </cell>
        </row>
        <row r="140">
          <cell r="A140">
            <v>43523</v>
          </cell>
          <cell r="E140">
            <v>11.75</v>
          </cell>
        </row>
        <row r="141">
          <cell r="A141">
            <v>43530</v>
          </cell>
        </row>
        <row r="142">
          <cell r="A142">
            <v>43537</v>
          </cell>
          <cell r="E142">
            <v>11.14</v>
          </cell>
        </row>
        <row r="143">
          <cell r="A143">
            <v>43544</v>
          </cell>
        </row>
        <row r="144">
          <cell r="A144">
            <v>43551</v>
          </cell>
          <cell r="E144">
            <v>11.05</v>
          </cell>
        </row>
        <row r="145">
          <cell r="A145">
            <v>43558</v>
          </cell>
        </row>
        <row r="146">
          <cell r="A146">
            <v>43565</v>
          </cell>
          <cell r="E146">
            <v>9.7799999999999994</v>
          </cell>
        </row>
        <row r="147">
          <cell r="A147">
            <v>43572</v>
          </cell>
        </row>
        <row r="148">
          <cell r="A148">
            <v>43579</v>
          </cell>
          <cell r="E148">
            <v>9.59</v>
          </cell>
        </row>
        <row r="149">
          <cell r="A149">
            <v>43586</v>
          </cell>
        </row>
        <row r="150">
          <cell r="A150">
            <v>43593</v>
          </cell>
          <cell r="E150">
            <v>9.5299999999999994</v>
          </cell>
        </row>
        <row r="151">
          <cell r="A151">
            <v>43600</v>
          </cell>
        </row>
        <row r="152">
          <cell r="A152">
            <v>43607</v>
          </cell>
          <cell r="E152">
            <v>9.4</v>
          </cell>
        </row>
        <row r="153">
          <cell r="A153">
            <v>43614</v>
          </cell>
        </row>
        <row r="154">
          <cell r="A154">
            <v>43621</v>
          </cell>
          <cell r="E154">
            <v>8.67</v>
          </cell>
        </row>
        <row r="155">
          <cell r="A155">
            <v>43628</v>
          </cell>
        </row>
        <row r="156">
          <cell r="A156">
            <v>43635</v>
          </cell>
          <cell r="E156">
            <v>8.11</v>
          </cell>
        </row>
        <row r="157">
          <cell r="A157">
            <v>43642</v>
          </cell>
        </row>
        <row r="158">
          <cell r="A158">
            <v>43649</v>
          </cell>
          <cell r="E158">
            <v>7.91</v>
          </cell>
        </row>
        <row r="159">
          <cell r="A159">
            <v>43656</v>
          </cell>
        </row>
        <row r="160">
          <cell r="A160">
            <v>43663</v>
          </cell>
          <cell r="E160">
            <v>7.65</v>
          </cell>
        </row>
        <row r="161">
          <cell r="A161">
            <v>43670</v>
          </cell>
        </row>
        <row r="162">
          <cell r="A162">
            <v>43677</v>
          </cell>
          <cell r="E162">
            <v>7.55</v>
          </cell>
        </row>
        <row r="163">
          <cell r="A163">
            <v>43684</v>
          </cell>
        </row>
        <row r="164">
          <cell r="A164">
            <v>43691</v>
          </cell>
          <cell r="E164">
            <v>7.78</v>
          </cell>
        </row>
        <row r="165">
          <cell r="A165">
            <v>43698</v>
          </cell>
        </row>
        <row r="166">
          <cell r="A166">
            <v>43705</v>
          </cell>
          <cell r="E166">
            <v>8.26</v>
          </cell>
        </row>
        <row r="167">
          <cell r="A167">
            <v>43712</v>
          </cell>
        </row>
        <row r="168">
          <cell r="A168">
            <v>43719</v>
          </cell>
          <cell r="E168">
            <v>8.15</v>
          </cell>
        </row>
        <row r="169">
          <cell r="A169">
            <v>43727</v>
          </cell>
        </row>
        <row r="170">
          <cell r="A170">
            <v>43733</v>
          </cell>
          <cell r="E170">
            <v>8.24</v>
          </cell>
        </row>
        <row r="171">
          <cell r="A171">
            <v>43740</v>
          </cell>
        </row>
        <row r="172">
          <cell r="A172">
            <v>43754</v>
          </cell>
          <cell r="E172">
            <v>9.3000000000000007</v>
          </cell>
        </row>
        <row r="173">
          <cell r="A173">
            <v>43768</v>
          </cell>
        </row>
        <row r="174">
          <cell r="A174">
            <v>43775</v>
          </cell>
          <cell r="E174">
            <v>9.0299999999999994</v>
          </cell>
        </row>
        <row r="175">
          <cell r="A175">
            <v>43782</v>
          </cell>
        </row>
        <row r="176">
          <cell r="A176">
            <v>43789</v>
          </cell>
          <cell r="E176">
            <v>9.6199999999999992</v>
          </cell>
        </row>
        <row r="177">
          <cell r="A177">
            <v>43803</v>
          </cell>
        </row>
        <row r="178">
          <cell r="A178">
            <v>43810</v>
          </cell>
          <cell r="E178">
            <v>9.5500000000000007</v>
          </cell>
        </row>
        <row r="179">
          <cell r="A179">
            <v>43817</v>
          </cell>
        </row>
        <row r="180">
          <cell r="A180">
            <v>43832</v>
          </cell>
          <cell r="E180">
            <v>10.54</v>
          </cell>
        </row>
        <row r="181">
          <cell r="A181">
            <v>43838</v>
          </cell>
        </row>
        <row r="182">
          <cell r="A182">
            <v>43845</v>
          </cell>
          <cell r="E182">
            <v>8.49</v>
          </cell>
        </row>
        <row r="183">
          <cell r="A183">
            <v>43852</v>
          </cell>
        </row>
        <row r="184">
          <cell r="A184">
            <v>43859</v>
          </cell>
          <cell r="E184">
            <v>10.57</v>
          </cell>
        </row>
        <row r="185">
          <cell r="A185">
            <v>43866</v>
          </cell>
        </row>
        <row r="186">
          <cell r="A186">
            <v>43873</v>
          </cell>
          <cell r="E186">
            <v>10.15</v>
          </cell>
        </row>
        <row r="187">
          <cell r="A187">
            <v>43880</v>
          </cell>
        </row>
        <row r="188">
          <cell r="A188">
            <v>43887</v>
          </cell>
          <cell r="E188">
            <v>10.25</v>
          </cell>
        </row>
        <row r="189">
          <cell r="A189">
            <v>43894</v>
          </cell>
        </row>
        <row r="190">
          <cell r="A190">
            <v>43901</v>
          </cell>
        </row>
        <row r="191">
          <cell r="A191">
            <v>43908</v>
          </cell>
        </row>
        <row r="192">
          <cell r="A192">
            <v>43915</v>
          </cell>
        </row>
        <row r="193">
          <cell r="A193">
            <v>43922</v>
          </cell>
        </row>
        <row r="194">
          <cell r="A194">
            <v>43929</v>
          </cell>
        </row>
        <row r="195">
          <cell r="A195">
            <v>43936</v>
          </cell>
        </row>
        <row r="196">
          <cell r="A196">
            <v>43943</v>
          </cell>
        </row>
        <row r="197">
          <cell r="A197">
            <v>43950</v>
          </cell>
        </row>
        <row r="198">
          <cell r="A198">
            <v>43957</v>
          </cell>
        </row>
        <row r="199">
          <cell r="A199">
            <v>43964</v>
          </cell>
        </row>
        <row r="200">
          <cell r="A200">
            <v>43971</v>
          </cell>
        </row>
        <row r="201">
          <cell r="A201">
            <v>43978</v>
          </cell>
        </row>
        <row r="202">
          <cell r="A202">
            <v>43985</v>
          </cell>
          <cell r="E202">
            <v>8.48</v>
          </cell>
        </row>
        <row r="203">
          <cell r="A203">
            <v>43992</v>
          </cell>
        </row>
        <row r="204">
          <cell r="A204">
            <v>43999</v>
          </cell>
          <cell r="E204">
            <v>8.91</v>
          </cell>
        </row>
        <row r="205">
          <cell r="A205">
            <v>44006</v>
          </cell>
        </row>
        <row r="206">
          <cell r="A206">
            <v>44013</v>
          </cell>
          <cell r="E206">
            <v>8.26</v>
          </cell>
        </row>
        <row r="207">
          <cell r="A207">
            <v>44020</v>
          </cell>
        </row>
        <row r="208">
          <cell r="A208">
            <v>44027</v>
          </cell>
          <cell r="E208">
            <v>8.23</v>
          </cell>
        </row>
        <row r="209">
          <cell r="A209">
            <v>44034</v>
          </cell>
        </row>
        <row r="210">
          <cell r="A210">
            <v>44041</v>
          </cell>
          <cell r="E210">
            <v>7.77</v>
          </cell>
        </row>
        <row r="211">
          <cell r="A211">
            <v>44048</v>
          </cell>
        </row>
        <row r="212">
          <cell r="A212">
            <v>44055</v>
          </cell>
          <cell r="E212">
            <v>7.5</v>
          </cell>
        </row>
        <row r="213">
          <cell r="A213">
            <v>44062</v>
          </cell>
        </row>
        <row r="214">
          <cell r="A214">
            <v>44069</v>
          </cell>
          <cell r="E214">
            <v>7.99</v>
          </cell>
        </row>
        <row r="215">
          <cell r="A215">
            <v>44076</v>
          </cell>
        </row>
        <row r="216">
          <cell r="A216">
            <v>44083</v>
          </cell>
          <cell r="E216">
            <v>8.19</v>
          </cell>
        </row>
        <row r="217">
          <cell r="A217">
            <v>44090</v>
          </cell>
        </row>
        <row r="218">
          <cell r="A218">
            <v>44097</v>
          </cell>
          <cell r="E218">
            <v>8.82</v>
          </cell>
        </row>
        <row r="219">
          <cell r="A219">
            <v>44104</v>
          </cell>
        </row>
        <row r="220">
          <cell r="A220">
            <v>44111</v>
          </cell>
          <cell r="E220">
            <v>8.5299999999999994</v>
          </cell>
        </row>
        <row r="221">
          <cell r="A221">
            <v>44118</v>
          </cell>
        </row>
        <row r="222">
          <cell r="A222">
            <v>44125</v>
          </cell>
          <cell r="E222">
            <v>8.5500000000000007</v>
          </cell>
        </row>
        <row r="223">
          <cell r="A223">
            <v>44132</v>
          </cell>
        </row>
        <row r="224">
          <cell r="A224">
            <v>44139</v>
          </cell>
          <cell r="E224">
            <v>10.07</v>
          </cell>
        </row>
        <row r="225">
          <cell r="A225">
            <v>44146</v>
          </cell>
        </row>
        <row r="226">
          <cell r="A226">
            <v>44153</v>
          </cell>
          <cell r="E226">
            <v>10.06</v>
          </cell>
        </row>
        <row r="227">
          <cell r="A227">
            <v>44160</v>
          </cell>
        </row>
        <row r="228">
          <cell r="A228">
            <v>44167</v>
          </cell>
          <cell r="E228">
            <v>9.33</v>
          </cell>
        </row>
        <row r="229">
          <cell r="A229">
            <v>44174</v>
          </cell>
        </row>
        <row r="230">
          <cell r="A230">
            <v>44181</v>
          </cell>
          <cell r="E230">
            <v>11.1</v>
          </cell>
        </row>
        <row r="231">
          <cell r="A231">
            <v>44188</v>
          </cell>
        </row>
        <row r="232">
          <cell r="A232">
            <v>44195</v>
          </cell>
          <cell r="E232">
            <v>11.1</v>
          </cell>
        </row>
        <row r="233">
          <cell r="A233">
            <v>44202</v>
          </cell>
          <cell r="E233">
            <v>10.35</v>
          </cell>
        </row>
        <row r="234">
          <cell r="A234">
            <v>44209</v>
          </cell>
          <cell r="E234">
            <v>10.35</v>
          </cell>
        </row>
        <row r="235">
          <cell r="A235">
            <v>44216</v>
          </cell>
          <cell r="E235">
            <v>10.09</v>
          </cell>
        </row>
        <row r="236">
          <cell r="A236">
            <v>44223</v>
          </cell>
          <cell r="E236">
            <v>10.32</v>
          </cell>
        </row>
        <row r="237">
          <cell r="A237">
            <v>44230</v>
          </cell>
          <cell r="E237">
            <v>10.18</v>
          </cell>
        </row>
        <row r="238">
          <cell r="A238">
            <v>44237</v>
          </cell>
          <cell r="E238">
            <v>12.3</v>
          </cell>
        </row>
        <row r="239">
          <cell r="A239">
            <v>44244</v>
          </cell>
          <cell r="E239">
            <v>11.08</v>
          </cell>
        </row>
        <row r="240">
          <cell r="A240">
            <v>44251</v>
          </cell>
          <cell r="E240">
            <v>10.59</v>
          </cell>
        </row>
        <row r="241">
          <cell r="A241">
            <v>44258</v>
          </cell>
          <cell r="E241">
            <v>10.84</v>
          </cell>
        </row>
        <row r="242">
          <cell r="A242">
            <v>44265</v>
          </cell>
          <cell r="E242">
            <v>10.86</v>
          </cell>
        </row>
        <row r="243">
          <cell r="A243">
            <v>44272</v>
          </cell>
          <cell r="E243">
            <v>10.56</v>
          </cell>
        </row>
        <row r="244">
          <cell r="A244">
            <v>44279</v>
          </cell>
          <cell r="E244">
            <v>10.42</v>
          </cell>
        </row>
        <row r="245">
          <cell r="A245">
            <v>44286</v>
          </cell>
          <cell r="E245">
            <v>10.02</v>
          </cell>
        </row>
        <row r="246">
          <cell r="A246">
            <v>44293</v>
          </cell>
          <cell r="E246">
            <v>10.01</v>
          </cell>
        </row>
        <row r="247">
          <cell r="A247">
            <v>44300</v>
          </cell>
          <cell r="E247">
            <v>10.06</v>
          </cell>
        </row>
        <row r="248">
          <cell r="A248">
            <v>44321</v>
          </cell>
          <cell r="E248">
            <v>9.19</v>
          </cell>
        </row>
        <row r="249">
          <cell r="A249">
            <v>44328</v>
          </cell>
          <cell r="E249">
            <v>9.7100000000000009</v>
          </cell>
        </row>
        <row r="250">
          <cell r="A250">
            <v>44335</v>
          </cell>
          <cell r="E250">
            <v>9.24</v>
          </cell>
        </row>
        <row r="251">
          <cell r="A251">
            <v>44342</v>
          </cell>
          <cell r="E251">
            <v>9</v>
          </cell>
        </row>
        <row r="252">
          <cell r="A252">
            <v>44349</v>
          </cell>
          <cell r="E252">
            <v>9.01</v>
          </cell>
        </row>
        <row r="253">
          <cell r="A253">
            <v>44356</v>
          </cell>
          <cell r="E253">
            <v>8.4600000000000009</v>
          </cell>
        </row>
        <row r="254">
          <cell r="A254">
            <v>44363</v>
          </cell>
          <cell r="E254">
            <v>8.74</v>
          </cell>
        </row>
        <row r="255">
          <cell r="A255">
            <v>44370</v>
          </cell>
          <cell r="E255">
            <v>8.8699999999999992</v>
          </cell>
        </row>
        <row r="256">
          <cell r="A256">
            <v>44377</v>
          </cell>
          <cell r="E256">
            <v>8.1</v>
          </cell>
        </row>
        <row r="257">
          <cell r="A257">
            <v>44384</v>
          </cell>
          <cell r="E257">
            <v>8.19</v>
          </cell>
        </row>
        <row r="258">
          <cell r="A258">
            <v>44391</v>
          </cell>
          <cell r="E258">
            <v>8.48</v>
          </cell>
        </row>
        <row r="259">
          <cell r="A259">
            <v>44398</v>
          </cell>
          <cell r="E259">
            <v>8.43</v>
          </cell>
        </row>
        <row r="260">
          <cell r="A260">
            <v>44412</v>
          </cell>
          <cell r="E260">
            <v>8.48</v>
          </cell>
        </row>
        <row r="261">
          <cell r="A261">
            <v>44419</v>
          </cell>
          <cell r="E261">
            <v>8.1300000000000008</v>
          </cell>
        </row>
        <row r="262">
          <cell r="A262">
            <v>44426</v>
          </cell>
          <cell r="E262">
            <v>8.34</v>
          </cell>
        </row>
        <row r="263">
          <cell r="A263">
            <v>44433</v>
          </cell>
          <cell r="E263">
            <v>8.0299999999999994</v>
          </cell>
        </row>
        <row r="264">
          <cell r="A264">
            <v>44440</v>
          </cell>
          <cell r="E264">
            <v>8.1999999999999993</v>
          </cell>
        </row>
        <row r="265">
          <cell r="A265">
            <v>44447</v>
          </cell>
          <cell r="E265">
            <v>8.3000000000000007</v>
          </cell>
        </row>
        <row r="266">
          <cell r="A266">
            <v>44454</v>
          </cell>
          <cell r="E266">
            <v>8.1300000000000008</v>
          </cell>
        </row>
        <row r="267">
          <cell r="A267">
            <v>44461</v>
          </cell>
          <cell r="E267">
            <v>8.18</v>
          </cell>
        </row>
        <row r="268">
          <cell r="A268">
            <v>44468</v>
          </cell>
          <cell r="E268">
            <v>8.17</v>
          </cell>
        </row>
        <row r="269">
          <cell r="A269">
            <v>44475</v>
          </cell>
          <cell r="E269">
            <v>8.48</v>
          </cell>
        </row>
        <row r="270">
          <cell r="A270">
            <v>44482</v>
          </cell>
          <cell r="E270">
            <v>8.57</v>
          </cell>
        </row>
        <row r="271">
          <cell r="A271">
            <v>44489</v>
          </cell>
          <cell r="E271">
            <v>8.7100000000000009</v>
          </cell>
        </row>
        <row r="272">
          <cell r="A272">
            <v>44496</v>
          </cell>
        </row>
        <row r="273">
          <cell r="A273">
            <v>44503</v>
          </cell>
          <cell r="E273">
            <v>8.9</v>
          </cell>
        </row>
        <row r="274">
          <cell r="A274">
            <v>44510</v>
          </cell>
          <cell r="E274">
            <v>8.91</v>
          </cell>
        </row>
        <row r="275">
          <cell r="A275">
            <v>44517</v>
          </cell>
          <cell r="E275">
            <v>9.81</v>
          </cell>
        </row>
        <row r="276">
          <cell r="A276">
            <v>44524</v>
          </cell>
        </row>
        <row r="277">
          <cell r="A277">
            <v>44531</v>
          </cell>
          <cell r="E277">
            <v>9.9700000000000006</v>
          </cell>
        </row>
        <row r="278">
          <cell r="A278">
            <v>44538</v>
          </cell>
          <cell r="E278">
            <v>10.119999999999999</v>
          </cell>
        </row>
        <row r="279">
          <cell r="A279">
            <v>44545</v>
          </cell>
          <cell r="E279">
            <v>10.44</v>
          </cell>
        </row>
        <row r="280">
          <cell r="A280">
            <v>44552</v>
          </cell>
        </row>
        <row r="281">
          <cell r="A281">
            <v>44559</v>
          </cell>
          <cell r="E281">
            <v>9.8000000000000007</v>
          </cell>
        </row>
        <row r="282">
          <cell r="A282">
            <v>44566</v>
          </cell>
          <cell r="E282">
            <v>10.51</v>
          </cell>
        </row>
        <row r="283">
          <cell r="A283">
            <v>44573</v>
          </cell>
          <cell r="E283">
            <v>11.17</v>
          </cell>
        </row>
        <row r="284">
          <cell r="A284">
            <v>44580</v>
          </cell>
          <cell r="E284">
            <v>10.35</v>
          </cell>
        </row>
        <row r="285">
          <cell r="A285">
            <v>44587</v>
          </cell>
          <cell r="E285">
            <v>11.03</v>
          </cell>
        </row>
        <row r="286">
          <cell r="A286">
            <v>44594</v>
          </cell>
        </row>
        <row r="287">
          <cell r="A287">
            <v>44601</v>
          </cell>
          <cell r="E287">
            <v>10.89</v>
          </cell>
        </row>
        <row r="288">
          <cell r="A288">
            <v>44608</v>
          </cell>
          <cell r="E288">
            <v>11.89</v>
          </cell>
        </row>
        <row r="289">
          <cell r="A289">
            <v>44615</v>
          </cell>
          <cell r="E289">
            <v>9.66</v>
          </cell>
        </row>
        <row r="290">
          <cell r="A290">
            <v>44622</v>
          </cell>
          <cell r="E290">
            <v>10.5</v>
          </cell>
        </row>
        <row r="291">
          <cell r="A291">
            <v>44629</v>
          </cell>
          <cell r="E291">
            <v>10.76</v>
          </cell>
        </row>
        <row r="292">
          <cell r="A292">
            <v>44636</v>
          </cell>
          <cell r="E292">
            <v>10.27</v>
          </cell>
        </row>
        <row r="293">
          <cell r="A293">
            <v>44643</v>
          </cell>
          <cell r="E293">
            <v>10.79</v>
          </cell>
        </row>
        <row r="294">
          <cell r="A294">
            <v>44650</v>
          </cell>
          <cell r="E294">
            <v>11.08</v>
          </cell>
        </row>
        <row r="295">
          <cell r="A295">
            <v>44657</v>
          </cell>
          <cell r="E295">
            <v>9.34</v>
          </cell>
        </row>
        <row r="296">
          <cell r="A296">
            <v>44664</v>
          </cell>
          <cell r="E296">
            <v>10.34</v>
          </cell>
        </row>
        <row r="297">
          <cell r="A297">
            <v>44671</v>
          </cell>
          <cell r="E297">
            <v>10.37</v>
          </cell>
        </row>
        <row r="298">
          <cell r="A298">
            <v>44678</v>
          </cell>
          <cell r="E298">
            <v>10.15</v>
          </cell>
        </row>
        <row r="299">
          <cell r="A299">
            <v>44685</v>
          </cell>
          <cell r="E299">
            <v>9.84</v>
          </cell>
        </row>
        <row r="300">
          <cell r="A300">
            <v>44692</v>
          </cell>
          <cell r="E300">
            <v>10.039999999999999</v>
          </cell>
        </row>
        <row r="301">
          <cell r="A301">
            <v>44699</v>
          </cell>
          <cell r="E301">
            <v>9.8800000000000008</v>
          </cell>
        </row>
        <row r="302">
          <cell r="A302">
            <v>44706</v>
          </cell>
          <cell r="E302">
            <v>9.81</v>
          </cell>
        </row>
        <row r="303">
          <cell r="A303">
            <v>44713</v>
          </cell>
          <cell r="E303">
            <v>9.0299999999999994</v>
          </cell>
        </row>
        <row r="304">
          <cell r="A304">
            <v>44720</v>
          </cell>
          <cell r="E304">
            <v>7.54</v>
          </cell>
        </row>
        <row r="305">
          <cell r="A305">
            <v>44727</v>
          </cell>
          <cell r="E305">
            <v>8.7799999999999994</v>
          </cell>
        </row>
        <row r="306">
          <cell r="A306">
            <v>44734</v>
          </cell>
          <cell r="E306">
            <v>8.76</v>
          </cell>
        </row>
        <row r="307">
          <cell r="A307">
            <v>44741</v>
          </cell>
          <cell r="E307">
            <v>8.66</v>
          </cell>
        </row>
        <row r="308">
          <cell r="A308">
            <v>44748</v>
          </cell>
          <cell r="E308">
            <v>8.5399999999999991</v>
          </cell>
        </row>
        <row r="309">
          <cell r="A309">
            <v>44755</v>
          </cell>
          <cell r="E309">
            <v>7.74</v>
          </cell>
        </row>
        <row r="310">
          <cell r="A310">
            <v>44762</v>
          </cell>
          <cell r="E310">
            <v>8.07</v>
          </cell>
        </row>
        <row r="311">
          <cell r="A311">
            <v>44769</v>
          </cell>
          <cell r="E311">
            <v>8.2799999999999994</v>
          </cell>
        </row>
        <row r="312">
          <cell r="A312">
            <v>44776</v>
          </cell>
          <cell r="E312">
            <v>7.92</v>
          </cell>
        </row>
        <row r="313">
          <cell r="A313">
            <v>44804</v>
          </cell>
          <cell r="E313">
            <v>7.91</v>
          </cell>
        </row>
        <row r="314">
          <cell r="A314">
            <v>44811</v>
          </cell>
          <cell r="E314">
            <v>8.6999999999999993</v>
          </cell>
        </row>
        <row r="315">
          <cell r="A315">
            <v>44818</v>
          </cell>
          <cell r="E315">
            <v>8.11</v>
          </cell>
        </row>
        <row r="316">
          <cell r="A316">
            <v>44825</v>
          </cell>
          <cell r="E316">
            <v>8.81</v>
          </cell>
        </row>
        <row r="317">
          <cell r="A317">
            <v>44832</v>
          </cell>
          <cell r="E317">
            <v>8.9</v>
          </cell>
        </row>
        <row r="318">
          <cell r="A318">
            <v>44839</v>
          </cell>
          <cell r="E318">
            <v>8.42</v>
          </cell>
        </row>
        <row r="319">
          <cell r="A319">
            <v>44846</v>
          </cell>
          <cell r="E319">
            <v>9.27</v>
          </cell>
        </row>
        <row r="320">
          <cell r="A320">
            <v>44860</v>
          </cell>
          <cell r="E320">
            <v>7.66</v>
          </cell>
        </row>
        <row r="321">
          <cell r="A321">
            <v>44874</v>
          </cell>
          <cell r="E321">
            <v>9.9</v>
          </cell>
        </row>
        <row r="322">
          <cell r="A322">
            <v>44895</v>
          </cell>
          <cell r="E322">
            <v>10.06</v>
          </cell>
        </row>
        <row r="323">
          <cell r="A323">
            <v>44909</v>
          </cell>
          <cell r="E323">
            <v>11.06</v>
          </cell>
        </row>
        <row r="324">
          <cell r="A324">
            <v>44923</v>
          </cell>
          <cell r="E324">
            <v>10.99</v>
          </cell>
        </row>
        <row r="325">
          <cell r="A325">
            <v>44937</v>
          </cell>
          <cell r="E325">
            <v>10.77</v>
          </cell>
        </row>
        <row r="326">
          <cell r="A326">
            <v>44951</v>
          </cell>
          <cell r="E326">
            <v>10.65</v>
          </cell>
        </row>
        <row r="327">
          <cell r="A327">
            <v>44965</v>
          </cell>
          <cell r="E327">
            <v>10.220000000000001</v>
          </cell>
        </row>
        <row r="328">
          <cell r="A328">
            <v>44979</v>
          </cell>
          <cell r="E328">
            <v>10.35</v>
          </cell>
        </row>
      </sheetData>
      <sheetData sheetId="7">
        <row r="1">
          <cell r="C1" t="str">
            <v>Temp</v>
          </cell>
          <cell r="E1" t="str">
            <v>DO</v>
          </cell>
        </row>
        <row r="2">
          <cell r="E2">
            <v>11.46</v>
          </cell>
        </row>
        <row r="3">
          <cell r="E3">
            <v>10.5</v>
          </cell>
        </row>
        <row r="4">
          <cell r="E4">
            <v>9.44</v>
          </cell>
        </row>
        <row r="5">
          <cell r="E5">
            <v>10.220000000000001</v>
          </cell>
        </row>
        <row r="6">
          <cell r="E6">
            <v>10.52</v>
          </cell>
        </row>
        <row r="7">
          <cell r="E7">
            <v>10.75</v>
          </cell>
        </row>
        <row r="8">
          <cell r="E8">
            <v>10.55</v>
          </cell>
        </row>
        <row r="9">
          <cell r="E9">
            <v>10.53</v>
          </cell>
        </row>
        <row r="10">
          <cell r="E10">
            <v>10.93</v>
          </cell>
        </row>
        <row r="11">
          <cell r="E11">
            <v>11.67</v>
          </cell>
        </row>
        <row r="12">
          <cell r="E12">
            <v>13.7</v>
          </cell>
        </row>
        <row r="13">
          <cell r="E13">
            <v>13.45</v>
          </cell>
        </row>
        <row r="14">
          <cell r="E14">
            <v>12.47</v>
          </cell>
        </row>
        <row r="15">
          <cell r="E15">
            <v>12.68</v>
          </cell>
        </row>
        <row r="16">
          <cell r="E16">
            <v>10.44</v>
          </cell>
        </row>
        <row r="17">
          <cell r="E17">
            <v>12.2</v>
          </cell>
        </row>
        <row r="18">
          <cell r="E18">
            <v>11.2</v>
          </cell>
        </row>
        <row r="19">
          <cell r="E19">
            <v>13.6</v>
          </cell>
        </row>
        <row r="20">
          <cell r="E20">
            <v>14.04</v>
          </cell>
        </row>
        <row r="21">
          <cell r="E21">
            <v>14.02</v>
          </cell>
        </row>
        <row r="22">
          <cell r="E22">
            <v>14.23</v>
          </cell>
        </row>
        <row r="23">
          <cell r="E23">
            <v>12.2</v>
          </cell>
        </row>
        <row r="24">
          <cell r="E24">
            <v>11.3</v>
          </cell>
        </row>
        <row r="25">
          <cell r="E25">
            <v>10.5</v>
          </cell>
        </row>
        <row r="26">
          <cell r="E26">
            <v>10.23</v>
          </cell>
        </row>
        <row r="27">
          <cell r="E27">
            <v>9.89</v>
          </cell>
        </row>
        <row r="28">
          <cell r="E28">
            <v>10.48</v>
          </cell>
        </row>
        <row r="29">
          <cell r="E29">
            <v>11.22</v>
          </cell>
        </row>
        <row r="30">
          <cell r="E30">
            <v>10.86</v>
          </cell>
        </row>
        <row r="31">
          <cell r="E31">
            <v>10.42</v>
          </cell>
        </row>
        <row r="32">
          <cell r="E32">
            <v>10.09</v>
          </cell>
        </row>
        <row r="33">
          <cell r="E33">
            <v>10.210000000000001</v>
          </cell>
        </row>
        <row r="34">
          <cell r="E34">
            <v>9.6999999999999993</v>
          </cell>
        </row>
        <row r="35">
          <cell r="E35">
            <v>10.67</v>
          </cell>
        </row>
        <row r="36">
          <cell r="E36">
            <v>10.48</v>
          </cell>
        </row>
        <row r="37">
          <cell r="E37">
            <v>10.37</v>
          </cell>
        </row>
        <row r="38">
          <cell r="E38">
            <v>10.38</v>
          </cell>
        </row>
        <row r="39">
          <cell r="E39">
            <v>10.66</v>
          </cell>
        </row>
        <row r="40">
          <cell r="E40">
            <v>11.31</v>
          </cell>
        </row>
        <row r="41">
          <cell r="E41">
            <v>11.73</v>
          </cell>
        </row>
        <row r="42">
          <cell r="E42">
            <v>11.99</v>
          </cell>
        </row>
        <row r="43">
          <cell r="E43">
            <v>11.69</v>
          </cell>
        </row>
        <row r="44">
          <cell r="E44">
            <v>11.11</v>
          </cell>
        </row>
        <row r="45">
          <cell r="E45">
            <v>11.4</v>
          </cell>
        </row>
        <row r="46">
          <cell r="E46">
            <v>10.45</v>
          </cell>
        </row>
        <row r="47">
          <cell r="E47">
            <v>10.95</v>
          </cell>
        </row>
        <row r="48">
          <cell r="E48">
            <v>11.03</v>
          </cell>
        </row>
        <row r="49">
          <cell r="E49">
            <v>10.9</v>
          </cell>
        </row>
        <row r="50">
          <cell r="E50">
            <v>10.48</v>
          </cell>
        </row>
        <row r="51">
          <cell r="E51">
            <v>9.33</v>
          </cell>
        </row>
        <row r="52">
          <cell r="E52">
            <v>10.18</v>
          </cell>
        </row>
        <row r="53">
          <cell r="E53">
            <v>10.85</v>
          </cell>
        </row>
        <row r="54">
          <cell r="E54">
            <v>11.03</v>
          </cell>
        </row>
        <row r="55">
          <cell r="E55">
            <v>11.15</v>
          </cell>
        </row>
        <row r="56">
          <cell r="E56">
            <v>11.2</v>
          </cell>
        </row>
        <row r="57">
          <cell r="E57">
            <v>10.66</v>
          </cell>
        </row>
        <row r="58">
          <cell r="E58">
            <v>9.44</v>
          </cell>
        </row>
        <row r="59">
          <cell r="E59">
            <v>9.0500000000000007</v>
          </cell>
        </row>
        <row r="60">
          <cell r="E60">
            <v>9.98</v>
          </cell>
        </row>
        <row r="61">
          <cell r="E61">
            <v>10.17</v>
          </cell>
        </row>
        <row r="62">
          <cell r="E62">
            <v>10.47</v>
          </cell>
        </row>
        <row r="63">
          <cell r="E63">
            <v>10.62</v>
          </cell>
        </row>
        <row r="64">
          <cell r="E64">
            <v>10.119999999999999</v>
          </cell>
        </row>
        <row r="65">
          <cell r="E65">
            <v>10.4</v>
          </cell>
        </row>
        <row r="66">
          <cell r="E66">
            <v>8.89</v>
          </cell>
        </row>
        <row r="67">
          <cell r="E67">
            <v>10.31</v>
          </cell>
        </row>
        <row r="68">
          <cell r="E68">
            <v>8.56</v>
          </cell>
        </row>
        <row r="69">
          <cell r="E69">
            <v>9.24</v>
          </cell>
        </row>
        <row r="70">
          <cell r="E70">
            <v>10.06</v>
          </cell>
        </row>
        <row r="71">
          <cell r="E71">
            <v>10.27</v>
          </cell>
        </row>
        <row r="72">
          <cell r="E72">
            <v>7.26</v>
          </cell>
        </row>
        <row r="73">
          <cell r="E73">
            <v>10.130000000000001</v>
          </cell>
        </row>
        <row r="74">
          <cell r="E74"/>
        </row>
        <row r="75">
          <cell r="E75"/>
        </row>
        <row r="76">
          <cell r="E76"/>
        </row>
        <row r="77">
          <cell r="E77"/>
        </row>
        <row r="78">
          <cell r="E78"/>
        </row>
        <row r="79">
          <cell r="E79"/>
        </row>
        <row r="80">
          <cell r="E80"/>
        </row>
        <row r="81">
          <cell r="E81"/>
        </row>
        <row r="82">
          <cell r="E82"/>
        </row>
        <row r="83">
          <cell r="E83"/>
        </row>
        <row r="84">
          <cell r="E84"/>
        </row>
        <row r="85">
          <cell r="E85"/>
        </row>
        <row r="86">
          <cell r="E86"/>
        </row>
        <row r="87">
          <cell r="E87"/>
        </row>
        <row r="88">
          <cell r="E88"/>
        </row>
        <row r="89">
          <cell r="E89"/>
        </row>
        <row r="90">
          <cell r="E90"/>
        </row>
        <row r="91">
          <cell r="E91">
            <v>12.21</v>
          </cell>
        </row>
        <row r="92">
          <cell r="E92">
            <v>12.12</v>
          </cell>
        </row>
        <row r="93">
          <cell r="E93">
            <v>10.68</v>
          </cell>
        </row>
        <row r="94">
          <cell r="E94">
            <v>11.55</v>
          </cell>
        </row>
        <row r="95">
          <cell r="E95">
            <v>11.63</v>
          </cell>
        </row>
        <row r="96">
          <cell r="E96">
            <v>10.42</v>
          </cell>
        </row>
        <row r="97">
          <cell r="E97">
            <v>11.44</v>
          </cell>
        </row>
        <row r="98">
          <cell r="E98">
            <v>10.73</v>
          </cell>
        </row>
        <row r="99">
          <cell r="E99">
            <v>9.9499999999999993</v>
          </cell>
        </row>
        <row r="100">
          <cell r="E100">
            <v>9.44</v>
          </cell>
        </row>
        <row r="101">
          <cell r="E101">
            <v>9.42</v>
          </cell>
        </row>
        <row r="102">
          <cell r="E102">
            <v>9.4600000000000009</v>
          </cell>
        </row>
        <row r="103">
          <cell r="E103">
            <v>8.77</v>
          </cell>
        </row>
        <row r="104">
          <cell r="E104">
            <v>10.050000000000001</v>
          </cell>
        </row>
        <row r="105">
          <cell r="E105">
            <v>10.6</v>
          </cell>
        </row>
        <row r="106">
          <cell r="E106">
            <v>8.2100000000000009</v>
          </cell>
        </row>
        <row r="107">
          <cell r="E107">
            <v>7.65</v>
          </cell>
        </row>
        <row r="108">
          <cell r="E108">
            <v>8.0399999999999991</v>
          </cell>
        </row>
        <row r="109">
          <cell r="E109">
            <v>8.64</v>
          </cell>
        </row>
        <row r="110">
          <cell r="E110">
            <v>6.22</v>
          </cell>
        </row>
        <row r="111">
          <cell r="E111">
            <v>8.33</v>
          </cell>
        </row>
        <row r="112">
          <cell r="E112">
            <v>8.33</v>
          </cell>
        </row>
        <row r="113">
          <cell r="E113">
            <v>8.0399999999999991</v>
          </cell>
        </row>
        <row r="114">
          <cell r="E114">
            <v>8.44</v>
          </cell>
        </row>
        <row r="115">
          <cell r="E115">
            <v>8.49</v>
          </cell>
        </row>
        <row r="116">
          <cell r="E116">
            <v>7.87</v>
          </cell>
        </row>
        <row r="117">
          <cell r="E117">
            <v>7.74</v>
          </cell>
        </row>
        <row r="118">
          <cell r="E118">
            <v>8.7100000000000009</v>
          </cell>
        </row>
        <row r="119">
          <cell r="E119">
            <v>7.53</v>
          </cell>
        </row>
        <row r="120">
          <cell r="E120">
            <v>8.5</v>
          </cell>
        </row>
        <row r="121">
          <cell r="E121"/>
        </row>
        <row r="122">
          <cell r="E122">
            <v>10.31</v>
          </cell>
        </row>
        <row r="123">
          <cell r="E123"/>
        </row>
        <row r="124">
          <cell r="E124">
            <v>9.3800000000000008</v>
          </cell>
        </row>
        <row r="125">
          <cell r="E125"/>
        </row>
        <row r="126">
          <cell r="E126">
            <v>10.68</v>
          </cell>
        </row>
        <row r="127">
          <cell r="E127"/>
        </row>
        <row r="128">
          <cell r="E128">
            <v>8.7799999999999994</v>
          </cell>
        </row>
        <row r="129">
          <cell r="E129"/>
        </row>
        <row r="130">
          <cell r="E130">
            <v>11.62</v>
          </cell>
        </row>
        <row r="131">
          <cell r="E131"/>
        </row>
        <row r="132">
          <cell r="E132">
            <v>10.59</v>
          </cell>
        </row>
        <row r="133">
          <cell r="E133"/>
        </row>
        <row r="134">
          <cell r="E134">
            <v>11.54</v>
          </cell>
        </row>
        <row r="135">
          <cell r="E135">
            <v>11.3</v>
          </cell>
        </row>
        <row r="136">
          <cell r="E136"/>
        </row>
        <row r="137">
          <cell r="E137">
            <v>11.53</v>
          </cell>
        </row>
        <row r="138">
          <cell r="E138"/>
        </row>
        <row r="139">
          <cell r="E139">
            <v>12.55</v>
          </cell>
        </row>
        <row r="140">
          <cell r="E140"/>
        </row>
        <row r="141">
          <cell r="E141">
            <v>11.43</v>
          </cell>
        </row>
        <row r="142">
          <cell r="E142"/>
        </row>
        <row r="143">
          <cell r="E143">
            <v>11.54</v>
          </cell>
        </row>
        <row r="144">
          <cell r="E144"/>
        </row>
        <row r="145">
          <cell r="E145">
            <v>10.9</v>
          </cell>
        </row>
        <row r="146">
          <cell r="E146"/>
        </row>
        <row r="147">
          <cell r="E147">
            <v>11.78</v>
          </cell>
        </row>
        <row r="148">
          <cell r="E148"/>
        </row>
        <row r="149">
          <cell r="E149"/>
        </row>
        <row r="150">
          <cell r="E150"/>
        </row>
        <row r="151">
          <cell r="E151">
            <v>10.35</v>
          </cell>
        </row>
        <row r="152">
          <cell r="E152"/>
        </row>
        <row r="153">
          <cell r="E153">
            <v>9.51</v>
          </cell>
        </row>
        <row r="154">
          <cell r="E154"/>
        </row>
        <row r="155">
          <cell r="E155">
            <v>8.44</v>
          </cell>
        </row>
        <row r="156">
          <cell r="E156"/>
        </row>
        <row r="157">
          <cell r="E157">
            <v>8.5399999999999991</v>
          </cell>
        </row>
        <row r="158">
          <cell r="E158"/>
        </row>
        <row r="159">
          <cell r="E159">
            <v>8.41</v>
          </cell>
        </row>
        <row r="160">
          <cell r="E160"/>
        </row>
        <row r="161">
          <cell r="E161">
            <v>8.0299999999999994</v>
          </cell>
        </row>
        <row r="162">
          <cell r="E162"/>
        </row>
        <row r="163">
          <cell r="E163">
            <v>7.64</v>
          </cell>
        </row>
        <row r="164">
          <cell r="E164"/>
        </row>
        <row r="165">
          <cell r="E165">
            <v>8.4</v>
          </cell>
        </row>
        <row r="166">
          <cell r="E166"/>
        </row>
        <row r="167">
          <cell r="E167">
            <v>8.3699999999999992</v>
          </cell>
        </row>
        <row r="168">
          <cell r="E168"/>
        </row>
        <row r="169">
          <cell r="E169">
            <v>7.92</v>
          </cell>
        </row>
        <row r="170">
          <cell r="E170"/>
        </row>
        <row r="171">
          <cell r="E171">
            <v>9.0500000000000007</v>
          </cell>
        </row>
        <row r="172">
          <cell r="E172"/>
        </row>
        <row r="173">
          <cell r="E173">
            <v>9.3800000000000008</v>
          </cell>
        </row>
        <row r="174">
          <cell r="E174"/>
        </row>
        <row r="175">
          <cell r="E175">
            <v>10.01</v>
          </cell>
        </row>
        <row r="176">
          <cell r="E176"/>
        </row>
        <row r="177">
          <cell r="E177">
            <v>9.06</v>
          </cell>
        </row>
        <row r="178">
          <cell r="E178"/>
        </row>
        <row r="179">
          <cell r="E179">
            <v>10.220000000000001</v>
          </cell>
        </row>
        <row r="180">
          <cell r="E180"/>
        </row>
        <row r="181">
          <cell r="E181"/>
        </row>
        <row r="182">
          <cell r="E182"/>
        </row>
        <row r="183">
          <cell r="E183"/>
        </row>
        <row r="184">
          <cell r="E184"/>
        </row>
        <row r="185">
          <cell r="E185"/>
        </row>
        <row r="186">
          <cell r="E186"/>
        </row>
        <row r="187">
          <cell r="E187"/>
        </row>
        <row r="188">
          <cell r="E188"/>
        </row>
        <row r="189">
          <cell r="E189"/>
        </row>
        <row r="190">
          <cell r="E190"/>
        </row>
        <row r="191">
          <cell r="E191"/>
        </row>
        <row r="192">
          <cell r="E192"/>
        </row>
        <row r="193">
          <cell r="E193"/>
        </row>
        <row r="194">
          <cell r="E194"/>
        </row>
        <row r="195">
          <cell r="E195"/>
        </row>
        <row r="196">
          <cell r="E196"/>
        </row>
        <row r="197">
          <cell r="E197"/>
        </row>
        <row r="198">
          <cell r="E198"/>
        </row>
        <row r="199">
          <cell r="E199"/>
        </row>
        <row r="200">
          <cell r="E200"/>
        </row>
        <row r="201">
          <cell r="E201">
            <v>8.74</v>
          </cell>
        </row>
        <row r="202">
          <cell r="E202"/>
        </row>
        <row r="203">
          <cell r="E203">
            <v>8.59</v>
          </cell>
        </row>
        <row r="204">
          <cell r="E204"/>
        </row>
        <row r="205">
          <cell r="E205">
            <v>8.24</v>
          </cell>
        </row>
        <row r="206">
          <cell r="E206"/>
        </row>
        <row r="207">
          <cell r="E207">
            <v>7.5</v>
          </cell>
        </row>
        <row r="208">
          <cell r="E208"/>
        </row>
        <row r="209">
          <cell r="E209">
            <v>7.4</v>
          </cell>
        </row>
        <row r="210">
          <cell r="E210"/>
        </row>
        <row r="211">
          <cell r="E211">
            <v>7.12</v>
          </cell>
        </row>
        <row r="212">
          <cell r="E212"/>
        </row>
        <row r="213">
          <cell r="E213">
            <v>11.41</v>
          </cell>
        </row>
        <row r="214">
          <cell r="E214"/>
        </row>
        <row r="215">
          <cell r="E215">
            <v>11.62</v>
          </cell>
        </row>
        <row r="216">
          <cell r="E216"/>
        </row>
        <row r="217">
          <cell r="E217">
            <v>11.9</v>
          </cell>
        </row>
        <row r="218">
          <cell r="E218"/>
        </row>
        <row r="219">
          <cell r="E219">
            <v>9.16</v>
          </cell>
        </row>
        <row r="220">
          <cell r="E220"/>
        </row>
        <row r="221">
          <cell r="E221">
            <v>8.16</v>
          </cell>
        </row>
        <row r="222">
          <cell r="E222"/>
        </row>
        <row r="223">
          <cell r="E223">
            <v>10.039999999999999</v>
          </cell>
        </row>
        <row r="224">
          <cell r="E224"/>
        </row>
        <row r="225">
          <cell r="E225">
            <v>9.9600000000000009</v>
          </cell>
        </row>
        <row r="226">
          <cell r="E226"/>
        </row>
        <row r="227">
          <cell r="E227">
            <v>8.77</v>
          </cell>
        </row>
        <row r="228">
          <cell r="E228"/>
        </row>
        <row r="229">
          <cell r="E229">
            <v>9.9499999999999993</v>
          </cell>
        </row>
        <row r="230">
          <cell r="E230"/>
        </row>
        <row r="231">
          <cell r="E231">
            <v>9.91</v>
          </cell>
        </row>
        <row r="232">
          <cell r="E232">
            <v>9.44</v>
          </cell>
        </row>
        <row r="233">
          <cell r="E233">
            <v>9.39</v>
          </cell>
        </row>
        <row r="234">
          <cell r="E234">
            <v>9.25</v>
          </cell>
        </row>
        <row r="235">
          <cell r="E235">
            <v>9.52</v>
          </cell>
        </row>
        <row r="236">
          <cell r="E236">
            <v>9.2100000000000009</v>
          </cell>
        </row>
        <row r="237">
          <cell r="E237">
            <v>99.3</v>
          </cell>
        </row>
        <row r="238">
          <cell r="E238">
            <v>9.7100000000000009</v>
          </cell>
        </row>
        <row r="239">
          <cell r="E239">
            <v>9.65</v>
          </cell>
        </row>
        <row r="240">
          <cell r="E240">
            <v>10.17</v>
          </cell>
        </row>
        <row r="241">
          <cell r="E241">
            <v>10.130000000000001</v>
          </cell>
        </row>
        <row r="242">
          <cell r="E242">
            <v>10.09</v>
          </cell>
        </row>
        <row r="243">
          <cell r="E243">
            <v>9.5</v>
          </cell>
        </row>
        <row r="244">
          <cell r="E244">
            <v>9.3000000000000007</v>
          </cell>
        </row>
        <row r="245">
          <cell r="E245">
            <v>9.49</v>
          </cell>
        </row>
        <row r="246">
          <cell r="E246">
            <v>9.74</v>
          </cell>
        </row>
        <row r="247">
          <cell r="E247">
            <v>8.48</v>
          </cell>
        </row>
        <row r="248">
          <cell r="E248">
            <v>9.3000000000000007</v>
          </cell>
        </row>
        <row r="249">
          <cell r="E249">
            <v>9.02</v>
          </cell>
        </row>
        <row r="250">
          <cell r="E250">
            <v>8.92</v>
          </cell>
        </row>
        <row r="251">
          <cell r="E251">
            <v>9.25</v>
          </cell>
        </row>
        <row r="252">
          <cell r="E252">
            <v>8.83</v>
          </cell>
        </row>
        <row r="253">
          <cell r="E253">
            <v>9.35</v>
          </cell>
        </row>
        <row r="254">
          <cell r="E254">
            <v>9.33</v>
          </cell>
        </row>
        <row r="255">
          <cell r="E255">
            <v>9.08</v>
          </cell>
        </row>
        <row r="256">
          <cell r="E256">
            <v>9.5</v>
          </cell>
        </row>
        <row r="257">
          <cell r="E257">
            <v>8.82</v>
          </cell>
        </row>
        <row r="258">
          <cell r="E258">
            <v>11.04</v>
          </cell>
        </row>
        <row r="259">
          <cell r="E259">
            <v>10.73</v>
          </cell>
        </row>
        <row r="260">
          <cell r="E260">
            <v>10.46</v>
          </cell>
        </row>
        <row r="261">
          <cell r="E261">
            <v>11.29</v>
          </cell>
        </row>
        <row r="262">
          <cell r="E262">
            <v>8.9</v>
          </cell>
        </row>
        <row r="263">
          <cell r="E263">
            <v>7.63</v>
          </cell>
        </row>
        <row r="264">
          <cell r="E264">
            <v>9.2200000000000006</v>
          </cell>
        </row>
        <row r="265">
          <cell r="E265">
            <v>8.57</v>
          </cell>
        </row>
        <row r="266">
          <cell r="E266">
            <v>8.74</v>
          </cell>
        </row>
        <row r="267">
          <cell r="E267">
            <v>9.2100000000000009</v>
          </cell>
        </row>
        <row r="268">
          <cell r="E268">
            <v>8.89</v>
          </cell>
        </row>
        <row r="269">
          <cell r="E269">
            <v>8.3000000000000007</v>
          </cell>
        </row>
        <row r="270">
          <cell r="E270">
            <v>8.43</v>
          </cell>
        </row>
        <row r="271">
          <cell r="E271"/>
        </row>
        <row r="272">
          <cell r="E272">
            <v>8.39</v>
          </cell>
        </row>
        <row r="273">
          <cell r="E273">
            <v>9.2100000000000009</v>
          </cell>
        </row>
        <row r="274">
          <cell r="E274">
            <v>9.8699999999999992</v>
          </cell>
        </row>
        <row r="275">
          <cell r="E275"/>
        </row>
        <row r="276">
          <cell r="E276">
            <v>10.41</v>
          </cell>
        </row>
        <row r="277">
          <cell r="E277">
            <v>9.7200000000000006</v>
          </cell>
        </row>
        <row r="278">
          <cell r="E278">
            <v>10.39</v>
          </cell>
        </row>
        <row r="279">
          <cell r="E279"/>
        </row>
        <row r="280">
          <cell r="E280">
            <v>9.8000000000000007</v>
          </cell>
        </row>
        <row r="281">
          <cell r="E281">
            <v>10.3</v>
          </cell>
        </row>
        <row r="282">
          <cell r="E282">
            <v>11.02</v>
          </cell>
        </row>
        <row r="283">
          <cell r="E283">
            <v>10.59</v>
          </cell>
        </row>
        <row r="284">
          <cell r="E284">
            <v>10.62</v>
          </cell>
        </row>
        <row r="285">
          <cell r="E285"/>
        </row>
        <row r="286">
          <cell r="E286">
            <v>9.9</v>
          </cell>
        </row>
        <row r="287">
          <cell r="E287">
            <v>10.73</v>
          </cell>
        </row>
        <row r="288">
          <cell r="E288">
            <v>9.9600000000000009</v>
          </cell>
        </row>
        <row r="289">
          <cell r="E289">
            <v>10.5</v>
          </cell>
        </row>
        <row r="290">
          <cell r="E290">
            <v>99.6</v>
          </cell>
        </row>
        <row r="291">
          <cell r="E291">
            <v>9.6999999999999993</v>
          </cell>
        </row>
        <row r="292">
          <cell r="E292">
            <v>99.1</v>
          </cell>
        </row>
        <row r="293">
          <cell r="E293">
            <v>10.7</v>
          </cell>
        </row>
        <row r="294">
          <cell r="E294">
            <v>9.0399999999999991</v>
          </cell>
        </row>
        <row r="295">
          <cell r="E295">
            <v>10.1</v>
          </cell>
        </row>
        <row r="296">
          <cell r="E296">
            <v>10.33</v>
          </cell>
        </row>
        <row r="297">
          <cell r="E297">
            <v>10.32</v>
          </cell>
        </row>
        <row r="298">
          <cell r="E298">
            <v>9.49</v>
          </cell>
        </row>
        <row r="299">
          <cell r="E299">
            <v>10.42</v>
          </cell>
        </row>
        <row r="300">
          <cell r="E300">
            <v>9.99</v>
          </cell>
        </row>
        <row r="301">
          <cell r="E301">
            <v>9.81</v>
          </cell>
        </row>
        <row r="302">
          <cell r="E302">
            <v>9.59</v>
          </cell>
        </row>
        <row r="303">
          <cell r="E303">
            <v>7.58</v>
          </cell>
        </row>
        <row r="304">
          <cell r="E304">
            <v>9.73</v>
          </cell>
        </row>
        <row r="305">
          <cell r="E305">
            <v>9.77</v>
          </cell>
        </row>
        <row r="306">
          <cell r="E306">
            <v>9.75</v>
          </cell>
        </row>
        <row r="307">
          <cell r="E307">
            <v>9.8000000000000007</v>
          </cell>
        </row>
        <row r="308">
          <cell r="E308">
            <v>7.6</v>
          </cell>
        </row>
        <row r="309">
          <cell r="E309">
            <v>10.07</v>
          </cell>
        </row>
        <row r="310">
          <cell r="E310">
            <v>10.08</v>
          </cell>
        </row>
        <row r="311">
          <cell r="E311">
            <v>9.4700000000000006</v>
          </cell>
        </row>
        <row r="312">
          <cell r="E312">
            <v>8.51</v>
          </cell>
        </row>
        <row r="313">
          <cell r="E313">
            <v>8.5299999999999994</v>
          </cell>
        </row>
        <row r="314">
          <cell r="E314">
            <v>8.4600000000000009</v>
          </cell>
        </row>
        <row r="315">
          <cell r="E315">
            <v>9.1300000000000008</v>
          </cell>
        </row>
        <row r="316">
          <cell r="E316">
            <v>9.14</v>
          </cell>
        </row>
        <row r="317">
          <cell r="E317">
            <v>9.56</v>
          </cell>
        </row>
        <row r="318">
          <cell r="E318">
            <v>9.73</v>
          </cell>
        </row>
        <row r="319">
          <cell r="E319">
            <v>6.57</v>
          </cell>
        </row>
        <row r="320">
          <cell r="E320">
            <v>10.28</v>
          </cell>
        </row>
        <row r="321">
          <cell r="E321">
            <v>9.73</v>
          </cell>
        </row>
        <row r="322">
          <cell r="E322">
            <v>10.97</v>
          </cell>
        </row>
        <row r="323">
          <cell r="E323">
            <v>9.99</v>
          </cell>
        </row>
        <row r="324">
          <cell r="E324">
            <v>9.99</v>
          </cell>
        </row>
        <row r="325">
          <cell r="E325">
            <v>10.220000000000001</v>
          </cell>
        </row>
        <row r="326">
          <cell r="E326">
            <v>10.46</v>
          </cell>
        </row>
        <row r="327">
          <cell r="E327">
            <v>9.98</v>
          </cell>
        </row>
        <row r="328">
          <cell r="E328"/>
        </row>
        <row r="329">
          <cell r="E329"/>
        </row>
        <row r="330">
          <cell r="E330"/>
        </row>
        <row r="331">
          <cell r="E331"/>
        </row>
        <row r="332">
          <cell r="E332"/>
        </row>
        <row r="333">
          <cell r="E333"/>
        </row>
        <row r="334">
          <cell r="E334"/>
        </row>
        <row r="335">
          <cell r="E335"/>
        </row>
        <row r="336">
          <cell r="E336"/>
        </row>
      </sheetData>
      <sheetData sheetId="8">
        <row r="1">
          <cell r="A1" t="str">
            <v>Date</v>
          </cell>
          <cell r="E1" t="str">
            <v>DO</v>
          </cell>
        </row>
        <row r="2">
          <cell r="A2">
            <v>42656</v>
          </cell>
          <cell r="E2">
            <v>8.34</v>
          </cell>
        </row>
        <row r="3">
          <cell r="A3">
            <v>42663</v>
          </cell>
          <cell r="E3">
            <v>7.05</v>
          </cell>
        </row>
        <row r="4">
          <cell r="A4">
            <v>42669</v>
          </cell>
          <cell r="E4">
            <v>8.18</v>
          </cell>
        </row>
        <row r="5">
          <cell r="A5">
            <v>42677</v>
          </cell>
          <cell r="E5">
            <v>8.06</v>
          </cell>
        </row>
        <row r="6">
          <cell r="A6">
            <v>42684</v>
          </cell>
          <cell r="E6">
            <v>8.8699999999999992</v>
          </cell>
        </row>
        <row r="7">
          <cell r="A7">
            <v>42691</v>
          </cell>
          <cell r="E7">
            <v>8.5</v>
          </cell>
        </row>
        <row r="8">
          <cell r="A8">
            <v>42705</v>
          </cell>
          <cell r="E8">
            <v>8.09</v>
          </cell>
        </row>
        <row r="9">
          <cell r="A9">
            <v>42712</v>
          </cell>
          <cell r="E9">
            <v>9.4600000000000009</v>
          </cell>
        </row>
        <row r="10">
          <cell r="A10">
            <v>42719</v>
          </cell>
          <cell r="E10">
            <v>9.6999999999999993</v>
          </cell>
        </row>
        <row r="11">
          <cell r="A11">
            <v>42725</v>
          </cell>
          <cell r="E11">
            <v>8.3800000000000008</v>
          </cell>
        </row>
        <row r="12">
          <cell r="A12">
            <v>42732</v>
          </cell>
          <cell r="E12">
            <v>8.68</v>
          </cell>
        </row>
        <row r="13">
          <cell r="A13">
            <v>42747</v>
          </cell>
          <cell r="E13">
            <v>9.83</v>
          </cell>
        </row>
        <row r="14">
          <cell r="A14">
            <v>42754</v>
          </cell>
          <cell r="E14">
            <v>9.7799999999999994</v>
          </cell>
        </row>
        <row r="15">
          <cell r="A15">
            <v>42761</v>
          </cell>
          <cell r="E15">
            <v>9.2799999999999994</v>
          </cell>
        </row>
        <row r="16">
          <cell r="A16">
            <v>42768</v>
          </cell>
          <cell r="E16">
            <v>10.56</v>
          </cell>
        </row>
        <row r="17">
          <cell r="A17">
            <v>42774</v>
          </cell>
          <cell r="E17">
            <v>10.01</v>
          </cell>
        </row>
        <row r="18">
          <cell r="A18">
            <v>42782</v>
          </cell>
          <cell r="E18">
            <v>10.73</v>
          </cell>
        </row>
        <row r="19">
          <cell r="A19">
            <v>42789</v>
          </cell>
          <cell r="E19">
            <v>8.77</v>
          </cell>
        </row>
        <row r="20">
          <cell r="A20">
            <v>42796</v>
          </cell>
          <cell r="E20">
            <v>8.69</v>
          </cell>
        </row>
        <row r="21">
          <cell r="A21">
            <v>42803</v>
          </cell>
          <cell r="E21">
            <v>9.31</v>
          </cell>
        </row>
        <row r="22">
          <cell r="A22">
            <v>42810</v>
          </cell>
          <cell r="E22">
            <v>10.34</v>
          </cell>
        </row>
        <row r="23">
          <cell r="A23">
            <v>42817</v>
          </cell>
          <cell r="E23">
            <v>10.78</v>
          </cell>
        </row>
        <row r="24">
          <cell r="A24">
            <v>42824</v>
          </cell>
          <cell r="E24">
            <v>10</v>
          </cell>
        </row>
        <row r="25">
          <cell r="A25">
            <v>42832</v>
          </cell>
          <cell r="E25">
            <v>9.44</v>
          </cell>
        </row>
        <row r="26">
          <cell r="A26">
            <v>42838</v>
          </cell>
          <cell r="E26">
            <v>10.130000000000001</v>
          </cell>
        </row>
        <row r="27">
          <cell r="A27">
            <v>42845</v>
          </cell>
          <cell r="E27">
            <v>9.35</v>
          </cell>
        </row>
        <row r="28">
          <cell r="A28">
            <v>42852</v>
          </cell>
          <cell r="E28">
            <v>9.65</v>
          </cell>
        </row>
        <row r="29">
          <cell r="A29">
            <v>42859</v>
          </cell>
          <cell r="E29">
            <v>9.84</v>
          </cell>
        </row>
        <row r="30">
          <cell r="A30">
            <v>42866</v>
          </cell>
          <cell r="E30">
            <v>9.8800000000000008</v>
          </cell>
        </row>
        <row r="31">
          <cell r="A31">
            <v>42873</v>
          </cell>
          <cell r="E31">
            <v>9.07</v>
          </cell>
        </row>
        <row r="32">
          <cell r="A32">
            <v>42880</v>
          </cell>
          <cell r="E32">
            <v>8.15</v>
          </cell>
        </row>
        <row r="33">
          <cell r="A33">
            <v>42887</v>
          </cell>
          <cell r="E33">
            <v>8.66</v>
          </cell>
        </row>
        <row r="34">
          <cell r="A34">
            <v>42894</v>
          </cell>
          <cell r="E34">
            <v>8.68</v>
          </cell>
        </row>
        <row r="35">
          <cell r="A35">
            <v>42901</v>
          </cell>
          <cell r="E35">
            <v>8.24</v>
          </cell>
        </row>
        <row r="36">
          <cell r="A36">
            <v>42908</v>
          </cell>
          <cell r="E36">
            <v>8</v>
          </cell>
        </row>
        <row r="37">
          <cell r="A37">
            <v>42915</v>
          </cell>
          <cell r="E37">
            <v>8.2799999999999994</v>
          </cell>
        </row>
        <row r="38">
          <cell r="A38">
            <v>42922</v>
          </cell>
          <cell r="E38">
            <v>8.4499999999999993</v>
          </cell>
        </row>
        <row r="39">
          <cell r="A39">
            <v>42929</v>
          </cell>
          <cell r="E39">
            <v>7.98</v>
          </cell>
        </row>
        <row r="40">
          <cell r="A40">
            <v>42936</v>
          </cell>
          <cell r="E40">
            <v>8.08</v>
          </cell>
        </row>
        <row r="41">
          <cell r="A41">
            <v>42943</v>
          </cell>
          <cell r="E41">
            <v>8.8699999999999992</v>
          </cell>
        </row>
        <row r="42">
          <cell r="A42">
            <v>42950</v>
          </cell>
          <cell r="E42">
            <v>8.73</v>
          </cell>
        </row>
        <row r="43">
          <cell r="A43">
            <v>42956</v>
          </cell>
          <cell r="E43">
            <v>8.5399999999999991</v>
          </cell>
        </row>
        <row r="44">
          <cell r="A44">
            <v>42964</v>
          </cell>
          <cell r="E44">
            <v>8.64</v>
          </cell>
        </row>
        <row r="45">
          <cell r="A45">
            <v>42971</v>
          </cell>
          <cell r="E45">
            <v>7.87</v>
          </cell>
        </row>
        <row r="46">
          <cell r="A46">
            <v>42978</v>
          </cell>
          <cell r="E46">
            <v>8.14</v>
          </cell>
        </row>
        <row r="47">
          <cell r="A47">
            <v>42985</v>
          </cell>
          <cell r="E47">
            <v>7.36</v>
          </cell>
        </row>
        <row r="48">
          <cell r="A48">
            <v>42992</v>
          </cell>
          <cell r="E48">
            <v>7.84</v>
          </cell>
        </row>
        <row r="49">
          <cell r="A49">
            <v>42999</v>
          </cell>
          <cell r="E49">
            <v>7.43</v>
          </cell>
        </row>
        <row r="50">
          <cell r="A50">
            <v>43006</v>
          </cell>
          <cell r="E50">
            <v>7.18</v>
          </cell>
        </row>
        <row r="51">
          <cell r="A51">
            <v>43014</v>
          </cell>
          <cell r="E51">
            <v>7.8</v>
          </cell>
        </row>
        <row r="52">
          <cell r="A52">
            <v>43020</v>
          </cell>
          <cell r="E52">
            <v>8.1</v>
          </cell>
        </row>
        <row r="53">
          <cell r="A53">
            <v>43034</v>
          </cell>
          <cell r="E53">
            <v>6.31</v>
          </cell>
        </row>
        <row r="54">
          <cell r="A54">
            <v>43041</v>
          </cell>
          <cell r="E54">
            <v>7.87</v>
          </cell>
        </row>
        <row r="55">
          <cell r="A55">
            <v>43048</v>
          </cell>
          <cell r="E55">
            <v>8.58</v>
          </cell>
        </row>
        <row r="56">
          <cell r="A56">
            <v>43055</v>
          </cell>
          <cell r="E56">
            <v>8.61</v>
          </cell>
        </row>
        <row r="57">
          <cell r="A57">
            <v>43069</v>
          </cell>
          <cell r="E57">
            <v>9.4600000000000009</v>
          </cell>
        </row>
        <row r="58">
          <cell r="A58">
            <v>43076</v>
          </cell>
          <cell r="E58">
            <v>8.06</v>
          </cell>
        </row>
        <row r="59">
          <cell r="A59">
            <v>43083</v>
          </cell>
          <cell r="E59">
            <v>9.11</v>
          </cell>
        </row>
        <row r="60">
          <cell r="A60">
            <v>43090</v>
          </cell>
          <cell r="E60">
            <v>9.14</v>
          </cell>
        </row>
        <row r="61">
          <cell r="A61">
            <v>43103</v>
          </cell>
          <cell r="E61">
            <v>9.4700000000000006</v>
          </cell>
        </row>
        <row r="62">
          <cell r="A62">
            <v>43110</v>
          </cell>
          <cell r="E62">
            <v>10.1</v>
          </cell>
        </row>
        <row r="63">
          <cell r="A63">
            <v>43118</v>
          </cell>
          <cell r="E63">
            <v>9.25</v>
          </cell>
        </row>
        <row r="64">
          <cell r="A64">
            <v>43124</v>
          </cell>
        </row>
        <row r="65">
          <cell r="A65">
            <v>43131</v>
          </cell>
          <cell r="E65">
            <v>10.01</v>
          </cell>
        </row>
        <row r="66">
          <cell r="A66">
            <v>43138</v>
          </cell>
          <cell r="E66">
            <v>9.75</v>
          </cell>
        </row>
        <row r="67">
          <cell r="A67">
            <v>43145</v>
          </cell>
          <cell r="E67">
            <v>9.7200000000000006</v>
          </cell>
        </row>
        <row r="68">
          <cell r="A68">
            <v>43152</v>
          </cell>
          <cell r="E68">
            <v>7.79</v>
          </cell>
        </row>
        <row r="69">
          <cell r="A69">
            <v>43159</v>
          </cell>
          <cell r="E69">
            <v>9.01</v>
          </cell>
        </row>
        <row r="70">
          <cell r="A70">
            <v>43166</v>
          </cell>
          <cell r="E70">
            <v>9.9</v>
          </cell>
        </row>
        <row r="71">
          <cell r="A71">
            <v>43174</v>
          </cell>
          <cell r="E71">
            <v>10.15</v>
          </cell>
        </row>
        <row r="72">
          <cell r="A72">
            <v>43181</v>
          </cell>
          <cell r="E72">
            <v>10.77</v>
          </cell>
        </row>
        <row r="73">
          <cell r="A73">
            <v>43187</v>
          </cell>
          <cell r="E73">
            <v>10.18</v>
          </cell>
        </row>
        <row r="74">
          <cell r="A74">
            <v>43194</v>
          </cell>
          <cell r="E74">
            <v>8.59</v>
          </cell>
        </row>
        <row r="75">
          <cell r="A75">
            <v>43201</v>
          </cell>
          <cell r="E75">
            <v>10.79</v>
          </cell>
        </row>
        <row r="76">
          <cell r="A76">
            <v>43208</v>
          </cell>
          <cell r="E76">
            <v>10.38</v>
          </cell>
        </row>
        <row r="77">
          <cell r="A77">
            <v>43216</v>
          </cell>
          <cell r="E77">
            <v>9.5399999999999991</v>
          </cell>
        </row>
        <row r="78">
          <cell r="A78">
            <v>43222</v>
          </cell>
          <cell r="E78">
            <v>10.49</v>
          </cell>
        </row>
        <row r="79">
          <cell r="A79">
            <v>43229</v>
          </cell>
          <cell r="E79">
            <v>9.92</v>
          </cell>
        </row>
        <row r="80">
          <cell r="A80">
            <v>43236</v>
          </cell>
          <cell r="E80">
            <v>9.23</v>
          </cell>
        </row>
        <row r="81">
          <cell r="A81">
            <v>43243</v>
          </cell>
          <cell r="E81">
            <v>8.57</v>
          </cell>
        </row>
        <row r="82">
          <cell r="A82">
            <v>43250</v>
          </cell>
          <cell r="E82">
            <v>8.07</v>
          </cell>
        </row>
        <row r="83">
          <cell r="A83">
            <v>43257</v>
          </cell>
          <cell r="E83">
            <v>8.0500000000000007</v>
          </cell>
        </row>
        <row r="84">
          <cell r="A84">
            <v>43264</v>
          </cell>
          <cell r="E84">
            <v>7.23</v>
          </cell>
        </row>
        <row r="85">
          <cell r="A85">
            <v>43271</v>
          </cell>
          <cell r="E85">
            <v>8.02</v>
          </cell>
        </row>
        <row r="86">
          <cell r="A86">
            <v>43278</v>
          </cell>
          <cell r="E86">
            <v>8.26</v>
          </cell>
        </row>
        <row r="87">
          <cell r="A87">
            <v>43284</v>
          </cell>
          <cell r="E87">
            <v>7.12</v>
          </cell>
        </row>
        <row r="88">
          <cell r="A88">
            <v>43292</v>
          </cell>
          <cell r="E88">
            <v>6.69</v>
          </cell>
        </row>
        <row r="89">
          <cell r="A89">
            <v>43299</v>
          </cell>
          <cell r="E89">
            <v>6.61</v>
          </cell>
        </row>
        <row r="90">
          <cell r="A90">
            <v>43306</v>
          </cell>
          <cell r="E90">
            <v>7.04</v>
          </cell>
        </row>
        <row r="91">
          <cell r="A91">
            <v>43315</v>
          </cell>
          <cell r="E91">
            <v>6.87</v>
          </cell>
        </row>
        <row r="92">
          <cell r="A92">
            <v>43320</v>
          </cell>
          <cell r="E92">
            <v>6.81</v>
          </cell>
        </row>
        <row r="93">
          <cell r="A93">
            <v>43327</v>
          </cell>
          <cell r="E93">
            <v>7.09</v>
          </cell>
        </row>
        <row r="94">
          <cell r="A94">
            <v>43334</v>
          </cell>
          <cell r="E94">
            <v>6.94</v>
          </cell>
        </row>
        <row r="95">
          <cell r="A95">
            <v>43341</v>
          </cell>
          <cell r="E95">
            <v>7.1</v>
          </cell>
        </row>
        <row r="96">
          <cell r="A96">
            <v>43348</v>
          </cell>
          <cell r="E96">
            <v>7.51</v>
          </cell>
        </row>
        <row r="97">
          <cell r="A97">
            <v>43355</v>
          </cell>
          <cell r="E97">
            <v>7.1</v>
          </cell>
        </row>
        <row r="98">
          <cell r="A98">
            <v>43362</v>
          </cell>
          <cell r="E98">
            <v>7.05</v>
          </cell>
        </row>
        <row r="99">
          <cell r="A99">
            <v>43370</v>
          </cell>
          <cell r="E99">
            <v>7.02</v>
          </cell>
        </row>
        <row r="100">
          <cell r="A100">
            <v>43376</v>
          </cell>
        </row>
        <row r="101">
          <cell r="A101">
            <v>43383</v>
          </cell>
        </row>
        <row r="102">
          <cell r="A102">
            <v>43390</v>
          </cell>
        </row>
        <row r="103">
          <cell r="A103">
            <v>43397</v>
          </cell>
          <cell r="E103">
            <v>8.31</v>
          </cell>
        </row>
        <row r="104">
          <cell r="A104">
            <v>43404</v>
          </cell>
        </row>
        <row r="105">
          <cell r="A105">
            <v>43411</v>
          </cell>
          <cell r="E105">
            <v>6.67</v>
          </cell>
        </row>
        <row r="106">
          <cell r="A106">
            <v>43418</v>
          </cell>
        </row>
        <row r="107">
          <cell r="A107">
            <v>43425</v>
          </cell>
          <cell r="E107">
            <v>9</v>
          </cell>
        </row>
        <row r="108">
          <cell r="A108">
            <v>43432</v>
          </cell>
        </row>
        <row r="109">
          <cell r="A109">
            <v>43439</v>
          </cell>
          <cell r="E109">
            <v>10.86</v>
          </cell>
        </row>
        <row r="110">
          <cell r="A110">
            <v>43446</v>
          </cell>
        </row>
        <row r="111">
          <cell r="A111">
            <v>43453</v>
          </cell>
          <cell r="E111">
            <v>9.2899999999999991</v>
          </cell>
        </row>
        <row r="112">
          <cell r="A112">
            <v>43467</v>
          </cell>
        </row>
        <row r="113">
          <cell r="A113">
            <v>43474</v>
          </cell>
          <cell r="E113">
            <v>9.41</v>
          </cell>
        </row>
        <row r="114">
          <cell r="A114">
            <v>43481</v>
          </cell>
        </row>
        <row r="115">
          <cell r="A115">
            <v>43488</v>
          </cell>
          <cell r="E115">
            <v>10.31</v>
          </cell>
        </row>
        <row r="116">
          <cell r="A116">
            <v>43495</v>
          </cell>
          <cell r="E116">
            <v>9.81</v>
          </cell>
        </row>
        <row r="117">
          <cell r="A117">
            <v>43502</v>
          </cell>
        </row>
        <row r="118">
          <cell r="A118">
            <v>43509</v>
          </cell>
          <cell r="E118">
            <v>10.14</v>
          </cell>
        </row>
        <row r="119">
          <cell r="A119">
            <v>43516</v>
          </cell>
        </row>
        <row r="120">
          <cell r="A120">
            <v>43523</v>
          </cell>
          <cell r="E120">
            <v>11.66</v>
          </cell>
        </row>
        <row r="121">
          <cell r="A121">
            <v>43530</v>
          </cell>
        </row>
        <row r="122">
          <cell r="A122">
            <v>43537</v>
          </cell>
          <cell r="E122">
            <v>10.19</v>
          </cell>
        </row>
        <row r="123">
          <cell r="A123">
            <v>43544</v>
          </cell>
        </row>
        <row r="124">
          <cell r="A124">
            <v>43551</v>
          </cell>
          <cell r="E124">
            <v>10.46</v>
          </cell>
        </row>
        <row r="125">
          <cell r="A125">
            <v>43558</v>
          </cell>
        </row>
        <row r="126">
          <cell r="A126">
            <v>43565</v>
          </cell>
          <cell r="E126">
            <v>9.2899999999999991</v>
          </cell>
        </row>
        <row r="127">
          <cell r="A127">
            <v>43572</v>
          </cell>
        </row>
        <row r="128">
          <cell r="A128">
            <v>43579</v>
          </cell>
          <cell r="E128">
            <v>9.41</v>
          </cell>
        </row>
        <row r="129">
          <cell r="A129">
            <v>43586</v>
          </cell>
        </row>
        <row r="130">
          <cell r="A130">
            <v>43593</v>
          </cell>
          <cell r="E130">
            <v>9.32</v>
          </cell>
        </row>
        <row r="131">
          <cell r="A131">
            <v>43600</v>
          </cell>
        </row>
        <row r="132">
          <cell r="A132">
            <v>43607</v>
          </cell>
          <cell r="E132">
            <v>9.2200000000000006</v>
          </cell>
        </row>
        <row r="133">
          <cell r="A133">
            <v>43614</v>
          </cell>
        </row>
        <row r="134">
          <cell r="A134">
            <v>43621</v>
          </cell>
          <cell r="E134">
            <v>7.91</v>
          </cell>
        </row>
        <row r="135">
          <cell r="A135">
            <v>43628</v>
          </cell>
        </row>
        <row r="136">
          <cell r="A136">
            <v>43635</v>
          </cell>
          <cell r="E136">
            <v>7.27</v>
          </cell>
        </row>
        <row r="137">
          <cell r="A137">
            <v>43642</v>
          </cell>
        </row>
        <row r="138">
          <cell r="A138">
            <v>43649</v>
          </cell>
          <cell r="E138">
            <v>7.12</v>
          </cell>
        </row>
        <row r="139">
          <cell r="A139">
            <v>43656</v>
          </cell>
        </row>
        <row r="140">
          <cell r="A140">
            <v>43663</v>
          </cell>
          <cell r="E140">
            <v>7</v>
          </cell>
        </row>
        <row r="141">
          <cell r="A141">
            <v>43670</v>
          </cell>
        </row>
        <row r="142">
          <cell r="A142">
            <v>43677</v>
          </cell>
          <cell r="E142">
            <v>6.96</v>
          </cell>
        </row>
        <row r="143">
          <cell r="A143">
            <v>43684</v>
          </cell>
        </row>
        <row r="144">
          <cell r="A144">
            <v>43691</v>
          </cell>
          <cell r="E144">
            <v>9.5299999999999994</v>
          </cell>
        </row>
        <row r="145">
          <cell r="A145">
            <v>43698</v>
          </cell>
        </row>
        <row r="146">
          <cell r="A146">
            <v>43705</v>
          </cell>
          <cell r="E146">
            <v>7.51</v>
          </cell>
        </row>
        <row r="147">
          <cell r="A147">
            <v>43712</v>
          </cell>
        </row>
        <row r="148">
          <cell r="A148">
            <v>43719</v>
          </cell>
          <cell r="E148">
            <v>7.11</v>
          </cell>
        </row>
        <row r="149">
          <cell r="A149">
            <v>43727</v>
          </cell>
        </row>
        <row r="150">
          <cell r="A150">
            <v>43733</v>
          </cell>
          <cell r="E150">
            <v>7.31</v>
          </cell>
        </row>
        <row r="151">
          <cell r="A151">
            <v>43740</v>
          </cell>
        </row>
        <row r="152">
          <cell r="A152">
            <v>43754</v>
          </cell>
          <cell r="E152">
            <v>8.0399999999999991</v>
          </cell>
        </row>
        <row r="153">
          <cell r="A153">
            <v>43768</v>
          </cell>
        </row>
        <row r="154">
          <cell r="A154">
            <v>43775</v>
          </cell>
          <cell r="E154">
            <v>7.78</v>
          </cell>
        </row>
        <row r="155">
          <cell r="A155">
            <v>43782</v>
          </cell>
        </row>
        <row r="156">
          <cell r="A156">
            <v>43789</v>
          </cell>
          <cell r="E156">
            <v>8.4499999999999993</v>
          </cell>
        </row>
        <row r="157">
          <cell r="A157">
            <v>43803</v>
          </cell>
        </row>
        <row r="158">
          <cell r="A158">
            <v>43810</v>
          </cell>
          <cell r="E158">
            <v>8.24</v>
          </cell>
        </row>
        <row r="159">
          <cell r="A159">
            <v>43817</v>
          </cell>
        </row>
        <row r="160">
          <cell r="A160">
            <v>43832</v>
          </cell>
          <cell r="E160">
            <v>9.69</v>
          </cell>
        </row>
        <row r="161">
          <cell r="A161">
            <v>43838</v>
          </cell>
        </row>
        <row r="162">
          <cell r="A162">
            <v>43845</v>
          </cell>
        </row>
        <row r="163">
          <cell r="A163">
            <v>43852</v>
          </cell>
        </row>
        <row r="164">
          <cell r="A164">
            <v>43859</v>
          </cell>
        </row>
        <row r="165">
          <cell r="A165">
            <v>43866</v>
          </cell>
        </row>
        <row r="166">
          <cell r="A166">
            <v>43873</v>
          </cell>
        </row>
        <row r="167">
          <cell r="A167">
            <v>43880</v>
          </cell>
        </row>
        <row r="168">
          <cell r="A168">
            <v>43887</v>
          </cell>
        </row>
        <row r="169">
          <cell r="A169">
            <v>43894</v>
          </cell>
        </row>
        <row r="170">
          <cell r="A170">
            <v>43901</v>
          </cell>
        </row>
        <row r="171">
          <cell r="A171">
            <v>43908</v>
          </cell>
        </row>
        <row r="172">
          <cell r="A172">
            <v>43915</v>
          </cell>
        </row>
        <row r="173">
          <cell r="A173">
            <v>43922</v>
          </cell>
        </row>
        <row r="174">
          <cell r="A174">
            <v>43929</v>
          </cell>
        </row>
        <row r="175">
          <cell r="A175">
            <v>43936</v>
          </cell>
        </row>
        <row r="176">
          <cell r="A176">
            <v>43943</v>
          </cell>
        </row>
        <row r="177">
          <cell r="A177">
            <v>43950</v>
          </cell>
        </row>
        <row r="178">
          <cell r="A178">
            <v>43957</v>
          </cell>
        </row>
        <row r="179">
          <cell r="A179">
            <v>43964</v>
          </cell>
        </row>
        <row r="180">
          <cell r="A180">
            <v>43971</v>
          </cell>
        </row>
        <row r="181">
          <cell r="A181">
            <v>43978</v>
          </cell>
        </row>
        <row r="182">
          <cell r="A182">
            <v>43985</v>
          </cell>
          <cell r="E182">
            <v>7.41</v>
          </cell>
        </row>
        <row r="183">
          <cell r="A183">
            <v>43992</v>
          </cell>
        </row>
        <row r="184">
          <cell r="A184">
            <v>43999</v>
          </cell>
          <cell r="E184">
            <v>7.45</v>
          </cell>
        </row>
        <row r="185">
          <cell r="A185">
            <v>44006</v>
          </cell>
        </row>
        <row r="186">
          <cell r="A186">
            <v>44013</v>
          </cell>
          <cell r="E186">
            <v>6.74</v>
          </cell>
        </row>
        <row r="187">
          <cell r="A187">
            <v>44020</v>
          </cell>
        </row>
        <row r="188">
          <cell r="A188">
            <v>44027</v>
          </cell>
          <cell r="E188">
            <v>7.25</v>
          </cell>
        </row>
        <row r="189">
          <cell r="A189">
            <v>44034</v>
          </cell>
        </row>
        <row r="190">
          <cell r="A190">
            <v>44041</v>
          </cell>
          <cell r="E190">
            <v>7.34</v>
          </cell>
        </row>
        <row r="191">
          <cell r="A191">
            <v>44048</v>
          </cell>
        </row>
        <row r="192">
          <cell r="A192">
            <v>44055</v>
          </cell>
          <cell r="E192">
            <v>6.95</v>
          </cell>
        </row>
        <row r="193">
          <cell r="A193">
            <v>44062</v>
          </cell>
        </row>
        <row r="194">
          <cell r="A194">
            <v>44069</v>
          </cell>
          <cell r="E194">
            <v>7.62</v>
          </cell>
        </row>
        <row r="195">
          <cell r="A195">
            <v>44076</v>
          </cell>
        </row>
        <row r="196">
          <cell r="A196">
            <v>44083</v>
          </cell>
          <cell r="E196">
            <v>7.81</v>
          </cell>
        </row>
        <row r="197">
          <cell r="A197">
            <v>44090</v>
          </cell>
        </row>
        <row r="198">
          <cell r="A198">
            <v>44097</v>
          </cell>
          <cell r="E198">
            <v>8.07</v>
          </cell>
        </row>
        <row r="199">
          <cell r="A199">
            <v>44104</v>
          </cell>
        </row>
        <row r="200">
          <cell r="A200">
            <v>44111</v>
          </cell>
          <cell r="E200">
            <v>7.35</v>
          </cell>
        </row>
        <row r="201">
          <cell r="A201">
            <v>44118</v>
          </cell>
        </row>
        <row r="202">
          <cell r="A202">
            <v>44125</v>
          </cell>
          <cell r="E202">
            <v>7.51</v>
          </cell>
        </row>
        <row r="203">
          <cell r="A203">
            <v>44132</v>
          </cell>
        </row>
        <row r="204">
          <cell r="A204">
            <v>44139</v>
          </cell>
          <cell r="E204">
            <v>8.73</v>
          </cell>
        </row>
        <row r="205">
          <cell r="A205">
            <v>44146</v>
          </cell>
        </row>
        <row r="206">
          <cell r="A206">
            <v>44153</v>
          </cell>
          <cell r="E206">
            <v>8.65</v>
          </cell>
        </row>
        <row r="207">
          <cell r="A207">
            <v>44160</v>
          </cell>
        </row>
        <row r="208">
          <cell r="A208">
            <v>44167</v>
          </cell>
          <cell r="E208">
            <v>8.4</v>
          </cell>
        </row>
        <row r="209">
          <cell r="A209">
            <v>44174</v>
          </cell>
        </row>
        <row r="210">
          <cell r="A210">
            <v>44181</v>
          </cell>
          <cell r="E210">
            <v>9.77</v>
          </cell>
        </row>
        <row r="211">
          <cell r="A211">
            <v>44188</v>
          </cell>
        </row>
        <row r="212">
          <cell r="A212">
            <v>44195</v>
          </cell>
          <cell r="E212">
            <v>9.7200000000000006</v>
          </cell>
        </row>
      </sheetData>
      <sheetData sheetId="9">
        <row r="1">
          <cell r="A1" t="str">
            <v>Date</v>
          </cell>
          <cell r="E1" t="str">
            <v>DO</v>
          </cell>
        </row>
        <row r="2">
          <cell r="A2">
            <v>42510</v>
          </cell>
          <cell r="E2">
            <v>12.48</v>
          </cell>
        </row>
        <row r="3">
          <cell r="A3">
            <v>42517</v>
          </cell>
          <cell r="E3">
            <v>13.62</v>
          </cell>
        </row>
        <row r="4">
          <cell r="A4">
            <v>42523</v>
          </cell>
          <cell r="E4">
            <v>11.18</v>
          </cell>
        </row>
        <row r="5">
          <cell r="A5">
            <v>42530</v>
          </cell>
          <cell r="E5">
            <v>9.7100000000000009</v>
          </cell>
        </row>
        <row r="6">
          <cell r="A6">
            <v>42537</v>
          </cell>
          <cell r="E6">
            <v>5.58</v>
          </cell>
        </row>
        <row r="7">
          <cell r="A7">
            <v>42544</v>
          </cell>
          <cell r="E7">
            <v>9.75</v>
          </cell>
        </row>
        <row r="8">
          <cell r="A8">
            <v>42551</v>
          </cell>
          <cell r="E8">
            <v>10.02</v>
          </cell>
        </row>
        <row r="9">
          <cell r="A9">
            <v>42558</v>
          </cell>
          <cell r="E9">
            <v>9.5</v>
          </cell>
        </row>
        <row r="10">
          <cell r="A10">
            <v>42565</v>
          </cell>
          <cell r="E10">
            <v>10.42</v>
          </cell>
        </row>
        <row r="11">
          <cell r="A11">
            <v>42572</v>
          </cell>
          <cell r="E11">
            <v>8.75</v>
          </cell>
        </row>
        <row r="12">
          <cell r="A12">
            <v>42586</v>
          </cell>
          <cell r="E12">
            <v>10.29</v>
          </cell>
        </row>
        <row r="13">
          <cell r="A13">
            <v>42593</v>
          </cell>
          <cell r="E13">
            <v>9.3800000000000008</v>
          </cell>
        </row>
        <row r="14">
          <cell r="A14">
            <v>42600</v>
          </cell>
          <cell r="E14">
            <v>8.08</v>
          </cell>
        </row>
        <row r="15">
          <cell r="A15">
            <v>42607</v>
          </cell>
          <cell r="E15">
            <v>9.3800000000000008</v>
          </cell>
        </row>
        <row r="16">
          <cell r="A16">
            <v>42614</v>
          </cell>
          <cell r="E16">
            <v>8.2100000000000009</v>
          </cell>
        </row>
        <row r="17">
          <cell r="A17">
            <v>42621</v>
          </cell>
          <cell r="E17">
            <v>8.15</v>
          </cell>
        </row>
        <row r="18">
          <cell r="A18">
            <v>42633</v>
          </cell>
          <cell r="E18">
            <v>9.06</v>
          </cell>
        </row>
        <row r="19">
          <cell r="A19">
            <v>42642</v>
          </cell>
          <cell r="E19">
            <v>8.16</v>
          </cell>
        </row>
        <row r="20">
          <cell r="A20">
            <v>42649</v>
          </cell>
          <cell r="E20">
            <v>7.18</v>
          </cell>
        </row>
        <row r="21">
          <cell r="A21">
            <v>42656</v>
          </cell>
          <cell r="E21">
            <v>8.24</v>
          </cell>
        </row>
        <row r="22">
          <cell r="A22">
            <v>42663</v>
          </cell>
          <cell r="E22">
            <v>10.45</v>
          </cell>
        </row>
        <row r="23">
          <cell r="A23">
            <v>42669</v>
          </cell>
        </row>
        <row r="24">
          <cell r="A24">
            <v>42677</v>
          </cell>
          <cell r="E24">
            <v>8.8000000000000007</v>
          </cell>
        </row>
        <row r="25">
          <cell r="A25">
            <v>42684</v>
          </cell>
          <cell r="E25">
            <v>10.24</v>
          </cell>
        </row>
        <row r="26">
          <cell r="A26">
            <v>42691</v>
          </cell>
          <cell r="E26">
            <v>10.199999999999999</v>
          </cell>
        </row>
        <row r="27">
          <cell r="A27">
            <v>42705</v>
          </cell>
          <cell r="E27">
            <v>10.79</v>
          </cell>
        </row>
        <row r="28">
          <cell r="A28">
            <v>42712</v>
          </cell>
          <cell r="E28">
            <v>11.11</v>
          </cell>
        </row>
        <row r="29">
          <cell r="A29">
            <v>42719</v>
          </cell>
        </row>
        <row r="30">
          <cell r="A30">
            <v>42725</v>
          </cell>
        </row>
        <row r="31">
          <cell r="A31">
            <v>42732</v>
          </cell>
          <cell r="E31">
            <v>12.44</v>
          </cell>
        </row>
        <row r="32">
          <cell r="A32">
            <v>42747</v>
          </cell>
          <cell r="E32">
            <v>13.45</v>
          </cell>
        </row>
        <row r="33">
          <cell r="A33">
            <v>42754</v>
          </cell>
          <cell r="E33">
            <v>13.06</v>
          </cell>
        </row>
        <row r="34">
          <cell r="A34">
            <v>42761</v>
          </cell>
          <cell r="E34">
            <v>12.57</v>
          </cell>
        </row>
        <row r="35">
          <cell r="A35">
            <v>42768</v>
          </cell>
          <cell r="E35">
            <v>13.38</v>
          </cell>
        </row>
        <row r="36">
          <cell r="A36">
            <v>42774</v>
          </cell>
          <cell r="E36">
            <v>13.46</v>
          </cell>
        </row>
        <row r="37">
          <cell r="A37">
            <v>42782</v>
          </cell>
          <cell r="E37">
            <v>13.74</v>
          </cell>
        </row>
        <row r="38">
          <cell r="A38">
            <v>42789</v>
          </cell>
          <cell r="E38">
            <v>13.25</v>
          </cell>
        </row>
        <row r="39">
          <cell r="A39">
            <v>42796</v>
          </cell>
          <cell r="E39">
            <v>13.34</v>
          </cell>
        </row>
        <row r="40">
          <cell r="A40">
            <v>42803</v>
          </cell>
          <cell r="E40">
            <v>13.05</v>
          </cell>
        </row>
        <row r="41">
          <cell r="A41">
            <v>42810</v>
          </cell>
          <cell r="E41">
            <v>13.34</v>
          </cell>
        </row>
        <row r="42">
          <cell r="A42">
            <v>42817</v>
          </cell>
          <cell r="E42">
            <v>13.84</v>
          </cell>
        </row>
        <row r="43">
          <cell r="A43">
            <v>42824</v>
          </cell>
          <cell r="E43">
            <v>13.69</v>
          </cell>
        </row>
        <row r="44">
          <cell r="A44">
            <v>42832</v>
          </cell>
          <cell r="E44">
            <v>12.95</v>
          </cell>
        </row>
        <row r="45">
          <cell r="A45">
            <v>42838</v>
          </cell>
          <cell r="E45">
            <v>12.86</v>
          </cell>
        </row>
        <row r="46">
          <cell r="A46">
            <v>42845</v>
          </cell>
          <cell r="E46">
            <v>11.65</v>
          </cell>
        </row>
        <row r="47">
          <cell r="A47">
            <v>42852</v>
          </cell>
          <cell r="E47">
            <v>10.95</v>
          </cell>
        </row>
        <row r="48">
          <cell r="A48">
            <v>42859</v>
          </cell>
          <cell r="E48">
            <v>10.6</v>
          </cell>
        </row>
        <row r="49">
          <cell r="A49">
            <v>42866</v>
          </cell>
          <cell r="E49">
            <v>11.36</v>
          </cell>
        </row>
        <row r="50">
          <cell r="A50">
            <v>42873</v>
          </cell>
          <cell r="E50">
            <v>12.04</v>
          </cell>
        </row>
        <row r="51">
          <cell r="A51">
            <v>42880</v>
          </cell>
          <cell r="E51">
            <v>11.29</v>
          </cell>
        </row>
        <row r="52">
          <cell r="A52">
            <v>42887</v>
          </cell>
          <cell r="E52">
            <v>11.93</v>
          </cell>
        </row>
        <row r="53">
          <cell r="A53">
            <v>42894</v>
          </cell>
          <cell r="E53">
            <v>11.11</v>
          </cell>
        </row>
        <row r="54">
          <cell r="A54">
            <v>42901</v>
          </cell>
          <cell r="E54">
            <v>8.5</v>
          </cell>
        </row>
        <row r="55">
          <cell r="A55">
            <v>42908</v>
          </cell>
          <cell r="E55">
            <v>9.75</v>
          </cell>
        </row>
        <row r="56">
          <cell r="A56">
            <v>42915</v>
          </cell>
          <cell r="E56">
            <v>9.93</v>
          </cell>
        </row>
        <row r="57">
          <cell r="A57">
            <v>42922</v>
          </cell>
          <cell r="E57">
            <v>9.94</v>
          </cell>
        </row>
        <row r="58">
          <cell r="A58">
            <v>42929</v>
          </cell>
          <cell r="E58">
            <v>9.9600000000000009</v>
          </cell>
        </row>
        <row r="59">
          <cell r="A59">
            <v>42936</v>
          </cell>
          <cell r="E59">
            <v>10.71</v>
          </cell>
        </row>
        <row r="60">
          <cell r="A60">
            <v>42943</v>
          </cell>
          <cell r="E60">
            <v>11.07</v>
          </cell>
        </row>
        <row r="61">
          <cell r="A61">
            <v>42950</v>
          </cell>
          <cell r="E61">
            <v>10.82</v>
          </cell>
        </row>
        <row r="62">
          <cell r="A62">
            <v>42956</v>
          </cell>
          <cell r="E62">
            <v>10.3</v>
          </cell>
        </row>
        <row r="63">
          <cell r="A63">
            <v>42964</v>
          </cell>
          <cell r="E63">
            <v>10.32</v>
          </cell>
        </row>
        <row r="64">
          <cell r="A64">
            <v>42971</v>
          </cell>
          <cell r="E64">
            <v>10.31</v>
          </cell>
        </row>
        <row r="65">
          <cell r="A65">
            <v>42978</v>
          </cell>
          <cell r="E65">
            <v>10.34</v>
          </cell>
        </row>
        <row r="66">
          <cell r="A66">
            <v>42985</v>
          </cell>
          <cell r="E66">
            <v>10.17</v>
          </cell>
        </row>
        <row r="67">
          <cell r="A67">
            <v>42992</v>
          </cell>
          <cell r="E67">
            <v>10.199999999999999</v>
          </cell>
        </row>
        <row r="68">
          <cell r="A68">
            <v>42999</v>
          </cell>
          <cell r="E68">
            <v>7.73</v>
          </cell>
        </row>
        <row r="69">
          <cell r="A69">
            <v>43006</v>
          </cell>
          <cell r="E69">
            <v>7.57</v>
          </cell>
        </row>
        <row r="70">
          <cell r="A70">
            <v>43014</v>
          </cell>
          <cell r="E70">
            <v>9.8800000000000008</v>
          </cell>
        </row>
        <row r="71">
          <cell r="A71">
            <v>43020</v>
          </cell>
          <cell r="E71">
            <v>9.48</v>
          </cell>
        </row>
        <row r="72">
          <cell r="A72">
            <v>43034</v>
          </cell>
          <cell r="E72">
            <v>5.29</v>
          </cell>
        </row>
        <row r="73">
          <cell r="A73">
            <v>43041</v>
          </cell>
          <cell r="E73">
            <v>8.61</v>
          </cell>
        </row>
        <row r="74">
          <cell r="A74">
            <v>43048</v>
          </cell>
          <cell r="E74">
            <v>9.8800000000000008</v>
          </cell>
        </row>
        <row r="75">
          <cell r="A75">
            <v>43055</v>
          </cell>
          <cell r="E75">
            <v>10.199999999999999</v>
          </cell>
        </row>
        <row r="76">
          <cell r="A76">
            <v>43069</v>
          </cell>
          <cell r="E76">
            <v>11.6</v>
          </cell>
        </row>
        <row r="77">
          <cell r="A77">
            <v>43076</v>
          </cell>
          <cell r="E77">
            <v>11.52</v>
          </cell>
        </row>
        <row r="78">
          <cell r="A78">
            <v>43083</v>
          </cell>
          <cell r="E78">
            <v>12.6</v>
          </cell>
        </row>
        <row r="79">
          <cell r="A79">
            <v>43090</v>
          </cell>
          <cell r="E79">
            <v>13.21</v>
          </cell>
        </row>
        <row r="80">
          <cell r="A80">
            <v>43103</v>
          </cell>
        </row>
        <row r="81">
          <cell r="A81">
            <v>43110</v>
          </cell>
          <cell r="E81">
            <v>14.64</v>
          </cell>
        </row>
        <row r="82">
          <cell r="A82">
            <v>43118</v>
          </cell>
          <cell r="E82">
            <v>13.59</v>
          </cell>
        </row>
        <row r="83">
          <cell r="A83">
            <v>43124</v>
          </cell>
          <cell r="E83">
            <v>13.22</v>
          </cell>
        </row>
        <row r="84">
          <cell r="A84">
            <v>43131</v>
          </cell>
          <cell r="E84">
            <v>13.84</v>
          </cell>
        </row>
        <row r="85">
          <cell r="A85">
            <v>43138</v>
          </cell>
          <cell r="E85">
            <v>14.13</v>
          </cell>
        </row>
        <row r="86">
          <cell r="A86">
            <v>43145</v>
          </cell>
          <cell r="E86">
            <v>12.86</v>
          </cell>
        </row>
        <row r="87">
          <cell r="A87">
            <v>43152</v>
          </cell>
          <cell r="E87">
            <v>12.83</v>
          </cell>
        </row>
        <row r="88">
          <cell r="A88">
            <v>43159</v>
          </cell>
          <cell r="E88">
            <v>12.68</v>
          </cell>
        </row>
        <row r="89">
          <cell r="A89">
            <v>43166</v>
          </cell>
          <cell r="E89">
            <v>12.32</v>
          </cell>
        </row>
        <row r="90">
          <cell r="A90">
            <v>43174</v>
          </cell>
          <cell r="E90">
            <v>12.7</v>
          </cell>
        </row>
        <row r="91">
          <cell r="A91">
            <v>43181</v>
          </cell>
          <cell r="E91">
            <v>12.99</v>
          </cell>
        </row>
        <row r="92">
          <cell r="A92">
            <v>43187</v>
          </cell>
          <cell r="E92">
            <v>12.45</v>
          </cell>
        </row>
        <row r="93">
          <cell r="A93">
            <v>43194</v>
          </cell>
          <cell r="E93">
            <v>12.05</v>
          </cell>
        </row>
        <row r="94">
          <cell r="A94">
            <v>43201</v>
          </cell>
          <cell r="E94">
            <v>12.24</v>
          </cell>
        </row>
        <row r="95">
          <cell r="A95">
            <v>43208</v>
          </cell>
          <cell r="E95">
            <v>11.8</v>
          </cell>
        </row>
        <row r="96">
          <cell r="A96">
            <v>43216</v>
          </cell>
          <cell r="E96">
            <v>10.92</v>
          </cell>
        </row>
        <row r="97">
          <cell r="A97">
            <v>43222</v>
          </cell>
          <cell r="E97">
            <v>11.77</v>
          </cell>
        </row>
        <row r="98">
          <cell r="A98">
            <v>43229</v>
          </cell>
          <cell r="E98">
            <v>11.45</v>
          </cell>
        </row>
        <row r="99">
          <cell r="A99">
            <v>43236</v>
          </cell>
          <cell r="E99">
            <v>11.6</v>
          </cell>
        </row>
        <row r="100">
          <cell r="A100">
            <v>43243</v>
          </cell>
          <cell r="E100">
            <v>11.18</v>
          </cell>
        </row>
        <row r="101">
          <cell r="A101">
            <v>43250</v>
          </cell>
          <cell r="E101">
            <v>10.49</v>
          </cell>
        </row>
        <row r="102">
          <cell r="A102">
            <v>43257</v>
          </cell>
          <cell r="E102">
            <v>9.7799999999999994</v>
          </cell>
        </row>
        <row r="103">
          <cell r="A103">
            <v>43264</v>
          </cell>
          <cell r="E103">
            <v>10.050000000000001</v>
          </cell>
        </row>
        <row r="104">
          <cell r="A104">
            <v>43271</v>
          </cell>
          <cell r="E104">
            <v>11.4</v>
          </cell>
        </row>
        <row r="105">
          <cell r="A105">
            <v>43278</v>
          </cell>
          <cell r="E105">
            <v>10.71</v>
          </cell>
        </row>
        <row r="106">
          <cell r="A106">
            <v>43284</v>
          </cell>
          <cell r="E106">
            <v>11.42</v>
          </cell>
        </row>
        <row r="107">
          <cell r="A107">
            <v>43292</v>
          </cell>
          <cell r="E107">
            <v>8.4700000000000006</v>
          </cell>
        </row>
        <row r="108">
          <cell r="A108">
            <v>43299</v>
          </cell>
        </row>
        <row r="109">
          <cell r="A109">
            <v>43306</v>
          </cell>
          <cell r="E109">
            <v>7.66</v>
          </cell>
        </row>
        <row r="110">
          <cell r="A110">
            <v>43315</v>
          </cell>
          <cell r="E110">
            <v>8.11</v>
          </cell>
        </row>
        <row r="111">
          <cell r="A111">
            <v>43320</v>
          </cell>
          <cell r="E111">
            <v>7.78</v>
          </cell>
        </row>
        <row r="112">
          <cell r="A112">
            <v>43327</v>
          </cell>
        </row>
        <row r="113">
          <cell r="A113">
            <v>43334</v>
          </cell>
          <cell r="E113">
            <v>8.56</v>
          </cell>
        </row>
        <row r="114">
          <cell r="A114">
            <v>43341</v>
          </cell>
          <cell r="E114">
            <v>9.4</v>
          </cell>
        </row>
        <row r="115">
          <cell r="A115">
            <v>43348</v>
          </cell>
          <cell r="E115">
            <v>7.36</v>
          </cell>
        </row>
        <row r="116">
          <cell r="A116">
            <v>43355</v>
          </cell>
          <cell r="E116">
            <v>9.82</v>
          </cell>
        </row>
        <row r="117">
          <cell r="A117">
            <v>43362</v>
          </cell>
          <cell r="E117">
            <v>8.7899999999999991</v>
          </cell>
        </row>
        <row r="118">
          <cell r="A118">
            <v>43370</v>
          </cell>
          <cell r="E118">
            <v>8.74</v>
          </cell>
        </row>
        <row r="119">
          <cell r="A119">
            <v>43376</v>
          </cell>
        </row>
        <row r="120">
          <cell r="A120">
            <v>43383</v>
          </cell>
        </row>
        <row r="121">
          <cell r="A121">
            <v>43390</v>
          </cell>
        </row>
        <row r="122">
          <cell r="A122">
            <v>43397</v>
          </cell>
          <cell r="E122">
            <v>8.3000000000000007</v>
          </cell>
        </row>
        <row r="123">
          <cell r="A123">
            <v>43404</v>
          </cell>
        </row>
        <row r="124">
          <cell r="A124">
            <v>43411</v>
          </cell>
          <cell r="E124">
            <v>9.33</v>
          </cell>
        </row>
        <row r="125">
          <cell r="A125">
            <v>43418</v>
          </cell>
        </row>
        <row r="126">
          <cell r="A126">
            <v>43425</v>
          </cell>
          <cell r="E126">
            <v>11.18</v>
          </cell>
        </row>
        <row r="127">
          <cell r="A127">
            <v>43432</v>
          </cell>
        </row>
        <row r="128">
          <cell r="A128">
            <v>43439</v>
          </cell>
          <cell r="E128">
            <v>11.8</v>
          </cell>
        </row>
        <row r="129">
          <cell r="A129">
            <v>43446</v>
          </cell>
        </row>
        <row r="130">
          <cell r="A130">
            <v>43453</v>
          </cell>
          <cell r="E130">
            <v>12.55</v>
          </cell>
        </row>
        <row r="131">
          <cell r="A131">
            <v>43467</v>
          </cell>
        </row>
        <row r="132">
          <cell r="A132">
            <v>43474</v>
          </cell>
          <cell r="E132">
            <v>9.57</v>
          </cell>
        </row>
        <row r="133">
          <cell r="A133">
            <v>43481</v>
          </cell>
        </row>
        <row r="134">
          <cell r="A134">
            <v>43488</v>
          </cell>
          <cell r="E134">
            <v>13.91</v>
          </cell>
        </row>
        <row r="135">
          <cell r="A135">
            <v>43495</v>
          </cell>
        </row>
        <row r="136">
          <cell r="A136">
            <v>43502</v>
          </cell>
          <cell r="E136">
            <v>13.67</v>
          </cell>
        </row>
        <row r="137">
          <cell r="A137">
            <v>43509</v>
          </cell>
        </row>
        <row r="138">
          <cell r="A138">
            <v>43516</v>
          </cell>
          <cell r="E138">
            <v>13.69</v>
          </cell>
        </row>
        <row r="139">
          <cell r="A139">
            <v>43523</v>
          </cell>
        </row>
        <row r="140">
          <cell r="A140">
            <v>43530</v>
          </cell>
          <cell r="E140">
            <v>13.64</v>
          </cell>
        </row>
        <row r="141">
          <cell r="A141">
            <v>43537</v>
          </cell>
        </row>
        <row r="142">
          <cell r="A142">
            <v>43544</v>
          </cell>
          <cell r="E142">
            <v>13.43</v>
          </cell>
        </row>
        <row r="143">
          <cell r="A143">
            <v>43551</v>
          </cell>
        </row>
        <row r="144">
          <cell r="A144">
            <v>43558</v>
          </cell>
          <cell r="E144">
            <v>11.76</v>
          </cell>
        </row>
        <row r="145">
          <cell r="A145">
            <v>43565</v>
          </cell>
        </row>
        <row r="146">
          <cell r="A146">
            <v>43572</v>
          </cell>
          <cell r="E146">
            <v>11.82</v>
          </cell>
        </row>
        <row r="147">
          <cell r="A147">
            <v>43579</v>
          </cell>
        </row>
        <row r="148">
          <cell r="A148">
            <v>43586</v>
          </cell>
          <cell r="E148">
            <v>11.28</v>
          </cell>
        </row>
        <row r="149">
          <cell r="A149">
            <v>43593</v>
          </cell>
        </row>
        <row r="150">
          <cell r="A150">
            <v>43600</v>
          </cell>
          <cell r="E150">
            <v>10.1</v>
          </cell>
        </row>
        <row r="151">
          <cell r="A151">
            <v>43607</v>
          </cell>
        </row>
        <row r="152">
          <cell r="A152">
            <v>43614</v>
          </cell>
          <cell r="E152">
            <v>9.8699999999999992</v>
          </cell>
        </row>
        <row r="153">
          <cell r="A153">
            <v>43621</v>
          </cell>
        </row>
        <row r="154">
          <cell r="A154">
            <v>43628</v>
          </cell>
          <cell r="E154">
            <v>10.55</v>
          </cell>
        </row>
        <row r="155">
          <cell r="A155">
            <v>43635</v>
          </cell>
        </row>
        <row r="156">
          <cell r="A156">
            <v>43642</v>
          </cell>
          <cell r="E156">
            <v>8.74</v>
          </cell>
        </row>
        <row r="157">
          <cell r="A157">
            <v>43649</v>
          </cell>
        </row>
        <row r="158">
          <cell r="A158">
            <v>43656</v>
          </cell>
          <cell r="E158">
            <v>9.66</v>
          </cell>
        </row>
        <row r="159">
          <cell r="A159">
            <v>43663</v>
          </cell>
        </row>
        <row r="160">
          <cell r="A160">
            <v>43670</v>
          </cell>
          <cell r="E160">
            <v>9.32</v>
          </cell>
        </row>
        <row r="161">
          <cell r="A161">
            <v>43677</v>
          </cell>
        </row>
        <row r="162">
          <cell r="A162">
            <v>43684</v>
          </cell>
          <cell r="E162">
            <v>8.6199999999999992</v>
          </cell>
        </row>
        <row r="163">
          <cell r="A163">
            <v>43691</v>
          </cell>
        </row>
        <row r="164">
          <cell r="A164">
            <v>43698</v>
          </cell>
          <cell r="E164">
            <v>8.8000000000000007</v>
          </cell>
        </row>
        <row r="165">
          <cell r="A165">
            <v>43705</v>
          </cell>
        </row>
        <row r="166">
          <cell r="A166">
            <v>43712</v>
          </cell>
          <cell r="E166">
            <v>8.48</v>
          </cell>
        </row>
        <row r="167">
          <cell r="A167">
            <v>43719</v>
          </cell>
        </row>
        <row r="168">
          <cell r="A168">
            <v>43727</v>
          </cell>
          <cell r="E168">
            <v>8.9700000000000006</v>
          </cell>
        </row>
        <row r="169">
          <cell r="A169">
            <v>43733</v>
          </cell>
        </row>
        <row r="170">
          <cell r="A170">
            <v>43740</v>
          </cell>
          <cell r="E170">
            <v>7.38</v>
          </cell>
        </row>
        <row r="171">
          <cell r="A171">
            <v>43754</v>
          </cell>
        </row>
        <row r="172">
          <cell r="A172">
            <v>43768</v>
          </cell>
          <cell r="E172">
            <v>8.1199999999999992</v>
          </cell>
        </row>
        <row r="173">
          <cell r="A173">
            <v>43775</v>
          </cell>
        </row>
        <row r="174">
          <cell r="A174">
            <v>43782</v>
          </cell>
          <cell r="E174">
            <v>10.08</v>
          </cell>
        </row>
        <row r="175">
          <cell r="A175">
            <v>43789</v>
          </cell>
        </row>
        <row r="176">
          <cell r="A176">
            <v>43803</v>
          </cell>
          <cell r="E176">
            <v>11.71</v>
          </cell>
        </row>
        <row r="177">
          <cell r="A177">
            <v>43810</v>
          </cell>
        </row>
        <row r="178">
          <cell r="A178">
            <v>43817</v>
          </cell>
          <cell r="E178">
            <v>12.07</v>
          </cell>
        </row>
        <row r="179">
          <cell r="A179">
            <v>43832</v>
          </cell>
        </row>
        <row r="180">
          <cell r="A180">
            <v>43838</v>
          </cell>
          <cell r="E180">
            <v>12.37</v>
          </cell>
        </row>
        <row r="181">
          <cell r="A181">
            <v>43845</v>
          </cell>
        </row>
        <row r="182">
          <cell r="A182">
            <v>43852</v>
          </cell>
          <cell r="E182">
            <v>11.32</v>
          </cell>
        </row>
        <row r="183">
          <cell r="A183">
            <v>43859</v>
          </cell>
        </row>
        <row r="184">
          <cell r="A184">
            <v>43866</v>
          </cell>
          <cell r="E184">
            <v>12.04</v>
          </cell>
        </row>
        <row r="185">
          <cell r="A185">
            <v>43873</v>
          </cell>
        </row>
        <row r="186">
          <cell r="A186">
            <v>43880</v>
          </cell>
          <cell r="E186">
            <v>12.75</v>
          </cell>
        </row>
        <row r="187">
          <cell r="A187">
            <v>43887</v>
          </cell>
        </row>
        <row r="188">
          <cell r="A188">
            <v>43894</v>
          </cell>
        </row>
        <row r="189">
          <cell r="A189">
            <v>43901</v>
          </cell>
          <cell r="E189">
            <v>12.15</v>
          </cell>
        </row>
        <row r="190">
          <cell r="A190">
            <v>43908</v>
          </cell>
        </row>
        <row r="191">
          <cell r="A191">
            <v>43915</v>
          </cell>
        </row>
        <row r="192">
          <cell r="A192">
            <v>43922</v>
          </cell>
        </row>
        <row r="193">
          <cell r="A193">
            <v>43929</v>
          </cell>
        </row>
        <row r="194">
          <cell r="A194">
            <v>43936</v>
          </cell>
        </row>
        <row r="195">
          <cell r="A195">
            <v>43943</v>
          </cell>
        </row>
        <row r="196">
          <cell r="A196">
            <v>43950</v>
          </cell>
        </row>
        <row r="197">
          <cell r="A197">
            <v>43957</v>
          </cell>
        </row>
        <row r="198">
          <cell r="A198">
            <v>43964</v>
          </cell>
        </row>
        <row r="199">
          <cell r="A199">
            <v>43971</v>
          </cell>
        </row>
        <row r="200">
          <cell r="A200">
            <v>43978</v>
          </cell>
          <cell r="E200">
            <v>11.16</v>
          </cell>
        </row>
        <row r="201">
          <cell r="A201">
            <v>43985</v>
          </cell>
        </row>
        <row r="202">
          <cell r="A202">
            <v>43992</v>
          </cell>
          <cell r="E202">
            <v>10.24</v>
          </cell>
        </row>
        <row r="203">
          <cell r="A203">
            <v>43999</v>
          </cell>
        </row>
        <row r="204">
          <cell r="A204">
            <v>44006</v>
          </cell>
          <cell r="E204">
            <v>9.02</v>
          </cell>
        </row>
        <row r="205">
          <cell r="A205">
            <v>44013</v>
          </cell>
        </row>
        <row r="206">
          <cell r="A206">
            <v>44020</v>
          </cell>
        </row>
        <row r="207">
          <cell r="A207">
            <v>44027</v>
          </cell>
        </row>
        <row r="208">
          <cell r="A208">
            <v>44034</v>
          </cell>
          <cell r="E208">
            <v>8.2799999999999994</v>
          </cell>
        </row>
        <row r="209">
          <cell r="A209">
            <v>44041</v>
          </cell>
        </row>
        <row r="210">
          <cell r="A210">
            <v>44048</v>
          </cell>
          <cell r="E210">
            <v>7.59</v>
          </cell>
        </row>
        <row r="211">
          <cell r="A211">
            <v>44055</v>
          </cell>
        </row>
        <row r="212">
          <cell r="A212">
            <v>44062</v>
          </cell>
          <cell r="E212">
            <v>8.48</v>
          </cell>
        </row>
        <row r="213">
          <cell r="A213">
            <v>44069</v>
          </cell>
        </row>
        <row r="214">
          <cell r="A214">
            <v>44076</v>
          </cell>
          <cell r="E214">
            <v>8.77</v>
          </cell>
        </row>
        <row r="215">
          <cell r="A215">
            <v>44083</v>
          </cell>
        </row>
        <row r="216">
          <cell r="A216">
            <v>44090</v>
          </cell>
          <cell r="E216">
            <v>9.61</v>
          </cell>
        </row>
        <row r="217">
          <cell r="A217">
            <v>44097</v>
          </cell>
        </row>
        <row r="218">
          <cell r="A218">
            <v>44104</v>
          </cell>
          <cell r="E218">
            <v>7.82</v>
          </cell>
        </row>
        <row r="219">
          <cell r="A219">
            <v>44111</v>
          </cell>
        </row>
        <row r="220">
          <cell r="A220">
            <v>44118</v>
          </cell>
          <cell r="E220">
            <v>8.34</v>
          </cell>
        </row>
        <row r="221">
          <cell r="A221">
            <v>44125</v>
          </cell>
        </row>
        <row r="222">
          <cell r="A222">
            <v>44132</v>
          </cell>
          <cell r="E222">
            <v>9.3000000000000007</v>
          </cell>
        </row>
        <row r="223">
          <cell r="A223">
            <v>44139</v>
          </cell>
        </row>
        <row r="224">
          <cell r="A224">
            <v>44146</v>
          </cell>
          <cell r="E224">
            <v>11.14</v>
          </cell>
        </row>
        <row r="225">
          <cell r="A225">
            <v>44153</v>
          </cell>
        </row>
        <row r="226">
          <cell r="A226">
            <v>44160</v>
          </cell>
          <cell r="E226">
            <v>10.16</v>
          </cell>
        </row>
        <row r="227">
          <cell r="A227">
            <v>44167</v>
          </cell>
        </row>
        <row r="228">
          <cell r="A228">
            <v>44174</v>
          </cell>
          <cell r="E228">
            <v>10.6</v>
          </cell>
        </row>
        <row r="229">
          <cell r="A229">
            <v>44181</v>
          </cell>
        </row>
        <row r="230">
          <cell r="A230">
            <v>44188</v>
          </cell>
          <cell r="E230">
            <v>12</v>
          </cell>
        </row>
        <row r="231">
          <cell r="A231">
            <v>44195</v>
          </cell>
        </row>
      </sheetData>
      <sheetData sheetId="10">
        <row r="1">
          <cell r="A1" t="str">
            <v>Date</v>
          </cell>
          <cell r="E1" t="str">
            <v>DO</v>
          </cell>
        </row>
        <row r="2">
          <cell r="A2">
            <v>43110</v>
          </cell>
          <cell r="E2">
            <v>13.15</v>
          </cell>
        </row>
        <row r="3">
          <cell r="A3">
            <v>43118</v>
          </cell>
          <cell r="E3">
            <v>12.63</v>
          </cell>
        </row>
        <row r="4">
          <cell r="A4">
            <v>43124</v>
          </cell>
          <cell r="E4">
            <v>12.34</v>
          </cell>
        </row>
        <row r="5">
          <cell r="A5">
            <v>43131</v>
          </cell>
          <cell r="E5">
            <v>13.11</v>
          </cell>
        </row>
        <row r="6">
          <cell r="A6">
            <v>43138</v>
          </cell>
          <cell r="E6">
            <v>13.08</v>
          </cell>
        </row>
        <row r="7">
          <cell r="A7">
            <v>43145</v>
          </cell>
          <cell r="E7">
            <v>11.9</v>
          </cell>
        </row>
        <row r="8">
          <cell r="A8">
            <v>43152</v>
          </cell>
          <cell r="E8">
            <v>11.83</v>
          </cell>
        </row>
        <row r="9">
          <cell r="A9">
            <v>43159</v>
          </cell>
          <cell r="E9">
            <v>11.81</v>
          </cell>
        </row>
        <row r="10">
          <cell r="A10">
            <v>43166</v>
          </cell>
          <cell r="E10">
            <v>12.16</v>
          </cell>
        </row>
        <row r="11">
          <cell r="A11">
            <v>43174</v>
          </cell>
          <cell r="E11">
            <v>12.86</v>
          </cell>
        </row>
        <row r="12">
          <cell r="A12">
            <v>43181</v>
          </cell>
          <cell r="E12">
            <v>12.49</v>
          </cell>
        </row>
        <row r="13">
          <cell r="A13">
            <v>43187</v>
          </cell>
          <cell r="E13">
            <v>12.03</v>
          </cell>
        </row>
        <row r="14">
          <cell r="A14">
            <v>43194</v>
          </cell>
          <cell r="E14">
            <v>11.44</v>
          </cell>
        </row>
        <row r="15">
          <cell r="A15">
            <v>43201</v>
          </cell>
          <cell r="E15">
            <v>11.71</v>
          </cell>
        </row>
        <row r="16">
          <cell r="A16">
            <v>43208</v>
          </cell>
          <cell r="E16">
            <v>11.26</v>
          </cell>
        </row>
        <row r="17">
          <cell r="A17">
            <v>43216</v>
          </cell>
          <cell r="E17">
            <v>10.19</v>
          </cell>
        </row>
        <row r="18">
          <cell r="A18">
            <v>43222</v>
          </cell>
          <cell r="E18">
            <v>10.38</v>
          </cell>
        </row>
        <row r="19">
          <cell r="A19">
            <v>43229</v>
          </cell>
          <cell r="E19">
            <v>9.93</v>
          </cell>
        </row>
        <row r="20">
          <cell r="A20">
            <v>43236</v>
          </cell>
          <cell r="E20">
            <v>9.8000000000000007</v>
          </cell>
        </row>
        <row r="21">
          <cell r="A21">
            <v>43243</v>
          </cell>
          <cell r="E21">
            <v>9.3699999999999992</v>
          </cell>
        </row>
        <row r="22">
          <cell r="A22">
            <v>43250</v>
          </cell>
          <cell r="E22">
            <v>9.09</v>
          </cell>
        </row>
        <row r="23">
          <cell r="A23">
            <v>43257</v>
          </cell>
          <cell r="E23">
            <v>8.7100000000000009</v>
          </cell>
        </row>
        <row r="24">
          <cell r="A24">
            <v>43264</v>
          </cell>
          <cell r="E24">
            <v>9.2200000000000006</v>
          </cell>
        </row>
        <row r="25">
          <cell r="A25">
            <v>43271</v>
          </cell>
          <cell r="E25">
            <v>9.25</v>
          </cell>
        </row>
        <row r="26">
          <cell r="A26">
            <v>43278</v>
          </cell>
          <cell r="E26">
            <v>9.24</v>
          </cell>
        </row>
        <row r="27">
          <cell r="A27">
            <v>43284</v>
          </cell>
          <cell r="E27">
            <v>8.25</v>
          </cell>
        </row>
        <row r="28">
          <cell r="A28">
            <v>43292</v>
          </cell>
          <cell r="E28">
            <v>9.01</v>
          </cell>
        </row>
        <row r="29">
          <cell r="A29">
            <v>43299</v>
          </cell>
        </row>
        <row r="30">
          <cell r="A30">
            <v>43306</v>
          </cell>
          <cell r="E30">
            <v>8.09</v>
          </cell>
        </row>
        <row r="31">
          <cell r="A31">
            <v>43315</v>
          </cell>
          <cell r="E31">
            <v>8.41</v>
          </cell>
        </row>
        <row r="32">
          <cell r="A32">
            <v>43320</v>
          </cell>
          <cell r="E32">
            <v>7.66</v>
          </cell>
        </row>
        <row r="33">
          <cell r="A33">
            <v>43327</v>
          </cell>
        </row>
        <row r="34">
          <cell r="A34">
            <v>43334</v>
          </cell>
          <cell r="E34">
            <v>9.01</v>
          </cell>
        </row>
        <row r="35">
          <cell r="A35">
            <v>43341</v>
          </cell>
          <cell r="E35">
            <v>8.74</v>
          </cell>
        </row>
        <row r="36">
          <cell r="A36">
            <v>43348</v>
          </cell>
          <cell r="E36">
            <v>8.73</v>
          </cell>
        </row>
        <row r="37">
          <cell r="A37">
            <v>43355</v>
          </cell>
          <cell r="E37">
            <v>9.51</v>
          </cell>
        </row>
        <row r="38">
          <cell r="A38">
            <v>43362</v>
          </cell>
          <cell r="E38">
            <v>8.7200000000000006</v>
          </cell>
        </row>
        <row r="39">
          <cell r="A39">
            <v>43370</v>
          </cell>
          <cell r="E39">
            <v>9.0500000000000007</v>
          </cell>
        </row>
        <row r="40">
          <cell r="A40">
            <v>43376</v>
          </cell>
        </row>
        <row r="41">
          <cell r="A41">
            <v>43383</v>
          </cell>
        </row>
        <row r="42">
          <cell r="A42">
            <v>43390</v>
          </cell>
        </row>
        <row r="43">
          <cell r="A43">
            <v>43397</v>
          </cell>
          <cell r="E43">
            <v>10.74</v>
          </cell>
        </row>
        <row r="44">
          <cell r="A44">
            <v>43404</v>
          </cell>
        </row>
        <row r="45">
          <cell r="A45">
            <v>43411</v>
          </cell>
          <cell r="E45">
            <v>9.33</v>
          </cell>
        </row>
        <row r="46">
          <cell r="A46">
            <v>43418</v>
          </cell>
        </row>
        <row r="47">
          <cell r="A47">
            <v>43425</v>
          </cell>
          <cell r="E47">
            <v>11.68</v>
          </cell>
        </row>
        <row r="48">
          <cell r="A48">
            <v>43432</v>
          </cell>
        </row>
        <row r="49">
          <cell r="A49">
            <v>43439</v>
          </cell>
          <cell r="E49">
            <v>11.65</v>
          </cell>
        </row>
        <row r="50">
          <cell r="A50">
            <v>43446</v>
          </cell>
        </row>
        <row r="51">
          <cell r="A51">
            <v>43453</v>
          </cell>
          <cell r="E51">
            <v>12.95</v>
          </cell>
        </row>
        <row r="52">
          <cell r="A52">
            <v>43467</v>
          </cell>
        </row>
        <row r="53">
          <cell r="A53">
            <v>43474</v>
          </cell>
          <cell r="E53">
            <v>12.4</v>
          </cell>
        </row>
        <row r="54">
          <cell r="A54">
            <v>43481</v>
          </cell>
        </row>
        <row r="55">
          <cell r="A55">
            <v>43488</v>
          </cell>
          <cell r="E55">
            <v>13.49</v>
          </cell>
        </row>
        <row r="56">
          <cell r="A56">
            <v>43495</v>
          </cell>
        </row>
        <row r="57">
          <cell r="A57">
            <v>43502</v>
          </cell>
          <cell r="E57">
            <v>12.76</v>
          </cell>
        </row>
        <row r="58">
          <cell r="A58">
            <v>43509</v>
          </cell>
        </row>
        <row r="59">
          <cell r="A59">
            <v>43516</v>
          </cell>
          <cell r="E59">
            <v>13.41</v>
          </cell>
        </row>
        <row r="60">
          <cell r="A60">
            <v>43523</v>
          </cell>
        </row>
        <row r="61">
          <cell r="A61">
            <v>43530</v>
          </cell>
          <cell r="E61">
            <v>13.14</v>
          </cell>
        </row>
        <row r="62">
          <cell r="A62">
            <v>43537</v>
          </cell>
        </row>
        <row r="63">
          <cell r="A63">
            <v>43544</v>
          </cell>
          <cell r="E63">
            <v>12.25</v>
          </cell>
        </row>
        <row r="64">
          <cell r="A64">
            <v>43551</v>
          </cell>
        </row>
        <row r="65">
          <cell r="A65">
            <v>43558</v>
          </cell>
          <cell r="E65">
            <v>11.12</v>
          </cell>
        </row>
        <row r="66">
          <cell r="A66">
            <v>43565</v>
          </cell>
        </row>
        <row r="67">
          <cell r="A67">
            <v>43572</v>
          </cell>
          <cell r="E67">
            <v>10.36</v>
          </cell>
        </row>
        <row r="68">
          <cell r="A68">
            <v>43579</v>
          </cell>
        </row>
        <row r="69">
          <cell r="A69">
            <v>43586</v>
          </cell>
          <cell r="E69">
            <v>10.45</v>
          </cell>
        </row>
        <row r="70">
          <cell r="A70">
            <v>43593</v>
          </cell>
        </row>
        <row r="71">
          <cell r="A71">
            <v>43600</v>
          </cell>
          <cell r="E71">
            <v>10.33</v>
          </cell>
        </row>
        <row r="72">
          <cell r="A72">
            <v>43607</v>
          </cell>
        </row>
        <row r="73">
          <cell r="A73">
            <v>43614</v>
          </cell>
          <cell r="E73">
            <v>8.43</v>
          </cell>
        </row>
        <row r="74">
          <cell r="A74">
            <v>43621</v>
          </cell>
        </row>
        <row r="75">
          <cell r="A75">
            <v>43628</v>
          </cell>
          <cell r="E75">
            <v>8.0399999999999991</v>
          </cell>
        </row>
        <row r="76">
          <cell r="A76">
            <v>43635</v>
          </cell>
        </row>
        <row r="77">
          <cell r="A77">
            <v>43642</v>
          </cell>
          <cell r="E77">
            <v>8.6</v>
          </cell>
        </row>
        <row r="78">
          <cell r="A78">
            <v>43649</v>
          </cell>
        </row>
        <row r="79">
          <cell r="A79">
            <v>43656</v>
          </cell>
          <cell r="E79">
            <v>9.2799999999999994</v>
          </cell>
        </row>
        <row r="80">
          <cell r="A80">
            <v>43663</v>
          </cell>
        </row>
        <row r="81">
          <cell r="A81">
            <v>43670</v>
          </cell>
          <cell r="E81">
            <v>7.66</v>
          </cell>
        </row>
        <row r="82">
          <cell r="A82">
            <v>43677</v>
          </cell>
        </row>
        <row r="83">
          <cell r="A83">
            <v>43684</v>
          </cell>
          <cell r="E83">
            <v>8.86</v>
          </cell>
        </row>
        <row r="84">
          <cell r="A84">
            <v>43691</v>
          </cell>
        </row>
        <row r="85">
          <cell r="A85">
            <v>43698</v>
          </cell>
          <cell r="E85">
            <v>8.85</v>
          </cell>
        </row>
        <row r="86">
          <cell r="A86">
            <v>43705</v>
          </cell>
        </row>
        <row r="87">
          <cell r="A87">
            <v>43712</v>
          </cell>
          <cell r="E87">
            <v>9.11</v>
          </cell>
        </row>
        <row r="88">
          <cell r="A88">
            <v>43719</v>
          </cell>
        </row>
        <row r="89">
          <cell r="A89">
            <v>43727</v>
          </cell>
          <cell r="E89">
            <v>9.8000000000000007</v>
          </cell>
        </row>
        <row r="90">
          <cell r="A90">
            <v>43733</v>
          </cell>
        </row>
        <row r="91">
          <cell r="A91">
            <v>43740</v>
          </cell>
          <cell r="E91">
            <v>8.9499999999999993</v>
          </cell>
        </row>
        <row r="92">
          <cell r="A92">
            <v>43754</v>
          </cell>
        </row>
        <row r="93">
          <cell r="A93">
            <v>43768</v>
          </cell>
          <cell r="E93">
            <v>8.4499999999999993</v>
          </cell>
        </row>
        <row r="94">
          <cell r="A94">
            <v>43775</v>
          </cell>
        </row>
        <row r="95">
          <cell r="A95">
            <v>43782</v>
          </cell>
          <cell r="E95">
            <v>10.81</v>
          </cell>
        </row>
        <row r="96">
          <cell r="A96">
            <v>43789</v>
          </cell>
        </row>
        <row r="97">
          <cell r="A97">
            <v>43803</v>
          </cell>
          <cell r="E97">
            <v>12.05</v>
          </cell>
        </row>
        <row r="98">
          <cell r="A98">
            <v>43810</v>
          </cell>
        </row>
        <row r="99">
          <cell r="A99">
            <v>43817</v>
          </cell>
          <cell r="E99">
            <v>11.85</v>
          </cell>
        </row>
        <row r="100">
          <cell r="A100">
            <v>43832</v>
          </cell>
        </row>
        <row r="101">
          <cell r="A101">
            <v>43838</v>
          </cell>
          <cell r="E101">
            <v>12.24</v>
          </cell>
        </row>
        <row r="102">
          <cell r="A102">
            <v>43845</v>
          </cell>
        </row>
        <row r="103">
          <cell r="A103">
            <v>43852</v>
          </cell>
          <cell r="E103">
            <v>11.09</v>
          </cell>
        </row>
        <row r="104">
          <cell r="A104">
            <v>43859</v>
          </cell>
        </row>
        <row r="105">
          <cell r="A105">
            <v>43866</v>
          </cell>
          <cell r="E105">
            <v>12.04</v>
          </cell>
        </row>
        <row r="106">
          <cell r="A106">
            <v>43873</v>
          </cell>
        </row>
        <row r="107">
          <cell r="A107">
            <v>43880</v>
          </cell>
          <cell r="E107">
            <v>12.56</v>
          </cell>
        </row>
        <row r="108">
          <cell r="A108">
            <v>43887</v>
          </cell>
        </row>
        <row r="109">
          <cell r="A109">
            <v>43894</v>
          </cell>
        </row>
        <row r="110">
          <cell r="A110">
            <v>43901</v>
          </cell>
          <cell r="E110">
            <v>11.55</v>
          </cell>
        </row>
        <row r="111">
          <cell r="A111">
            <v>43908</v>
          </cell>
        </row>
        <row r="112">
          <cell r="A112">
            <v>43915</v>
          </cell>
        </row>
        <row r="113">
          <cell r="A113">
            <v>43922</v>
          </cell>
        </row>
        <row r="114">
          <cell r="A114">
            <v>43929</v>
          </cell>
        </row>
        <row r="115">
          <cell r="A115">
            <v>43936</v>
          </cell>
        </row>
        <row r="116">
          <cell r="A116">
            <v>43943</v>
          </cell>
        </row>
        <row r="117">
          <cell r="A117">
            <v>43950</v>
          </cell>
        </row>
        <row r="118">
          <cell r="A118">
            <v>43957</v>
          </cell>
        </row>
        <row r="119">
          <cell r="A119">
            <v>43964</v>
          </cell>
        </row>
        <row r="120">
          <cell r="A120">
            <v>43971</v>
          </cell>
        </row>
        <row r="121">
          <cell r="A121">
            <v>43978</v>
          </cell>
          <cell r="E121">
            <v>9.58</v>
          </cell>
        </row>
        <row r="122">
          <cell r="A122">
            <v>43985</v>
          </cell>
        </row>
        <row r="123">
          <cell r="A123">
            <v>43992</v>
          </cell>
          <cell r="E123">
            <v>9.1999999999999993</v>
          </cell>
        </row>
        <row r="124">
          <cell r="A124">
            <v>43999</v>
          </cell>
        </row>
        <row r="125">
          <cell r="A125">
            <v>44006</v>
          </cell>
          <cell r="E125">
            <v>7.97</v>
          </cell>
        </row>
        <row r="126">
          <cell r="A126">
            <v>44013</v>
          </cell>
        </row>
        <row r="127">
          <cell r="A127">
            <v>44020</v>
          </cell>
          <cell r="E127">
            <v>8.84</v>
          </cell>
        </row>
        <row r="128">
          <cell r="A128">
            <v>44027</v>
          </cell>
        </row>
        <row r="129">
          <cell r="A129">
            <v>44034</v>
          </cell>
          <cell r="E129">
            <v>8.52</v>
          </cell>
        </row>
        <row r="130">
          <cell r="A130">
            <v>44041</v>
          </cell>
        </row>
        <row r="131">
          <cell r="A131">
            <v>44048</v>
          </cell>
          <cell r="E131">
            <v>7.79</v>
          </cell>
        </row>
        <row r="132">
          <cell r="A132">
            <v>44055</v>
          </cell>
        </row>
        <row r="133">
          <cell r="A133">
            <v>44062</v>
          </cell>
          <cell r="E133">
            <v>9.1</v>
          </cell>
        </row>
        <row r="134">
          <cell r="A134">
            <v>44069</v>
          </cell>
        </row>
        <row r="135">
          <cell r="A135">
            <v>44076</v>
          </cell>
          <cell r="E135">
            <v>9.31</v>
          </cell>
        </row>
        <row r="136">
          <cell r="A136">
            <v>44083</v>
          </cell>
        </row>
        <row r="137">
          <cell r="A137">
            <v>44090</v>
          </cell>
          <cell r="E137">
            <v>9.61</v>
          </cell>
        </row>
        <row r="138">
          <cell r="A138">
            <v>44097</v>
          </cell>
        </row>
        <row r="139">
          <cell r="A139">
            <v>44104</v>
          </cell>
          <cell r="E139">
            <v>8.7200000000000006</v>
          </cell>
        </row>
        <row r="140">
          <cell r="A140">
            <v>44111</v>
          </cell>
        </row>
        <row r="141">
          <cell r="A141">
            <v>44118</v>
          </cell>
          <cell r="E141">
            <v>9.5299999999999994</v>
          </cell>
        </row>
        <row r="142">
          <cell r="A142">
            <v>44125</v>
          </cell>
        </row>
        <row r="143">
          <cell r="A143">
            <v>44132</v>
          </cell>
          <cell r="E143">
            <v>8.4600000000000009</v>
          </cell>
        </row>
        <row r="144">
          <cell r="A144">
            <v>44139</v>
          </cell>
        </row>
        <row r="145">
          <cell r="A145">
            <v>44146</v>
          </cell>
          <cell r="E145">
            <v>9.86</v>
          </cell>
        </row>
        <row r="146">
          <cell r="A146">
            <v>44153</v>
          </cell>
        </row>
        <row r="147">
          <cell r="A147">
            <v>44160</v>
          </cell>
          <cell r="E147">
            <v>11.19</v>
          </cell>
        </row>
        <row r="148">
          <cell r="A148">
            <v>44167</v>
          </cell>
        </row>
        <row r="149">
          <cell r="A149">
            <v>44174</v>
          </cell>
          <cell r="E149">
            <v>12.11</v>
          </cell>
        </row>
        <row r="150">
          <cell r="A150">
            <v>44181</v>
          </cell>
        </row>
        <row r="151">
          <cell r="A151">
            <v>44188</v>
          </cell>
          <cell r="E151">
            <v>12.51</v>
          </cell>
        </row>
        <row r="152">
          <cell r="A152">
            <v>44195</v>
          </cell>
        </row>
      </sheetData>
      <sheetData sheetId="11">
        <row r="1">
          <cell r="A1" t="str">
            <v>Date</v>
          </cell>
          <cell r="E1" t="str">
            <v>DO</v>
          </cell>
        </row>
        <row r="2">
          <cell r="A2">
            <v>42517</v>
          </cell>
          <cell r="E2">
            <v>8.9499999999999993</v>
          </cell>
        </row>
        <row r="3">
          <cell r="A3">
            <v>42523</v>
          </cell>
          <cell r="E3">
            <v>9.23</v>
          </cell>
        </row>
        <row r="4">
          <cell r="A4">
            <v>42530</v>
          </cell>
          <cell r="E4">
            <v>9.3800000000000008</v>
          </cell>
        </row>
        <row r="5">
          <cell r="A5">
            <v>42537</v>
          </cell>
          <cell r="E5">
            <v>9.33</v>
          </cell>
        </row>
        <row r="6">
          <cell r="A6">
            <v>42544</v>
          </cell>
          <cell r="E6">
            <v>9.48</v>
          </cell>
        </row>
        <row r="7">
          <cell r="A7">
            <v>42551</v>
          </cell>
          <cell r="E7">
            <v>9.11</v>
          </cell>
        </row>
        <row r="8">
          <cell r="A8">
            <v>42558</v>
          </cell>
          <cell r="E8">
            <v>9.2200000000000006</v>
          </cell>
        </row>
        <row r="9">
          <cell r="A9">
            <v>42565</v>
          </cell>
          <cell r="E9">
            <v>9.2899999999999991</v>
          </cell>
        </row>
        <row r="10">
          <cell r="A10">
            <v>42572</v>
          </cell>
          <cell r="E10">
            <v>9.52</v>
          </cell>
        </row>
        <row r="11">
          <cell r="A11">
            <v>42586</v>
          </cell>
          <cell r="E11">
            <v>9.6</v>
          </cell>
        </row>
        <row r="12">
          <cell r="A12">
            <v>42593</v>
          </cell>
          <cell r="E12">
            <v>9.24</v>
          </cell>
        </row>
        <row r="13">
          <cell r="A13">
            <v>42600</v>
          </cell>
          <cell r="E13">
            <v>9.61</v>
          </cell>
        </row>
        <row r="14">
          <cell r="A14">
            <v>42607</v>
          </cell>
          <cell r="E14">
            <v>9.36</v>
          </cell>
        </row>
        <row r="15">
          <cell r="A15">
            <v>42614</v>
          </cell>
          <cell r="E15">
            <v>9.1199999999999992</v>
          </cell>
        </row>
        <row r="16">
          <cell r="A16">
            <v>42621</v>
          </cell>
          <cell r="E16">
            <v>9.41</v>
          </cell>
        </row>
        <row r="17">
          <cell r="A17">
            <v>42633</v>
          </cell>
          <cell r="E17">
            <v>8.4499999999999993</v>
          </cell>
        </row>
        <row r="18">
          <cell r="A18">
            <v>42642</v>
          </cell>
          <cell r="E18">
            <v>9.81</v>
          </cell>
        </row>
        <row r="19">
          <cell r="A19">
            <v>42649</v>
          </cell>
          <cell r="E19">
            <v>10.02</v>
          </cell>
        </row>
        <row r="20">
          <cell r="A20">
            <v>42656</v>
          </cell>
          <cell r="E20">
            <v>9.8800000000000008</v>
          </cell>
        </row>
        <row r="21">
          <cell r="A21">
            <v>42663</v>
          </cell>
          <cell r="E21">
            <v>9.14</v>
          </cell>
        </row>
        <row r="22">
          <cell r="A22">
            <v>42669</v>
          </cell>
          <cell r="E22">
            <v>10.52</v>
          </cell>
        </row>
        <row r="23">
          <cell r="A23">
            <v>42677</v>
          </cell>
          <cell r="E23">
            <v>9.4700000000000006</v>
          </cell>
        </row>
        <row r="24">
          <cell r="A24">
            <v>42684</v>
          </cell>
          <cell r="E24">
            <v>10.32</v>
          </cell>
        </row>
        <row r="25">
          <cell r="A25">
            <v>42691</v>
          </cell>
          <cell r="E25">
            <v>10.16</v>
          </cell>
        </row>
        <row r="26">
          <cell r="A26">
            <v>42705</v>
          </cell>
          <cell r="E26">
            <v>9.59</v>
          </cell>
        </row>
        <row r="27">
          <cell r="A27">
            <v>42712</v>
          </cell>
          <cell r="E27">
            <v>11.11</v>
          </cell>
        </row>
        <row r="28">
          <cell r="A28">
            <v>42719</v>
          </cell>
          <cell r="E28">
            <v>11.53</v>
          </cell>
        </row>
        <row r="29">
          <cell r="A29">
            <v>42725</v>
          </cell>
          <cell r="E29">
            <v>11.61</v>
          </cell>
        </row>
        <row r="30">
          <cell r="A30">
            <v>42732</v>
          </cell>
          <cell r="E30">
            <v>11.05</v>
          </cell>
        </row>
        <row r="31">
          <cell r="A31">
            <v>42747</v>
          </cell>
          <cell r="E31">
            <v>11.4</v>
          </cell>
        </row>
        <row r="32">
          <cell r="A32">
            <v>42754</v>
          </cell>
          <cell r="E32">
            <v>11.16</v>
          </cell>
        </row>
        <row r="33">
          <cell r="A33">
            <v>42761</v>
          </cell>
          <cell r="E33">
            <v>10.67</v>
          </cell>
        </row>
        <row r="34">
          <cell r="A34">
            <v>42768</v>
          </cell>
          <cell r="E34">
            <v>11.72</v>
          </cell>
        </row>
        <row r="35">
          <cell r="A35">
            <v>42774</v>
          </cell>
          <cell r="E35">
            <v>10.8</v>
          </cell>
        </row>
        <row r="36">
          <cell r="A36">
            <v>42782</v>
          </cell>
          <cell r="E36">
            <v>11.54</v>
          </cell>
        </row>
        <row r="37">
          <cell r="A37">
            <v>42789</v>
          </cell>
          <cell r="E37">
            <v>10.93</v>
          </cell>
        </row>
        <row r="38">
          <cell r="A38">
            <v>42796</v>
          </cell>
          <cell r="E38">
            <v>10.43</v>
          </cell>
        </row>
        <row r="39">
          <cell r="A39">
            <v>42803</v>
          </cell>
          <cell r="E39">
            <v>11.1</v>
          </cell>
        </row>
        <row r="40">
          <cell r="A40">
            <v>42810</v>
          </cell>
          <cell r="E40">
            <v>12.48</v>
          </cell>
        </row>
        <row r="41">
          <cell r="A41">
            <v>42817</v>
          </cell>
          <cell r="E41">
            <v>12.66</v>
          </cell>
        </row>
        <row r="42">
          <cell r="A42">
            <v>42824</v>
          </cell>
          <cell r="E42">
            <v>11.65</v>
          </cell>
        </row>
        <row r="43">
          <cell r="A43">
            <v>42832</v>
          </cell>
          <cell r="E43">
            <v>10.45</v>
          </cell>
        </row>
        <row r="44">
          <cell r="A44">
            <v>42838</v>
          </cell>
          <cell r="E44">
            <v>10.56</v>
          </cell>
        </row>
        <row r="45">
          <cell r="A45">
            <v>42845</v>
          </cell>
          <cell r="E45">
            <v>10.35</v>
          </cell>
        </row>
        <row r="46">
          <cell r="A46">
            <v>42852</v>
          </cell>
          <cell r="E46">
            <v>9.7200000000000006</v>
          </cell>
        </row>
        <row r="47">
          <cell r="A47">
            <v>42859</v>
          </cell>
          <cell r="E47">
            <v>10.51</v>
          </cell>
        </row>
        <row r="48">
          <cell r="A48">
            <v>42866</v>
          </cell>
          <cell r="E48">
            <v>10.06</v>
          </cell>
        </row>
        <row r="49">
          <cell r="A49">
            <v>42873</v>
          </cell>
          <cell r="E49">
            <v>9.6</v>
          </cell>
        </row>
        <row r="50">
          <cell r="A50">
            <v>42880</v>
          </cell>
          <cell r="E50">
            <v>9.26</v>
          </cell>
        </row>
        <row r="51">
          <cell r="A51">
            <v>42887</v>
          </cell>
          <cell r="E51">
            <v>9.1999999999999993</v>
          </cell>
        </row>
        <row r="52">
          <cell r="A52">
            <v>42894</v>
          </cell>
          <cell r="E52">
            <v>9.66</v>
          </cell>
        </row>
        <row r="53">
          <cell r="A53">
            <v>42901</v>
          </cell>
          <cell r="E53">
            <v>9.17</v>
          </cell>
        </row>
        <row r="54">
          <cell r="A54">
            <v>42908</v>
          </cell>
          <cell r="E54">
            <v>9.14</v>
          </cell>
        </row>
        <row r="55">
          <cell r="A55">
            <v>42915</v>
          </cell>
          <cell r="E55">
            <v>9.48</v>
          </cell>
        </row>
        <row r="56">
          <cell r="A56">
            <v>42922</v>
          </cell>
          <cell r="E56">
            <v>9.61</v>
          </cell>
        </row>
        <row r="57">
          <cell r="A57">
            <v>42929</v>
          </cell>
          <cell r="E57">
            <v>9.0399999999999991</v>
          </cell>
        </row>
        <row r="58">
          <cell r="A58">
            <v>42936</v>
          </cell>
          <cell r="E58">
            <v>9.02</v>
          </cell>
        </row>
        <row r="59">
          <cell r="A59">
            <v>42943</v>
          </cell>
          <cell r="E59">
            <v>9.6300000000000008</v>
          </cell>
        </row>
        <row r="60">
          <cell r="A60">
            <v>42950</v>
          </cell>
          <cell r="E60">
            <v>9.5299999999999994</v>
          </cell>
        </row>
        <row r="61">
          <cell r="A61">
            <v>42956</v>
          </cell>
          <cell r="E61">
            <v>9.6300000000000008</v>
          </cell>
        </row>
        <row r="62">
          <cell r="A62">
            <v>42964</v>
          </cell>
          <cell r="E62">
            <v>9.66</v>
          </cell>
        </row>
        <row r="63">
          <cell r="A63">
            <v>42971</v>
          </cell>
          <cell r="E63">
            <v>9.42</v>
          </cell>
        </row>
        <row r="64">
          <cell r="A64">
            <v>42978</v>
          </cell>
          <cell r="E64">
            <v>9.67</v>
          </cell>
        </row>
        <row r="65">
          <cell r="A65">
            <v>42985</v>
          </cell>
          <cell r="E65">
            <v>8.99</v>
          </cell>
        </row>
        <row r="66">
          <cell r="A66">
            <v>42992</v>
          </cell>
          <cell r="E66">
            <v>9.57</v>
          </cell>
        </row>
        <row r="67">
          <cell r="A67">
            <v>42999</v>
          </cell>
          <cell r="E67">
            <v>8.9499999999999993</v>
          </cell>
        </row>
        <row r="68">
          <cell r="A68">
            <v>43006</v>
          </cell>
          <cell r="E68">
            <v>8.77</v>
          </cell>
        </row>
        <row r="69">
          <cell r="A69">
            <v>43014</v>
          </cell>
          <cell r="E69">
            <v>9.26</v>
          </cell>
        </row>
        <row r="70">
          <cell r="A70">
            <v>43020</v>
          </cell>
          <cell r="E70">
            <v>9.33</v>
          </cell>
        </row>
        <row r="71">
          <cell r="A71">
            <v>43034</v>
          </cell>
          <cell r="E71">
            <v>7.78</v>
          </cell>
        </row>
        <row r="72">
          <cell r="A72">
            <v>43041</v>
          </cell>
          <cell r="E72">
            <v>9.76</v>
          </cell>
        </row>
        <row r="73">
          <cell r="A73">
            <v>43048</v>
          </cell>
          <cell r="E73">
            <v>10.57</v>
          </cell>
        </row>
        <row r="74">
          <cell r="A74">
            <v>43055</v>
          </cell>
          <cell r="E74">
            <v>10.97</v>
          </cell>
        </row>
        <row r="75">
          <cell r="A75">
            <v>43069</v>
          </cell>
          <cell r="E75">
            <v>11.28</v>
          </cell>
        </row>
        <row r="76">
          <cell r="A76">
            <v>43076</v>
          </cell>
          <cell r="E76">
            <v>11.07</v>
          </cell>
        </row>
        <row r="77">
          <cell r="A77">
            <v>43083</v>
          </cell>
          <cell r="E77">
            <v>12.13</v>
          </cell>
        </row>
        <row r="78">
          <cell r="A78">
            <v>43090</v>
          </cell>
          <cell r="E78">
            <v>12</v>
          </cell>
        </row>
        <row r="79">
          <cell r="A79">
            <v>43103</v>
          </cell>
          <cell r="E79">
            <v>12.27</v>
          </cell>
        </row>
        <row r="80">
          <cell r="A80">
            <v>43110</v>
          </cell>
          <cell r="E80">
            <v>12.39</v>
          </cell>
        </row>
        <row r="81">
          <cell r="A81">
            <v>43118</v>
          </cell>
          <cell r="E81">
            <v>11.61</v>
          </cell>
        </row>
        <row r="82">
          <cell r="A82">
            <v>43124</v>
          </cell>
          <cell r="E82">
            <v>11.2</v>
          </cell>
        </row>
        <row r="83">
          <cell r="A83">
            <v>43131</v>
          </cell>
          <cell r="E83">
            <v>12.59</v>
          </cell>
        </row>
        <row r="84">
          <cell r="A84">
            <v>43138</v>
          </cell>
          <cell r="E84">
            <v>12.25</v>
          </cell>
        </row>
        <row r="85">
          <cell r="A85">
            <v>43145</v>
          </cell>
          <cell r="E85">
            <v>11.28</v>
          </cell>
        </row>
        <row r="86">
          <cell r="A86">
            <v>43152</v>
          </cell>
          <cell r="E86">
            <v>10.88</v>
          </cell>
        </row>
        <row r="87">
          <cell r="A87">
            <v>43159</v>
          </cell>
          <cell r="E87">
            <v>11.22</v>
          </cell>
        </row>
        <row r="88">
          <cell r="A88">
            <v>43166</v>
          </cell>
          <cell r="E88">
            <v>11.31</v>
          </cell>
        </row>
        <row r="89">
          <cell r="A89">
            <v>43174</v>
          </cell>
          <cell r="E89">
            <v>11.34</v>
          </cell>
        </row>
        <row r="90">
          <cell r="A90">
            <v>43181</v>
          </cell>
          <cell r="E90">
            <v>11.72</v>
          </cell>
        </row>
        <row r="91">
          <cell r="A91">
            <v>43187</v>
          </cell>
          <cell r="E91">
            <v>11.17</v>
          </cell>
        </row>
        <row r="92">
          <cell r="A92">
            <v>43194</v>
          </cell>
          <cell r="E92">
            <v>10.43</v>
          </cell>
        </row>
        <row r="93">
          <cell r="A93">
            <v>43201</v>
          </cell>
          <cell r="E93">
            <v>11.36</v>
          </cell>
        </row>
        <row r="94">
          <cell r="A94">
            <v>43208</v>
          </cell>
          <cell r="E94">
            <v>11.05</v>
          </cell>
        </row>
        <row r="95">
          <cell r="A95">
            <v>43216</v>
          </cell>
          <cell r="E95">
            <v>9.2100000000000009</v>
          </cell>
        </row>
        <row r="96">
          <cell r="A96">
            <v>43222</v>
          </cell>
          <cell r="E96">
            <v>9.67</v>
          </cell>
        </row>
        <row r="97">
          <cell r="A97">
            <v>43229</v>
          </cell>
          <cell r="E97">
            <v>9.51</v>
          </cell>
        </row>
        <row r="98">
          <cell r="A98">
            <v>43236</v>
          </cell>
          <cell r="E98">
            <v>9.51</v>
          </cell>
        </row>
        <row r="99">
          <cell r="A99">
            <v>43243</v>
          </cell>
          <cell r="E99">
            <v>9.1199999999999992</v>
          </cell>
        </row>
        <row r="100">
          <cell r="A100">
            <v>43250</v>
          </cell>
          <cell r="E100">
            <v>8.73</v>
          </cell>
        </row>
        <row r="101">
          <cell r="A101">
            <v>43257</v>
          </cell>
          <cell r="E101">
            <v>9.07</v>
          </cell>
        </row>
        <row r="102">
          <cell r="A102">
            <v>43264</v>
          </cell>
          <cell r="E102">
            <v>9.4</v>
          </cell>
        </row>
        <row r="103">
          <cell r="A103">
            <v>43271</v>
          </cell>
          <cell r="E103">
            <v>9.51</v>
          </cell>
        </row>
        <row r="104">
          <cell r="A104">
            <v>43278</v>
          </cell>
          <cell r="E104">
            <v>9.83</v>
          </cell>
        </row>
        <row r="105">
          <cell r="A105">
            <v>43284</v>
          </cell>
          <cell r="E105">
            <v>9.18</v>
          </cell>
        </row>
        <row r="106">
          <cell r="A106">
            <v>43292</v>
          </cell>
          <cell r="E106">
            <v>9.32</v>
          </cell>
        </row>
        <row r="107">
          <cell r="A107">
            <v>43299</v>
          </cell>
        </row>
        <row r="108">
          <cell r="A108">
            <v>43306</v>
          </cell>
          <cell r="E108">
            <v>8.61</v>
          </cell>
        </row>
        <row r="109">
          <cell r="A109">
            <v>43315</v>
          </cell>
          <cell r="E109">
            <v>9.51</v>
          </cell>
        </row>
        <row r="110">
          <cell r="A110">
            <v>43320</v>
          </cell>
          <cell r="E110">
            <v>8.8699999999999992</v>
          </cell>
        </row>
        <row r="111">
          <cell r="A111">
            <v>43327</v>
          </cell>
        </row>
        <row r="112">
          <cell r="A112">
            <v>43334</v>
          </cell>
          <cell r="E112">
            <v>9.1999999999999993</v>
          </cell>
        </row>
        <row r="113">
          <cell r="A113">
            <v>43341</v>
          </cell>
          <cell r="E113">
            <v>9.18</v>
          </cell>
        </row>
        <row r="114">
          <cell r="A114">
            <v>43348</v>
          </cell>
          <cell r="E114">
            <v>9.24</v>
          </cell>
        </row>
        <row r="115">
          <cell r="A115">
            <v>43355</v>
          </cell>
          <cell r="E115">
            <v>9.27</v>
          </cell>
        </row>
        <row r="116">
          <cell r="A116">
            <v>43362</v>
          </cell>
          <cell r="E116">
            <v>9.26</v>
          </cell>
        </row>
        <row r="117">
          <cell r="A117">
            <v>43370</v>
          </cell>
          <cell r="E117">
            <v>9.3800000000000008</v>
          </cell>
        </row>
        <row r="118">
          <cell r="A118">
            <v>43376</v>
          </cell>
        </row>
        <row r="119">
          <cell r="A119">
            <v>43383</v>
          </cell>
          <cell r="E119">
            <v>9.0500000000000007</v>
          </cell>
        </row>
        <row r="120">
          <cell r="A120">
            <v>43390</v>
          </cell>
        </row>
        <row r="121">
          <cell r="A121">
            <v>43397</v>
          </cell>
          <cell r="E121">
            <v>10.07</v>
          </cell>
        </row>
        <row r="122">
          <cell r="A122">
            <v>43404</v>
          </cell>
        </row>
        <row r="123">
          <cell r="A123">
            <v>43411</v>
          </cell>
          <cell r="E123">
            <v>9.26</v>
          </cell>
        </row>
        <row r="124">
          <cell r="A124">
            <v>43418</v>
          </cell>
        </row>
        <row r="125">
          <cell r="A125">
            <v>43425</v>
          </cell>
          <cell r="E125">
            <v>10.92</v>
          </cell>
        </row>
        <row r="126">
          <cell r="A126">
            <v>43432</v>
          </cell>
        </row>
        <row r="127">
          <cell r="A127">
            <v>43439</v>
          </cell>
          <cell r="E127">
            <v>11.79</v>
          </cell>
        </row>
        <row r="128">
          <cell r="A128">
            <v>43446</v>
          </cell>
        </row>
        <row r="129">
          <cell r="A129">
            <v>43453</v>
          </cell>
          <cell r="E129">
            <v>12.25</v>
          </cell>
        </row>
        <row r="130">
          <cell r="A130">
            <v>43467</v>
          </cell>
        </row>
        <row r="131">
          <cell r="A131">
            <v>43474</v>
          </cell>
          <cell r="E131">
            <v>10.92</v>
          </cell>
        </row>
        <row r="132">
          <cell r="A132">
            <v>43481</v>
          </cell>
        </row>
        <row r="133">
          <cell r="A133">
            <v>43488</v>
          </cell>
          <cell r="E133">
            <v>12.6</v>
          </cell>
        </row>
        <row r="134">
          <cell r="A134">
            <v>43495</v>
          </cell>
        </row>
        <row r="135">
          <cell r="A135">
            <v>43502</v>
          </cell>
          <cell r="E135">
            <v>11.93</v>
          </cell>
        </row>
        <row r="136">
          <cell r="A136">
            <v>43509</v>
          </cell>
        </row>
        <row r="137">
          <cell r="A137">
            <v>43516</v>
          </cell>
          <cell r="E137">
            <v>12.82</v>
          </cell>
        </row>
        <row r="138">
          <cell r="A138">
            <v>43523</v>
          </cell>
        </row>
        <row r="139">
          <cell r="A139">
            <v>43530</v>
          </cell>
          <cell r="E139">
            <v>12.61</v>
          </cell>
        </row>
        <row r="140">
          <cell r="A140">
            <v>43537</v>
          </cell>
        </row>
        <row r="141">
          <cell r="A141">
            <v>43544</v>
          </cell>
          <cell r="E141">
            <v>11.96</v>
          </cell>
        </row>
        <row r="142">
          <cell r="A142">
            <v>43551</v>
          </cell>
        </row>
        <row r="143">
          <cell r="A143">
            <v>43558</v>
          </cell>
          <cell r="E143">
            <v>10.6</v>
          </cell>
        </row>
        <row r="144">
          <cell r="A144">
            <v>43565</v>
          </cell>
        </row>
        <row r="145">
          <cell r="A145">
            <v>43572</v>
          </cell>
          <cell r="E145">
            <v>10.57</v>
          </cell>
        </row>
        <row r="146">
          <cell r="A146">
            <v>43579</v>
          </cell>
        </row>
        <row r="147">
          <cell r="A147">
            <v>43586</v>
          </cell>
          <cell r="E147">
            <v>10.67</v>
          </cell>
        </row>
        <row r="148">
          <cell r="A148">
            <v>43593</v>
          </cell>
        </row>
        <row r="149">
          <cell r="A149">
            <v>43600</v>
          </cell>
          <cell r="E149">
            <v>10.36</v>
          </cell>
        </row>
        <row r="150">
          <cell r="A150">
            <v>43607</v>
          </cell>
        </row>
        <row r="151">
          <cell r="A151">
            <v>43614</v>
          </cell>
          <cell r="E151">
            <v>9.5399999999999991</v>
          </cell>
        </row>
        <row r="152">
          <cell r="A152">
            <v>43621</v>
          </cell>
        </row>
        <row r="153">
          <cell r="A153">
            <v>43628</v>
          </cell>
          <cell r="E153">
            <v>9.5500000000000007</v>
          </cell>
        </row>
        <row r="154">
          <cell r="A154">
            <v>43635</v>
          </cell>
        </row>
        <row r="155">
          <cell r="A155">
            <v>43642</v>
          </cell>
          <cell r="E155">
            <v>8.89</v>
          </cell>
        </row>
        <row r="156">
          <cell r="A156">
            <v>43649</v>
          </cell>
        </row>
        <row r="157">
          <cell r="A157">
            <v>43656</v>
          </cell>
          <cell r="E157">
            <v>9.19</v>
          </cell>
        </row>
        <row r="158">
          <cell r="A158">
            <v>43663</v>
          </cell>
        </row>
        <row r="159">
          <cell r="A159">
            <v>43670</v>
          </cell>
          <cell r="E159">
            <v>8.4600000000000009</v>
          </cell>
        </row>
        <row r="160">
          <cell r="A160">
            <v>43677</v>
          </cell>
        </row>
        <row r="161">
          <cell r="A161">
            <v>43684</v>
          </cell>
          <cell r="E161">
            <v>9.39</v>
          </cell>
        </row>
        <row r="162">
          <cell r="A162">
            <v>43691</v>
          </cell>
        </row>
        <row r="163">
          <cell r="A163">
            <v>43698</v>
          </cell>
          <cell r="E163">
            <v>9.44</v>
          </cell>
        </row>
        <row r="164">
          <cell r="A164">
            <v>43705</v>
          </cell>
        </row>
        <row r="165">
          <cell r="A165">
            <v>43712</v>
          </cell>
          <cell r="E165">
            <v>9.69</v>
          </cell>
        </row>
        <row r="166">
          <cell r="A166">
            <v>43719</v>
          </cell>
        </row>
        <row r="167">
          <cell r="A167">
            <v>43727</v>
          </cell>
          <cell r="E167">
            <v>10.220000000000001</v>
          </cell>
        </row>
        <row r="168">
          <cell r="A168">
            <v>43733</v>
          </cell>
        </row>
        <row r="169">
          <cell r="A169">
            <v>43740</v>
          </cell>
          <cell r="E169">
            <v>9.3000000000000007</v>
          </cell>
        </row>
        <row r="170">
          <cell r="A170">
            <v>43754</v>
          </cell>
        </row>
        <row r="171">
          <cell r="A171">
            <v>43768</v>
          </cell>
          <cell r="E171">
            <v>9.6300000000000008</v>
          </cell>
        </row>
        <row r="172">
          <cell r="A172">
            <v>43775</v>
          </cell>
        </row>
        <row r="173">
          <cell r="A173">
            <v>43782</v>
          </cell>
          <cell r="E173">
            <v>11.94</v>
          </cell>
        </row>
        <row r="174">
          <cell r="A174">
            <v>43789</v>
          </cell>
        </row>
        <row r="175">
          <cell r="A175">
            <v>43803</v>
          </cell>
          <cell r="E175">
            <v>11.52</v>
          </cell>
        </row>
        <row r="176">
          <cell r="A176">
            <v>43810</v>
          </cell>
        </row>
        <row r="177">
          <cell r="A177">
            <v>43817</v>
          </cell>
          <cell r="E177">
            <v>11.12</v>
          </cell>
        </row>
        <row r="178">
          <cell r="A178">
            <v>43832</v>
          </cell>
        </row>
        <row r="179">
          <cell r="A179">
            <v>43838</v>
          </cell>
          <cell r="E179">
            <v>11.89</v>
          </cell>
        </row>
        <row r="180">
          <cell r="A180">
            <v>43845</v>
          </cell>
        </row>
        <row r="181">
          <cell r="A181">
            <v>43852</v>
          </cell>
          <cell r="E181">
            <v>11.12</v>
          </cell>
        </row>
        <row r="182">
          <cell r="A182">
            <v>43859</v>
          </cell>
        </row>
        <row r="183">
          <cell r="A183">
            <v>43866</v>
          </cell>
          <cell r="E183">
            <v>11.22</v>
          </cell>
        </row>
        <row r="184">
          <cell r="A184">
            <v>43873</v>
          </cell>
        </row>
        <row r="185">
          <cell r="A185">
            <v>43880</v>
          </cell>
          <cell r="E185">
            <v>11.45</v>
          </cell>
        </row>
        <row r="186">
          <cell r="A186">
            <v>43887</v>
          </cell>
        </row>
        <row r="187">
          <cell r="A187">
            <v>43894</v>
          </cell>
        </row>
        <row r="188">
          <cell r="A188">
            <v>43901</v>
          </cell>
          <cell r="E188">
            <v>11.01</v>
          </cell>
        </row>
        <row r="189">
          <cell r="A189">
            <v>43908</v>
          </cell>
        </row>
        <row r="190">
          <cell r="A190">
            <v>43915</v>
          </cell>
        </row>
        <row r="191">
          <cell r="A191">
            <v>43922</v>
          </cell>
        </row>
        <row r="192">
          <cell r="A192">
            <v>43929</v>
          </cell>
        </row>
        <row r="193">
          <cell r="A193">
            <v>43936</v>
          </cell>
        </row>
        <row r="194">
          <cell r="A194">
            <v>43943</v>
          </cell>
        </row>
        <row r="195">
          <cell r="A195">
            <v>43950</v>
          </cell>
        </row>
        <row r="196">
          <cell r="A196">
            <v>43957</v>
          </cell>
        </row>
        <row r="197">
          <cell r="A197">
            <v>43964</v>
          </cell>
        </row>
        <row r="198">
          <cell r="A198">
            <v>43971</v>
          </cell>
        </row>
        <row r="199">
          <cell r="A199">
            <v>43978</v>
          </cell>
        </row>
        <row r="200">
          <cell r="A200">
            <v>43985</v>
          </cell>
        </row>
        <row r="201">
          <cell r="A201">
            <v>43992</v>
          </cell>
          <cell r="E201">
            <v>9.5</v>
          </cell>
        </row>
        <row r="202">
          <cell r="A202">
            <v>43999</v>
          </cell>
        </row>
        <row r="203">
          <cell r="A203">
            <v>44006</v>
          </cell>
          <cell r="E203">
            <v>8.77</v>
          </cell>
        </row>
        <row r="204">
          <cell r="A204">
            <v>44013</v>
          </cell>
        </row>
        <row r="205">
          <cell r="A205">
            <v>44020</v>
          </cell>
          <cell r="E205">
            <v>8.85</v>
          </cell>
        </row>
        <row r="206">
          <cell r="A206">
            <v>44027</v>
          </cell>
        </row>
        <row r="207">
          <cell r="A207">
            <v>44034</v>
          </cell>
          <cell r="E207">
            <v>8.9</v>
          </cell>
        </row>
        <row r="208">
          <cell r="A208">
            <v>44041</v>
          </cell>
        </row>
        <row r="209">
          <cell r="A209">
            <v>44048</v>
          </cell>
          <cell r="E209">
            <v>8.75</v>
          </cell>
        </row>
        <row r="210">
          <cell r="A210">
            <v>44055</v>
          </cell>
        </row>
        <row r="211">
          <cell r="A211">
            <v>44062</v>
          </cell>
          <cell r="E211">
            <v>9.23</v>
          </cell>
        </row>
        <row r="212">
          <cell r="A212">
            <v>44069</v>
          </cell>
        </row>
        <row r="213">
          <cell r="A213">
            <v>44076</v>
          </cell>
          <cell r="E213">
            <v>9.43</v>
          </cell>
        </row>
        <row r="214">
          <cell r="A214">
            <v>44083</v>
          </cell>
        </row>
        <row r="215">
          <cell r="A215">
            <v>44090</v>
          </cell>
          <cell r="E215">
            <v>10.220000000000001</v>
          </cell>
        </row>
        <row r="216">
          <cell r="A216">
            <v>44097</v>
          </cell>
        </row>
        <row r="217">
          <cell r="A217">
            <v>44104</v>
          </cell>
          <cell r="E217">
            <v>8.32</v>
          </cell>
        </row>
        <row r="218">
          <cell r="A218">
            <v>44111</v>
          </cell>
        </row>
        <row r="219">
          <cell r="A219">
            <v>44118</v>
          </cell>
          <cell r="E219">
            <v>9.4600000000000009</v>
          </cell>
        </row>
        <row r="220">
          <cell r="A220">
            <v>44125</v>
          </cell>
        </row>
        <row r="221">
          <cell r="A221">
            <v>44132</v>
          </cell>
          <cell r="E221">
            <v>9.5500000000000007</v>
          </cell>
        </row>
        <row r="222">
          <cell r="A222">
            <v>44139</v>
          </cell>
        </row>
        <row r="223">
          <cell r="A223">
            <v>44146</v>
          </cell>
          <cell r="E223">
            <v>9.4700000000000006</v>
          </cell>
        </row>
        <row r="224">
          <cell r="A224">
            <v>44153</v>
          </cell>
        </row>
        <row r="225">
          <cell r="A225">
            <v>44160</v>
          </cell>
          <cell r="E225">
            <v>10.9</v>
          </cell>
        </row>
        <row r="226">
          <cell r="A226">
            <v>44167</v>
          </cell>
        </row>
        <row r="227">
          <cell r="A227">
            <v>44174</v>
          </cell>
          <cell r="E227">
            <v>11.29</v>
          </cell>
        </row>
        <row r="228">
          <cell r="A228">
            <v>44181</v>
          </cell>
        </row>
        <row r="229">
          <cell r="A229">
            <v>44188</v>
          </cell>
          <cell r="E229">
            <v>11.37</v>
          </cell>
        </row>
        <row r="230">
          <cell r="A230">
            <v>44195</v>
          </cell>
        </row>
      </sheetData>
      <sheetData sheetId="12">
        <row r="1">
          <cell r="A1" t="str">
            <v>Date</v>
          </cell>
          <cell r="E1" t="str">
            <v>DO</v>
          </cell>
        </row>
        <row r="2">
          <cell r="A2">
            <v>43103</v>
          </cell>
          <cell r="E2">
            <v>13.6</v>
          </cell>
        </row>
        <row r="3">
          <cell r="A3">
            <v>43110</v>
          </cell>
          <cell r="E3">
            <v>13.78</v>
          </cell>
        </row>
        <row r="4">
          <cell r="A4">
            <v>43118</v>
          </cell>
          <cell r="E4">
            <v>13.81</v>
          </cell>
        </row>
        <row r="5">
          <cell r="A5">
            <v>43124</v>
          </cell>
          <cell r="E5">
            <v>13.15</v>
          </cell>
        </row>
        <row r="6">
          <cell r="A6">
            <v>43131</v>
          </cell>
          <cell r="E6">
            <v>14.23</v>
          </cell>
        </row>
        <row r="7">
          <cell r="A7">
            <v>43138</v>
          </cell>
          <cell r="E7">
            <v>14.09</v>
          </cell>
        </row>
        <row r="8">
          <cell r="A8">
            <v>43145</v>
          </cell>
          <cell r="E8">
            <v>12.68</v>
          </cell>
        </row>
        <row r="9">
          <cell r="A9">
            <v>43152</v>
          </cell>
          <cell r="E9">
            <v>11.71</v>
          </cell>
        </row>
        <row r="10">
          <cell r="A10">
            <v>43159</v>
          </cell>
          <cell r="E10">
            <v>12.09</v>
          </cell>
        </row>
        <row r="11">
          <cell r="A11">
            <v>43166</v>
          </cell>
          <cell r="E11">
            <v>12.93</v>
          </cell>
        </row>
        <row r="12">
          <cell r="A12">
            <v>43174</v>
          </cell>
          <cell r="E12">
            <v>13.54</v>
          </cell>
        </row>
        <row r="13">
          <cell r="A13">
            <v>43181</v>
          </cell>
          <cell r="E13">
            <v>13.26</v>
          </cell>
        </row>
        <row r="14">
          <cell r="A14">
            <v>43187</v>
          </cell>
          <cell r="E14">
            <v>12.22</v>
          </cell>
        </row>
        <row r="15">
          <cell r="A15">
            <v>43194</v>
          </cell>
          <cell r="E15">
            <v>11.72</v>
          </cell>
        </row>
        <row r="16">
          <cell r="A16">
            <v>43201</v>
          </cell>
          <cell r="E16">
            <v>11.95</v>
          </cell>
        </row>
        <row r="17">
          <cell r="A17">
            <v>43208</v>
          </cell>
          <cell r="E17">
            <v>11.5</v>
          </cell>
        </row>
        <row r="18">
          <cell r="A18">
            <v>43216</v>
          </cell>
          <cell r="E18">
            <v>10.06</v>
          </cell>
        </row>
        <row r="19">
          <cell r="A19">
            <v>43222</v>
          </cell>
          <cell r="E19">
            <v>10.09</v>
          </cell>
        </row>
        <row r="20">
          <cell r="A20">
            <v>43229</v>
          </cell>
          <cell r="E20">
            <v>9.07</v>
          </cell>
        </row>
        <row r="21">
          <cell r="A21">
            <v>43236</v>
          </cell>
          <cell r="E21">
            <v>8.98</v>
          </cell>
        </row>
        <row r="22">
          <cell r="A22">
            <v>43243</v>
          </cell>
          <cell r="E22">
            <v>8.93</v>
          </cell>
        </row>
        <row r="23">
          <cell r="A23">
            <v>43250</v>
          </cell>
          <cell r="E23">
            <v>8.42</v>
          </cell>
        </row>
        <row r="24">
          <cell r="A24">
            <v>43257</v>
          </cell>
          <cell r="E24">
            <v>8.61</v>
          </cell>
        </row>
        <row r="25">
          <cell r="A25">
            <v>43264</v>
          </cell>
          <cell r="E25">
            <v>8.7100000000000009</v>
          </cell>
        </row>
        <row r="26">
          <cell r="A26">
            <v>43271</v>
          </cell>
          <cell r="E26">
            <v>6.41</v>
          </cell>
        </row>
        <row r="27">
          <cell r="A27">
            <v>43278</v>
          </cell>
          <cell r="E27">
            <v>8.2899999999999991</v>
          </cell>
        </row>
        <row r="28">
          <cell r="A28">
            <v>43284</v>
          </cell>
          <cell r="E28">
            <v>7.37</v>
          </cell>
        </row>
        <row r="29">
          <cell r="A29">
            <v>43292</v>
          </cell>
          <cell r="E29">
            <v>7.68</v>
          </cell>
        </row>
        <row r="30">
          <cell r="A30">
            <v>43299</v>
          </cell>
        </row>
        <row r="31">
          <cell r="A31">
            <v>43306</v>
          </cell>
          <cell r="E31">
            <v>6.59</v>
          </cell>
        </row>
        <row r="32">
          <cell r="A32">
            <v>43315</v>
          </cell>
          <cell r="E32">
            <v>7.16</v>
          </cell>
        </row>
        <row r="33">
          <cell r="A33">
            <v>43320</v>
          </cell>
          <cell r="E33">
            <v>6.49</v>
          </cell>
        </row>
        <row r="34">
          <cell r="A34">
            <v>43327</v>
          </cell>
        </row>
        <row r="35">
          <cell r="A35">
            <v>43334</v>
          </cell>
          <cell r="E35">
            <v>8.1</v>
          </cell>
        </row>
        <row r="36">
          <cell r="A36">
            <v>43341</v>
          </cell>
          <cell r="E36">
            <v>7.75</v>
          </cell>
        </row>
        <row r="37">
          <cell r="A37">
            <v>43348</v>
          </cell>
          <cell r="E37">
            <v>7.79</v>
          </cell>
        </row>
        <row r="38">
          <cell r="A38">
            <v>43355</v>
          </cell>
          <cell r="E38">
            <v>8.6199999999999992</v>
          </cell>
        </row>
        <row r="39">
          <cell r="A39">
            <v>43362</v>
          </cell>
          <cell r="E39">
            <v>8.3699999999999992</v>
          </cell>
        </row>
        <row r="40">
          <cell r="A40">
            <v>43370</v>
          </cell>
          <cell r="E40">
            <v>8.89</v>
          </cell>
        </row>
        <row r="41">
          <cell r="A41">
            <v>43376</v>
          </cell>
        </row>
        <row r="42">
          <cell r="A42">
            <v>43383</v>
          </cell>
        </row>
        <row r="43">
          <cell r="A43">
            <v>43390</v>
          </cell>
        </row>
        <row r="44">
          <cell r="A44">
            <v>43397</v>
          </cell>
          <cell r="E44">
            <v>10.94</v>
          </cell>
        </row>
        <row r="45">
          <cell r="A45">
            <v>43404</v>
          </cell>
        </row>
        <row r="46">
          <cell r="A46">
            <v>43411</v>
          </cell>
          <cell r="E46">
            <v>10</v>
          </cell>
        </row>
        <row r="47">
          <cell r="A47">
            <v>43418</v>
          </cell>
        </row>
        <row r="48">
          <cell r="A48">
            <v>43425</v>
          </cell>
          <cell r="E48">
            <v>12.21</v>
          </cell>
        </row>
        <row r="49">
          <cell r="A49">
            <v>43432</v>
          </cell>
        </row>
        <row r="50">
          <cell r="A50">
            <v>43439</v>
          </cell>
          <cell r="E50">
            <v>12.43</v>
          </cell>
        </row>
        <row r="51">
          <cell r="A51">
            <v>43446</v>
          </cell>
        </row>
        <row r="52">
          <cell r="A52">
            <v>43453</v>
          </cell>
          <cell r="E52">
            <v>13.77</v>
          </cell>
        </row>
        <row r="53">
          <cell r="A53">
            <v>43467</v>
          </cell>
        </row>
        <row r="54">
          <cell r="A54">
            <v>43474</v>
          </cell>
          <cell r="E54">
            <v>13.14</v>
          </cell>
        </row>
        <row r="55">
          <cell r="A55">
            <v>43481</v>
          </cell>
        </row>
        <row r="56">
          <cell r="A56">
            <v>43488</v>
          </cell>
          <cell r="E56">
            <v>13.18</v>
          </cell>
        </row>
        <row r="57">
          <cell r="A57">
            <v>43495</v>
          </cell>
        </row>
        <row r="58">
          <cell r="A58">
            <v>43502</v>
          </cell>
          <cell r="E58">
            <v>13.88</v>
          </cell>
        </row>
        <row r="59">
          <cell r="A59">
            <v>43509</v>
          </cell>
        </row>
        <row r="60">
          <cell r="A60">
            <v>43516</v>
          </cell>
          <cell r="E60">
            <v>14.17</v>
          </cell>
        </row>
        <row r="61">
          <cell r="A61">
            <v>43523</v>
          </cell>
        </row>
        <row r="62">
          <cell r="A62">
            <v>43530</v>
          </cell>
          <cell r="E62">
            <v>14.08</v>
          </cell>
        </row>
        <row r="63">
          <cell r="A63">
            <v>43537</v>
          </cell>
        </row>
        <row r="64">
          <cell r="A64">
            <v>43544</v>
          </cell>
          <cell r="E64">
            <v>12.59</v>
          </cell>
        </row>
        <row r="65">
          <cell r="A65">
            <v>43551</v>
          </cell>
        </row>
        <row r="66">
          <cell r="A66">
            <v>43558</v>
          </cell>
          <cell r="E66">
            <v>11.27</v>
          </cell>
        </row>
        <row r="67">
          <cell r="A67">
            <v>43565</v>
          </cell>
        </row>
        <row r="68">
          <cell r="A68">
            <v>43572</v>
          </cell>
          <cell r="E68">
            <v>10.220000000000001</v>
          </cell>
        </row>
        <row r="69">
          <cell r="A69">
            <v>43579</v>
          </cell>
        </row>
        <row r="70">
          <cell r="A70">
            <v>43586</v>
          </cell>
          <cell r="E70">
            <v>10.59</v>
          </cell>
        </row>
        <row r="71">
          <cell r="A71">
            <v>43593</v>
          </cell>
        </row>
        <row r="72">
          <cell r="A72">
            <v>43600</v>
          </cell>
          <cell r="E72">
            <v>10.46</v>
          </cell>
        </row>
        <row r="73">
          <cell r="A73">
            <v>43607</v>
          </cell>
        </row>
        <row r="74">
          <cell r="A74">
            <v>43614</v>
          </cell>
          <cell r="E74">
            <v>8.74</v>
          </cell>
        </row>
        <row r="75">
          <cell r="A75">
            <v>43621</v>
          </cell>
        </row>
        <row r="76">
          <cell r="A76">
            <v>43628</v>
          </cell>
          <cell r="E76">
            <v>8.52</v>
          </cell>
        </row>
        <row r="77">
          <cell r="A77">
            <v>43635</v>
          </cell>
        </row>
        <row r="78">
          <cell r="A78">
            <v>43642</v>
          </cell>
          <cell r="E78">
            <v>8.26</v>
          </cell>
        </row>
        <row r="79">
          <cell r="A79">
            <v>43649</v>
          </cell>
        </row>
        <row r="80">
          <cell r="A80">
            <v>43656</v>
          </cell>
          <cell r="E80">
            <v>7.73</v>
          </cell>
        </row>
        <row r="81">
          <cell r="A81">
            <v>43663</v>
          </cell>
        </row>
        <row r="82">
          <cell r="A82">
            <v>43670</v>
          </cell>
          <cell r="E82">
            <v>7.93</v>
          </cell>
        </row>
        <row r="83">
          <cell r="A83">
            <v>43677</v>
          </cell>
        </row>
        <row r="84">
          <cell r="A84">
            <v>43684</v>
          </cell>
          <cell r="E84">
            <v>7.85</v>
          </cell>
        </row>
        <row r="85">
          <cell r="A85">
            <v>43691</v>
          </cell>
        </row>
        <row r="86">
          <cell r="A86">
            <v>43698</v>
          </cell>
          <cell r="E86">
            <v>7.65</v>
          </cell>
        </row>
        <row r="87">
          <cell r="A87">
            <v>43705</v>
          </cell>
        </row>
        <row r="88">
          <cell r="A88">
            <v>43712</v>
          </cell>
          <cell r="E88">
            <v>8.4600000000000009</v>
          </cell>
        </row>
        <row r="89">
          <cell r="A89">
            <v>43719</v>
          </cell>
        </row>
        <row r="90">
          <cell r="A90">
            <v>43727</v>
          </cell>
          <cell r="E90">
            <v>9.43</v>
          </cell>
        </row>
        <row r="91">
          <cell r="A91">
            <v>43733</v>
          </cell>
        </row>
        <row r="92">
          <cell r="A92">
            <v>43740</v>
          </cell>
          <cell r="E92">
            <v>8.82</v>
          </cell>
        </row>
        <row r="93">
          <cell r="A93">
            <v>43754</v>
          </cell>
        </row>
        <row r="94">
          <cell r="A94">
            <v>43768</v>
          </cell>
          <cell r="E94">
            <v>10.01</v>
          </cell>
        </row>
        <row r="95">
          <cell r="A95">
            <v>43775</v>
          </cell>
        </row>
        <row r="96">
          <cell r="A96">
            <v>43782</v>
          </cell>
          <cell r="E96">
            <v>12.21</v>
          </cell>
        </row>
        <row r="97">
          <cell r="A97">
            <v>43789</v>
          </cell>
        </row>
        <row r="98">
          <cell r="A98">
            <v>43803</v>
          </cell>
          <cell r="E98">
            <v>13.29</v>
          </cell>
        </row>
        <row r="99">
          <cell r="A99">
            <v>43810</v>
          </cell>
        </row>
        <row r="100">
          <cell r="A100">
            <v>43817</v>
          </cell>
        </row>
        <row r="101">
          <cell r="A101">
            <v>43832</v>
          </cell>
        </row>
        <row r="102">
          <cell r="A102">
            <v>43838</v>
          </cell>
          <cell r="E102">
            <v>13.53</v>
          </cell>
        </row>
        <row r="103">
          <cell r="A103">
            <v>43845</v>
          </cell>
        </row>
        <row r="104">
          <cell r="A104">
            <v>43852</v>
          </cell>
          <cell r="E104">
            <v>11.78</v>
          </cell>
        </row>
        <row r="105">
          <cell r="A105">
            <v>43859</v>
          </cell>
        </row>
        <row r="106">
          <cell r="A106">
            <v>43866</v>
          </cell>
          <cell r="E106">
            <v>13.03</v>
          </cell>
        </row>
        <row r="107">
          <cell r="A107">
            <v>43873</v>
          </cell>
        </row>
        <row r="108">
          <cell r="A108">
            <v>43880</v>
          </cell>
          <cell r="E108">
            <v>13.29</v>
          </cell>
        </row>
        <row r="109">
          <cell r="A109">
            <v>43887</v>
          </cell>
        </row>
        <row r="110">
          <cell r="A110">
            <v>43894</v>
          </cell>
        </row>
        <row r="111">
          <cell r="A111">
            <v>43901</v>
          </cell>
          <cell r="E111">
            <v>11.3</v>
          </cell>
        </row>
        <row r="112">
          <cell r="A112">
            <v>43908</v>
          </cell>
        </row>
        <row r="113">
          <cell r="A113">
            <v>43915</v>
          </cell>
        </row>
        <row r="114">
          <cell r="A114">
            <v>43922</v>
          </cell>
        </row>
        <row r="115">
          <cell r="A115">
            <v>43929</v>
          </cell>
        </row>
        <row r="116">
          <cell r="A116">
            <v>43936</v>
          </cell>
        </row>
        <row r="117">
          <cell r="A117">
            <v>43943</v>
          </cell>
        </row>
        <row r="118">
          <cell r="A118">
            <v>43950</v>
          </cell>
        </row>
        <row r="119">
          <cell r="A119">
            <v>43957</v>
          </cell>
        </row>
        <row r="120">
          <cell r="A120">
            <v>43964</v>
          </cell>
        </row>
        <row r="121">
          <cell r="A121">
            <v>43971</v>
          </cell>
        </row>
        <row r="122">
          <cell r="A122">
            <v>43978</v>
          </cell>
          <cell r="E122">
            <v>8.64</v>
          </cell>
        </row>
        <row r="123">
          <cell r="A123">
            <v>43985</v>
          </cell>
        </row>
        <row r="124">
          <cell r="A124">
            <v>43992</v>
          </cell>
          <cell r="E124">
            <v>8.2899999999999991</v>
          </cell>
        </row>
        <row r="125">
          <cell r="A125">
            <v>43999</v>
          </cell>
        </row>
        <row r="126">
          <cell r="A126">
            <v>44006</v>
          </cell>
          <cell r="E126">
            <v>7.18</v>
          </cell>
        </row>
        <row r="127">
          <cell r="A127">
            <v>44013</v>
          </cell>
        </row>
        <row r="128">
          <cell r="A128">
            <v>44020</v>
          </cell>
          <cell r="E128">
            <v>7.8</v>
          </cell>
        </row>
        <row r="129">
          <cell r="A129">
            <v>44027</v>
          </cell>
        </row>
        <row r="130">
          <cell r="A130">
            <v>44034</v>
          </cell>
          <cell r="E130">
            <v>7.19</v>
          </cell>
        </row>
        <row r="131">
          <cell r="A131">
            <v>44041</v>
          </cell>
        </row>
        <row r="132">
          <cell r="A132">
            <v>44048</v>
          </cell>
          <cell r="E132">
            <v>6.93</v>
          </cell>
        </row>
        <row r="133">
          <cell r="A133">
            <v>44055</v>
          </cell>
        </row>
        <row r="134">
          <cell r="A134">
            <v>44062</v>
          </cell>
          <cell r="E134">
            <v>7.31</v>
          </cell>
        </row>
        <row r="135">
          <cell r="A135">
            <v>44069</v>
          </cell>
        </row>
        <row r="136">
          <cell r="A136">
            <v>44076</v>
          </cell>
          <cell r="E136">
            <v>7.95</v>
          </cell>
        </row>
        <row r="137">
          <cell r="A137">
            <v>44083</v>
          </cell>
        </row>
        <row r="138">
          <cell r="A138">
            <v>44090</v>
          </cell>
          <cell r="E138">
            <v>8.6300000000000008</v>
          </cell>
        </row>
        <row r="139">
          <cell r="A139">
            <v>44097</v>
          </cell>
        </row>
        <row r="140">
          <cell r="A140">
            <v>44104</v>
          </cell>
          <cell r="E140">
            <v>7.5</v>
          </cell>
        </row>
        <row r="141">
          <cell r="A141">
            <v>44111</v>
          </cell>
        </row>
        <row r="142">
          <cell r="A142">
            <v>44118</v>
          </cell>
          <cell r="E142">
            <v>7.77</v>
          </cell>
        </row>
        <row r="143">
          <cell r="A143">
            <v>44125</v>
          </cell>
        </row>
        <row r="144">
          <cell r="A144">
            <v>44132</v>
          </cell>
          <cell r="E144">
            <v>9.5399999999999991</v>
          </cell>
        </row>
        <row r="145">
          <cell r="A145">
            <v>44139</v>
          </cell>
        </row>
        <row r="146">
          <cell r="A146">
            <v>44146</v>
          </cell>
          <cell r="E146">
            <v>10.15</v>
          </cell>
        </row>
        <row r="147">
          <cell r="A147">
            <v>44153</v>
          </cell>
        </row>
        <row r="148">
          <cell r="A148">
            <v>44160</v>
          </cell>
          <cell r="E148">
            <v>11.7</v>
          </cell>
        </row>
        <row r="149">
          <cell r="A149">
            <v>44167</v>
          </cell>
        </row>
        <row r="150">
          <cell r="A150">
            <v>44174</v>
          </cell>
          <cell r="E150">
            <v>12.83</v>
          </cell>
        </row>
        <row r="151">
          <cell r="A151">
            <v>44181</v>
          </cell>
        </row>
        <row r="152">
          <cell r="A152">
            <v>44188</v>
          </cell>
          <cell r="E152">
            <v>13.51</v>
          </cell>
        </row>
        <row r="153">
          <cell r="A153">
            <v>44195</v>
          </cell>
        </row>
      </sheetData>
      <sheetData sheetId="13">
        <row r="1">
          <cell r="A1" t="str">
            <v>Date</v>
          </cell>
          <cell r="E1" t="str">
            <v>DO</v>
          </cell>
        </row>
        <row r="2">
          <cell r="A2">
            <v>43103</v>
          </cell>
          <cell r="E2">
            <v>10.92</v>
          </cell>
        </row>
        <row r="3">
          <cell r="A3">
            <v>43250</v>
          </cell>
          <cell r="E3">
            <v>5.92</v>
          </cell>
        </row>
        <row r="4">
          <cell r="A4">
            <v>43257</v>
          </cell>
          <cell r="E4">
            <v>5.3</v>
          </cell>
        </row>
        <row r="5">
          <cell r="A5">
            <v>43264</v>
          </cell>
          <cell r="E5">
            <v>8.2100000000000009</v>
          </cell>
        </row>
        <row r="6">
          <cell r="A6">
            <v>43271</v>
          </cell>
          <cell r="E6">
            <v>3.87</v>
          </cell>
        </row>
        <row r="7">
          <cell r="A7">
            <v>43278</v>
          </cell>
          <cell r="E7">
            <v>7.8</v>
          </cell>
        </row>
        <row r="8">
          <cell r="A8">
            <v>43284</v>
          </cell>
          <cell r="E8">
            <v>5.28</v>
          </cell>
        </row>
        <row r="9">
          <cell r="A9">
            <v>43292</v>
          </cell>
          <cell r="E9">
            <v>6.16</v>
          </cell>
        </row>
        <row r="10">
          <cell r="A10">
            <v>43299</v>
          </cell>
        </row>
        <row r="11">
          <cell r="A11">
            <v>43306</v>
          </cell>
          <cell r="E11">
            <v>4.74</v>
          </cell>
        </row>
        <row r="12">
          <cell r="A12">
            <v>43315</v>
          </cell>
          <cell r="E12">
            <v>4.7300000000000004</v>
          </cell>
        </row>
        <row r="13">
          <cell r="A13">
            <v>43320</v>
          </cell>
          <cell r="E13">
            <v>4.5199999999999996</v>
          </cell>
        </row>
        <row r="14">
          <cell r="A14">
            <v>43327</v>
          </cell>
          <cell r="E14">
            <v>4.4400000000000004</v>
          </cell>
        </row>
        <row r="15">
          <cell r="A15">
            <v>43334</v>
          </cell>
          <cell r="E15">
            <v>3.85</v>
          </cell>
        </row>
        <row r="16">
          <cell r="A16">
            <v>43341</v>
          </cell>
          <cell r="E16">
            <v>2.87</v>
          </cell>
        </row>
        <row r="17">
          <cell r="A17">
            <v>43348</v>
          </cell>
          <cell r="E17">
            <v>1.59</v>
          </cell>
        </row>
        <row r="18">
          <cell r="A18">
            <v>43355</v>
          </cell>
          <cell r="E18">
            <v>3.4</v>
          </cell>
        </row>
        <row r="19">
          <cell r="A19">
            <v>43362</v>
          </cell>
          <cell r="E19">
            <v>4.26</v>
          </cell>
        </row>
        <row r="20">
          <cell r="A20">
            <v>43370</v>
          </cell>
          <cell r="E20">
            <v>5.0599999999999996</v>
          </cell>
        </row>
        <row r="21">
          <cell r="A21">
            <v>43376</v>
          </cell>
        </row>
        <row r="22">
          <cell r="A22">
            <v>43383</v>
          </cell>
        </row>
        <row r="23">
          <cell r="A23">
            <v>43390</v>
          </cell>
        </row>
        <row r="24">
          <cell r="A24">
            <v>43397</v>
          </cell>
        </row>
        <row r="25">
          <cell r="A25">
            <v>43404</v>
          </cell>
        </row>
        <row r="26">
          <cell r="A26">
            <v>43411</v>
          </cell>
        </row>
        <row r="27">
          <cell r="A27">
            <v>43418</v>
          </cell>
        </row>
        <row r="28">
          <cell r="A28">
            <v>43425</v>
          </cell>
        </row>
        <row r="29">
          <cell r="A29">
            <v>43432</v>
          </cell>
        </row>
        <row r="30">
          <cell r="A30">
            <v>43439</v>
          </cell>
        </row>
        <row r="31">
          <cell r="A31">
            <v>43446</v>
          </cell>
        </row>
        <row r="32">
          <cell r="A32">
            <v>43453</v>
          </cell>
        </row>
        <row r="33">
          <cell r="A33">
            <v>43467</v>
          </cell>
        </row>
        <row r="34">
          <cell r="A34">
            <v>43474</v>
          </cell>
        </row>
        <row r="35">
          <cell r="A35">
            <v>43481</v>
          </cell>
        </row>
        <row r="36">
          <cell r="A36">
            <v>43488</v>
          </cell>
        </row>
        <row r="37">
          <cell r="A37">
            <v>43495</v>
          </cell>
        </row>
        <row r="38">
          <cell r="A38">
            <v>43502</v>
          </cell>
        </row>
        <row r="39">
          <cell r="A39">
            <v>43509</v>
          </cell>
        </row>
        <row r="40">
          <cell r="A40">
            <v>43516</v>
          </cell>
        </row>
        <row r="41">
          <cell r="A41">
            <v>43523</v>
          </cell>
        </row>
        <row r="42">
          <cell r="A42">
            <v>43530</v>
          </cell>
        </row>
        <row r="43">
          <cell r="A43">
            <v>43537</v>
          </cell>
        </row>
        <row r="44">
          <cell r="A44">
            <v>43544</v>
          </cell>
        </row>
        <row r="45">
          <cell r="A45">
            <v>43551</v>
          </cell>
        </row>
        <row r="46">
          <cell r="A46">
            <v>43558</v>
          </cell>
        </row>
        <row r="47">
          <cell r="A47">
            <v>43565</v>
          </cell>
        </row>
        <row r="48">
          <cell r="A48">
            <v>43572</v>
          </cell>
        </row>
        <row r="49">
          <cell r="A49">
            <v>43579</v>
          </cell>
        </row>
        <row r="50">
          <cell r="A50">
            <v>43586</v>
          </cell>
        </row>
        <row r="51">
          <cell r="A51">
            <v>43593</v>
          </cell>
        </row>
        <row r="52">
          <cell r="A52">
            <v>43600</v>
          </cell>
        </row>
        <row r="53">
          <cell r="A53">
            <v>43607</v>
          </cell>
        </row>
        <row r="54">
          <cell r="A54">
            <v>43614</v>
          </cell>
        </row>
        <row r="55">
          <cell r="A55">
            <v>43621</v>
          </cell>
        </row>
        <row r="56">
          <cell r="A56">
            <v>43628</v>
          </cell>
        </row>
        <row r="57">
          <cell r="A57">
            <v>43635</v>
          </cell>
        </row>
        <row r="58">
          <cell r="A58">
            <v>43642</v>
          </cell>
        </row>
        <row r="59">
          <cell r="A59">
            <v>43649</v>
          </cell>
        </row>
        <row r="60">
          <cell r="A60">
            <v>43656</v>
          </cell>
        </row>
      </sheetData>
      <sheetData sheetId="14">
        <row r="1">
          <cell r="A1" t="str">
            <v>Date</v>
          </cell>
          <cell r="E1" t="str">
            <v>DO</v>
          </cell>
        </row>
        <row r="2">
          <cell r="A2">
            <v>43299</v>
          </cell>
        </row>
        <row r="3">
          <cell r="A3">
            <v>43306</v>
          </cell>
        </row>
        <row r="4">
          <cell r="A4">
            <v>43315</v>
          </cell>
          <cell r="E4">
            <v>8.57</v>
          </cell>
        </row>
        <row r="5">
          <cell r="A5">
            <v>43320</v>
          </cell>
          <cell r="E5">
            <v>7.71</v>
          </cell>
        </row>
        <row r="6">
          <cell r="A6">
            <v>43327</v>
          </cell>
        </row>
        <row r="7">
          <cell r="A7">
            <v>43334</v>
          </cell>
          <cell r="E7">
            <v>8.2200000000000006</v>
          </cell>
        </row>
        <row r="8">
          <cell r="A8">
            <v>43341</v>
          </cell>
          <cell r="E8">
            <v>8.0500000000000007</v>
          </cell>
        </row>
        <row r="9">
          <cell r="A9">
            <v>43348</v>
          </cell>
          <cell r="E9">
            <v>7.95</v>
          </cell>
        </row>
        <row r="10">
          <cell r="A10">
            <v>43355</v>
          </cell>
          <cell r="E10">
            <v>7.52</v>
          </cell>
        </row>
        <row r="11">
          <cell r="A11">
            <v>43362</v>
          </cell>
          <cell r="E11">
            <v>7.65</v>
          </cell>
        </row>
        <row r="12">
          <cell r="A12">
            <v>43370</v>
          </cell>
          <cell r="E12">
            <v>7.72</v>
          </cell>
        </row>
        <row r="13">
          <cell r="A13">
            <v>43376</v>
          </cell>
        </row>
        <row r="14">
          <cell r="A14">
            <v>43383</v>
          </cell>
        </row>
        <row r="15">
          <cell r="A15">
            <v>43390</v>
          </cell>
        </row>
        <row r="16">
          <cell r="A16">
            <v>43397</v>
          </cell>
          <cell r="E16">
            <v>8.7100000000000009</v>
          </cell>
        </row>
        <row r="17">
          <cell r="A17">
            <v>43404</v>
          </cell>
        </row>
        <row r="18">
          <cell r="A18">
            <v>43411</v>
          </cell>
          <cell r="E18">
            <v>7.56</v>
          </cell>
        </row>
        <row r="19">
          <cell r="A19">
            <v>43418</v>
          </cell>
        </row>
        <row r="20">
          <cell r="A20">
            <v>43425</v>
          </cell>
          <cell r="E20">
            <v>8.68</v>
          </cell>
        </row>
        <row r="21">
          <cell r="A21">
            <v>43432</v>
          </cell>
        </row>
        <row r="22">
          <cell r="A22">
            <v>43439</v>
          </cell>
          <cell r="E22">
            <v>9.24</v>
          </cell>
        </row>
        <row r="23">
          <cell r="A23">
            <v>43446</v>
          </cell>
        </row>
        <row r="24">
          <cell r="A24">
            <v>43453</v>
          </cell>
          <cell r="E24">
            <v>9.23</v>
          </cell>
        </row>
        <row r="25">
          <cell r="A25">
            <v>43467</v>
          </cell>
        </row>
        <row r="26">
          <cell r="A26">
            <v>43474</v>
          </cell>
          <cell r="E26">
            <v>9.48</v>
          </cell>
        </row>
        <row r="27">
          <cell r="A27">
            <v>43481</v>
          </cell>
        </row>
        <row r="28">
          <cell r="A28">
            <v>43488</v>
          </cell>
          <cell r="E28">
            <v>9.9600000000000009</v>
          </cell>
        </row>
        <row r="29">
          <cell r="A29">
            <v>43495</v>
          </cell>
        </row>
        <row r="30">
          <cell r="A30">
            <v>43502</v>
          </cell>
          <cell r="E30">
            <v>9.9700000000000006</v>
          </cell>
        </row>
        <row r="31">
          <cell r="A31">
            <v>43509</v>
          </cell>
        </row>
        <row r="32">
          <cell r="A32">
            <v>43516</v>
          </cell>
          <cell r="E32">
            <v>10.81</v>
          </cell>
        </row>
        <row r="33">
          <cell r="A33">
            <v>43523</v>
          </cell>
        </row>
        <row r="34">
          <cell r="A34">
            <v>43530</v>
          </cell>
          <cell r="E34">
            <v>10.83</v>
          </cell>
        </row>
        <row r="35">
          <cell r="A35">
            <v>43537</v>
          </cell>
        </row>
        <row r="36">
          <cell r="A36">
            <v>43544</v>
          </cell>
          <cell r="E36">
            <v>10.68</v>
          </cell>
        </row>
        <row r="37">
          <cell r="A37">
            <v>43551</v>
          </cell>
        </row>
        <row r="38">
          <cell r="A38">
            <v>43558</v>
          </cell>
          <cell r="E38">
            <v>11.4</v>
          </cell>
        </row>
        <row r="39">
          <cell r="A39">
            <v>43565</v>
          </cell>
        </row>
        <row r="40">
          <cell r="A40">
            <v>43572</v>
          </cell>
          <cell r="E40">
            <v>11.05</v>
          </cell>
        </row>
        <row r="41">
          <cell r="A41">
            <v>43579</v>
          </cell>
        </row>
        <row r="42">
          <cell r="A42">
            <v>43586</v>
          </cell>
          <cell r="E42">
            <v>11.19</v>
          </cell>
        </row>
        <row r="43">
          <cell r="A43">
            <v>43593</v>
          </cell>
        </row>
        <row r="44">
          <cell r="A44">
            <v>43600</v>
          </cell>
          <cell r="E44">
            <v>10.07</v>
          </cell>
        </row>
        <row r="45">
          <cell r="A45">
            <v>43607</v>
          </cell>
        </row>
        <row r="46">
          <cell r="A46">
            <v>43614</v>
          </cell>
          <cell r="E46">
            <v>8.84</v>
          </cell>
        </row>
        <row r="47">
          <cell r="A47">
            <v>43621</v>
          </cell>
        </row>
        <row r="48">
          <cell r="A48">
            <v>43628</v>
          </cell>
          <cell r="E48">
            <v>8.4</v>
          </cell>
        </row>
        <row r="49">
          <cell r="A49">
            <v>43635</v>
          </cell>
        </row>
        <row r="50">
          <cell r="A50">
            <v>43642</v>
          </cell>
          <cell r="E50">
            <v>7.96</v>
          </cell>
        </row>
        <row r="51">
          <cell r="A51">
            <v>43649</v>
          </cell>
        </row>
        <row r="52">
          <cell r="A52">
            <v>43656</v>
          </cell>
          <cell r="E52">
            <v>8.18</v>
          </cell>
        </row>
        <row r="53">
          <cell r="A53">
            <v>43663</v>
          </cell>
        </row>
        <row r="54">
          <cell r="A54">
            <v>43670</v>
          </cell>
          <cell r="E54">
            <v>7.91</v>
          </cell>
        </row>
        <row r="55">
          <cell r="A55">
            <v>43677</v>
          </cell>
        </row>
        <row r="56">
          <cell r="A56">
            <v>43684</v>
          </cell>
          <cell r="E56">
            <v>8.19</v>
          </cell>
        </row>
        <row r="57">
          <cell r="A57">
            <v>43691</v>
          </cell>
        </row>
        <row r="58">
          <cell r="A58">
            <v>43698</v>
          </cell>
          <cell r="E58">
            <v>8.15</v>
          </cell>
        </row>
        <row r="59">
          <cell r="A59">
            <v>43705</v>
          </cell>
        </row>
        <row r="60">
          <cell r="A60">
            <v>43712</v>
          </cell>
          <cell r="E60">
            <v>8.0500000000000007</v>
          </cell>
        </row>
        <row r="61">
          <cell r="A61">
            <v>43719</v>
          </cell>
        </row>
        <row r="62">
          <cell r="A62">
            <v>43727</v>
          </cell>
          <cell r="E62">
            <v>8.39</v>
          </cell>
        </row>
        <row r="63">
          <cell r="A63">
            <v>43733</v>
          </cell>
        </row>
        <row r="64">
          <cell r="A64">
            <v>43740</v>
          </cell>
        </row>
        <row r="65">
          <cell r="A65">
            <v>43754</v>
          </cell>
        </row>
        <row r="66">
          <cell r="A66">
            <v>43768</v>
          </cell>
          <cell r="E66">
            <v>7.43</v>
          </cell>
        </row>
        <row r="67">
          <cell r="A67">
            <v>43775</v>
          </cell>
        </row>
        <row r="68">
          <cell r="A68">
            <v>43782</v>
          </cell>
          <cell r="E68">
            <v>8.98</v>
          </cell>
        </row>
        <row r="69">
          <cell r="A69">
            <v>43789</v>
          </cell>
        </row>
        <row r="70">
          <cell r="A70">
            <v>43803</v>
          </cell>
          <cell r="E70">
            <v>9.0500000000000007</v>
          </cell>
        </row>
        <row r="71">
          <cell r="A71">
            <v>43810</v>
          </cell>
        </row>
        <row r="72">
          <cell r="A72">
            <v>43817</v>
          </cell>
          <cell r="E72">
            <v>9.6199999999999992</v>
          </cell>
        </row>
        <row r="73">
          <cell r="A73">
            <v>43832</v>
          </cell>
        </row>
        <row r="74">
          <cell r="A74">
            <v>43838</v>
          </cell>
          <cell r="E74">
            <v>9.77</v>
          </cell>
        </row>
        <row r="75">
          <cell r="A75">
            <v>43845</v>
          </cell>
        </row>
        <row r="76">
          <cell r="A76">
            <v>43852</v>
          </cell>
          <cell r="E76">
            <v>8.5299999999999994</v>
          </cell>
        </row>
        <row r="77">
          <cell r="A77">
            <v>43859</v>
          </cell>
        </row>
        <row r="78">
          <cell r="A78">
            <v>43866</v>
          </cell>
          <cell r="E78">
            <v>10.15</v>
          </cell>
        </row>
        <row r="79">
          <cell r="A79">
            <v>43873</v>
          </cell>
        </row>
        <row r="80">
          <cell r="A80">
            <v>43880</v>
          </cell>
          <cell r="E80">
            <v>10.59</v>
          </cell>
        </row>
        <row r="81">
          <cell r="A81">
            <v>43887</v>
          </cell>
        </row>
        <row r="82">
          <cell r="A82">
            <v>43894</v>
          </cell>
        </row>
        <row r="83">
          <cell r="A83">
            <v>43901</v>
          </cell>
          <cell r="E83">
            <v>10.62</v>
          </cell>
        </row>
        <row r="84">
          <cell r="A84">
            <v>43908</v>
          </cell>
        </row>
        <row r="85">
          <cell r="A85">
            <v>43915</v>
          </cell>
        </row>
        <row r="86">
          <cell r="A86">
            <v>43922</v>
          </cell>
        </row>
        <row r="87">
          <cell r="A87">
            <v>43929</v>
          </cell>
        </row>
        <row r="88">
          <cell r="A88">
            <v>43936</v>
          </cell>
        </row>
        <row r="89">
          <cell r="A89">
            <v>43943</v>
          </cell>
        </row>
        <row r="90">
          <cell r="A90">
            <v>43950</v>
          </cell>
        </row>
        <row r="91">
          <cell r="A91">
            <v>43957</v>
          </cell>
        </row>
        <row r="92">
          <cell r="A92">
            <v>43964</v>
          </cell>
        </row>
        <row r="93">
          <cell r="A93">
            <v>43971</v>
          </cell>
        </row>
        <row r="94">
          <cell r="A94">
            <v>43978</v>
          </cell>
          <cell r="E94">
            <v>8.34</v>
          </cell>
        </row>
        <row r="95">
          <cell r="A95">
            <v>43985</v>
          </cell>
        </row>
        <row r="96">
          <cell r="A96">
            <v>43992</v>
          </cell>
          <cell r="E96">
            <v>7.58</v>
          </cell>
        </row>
        <row r="97">
          <cell r="A97">
            <v>43999</v>
          </cell>
        </row>
        <row r="98">
          <cell r="A98">
            <v>44006</v>
          </cell>
          <cell r="E98">
            <v>7.26</v>
          </cell>
        </row>
        <row r="99">
          <cell r="A99">
            <v>44013</v>
          </cell>
        </row>
        <row r="100">
          <cell r="A100">
            <v>44020</v>
          </cell>
          <cell r="E100">
            <v>7.81</v>
          </cell>
        </row>
        <row r="101">
          <cell r="A101">
            <v>44027</v>
          </cell>
        </row>
        <row r="102">
          <cell r="A102">
            <v>44034</v>
          </cell>
          <cell r="E102">
            <v>7.26</v>
          </cell>
        </row>
        <row r="103">
          <cell r="A103">
            <v>44041</v>
          </cell>
        </row>
        <row r="104">
          <cell r="A104">
            <v>44048</v>
          </cell>
          <cell r="E104">
            <v>7.52</v>
          </cell>
        </row>
        <row r="105">
          <cell r="A105">
            <v>44055</v>
          </cell>
        </row>
        <row r="106">
          <cell r="A106">
            <v>44062</v>
          </cell>
          <cell r="E106">
            <v>8.06</v>
          </cell>
        </row>
        <row r="107">
          <cell r="A107">
            <v>44069</v>
          </cell>
        </row>
        <row r="108">
          <cell r="A108">
            <v>44076</v>
          </cell>
          <cell r="E108">
            <v>7.8</v>
          </cell>
        </row>
        <row r="109">
          <cell r="A109">
            <v>44083</v>
          </cell>
        </row>
        <row r="110">
          <cell r="A110">
            <v>44090</v>
          </cell>
          <cell r="E110">
            <v>7.96</v>
          </cell>
        </row>
        <row r="111">
          <cell r="A111">
            <v>44097</v>
          </cell>
        </row>
        <row r="112">
          <cell r="A112">
            <v>44104</v>
          </cell>
          <cell r="E112">
            <v>7.64</v>
          </cell>
        </row>
        <row r="113">
          <cell r="A113">
            <v>44111</v>
          </cell>
        </row>
        <row r="114">
          <cell r="A114">
            <v>44118</v>
          </cell>
          <cell r="E114">
            <v>7.91</v>
          </cell>
        </row>
        <row r="115">
          <cell r="A115">
            <v>44125</v>
          </cell>
        </row>
        <row r="116">
          <cell r="A116">
            <v>44132</v>
          </cell>
          <cell r="E116">
            <v>7.67</v>
          </cell>
        </row>
        <row r="117">
          <cell r="A117">
            <v>44139</v>
          </cell>
        </row>
        <row r="118">
          <cell r="A118">
            <v>44146</v>
          </cell>
          <cell r="E118">
            <v>7.63</v>
          </cell>
        </row>
        <row r="119">
          <cell r="A119">
            <v>44153</v>
          </cell>
        </row>
        <row r="120">
          <cell r="A120">
            <v>44160</v>
          </cell>
          <cell r="E120">
            <v>8.66</v>
          </cell>
        </row>
        <row r="121">
          <cell r="A121">
            <v>44167</v>
          </cell>
        </row>
        <row r="122">
          <cell r="A122">
            <v>44174</v>
          </cell>
          <cell r="E122">
            <v>9.06</v>
          </cell>
        </row>
        <row r="123">
          <cell r="A123">
            <v>44181</v>
          </cell>
        </row>
        <row r="124">
          <cell r="A124">
            <v>44188</v>
          </cell>
          <cell r="E124">
            <v>9.19</v>
          </cell>
        </row>
        <row r="125">
          <cell r="A125">
            <v>44195</v>
          </cell>
        </row>
      </sheetData>
      <sheetData sheetId="15">
        <row r="1">
          <cell r="A1" t="str">
            <v>Date</v>
          </cell>
          <cell r="E1" t="str">
            <v>DO</v>
          </cell>
        </row>
        <row r="2">
          <cell r="A2">
            <v>43244</v>
          </cell>
          <cell r="E2">
            <v>7.94</v>
          </cell>
        </row>
        <row r="3">
          <cell r="A3">
            <v>43322</v>
          </cell>
          <cell r="E3">
            <v>6.43</v>
          </cell>
        </row>
        <row r="4">
          <cell r="A4">
            <v>43327</v>
          </cell>
          <cell r="E4">
            <v>6.59</v>
          </cell>
        </row>
        <row r="5">
          <cell r="A5">
            <v>43334</v>
          </cell>
          <cell r="E5">
            <v>6.94</v>
          </cell>
        </row>
        <row r="6">
          <cell r="A6">
            <v>43341</v>
          </cell>
          <cell r="E6">
            <v>6.74</v>
          </cell>
        </row>
        <row r="7">
          <cell r="A7">
            <v>43348</v>
          </cell>
          <cell r="E7">
            <v>6.96</v>
          </cell>
        </row>
        <row r="8">
          <cell r="A8">
            <v>43355</v>
          </cell>
          <cell r="E8">
            <v>7.17</v>
          </cell>
        </row>
        <row r="9">
          <cell r="A9">
            <v>43362</v>
          </cell>
          <cell r="E9">
            <v>6.99</v>
          </cell>
        </row>
        <row r="10">
          <cell r="A10">
            <v>43370</v>
          </cell>
          <cell r="E10">
            <v>7.13</v>
          </cell>
        </row>
        <row r="11">
          <cell r="A11">
            <v>43376</v>
          </cell>
          <cell r="E11" t="str">
            <v>NA</v>
          </cell>
        </row>
        <row r="12">
          <cell r="A12">
            <v>43383</v>
          </cell>
          <cell r="E12">
            <v>7.24</v>
          </cell>
        </row>
        <row r="13">
          <cell r="A13">
            <v>43390</v>
          </cell>
          <cell r="E13">
            <v>7.7</v>
          </cell>
        </row>
        <row r="14">
          <cell r="A14">
            <v>43404</v>
          </cell>
          <cell r="E14">
            <v>7.83</v>
          </cell>
        </row>
        <row r="15">
          <cell r="A15">
            <v>43418</v>
          </cell>
          <cell r="E15">
            <v>8.1300000000000008</v>
          </cell>
        </row>
        <row r="16">
          <cell r="A16">
            <v>43432</v>
          </cell>
          <cell r="E16">
            <v>8.2200000000000006</v>
          </cell>
        </row>
        <row r="17">
          <cell r="A17">
            <v>43446</v>
          </cell>
          <cell r="E17">
            <v>9.31</v>
          </cell>
        </row>
        <row r="18">
          <cell r="A18">
            <v>43467</v>
          </cell>
          <cell r="E18">
            <v>9.3699999999999992</v>
          </cell>
        </row>
        <row r="19">
          <cell r="A19">
            <v>43481</v>
          </cell>
          <cell r="E19">
            <v>9.81</v>
          </cell>
        </row>
        <row r="20">
          <cell r="A20">
            <v>43495</v>
          </cell>
          <cell r="E20">
            <v>9.7200000000000006</v>
          </cell>
        </row>
        <row r="21">
          <cell r="A21">
            <v>43509</v>
          </cell>
          <cell r="E21">
            <v>10.34</v>
          </cell>
        </row>
        <row r="22">
          <cell r="A22">
            <v>43523</v>
          </cell>
          <cell r="E22">
            <v>10.75</v>
          </cell>
        </row>
        <row r="23">
          <cell r="A23">
            <v>43537</v>
          </cell>
          <cell r="E23">
            <v>10.050000000000001</v>
          </cell>
        </row>
        <row r="24">
          <cell r="A24">
            <v>43551</v>
          </cell>
          <cell r="E24">
            <v>10.11</v>
          </cell>
        </row>
        <row r="25">
          <cell r="A25">
            <v>43558</v>
          </cell>
          <cell r="E25">
            <v>10</v>
          </cell>
        </row>
        <row r="26">
          <cell r="A26">
            <v>43565</v>
          </cell>
          <cell r="E26">
            <v>9</v>
          </cell>
        </row>
        <row r="27">
          <cell r="A27">
            <v>43572</v>
          </cell>
          <cell r="E27">
            <v>9.1999999999999993</v>
          </cell>
        </row>
        <row r="28">
          <cell r="A28">
            <v>43579</v>
          </cell>
          <cell r="E28">
            <v>8.8000000000000007</v>
          </cell>
        </row>
        <row r="29">
          <cell r="A29">
            <v>43586</v>
          </cell>
          <cell r="E29">
            <v>9.3000000000000007</v>
          </cell>
        </row>
        <row r="30">
          <cell r="A30">
            <v>43593</v>
          </cell>
          <cell r="E30">
            <v>8.6999999999999993</v>
          </cell>
        </row>
        <row r="31">
          <cell r="A31">
            <v>43600</v>
          </cell>
          <cell r="E31">
            <v>9.1</v>
          </cell>
        </row>
        <row r="32">
          <cell r="A32">
            <v>43607</v>
          </cell>
          <cell r="E32">
            <v>8.4</v>
          </cell>
        </row>
        <row r="33">
          <cell r="A33">
            <v>43614</v>
          </cell>
          <cell r="E33">
            <v>8.1</v>
          </cell>
        </row>
        <row r="34">
          <cell r="A34">
            <v>43621</v>
          </cell>
          <cell r="E34">
            <v>7.3</v>
          </cell>
        </row>
        <row r="35">
          <cell r="A35">
            <v>43628</v>
          </cell>
          <cell r="E35">
            <v>7.1</v>
          </cell>
        </row>
        <row r="36">
          <cell r="A36">
            <v>43635</v>
          </cell>
          <cell r="E36">
            <v>7.2</v>
          </cell>
        </row>
        <row r="37">
          <cell r="A37">
            <v>43642</v>
          </cell>
          <cell r="E37">
            <v>6.9</v>
          </cell>
        </row>
        <row r="38">
          <cell r="A38">
            <v>43649</v>
          </cell>
          <cell r="E38">
            <v>6.9</v>
          </cell>
        </row>
        <row r="39">
          <cell r="A39">
            <v>43656</v>
          </cell>
          <cell r="E39">
            <v>6.8</v>
          </cell>
        </row>
        <row r="40">
          <cell r="A40">
            <v>43663</v>
          </cell>
          <cell r="E40">
            <v>7.3</v>
          </cell>
        </row>
        <row r="41">
          <cell r="A41">
            <v>43670</v>
          </cell>
          <cell r="E41">
            <v>6.7</v>
          </cell>
        </row>
        <row r="42">
          <cell r="A42">
            <v>43677</v>
          </cell>
          <cell r="E42">
            <v>6.5</v>
          </cell>
        </row>
        <row r="43">
          <cell r="A43">
            <v>43684</v>
          </cell>
          <cell r="E43">
            <v>8</v>
          </cell>
        </row>
        <row r="44">
          <cell r="A44">
            <v>43691</v>
          </cell>
          <cell r="E44">
            <v>7.4</v>
          </cell>
        </row>
        <row r="45">
          <cell r="A45">
            <v>43698</v>
          </cell>
          <cell r="E45">
            <v>7.4</v>
          </cell>
        </row>
        <row r="46">
          <cell r="A46">
            <v>43705</v>
          </cell>
          <cell r="E46">
            <v>7.7</v>
          </cell>
        </row>
        <row r="47">
          <cell r="A47">
            <v>43712</v>
          </cell>
          <cell r="E47">
            <v>7.2</v>
          </cell>
        </row>
        <row r="48">
          <cell r="A48">
            <v>43719</v>
          </cell>
          <cell r="E48">
            <v>7.3</v>
          </cell>
        </row>
        <row r="49">
          <cell r="A49">
            <v>43726</v>
          </cell>
          <cell r="E49">
            <v>7.7</v>
          </cell>
        </row>
        <row r="50">
          <cell r="A50">
            <v>43733</v>
          </cell>
          <cell r="E50">
            <v>7.2</v>
          </cell>
        </row>
        <row r="51">
          <cell r="A51">
            <v>43754</v>
          </cell>
          <cell r="E51">
            <v>7.7</v>
          </cell>
        </row>
        <row r="52">
          <cell r="A52">
            <v>43784</v>
          </cell>
          <cell r="E52">
            <v>8.8000000000000007</v>
          </cell>
        </row>
        <row r="53">
          <cell r="A53">
            <v>43818</v>
          </cell>
          <cell r="E53">
            <v>10.1</v>
          </cell>
        </row>
        <row r="54">
          <cell r="A54">
            <v>43818</v>
          </cell>
          <cell r="E54">
            <v>11.6</v>
          </cell>
        </row>
        <row r="55">
          <cell r="A55">
            <v>43844</v>
          </cell>
          <cell r="E55">
            <v>7.9</v>
          </cell>
        </row>
        <row r="56">
          <cell r="A56">
            <v>43844</v>
          </cell>
          <cell r="E56">
            <v>7</v>
          </cell>
        </row>
        <row r="57">
          <cell r="A57">
            <v>43881</v>
          </cell>
          <cell r="E57">
            <v>10.1</v>
          </cell>
        </row>
        <row r="58">
          <cell r="A58">
            <v>43881</v>
          </cell>
          <cell r="E58">
            <v>10.3</v>
          </cell>
        </row>
        <row r="59">
          <cell r="A59">
            <v>43977</v>
          </cell>
          <cell r="E59">
            <v>7.7</v>
          </cell>
        </row>
        <row r="60">
          <cell r="A60">
            <v>43977</v>
          </cell>
          <cell r="E60">
            <v>7.6</v>
          </cell>
        </row>
        <row r="61">
          <cell r="A61">
            <v>43993</v>
          </cell>
          <cell r="E61">
            <v>7</v>
          </cell>
        </row>
        <row r="62">
          <cell r="A62">
            <v>43993</v>
          </cell>
          <cell r="E62">
            <v>8.5</v>
          </cell>
        </row>
        <row r="63">
          <cell r="A63">
            <v>44019</v>
          </cell>
          <cell r="E63">
            <v>7.1</v>
          </cell>
        </row>
        <row r="64">
          <cell r="A64">
            <v>44019</v>
          </cell>
          <cell r="E64">
            <v>7.8</v>
          </cell>
        </row>
        <row r="65">
          <cell r="A65">
            <v>44033</v>
          </cell>
          <cell r="E65">
            <v>6.7</v>
          </cell>
        </row>
        <row r="66">
          <cell r="A66">
            <v>44033</v>
          </cell>
          <cell r="E66">
            <v>6.6</v>
          </cell>
        </row>
        <row r="67">
          <cell r="A67">
            <v>44050</v>
          </cell>
          <cell r="E67">
            <v>7</v>
          </cell>
        </row>
        <row r="68">
          <cell r="A68">
            <v>44050</v>
          </cell>
          <cell r="E68">
            <v>8.9</v>
          </cell>
        </row>
        <row r="69">
          <cell r="A69">
            <v>44063</v>
          </cell>
          <cell r="E69">
            <v>7.2</v>
          </cell>
        </row>
        <row r="70">
          <cell r="A70">
            <v>44063</v>
          </cell>
          <cell r="E70">
            <v>8.8000000000000007</v>
          </cell>
        </row>
        <row r="71">
          <cell r="A71">
            <v>44078</v>
          </cell>
          <cell r="E71">
            <v>7</v>
          </cell>
        </row>
        <row r="72">
          <cell r="A72">
            <v>44078</v>
          </cell>
          <cell r="E72">
            <v>9.9</v>
          </cell>
        </row>
        <row r="73">
          <cell r="A73">
            <v>44091</v>
          </cell>
          <cell r="E73">
            <v>7.5</v>
          </cell>
        </row>
        <row r="74">
          <cell r="A74">
            <v>44091</v>
          </cell>
          <cell r="E74">
            <v>10.4</v>
          </cell>
        </row>
        <row r="75">
          <cell r="A75">
            <v>44105</v>
          </cell>
          <cell r="E75">
            <v>7.5</v>
          </cell>
        </row>
        <row r="76">
          <cell r="A76">
            <v>44105</v>
          </cell>
          <cell r="E76">
            <v>10.1</v>
          </cell>
        </row>
        <row r="77">
          <cell r="A77">
            <v>44119</v>
          </cell>
          <cell r="E77">
            <v>7.8</v>
          </cell>
        </row>
        <row r="78">
          <cell r="A78">
            <v>44133</v>
          </cell>
          <cell r="E78">
            <v>7.5</v>
          </cell>
        </row>
        <row r="79">
          <cell r="A79">
            <v>44145</v>
          </cell>
          <cell r="E79">
            <v>7.6</v>
          </cell>
        </row>
        <row r="80">
          <cell r="A80">
            <v>44159</v>
          </cell>
          <cell r="E80">
            <v>8.5</v>
          </cell>
        </row>
        <row r="81">
          <cell r="A81">
            <v>44175</v>
          </cell>
          <cell r="E81">
            <v>8.9</v>
          </cell>
        </row>
        <row r="82">
          <cell r="A82">
            <v>44194</v>
          </cell>
          <cell r="E82">
            <v>9.1999999999999993</v>
          </cell>
        </row>
        <row r="83">
          <cell r="A83">
            <v>44194</v>
          </cell>
          <cell r="E83">
            <v>12</v>
          </cell>
        </row>
        <row r="84">
          <cell r="A84">
            <v>44202</v>
          </cell>
          <cell r="E84">
            <v>9.1999999999999993</v>
          </cell>
        </row>
        <row r="85">
          <cell r="A85">
            <v>44209</v>
          </cell>
          <cell r="E85">
            <v>9.1</v>
          </cell>
        </row>
        <row r="86">
          <cell r="A86">
            <v>44216</v>
          </cell>
          <cell r="E86">
            <v>8.8000000000000007</v>
          </cell>
        </row>
        <row r="87">
          <cell r="A87">
            <v>44223</v>
          </cell>
          <cell r="E87">
            <v>9.1</v>
          </cell>
        </row>
        <row r="88">
          <cell r="A88">
            <v>44230</v>
          </cell>
          <cell r="E88">
            <v>8.6999999999999993</v>
          </cell>
        </row>
        <row r="89">
          <cell r="A89">
            <v>44244</v>
          </cell>
          <cell r="E89">
            <v>9.3000000000000007</v>
          </cell>
        </row>
        <row r="90">
          <cell r="A90">
            <v>44251</v>
          </cell>
          <cell r="E90">
            <v>9.4</v>
          </cell>
        </row>
        <row r="91">
          <cell r="A91">
            <v>44258</v>
          </cell>
          <cell r="E91">
            <v>8.6999999999999993</v>
          </cell>
        </row>
        <row r="92">
          <cell r="A92">
            <v>44265</v>
          </cell>
          <cell r="E92">
            <v>9.1300000000000008</v>
          </cell>
        </row>
        <row r="93">
          <cell r="A93">
            <v>44272</v>
          </cell>
          <cell r="E93">
            <v>8.7899999999999991</v>
          </cell>
        </row>
        <row r="94">
          <cell r="A94">
            <v>44279</v>
          </cell>
          <cell r="E94">
            <v>8.89</v>
          </cell>
        </row>
        <row r="95">
          <cell r="A95">
            <v>44286</v>
          </cell>
          <cell r="E95">
            <v>8.51</v>
          </cell>
        </row>
        <row r="96">
          <cell r="A96">
            <v>44293</v>
          </cell>
          <cell r="E96">
            <v>8.52</v>
          </cell>
        </row>
        <row r="97">
          <cell r="A97">
            <v>44300</v>
          </cell>
          <cell r="E97">
            <v>8.56</v>
          </cell>
        </row>
        <row r="98">
          <cell r="A98">
            <v>44321</v>
          </cell>
          <cell r="E98">
            <v>8.16</v>
          </cell>
        </row>
        <row r="99">
          <cell r="A99">
            <v>44328</v>
          </cell>
          <cell r="E99">
            <v>8.32</v>
          </cell>
        </row>
        <row r="100">
          <cell r="A100">
            <v>44335</v>
          </cell>
          <cell r="E100">
            <v>7.78</v>
          </cell>
        </row>
        <row r="101">
          <cell r="A101">
            <v>44342</v>
          </cell>
          <cell r="E101">
            <v>8.1</v>
          </cell>
        </row>
        <row r="102">
          <cell r="A102">
            <v>44356</v>
          </cell>
          <cell r="E102">
            <v>8.1</v>
          </cell>
        </row>
        <row r="103">
          <cell r="A103">
            <v>44370</v>
          </cell>
          <cell r="E103">
            <v>7.74</v>
          </cell>
        </row>
        <row r="104">
          <cell r="A104">
            <v>44377</v>
          </cell>
          <cell r="E104">
            <v>7.35</v>
          </cell>
        </row>
        <row r="105">
          <cell r="A105">
            <v>44384</v>
          </cell>
          <cell r="E105">
            <v>7.45</v>
          </cell>
        </row>
        <row r="106">
          <cell r="A106">
            <v>44398</v>
          </cell>
          <cell r="E106">
            <v>7.56</v>
          </cell>
        </row>
        <row r="107">
          <cell r="A107">
            <v>44412</v>
          </cell>
          <cell r="E107">
            <v>7.76</v>
          </cell>
        </row>
        <row r="108">
          <cell r="A108">
            <v>44426</v>
          </cell>
          <cell r="E108">
            <v>7.89</v>
          </cell>
        </row>
        <row r="109">
          <cell r="A109">
            <v>44440</v>
          </cell>
          <cell r="E109">
            <v>7.79</v>
          </cell>
        </row>
        <row r="110">
          <cell r="A110">
            <v>44461</v>
          </cell>
          <cell r="E110">
            <v>7.77</v>
          </cell>
        </row>
        <row r="111">
          <cell r="A111">
            <v>44475</v>
          </cell>
          <cell r="E111">
            <v>7.91</v>
          </cell>
        </row>
        <row r="112">
          <cell r="A112">
            <v>44489</v>
          </cell>
          <cell r="E112">
            <v>7.98</v>
          </cell>
        </row>
        <row r="113">
          <cell r="A113">
            <v>44517</v>
          </cell>
          <cell r="E113">
            <v>8.65</v>
          </cell>
        </row>
        <row r="114">
          <cell r="A114">
            <v>44538</v>
          </cell>
          <cell r="E114">
            <v>8.8699999999999992</v>
          </cell>
        </row>
        <row r="115">
          <cell r="A115">
            <v>44545</v>
          </cell>
          <cell r="E115">
            <v>9.17</v>
          </cell>
        </row>
        <row r="116">
          <cell r="A116">
            <v>44566</v>
          </cell>
          <cell r="E116">
            <v>9.11</v>
          </cell>
        </row>
        <row r="117">
          <cell r="A117">
            <v>44580</v>
          </cell>
          <cell r="E117">
            <v>9.41</v>
          </cell>
        </row>
        <row r="118">
          <cell r="A118">
            <v>44587</v>
          </cell>
          <cell r="E118">
            <v>9.66</v>
          </cell>
        </row>
        <row r="119">
          <cell r="A119">
            <v>44608</v>
          </cell>
          <cell r="E119">
            <v>9.8699999999999992</v>
          </cell>
        </row>
        <row r="120">
          <cell r="A120">
            <v>44622</v>
          </cell>
          <cell r="E120">
            <v>9.31</v>
          </cell>
        </row>
        <row r="121">
          <cell r="A121">
            <v>44636</v>
          </cell>
          <cell r="E121">
            <v>9.1</v>
          </cell>
        </row>
        <row r="122">
          <cell r="A122">
            <v>44650</v>
          </cell>
          <cell r="E122">
            <v>9.69</v>
          </cell>
        </row>
        <row r="123">
          <cell r="A123">
            <v>44664</v>
          </cell>
          <cell r="E123">
            <v>9.44</v>
          </cell>
        </row>
        <row r="124">
          <cell r="A124">
            <v>44671</v>
          </cell>
          <cell r="E124">
            <v>9.56</v>
          </cell>
        </row>
        <row r="125">
          <cell r="A125">
            <v>44685</v>
          </cell>
          <cell r="E125">
            <v>9.11</v>
          </cell>
        </row>
        <row r="126">
          <cell r="A126">
            <v>44699</v>
          </cell>
          <cell r="E126">
            <v>9.2899999999999991</v>
          </cell>
        </row>
        <row r="127">
          <cell r="A127">
            <v>44713</v>
          </cell>
          <cell r="E127">
            <v>8.43</v>
          </cell>
        </row>
        <row r="128">
          <cell r="A128">
            <v>44727</v>
          </cell>
          <cell r="E128">
            <v>7.85</v>
          </cell>
        </row>
        <row r="129">
          <cell r="A129">
            <v>44755</v>
          </cell>
          <cell r="E129" t="str">
            <v>NA</v>
          </cell>
        </row>
        <row r="130">
          <cell r="A130">
            <v>44769</v>
          </cell>
          <cell r="E130">
            <v>7.69</v>
          </cell>
        </row>
        <row r="133">
          <cell r="A133">
            <v>44965</v>
          </cell>
          <cell r="E133">
            <v>9.26</v>
          </cell>
        </row>
        <row r="134">
          <cell r="A134">
            <v>44979</v>
          </cell>
          <cell r="E134">
            <v>9.49</v>
          </cell>
        </row>
      </sheetData>
      <sheetData sheetId="16"/>
      <sheetData sheetId="17"/>
      <sheetData sheetId="1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.Wiegman" refreshedDate="45120.87243171296" createdVersion="8" refreshedVersion="8" minRefreshableVersion="3" recordCount="787" xr:uid="{9F093024-BA85-4B0B-B510-C0971BD02195}">
  <cacheSource type="worksheet">
    <worksheetSource name="Table7"/>
  </cacheSource>
  <cacheFields count="26">
    <cacheField name=" " numFmtId="0">
      <sharedItems containsSemiMixedTypes="0" containsNonDate="0" containsDate="1" containsString="0" minDate="2019-04-03T00:00:00" maxDate="2023-01-26T00:00:00"/>
    </cacheField>
    <cacheField name="Code" numFmtId="0">
      <sharedItems count="13">
        <s v="R1"/>
        <s v="R2"/>
        <s v="R3"/>
        <s v="R4"/>
        <s v="R5"/>
        <s v="R6"/>
        <s v="R7"/>
        <s v="R8"/>
        <s v="R9"/>
        <s v="RX"/>
        <s v="R1B"/>
        <s v="R8B"/>
        <s v="R5B"/>
      </sharedItems>
    </cacheField>
    <cacheField name="Time" numFmtId="0">
      <sharedItems containsDate="1" containsBlank="1" containsMixedTypes="1" minDate="1899-12-30T01:02:00" maxDate="1899-12-30T12:30:00"/>
    </cacheField>
    <cacheField name="Temp" numFmtId="0">
      <sharedItems containsBlank="1" containsMixedTypes="1" containsNumber="1" minValue="34.4" maxValue="79.8"/>
    </cacheField>
    <cacheField name="DO%" numFmtId="0">
      <sharedItems containsBlank="1" containsMixedTypes="1" containsNumber="1" minValue="8" maxValue="128.5"/>
    </cacheField>
    <cacheField name="DO" numFmtId="0">
      <sharedItems containsBlank="1" containsMixedTypes="1" containsNumber="1" minValue="0.79" maxValue="12.83"/>
    </cacheField>
    <cacheField name="Sp. Cond." numFmtId="0">
      <sharedItems containsBlank="1" containsMixedTypes="1" containsNumber="1" minValue="77.900000000000006" maxValue="235.2"/>
    </cacheField>
    <cacheField name="pH" numFmtId="0">
      <sharedItems containsBlank="1" containsMixedTypes="1" containsNumber="1" minValue="3.35" maxValue="8.56"/>
    </cacheField>
    <cacheField name="Field Note" numFmtId="0">
      <sharedItems containsBlank="1"/>
    </cacheField>
    <cacheField name="Lat" numFmtId="173">
      <sharedItems containsSemiMixedTypes="0" containsString="0" containsNumber="1" minValue="41.589210000000001" maxValue="41.607222"/>
    </cacheField>
    <cacheField name="Long" numFmtId="173">
      <sharedItems containsSemiMixedTypes="0" containsString="0" containsNumber="1" minValue="-70.525225000000006" maxValue="-70.522666000000001"/>
    </cacheField>
    <cacheField name="DOC" numFmtId="0">
      <sharedItems containsBlank="1" containsMixedTypes="1" containsNumber="1" minValue="0.60850000000000004" maxValue="8.5519999999999996"/>
    </cacheField>
    <cacheField name="TDN" numFmtId="0">
      <sharedItems containsBlank="1" containsMixedTypes="1" containsNumber="1" minValue="0.19839999999999999" maxValue="3.2309999999999999"/>
    </cacheField>
    <cacheField name="NO3" numFmtId="0">
      <sharedItems containsBlank="1" containsMixedTypes="1" containsNumber="1" minValue="2.8080000000000002E-3" maxValue="2.9721000000000002" count="698">
        <n v="0.74594069299999999"/>
        <n v="0.93424386699999995"/>
        <n v="1.9849724070000001"/>
        <n v="1.185202093"/>
        <n v="1.6403396349999999"/>
        <n v="1.2914741620000001"/>
        <n v="1.284526625"/>
        <n v="1.473180538"/>
        <n v="1.19084481"/>
        <n v="0.68087408400000005"/>
        <n v="1.0393783059999999"/>
        <n v="2.4080014749999998"/>
        <n v="1.573680862"/>
        <n v="1.8529835160000001"/>
        <n v="1.682533498"/>
        <n v="1.688039917"/>
        <n v="1.5285536689999999"/>
        <n v="1.183744618"/>
        <n v="0.674689812"/>
        <n v="0.95218100000000006"/>
        <n v="2.4136069999999998"/>
        <n v="1.512"/>
        <n v="1.7949999999999999"/>
        <n v="1.6950000000000001"/>
        <n v="1.6819999999999999"/>
        <n v="1.4930000000000001"/>
        <n v="1.1591311070000001"/>
        <n v="0.591889"/>
        <n v="0.88139199999999995"/>
        <n v="2.192358"/>
        <n v="1.4031819999999999"/>
        <n v="1.650371"/>
        <n v="1.530778"/>
        <n v="1.652668"/>
        <n v="1.4004239999999999"/>
        <n v="1.1102270000000001"/>
        <n v="0.61124199999999995"/>
        <n v="0.93978099999999998"/>
        <n v="2.3153800000000002"/>
        <n v="1.4236629999999999"/>
        <n v="1.7288559999999999"/>
        <n v="1.6621440000000001"/>
        <n v="1.6074569999999999"/>
        <n v="1.385397"/>
        <n v="1.0948359999999999"/>
        <n v="0.55422899999999997"/>
        <n v="0.74064399999999997"/>
        <n v="2.3725710000000002"/>
        <n v="1.2861260000000001"/>
        <n v="1.6001890000000001"/>
        <n v="1.5568310000000001"/>
        <n v="1.486788"/>
        <n v="1.220229"/>
        <n v="1.0156229999999999"/>
        <n v="0.57229200000000002"/>
        <n v="0.861174"/>
        <n v="2.2138390000000001"/>
        <n v="1.2753270000000001"/>
        <n v="1.604857"/>
        <n v="1.4843"/>
        <n v="1.497635"/>
        <n v="1.323601"/>
        <n v="0.98561299999999996"/>
        <n v="0.60895900000000003"/>
        <n v="0.850221"/>
        <n v="2.379499"/>
        <n v="1.359396"/>
        <n v="1.7011750000000001"/>
        <n v="1.51085"/>
        <n v="1.5129999999999999"/>
        <n v="1.231827"/>
        <n v="0.98885100000000004"/>
        <n v="0.60493399999999997"/>
        <n v="0.75489700000000004"/>
        <n v="2.2778559999999999"/>
        <n v="1.284923"/>
        <n v="1.6387499999999999"/>
        <n v="1.378377"/>
        <n v="1.3853519999999999"/>
        <n v="1.225312"/>
        <n v="1.01589"/>
        <n v="0.66700000000000004"/>
        <n v="0.99"/>
        <n v="2.4020000000000001"/>
        <n v="1.444"/>
        <n v="1.8089999999999999"/>
        <n v="1.4339999999999999"/>
        <n v="1.488"/>
        <n v="1.1839999999999999"/>
        <n v="0.91"/>
        <n v="0.563836"/>
        <n v="0.75089099999999998"/>
        <n v="2.2401460000000002"/>
        <n v="1.2402040000000001"/>
        <n v="1.607634"/>
        <n v="1.308381"/>
        <n v="1.2519359999999999"/>
        <n v="0.770347"/>
        <n v="0.67847400000000002"/>
        <n v="0.48699999999999999"/>
        <n v="0.51200000000000001"/>
        <n v="1.9750000000000001"/>
        <n v="0.86299999999999999"/>
        <n v="1.4159999999999999"/>
        <n v="0.92"/>
        <n v="1.133"/>
        <n v="0.871"/>
        <n v="0.79500000000000004"/>
        <n v="0.436"/>
        <n v="0.47499999999999998"/>
        <n v="2.3650000000000002"/>
        <n v="0.91300000000000003"/>
        <n v="1.363"/>
        <n v="0.82499999999999996"/>
        <n v="0.877"/>
        <n v="0.74099999999999999"/>
        <n v="0.70399999999999996"/>
        <n v="0.45200000000000001"/>
        <n v="0.60199999999999998"/>
        <n v="2.44"/>
        <n v="1.177"/>
        <n v="1.6120000000000001"/>
        <n v="1.147"/>
        <n v="1.1970000000000001"/>
        <n v="0.96499999999999997"/>
        <n v="0.81399999999999995"/>
        <n v="0.40100000000000002"/>
        <n v="0.83509999999999995"/>
        <n v="2.4927999999999999"/>
        <n v="1.1688000000000001"/>
        <n v="1.5825"/>
        <n v="1.1961999999999999"/>
        <n v="1.2287999999999999"/>
        <n v="0.90580000000000005"/>
        <n v="0.77380000000000004"/>
        <n v="0.36030000000000001"/>
        <n v="0.60409999999999997"/>
        <n v="2.6082999999999998"/>
        <n v="1.1324000000000001"/>
        <n v="1.6123000000000001"/>
        <n v="1.1507000000000001"/>
        <n v="1.1218999999999999"/>
        <n v="0.90290000000000004"/>
        <n v="0.8105"/>
        <n v="0.31730000000000003"/>
        <n v="0.4158"/>
        <n v="2.1105"/>
        <n v="0.90600000000000003"/>
        <n v="1.3593999999999999"/>
        <n v="0.81589999999999996"/>
        <n v="0.86909999999999998"/>
        <n v="0.42030000000000001"/>
        <n v="0.48670000000000002"/>
        <n v="0.28699999999999998"/>
        <n v="0.46639999999999998"/>
        <n v="2.4443999999999999"/>
        <n v="1.0419"/>
        <n v="1.5137"/>
        <n v="1.1315999999999999"/>
        <s v="NA"/>
        <n v="0.81920000000000004"/>
        <n v="0.73750000000000004"/>
        <n v="0.27279999999999999"/>
        <n v="0.44180000000000003"/>
        <n v="2.3932000000000002"/>
        <n v="1.0042"/>
        <n v="1.5546"/>
        <n v="1.1500999999999999"/>
        <n v="1.2459"/>
        <n v="0.87590000000000001"/>
        <n v="0.75800000000000001"/>
        <n v="0.34350000000000003"/>
        <n v="0.5071"/>
        <n v="2.2801"/>
        <n v="1.0938000000000001"/>
        <n v="1.641"/>
        <n v="1.169"/>
        <n v="1.2222"/>
        <n v="0.90239999999999998"/>
        <n v="0.76380000000000003"/>
        <n v="0.36099999999999999"/>
        <n v="0.623"/>
        <n v="2.4329999999999998"/>
        <n v="1.234"/>
        <n v="1.397"/>
        <n v="1.44"/>
        <n v="0.96599999999999997"/>
        <n v="0.79"/>
        <n v="0.379"/>
        <n v="0.75"/>
        <n v="2.4929999999999999"/>
        <n v="1.351"/>
        <n v="1.899"/>
        <n v="1.494"/>
        <n v="1.542"/>
        <n v="1.218"/>
        <n v="0.90300000000000002"/>
        <n v="0.27400000000000002"/>
        <n v="0.63500000000000001"/>
        <n v="2.3260000000000001"/>
        <n v="1.109"/>
        <n v="1.778"/>
        <n v="1.3859999999999999"/>
        <n v="1.456"/>
        <n v="1.0529999999999999"/>
        <n v="0.82699999999999996"/>
        <n v="0.48"/>
        <n v="2.2210000000000001"/>
        <n v="1.105"/>
        <n v="1.768"/>
        <n v="1.3879999999999999"/>
        <n v="1.1299999999999999"/>
        <n v="0.85799999999999998"/>
        <n v="0.23899999999999999"/>
        <n v="0.69399999999999995"/>
        <n v="2.2010000000000001"/>
        <n v="1.0209999999999999"/>
        <n v="1.736"/>
        <n v="1.4259999999999999"/>
        <n v="1.4870000000000001"/>
        <n v="1.135"/>
        <n v="0.85499999999999998"/>
        <n v="0.21"/>
        <n v="0.70899999999999996"/>
        <n v="1.905"/>
        <n v="0.875"/>
        <n v="1.6180000000000001"/>
        <n v="1.2989999999999999"/>
        <n v="1.3620000000000001"/>
        <n v="0.82599999999999996"/>
        <n v="0.71640000000000004"/>
        <n v="8.4164000000000003E-2"/>
        <n v="0.50265899999999997"/>
        <n v="1.6155999999999999"/>
        <n v="0.73261699999999996"/>
        <n v="1.4329099999999999"/>
        <n v="1.27904"/>
        <n v="1.33283"/>
        <n v="1.0691999999999999"/>
        <n v="0.41199999999999998"/>
        <n v="1.2341580000000001"/>
        <n v="1.917575"/>
        <n v="1.4390000000000001"/>
        <n v="1.8979999999999999"/>
        <n v="1.292"/>
        <n v="1.762"/>
        <n v="1.4570000000000001"/>
        <n v="0.98599999999999999"/>
        <n v="0.228825"/>
        <n v="2.4672209999999999"/>
        <n v="1.24813"/>
        <n v="1.990915"/>
        <n v="1.0140800000000001"/>
        <n v="1.32321"/>
        <n v="1.2813600000000001"/>
        <n v="1.3520700000000001"/>
        <n v="1.12523"/>
        <n v="0.86121400000000004"/>
        <n v="0.46845799999999999"/>
        <n v="2.7098429999999998"/>
        <n v="0.84744799999999998"/>
        <n v="2.7116699999999998"/>
        <n v="1.5721799999999999"/>
        <n v="1.812046"/>
        <n v="1.6532370000000001"/>
        <n v="1.692753"/>
        <n v="1.5483199999999999"/>
        <n v="1.179665"/>
        <n v="0.45779999999999998"/>
        <n v="2.9721000000000002"/>
        <n v="0.92290000000000005"/>
        <n v="2.6133000000000002"/>
        <n v="1.4408000000000001"/>
        <n v="1.7728999999999999"/>
        <n v="1.7142999999999999"/>
        <n v="1.7514000000000001"/>
        <n v="1.5572999999999999"/>
        <n v="1.2367999999999999"/>
        <n v="2.5139999999999998"/>
        <n v="2.6589999999999998"/>
        <n v="1.97"/>
        <n v="2.6150000000000002"/>
        <n v="2.2799999999999998"/>
        <n v="2.3220000000000001"/>
        <n v="1.9359999999999999"/>
        <n v="1.909"/>
        <n v="1.64"/>
        <n v="1.1910000000000001"/>
        <n v="2.69"/>
        <n v="2.5672999999999999"/>
        <n v="2.097"/>
        <n v="2.4295"/>
        <n v="2.1332"/>
        <n v="2.2347000000000001"/>
        <n v="1.8328"/>
        <n v="1.8265"/>
        <n v="1.39"/>
        <n v="1.0524"/>
        <m/>
        <n v="2.4373999999999998"/>
        <n v="1.9019999999999999"/>
        <n v="2.3774000000000002"/>
        <n v="2.0488"/>
        <n v="2.2219000000000002"/>
        <n v="1.7805"/>
        <n v="1.7797000000000001"/>
        <n v="1.2524999999999999"/>
        <n v="0.94569999999999999"/>
        <n v="2.6172"/>
        <n v="2.3252999999999999"/>
        <n v="1.7004999999999999"/>
        <n v="2.4028"/>
        <n v="1.9188000000000001"/>
        <n v="2.1800999999999999"/>
        <n v="1.7241"/>
        <n v="1.724"/>
        <n v="1.2109000000000001"/>
        <n v="0.88109999999999999"/>
        <n v="2.5629"/>
        <n v="2.3262"/>
        <n v="1.7021999999999999"/>
        <n v="2.6408999999999998"/>
        <n v="1.8239000000000001"/>
        <n v="2.2183999999999999"/>
        <n v="1.8045"/>
        <n v="1.8161"/>
        <n v="1.1482000000000001"/>
        <n v="0.83750000000000002"/>
        <n v="1.9771000000000001"/>
        <n v="2.1783999999999999"/>
        <n v="1.5478000000000001"/>
        <n v="2.0996000000000001"/>
        <n v="1.5797000000000001"/>
        <n v="2.1333000000000002"/>
        <n v="1.7597"/>
        <n v="1.7706999999999999"/>
        <n v="1.1802999999999999"/>
        <n v="0.83140000000000003"/>
        <n v="0.88849999999999996"/>
        <n v="1.8757999999999999"/>
        <n v="0.6875"/>
        <n v="1.0739000000000001"/>
        <n v="0.85519999999999996"/>
        <n v="1.8994"/>
        <n v="1.7945"/>
        <n v="1.5591999999999999"/>
        <n v="1.1294"/>
        <n v="0.74629999999999996"/>
        <n v="2.2461000000000002"/>
        <n v="1.7158"/>
        <n v="1.5344"/>
        <n v="2.0455999999999999"/>
        <n v="1.7695000000000001"/>
        <n v="1.7592000000000001"/>
        <n v="1.4018999999999999"/>
        <n v="0.8952"/>
        <n v="2.3873000000000002"/>
        <n v="1.8742000000000001"/>
        <n v="2.2328999999999999"/>
        <n v="1.726"/>
        <n v="1.0348999999999999"/>
        <n v="1.8027"/>
        <n v="2.1737000000000002"/>
        <n v="1.8626"/>
        <n v="1.0704"/>
        <n v="1.4068000000000001"/>
        <n v="2.0285000000000002"/>
        <n v="1.966"/>
        <n v="1.4564999999999999"/>
        <n v="0.9758"/>
        <n v="1.9350000000000001"/>
        <n v="1.9598"/>
        <n v="1.5401"/>
        <n v="1.7821"/>
        <n v="1.0303"/>
        <n v="1.569"/>
        <n v="1.93"/>
        <n v="1.8647"/>
        <n v="1.575"/>
        <n v="0.93279999999999996"/>
        <n v="1.283682"/>
        <n v="1.6235440000000001"/>
        <n v="1.9714370000000001"/>
        <n v="1.93116"/>
        <n v="1.7036"/>
        <n v="1.0385549999999999"/>
        <n v="1.5323500000000001"/>
        <n v="1.5472669999999999"/>
        <n v="1.4794830000000001"/>
        <n v="1.5219419999999999"/>
        <n v="1.876625"/>
        <n v="1.8135410000000001"/>
        <n v="1.6493949999999999"/>
        <n v="1.0135810000000001"/>
        <n v="0.98088500000000001"/>
        <n v="1.61232"/>
        <n v="1.74797"/>
        <n v="1.62233"/>
        <n v="1.82761"/>
        <n v="1.86578"/>
        <n v="1.6550400000000001"/>
        <n v="1.0342039999999999"/>
        <n v="0.99535600000000002"/>
        <n v="1.60029"/>
        <n v="1.90001"/>
        <n v="1.8181400000000001"/>
        <n v="1.75969"/>
        <n v="1.93503"/>
        <n v="1.8898200000000001"/>
        <n v="1.7521"/>
        <n v="0.82926999999999995"/>
        <n v="1.119572"/>
        <n v="1.5805100000000001"/>
        <n v="2.1785899999999998"/>
        <n v="2.1171199999999999"/>
        <n v="1.9180699999999999"/>
        <n v="1.9456800000000001"/>
        <n v="1.094327"/>
        <n v="1.4656199999999999"/>
        <n v="2.0286400000000002"/>
        <n v="1.9832799999999999"/>
        <n v="2.0394700000000001"/>
        <n v="1.9880199999999999"/>
        <n v="1.93022"/>
        <n v="1.9525600000000001"/>
        <n v="1.143573"/>
        <n v="0.98487999999999998"/>
        <n v="1.182669"/>
        <n v="1.7067509999999999"/>
        <n v="2.1750769999999999"/>
        <n v="2.0502539999999998"/>
        <n v="2.2455449999999999"/>
        <n v="2.008378"/>
        <n v="2.1781730000000001"/>
        <n v="1.914499"/>
        <n v="1.204056"/>
        <n v="1.2044999999999999"/>
        <n v="0.41316799999999998"/>
        <n v="1.6668750000000001"/>
        <n v="0.30934499999999998"/>
        <n v="2.0064690000000001"/>
        <n v="1.893648"/>
        <n v="2.282368"/>
        <n v="2.0764309999999999"/>
        <n v="2.0258699999999998"/>
        <n v="1.932488"/>
        <n v="1.155599"/>
        <n v="0.57132000000000005"/>
        <n v="1.50448"/>
        <n v="6.6159999999999997E-2"/>
        <n v="1.7150000000000001"/>
        <n v="1.6077699999999999"/>
        <n v="2.0767199999999999"/>
        <n v="1.8526"/>
        <n v="1.75484"/>
        <n v="1.7118199999999999"/>
        <n v="1.162668"/>
        <n v="0.60853999999999997"/>
        <n v="1.5055700000000001"/>
        <n v="0.23915"/>
        <n v="1.87784"/>
        <n v="1.77352"/>
        <n v="2.1007400000000001"/>
        <n v="1.9271799999999999"/>
        <n v="1.8141"/>
        <n v="1.7520500000000001"/>
        <n v="1.0666100000000001"/>
        <n v="0.75917999999999997"/>
        <n v="1.3381400000000001"/>
        <n v="8.3049999999999999E-2"/>
        <n v="2.0826500000000001"/>
        <n v="2.0124599999999999"/>
        <n v="2.1699199999999998"/>
        <n v="1.9695100000000001"/>
        <n v="1.8699300000000001"/>
        <n v="1.79175"/>
        <n v="1.0986499999999999"/>
        <n v="0.81069999999999998"/>
        <n v="0.96301999999999999"/>
        <n v="6.7830000000000001E-2"/>
        <n v="1.9736400000000001"/>
        <n v="1.9154500000000001"/>
        <n v="2.15429"/>
        <n v="1.835"/>
        <n v="1.75119"/>
        <n v="1.6689000000000001"/>
        <n v="1.0903400000000001"/>
        <n v="0.60596899999999998"/>
        <n v="0.65214099999999997"/>
        <n v="0.438023"/>
        <n v="2.1379540000000001"/>
        <n v="2.0172780000000001"/>
        <n v="1.992035"/>
        <n v="1.923918"/>
        <n v="1.888058"/>
        <n v="1.145165"/>
        <n v="0.12912999999999999"/>
        <n v="0.344273"/>
        <n v="1.8221879999999999"/>
        <n v="0.52216499999999999"/>
        <n v="1.7735160000000001"/>
        <n v="2.1363300000000001"/>
        <n v="1.893818"/>
        <n v="1.8075779999999999"/>
        <n v="0.116816"/>
        <n v="1.0268280000000001"/>
        <n v="5.2617999999999998E-2"/>
        <n v="8.7345999999999993E-2"/>
        <n v="0.23926600000000001"/>
        <n v="1.994121"/>
        <n v="1.9544600000000001"/>
        <n v="2.2409870000000001"/>
        <n v="1.961789"/>
        <n v="1.9414880000000001"/>
        <n v="1.0891999999999999"/>
        <n v="1.4877E-2"/>
        <n v="1.968799"/>
        <n v="1.919746"/>
        <n v="2.2907299999999999"/>
        <n v="2.0561530000000001"/>
        <n v="1.965104"/>
        <n v="1.0977460000000001"/>
        <n v="2.8080000000000002E-3"/>
        <n v="1.4877260000000001"/>
        <n v="1.5502959999999999"/>
        <n v="1.8845369999999999"/>
        <n v="1.9411320000000001"/>
        <n v="1.9936689999999999"/>
        <n v="1.0969150000000001"/>
        <n v="1.215109"/>
        <n v="1.3482369999999999"/>
        <n v="2.1546820000000002"/>
        <n v="1.9847760000000001"/>
        <n v="1.9204140000000001"/>
        <n v="0.78508900000000004"/>
        <n v="1.2433749999999999"/>
        <n v="0.64305999999999996"/>
        <n v="0.59318800000000005"/>
        <n v="1.3382369999999999"/>
        <n v="1.340973"/>
        <n v="1.092077"/>
        <n v="0.86541000000000001"/>
        <n v="0.63386399999999998"/>
        <n v="1.9757830000000001"/>
        <n v="1.4783850000000001"/>
        <n v="1.417988"/>
        <n v="1.9952319999999999"/>
        <n v="1.952097"/>
        <n v="1.3989259999999999"/>
        <n v="1.0464739999999999"/>
        <n v="1.8957679999999999"/>
        <n v="1.2990999999999999"/>
        <n v="1.384841"/>
        <n v="1.2328060000000001"/>
        <n v="1.9481539999999999"/>
        <n v="1.106949"/>
        <n v="1.2694570000000001"/>
        <n v="0.36710799999999999"/>
        <n v="2.332570027"/>
        <n v="2.048596495"/>
        <n v="1.9560372960000001"/>
        <n v="2.3448296850000001"/>
        <n v="2.0337214079999999"/>
        <n v="1.989986563"/>
        <n v="1.572638725"/>
        <n v="1.1988150580000001"/>
        <n v="2.2560725380000002"/>
        <n v="1.9931971040000001"/>
        <n v="1.873383419"/>
        <n v="2.1782749859999999"/>
        <n v="1.903140796"/>
        <n v="1.883108676"/>
        <n v="1.533331655"/>
        <n v="1.1988915849999999"/>
        <n v="2.08979295423"/>
        <n v="1.105983062"/>
        <n v="1.2830219869999999"/>
        <n v="1.631502547"/>
        <n v="1.318582827"/>
        <n v="1.265790763"/>
        <n v="0.83214263200000005"/>
        <n v="0.86407698200000005"/>
        <n v="2.2609990889999998"/>
        <n v="1.8691096"/>
        <n v="1.7433294939999999"/>
        <n v="1.9760505100000001"/>
        <n v="1.7540649100000001"/>
        <n v="1.6669202359999999"/>
        <n v="1.3965820499999999"/>
        <n v="1.0941267480000001"/>
        <n v="1.15729256112"/>
        <n v="1.11850230696"/>
        <n v="2.2508245850000002"/>
        <n v="1.96792878984"/>
        <n v="1.83639370344"/>
        <n v="2.0744759976"/>
        <n v="1.82995854288"/>
        <n v="1.83264974376"/>
        <n v="1.4859776500799999"/>
        <n v="1.13899018848"/>
        <n v="1.1121011656799999"/>
        <n v="2.1618411863999998"/>
        <n v="1.83546782736"/>
        <n v="1.7704137696"/>
        <n v="2.0939313479999999"/>
        <n v="1.8710446387199999"/>
        <n v="1.8252031992"/>
        <n v="1.45190044536"/>
        <n v="1.10913873"/>
        <n v="2.08152744072"/>
        <n v="1.7482883654400001"/>
        <n v="1.6861195104"/>
        <n v="2.1052471538400002"/>
        <n v="1.8573790020000001"/>
        <n v="1.241744964"/>
        <n v="1.43560612968"/>
        <n v="1.0942189771199999"/>
        <n v="1.08417225624"/>
        <n v="2.0904689947200001"/>
        <n v="1.6271319177600001"/>
        <n v="1.4843493218399999"/>
        <n v="1.86730251792"/>
        <n v="1.7232023644800001"/>
        <n v="1.6093269621599999"/>
        <n v="1.34240341632"/>
        <n v="1.03516886256"/>
        <n v="1.9287588069599999"/>
        <n v="2.1957685223999999"/>
        <n v="1.28432698872"/>
        <n v="1.9248429119999999"/>
        <n v="1.7977671096000001"/>
        <n v="1.45332373848"/>
        <n v="0.88986792047999996"/>
        <n v="1.97438877528"/>
        <n v="1.7279650636799999"/>
        <n v="1.6817632036800001"/>
        <n v="2.1162645456"/>
        <n v="1.9358136700799999"/>
        <n v="1.86259590456"/>
        <n v="1.44470031072"/>
        <n v="1.10551521696"/>
        <n v="2.0592988718799998"/>
        <n v="2.2635444525000001"/>
        <n v="2.0189437722500001"/>
        <n v="1.9400105144799999"/>
        <n v="1.4794917916000001"/>
        <n v="1.1106194740599999"/>
        <n v="1.0934071115999999"/>
        <n v="2.0685456096000001"/>
        <n v="1.5614590768800001"/>
        <n v="1.5284870390400001"/>
        <n v="2.0793858072"/>
        <n v="2.0306842476"/>
        <n v="1.93775552736"/>
        <n v="1.4484626592000001"/>
        <n v="1.0727546503200001"/>
        <n v="1.61744715455"/>
        <n v="0.90181684911000004"/>
        <n v="1.90189507152"/>
        <n v="1.98796393496"/>
        <n v="1.9084114836399999"/>
        <n v="1.4033117851500001"/>
        <n v="1.0291518426899999"/>
        <n v="1.487601"/>
        <n v="0.49804700000000002"/>
        <n v="1.870492"/>
        <n v="2.0004749999999998"/>
        <n v="1.9130529999999999"/>
        <n v="1.408644"/>
        <n v="1.0180229999999999"/>
        <n v="1.016921"/>
        <n v="1.42133"/>
        <n v="0.38264300000000001"/>
        <n v="1.8434950000000001"/>
        <n v="2.0339640000000001"/>
        <n v="1.9164209999999999"/>
        <n v="1.40452"/>
        <n v="1.015107"/>
        <n v="0.844831"/>
        <n v="1.4093450000000001"/>
        <n v="0.18700700000000001"/>
        <n v="1.0956699999999999"/>
        <n v="1.6886540000000001"/>
        <n v="1.6039680000000001"/>
        <n v="1.194599"/>
        <n v="0.87139800000000001"/>
        <n v="4.7468000000000003E-2"/>
        <n v="0.98747200000000002"/>
        <n v="1.65774"/>
        <n v="1.5589390000000001"/>
        <n v="1.1555660000000001"/>
        <n v="0.85265299999999999"/>
        <n v="1.579399"/>
        <n v="1.5228820000000001"/>
        <n v="1.9063650000000001"/>
        <n v="1.8085070000000001"/>
        <n v="1.289838"/>
        <n v="0.94408700000000001"/>
      </sharedItems>
    </cacheField>
    <cacheField name="NH4" numFmtId="0">
      <sharedItems containsBlank="1" containsMixedTypes="1" containsNumber="1" minValue="-2.9E-4" maxValue="0.36719600000000002"/>
    </cacheField>
    <cacheField name="PO4" numFmtId="0">
      <sharedItems containsBlank="1" containsMixedTypes="1" containsNumber="1" minValue="-2.4000000000000001E-4" maxValue="18.3"/>
    </cacheField>
    <cacheField name="Si" numFmtId="0">
      <sharedItems containsBlank="1" containsMixedTypes="1" containsNumber="1" minValue="0" maxValue="5.1979800000000003"/>
    </cacheField>
    <cacheField name="DON" numFmtId="0">
      <sharedItems containsBlank="1" containsMixedTypes="1" containsNumber="1" minValue="0" maxValue="1.9279999999999999"/>
    </cacheField>
    <cacheField name="TSS" numFmtId="0">
      <sharedItems containsBlank="1" containsMixedTypes="1" containsNumber="1" minValue="0" maxValue="35.007936507936513"/>
    </cacheField>
    <cacheField name="POC" numFmtId="0">
      <sharedItems containsBlank="1" containsMixedTypes="1" containsNumber="1" minValue="0.15251999999999999" maxValue="2.3915839999999999"/>
    </cacheField>
    <cacheField name="PON" numFmtId="0">
      <sharedItems containsBlank="1" containsMixedTypes="1" containsNumber="1" minValue="2.016E-3" maxValue="0.35325099999999998"/>
    </cacheField>
    <cacheField name="A254" numFmtId="0">
      <sharedItems containsBlank="1" containsMixedTypes="1" containsNumber="1" minValue="8.9999999999999993E-3" maxValue="0.34200000000000003"/>
    </cacheField>
    <cacheField name="A375" numFmtId="0">
      <sharedItems containsBlank="1" containsMixedTypes="1" containsNumber="1" minValue="0" maxValue="7.3999999999999996E-2"/>
    </cacheField>
    <cacheField name="A412" numFmtId="0">
      <sharedItems containsBlank="1" containsMixedTypes="1" containsNumber="1" minValue="0" maxValue="4.1000000000000002E-2"/>
    </cacheField>
    <cacheField name="A420" numFmtId="0">
      <sharedItems containsBlank="1" containsMixedTypes="1" containsNumber="1" minValue="0" maxValue="3.5999999999999997E-2"/>
    </cacheField>
    <cacheField name="A440" numFmtId="0">
      <sharedItems containsBlank="1" containsMixedTypes="1" containsNumber="1" minValue="0" maxValue="2.7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7">
  <r>
    <d v="2019-04-03T00:00:00"/>
    <x v="0"/>
    <d v="1899-12-30T10:06:00"/>
    <n v="45.4"/>
    <n v="81.5"/>
    <n v="9.75"/>
    <n v="93.1"/>
    <n v="6.32"/>
    <m/>
    <n v="41.607222"/>
    <n v="-70.522751999999997"/>
    <n v="2.5979999999999999"/>
    <n v="0.88700000000000001"/>
    <x v="0"/>
    <n v="1.5937947000000001E-2"/>
    <n v="5.4827000000000004"/>
    <n v="0.68799999999999994"/>
    <n v="0.12512136000000007"/>
    <n v="2.3185185185185095"/>
    <n v="0.43140000000000001"/>
    <n v="4.5199999999999997E-2"/>
    <n v="4.7E-2"/>
    <n v="8.9999999999999993E-3"/>
    <n v="6.0000000000000001E-3"/>
    <n v="5.0000000000000001E-3"/>
    <n v="4.0000000000000001E-3"/>
  </r>
  <r>
    <d v="2019-04-03T00:00:00"/>
    <x v="1"/>
    <d v="1899-12-30T10:14:00"/>
    <n v="44.8"/>
    <n v="77.900000000000006"/>
    <n v="9.43"/>
    <n v="118"/>
    <n v="7.98"/>
    <m/>
    <n v="41.605505999999998"/>
    <n v="-70.522893999999994"/>
    <n v="4.2670000000000003"/>
    <n v="1.0469999999999999"/>
    <x v="1"/>
    <n v="6.7063953999999995E-2"/>
    <n v="7.7129000000000003"/>
    <n v="0.628"/>
    <n v="4.5692178999999999E-2"/>
    <s v="NA"/>
    <n v="0.43669999999999998"/>
    <n v="3.6700000000000003E-2"/>
    <n v="0.19900000000000001"/>
    <n v="4.3999999999999997E-2"/>
    <n v="2.4E-2"/>
    <n v="2.1000000000000001E-2"/>
    <n v="1.6E-2"/>
  </r>
  <r>
    <d v="2019-04-03T00:00:00"/>
    <x v="2"/>
    <d v="1899-12-30T09:32:00"/>
    <n v="46.9"/>
    <n v="77.7"/>
    <n v="9.1199999999999992"/>
    <n v="140.19999999999999"/>
    <n v="6.21"/>
    <m/>
    <n v="41.605535000000003"/>
    <n v="-70.522666000000001"/>
    <n v="3.7440000000000002"/>
    <n v="1.8859999999999999"/>
    <x v="2"/>
    <n v="1.7053859000000001E-2"/>
    <n v="4.4652000000000003"/>
    <n v="0.68899999999999995"/>
    <n v="0"/>
    <n v="1.7324999999999946"/>
    <n v="0.4476"/>
    <n v="3.9699999999999999E-2"/>
    <n v="0.14099999999999999"/>
    <n v="2.9000000000000001E-2"/>
    <n v="1.6E-2"/>
    <n v="1.4E-2"/>
    <n v="1.0999999999999999E-2"/>
  </r>
  <r>
    <d v="2019-04-03T00:00:00"/>
    <x v="3"/>
    <d v="1899-12-30T09:36:00"/>
    <n v="45.3"/>
    <n v="78.2"/>
    <n v="9.4"/>
    <n v="127.5"/>
    <n v="6.91"/>
    <m/>
    <n v="41.604920999999997"/>
    <n v="-70.523065000000003"/>
    <n v="4.2859999999999996"/>
    <n v="1.2589999999999999"/>
    <x v="3"/>
    <n v="6.7407659999999994E-2"/>
    <n v="6.9901999999999997"/>
    <n v="0.89900000000000002"/>
    <n v="6.3902469999999045E-3"/>
    <n v="1.455587392550151"/>
    <n v="0.47470000000000001"/>
    <n v="5.7799999999999997E-2"/>
    <n v="0.20100000000000001"/>
    <n v="4.3999999999999997E-2"/>
    <n v="2.4E-2"/>
    <n v="2.1000000000000001E-2"/>
    <n v="1.4999999999999999E-2"/>
  </r>
  <r>
    <d v="2019-04-03T00:00:00"/>
    <x v="4"/>
    <d v="1899-12-30T10:32:00"/>
    <n v="46.3"/>
    <n v="83.3"/>
    <n v="9.8699999999999992"/>
    <n v="133.6"/>
    <n v="5.94"/>
    <m/>
    <n v="41.600113999999998"/>
    <n v="-70.525084000000007"/>
    <n v="3.6080000000000001"/>
    <n v="1.5389999999999999"/>
    <x v="4"/>
    <n v="3.2656325E-2"/>
    <n v="5.3989000000000003"/>
    <n v="0.92800000000000005"/>
    <n v="0"/>
    <n v="1.9278350515463818"/>
    <n v="0.59689999999999999"/>
    <n v="5.8299999999999998E-2"/>
    <n v="0.14899999999999999"/>
    <n v="3.2000000000000001E-2"/>
    <n v="1.7999999999999999E-2"/>
    <n v="1.6E-2"/>
    <n v="1.2E-2"/>
  </r>
  <r>
    <d v="2019-04-03T00:00:00"/>
    <x v="5"/>
    <d v="1899-12-30T10:45:00"/>
    <n v="45.9"/>
    <n v="85.1"/>
    <n v="10.14"/>
    <n v="124.8"/>
    <n v="5.56"/>
    <m/>
    <n v="41.597726999999999"/>
    <n v="-70.525019"/>
    <n v="3.9910000000000001"/>
    <n v="1.327"/>
    <x v="5"/>
    <n v="6.8418560000000003E-2"/>
    <n v="6.5031999999999996"/>
    <n v="1.103"/>
    <n v="0"/>
    <n v="1.2521739130434795"/>
    <n v="0.41270000000000001"/>
    <n v="3.6400000000000002E-2"/>
    <n v="0.161"/>
    <n v="3.4000000000000002E-2"/>
    <n v="1.9E-2"/>
    <n v="1.6E-2"/>
    <n v="1.2E-2"/>
  </r>
  <r>
    <d v="2019-04-03T00:00:00"/>
    <x v="6"/>
    <d v="1899-12-30T11:00:00"/>
    <n v="45.8"/>
    <n v="89.9"/>
    <n v="10.119999999999999"/>
    <n v="123.5"/>
    <n v="5.39"/>
    <m/>
    <n v="41.596144000000002"/>
    <n v="-70.525194999999997"/>
    <n v="4.4059999999999997"/>
    <n v="1.3580000000000001"/>
    <x v="6"/>
    <n v="3.9670946999999998E-2"/>
    <n v="5.5911999999999997"/>
    <n v="1.1319999999999999"/>
    <n v="3.3802427999999995E-2"/>
    <n v="1.4879120879120871"/>
    <n v="0.47199999999999998"/>
    <n v="4.1500000000000002E-2"/>
    <n v="0.16400000000000001"/>
    <n v="3.5000000000000003E-2"/>
    <n v="1.9E-2"/>
    <n v="1.7000000000000001E-2"/>
    <n v="1.2E-2"/>
  </r>
  <r>
    <d v="2019-04-03T00:00:00"/>
    <x v="7"/>
    <d v="1899-12-30T11:15:00"/>
    <n v="46.1"/>
    <n v="92.1"/>
    <n v="10.91"/>
    <n v="134"/>
    <n v="5.92"/>
    <m/>
    <n v="41.591911000000003"/>
    <n v="-70.524642"/>
    <n v="2.3860000000000001"/>
    <n v="1.496"/>
    <x v="7"/>
    <n v="1.6454488999999999E-2"/>
    <n v="4.0960999999999999"/>
    <n v="1.464"/>
    <n v="6.3649729999999405E-3"/>
    <n v="2.1126436781609126"/>
    <n v="0.49280000000000002"/>
    <n v="3.85E-2"/>
    <n v="6.0999999999999999E-2"/>
    <n v="1.2999999999999999E-2"/>
    <n v="8.0000000000000002E-3"/>
    <n v="7.0000000000000001E-3"/>
    <n v="5.0000000000000001E-3"/>
  </r>
  <r>
    <d v="2019-04-03T00:00:00"/>
    <x v="8"/>
    <d v="1899-12-30T11:45:00"/>
    <n v="47.3"/>
    <n v="85.9"/>
    <n v="10.029999999999999"/>
    <n v="122.1"/>
    <n v="6.05"/>
    <m/>
    <n v="41.589210000000001"/>
    <n v="-70.525225000000006"/>
    <n v="2.37"/>
    <n v="1.214"/>
    <x v="8"/>
    <n v="4.0251338999999997E-2"/>
    <n v="8.6776"/>
    <n v="1.73"/>
    <n v="0"/>
    <n v="1.5661016949152535"/>
    <n v="0.37280000000000002"/>
    <n v="3.2000000000000001E-2"/>
    <n v="6.4000000000000001E-2"/>
    <n v="1.4E-2"/>
    <n v="8.0000000000000002E-3"/>
    <n v="7.0000000000000001E-3"/>
    <n v="6.0000000000000001E-3"/>
  </r>
  <r>
    <d v="2019-04-10T00:00:00"/>
    <x v="0"/>
    <d v="1899-12-30T08:48:00"/>
    <n v="46.9"/>
    <n v="84"/>
    <n v="9.89"/>
    <n v="120.7"/>
    <n v="5.56"/>
    <m/>
    <n v="41.607222"/>
    <n v="-70.522751999999997"/>
    <n v="2.625"/>
    <n v="0.78800000000000003"/>
    <x v="9"/>
    <n v="6.8028353E-2"/>
    <n v="3.6059999999999999"/>
    <n v="1.32"/>
    <n v="3.9097563000000002E-2"/>
    <n v="2.2539325842696631"/>
    <n v="0.33779999999999999"/>
    <n v="2.5999999999999999E-2"/>
    <n v="3.2000000000000001E-2"/>
    <n v="5.0000000000000001E-3"/>
    <n v="3.0000000000000001E-3"/>
    <n v="2E-3"/>
    <n v="2E-3"/>
  </r>
  <r>
    <d v="2019-04-10T00:00:00"/>
    <x v="1"/>
    <d v="1899-12-30T09:07:00"/>
    <n v="46.9"/>
    <n v="63"/>
    <n v="7.42"/>
    <n v="138.1"/>
    <n v="5.37"/>
    <m/>
    <n v="41.605505999999998"/>
    <n v="-70.522893999999994"/>
    <n v="3.202"/>
    <n v="1.1419999999999999"/>
    <x v="10"/>
    <n v="6.7407659999999994E-2"/>
    <n v="5.8765999999999998"/>
    <n v="1.4990000000000001"/>
    <n v="3.5214034000000005E-2"/>
    <n v="0"/>
    <n v="0.46800000000000003"/>
    <n v="6.1499999999999999E-2"/>
    <n v="0.111"/>
    <n v="2.3E-2"/>
    <n v="1.2999999999999999E-2"/>
    <n v="1.0999999999999999E-2"/>
    <n v="8.0000000000000002E-3"/>
  </r>
  <r>
    <d v="2019-04-10T00:00:00"/>
    <x v="2"/>
    <d v="1899-12-30T09:13:00"/>
    <n v="49.3"/>
    <n v="72.7"/>
    <n v="8.27"/>
    <n v="171.7"/>
    <n v="4.84"/>
    <m/>
    <n v="41.605535000000003"/>
    <n v="-70.522666000000001"/>
    <n v="1.87"/>
    <n v="2.4049999999999998"/>
    <x v="11"/>
    <n v="6.9465852999999994E-2"/>
    <n v="3.0632000000000001"/>
    <n v="1.4890000000000001"/>
    <n v="0"/>
    <n v="1.3485148514851433"/>
    <n v="0.43559999999999999"/>
    <n v="2.98E-2"/>
    <n v="3.5999999999999997E-2"/>
    <n v="5.0000000000000001E-3"/>
    <n v="3.0000000000000001E-3"/>
    <n v="3.0000000000000001E-3"/>
    <n v="2E-3"/>
  </r>
  <r>
    <d v="2019-04-10T00:00:00"/>
    <x v="3"/>
    <d v="1899-12-30T09:17:00"/>
    <n v="47.8"/>
    <n v="71.8"/>
    <n v="8.34"/>
    <n v="152.4"/>
    <n v="5.13"/>
    <m/>
    <n v="41.604920999999997"/>
    <n v="-70.523065000000003"/>
    <n v="2.524"/>
    <n v="1.5629999999999999"/>
    <x v="12"/>
    <n v="6.8527738000000005E-2"/>
    <n v="4.7412999999999998"/>
    <n v="1.665"/>
    <n v="0"/>
    <n v="2.194444444444442"/>
    <n v="0.63480000000000003"/>
    <n v="7.4999999999999997E-2"/>
    <n v="0.08"/>
    <n v="1.6E-2"/>
    <n v="8.9999999999999993E-3"/>
    <n v="7.0000000000000001E-3"/>
    <n v="5.0000000000000001E-3"/>
  </r>
  <r>
    <d v="2019-04-10T00:00:00"/>
    <x v="4"/>
    <d v="1899-12-30T09:36:00"/>
    <n v="48.2"/>
    <n v="81.400000000000006"/>
    <n v="9.41"/>
    <n v="145.80000000000001"/>
    <n v="5.23"/>
    <m/>
    <n v="41.600113999999998"/>
    <n v="-70.525084000000007"/>
    <n v="2.11"/>
    <n v="1.8540000000000001"/>
    <x v="13"/>
    <n v="3.4760699999999999E-2"/>
    <n v="3.6029"/>
    <n v="1.762"/>
    <n v="0"/>
    <n v="1.4907563025210091"/>
    <n v="0.43909999999999999"/>
    <n v="4.6100000000000002E-2"/>
    <n v="6.2E-2"/>
    <n v="1.2E-2"/>
    <n v="7.0000000000000001E-3"/>
    <n v="5.0000000000000001E-3"/>
    <n v="4.0000000000000001E-3"/>
  </r>
  <r>
    <d v="2019-04-10T00:00:00"/>
    <x v="5"/>
    <d v="1899-12-30T09:46:00"/>
    <n v="48.4"/>
    <n v="83.5"/>
    <n v="9.6300000000000008"/>
    <n v="145.1"/>
    <n v="5.29"/>
    <m/>
    <n v="41.597726999999999"/>
    <n v="-70.525019"/>
    <n v="2.2040000000000002"/>
    <n v="1.661"/>
    <x v="14"/>
    <n v="6.7082151000000007E-2"/>
    <n v="3.6587000000000001"/>
    <n v="1.8460000000000001"/>
    <n v="0"/>
    <n v="0.95769230769230296"/>
    <n v="0.31140000000000001"/>
    <n v="6.5799999999999997E-2"/>
    <n v="7.0000000000000007E-2"/>
    <n v="1.2999999999999999E-2"/>
    <n v="8.0000000000000002E-3"/>
    <n v="7.0000000000000001E-3"/>
    <n v="5.0000000000000001E-3"/>
  </r>
  <r>
    <d v="2019-04-10T00:00:00"/>
    <x v="6"/>
    <d v="1899-12-30T10:00:00"/>
    <n v="48"/>
    <n v="80.7"/>
    <n v="9.34"/>
    <n v="141.19999999999999"/>
    <n v="5.25"/>
    <m/>
    <n v="41.596144000000002"/>
    <n v="-70.525194999999997"/>
    <n v="2.23"/>
    <n v="1.679"/>
    <x v="15"/>
    <n v="6.7496619999999993E-2"/>
    <n v="3.5005000000000002"/>
    <n v="0.29299999999999998"/>
    <n v="0"/>
    <n v="1.07207207207207"/>
    <n v="0.32600000000000001"/>
    <n v="4.48E-2"/>
    <n v="7.3999999999999996E-2"/>
    <n v="1.4999999999999999E-2"/>
    <n v="8.9999999999999993E-3"/>
    <n v="7.0000000000000001E-3"/>
    <n v="6.0000000000000001E-3"/>
  </r>
  <r>
    <d v="2019-04-10T00:00:00"/>
    <x v="7"/>
    <d v="1899-12-30T10:17:00"/>
    <n v="47.8"/>
    <n v="84.1"/>
    <n v="9.77"/>
    <n v="139.19999999999999"/>
    <n v="5.6"/>
    <m/>
    <n v="41.591911000000003"/>
    <n v="-70.524642"/>
    <n v="2.4159999999999999"/>
    <n v="1.593"/>
    <x v="16"/>
    <n v="6.8228511000000006E-2"/>
    <n v="4.1642999999999999"/>
    <n v="0.32400000000000001"/>
    <n v="0"/>
    <n v="2.524999999999995"/>
    <n v="0.7238"/>
    <n v="8.77E-2"/>
    <n v="7.3999999999999996E-2"/>
    <n v="1.4E-2"/>
    <n v="8.0000000000000002E-3"/>
    <n v="7.0000000000000001E-3"/>
    <n v="5.0000000000000001E-3"/>
  </r>
  <r>
    <d v="2019-04-10T00:00:00"/>
    <x v="8"/>
    <d v="1899-12-30T10:34:00"/>
    <n v="48.8"/>
    <n v="78.400000000000006"/>
    <n v="8.99"/>
    <n v="125.7"/>
    <n v="5.8"/>
    <m/>
    <n v="41.589210000000001"/>
    <n v="-70.525225000000006"/>
    <n v="1.974"/>
    <n v="1.1910000000000001"/>
    <x v="17"/>
    <n v="2.8992047E-2"/>
    <n v="9.1366999999999994"/>
    <n v="0.82899999999999996"/>
    <n v="0"/>
    <n v="0.90714285714286191"/>
    <n v="0.24940000000000001"/>
    <n v="5.8900000000000001E-2"/>
    <n v="0.06"/>
    <n v="1.0999999999999999E-2"/>
    <n v="6.0000000000000001E-3"/>
    <n v="5.0000000000000001E-3"/>
    <n v="4.0000000000000001E-3"/>
  </r>
  <r>
    <d v="2019-04-17T00:00:00"/>
    <x v="0"/>
    <d v="1899-12-30T09:57:00"/>
    <n v="49.6"/>
    <n v="86.6"/>
    <n v="9.83"/>
    <n v="118.6"/>
    <n v="6.99"/>
    <m/>
    <n v="41.607222"/>
    <n v="-70.522751999999997"/>
    <n v="2.1669999999999998"/>
    <n v="0.73299999999999998"/>
    <x v="18"/>
    <n v="6.7939394E-2"/>
    <n v="3.3671000000000002"/>
    <n v="0.217"/>
    <n v="0"/>
    <n v="9.4"/>
    <n v="2.3915839999999999"/>
    <n v="0.35325099999999998"/>
    <n v="3.4000000000000002E-2"/>
    <n v="7.0000000000000001E-3"/>
    <n v="5.0000000000000001E-3"/>
    <n v="4.0000000000000001E-3"/>
    <n v="4.0000000000000001E-3"/>
  </r>
  <r>
    <d v="2019-04-17T00:00:00"/>
    <x v="1"/>
    <d v="1899-12-30T10:16:00"/>
    <n v="48.5"/>
    <n v="73.400000000000006"/>
    <n v="8.43"/>
    <n v="136"/>
    <n v="5.49"/>
    <m/>
    <n v="41.605505999999998"/>
    <n v="-70.522893999999994"/>
    <n v="2.0830000000000002"/>
    <n v="0.98070000000000002"/>
    <x v="19"/>
    <n v="1.2373E-2"/>
    <n v="4.8796999999999997"/>
    <n v="0.25920900000000002"/>
    <n v="1.6145999999999994E-2"/>
    <n v="1"/>
    <n v="0.34982400000000002"/>
    <n v="7.2554999999999994E-2"/>
    <n v="8.8999999999999996E-2"/>
    <n v="0.02"/>
    <n v="1.2E-2"/>
    <n v="0.01"/>
    <n v="8.0000000000000002E-3"/>
  </r>
  <r>
    <d v="2019-04-17T00:00:00"/>
    <x v="2"/>
    <d v="1899-12-30T10:28:00"/>
    <n v="51.8"/>
    <n v="79.7"/>
    <n v="8.7799999999999994"/>
    <n v="167.5"/>
    <n v="5.5"/>
    <m/>
    <n v="41.605535000000003"/>
    <n v="-70.522666000000001"/>
    <n v="1.401"/>
    <n v="2.3479999999999999"/>
    <x v="20"/>
    <n v="3.7581000000000003E-2"/>
    <n v="1.71058"/>
    <n v="0.23500799999999999"/>
    <n v="0"/>
    <n v="1.5"/>
    <n v="0.47271000000000002"/>
    <n v="4.4125999999999999E-2"/>
    <n v="0.03"/>
    <n v="6.0000000000000001E-3"/>
    <n v="4.0000000000000001E-3"/>
    <n v="3.0000000000000001E-3"/>
    <n v="2E-3"/>
  </r>
  <r>
    <d v="2019-04-17T00:00:00"/>
    <x v="3"/>
    <d v="1899-12-30T10:36:00"/>
    <n v="50.2"/>
    <n v="79"/>
    <n v="8.8699999999999992"/>
    <n v="149.19999999999999"/>
    <n v="6.06"/>
    <m/>
    <n v="41.604920999999997"/>
    <n v="-70.523065000000003"/>
    <n v="1.75"/>
    <n v="1.53"/>
    <x v="21"/>
    <n v="1.6E-2"/>
    <n v="2.92"/>
    <n v="0.22"/>
    <n v="2.0000000000000018E-3"/>
    <n v="1.6"/>
    <n v="0.48550900000000002"/>
    <n v="5.8302E-2"/>
    <n v="6.2E-2"/>
    <n v="1.4E-2"/>
    <n v="8.9999999999999993E-3"/>
    <n v="8.0000000000000002E-3"/>
    <n v="6.0000000000000001E-3"/>
  </r>
  <r>
    <d v="2019-04-17T00:00:00"/>
    <x v="4"/>
    <d v="1899-12-30T11:00:00"/>
    <n v="50.8"/>
    <n v="86.1"/>
    <n v="9.61"/>
    <n v="151.4"/>
    <n v="5.6"/>
    <m/>
    <n v="41.600113999999998"/>
    <n v="-70.525084000000007"/>
    <n v="1.67"/>
    <n v="1.73"/>
    <x v="22"/>
    <n v="1.7999999999999999E-2"/>
    <n v="2.15"/>
    <n v="0.26"/>
    <n v="0"/>
    <n v="1.7"/>
    <n v="0.50149500000000002"/>
    <n v="4.1758999999999998E-2"/>
    <n v="5.8000000000000003E-2"/>
    <n v="1.2999999999999999E-2"/>
    <n v="8.0000000000000002E-3"/>
    <n v="7.0000000000000001E-3"/>
    <n v="5.0000000000000001E-3"/>
  </r>
  <r>
    <d v="2019-04-17T00:00:00"/>
    <x v="5"/>
    <d v="1899-12-30T11:24:00"/>
    <n v="53.7"/>
    <n v="95.6"/>
    <n v="10.28"/>
    <n v="142.9"/>
    <n v="6.16"/>
    <m/>
    <n v="41.597726999999999"/>
    <n v="-70.525019"/>
    <n v="1.69"/>
    <n v="1.61"/>
    <x v="23"/>
    <n v="1.7000000000000001E-2"/>
    <n v="2.0299999999999998"/>
    <n v="0.36"/>
    <n v="0"/>
    <n v="1.1000000000000001"/>
    <n v="0.381135"/>
    <n v="3.0360999999999999E-2"/>
    <n v="6.4000000000000001E-2"/>
    <n v="1.4999999999999999E-2"/>
    <n v="8.9999999999999993E-3"/>
    <n v="8.0000000000000002E-3"/>
    <n v="6.0000000000000001E-3"/>
  </r>
  <r>
    <d v="2019-04-17T00:00:00"/>
    <x v="6"/>
    <d v="1899-12-30T11:46:00"/>
    <n v="53.5"/>
    <n v="94.5"/>
    <n v="10.19"/>
    <n v="141.1"/>
    <n v="5.9"/>
    <m/>
    <n v="41.596144000000002"/>
    <n v="-70.525194999999997"/>
    <n v="1.76"/>
    <n v="1.64"/>
    <x v="24"/>
    <n v="1.7999999999999999E-2"/>
    <n v="2.72"/>
    <n v="0.32"/>
    <n v="0"/>
    <n v="0.9"/>
    <n v="0.281719"/>
    <n v="2.5495E-2"/>
    <n v="6.9000000000000006E-2"/>
    <n v="1.4999999999999999E-2"/>
    <n v="8.9999999999999993E-3"/>
    <n v="8.0000000000000002E-3"/>
    <n v="6.0000000000000001E-3"/>
  </r>
  <r>
    <d v="2019-04-17T00:00:00"/>
    <x v="7"/>
    <d v="1899-12-30T12:09:00"/>
    <n v="52.6"/>
    <n v="95"/>
    <n v="10.36"/>
    <n v="136.69999999999999"/>
    <n v="6.12"/>
    <m/>
    <n v="41.591911000000003"/>
    <n v="-70.524642"/>
    <n v="1.99"/>
    <n v="1.45"/>
    <x v="25"/>
    <n v="5.0000000000000001E-3"/>
    <n v="2.39"/>
    <n v="0.44"/>
    <n v="0"/>
    <n v="1.4"/>
    <n v="0.36227999999999999"/>
    <n v="4.4639999999999999E-2"/>
    <n v="8.1000000000000003E-2"/>
    <n v="1.7999999999999999E-2"/>
    <n v="1.0999999999999999E-2"/>
    <n v="8.9999999999999993E-3"/>
    <n v="7.0000000000000001E-3"/>
  </r>
  <r>
    <d v="2019-04-17T00:00:00"/>
    <x v="8"/>
    <d v="1899-12-30T12:29:00"/>
    <n v="53.7"/>
    <n v="85.7"/>
    <n v="9.2100000000000009"/>
    <n v="123.3"/>
    <n v="6.16"/>
    <m/>
    <n v="41.589210000000001"/>
    <n v="-70.525225000000006"/>
    <n v="2.1589999999999998"/>
    <n v="1.161"/>
    <x v="26"/>
    <n v="4.0761072000000002E-2"/>
    <n v="8.7087000000000003"/>
    <n v="0.72199999999999998"/>
    <n v="0"/>
    <n v="1.7"/>
    <n v="0.397038"/>
    <n v="4.2081E-2"/>
    <n v="6.8000000000000005E-2"/>
    <n v="1.4999999999999999E-2"/>
    <n v="8.9999999999999993E-3"/>
    <n v="8.0000000000000002E-3"/>
    <n v="6.0000000000000001E-3"/>
  </r>
  <r>
    <d v="2019-04-24T00:00:00"/>
    <x v="0"/>
    <d v="1899-12-30T08:40:00"/>
    <n v="52.9"/>
    <n v="85.8"/>
    <n v="9.33"/>
    <n v="113.1"/>
    <n v="7.81"/>
    <m/>
    <n v="41.607222"/>
    <n v="-70.522751999999997"/>
    <n v="2.306"/>
    <n v="0.64790000000000003"/>
    <x v="27"/>
    <n v="7.0000000000000001E-3"/>
    <n v="3.6813950000000002"/>
    <n v="4.7543000000000002E-2"/>
    <n v="4.9011000000000027E-2"/>
    <n v="1.2086956521739074"/>
    <n v="0.340279"/>
    <n v="4.2132000000000003E-2"/>
    <n v="3.5000000000000003E-2"/>
    <n v="8.0000000000000002E-3"/>
    <n v="6.0000000000000001E-3"/>
    <n v="4.0000000000000001E-3"/>
    <n v="4.0000000000000001E-3"/>
  </r>
  <r>
    <d v="2019-04-24T00:00:00"/>
    <x v="1"/>
    <d v="1899-12-30T08:55:00"/>
    <n v="52"/>
    <n v="75.099999999999994"/>
    <n v="8.15"/>
    <n v="132.80000000000001"/>
    <n v="7.36"/>
    <m/>
    <n v="41.605505999999998"/>
    <n v="-70.522893999999994"/>
    <n v="3.5459999999999998"/>
    <n v="0.91910000000000003"/>
    <x v="28"/>
    <n v="0.02"/>
    <n v="10.273720000000001"/>
    <n v="0.19342999999999999"/>
    <n v="1.7708000000000057E-2"/>
    <n v="1.189189189189183"/>
    <n v="0.38544200000000001"/>
    <n v="4.3060000000000001E-2"/>
    <n v="0.16300000000000001"/>
    <n v="3.7999999999999999E-2"/>
    <n v="2.1999999999999999E-2"/>
    <n v="1.9E-2"/>
    <n v="1.4E-2"/>
  </r>
  <r>
    <d v="2019-04-24T00:00:00"/>
    <x v="2"/>
    <d v="1899-12-30T09:01:00"/>
    <n v="53"/>
    <n v="73.400000000000006"/>
    <n v="7.96"/>
    <n v="164.7"/>
    <n v="6.1"/>
    <m/>
    <n v="41.605535000000003"/>
    <n v="-70.522666000000001"/>
    <n v="2.35"/>
    <n v="2.2309999999999999"/>
    <x v="29"/>
    <n v="5.2999999999999999E-2"/>
    <n v="2.845526"/>
    <n v="0.31249399999999999"/>
    <n v="0"/>
    <n v="2.1999999999999988"/>
    <n v="0.70157700000000001"/>
    <n v="5.6901E-2"/>
    <n v="6.0999999999999999E-2"/>
    <n v="1.2999999999999999E-2"/>
    <n v="8.0000000000000002E-3"/>
    <n v="6.0000000000000001E-3"/>
    <n v="5.0000000000000001E-3"/>
  </r>
  <r>
    <d v="2019-04-24T00:00:00"/>
    <x v="3"/>
    <d v="1899-12-30T09:06:00"/>
    <n v="52.1"/>
    <n v="74.8"/>
    <n v="8.1999999999999993"/>
    <n v="146.30000000000001"/>
    <n v="5.82"/>
    <m/>
    <n v="41.604920999999997"/>
    <n v="-70.523065000000003"/>
    <n v="2.9319999999999999"/>
    <n v="1.397"/>
    <x v="30"/>
    <n v="1.7999999999999999E-2"/>
    <n v="5.8367800000000001"/>
    <n v="0.19412099999999999"/>
    <n v="0"/>
    <n v="1.6799999999999862"/>
    <n v="0.55587900000000001"/>
    <n v="5.6542000000000002E-2"/>
    <n v="0.11600000000000001"/>
    <n v="2.7E-2"/>
    <n v="1.6E-2"/>
    <n v="1.4E-2"/>
    <n v="1.0999999999999999E-2"/>
  </r>
  <r>
    <d v="2019-04-24T00:00:00"/>
    <x v="4"/>
    <d v="1899-12-30T09:30:00"/>
    <n v="52.3"/>
    <n v="85.1"/>
    <n v="9.3000000000000007"/>
    <n v="150.9"/>
    <n v="6.51"/>
    <m/>
    <n v="41.600113999999998"/>
    <n v="-70.525084000000007"/>
    <n v="2.488"/>
    <n v="1.5960000000000001"/>
    <x v="31"/>
    <n v="8.9999999999999993E-3"/>
    <n v="3.607796"/>
    <n v="0.147124"/>
    <n v="0"/>
    <n v="0.91515151515152116"/>
    <n v="0.318438"/>
    <n v="3.1412000000000002E-2"/>
    <n v="8.3000000000000004E-2"/>
    <n v="1.9E-2"/>
    <n v="1.2E-2"/>
    <n v="8.9999999999999993E-3"/>
    <n v="7.0000000000000001E-3"/>
  </r>
  <r>
    <d v="2019-04-24T00:00:00"/>
    <x v="5"/>
    <d v="1899-12-30T09:46:00"/>
    <n v="53.9"/>
    <n v="90.4"/>
    <n v="9.6999999999999993"/>
    <n v="142.19999999999999"/>
    <n v="6.24"/>
    <m/>
    <n v="41.597726999999999"/>
    <n v="-70.525019"/>
    <n v="2.5369999999999999"/>
    <n v="1.528"/>
    <x v="32"/>
    <n v="4.4999999999999998E-2"/>
    <n v="3.5447120000000001"/>
    <n v="0.35152299999999997"/>
    <n v="0"/>
    <n v="3.2320987654321103"/>
    <n v="0.80239400000000005"/>
    <n v="6.7723000000000005E-2"/>
    <n v="9.8000000000000004E-2"/>
    <n v="2.4E-2"/>
    <n v="1.4E-2"/>
    <n v="1.2E-2"/>
    <n v="8.9999999999999993E-3"/>
  </r>
  <r>
    <d v="2019-04-24T00:00:00"/>
    <x v="6"/>
    <d v="1899-12-30T10:06:00"/>
    <n v="53.2"/>
    <n v="89.3"/>
    <n v="9.64"/>
    <n v="140.5"/>
    <n v="6.42"/>
    <m/>
    <n v="41.596144000000002"/>
    <n v="-70.525194999999997"/>
    <n v="2.673"/>
    <n v="1.5269999999999999"/>
    <x v="33"/>
    <n v="1.2E-2"/>
    <n v="3.0558070000000002"/>
    <n v="0.29103000000000001"/>
    <n v="0"/>
    <n v="1.4283018867924488"/>
    <n v="0.43628"/>
    <n v="4.5243999999999999E-2"/>
    <n v="9.7000000000000003E-2"/>
    <n v="2.3E-2"/>
    <n v="1.4E-2"/>
    <n v="1.0999999999999999E-2"/>
    <n v="8.0000000000000002E-3"/>
  </r>
  <r>
    <d v="2019-04-24T00:00:00"/>
    <x v="7"/>
    <d v="1899-12-30T10:21:00"/>
    <n v="53.2"/>
    <n v="88.2"/>
    <n v="9.56"/>
    <n v="137.69999999999999"/>
    <n v="5.97"/>
    <m/>
    <n v="41.591911000000003"/>
    <n v="-70.524642"/>
    <n v="2.5680000000000001"/>
    <n v="1.3740000000000001"/>
    <x v="34"/>
    <n v="1.7000000000000001E-2"/>
    <n v="2.9611809999999998"/>
    <n v="0.27568100000000001"/>
    <n v="0"/>
    <n v="3.6144578313253013"/>
    <n v="0.94188300000000003"/>
    <n v="8.4557999999999994E-2"/>
    <n v="9.1999999999999998E-2"/>
    <n v="2.1000000000000001E-2"/>
    <n v="1.2999999999999999E-2"/>
    <n v="1.0999999999999999E-2"/>
    <n v="8.0000000000000002E-3"/>
  </r>
  <r>
    <d v="2019-04-24T00:00:00"/>
    <x v="8"/>
    <d v="1899-12-30T10:41:00"/>
    <n v="53.5"/>
    <n v="81.099999999999994"/>
    <n v="8.75"/>
    <n v="124.9"/>
    <n v="5.99"/>
    <m/>
    <n v="41.589210000000001"/>
    <n v="-70.525225000000006"/>
    <n v="2.2909999999999999"/>
    <n v="1.0740000000000001"/>
    <x v="35"/>
    <n v="4.3999999999999997E-2"/>
    <n v="9.4431080000000005"/>
    <n v="1.0830470000000001"/>
    <n v="0"/>
    <n v="1.6918367346938643"/>
    <n v="0.43154100000000001"/>
    <n v="4.4245E-2"/>
    <n v="7.9000000000000001E-2"/>
    <n v="1.9E-2"/>
    <n v="1.2E-2"/>
    <n v="0.01"/>
    <n v="8.0000000000000002E-3"/>
  </r>
  <r>
    <d v="2019-05-01T00:00:00"/>
    <x v="0"/>
    <d v="1899-12-30T08:25:00"/>
    <n v="50.8"/>
    <n v="89.1"/>
    <n v="9.9499999999999993"/>
    <n v="119.9"/>
    <n v="6.94"/>
    <m/>
    <n v="41.607222"/>
    <n v="-70.522751999999997"/>
    <n v="2.218"/>
    <n v="0.67930000000000001"/>
    <x v="36"/>
    <n v="8.0000000000000002E-3"/>
    <n v="2.172625"/>
    <n v="0.197492"/>
    <n v="6.0058000000000056E-2"/>
    <n v="1.6"/>
    <n v="0.317971"/>
    <n v="3.6811999999999998E-2"/>
    <n v="2.3E-2"/>
    <n v="7.0000000000000001E-3"/>
    <n v="6.0000000000000001E-3"/>
    <n v="4.0000000000000001E-3"/>
    <n v="3.0000000000000001E-3"/>
  </r>
  <r>
    <d v="2019-05-01T00:00:00"/>
    <x v="1"/>
    <d v="1899-12-30T08:37:00"/>
    <n v="49.3"/>
    <n v="75.5"/>
    <n v="8.56"/>
    <n v="137.5"/>
    <n v="6.89"/>
    <m/>
    <n v="41.605505999999998"/>
    <n v="-70.522893999999994"/>
    <n v="3.1669999999999998"/>
    <n v="0.96579999999999999"/>
    <x v="37"/>
    <n v="1.7999999999999999E-2"/>
    <n v="4.6539469999999996"/>
    <n v="0.188579"/>
    <n v="8.0189999999999984E-3"/>
    <n v="1.1000000000000001"/>
    <n v="0.43260100000000001"/>
    <n v="6.0153999999999999E-2"/>
    <n v="2.3E-2"/>
    <n v="7.0000000000000001E-3"/>
    <n v="5.0000000000000001E-3"/>
    <n v="3.0000000000000001E-3"/>
    <n v="3.0000000000000001E-3"/>
  </r>
  <r>
    <d v="2019-05-01T00:00:00"/>
    <x v="2"/>
    <d v="1899-12-30T08:41:00"/>
    <n v="50.3"/>
    <n v="75"/>
    <n v="8.43"/>
    <n v="170.6"/>
    <n v="5.43"/>
    <m/>
    <n v="41.605535000000003"/>
    <n v="-70.522666000000001"/>
    <n v="2.1970000000000001"/>
    <n v="2.2669999999999999"/>
    <x v="38"/>
    <n v="4.7E-2"/>
    <n v="2.3934199999999999"/>
    <n v="0.175682"/>
    <n v="0"/>
    <n v="1.2"/>
    <n v="0.35597800000000002"/>
    <n v="3.9662999999999997E-2"/>
    <n v="2.7E-2"/>
    <n v="7.0000000000000001E-3"/>
    <n v="5.0000000000000001E-3"/>
    <n v="4.0000000000000001E-3"/>
    <n v="3.0000000000000001E-3"/>
  </r>
  <r>
    <d v="2019-05-01T00:00:00"/>
    <x v="3"/>
    <d v="1899-12-30T08:46:00"/>
    <n v="49.4"/>
    <n v="76.599999999999994"/>
    <n v="8.7100000000000009"/>
    <n v="149.4"/>
    <n v="5.17"/>
    <m/>
    <n v="41.604920999999997"/>
    <n v="-70.523065000000003"/>
    <n v="2.8460000000000001"/>
    <n v="1.387"/>
    <x v="39"/>
    <n v="2.3E-2"/>
    <n v="3.0663209999999999"/>
    <n v="0.216198"/>
    <n v="0"/>
    <n v="2.8"/>
    <n v="0.715723"/>
    <n v="7.3736999999999997E-2"/>
    <n v="2.3E-2"/>
    <n v="7.0000000000000001E-3"/>
    <n v="5.0000000000000001E-3"/>
    <n v="4.0000000000000001E-3"/>
    <n v="3.0000000000000001E-3"/>
  </r>
  <r>
    <d v="2019-05-01T00:00:00"/>
    <x v="4"/>
    <d v="1899-12-30T09:20:00"/>
    <n v="49.6"/>
    <n v="87.4"/>
    <n v="9.92"/>
    <n v="151.4"/>
    <n v="5.48"/>
    <m/>
    <n v="41.600113999999998"/>
    <n v="-70.525084000000007"/>
    <n v="2.589"/>
    <n v="1.643"/>
    <x v="40"/>
    <n v="8.9999999999999993E-3"/>
    <n v="2.703586"/>
    <n v="0.23811199999999999"/>
    <n v="0"/>
    <n v="0.9"/>
    <n v="0.28792600000000002"/>
    <n v="3.7328E-2"/>
    <n v="2.5000000000000001E-2"/>
    <n v="7.0000000000000001E-3"/>
    <n v="5.0000000000000001E-3"/>
    <n v="4.0000000000000001E-3"/>
    <n v="3.0000000000000001E-3"/>
  </r>
  <r>
    <d v="2019-05-01T00:00:00"/>
    <x v="5"/>
    <d v="1899-12-30T09:35:00"/>
    <n v="49.7"/>
    <n v="92.3"/>
    <n v="10.46"/>
    <n v="144.19999999999999"/>
    <n v="5.57"/>
    <m/>
    <n v="41.597726999999999"/>
    <n v="-70.525019"/>
    <n v="2.4950000000000001"/>
    <n v="1.5169999999999999"/>
    <x v="41"/>
    <n v="1.7000000000000001E-2"/>
    <n v="5.1767180000000002"/>
    <n v="0.41957299999999997"/>
    <n v="0"/>
    <n v="1.1000000000000001"/>
    <n v="0.32580700000000001"/>
    <n v="4.7244000000000001E-2"/>
    <n v="2.5999999999999999E-2"/>
    <n v="7.0000000000000001E-3"/>
    <n v="5.0000000000000001E-3"/>
    <n v="4.0000000000000001E-3"/>
    <n v="3.0000000000000001E-3"/>
  </r>
  <r>
    <d v="2019-05-01T00:00:00"/>
    <x v="6"/>
    <d v="1899-12-30T09:48:00"/>
    <n v="49.2"/>
    <n v="89.6"/>
    <n v="10.210000000000001"/>
    <n v="142.9"/>
    <n v="5.43"/>
    <m/>
    <n v="41.596144000000002"/>
    <n v="-70.525194999999997"/>
    <n v="2.63"/>
    <n v="1.67"/>
    <x v="42"/>
    <n v="1.6E-2"/>
    <n v="3.577931"/>
    <n v="0.387214"/>
    <n v="4.6543000000000001E-2"/>
    <n v="1"/>
    <n v="0.34754200000000002"/>
    <n v="4.5074000000000003E-2"/>
    <n v="2.5999999999999999E-2"/>
    <n v="6.0000000000000001E-3"/>
    <n v="5.0000000000000001E-3"/>
    <n v="3.0000000000000001E-3"/>
    <n v="2E-3"/>
  </r>
  <r>
    <d v="2019-05-01T00:00:00"/>
    <x v="7"/>
    <d v="1899-12-30T10:03:00"/>
    <n v="48.3"/>
    <n v="89"/>
    <n v="10.26"/>
    <n v="138.19999999999999"/>
    <n v="5.51"/>
    <m/>
    <n v="41.591911000000003"/>
    <n v="-70.524642"/>
    <n v="3.0649999999999999"/>
    <n v="1.4059999999999999"/>
    <x v="43"/>
    <n v="1.7999999999999999E-2"/>
    <n v="4.3324150000000001"/>
    <n v="0.32466699999999998"/>
    <n v="2.6029999999999109E-3"/>
    <n v="3.1"/>
    <n v="0.70129600000000003"/>
    <n v="8.2574999999999996E-2"/>
    <n v="2.5999999999999999E-2"/>
    <n v="6.0000000000000001E-3"/>
    <n v="5.0000000000000001E-3"/>
    <n v="3.0000000000000001E-3"/>
    <n v="2E-3"/>
  </r>
  <r>
    <d v="2019-05-01T00:00:00"/>
    <x v="8"/>
    <d v="1899-12-30T10:18:00"/>
    <n v="49.7"/>
    <n v="82.2"/>
    <n v="9.2899999999999991"/>
    <n v="124.7"/>
    <n v="5.7"/>
    <m/>
    <n v="41.589210000000001"/>
    <n v="-70.525225000000006"/>
    <n v="2.5609999999999999"/>
    <n v="1.048"/>
    <x v="44"/>
    <n v="4.5999999999999999E-2"/>
    <n v="13.080830000000001"/>
    <n v="0.81160200000000005"/>
    <n v="0"/>
    <n v="1.6"/>
    <n v="0.38005499999999998"/>
    <n v="3.0214000000000001E-2"/>
    <n v="2.8000000000000001E-2"/>
    <n v="8.0000000000000002E-3"/>
    <n v="6.0000000000000001E-3"/>
    <n v="4.0000000000000001E-3"/>
    <n v="3.0000000000000001E-3"/>
  </r>
  <r>
    <d v="2019-05-08T00:00:00"/>
    <x v="0"/>
    <d v="1899-12-30T08:35:00"/>
    <n v="55.6"/>
    <n v="88.3"/>
    <n v="9.2799999999999994"/>
    <n v="120.3"/>
    <n v="5.98"/>
    <m/>
    <n v="41.607222"/>
    <n v="-70.522751999999997"/>
    <n v="2.8119999999999998"/>
    <n v="0.68879999999999997"/>
    <x v="45"/>
    <n v="2E-3"/>
    <n v="2.919254"/>
    <n v="0.13226499999999999"/>
    <n v="0.13257099999999999"/>
    <n v="2.9132075471698058"/>
    <n v="0.60400399999999999"/>
    <n v="5.9778999999999999E-2"/>
    <n v="3.2000000000000001E-2"/>
    <n v="7.0000000000000001E-3"/>
    <n v="4.0000000000000001E-3"/>
    <n v="4.0000000000000001E-3"/>
    <n v="3.0000000000000001E-3"/>
  </r>
  <r>
    <d v="2019-05-08T00:00:00"/>
    <x v="1"/>
    <d v="1899-12-30T08:55:00"/>
    <n v="54.6"/>
    <n v="64.099999999999994"/>
    <n v="6.82"/>
    <n v="130.69999999999999"/>
    <n v="5.52"/>
    <m/>
    <n v="41.605505999999998"/>
    <n v="-70.522893999999994"/>
    <n v="2.923"/>
    <n v="0.76280000000000003"/>
    <x v="46"/>
    <n v="7.0000000000000001E-3"/>
    <n v="6.3383830000000003"/>
    <n v="0.211315"/>
    <n v="1.5156000000000058E-2"/>
    <n v="1.2312500000000024"/>
    <n v="0.326096"/>
    <n v="4.0016999999999997E-2"/>
    <n v="8.5999999999999993E-2"/>
    <n v="1.9E-2"/>
    <n v="1.0999999999999999E-2"/>
    <n v="0.01"/>
    <n v="7.0000000000000001E-3"/>
  </r>
  <r>
    <d v="2019-05-08T00:00:00"/>
    <x v="2"/>
    <d v="1899-12-30T09:00:00"/>
    <n v="55.1"/>
    <n v="76.7"/>
    <n v="8.11"/>
    <n v="167.7"/>
    <n v="4.4400000000000004"/>
    <m/>
    <n v="41.605535000000003"/>
    <n v="-70.522666000000001"/>
    <n v="2.141"/>
    <n v="2.2360000000000002"/>
    <x v="47"/>
    <n v="4.9000000000000002E-2"/>
    <n v="3.4940989999999998"/>
    <n v="0.183141"/>
    <n v="0"/>
    <n v="1.4863636363636281"/>
    <n v="0.42322599999999999"/>
    <n v="3.2299000000000001E-2"/>
    <n v="3.1E-2"/>
    <n v="5.0000000000000001E-3"/>
    <n v="3.0000000000000001E-3"/>
    <n v="2E-3"/>
    <n v="1E-3"/>
  </r>
  <r>
    <d v="2019-05-08T00:00:00"/>
    <x v="3"/>
    <d v="1899-12-30T09:05:00"/>
    <n v="54.9"/>
    <n v="79.2"/>
    <n v="8.4"/>
    <n v="146.30000000000001"/>
    <n v="4.58"/>
    <m/>
    <n v="41.604920999999997"/>
    <n v="-70.523065000000003"/>
    <n v="3.198"/>
    <n v="1.373"/>
    <x v="48"/>
    <n v="4.7E-2"/>
    <n v="4.3443909999999999"/>
    <n v="0.27479399999999998"/>
    <n v="3.9873999999999965E-2"/>
    <n v="2.447368421052631"/>
    <n v="0.63363400000000003"/>
    <n v="6.5890000000000004E-2"/>
    <n v="6.9000000000000006E-2"/>
    <n v="1.4E-2"/>
    <n v="8.0000000000000002E-3"/>
    <n v="7.0000000000000001E-3"/>
    <n v="5.0000000000000001E-3"/>
  </r>
  <r>
    <d v="2019-05-08T00:00:00"/>
    <x v="4"/>
    <d v="1899-12-30T09:30:00"/>
    <n v="54.2"/>
    <n v="89.7"/>
    <n v="9.59"/>
    <n v="149.6"/>
    <n v="5.43"/>
    <m/>
    <n v="41.600113999999998"/>
    <n v="-70.525084000000007"/>
    <n v="2.7120000000000002"/>
    <n v="1.556"/>
    <x v="49"/>
    <n v="6.0000000000000001E-3"/>
    <n v="3.2126649999999999"/>
    <n v="0.21913199999999999"/>
    <n v="0"/>
    <n v="0.86470588235294599"/>
    <n v="0.26106400000000002"/>
    <n v="2.8681999999999999E-2"/>
    <n v="6.3E-2"/>
    <n v="1.2999999999999999E-2"/>
    <n v="8.0000000000000002E-3"/>
    <n v="6.0000000000000001E-3"/>
    <n v="4.0000000000000001E-3"/>
  </r>
  <r>
    <d v="2019-05-08T00:00:00"/>
    <x v="5"/>
    <d v="1899-12-30T09:45:00"/>
    <n v="55.8"/>
    <n v="96.1"/>
    <n v="10.07"/>
    <n v="139.6"/>
    <n v="5.25"/>
    <m/>
    <n v="41.597726999999999"/>
    <n v="-70.525019"/>
    <n v="3.0790000000000002"/>
    <n v="1.4319999999999999"/>
    <x v="50"/>
    <n v="1.2999999999999999E-2"/>
    <n v="3.9791249999999998"/>
    <n v="0.29710599999999998"/>
    <n v="0"/>
    <n v="0.92340425531915882"/>
    <n v="0.29749700000000001"/>
    <n v="3.2009000000000003E-2"/>
    <n v="7.5999999999999998E-2"/>
    <n v="1.6E-2"/>
    <n v="8.9999999999999993E-3"/>
    <n v="8.0000000000000002E-3"/>
    <n v="5.0000000000000001E-3"/>
  </r>
  <r>
    <d v="2019-05-08T00:00:00"/>
    <x v="6"/>
    <d v="1899-12-30T09:55:00"/>
    <n v="54.4"/>
    <n v="89.1"/>
    <n v="9.5"/>
    <n v="141.69999999999999"/>
    <n v="5.0999999999999996"/>
    <m/>
    <n v="41.596144000000002"/>
    <n v="-70.525194999999997"/>
    <n v="3.6720000000000002"/>
    <n v="1.4730000000000001"/>
    <x v="51"/>
    <n v="5.0000000000000001E-3"/>
    <n v="3.7455940000000001"/>
    <n v="0.37243999999999999"/>
    <n v="0"/>
    <n v="1.0614035087719245"/>
    <n v="0.35665400000000003"/>
    <n v="3.0046E-2"/>
    <n v="0.08"/>
    <n v="1.7000000000000001E-2"/>
    <n v="8.9999999999999993E-3"/>
    <n v="8.0000000000000002E-3"/>
    <n v="6.0000000000000001E-3"/>
  </r>
  <r>
    <d v="2019-05-08T00:00:00"/>
    <x v="7"/>
    <d v="1899-12-30T10:04:00"/>
    <n v="56.7"/>
    <n v="89.6"/>
    <n v="9.2799999999999994"/>
    <n v="138.80000000000001"/>
    <n v="5.53"/>
    <m/>
    <n v="41.591911000000003"/>
    <n v="-70.524642"/>
    <n v="3.5510000000000002"/>
    <n v="1.198"/>
    <x v="52"/>
    <n v="1.0999999999999999E-2"/>
    <n v="3.5899070000000002"/>
    <n v="0.27872599999999997"/>
    <n v="0"/>
    <n v="3.3690476190476168"/>
    <n v="0.64928799999999998"/>
    <n v="6.5562999999999996E-2"/>
    <n v="8.5999999999999993E-2"/>
    <n v="1.7000000000000001E-2"/>
    <n v="0.01"/>
    <n v="8.9999999999999993E-3"/>
    <n v="6.0000000000000001E-3"/>
  </r>
  <r>
    <d v="2019-05-08T00:00:00"/>
    <x v="8"/>
    <d v="1899-12-30T10:25:00"/>
    <n v="55.5"/>
    <n v="82.3"/>
    <n v="8.65"/>
    <n v="125.7"/>
    <n v="5.48"/>
    <m/>
    <n v="41.589210000000001"/>
    <n v="-70.525225000000006"/>
    <n v="3.0409999999999999"/>
    <n v="1.012"/>
    <x v="53"/>
    <n v="1.4E-2"/>
    <n v="12.745509999999999"/>
    <n v="1.1778360000000001"/>
    <n v="0"/>
    <n v="1.7185185185185265"/>
    <n v="0.38677899999999998"/>
    <n v="4.7137999999999999E-2"/>
    <n v="7.2999999999999995E-2"/>
    <n v="1.4999999999999999E-2"/>
    <n v="8.0000000000000002E-3"/>
    <n v="7.0000000000000001E-3"/>
    <n v="5.0000000000000001E-3"/>
  </r>
  <r>
    <d v="2019-05-15T00:00:00"/>
    <x v="0"/>
    <d v="1899-12-30T08:28:00"/>
    <n v="52.3"/>
    <n v="89.7"/>
    <n v="9.81"/>
    <n v="77.900000000000006"/>
    <n v="8.24"/>
    <m/>
    <n v="41.607222"/>
    <n v="-70.522751999999997"/>
    <n v="2.4249999999999998"/>
    <n v="0.59209999999999996"/>
    <x v="54"/>
    <n v="6.0000000000000001E-3"/>
    <n v="2.9911099999999999"/>
    <n v="8.8965000000000002E-2"/>
    <n v="1.3807999999999931E-2"/>
    <n v="1.884999999999998"/>
    <n v="0.41468300000000002"/>
    <n v="3.4325000000000001E-2"/>
    <n v="3.3000000000000002E-2"/>
    <n v="6.0000000000000001E-3"/>
    <n v="4.0000000000000001E-3"/>
    <n v="4.0000000000000001E-3"/>
    <n v="3.0000000000000001E-3"/>
  </r>
  <r>
    <d v="2019-05-15T00:00:00"/>
    <x v="1"/>
    <d v="1899-12-30T08:40:00"/>
    <n v="50.6"/>
    <n v="78"/>
    <n v="8.68"/>
    <n v="129.6"/>
    <n v="7.9"/>
    <m/>
    <n v="41.605505999999998"/>
    <n v="-70.522893999999994"/>
    <n v="3.427"/>
    <n v="0.83730000000000004"/>
    <x v="55"/>
    <n v="1.0999999999999999E-2"/>
    <n v="5.9830300000000003"/>
    <n v="0.18666199999999999"/>
    <n v="0"/>
    <n v="1.0314814814814854"/>
    <n v="0.31020999999999999"/>
    <n v="3.8729E-2"/>
    <n v="0.11899999999999999"/>
    <n v="2.5999999999999999E-2"/>
    <n v="1.4E-2"/>
    <n v="1.2E-2"/>
    <n v="8.9999999999999993E-3"/>
  </r>
  <r>
    <d v="2019-05-15T00:00:00"/>
    <x v="2"/>
    <d v="1899-12-30T08:45:00"/>
    <n v="51.1"/>
    <n v="72.7"/>
    <n v="8.08"/>
    <n v="160"/>
    <n v="5.3"/>
    <m/>
    <n v="41.605535000000003"/>
    <n v="-70.522666000000001"/>
    <n v="2.335"/>
    <n v="2.1720000000000002"/>
    <x v="56"/>
    <n v="4.2999999999999997E-2"/>
    <n v="3.1383489999999998"/>
    <n v="0.20965900000000001"/>
    <n v="0"/>
    <n v="1.1891304347826024"/>
    <n v="0.42067900000000003"/>
    <n v="2.7970999999999999E-2"/>
    <n v="4.5999999999999999E-2"/>
    <n v="8.0000000000000002E-3"/>
    <n v="5.0000000000000001E-3"/>
    <n v="4.0000000000000001E-3"/>
    <n v="3.0000000000000001E-3"/>
  </r>
  <r>
    <d v="2019-05-15T00:00:00"/>
    <x v="3"/>
    <d v="1899-12-30T08:48:00"/>
    <n v="50.8"/>
    <n v="76.5"/>
    <n v="8.5399999999999991"/>
    <n v="142.19999999999999"/>
    <n v="5.13"/>
    <m/>
    <n v="41.604920999999997"/>
    <n v="-70.523065000000003"/>
    <n v="2.98"/>
    <n v="1.2709999999999999"/>
    <x v="57"/>
    <n v="1.9E-2"/>
    <n v="4.5788469999999997"/>
    <n v="0.28178399999999998"/>
    <n v="0"/>
    <n v="4.1707317073170751"/>
    <n v="0.81791700000000001"/>
    <n v="6.6654000000000005E-2"/>
    <n v="9.4E-2"/>
    <n v="0.02"/>
    <n v="1.0999999999999999E-2"/>
    <n v="8.9999999999999993E-3"/>
    <n v="7.0000000000000001E-3"/>
  </r>
  <r>
    <d v="2019-05-15T00:00:00"/>
    <x v="4"/>
    <d v="1899-12-30T09:04:00"/>
    <n v="50.6"/>
    <n v="86.5"/>
    <n v="9.68"/>
    <n v="133.69999999999999"/>
    <n v="5.67"/>
    <m/>
    <n v="41.600113999999998"/>
    <n v="-70.525084000000007"/>
    <n v="2.657"/>
    <n v="1.554"/>
    <x v="58"/>
    <n v="1.4E-2"/>
    <n v="3.9857010000000002"/>
    <n v="0.29496099999999997"/>
    <n v="0"/>
    <n v="1.0886792452830154"/>
    <n v="0.32573600000000003"/>
    <n v="3.7290999999999998E-2"/>
    <n v="8.1000000000000003E-2"/>
    <n v="1.6E-2"/>
    <n v="8.9999999999999993E-3"/>
    <n v="8.0000000000000002E-3"/>
    <n v="6.0000000000000001E-3"/>
  </r>
  <r>
    <d v="2019-05-15T00:00:00"/>
    <x v="5"/>
    <d v="1899-12-30T09:19:00"/>
    <n v="51.4"/>
    <n v="91.3"/>
    <n v="10.11"/>
    <n v="135.30000000000001"/>
    <n v="5.47"/>
    <m/>
    <n v="41.597726999999999"/>
    <n v="-70.525019"/>
    <n v="3.2080000000000002"/>
    <n v="1.528"/>
    <x v="59"/>
    <n v="1.6E-2"/>
    <n v="3.8707029999999998"/>
    <n v="0.497776"/>
    <n v="2.7700000000000058E-2"/>
    <n v="1.148672566371683"/>
    <n v="0.37032100000000001"/>
    <n v="3.0311999999999999E-2"/>
    <n v="8.5999999999999993E-2"/>
    <n v="1.7000000000000001E-2"/>
    <n v="0.01"/>
    <n v="8.0000000000000002E-3"/>
    <n v="6.0000000000000001E-3"/>
  </r>
  <r>
    <d v="2019-05-15T00:00:00"/>
    <x v="6"/>
    <d v="1899-12-30T09:28:00"/>
    <n v="50.3"/>
    <n v="85.7"/>
    <n v="9.6300000000000008"/>
    <n v="136.6"/>
    <n v="5.25"/>
    <m/>
    <n v="41.596144000000002"/>
    <n v="-70.525194999999997"/>
    <n v="2.8519999999999999"/>
    <n v="1.4950000000000001"/>
    <x v="60"/>
    <n v="4.3999999999999997E-2"/>
    <n v="4.4638489999999997"/>
    <n v="0.38447599999999998"/>
    <n v="0"/>
    <n v="0.97547169811321321"/>
    <n v="0.29813299999999998"/>
    <n v="2.5243000000000002E-2"/>
    <n v="9.2999999999999999E-2"/>
    <n v="1.9E-2"/>
    <n v="1.0999999999999999E-2"/>
    <n v="8.9999999999999993E-3"/>
    <n v="7.0000000000000001E-3"/>
  </r>
  <r>
    <d v="2019-05-15T00:00:00"/>
    <x v="7"/>
    <d v="1899-12-30T09:44:00"/>
    <n v="50.2"/>
    <n v="88.6"/>
    <n v="9.9600000000000009"/>
    <n v="130.5"/>
    <n v="5.16"/>
    <m/>
    <n v="41.591911000000003"/>
    <n v="-70.524642"/>
    <n v="3.218"/>
    <n v="1.2110000000000001"/>
    <x v="61"/>
    <n v="2.4E-2"/>
    <n v="3.785968"/>
    <n v="0.31608599999999998"/>
    <n v="0"/>
    <n v="3.0170731707317122"/>
    <n v="0.63524999999999998"/>
    <n v="5.9036999999999999E-2"/>
    <n v="0.112"/>
    <n v="2.3E-2"/>
    <n v="1.2E-2"/>
    <n v="1.0999999999999999E-2"/>
    <n v="8.0000000000000002E-3"/>
  </r>
  <r>
    <d v="2019-05-15T00:00:00"/>
    <x v="8"/>
    <d v="1899-12-30T09:58:00"/>
    <n v="50.7"/>
    <n v="81.099999999999994"/>
    <n v="9.06"/>
    <n v="110.2"/>
    <n v="5.73"/>
    <m/>
    <n v="41.589210000000001"/>
    <n v="-70.525225000000006"/>
    <n v="2.7029999999999998"/>
    <n v="0.96699999999999997"/>
    <x v="62"/>
    <n v="4.4999999999999998E-2"/>
    <n v="11.896330000000001"/>
    <n v="1.1306499999999999"/>
    <n v="0"/>
    <n v="2.2585858585858483"/>
    <n v="0.55316100000000001"/>
    <n v="5.5628999999999998E-2"/>
    <n v="9.0999999999999998E-2"/>
    <n v="1.7999999999999999E-2"/>
    <n v="0.01"/>
    <n v="8.9999999999999993E-3"/>
    <n v="7.0000000000000001E-3"/>
  </r>
  <r>
    <d v="2019-05-22T00:00:00"/>
    <x v="0"/>
    <d v="1899-12-30T08:45:00"/>
    <n v="57.4"/>
    <n v="88.3"/>
    <n v="9.08"/>
    <n v="112.8"/>
    <n v="5.95"/>
    <m/>
    <n v="41.607222"/>
    <n v="-70.522751999999997"/>
    <n v="2.2829999999999999"/>
    <n v="0.68"/>
    <x v="63"/>
    <n v="5.0000000000000001E-3"/>
    <n v="3.210979"/>
    <n v="8.2698999999999995E-2"/>
    <n v="6.6041000000000016E-2"/>
    <n v="2.5762160000000001"/>
    <n v="0.73055899999999996"/>
    <n v="6.1963999999999998E-2"/>
    <n v="3.6999999999999998E-2"/>
    <n v="7.0000000000000001E-3"/>
    <n v="4.0000000000000001E-3"/>
    <n v="4.0000000000000001E-3"/>
    <n v="2E-3"/>
  </r>
  <r>
    <d v="2019-05-22T00:00:00"/>
    <x v="1"/>
    <d v="1899-12-30T08:57:00"/>
    <n v="55"/>
    <n v="51.5"/>
    <n v="5.45"/>
    <n v="164.4"/>
    <n v="5.57"/>
    <m/>
    <n v="41.605505999999998"/>
    <n v="-70.522893999999994"/>
    <n v="2.4630000000000001"/>
    <n v="0.87839999999999996"/>
    <x v="64"/>
    <n v="5.0000000000000001E-3"/>
    <n v="4.2399060000000004"/>
    <n v="0.168126"/>
    <n v="2.317899999999995E-2"/>
    <n v="1.46"/>
    <n v="0.41970000000000002"/>
    <n v="5.8032E-2"/>
    <n v="6.6000000000000003E-2"/>
    <n v="1.4E-2"/>
    <n v="8.0000000000000002E-3"/>
    <n v="7.0000000000000001E-3"/>
    <n v="5.0000000000000001E-3"/>
  </r>
  <r>
    <d v="2019-05-22T00:00:00"/>
    <x v="2"/>
    <d v="1899-12-30T09:02:00"/>
    <n v="55.2"/>
    <n v="73.400000000000006"/>
    <n v="7.75"/>
    <n v="164.6"/>
    <n v="5.31"/>
    <m/>
    <n v="41.605535000000003"/>
    <n v="-70.522666000000001"/>
    <n v="2.0659999999999998"/>
    <n v="2.2610000000000001"/>
    <x v="65"/>
    <n v="2.1000000000000001E-2"/>
    <n v="3.156507"/>
    <n v="0.24726000000000001"/>
    <n v="0"/>
    <n v="1.492683"/>
    <n v="0.45233299999999999"/>
    <n v="5.0074E-2"/>
    <n v="2.7E-2"/>
    <n v="5.0000000000000001E-3"/>
    <n v="3.0000000000000001E-3"/>
    <n v="3.0000000000000001E-3"/>
    <n v="2E-3"/>
  </r>
  <r>
    <d v="2019-05-22T00:00:00"/>
    <x v="3"/>
    <d v="1899-12-30T09:05:00"/>
    <n v="55"/>
    <n v="73.8"/>
    <n v="7.82"/>
    <n v="150.30000000000001"/>
    <n v="5.67"/>
    <m/>
    <n v="41.604920999999997"/>
    <n v="-70.523065000000003"/>
    <n v="2.5310000000000001"/>
    <n v="1.3280000000000001"/>
    <x v="66"/>
    <n v="7.0000000000000001E-3"/>
    <n v="3.30782"/>
    <n v="0.29706700000000003"/>
    <n v="0"/>
    <n v="3.2416670000000001"/>
    <n v="0.81318400000000002"/>
    <n v="7.9381999999999994E-2"/>
    <n v="5.1999999999999998E-2"/>
    <n v="1.0999999999999999E-2"/>
    <n v="7.0000000000000001E-3"/>
    <n v="6.0000000000000001E-3"/>
    <n v="4.0000000000000001E-3"/>
  </r>
  <r>
    <d v="2019-05-22T00:00:00"/>
    <x v="4"/>
    <d v="1899-12-30T09:27:00"/>
    <n v="54"/>
    <n v="86.3"/>
    <n v="9.24"/>
    <n v="147.5"/>
    <n v="5.64"/>
    <m/>
    <n v="41.600113999999998"/>
    <n v="-70.525084000000007"/>
    <n v="2.4630000000000001"/>
    <n v="1.679"/>
    <x v="67"/>
    <n v="0"/>
    <n v="3.4470269999999998"/>
    <n v="0.33799400000000002"/>
    <n v="0"/>
    <n v="1.1614679999999999"/>
    <n v="0.342974"/>
    <n v="3.8373999999999998E-2"/>
    <n v="5.1999999999999998E-2"/>
    <n v="1.0999999999999999E-2"/>
    <n v="7.0000000000000001E-3"/>
    <n v="6.0000000000000001E-3"/>
    <n v="4.0000000000000001E-3"/>
  </r>
  <r>
    <d v="2019-05-22T00:00:00"/>
    <x v="5"/>
    <d v="1899-12-30T09:41:00"/>
    <n v="55.6"/>
    <n v="84.2"/>
    <n v="9.89"/>
    <n v="144.4"/>
    <n v="5.83"/>
    <m/>
    <n v="41.597726999999999"/>
    <n v="-70.525019"/>
    <n v="2.4889999999999999"/>
    <n v="1.472"/>
    <x v="68"/>
    <n v="1.2E-2"/>
    <n v="3.5680779999999999"/>
    <n v="0.56520000000000004"/>
    <n v="0"/>
    <n v="1.160714"/>
    <n v="0.324633"/>
    <n v="2.9818999999999998E-2"/>
    <n v="6.0999999999999999E-2"/>
    <n v="1.4E-2"/>
    <n v="8.0000000000000002E-3"/>
    <n v="7.0000000000000001E-3"/>
    <n v="5.0000000000000001E-3"/>
  </r>
  <r>
    <d v="2019-05-22T00:00:00"/>
    <x v="6"/>
    <d v="1899-12-30T09:53:00"/>
    <n v="53.9"/>
    <n v="86.5"/>
    <n v="9.2799999999999994"/>
    <n v="142.80000000000001"/>
    <n v="5.77"/>
    <m/>
    <n v="41.596144000000002"/>
    <n v="-70.525194999999997"/>
    <n v="2.4239999999999999"/>
    <n v="1.486"/>
    <x v="69"/>
    <n v="8.0000000000000002E-3"/>
    <n v="4.3037109999999998"/>
    <n v="0.56232499999999996"/>
    <n v="0"/>
    <n v="0.81186400000000003"/>
    <n v="0.29136899999999999"/>
    <n v="4.3889999999999998E-2"/>
    <n v="6.7000000000000004E-2"/>
    <n v="1.4999999999999999E-2"/>
    <n v="8.9999999999999993E-3"/>
    <n v="7.0000000000000001E-3"/>
    <n v="5.0000000000000001E-3"/>
  </r>
  <r>
    <d v="2019-05-22T00:00:00"/>
    <x v="7"/>
    <d v="1899-12-30T10:08:00"/>
    <n v="57"/>
    <n v="87.3"/>
    <n v="9.01"/>
    <n v="140"/>
    <n v="6.23"/>
    <m/>
    <n v="41.591911000000003"/>
    <n v="-70.524642"/>
    <n v="3.0539999999999998"/>
    <n v="1.2669999999999999"/>
    <x v="70"/>
    <n v="4.7E-2"/>
    <n v="4.3649719999999999"/>
    <n v="0.39238499999999998"/>
    <n v="0"/>
    <n v="3.746429"/>
    <n v="0.79312199999999999"/>
    <n v="0.18691099999999999"/>
    <n v="7.3999999999999996E-2"/>
    <n v="1.6E-2"/>
    <n v="8.9999999999999993E-3"/>
    <n v="8.0000000000000002E-3"/>
    <n v="5.0000000000000001E-3"/>
  </r>
  <r>
    <d v="2019-05-22T00:00:00"/>
    <x v="8"/>
    <d v="1899-12-30T10:27:00"/>
    <n v="55.6"/>
    <n v="79.900000000000006"/>
    <n v="8.4"/>
    <n v="125.1"/>
    <n v="6.3"/>
    <m/>
    <n v="41.589210000000001"/>
    <n v="-70.525225000000006"/>
    <n v="2.83"/>
    <n v="1.036"/>
    <x v="71"/>
    <n v="2.3E-2"/>
    <n v="13.6889"/>
    <n v="2.5115500000000002"/>
    <n v="2.4148999999999976E-2"/>
    <n v="0.59753100000000003"/>
    <n v="0.51939800000000003"/>
    <n v="5.4476999999999998E-2"/>
    <n v="6.4000000000000001E-2"/>
    <n v="1.2999999999999999E-2"/>
    <n v="8.0000000000000002E-3"/>
    <n v="7.0000000000000001E-3"/>
    <n v="5.0000000000000001E-3"/>
  </r>
  <r>
    <d v="2019-05-29T00:00:00"/>
    <x v="0"/>
    <d v="1899-12-30T08:13:00"/>
    <n v="58.9"/>
    <n v="81"/>
    <n v="8.17"/>
    <n v="126.9"/>
    <n v="5.96"/>
    <m/>
    <n v="41.607222"/>
    <n v="-70.522751999999997"/>
    <n v="2.9319999999999999"/>
    <n v="0.72260000000000002"/>
    <x v="72"/>
    <n v="8.9999999999999993E-3"/>
    <n v="3.2622740000000001"/>
    <n v="0.21257999999999999"/>
    <n v="0.10866600000000004"/>
    <n v="3.266"/>
    <n v="0.69406800000000002"/>
    <n v="6.1511999999999997E-2"/>
    <n v="0.04"/>
    <n v="8.0000000000000002E-3"/>
    <n v="6.0000000000000001E-3"/>
    <n v="5.0000000000000001E-3"/>
    <n v="4.0000000000000001E-3"/>
  </r>
  <r>
    <d v="2019-05-29T00:00:00"/>
    <x v="1"/>
    <d v="1899-12-30T08:35:00"/>
    <n v="57.6"/>
    <n v="53"/>
    <n v="5.37"/>
    <n v="125.3"/>
    <n v="5.63"/>
    <m/>
    <n v="41.605505999999998"/>
    <n v="-70.522893999999994"/>
    <n v="4.0359999999999996"/>
    <n v="0.81189999999999996"/>
    <x v="73"/>
    <n v="1.4E-2"/>
    <n v="5.9087500000000004"/>
    <n v="0.29674800000000001"/>
    <n v="4.3002999999999902E-2"/>
    <n v="0.55200000000000005"/>
    <n v="0.60423700000000002"/>
    <n v="6.3641000000000003E-2"/>
    <n v="0.13600000000000001"/>
    <n v="3.1E-2"/>
    <n v="1.7999999999999999E-2"/>
    <n v="1.6E-2"/>
    <n v="1.2E-2"/>
  </r>
  <r>
    <d v="2019-05-29T00:00:00"/>
    <x v="2"/>
    <d v="1899-12-30T08:41:00"/>
    <n v="56.1"/>
    <n v="68.599999999999994"/>
    <n v="7.16"/>
    <n v="175.5"/>
    <n v="5.23"/>
    <m/>
    <n v="41.605535000000003"/>
    <n v="-70.522666000000001"/>
    <n v="3.8980000000000001"/>
    <n v="2.2989999999999999"/>
    <x v="74"/>
    <n v="4.3999999999999997E-2"/>
    <n v="3.1826340000000002"/>
    <n v="0.28274899999999997"/>
    <n v="0"/>
    <n v="1.754"/>
    <n v="0.761046"/>
    <n v="4.2686000000000002E-2"/>
    <n v="3.3000000000000002E-2"/>
    <n v="5.0000000000000001E-3"/>
    <n v="3.0000000000000001E-3"/>
    <n v="2E-3"/>
    <n v="1E-3"/>
  </r>
  <r>
    <d v="2019-05-29T00:00:00"/>
    <x v="3"/>
    <d v="1899-12-30T08:46:00"/>
    <n v="56.8"/>
    <n v="70.5"/>
    <n v="7.29"/>
    <n v="143.5"/>
    <n v="5.57"/>
    <m/>
    <n v="41.604920999999997"/>
    <n v="-70.523065000000003"/>
    <n v="4.4509999999999996"/>
    <n v="1.2769999999999999"/>
    <x v="75"/>
    <n v="1.7999999999999999E-2"/>
    <n v="4.4813679999999998"/>
    <n v="0.2888"/>
    <n v="0"/>
    <n v="1.6459999999999999"/>
    <n v="0.77458300000000002"/>
    <n v="7.8952999999999995E-2"/>
    <n v="9.6000000000000002E-2"/>
    <n v="2.1000000000000001E-2"/>
    <n v="1.2999999999999999E-2"/>
    <n v="0.01"/>
    <n v="8.0000000000000002E-3"/>
  </r>
  <r>
    <d v="2019-05-29T00:00:00"/>
    <x v="4"/>
    <d v="1899-12-30T09:31:00"/>
    <n v="54.1"/>
    <n v="80.3"/>
    <n v="8.5500000000000007"/>
    <n v="156.69999999999999"/>
    <n v="5.52"/>
    <m/>
    <n v="41.600113999999998"/>
    <n v="-70.525084000000007"/>
    <n v="4.032"/>
    <n v="1.613"/>
    <x v="76"/>
    <n v="0.01"/>
    <n v="3.9851540000000001"/>
    <n v="0.38521899999999998"/>
    <n v="0"/>
    <n v="0.25900000000000001"/>
    <n v="0.52889399999999998"/>
    <n v="3.4479999999999997E-2"/>
    <n v="8.2000000000000003E-2"/>
    <n v="1.7000000000000001E-2"/>
    <n v="0.01"/>
    <n v="8.9999999999999993E-3"/>
    <n v="7.0000000000000001E-3"/>
  </r>
  <r>
    <d v="2019-05-29T00:00:00"/>
    <x v="5"/>
    <d v="1899-12-30T09:46:00"/>
    <n v="55.1"/>
    <n v="84.2"/>
    <n v="8.9"/>
    <n v="134.9"/>
    <n v="5.71"/>
    <m/>
    <n v="41.597726999999999"/>
    <n v="-70.525019"/>
    <n v="4.3840000000000003"/>
    <n v="1.3939999999999999"/>
    <x v="77"/>
    <n v="1.0999999999999999E-2"/>
    <n v="4.1260539999999999"/>
    <n v="0.63523300000000005"/>
    <n v="4.6230000000000437E-3"/>
    <n v="0.64600000000000002"/>
    <n v="0.54029899999999997"/>
    <n v="4.1487000000000003E-2"/>
    <n v="9.8000000000000004E-2"/>
    <n v="2.1999999999999999E-2"/>
    <n v="1.2999999999999999E-2"/>
    <n v="1.0999999999999999E-2"/>
    <n v="8.9999999999999993E-3"/>
  </r>
  <r>
    <d v="2019-05-29T00:00:00"/>
    <x v="6"/>
    <d v="1899-12-30T10:08:00"/>
    <n v="54.5"/>
    <n v="78.099999999999994"/>
    <n v="8.31"/>
    <n v="145.69999999999999"/>
    <n v="5.66"/>
    <m/>
    <n v="41.596144000000002"/>
    <n v="-70.525194999999997"/>
    <n v="3.8679999999999999"/>
    <n v="1.4119999999999999"/>
    <x v="78"/>
    <n v="6.0000000000000001E-3"/>
    <n v="3.9055149999999998"/>
    <n v="0.55721299999999996"/>
    <n v="2.0648E-2"/>
    <n v="0.81899999999999995"/>
    <n v="0.51304400000000006"/>
    <n v="3.6956000000000003E-2"/>
    <n v="0.109"/>
    <n v="2.4E-2"/>
    <n v="1.4E-2"/>
    <n v="1.2E-2"/>
    <n v="8.9999999999999993E-3"/>
  </r>
  <r>
    <d v="2019-05-29T00:00:00"/>
    <x v="7"/>
    <d v="1899-12-30T10:31:00"/>
    <n v="56.2"/>
    <n v="80.099999999999994"/>
    <n v="8.34"/>
    <n v="143.80000000000001"/>
    <n v="6.04"/>
    <m/>
    <n v="41.591911000000003"/>
    <n v="-70.524642"/>
    <n v="3.9590000000000001"/>
    <n v="1.2410000000000001"/>
    <x v="79"/>
    <n v="4.4999999999999998E-2"/>
    <n v="3.5134439999999998"/>
    <n v="0.46876099999999998"/>
    <n v="0"/>
    <n v="2.35"/>
    <n v="0.75742100000000001"/>
    <n v="9.2551999999999995E-2"/>
    <n v="8.1000000000000003E-2"/>
    <n v="1.7000000000000001E-2"/>
    <n v="0.01"/>
    <n v="8.9999999999999993E-3"/>
    <n v="6.0000000000000001E-3"/>
  </r>
  <r>
    <d v="2019-05-29T00:00:00"/>
    <x v="8"/>
    <d v="1899-12-30T10:45:00"/>
    <n v="54.3"/>
    <n v="75.599999999999994"/>
    <n v="8.06"/>
    <n v="130.19999999999999"/>
    <n v="6.21"/>
    <m/>
    <n v="41.589210000000001"/>
    <n v="-70.525225000000006"/>
    <n v="3.3580000000000001"/>
    <n v="1.0449999999999999"/>
    <x v="80"/>
    <n v="4.7E-2"/>
    <n v="12.00422"/>
    <n v="1.4665140000000001"/>
    <n v="0"/>
    <n v="1.246"/>
    <n v="0.56243900000000002"/>
    <n v="3.6055999999999998E-2"/>
    <n v="7.0000000000000007E-2"/>
    <n v="1.4999999999999999E-2"/>
    <n v="8.9999999999999993E-3"/>
    <n v="8.0000000000000002E-3"/>
    <n v="6.0000000000000001E-3"/>
  </r>
  <r>
    <d v="2019-06-05T00:00:00"/>
    <x v="0"/>
    <d v="1899-12-30T08:57:00"/>
    <n v="61.7"/>
    <n v="78.5"/>
    <n v="7.67"/>
    <n v="123.6"/>
    <n v="5.81"/>
    <m/>
    <n v="41.607222"/>
    <n v="-70.522751999999997"/>
    <n v="2.0007000000000001"/>
    <n v="0.69640000000000002"/>
    <x v="81"/>
    <n v="7.4999999999999997E-2"/>
    <n v="1.47"/>
    <n v="0.33800000000000002"/>
    <n v="0"/>
    <n v="2.8029999999999999"/>
    <n v="0.65010599999999996"/>
    <n v="6.0054999999999997E-2"/>
    <n v="4.2999999999999997E-2"/>
    <n v="0.01"/>
    <n v="7.0000000000000001E-3"/>
    <n v="6.0000000000000001E-3"/>
    <n v="5.0000000000000001E-3"/>
  </r>
  <r>
    <d v="2019-06-05T00:00:00"/>
    <x v="1"/>
    <d v="1899-12-30T09:17:00"/>
    <n v="58.9"/>
    <n v="68.3"/>
    <n v="6.9"/>
    <n v="140.30000000000001"/>
    <n v="5.62"/>
    <m/>
    <n v="41.605505999999998"/>
    <n v="-70.522893999999994"/>
    <n v="2.1408999999999998"/>
    <n v="1.0089999999999999"/>
    <x v="82"/>
    <n v="3.2000000000000001E-2"/>
    <n v="1.59"/>
    <n v="0.38"/>
    <n v="0"/>
    <n v="1.083"/>
    <n v="0.59280100000000002"/>
    <n v="5.3638999999999999E-2"/>
    <n v="5.3999999999999999E-2"/>
    <n v="1.2999999999999999E-2"/>
    <n v="8.0000000000000002E-3"/>
    <n v="7.0000000000000001E-3"/>
    <n v="5.0000000000000001E-3"/>
  </r>
  <r>
    <d v="2019-06-05T00:00:00"/>
    <x v="2"/>
    <d v="1899-12-30T09:20:00"/>
    <n v="58.1"/>
    <n v="72.3"/>
    <n v="7.37"/>
    <n v="171.2"/>
    <n v="5.12"/>
    <m/>
    <n v="41.605535000000003"/>
    <n v="-70.522666000000001"/>
    <n v="1.5308999999999999"/>
    <n v="2.2799999999999998"/>
    <x v="83"/>
    <n v="2.5000000000000001E-2"/>
    <n v="0.78"/>
    <n v="0.371"/>
    <n v="0"/>
    <n v="4.2619999999999996"/>
    <n v="0.58040599999999998"/>
    <n v="6.4032000000000006E-2"/>
    <n v="2.5999999999999999E-2"/>
    <n v="5.0000000000000001E-3"/>
    <n v="4.0000000000000001E-3"/>
    <n v="3.0000000000000001E-3"/>
    <n v="3.0000000000000001E-3"/>
  </r>
  <r>
    <d v="2019-06-05T00:00:00"/>
    <x v="3"/>
    <d v="1899-12-30T09:32:00"/>
    <n v="58.6"/>
    <n v="73.8"/>
    <n v="7.47"/>
    <n v="153.9"/>
    <n v="5.52"/>
    <m/>
    <n v="41.604920999999997"/>
    <n v="-70.523065000000003"/>
    <n v="2.0127000000000002"/>
    <n v="1.417"/>
    <x v="84"/>
    <n v="3.5999999999999997E-2"/>
    <n v="1.19"/>
    <n v="0.41899999999999998"/>
    <n v="0"/>
    <n v="6.1319999999999997"/>
    <n v="1.735636"/>
    <n v="0.113603"/>
    <n v="4.2000000000000003E-2"/>
    <n v="8.9999999999999993E-3"/>
    <n v="6.0000000000000001E-3"/>
    <n v="5.0000000000000001E-3"/>
    <n v="4.0000000000000001E-3"/>
  </r>
  <r>
    <d v="2019-06-05T00:00:00"/>
    <x v="4"/>
    <d v="1899-12-30T10:11:00"/>
    <n v="56.3"/>
    <n v="80.400000000000006"/>
    <n v="8.3699999999999992"/>
    <n v="154.19999999999999"/>
    <n v="5.43"/>
    <m/>
    <n v="41.600113999999998"/>
    <n v="-70.525084000000007"/>
    <n v="2.0568"/>
    <n v="1.7170000000000001"/>
    <x v="85"/>
    <n v="1.7000000000000001E-2"/>
    <n v="0.9"/>
    <n v="0.39600000000000002"/>
    <n v="0"/>
    <n v="1.6"/>
    <n v="0.73640499999999998"/>
    <n v="5.5995000000000003E-2"/>
    <n v="5.0999999999999997E-2"/>
    <n v="1.0999999999999999E-2"/>
    <n v="7.0000000000000001E-3"/>
    <n v="5.0000000000000001E-3"/>
    <n v="4.0000000000000001E-3"/>
  </r>
  <r>
    <d v="2019-06-05T00:00:00"/>
    <x v="5"/>
    <d v="1899-12-30T10:34:00"/>
    <n v="58.4"/>
    <n v="90.6"/>
    <n v="9.1999999999999993"/>
    <n v="144.80000000000001"/>
    <n v="5.73"/>
    <m/>
    <n v="41.597726999999999"/>
    <n v="-70.525019"/>
    <n v="2.1789000000000001"/>
    <n v="1.4510000000000001"/>
    <x v="86"/>
    <n v="2.1999999999999999E-2"/>
    <n v="1.1000000000000001"/>
    <n v="0.56200000000000006"/>
    <n v="0"/>
    <n v="0.44500000000000001"/>
    <n v="0.50225399999999998"/>
    <n v="4.0821999999999997E-2"/>
    <n v="5.8000000000000003E-2"/>
    <n v="1.2E-2"/>
    <n v="7.0000000000000001E-3"/>
    <n v="6.0000000000000001E-3"/>
    <n v="4.0000000000000001E-3"/>
  </r>
  <r>
    <d v="2019-06-05T00:00:00"/>
    <x v="6"/>
    <d v="1899-12-30T10:59:00"/>
    <n v="57.3"/>
    <n v="81.900000000000006"/>
    <n v="8.42"/>
    <n v="142.9"/>
    <n v="5.63"/>
    <m/>
    <n v="41.596144000000002"/>
    <n v="-70.525194999999997"/>
    <n v="2.3512"/>
    <n v="1.4370000000000001"/>
    <x v="87"/>
    <n v="2.5000000000000001E-2"/>
    <n v="1.21"/>
    <n v="0.495"/>
    <n v="0"/>
    <n v="0.55000000000000004"/>
    <n v="0.46617900000000001"/>
    <n v="2.4226000000000001E-2"/>
    <n v="7.0000000000000007E-2"/>
    <n v="1.6E-2"/>
    <n v="0.01"/>
    <n v="8.0000000000000002E-3"/>
    <n v="6.0000000000000001E-3"/>
  </r>
  <r>
    <d v="2019-06-05T00:00:00"/>
    <x v="7"/>
    <d v="1899-12-30T08:04:00"/>
    <n v="59.5"/>
    <n v="75.8"/>
    <n v="7.6"/>
    <n v="141"/>
    <n v="5.93"/>
    <m/>
    <n v="41.591911000000003"/>
    <n v="-70.524642"/>
    <n v="3.6829999999999998"/>
    <n v="1.3169999999999999"/>
    <x v="88"/>
    <n v="8.2000000000000003E-2"/>
    <n v="0.73"/>
    <n v="0.53900000000000003"/>
    <n v="5.0999999999999934E-2"/>
    <n v="3.3"/>
    <n v="0.91115000000000002"/>
    <n v="0.146147"/>
    <n v="7.8E-2"/>
    <n v="1.7000000000000001E-2"/>
    <n v="0.01"/>
    <n v="8.0000000000000002E-3"/>
    <n v="6.0000000000000001E-3"/>
  </r>
  <r>
    <d v="2019-06-05T00:00:00"/>
    <x v="8"/>
    <d v="1899-12-30T07:40:00"/>
    <n v="56.4"/>
    <n v="70.599999999999994"/>
    <n v="7.34"/>
    <n v="125.7"/>
    <n v="6.02"/>
    <m/>
    <n v="41.589210000000001"/>
    <n v="-70.525225000000006"/>
    <n v="2.3431999999999999"/>
    <n v="0.9788"/>
    <x v="89"/>
    <n v="7.4999999999999997E-2"/>
    <n v="9.2200000000000006"/>
    <n v="1.2090000000000001"/>
    <n v="0"/>
    <n v="1.6679999999999999"/>
    <n v="0.66254800000000003"/>
    <n v="5.2086E-2"/>
    <n v="6.4000000000000001E-2"/>
    <n v="1.4E-2"/>
    <n v="8.9999999999999993E-3"/>
    <n v="7.0000000000000001E-3"/>
    <n v="5.0000000000000001E-3"/>
  </r>
  <r>
    <d v="2019-06-12T00:00:00"/>
    <x v="0"/>
    <d v="1899-12-30T08:42:00"/>
    <n v="62.7"/>
    <n v="79.599999999999994"/>
    <n v="7.68"/>
    <n v="121"/>
    <n v="5.64"/>
    <m/>
    <n v="41.607222"/>
    <n v="-70.522751999999997"/>
    <n v="3.7480000000000002"/>
    <n v="0.69369999999999998"/>
    <x v="90"/>
    <n v="4.4999999999999998E-2"/>
    <n v="4.4752419999999997"/>
    <n v="0.32773799999999997"/>
    <n v="8.4863999999999939E-2"/>
    <n v="1.677"/>
    <n v="0.41715999999999998"/>
    <n v="3.2756E-2"/>
    <n v="4.3999999999999997E-2"/>
    <n v="8.9999999999999993E-3"/>
    <n v="5.0000000000000001E-3"/>
    <n v="5.0000000000000001E-3"/>
    <n v="4.0000000000000001E-3"/>
  </r>
  <r>
    <d v="2019-06-12T00:00:00"/>
    <x v="1"/>
    <d v="1899-12-30T08:56:00"/>
    <n v="59.1"/>
    <n v="57.6"/>
    <n v="5.77"/>
    <n v="134"/>
    <n v="5.43"/>
    <m/>
    <n v="41.605505999999998"/>
    <n v="-70.522893999999994"/>
    <n v="4.1559999999999997"/>
    <n v="0.84850000000000003"/>
    <x v="91"/>
    <n v="5.0999999999999997E-2"/>
    <n v="6.1292900000000001"/>
    <n v="0.40784399999999998"/>
    <n v="4.6609000000000012E-2"/>
    <n v="1.0309999999999999"/>
    <n v="0.75914199999999998"/>
    <n v="9.1233999999999996E-2"/>
    <n v="0.121"/>
    <n v="2.5999999999999999E-2"/>
    <n v="1.4E-2"/>
    <n v="1.2999999999999999E-2"/>
    <n v="0.01"/>
  </r>
  <r>
    <d v="2019-06-12T00:00:00"/>
    <x v="2"/>
    <d v="1899-12-30T09:00:00"/>
    <n v="57.3"/>
    <n v="67.7"/>
    <n v="6.96"/>
    <n v="161.69999999999999"/>
    <n v="4.8099999999999996"/>
    <m/>
    <n v="41.605535000000003"/>
    <n v="-70.522666000000001"/>
    <n v="3.254"/>
    <n v="2.1120000000000001"/>
    <x v="92"/>
    <n v="4.2999999999999997E-2"/>
    <n v="3.8009849999999998"/>
    <n v="0.38270199999999999"/>
    <n v="0"/>
    <n v="0.23300000000000001"/>
    <n v="0.75546000000000002"/>
    <n v="5.0394000000000001E-2"/>
    <n v="6.3E-2"/>
    <n v="1.0999999999999999E-2"/>
    <n v="6.0000000000000001E-3"/>
    <n v="5.0000000000000001E-3"/>
    <n v="4.0000000000000001E-3"/>
  </r>
  <r>
    <d v="2019-06-12T00:00:00"/>
    <x v="3"/>
    <d v="1899-12-30T09:04:00"/>
    <n v="58.4"/>
    <n v="67.5"/>
    <n v="6.85"/>
    <n v="145.19999999999999"/>
    <n v="5.17"/>
    <m/>
    <n v="41.604920999999997"/>
    <n v="-70.523065000000003"/>
    <n v="3.8940000000000001"/>
    <n v="1.2609999999999999"/>
    <x v="93"/>
    <n v="4.5999999999999999E-2"/>
    <n v="4.7895209999999997"/>
    <n v="0.375413"/>
    <n v="0"/>
    <n v="1.8120000000000001"/>
    <n v="0.77464599999999995"/>
    <n v="0.123516"/>
    <n v="0.1"/>
    <n v="2.1000000000000001E-2"/>
    <n v="1.2E-2"/>
    <n v="0.01"/>
    <n v="8.0000000000000002E-3"/>
  </r>
  <r>
    <d v="2019-06-12T00:00:00"/>
    <x v="4"/>
    <d v="1899-12-30T09:23:00"/>
    <n v="56.3"/>
    <n v="78.599999999999994"/>
    <n v="8.19"/>
    <n v="146.9"/>
    <n v="5.44"/>
    <m/>
    <n v="41.600113999999998"/>
    <n v="-70.525084000000007"/>
    <n v="3.9950000000000001"/>
    <n v="1.6060000000000001"/>
    <x v="94"/>
    <n v="4.2999999999999997E-2"/>
    <n v="4.2452009999999998"/>
    <n v="0.438612"/>
    <n v="0"/>
    <n v="1.1819999999999999"/>
    <n v="0.59565699999999999"/>
    <n v="6.5604999999999997E-2"/>
    <n v="0.109"/>
    <n v="2.3E-2"/>
    <n v="1.2999999999999999E-2"/>
    <n v="1.2E-2"/>
    <n v="8.9999999999999993E-3"/>
  </r>
  <r>
    <d v="2019-06-12T00:00:00"/>
    <x v="5"/>
    <d v="1899-12-30T09:38:00"/>
    <n v="58.3"/>
    <n v="84.5"/>
    <n v="8.59"/>
    <n v="135.30000000000001"/>
    <n v="5.56"/>
    <m/>
    <n v="41.597726999999999"/>
    <n v="-70.525019"/>
    <n v="4.7350000000000003"/>
    <n v="1.2569999999999999"/>
    <x v="95"/>
    <n v="0.01"/>
    <n v="5.327585"/>
    <n v="0.60664799999999997"/>
    <n v="0"/>
    <n v="1.1180000000000001"/>
    <n v="0.65104499999999998"/>
    <n v="5.7750999999999997E-2"/>
    <n v="0.16700000000000001"/>
    <n v="3.5999999999999997E-2"/>
    <n v="1.9E-2"/>
    <n v="1.7000000000000001E-2"/>
    <n v="1.2999999999999999E-2"/>
  </r>
  <r>
    <d v="2019-06-12T00:00:00"/>
    <x v="6"/>
    <d v="1899-12-30T09:51:00"/>
    <n v="56.7"/>
    <n v="76.099999999999994"/>
    <n v="7.71"/>
    <n v="135.6"/>
    <n v="5.61"/>
    <m/>
    <n v="41.596144000000002"/>
    <n v="-70.525194999999997"/>
    <n v="4.8940000000000001"/>
    <n v="1.2629999999999999"/>
    <x v="96"/>
    <n v="1.4999999999999999E-2"/>
    <n v="5.7342620000000002"/>
    <n v="0.64077499999999998"/>
    <n v="0"/>
    <n v="0.34300000000000003"/>
    <n v="0.66070600000000002"/>
    <n v="4.8420999999999999E-2"/>
    <n v="0.188"/>
    <n v="0.04"/>
    <n v="2.1999999999999999E-2"/>
    <n v="1.9E-2"/>
    <n v="1.4E-2"/>
  </r>
  <r>
    <d v="2019-06-12T00:00:00"/>
    <x v="7"/>
    <d v="1899-12-30T10:07:00"/>
    <n v="59.9"/>
    <n v="66.599999999999994"/>
    <n v="6.63"/>
    <n v="116.1"/>
    <n v="5.61"/>
    <m/>
    <n v="41.591911000000003"/>
    <n v="-70.524642"/>
    <n v="6.8280000000000003"/>
    <n v="0.85240000000000005"/>
    <x v="97"/>
    <n v="5.1999999999999998E-2"/>
    <n v="4.9584479999999997"/>
    <n v="0.40951300000000002"/>
    <n v="3.0052999999999996E-2"/>
    <n v="3.4740000000000002"/>
    <n v="1.052198"/>
    <n v="0.10367899999999999"/>
    <n v="0.26600000000000001"/>
    <n v="5.6000000000000001E-2"/>
    <n v="3.1E-2"/>
    <n v="2.7E-2"/>
    <n v="0.02"/>
  </r>
  <r>
    <d v="2019-06-12T00:00:00"/>
    <x v="8"/>
    <d v="1899-12-30T10:30:00"/>
    <n v="57.3"/>
    <n v="69.2"/>
    <n v="7.12"/>
    <n v="111.8"/>
    <n v="5.82"/>
    <m/>
    <n v="41.589210000000001"/>
    <n v="-70.525225000000006"/>
    <n v="4.8460000000000001"/>
    <n v="0.75609999999999999"/>
    <x v="98"/>
    <n v="5.0999999999999997E-2"/>
    <n v="13.542450000000001"/>
    <n v="1.7036370000000001"/>
    <n v="2.6625999999999928E-2"/>
    <n v="1.286"/>
    <n v="0.80775399999999997"/>
    <n v="6.3923999999999995E-2"/>
    <n v="0.182"/>
    <n v="3.7999999999999999E-2"/>
    <n v="2.1000000000000001E-2"/>
    <n v="1.7999999999999999E-2"/>
    <n v="1.4E-2"/>
  </r>
  <r>
    <d v="2019-06-19T00:00:00"/>
    <x v="0"/>
    <d v="1899-12-30T08:36:00"/>
    <n v="65.2"/>
    <n v="80.8"/>
    <n v="7.58"/>
    <n v="121.1"/>
    <n v="5.68"/>
    <m/>
    <n v="41.607222"/>
    <n v="-70.522751999999997"/>
    <n v="2.7597"/>
    <n v="0.66469999999999996"/>
    <x v="99"/>
    <n v="3.9E-2"/>
    <n v="1.5261"/>
    <n v="0.375"/>
    <n v="0.13869999999999993"/>
    <n v="0.82399999999999995"/>
    <n v="0.28484100000000001"/>
    <n v="3.3118000000000002E-2"/>
    <n v="4.9000000000000002E-2"/>
    <n v="0.01"/>
    <n v="7.0000000000000001E-3"/>
    <n v="6.0000000000000001E-3"/>
    <n v="5.0000000000000001E-3"/>
  </r>
  <r>
    <d v="2019-06-19T00:00:00"/>
    <x v="1"/>
    <d v="1899-12-30T08:50:00"/>
    <n v="63.4"/>
    <n v="59.4"/>
    <n v="5.68"/>
    <n v="122.1"/>
    <n v="5.37"/>
    <m/>
    <n v="41.605505999999998"/>
    <n v="-70.522893999999994"/>
    <n v="4.9966999999999997"/>
    <n v="0.65390000000000004"/>
    <x v="100"/>
    <n v="7.3999999999999996E-2"/>
    <n v="7.2502000000000004"/>
    <n v="0.46"/>
    <n v="6.7900000000000071E-2"/>
    <n v="1.4350000000000001"/>
    <n v="1.2097100000000001"/>
    <n v="0.106437"/>
    <n v="0.29899999999999999"/>
    <n v="7.0000000000000007E-2"/>
    <n v="0.04"/>
    <n v="3.5000000000000003E-2"/>
    <n v="2.7E-2"/>
  </r>
  <r>
    <d v="2019-06-19T00:00:00"/>
    <x v="2"/>
    <d v="1899-12-30T08:53:00"/>
    <n v="59.5"/>
    <n v="64"/>
    <n v="6.41"/>
    <n v="150.5"/>
    <n v="4.82"/>
    <m/>
    <n v="41.605535000000003"/>
    <n v="-70.522666000000001"/>
    <n v="4.1955999999999998"/>
    <n v="1.9910000000000001"/>
    <x v="101"/>
    <n v="7.1999999999999995E-2"/>
    <n v="1.0563"/>
    <n v="0.41299999999999998"/>
    <n v="0"/>
    <n v="1.105"/>
    <n v="1.2266570000000001"/>
    <n v="0.171824"/>
    <n v="0.191"/>
    <n v="4.2999999999999997E-2"/>
    <n v="2.4E-2"/>
    <n v="2.1000000000000001E-2"/>
    <n v="1.6E-2"/>
  </r>
  <r>
    <d v="2019-06-19T00:00:00"/>
    <x v="3"/>
    <d v="1899-12-30T08:59:00"/>
    <n v="62"/>
    <n v="67.900000000000006"/>
    <n v="6.61"/>
    <n v="132.5"/>
    <n v="5.0999999999999996"/>
    <m/>
    <n v="41.604920999999997"/>
    <n v="-70.523065000000003"/>
    <n v="4.5781999999999998"/>
    <n v="1.0209999999999999"/>
    <x v="102"/>
    <n v="7.2999999999999995E-2"/>
    <n v="4.1040999999999999"/>
    <n v="0.56100000000000005"/>
    <n v="8.4999999999999964E-2"/>
    <n v="1.5149999999999999"/>
    <n v="1.1835100000000001"/>
    <n v="8.1406000000000006E-2"/>
    <n v="0.253"/>
    <n v="0.06"/>
    <n v="3.5000000000000003E-2"/>
    <n v="0.03"/>
    <n v="2.3E-2"/>
  </r>
  <r>
    <d v="2019-06-19T00:00:00"/>
    <x v="4"/>
    <d v="1899-12-30T09:20:00"/>
    <n v="58.9"/>
    <n v="76.7"/>
    <n v="7.73"/>
    <n v="137.19999999999999"/>
    <n v="5.3"/>
    <m/>
    <n v="41.600113999999998"/>
    <n v="-70.525084000000007"/>
    <n v="4.1256000000000004"/>
    <n v="1.452"/>
    <x v="103"/>
    <n v="0.04"/>
    <n v="2.6402999999999999"/>
    <n v="0.39900000000000002"/>
    <n v="0"/>
    <n v="2.6349999999999998"/>
    <n v="1.065439"/>
    <n v="9.6376000000000003E-2"/>
    <n v="0.20499999999999999"/>
    <n v="4.8000000000000001E-2"/>
    <n v="2.8000000000000001E-2"/>
    <n v="2.4E-2"/>
    <n v="1.9E-2"/>
  </r>
  <r>
    <d v="2019-06-19T00:00:00"/>
    <x v="5"/>
    <d v="1899-12-30T09:35:00"/>
    <n v="60.4"/>
    <n v="75.2"/>
    <n v="7.44"/>
    <n v="123.8"/>
    <n v="5.37"/>
    <m/>
    <n v="41.597726999999999"/>
    <n v="-70.525019"/>
    <n v="5.0827999999999998"/>
    <n v="1.002"/>
    <x v="104"/>
    <n v="1.6E-2"/>
    <n v="3.6617000000000002"/>
    <n v="0.45800000000000002"/>
    <n v="6.5999999999999948E-2"/>
    <n v="0.98199999999999998"/>
    <n v="0.80963200000000002"/>
    <n v="6.1627000000000001E-2"/>
    <n v="0.28299999999999997"/>
    <n v="6.7000000000000004E-2"/>
    <n v="3.7999999999999999E-2"/>
    <n v="3.3000000000000002E-2"/>
    <n v="2.5000000000000001E-2"/>
  </r>
  <r>
    <d v="2019-06-19T00:00:00"/>
    <x v="6"/>
    <d v="1899-12-30T09:50:00"/>
    <n v="59.5"/>
    <n v="67.7"/>
    <n v="6.75"/>
    <n v="122.7"/>
    <n v="5.25"/>
    <m/>
    <n v="41.596144000000002"/>
    <n v="-70.525194999999997"/>
    <n v="5.4032999999999998"/>
    <n v="1.022"/>
    <x v="105"/>
    <n v="0"/>
    <n v="3.3940999999999999"/>
    <n v="0.47499999999999998"/>
    <n v="0"/>
    <n v="0.47899999999999998"/>
    <n v="0.69573499999999999"/>
    <n v="5.9116000000000002E-2"/>
    <n v="0.30499999999999999"/>
    <n v="7.0000000000000007E-2"/>
    <n v="0.04"/>
    <n v="3.5000000000000003E-2"/>
    <n v="2.5999999999999999E-2"/>
  </r>
  <r>
    <d v="2019-06-19T00:00:00"/>
    <x v="7"/>
    <d v="1899-12-30T10:06:00"/>
    <n v="60.4"/>
    <n v="71.8"/>
    <n v="7.11"/>
    <n v="125.1"/>
    <n v="5.57"/>
    <m/>
    <n v="41.591911000000003"/>
    <n v="-70.524642"/>
    <n v="3.5989"/>
    <n v="1.016"/>
    <x v="106"/>
    <n v="7.4999999999999997E-2"/>
    <n v="1.5152000000000001"/>
    <n v="0.48799999999999999"/>
    <n v="7.0000000000000062E-2"/>
    <n v="1.865"/>
    <n v="0.83571600000000001"/>
    <n v="5.2235999999999998E-2"/>
    <n v="0.193"/>
    <n v="4.7E-2"/>
    <n v="2.8000000000000001E-2"/>
    <n v="2.5000000000000001E-2"/>
    <n v="1.9E-2"/>
  </r>
  <r>
    <d v="2019-06-19T00:00:00"/>
    <x v="8"/>
    <d v="1899-12-30T10:26:00"/>
    <n v="57.9"/>
    <n v="70.599999999999994"/>
    <n v="7.2"/>
    <n v="119.2"/>
    <n v="5.77"/>
    <m/>
    <n v="41.589210000000001"/>
    <n v="-70.525225000000006"/>
    <n v="3.1722999999999999"/>
    <n v="0.87839999999999996"/>
    <x v="107"/>
    <n v="7.3999999999999996E-2"/>
    <n v="6.9661999999999997"/>
    <n v="1.0009999999999999"/>
    <n v="9.3999999999999639E-3"/>
    <n v="2.0059999999999998"/>
    <n v="0.82050100000000004"/>
    <n v="4.7627000000000003E-2"/>
    <n v="0.16300000000000001"/>
    <n v="0.04"/>
    <n v="2.4E-2"/>
    <n v="2.1000000000000001E-2"/>
    <n v="1.6E-2"/>
  </r>
  <r>
    <d v="2019-06-26T00:00:00"/>
    <x v="0"/>
    <d v="1899-12-30T08:44:00"/>
    <n v="68.3"/>
    <n v="91.6"/>
    <n v="7.39"/>
    <n v="116.4"/>
    <n v="5.99"/>
    <m/>
    <n v="41.607222"/>
    <n v="-70.522751999999997"/>
    <n v="2.9159000000000002"/>
    <n v="0.61990000000000001"/>
    <x v="108"/>
    <n v="0.03"/>
    <n v="1.4933000000000001"/>
    <n v="0.42199999999999999"/>
    <n v="0.15390000000000004"/>
    <n v="1.3049999999999999"/>
    <n v="0.31672899999999998"/>
    <n v="2.8400999999999999E-2"/>
    <n v="0.19700000000000001"/>
    <n v="4.3999999999999997E-2"/>
    <n v="2.5000000000000001E-2"/>
    <n v="2.1000000000000001E-2"/>
    <n v="1.6E-2"/>
  </r>
  <r>
    <d v="2019-06-26T00:00:00"/>
    <x v="1"/>
    <d v="1899-12-30T08:54:00"/>
    <n v="66.3"/>
    <n v="53.7"/>
    <n v="4.95"/>
    <n v="118.4"/>
    <n v="5.33"/>
    <m/>
    <n v="41.605505999999998"/>
    <n v="-70.522893999999994"/>
    <n v="5.0747999999999998"/>
    <n v="0.64070000000000005"/>
    <x v="109"/>
    <n v="7.3999999999999996E-2"/>
    <n v="6.6775000000000002"/>
    <n v="0.42499999999999999"/>
    <n v="9.1700000000000115E-2"/>
    <n v="1.887"/>
    <n v="0.77955799999999997"/>
    <n v="4.3645999999999997E-2"/>
    <n v="0.23"/>
    <n v="5.1999999999999998E-2"/>
    <n v="0.03"/>
    <n v="2.5999999999999999E-2"/>
    <n v="1.9E-2"/>
  </r>
  <r>
    <d v="2019-06-26T00:00:00"/>
    <x v="2"/>
    <d v="1899-12-30T08:59:00"/>
    <n v="61.3"/>
    <n v="64.599999999999994"/>
    <n v="6.34"/>
    <n v="151.1"/>
    <n v="4.67"/>
    <m/>
    <n v="41.605535000000003"/>
    <n v="-70.522666000000001"/>
    <n v="4.0475000000000003"/>
    <n v="2.093"/>
    <x v="110"/>
    <n v="0.04"/>
    <n v="0.998"/>
    <n v="0.40899999999999997"/>
    <n v="0"/>
    <n v="1.373"/>
    <n v="0.76194099999999998"/>
    <n v="5.4965E-2"/>
    <n v="0.155"/>
    <n v="3.1E-2"/>
    <n v="1.7000000000000001E-2"/>
    <n v="1.4999999999999999E-2"/>
    <n v="0.01"/>
  </r>
  <r>
    <d v="2019-06-26T00:00:00"/>
    <x v="3"/>
    <d v="1899-12-30T09:03:00"/>
    <n v="65"/>
    <n v="70.900000000000006"/>
    <n v="6.66"/>
    <n v="129.30000000000001"/>
    <n v="5.15"/>
    <m/>
    <n v="41.604920999999997"/>
    <n v="-70.523065000000003"/>
    <n v="4.6162000000000001"/>
    <n v="1.0109999999999999"/>
    <x v="111"/>
    <n v="7.4999999999999997E-2"/>
    <n v="4.1242000000000001"/>
    <n v="0.40899999999999997"/>
    <n v="2.2999999999999909E-2"/>
    <n v="2.4390000000000001"/>
    <n v="0.93794200000000005"/>
    <n v="9.7683000000000006E-2"/>
    <n v="0.19700000000000001"/>
    <n v="4.3999999999999997E-2"/>
    <n v="2.5000000000000001E-2"/>
    <n v="2.1000000000000001E-2"/>
    <n v="1.6E-2"/>
  </r>
  <r>
    <d v="2019-06-26T00:00:00"/>
    <x v="4"/>
    <d v="1899-12-30T09:27:00"/>
    <n v="61.6"/>
    <n v="77.3"/>
    <n v="7.55"/>
    <n v="130"/>
    <n v="5.34"/>
    <m/>
    <n v="41.600113999999998"/>
    <n v="-70.525084000000007"/>
    <n v="4.4420000000000002"/>
    <n v="1.4039999999999999"/>
    <x v="112"/>
    <n v="4.2000000000000003E-2"/>
    <n v="2.4721000000000002"/>
    <n v="0.41499999999999998"/>
    <n v="0"/>
    <n v="1.675"/>
    <n v="0.73779700000000004"/>
    <n v="6.8266999999999994E-2"/>
    <n v="0.17899999999999999"/>
    <n v="0.04"/>
    <n v="2.4E-2"/>
    <n v="0.02"/>
    <n v="1.4999999999999999E-2"/>
  </r>
  <r>
    <d v="2019-06-26T00:00:00"/>
    <x v="5"/>
    <d v="1899-12-30T09:45:00"/>
    <n v="63.7"/>
    <n v="70.400000000000006"/>
    <n v="6.7"/>
    <n v="116.3"/>
    <n v="5.44"/>
    <m/>
    <n v="41.597726999999999"/>
    <n v="-70.525019"/>
    <n v="7.0795000000000003"/>
    <n v="1.054"/>
    <x v="113"/>
    <n v="7.6999999999999999E-2"/>
    <n v="5.4425999999999997"/>
    <n v="0.52800000000000002"/>
    <n v="0.15200000000000014"/>
    <n v="1.415"/>
    <n v="0.69374100000000005"/>
    <n v="9.0206999999999996E-2"/>
    <n v="0.29199999999999998"/>
    <n v="6.6000000000000003E-2"/>
    <n v="3.6999999999999998E-2"/>
    <n v="3.2000000000000001E-2"/>
    <n v="2.4E-2"/>
  </r>
  <r>
    <d v="2019-06-26T00:00:00"/>
    <x v="6"/>
    <d v="1899-12-30T10:03:00"/>
    <n v="63.3"/>
    <n v="71.7"/>
    <n v="6.81"/>
    <n v="122.5"/>
    <n v="5.63"/>
    <m/>
    <n v="41.596144000000002"/>
    <n v="-70.525194999999997"/>
    <n v="6.6009000000000002"/>
    <n v="1.0029999999999999"/>
    <x v="114"/>
    <n v="2.5999999999999999E-2"/>
    <n v="4.9196999999999997"/>
    <n v="0.53600000000000003"/>
    <n v="9.9999999999999867E-2"/>
    <n v="0.875"/>
    <n v="0.63478299999999999"/>
    <n v="2.8052000000000001E-2"/>
    <n v="0.30599999999999999"/>
    <n v="6.9000000000000006E-2"/>
    <n v="3.9E-2"/>
    <n v="3.4000000000000002E-2"/>
    <n v="2.5000000000000001E-2"/>
  </r>
  <r>
    <d v="2019-06-26T00:00:00"/>
    <x v="7"/>
    <d v="1899-12-30T10:23:00"/>
    <n v="63.5"/>
    <n v="69"/>
    <n v="6.58"/>
    <n v="113.2"/>
    <n v="5.6"/>
    <m/>
    <n v="41.591911000000003"/>
    <n v="-70.524642"/>
    <n v="5.6736000000000004"/>
    <n v="0.85"/>
    <x v="115"/>
    <n v="4.7E-2"/>
    <n v="2.6612"/>
    <n v="0.46800000000000003"/>
    <n v="6.1999999999999944E-2"/>
    <n v="1.1000000000000001"/>
    <n v="0.77786100000000002"/>
    <n v="5.7833000000000002E-2"/>
    <n v="0.27700000000000002"/>
    <n v="6.2E-2"/>
    <n v="3.5999999999999997E-2"/>
    <n v="3.1E-2"/>
    <n v="2.3E-2"/>
  </r>
  <r>
    <d v="2019-06-26T00:00:00"/>
    <x v="8"/>
    <d v="1899-12-30T10:39:00"/>
    <n v="60.4"/>
    <n v="70.099999999999994"/>
    <n v="6.94"/>
    <n v="109.2"/>
    <n v="5.76"/>
    <m/>
    <n v="41.589210000000001"/>
    <n v="-70.525225000000006"/>
    <n v="4.7103000000000002"/>
    <n v="0.77610000000000001"/>
    <x v="116"/>
    <n v="4.9000000000000002E-2"/>
    <n v="8.5744000000000007"/>
    <n v="1.0680000000000001"/>
    <n v="2.3100000000000009E-2"/>
    <n v="1.2629999999999999"/>
    <n v="0.65461599999999998"/>
    <n v="4.6975999999999997E-2"/>
    <n v="0.221"/>
    <n v="4.9000000000000002E-2"/>
    <n v="2.8000000000000001E-2"/>
    <n v="2.4E-2"/>
    <n v="1.7999999999999999E-2"/>
  </r>
  <r>
    <d v="2019-07-03T00:00:00"/>
    <x v="0"/>
    <d v="1899-12-30T08:41:00"/>
    <n v="70.099999999999994"/>
    <n v="79.3"/>
    <n v="7.04"/>
    <n v="120"/>
    <n v="5.24"/>
    <m/>
    <n v="41.607222"/>
    <n v="-70.522751999999997"/>
    <n v="3.5226999999999999"/>
    <n v="0.7"/>
    <x v="117"/>
    <n v="3.6999999999999998E-2"/>
    <n v="1.2316"/>
    <n v="0.42899999999999999"/>
    <n v="0.21099999999999997"/>
    <n v="1.0564356435643567"/>
    <n v="0.259961"/>
    <n v="2.2786000000000001E-2"/>
    <n v="4.2999999999999997E-2"/>
    <n v="8.0000000000000002E-3"/>
    <n v="5.0000000000000001E-3"/>
    <n v="4.0000000000000001E-3"/>
    <n v="3.0000000000000001E-3"/>
  </r>
  <r>
    <d v="2019-07-03T00:00:00"/>
    <x v="1"/>
    <d v="1899-12-30T08:51:00"/>
    <n v="66.2"/>
    <n v="61"/>
    <n v="5.69"/>
    <n v="131.4"/>
    <n v="5.25"/>
    <m/>
    <n v="41.605505999999998"/>
    <n v="-70.522893999999994"/>
    <n v="2.8658999999999999"/>
    <n v="0.73680000000000001"/>
    <x v="118"/>
    <n v="7.4999999999999997E-2"/>
    <n v="1.5765"/>
    <n v="0.498"/>
    <n v="5.9800000000000075E-2"/>
    <n v="1.3999999999999855"/>
    <n v="0.62976500000000002"/>
    <n v="5.5555E-2"/>
    <n v="5.8000000000000003E-2"/>
    <n v="1.2999999999999999E-2"/>
    <n v="8.0000000000000002E-3"/>
    <n v="7.0000000000000001E-3"/>
    <n v="5.0000000000000001E-3"/>
  </r>
  <r>
    <d v="2019-07-03T00:00:00"/>
    <x v="2"/>
    <d v="1899-12-30T08:54:00"/>
    <n v="60.1"/>
    <n v="66.3"/>
    <n v="6.59"/>
    <n v="171.2"/>
    <n v="4.54"/>
    <m/>
    <n v="41.605535000000003"/>
    <n v="-70.522666000000001"/>
    <n v="2.2229999999999999"/>
    <n v="2.472"/>
    <x v="119"/>
    <n v="7.3999999999999996E-2"/>
    <n v="0.2359"/>
    <n v="0.47299999999999998"/>
    <n v="0"/>
    <n v="1.4315789473684255"/>
    <n v="0.58380699999999996"/>
    <n v="8.5111999999999993E-2"/>
    <n v="2.5000000000000001E-2"/>
    <n v="4.0000000000000001E-3"/>
    <n v="2E-3"/>
    <n v="2E-3"/>
    <n v="1E-3"/>
  </r>
  <r>
    <d v="2019-07-03T00:00:00"/>
    <x v="3"/>
    <d v="1899-12-30T08:58:00"/>
    <n v="64.3"/>
    <n v="68.2"/>
    <n v="6.46"/>
    <n v="148.5"/>
    <n v="4.92"/>
    <m/>
    <n v="41.604920999999997"/>
    <n v="-70.523065000000003"/>
    <n v="2.5413999999999999"/>
    <n v="1.2030000000000001"/>
    <x v="120"/>
    <n v="7.5999999999999998E-2"/>
    <n v="0.88670000000000004"/>
    <n v="0.40699999999999997"/>
    <n v="0"/>
    <n v="2.6639999999999873"/>
    <n v="0.79524899999999998"/>
    <n v="7.8796000000000005E-2"/>
    <n v="4.4999999999999998E-2"/>
    <n v="8.9999999999999993E-3"/>
    <n v="6.0000000000000001E-3"/>
    <n v="5.0000000000000001E-3"/>
    <n v="4.0000000000000001E-3"/>
  </r>
  <r>
    <d v="2019-07-03T00:00:00"/>
    <x v="4"/>
    <d v="1899-12-30T09:30:00"/>
    <n v="60.8"/>
    <n v="78.8"/>
    <n v="7.78"/>
    <n v="147.19999999999999"/>
    <n v="5.07"/>
    <m/>
    <n v="41.600113999999998"/>
    <n v="-70.525084000000007"/>
    <n v="2.8639000000000001"/>
    <n v="1.593"/>
    <x v="121"/>
    <n v="4.7E-2"/>
    <n v="0.50719999999999998"/>
    <n v="0.498"/>
    <n v="0"/>
    <n v="1.1711538461538495"/>
    <n v="0.40925899999999998"/>
    <n v="2.6727000000000001E-2"/>
    <n v="6.2E-2"/>
    <n v="1.2999999999999999E-2"/>
    <n v="8.0000000000000002E-3"/>
    <n v="7.0000000000000001E-3"/>
    <n v="5.0000000000000001E-3"/>
  </r>
  <r>
    <d v="2019-07-03T00:00:00"/>
    <x v="5"/>
    <d v="1899-12-30T09:43:00"/>
    <n v="62.6"/>
    <n v="78.3"/>
    <n v="7.5"/>
    <n v="140.6"/>
    <n v="5.43"/>
    <m/>
    <n v="41.597726999999999"/>
    <n v="-70.525019"/>
    <n v="3.1322000000000001"/>
    <n v="1.238"/>
    <x v="122"/>
    <n v="7.2999999999999995E-2"/>
    <n v="2.0053999999999998"/>
    <n v="0.68700000000000006"/>
    <n v="1.8000000000000016E-2"/>
    <n v="1.9193548387096739"/>
    <n v="0.52840500000000001"/>
    <n v="7.4237999999999998E-2"/>
    <n v="9.8000000000000004E-2"/>
    <n v="2.1000000000000001E-2"/>
    <n v="1.2999999999999999E-2"/>
    <n v="1.0999999999999999E-2"/>
    <n v="8.0000000000000002E-3"/>
  </r>
  <r>
    <d v="2019-07-03T00:00:00"/>
    <x v="6"/>
    <d v="1899-12-30T10:01:00"/>
    <n v="61.1"/>
    <n v="62"/>
    <n v="6.06"/>
    <n v="141.5"/>
    <n v="5.44"/>
    <m/>
    <n v="41.596144000000002"/>
    <n v="-70.525194999999997"/>
    <n v="3.4405999999999999"/>
    <n v="1.296"/>
    <x v="123"/>
    <n v="7.5999999999999998E-2"/>
    <n v="1.7303999999999999"/>
    <n v="0.67200000000000004"/>
    <n v="2.2999999999999909E-2"/>
    <n v="2.5193548387096736"/>
    <n v="0.84340499999999996"/>
    <n v="7.0227999999999999E-2"/>
    <n v="0.11899999999999999"/>
    <n v="2.7E-2"/>
    <n v="1.6E-2"/>
    <n v="1.4E-2"/>
    <n v="0.01"/>
  </r>
  <r>
    <d v="2019-07-03T00:00:00"/>
    <x v="7"/>
    <d v="1899-12-30T10:18:00"/>
    <n v="63.5"/>
    <n v="68"/>
    <n v="6.45"/>
    <n v="135"/>
    <n v="5.34"/>
    <m/>
    <n v="41.591911000000003"/>
    <n v="-70.524642"/>
    <n v="3.681"/>
    <n v="1.044"/>
    <x v="124"/>
    <n v="7.8E-2"/>
    <n v="1.4499"/>
    <n v="0.65200000000000002"/>
    <n v="1.0000000000001119E-3"/>
    <n v="2.0346153846153707"/>
    <n v="0.70372000000000001"/>
    <n v="5.8234000000000001E-2"/>
    <n v="0.121"/>
    <n v="2.7E-2"/>
    <n v="1.6E-2"/>
    <n v="1.4E-2"/>
    <n v="0.01"/>
  </r>
  <r>
    <d v="2019-07-03T00:00:00"/>
    <x v="8"/>
    <d v="1899-12-30T10:33:00"/>
    <n v="59.9"/>
    <n v="69"/>
    <n v="6.88"/>
    <n v="123.4"/>
    <n v="5.47"/>
    <m/>
    <n v="41.589210000000001"/>
    <n v="-70.525225000000006"/>
    <n v="2.7736999999999998"/>
    <n v="0.84209999999999996"/>
    <x v="125"/>
    <n v="7.8E-2"/>
    <n v="7.7061999999999999"/>
    <n v="1.508"/>
    <n v="0"/>
    <n v="1.8225806451612829"/>
    <n v="0.61280100000000004"/>
    <n v="3.0127999999999999E-2"/>
    <n v="9.8000000000000004E-2"/>
    <n v="2.1999999999999999E-2"/>
    <n v="1.2999999999999999E-2"/>
    <n v="1.0999999999999999E-2"/>
    <n v="8.0000000000000002E-3"/>
  </r>
  <r>
    <d v="2019-07-10T00:00:00"/>
    <x v="0"/>
    <d v="1899-12-30T08:34:00"/>
    <n v="71.3"/>
    <n v="79.5"/>
    <n v="6.96"/>
    <n v="117.5"/>
    <n v="5.62"/>
    <m/>
    <n v="41.607222"/>
    <n v="-70.522751999999997"/>
    <n v="2.3290000000000002"/>
    <n v="0.62868800000000002"/>
    <x v="126"/>
    <n v="4.8899999999999999E-2"/>
    <n v="1.924417"/>
    <n v="0.22720599999999999"/>
    <n v="0.178788"/>
    <n v="0.70400000000000063"/>
    <n v="0.17929500000000001"/>
    <n v="1.6645E-2"/>
    <n v="4.4999999999999998E-2"/>
    <n v="8.9999999999999993E-3"/>
    <n v="5.0000000000000001E-3"/>
    <n v="4.0000000000000001E-3"/>
    <n v="4.0000000000000001E-3"/>
  </r>
  <r>
    <d v="2019-07-10T00:00:00"/>
    <x v="1"/>
    <d v="1899-12-30T08:46:00"/>
    <n v="67.400000000000006"/>
    <n v="55.4"/>
    <n v="5.08"/>
    <n v="149.69999999999999"/>
    <n v="5.48"/>
    <m/>
    <n v="41.605505999999998"/>
    <n v="-70.522893999999994"/>
    <n v="1.722"/>
    <n v="0.97937099999999999"/>
    <x v="127"/>
    <n v="6.0999999999999999E-2"/>
    <n v="1.6575390000000001"/>
    <n v="0.23660800000000001"/>
    <n v="8.3271000000000095E-2"/>
    <n v="0.75641025641026072"/>
    <n v="0.312888"/>
    <n v="4.5026999999999998E-2"/>
    <n v="4.4999999999999998E-2"/>
    <n v="8.9999999999999993E-3"/>
    <n v="5.0000000000000001E-3"/>
    <n v="5.0000000000000001E-3"/>
    <n v="4.0000000000000001E-3"/>
  </r>
  <r>
    <d v="2019-07-10T00:00:00"/>
    <x v="2"/>
    <d v="1899-12-30T08:49:00"/>
    <n v="60.6"/>
    <n v="67"/>
    <n v="6.63"/>
    <n v="170"/>
    <n v="4.45"/>
    <m/>
    <n v="41.605535000000003"/>
    <n v="-70.522666000000001"/>
    <n v="1.409"/>
    <n v="2.6306970000000001"/>
    <x v="128"/>
    <n v="6.3399999999999998E-2"/>
    <n v="0.96365500000000004"/>
    <n v="0.20136000000000001"/>
    <n v="7.4497000000000035E-2"/>
    <n v="0.93442622950818544"/>
    <n v="0.40983999999999998"/>
    <n v="2.016E-3"/>
    <n v="2.4E-2"/>
    <n v="4.0000000000000001E-3"/>
    <n v="2E-3"/>
    <n v="2E-3"/>
    <n v="1E-3"/>
  </r>
  <r>
    <d v="2019-07-10T00:00:00"/>
    <x v="3"/>
    <d v="1899-12-30T08:52:00"/>
    <n v="64.900000000000006"/>
    <n v="67.8"/>
    <n v="6.38"/>
    <n v="146.1"/>
    <n v="4.74"/>
    <m/>
    <n v="41.604920999999997"/>
    <n v="-70.523065000000003"/>
    <n v="1.712"/>
    <n v="1.2932619999999999"/>
    <x v="129"/>
    <n v="6.2799999999999995E-2"/>
    <n v="1.161459"/>
    <n v="0.24631700000000001"/>
    <n v="6.1661999999999884E-2"/>
    <n v="2.7199999999999989"/>
    <n v="0.75139199999999995"/>
    <n v="5.1922999999999997E-2"/>
    <n v="4.2000000000000003E-2"/>
    <n v="8.0000000000000002E-3"/>
    <n v="5.0000000000000001E-3"/>
    <n v="5.0000000000000001E-3"/>
    <n v="3.0000000000000001E-3"/>
  </r>
  <r>
    <d v="2019-07-10T00:00:00"/>
    <x v="4"/>
    <d v="1899-12-30T09:12:00"/>
    <n v="61.1"/>
    <n v="80.7"/>
    <n v="7.87"/>
    <n v="148.5"/>
    <n v="4.99"/>
    <m/>
    <n v="41.600113999999998"/>
    <n v="-70.525084000000007"/>
    <n v="1.883"/>
    <n v="1.701228"/>
    <x v="130"/>
    <n v="6.0499999999999998E-2"/>
    <n v="1.221114"/>
    <n v="0.21209500000000001"/>
    <n v="5.8227999999999946E-2"/>
    <n v="1.2369565217391207"/>
    <n v="0.37522"/>
    <n v="1.4279999999999999E-2"/>
    <n v="6.0999999999999999E-2"/>
    <n v="1.2999999999999999E-2"/>
    <n v="8.0000000000000002E-3"/>
    <n v="6.0000000000000001E-3"/>
    <n v="5.0000000000000001E-3"/>
  </r>
  <r>
    <d v="2019-07-10T00:00:00"/>
    <x v="5"/>
    <d v="1899-12-30T09:35:00"/>
    <n v="62.3"/>
    <n v="70.7"/>
    <n v="6.86"/>
    <n v="140.4"/>
    <n v="4.87"/>
    <m/>
    <n v="41.597726999999999"/>
    <n v="-70.525019"/>
    <n v="2.0990000000000002"/>
    <n v="1.382679"/>
    <x v="131"/>
    <n v="3.95E-2"/>
    <n v="1.720334"/>
    <n v="0.30904100000000001"/>
    <n v="0.14697899999999997"/>
    <n v="1.087671232876708"/>
    <n v="0.35061999999999999"/>
    <n v="3.9328000000000002E-2"/>
    <n v="8.4000000000000005E-2"/>
    <n v="1.9E-2"/>
    <n v="1.0999999999999999E-2"/>
    <n v="8.9999999999999993E-3"/>
    <n v="7.0000000000000001E-3"/>
  </r>
  <r>
    <d v="2019-07-10T00:00:00"/>
    <x v="6"/>
    <d v="1899-12-30T10:03:00"/>
    <n v="59.1"/>
    <n v="35.200000000000003"/>
    <n v="3.2"/>
    <n v="130.4"/>
    <n v="5.51"/>
    <m/>
    <n v="41.596144000000002"/>
    <n v="-70.525194999999997"/>
    <n v="2.1619999999999999"/>
    <n v="1.360325"/>
    <x v="132"/>
    <n v="4.87E-2"/>
    <n v="3.4691730000000001"/>
    <n v="0.32498700000000003"/>
    <n v="8.2825000000000149E-2"/>
    <n v="1.4000000000000035"/>
    <n v="0.43530200000000002"/>
    <n v="3.8748999999999999E-2"/>
    <n v="9.0999999999999998E-2"/>
    <n v="0.02"/>
    <n v="1.2E-2"/>
    <n v="0.01"/>
    <n v="8.0000000000000002E-3"/>
  </r>
  <r>
    <d v="2019-07-10T00:00:00"/>
    <x v="7"/>
    <d v="1899-12-30T10:23:00"/>
    <n v="64.8"/>
    <n v="63"/>
    <n v="5.92"/>
    <n v="137"/>
    <n v="5.29"/>
    <m/>
    <n v="41.591911000000003"/>
    <n v="-70.524642"/>
    <n v="2.5859999999999999"/>
    <n v="1.0566789999999999"/>
    <x v="133"/>
    <n v="6.4799999999999996E-2"/>
    <n v="1.6952160000000001"/>
    <n v="0.37397900000000001"/>
    <n v="8.6078999999999906E-2"/>
    <n v="1.4624999999999961"/>
    <n v="0.43716699999999997"/>
    <n v="3.3094999999999999E-2"/>
    <n v="0.112"/>
    <n v="2.5000000000000001E-2"/>
    <n v="1.4999999999999999E-2"/>
    <n v="1.2999999999999999E-2"/>
    <n v="8.9999999999999993E-3"/>
  </r>
  <r>
    <d v="2019-07-10T00:00:00"/>
    <x v="8"/>
    <d v="1899-12-30T10:36:00"/>
    <n v="60.5"/>
    <n v="69"/>
    <n v="6.83"/>
    <n v="123.1"/>
    <n v="5.49"/>
    <m/>
    <n v="41.589210000000001"/>
    <n v="-70.525225000000006"/>
    <n v="1.978"/>
    <n v="0.88948799999999995"/>
    <x v="134"/>
    <n v="6.4100000000000004E-2"/>
    <n v="5.8177029999999998"/>
    <n v="0.95884000000000003"/>
    <n v="5.1587999999999856E-2"/>
    <n v="1.8343749999999881"/>
    <n v="0.39760099999999998"/>
    <n v="4.9152000000000001E-2"/>
    <n v="0.08"/>
    <n v="1.7999999999999999E-2"/>
    <n v="0.01"/>
    <n v="8.9999999999999993E-3"/>
    <n v="7.0000000000000001E-3"/>
  </r>
  <r>
    <d v="2019-07-17T00:00:00"/>
    <x v="0"/>
    <d v="1899-12-30T08:27:00"/>
    <n v="75.3"/>
    <n v="79.400000000000006"/>
    <n v="6.66"/>
    <n v="119.1"/>
    <n v="5.51"/>
    <m/>
    <n v="41.607222"/>
    <n v="-70.522751999999997"/>
    <n v="2.0059999999999998"/>
    <n v="0.52716200000000002"/>
    <x v="135"/>
    <n v="3.5999999999999997E-2"/>
    <n v="1.720334"/>
    <n v="0.17791199999999999"/>
    <n v="0.13086200000000003"/>
    <n v="2.1015228426395942"/>
    <n v="0.43454100000000001"/>
    <n v="2.4249E-2"/>
    <n v="4.7E-2"/>
    <n v="0.01"/>
    <n v="6.0000000000000001E-3"/>
    <n v="6.0000000000000001E-3"/>
    <n v="4.0000000000000001E-3"/>
  </r>
  <r>
    <d v="2019-07-17T00:00:00"/>
    <x v="1"/>
    <d v="1899-12-30T08:40:00"/>
    <n v="71.900000000000006"/>
    <n v="54.7"/>
    <n v="4.7699999999999996"/>
    <n v="132.1"/>
    <n v="5.2"/>
    <m/>
    <n v="41.605505999999998"/>
    <n v="-70.522893999999994"/>
    <n v="1.895"/>
    <n v="0.75713200000000003"/>
    <x v="136"/>
    <n v="6.2100000000000002E-2"/>
    <n v="1.626142"/>
    <n v="0.18721299999999999"/>
    <n v="9.0932000000000013E-2"/>
    <n v="1.5408450704225467"/>
    <n v="0.63368100000000005"/>
    <n v="4.3507999999999998E-2"/>
    <n v="4.9000000000000002E-2"/>
    <n v="0.01"/>
    <n v="6.0000000000000001E-3"/>
    <n v="5.0000000000000001E-3"/>
    <n v="4.0000000000000001E-3"/>
  </r>
  <r>
    <d v="2019-07-17T00:00:00"/>
    <x v="2"/>
    <d v="1899-12-30T08:43:00"/>
    <n v="64.099999999999994"/>
    <n v="64.2"/>
    <n v="6.09"/>
    <n v="169.1"/>
    <n v="4.5199999999999996"/>
    <m/>
    <n v="41.605535000000003"/>
    <n v="-70.522666000000001"/>
    <n v="1.4690000000000001"/>
    <n v="2.4801609999999998"/>
    <x v="137"/>
    <n v="6.3899999999999998E-2"/>
    <n v="1.5476479999999999"/>
    <n v="0.247085"/>
    <n v="0"/>
    <n v="1.4736842105263217"/>
    <n v="0.57452000000000003"/>
    <n v="1.6351999999999998E-2"/>
    <n v="2.4E-2"/>
    <n v="5.0000000000000001E-3"/>
    <n v="3.0000000000000001E-3"/>
    <n v="2E-3"/>
    <n v="1E-3"/>
  </r>
  <r>
    <d v="2019-07-17T00:00:00"/>
    <x v="3"/>
    <d v="1899-12-30T08:46:00"/>
    <n v="69.3"/>
    <n v="66.599999999999994"/>
    <n v="5.97"/>
    <n v="145.69999999999999"/>
    <n v="4.8499999999999996"/>
    <m/>
    <n v="41.604920999999997"/>
    <n v="-70.523065000000003"/>
    <n v="1.8"/>
    <n v="1.249485"/>
    <x v="138"/>
    <n v="6.2E-2"/>
    <n v="1.296468"/>
    <n v="0.30218899999999999"/>
    <n v="5.5084999999999829E-2"/>
    <n v="2.3345454545454656"/>
    <n v="0.72843599999999997"/>
    <n v="4.5934000000000003E-2"/>
    <n v="4.3999999999999997E-2"/>
    <n v="8.9999999999999993E-3"/>
    <n v="6.0000000000000001E-3"/>
    <n v="5.0000000000000001E-3"/>
    <n v="3.0000000000000001E-3"/>
  </r>
  <r>
    <d v="2019-07-17T00:00:00"/>
    <x v="4"/>
    <d v="1899-12-30T09:14:00"/>
    <n v="64"/>
    <n v="80.599999999999994"/>
    <n v="7.66"/>
    <n v="147.19999999999999"/>
    <n v="5.62"/>
    <m/>
    <n v="41.600113999999998"/>
    <n v="-70.525084000000007"/>
    <n v="2.19"/>
    <n v="1.6732849999999999"/>
    <x v="139"/>
    <n v="4.3700000000000003E-2"/>
    <n v="1.1583190000000001"/>
    <n v="0.246368"/>
    <n v="1.7284999999999773E-2"/>
    <n v="2.4181818181818282"/>
    <n v="0.69921699999999998"/>
    <n v="3.6091999999999999E-2"/>
    <n v="5.8999999999999997E-2"/>
    <n v="1.2999999999999999E-2"/>
    <n v="7.0000000000000001E-3"/>
    <n v="6.0000000000000001E-3"/>
    <n v="4.0000000000000001E-3"/>
  </r>
  <r>
    <d v="2019-07-17T00:00:00"/>
    <x v="5"/>
    <d v="1899-12-30T09:30:00"/>
    <n v="65.900000000000006"/>
    <n v="68.7"/>
    <n v="6.39"/>
    <n v="139.6"/>
    <n v="5.39"/>
    <m/>
    <n v="41.597726999999999"/>
    <n v="-70.525019"/>
    <n v="2.4929999999999999"/>
    <n v="1.2569360000000001"/>
    <x v="140"/>
    <n v="6.1499999999999999E-2"/>
    <n v="2.1096629999999998"/>
    <n v="0.355792"/>
    <n v="4.4735999999999887E-2"/>
    <n v="1.1454545454545373"/>
    <n v="0.495118"/>
    <n v="3.5545E-2"/>
    <n v="0.09"/>
    <n v="2.1000000000000001E-2"/>
    <n v="1.2E-2"/>
    <n v="0.01"/>
    <n v="8.0000000000000002E-3"/>
  </r>
  <r>
    <d v="2019-07-17T00:00:00"/>
    <x v="6"/>
    <d v="1899-12-30T09:50:00"/>
    <n v="64.5"/>
    <n v="68.900000000000006"/>
    <n v="6.57"/>
    <n v="138.9"/>
    <n v="5.29"/>
    <m/>
    <n v="41.596144000000002"/>
    <n v="-70.525194999999997"/>
    <n v="2.6970000000000001"/>
    <n v="1.2923309999999999"/>
    <x v="141"/>
    <n v="7.0599999999999996E-2"/>
    <n v="1.8208059999999999"/>
    <n v="0.576461"/>
    <n v="9.9831000000000003E-2"/>
    <n v="3.6678571428571463"/>
    <n v="1.2087749999999999"/>
    <n v="6.2716999999999995E-2"/>
    <n v="0.11899999999999999"/>
    <n v="2.5999999999999999E-2"/>
    <n v="1.4999999999999999E-2"/>
    <n v="1.2E-2"/>
    <n v="8.9999999999999993E-3"/>
  </r>
  <r>
    <d v="2019-07-17T00:00:00"/>
    <x v="7"/>
    <d v="1899-12-30T10:08:00"/>
    <n v="68.099999999999994"/>
    <n v="60.9"/>
    <n v="5.53"/>
    <n v="136.19999999999999"/>
    <n v="5.31"/>
    <m/>
    <n v="41.591911000000003"/>
    <n v="-70.524642"/>
    <n v="3.11"/>
    <n v="1.1060449999999999"/>
    <x v="142"/>
    <n v="7.1900000000000006E-2"/>
    <n v="1.6700980000000001"/>
    <n v="0.52166999999999997"/>
    <n v="0.13124499999999995"/>
    <n v="2.0360000000000014"/>
    <n v="0.57884199999999997"/>
    <n v="3.5435000000000001E-2"/>
    <n v="0.112"/>
    <n v="2.5999999999999999E-2"/>
    <n v="1.4999999999999999E-2"/>
    <n v="1.2999999999999999E-2"/>
    <n v="0.01"/>
  </r>
  <r>
    <d v="2019-07-17T00:00:00"/>
    <x v="8"/>
    <d v="1899-12-30T10:29:00"/>
    <n v="62.4"/>
    <n v="75.099999999999994"/>
    <n v="7.27"/>
    <n v="122.7"/>
    <n v="5.8"/>
    <m/>
    <n v="41.589210000000001"/>
    <n v="-70.525225000000006"/>
    <n v="2.3809999999999998"/>
    <n v="0.99334199999999995"/>
    <x v="143"/>
    <n v="6.7900000000000002E-2"/>
    <n v="5.5131480000000002"/>
    <n v="1.510005"/>
    <n v="0.11494199999999999"/>
    <n v="3.1742857142857059"/>
    <n v="0.43577100000000002"/>
    <n v="2.0077000000000001E-2"/>
    <n v="8.2000000000000003E-2"/>
    <n v="0.02"/>
    <n v="1.2E-2"/>
    <n v="0.01"/>
    <n v="8.0000000000000002E-3"/>
  </r>
  <r>
    <d v="2019-07-24T00:00:00"/>
    <x v="0"/>
    <d v="1899-12-30T08:25:00"/>
    <n v="71.5"/>
    <n v="82"/>
    <n v="7.17"/>
    <n v="115.2"/>
    <n v="6.31"/>
    <m/>
    <n v="41.607222"/>
    <n v="-70.522751999999997"/>
    <n v="2.5489999999999999"/>
    <n v="0.49474800000000002"/>
    <x v="144"/>
    <n v="3.56E-2"/>
    <n v="2.0939640000000002"/>
    <n v="0.21066099999999999"/>
    <n v="0.14184799999999997"/>
    <n v="0.42200000000000415"/>
    <n v="0.15251999999999999"/>
    <n v="5.653E-3"/>
    <n v="6.5000000000000002E-2"/>
    <n v="1.4999999999999999E-2"/>
    <n v="0.01"/>
    <n v="8.0000000000000002E-3"/>
    <n v="6.0000000000000001E-3"/>
  </r>
  <r>
    <d v="2019-07-24T00:00:00"/>
    <x v="1"/>
    <d v="1899-12-30T08:36:00"/>
    <n v="68.099999999999994"/>
    <n v="69.3"/>
    <n v="6.23"/>
    <n v="121.8"/>
    <n v="5.78"/>
    <m/>
    <n v="41.605505999999998"/>
    <n v="-70.522893999999994"/>
    <n v="3.9910000000000001"/>
    <n v="0.61583399999999999"/>
    <x v="145"/>
    <n v="4.7100000000000003E-2"/>
    <n v="2.520969"/>
    <n v="0.23816499999999999"/>
    <n v="0.15293400000000001"/>
    <n v="0.8157894736842165"/>
    <n v="0.62854200000000005"/>
    <n v="5.8678000000000001E-2"/>
    <n v="0.13400000000000001"/>
    <n v="2.8000000000000001E-2"/>
    <n v="1.6E-2"/>
    <n v="1.4E-2"/>
    <n v="0.01"/>
  </r>
  <r>
    <d v="2019-07-24T00:00:00"/>
    <x v="2"/>
    <d v="1899-12-30T08:39:00"/>
    <n v="61.6"/>
    <n v="61.7"/>
    <n v="6.03"/>
    <n v="148.6"/>
    <n v="4.58"/>
    <m/>
    <n v="41.605535000000003"/>
    <n v="-70.522666000000001"/>
    <n v="3.2919999999999998"/>
    <n v="2.2338290000000001"/>
    <x v="146"/>
    <n v="6.59E-2"/>
    <n v="1.258791"/>
    <n v="0.24739900000000001"/>
    <n v="5.7428999999999952E-2"/>
    <n v="1.1350000000000193"/>
    <n v="0.61013099999999998"/>
    <n v="1.9105E-2"/>
    <n v="9.1999999999999998E-2"/>
    <n v="1.7000000000000001E-2"/>
    <n v="0.01"/>
    <n v="8.0000000000000002E-3"/>
    <n v="5.0000000000000001E-3"/>
  </r>
  <r>
    <d v="2019-07-24T00:00:00"/>
    <x v="3"/>
    <d v="1899-12-30T08:43:00"/>
    <n v="65.8"/>
    <n v="65.599999999999994"/>
    <n v="6.09"/>
    <n v="102.9"/>
    <n v="4.84"/>
    <m/>
    <n v="41.604920999999997"/>
    <n v="-70.523065000000003"/>
    <n v="4.1440000000000001"/>
    <n v="1.2112959999999999"/>
    <x v="147"/>
    <n v="6.2E-2"/>
    <n v="1.792548"/>
    <n v="0.24620500000000001"/>
    <n v="0.24329599999999996"/>
    <n v="1.0256410256410402"/>
    <n v="0.60861200000000004"/>
    <n v="4.5429999999999998E-2"/>
    <n v="0.128"/>
    <n v="2.7E-2"/>
    <n v="1.6E-2"/>
    <n v="1.2999999999999999E-2"/>
    <n v="0.01"/>
  </r>
  <r>
    <d v="2019-07-24T00:00:00"/>
    <x v="4"/>
    <d v="1899-12-30T09:01:00"/>
    <n v="62"/>
    <n v="81.099999999999994"/>
    <n v="7.81"/>
    <n v="122.1"/>
    <n v="5.32"/>
    <m/>
    <n v="41.600113999999998"/>
    <n v="-70.525084000000007"/>
    <n v="3.879"/>
    <n v="1.536365"/>
    <x v="148"/>
    <n v="5.0099999999999999E-2"/>
    <n v="1.688936"/>
    <n v="0.241398"/>
    <n v="0.12686500000000001"/>
    <n v="1.1491525423728768"/>
    <n v="0.50945300000000004"/>
    <n v="1.9161999999999998E-2"/>
    <s v="NA"/>
    <s v="NA"/>
    <s v="NA"/>
    <s v="NA"/>
    <s v="NA"/>
  </r>
  <r>
    <d v="2019-07-24T00:00:00"/>
    <x v="5"/>
    <d v="1899-12-30T09:13:00"/>
    <n v="63"/>
    <n v="64.400000000000006"/>
    <n v="6.03"/>
    <n v="121.3"/>
    <n v="5.05"/>
    <m/>
    <n v="41.597726999999999"/>
    <n v="-70.525019"/>
    <n v="5.7279999999999998"/>
    <n v="1.0576110000000001"/>
    <x v="149"/>
    <n v="6.0400000000000002E-2"/>
    <n v="3.1457790000000001"/>
    <n v="0.40649800000000003"/>
    <n v="0.18131100000000011"/>
    <n v="1.1441860465116382"/>
    <n v="0.61080500000000004"/>
    <n v="6.2506000000000006E-2"/>
    <n v="0.25600000000000001"/>
    <n v="5.7000000000000002E-2"/>
    <n v="3.2000000000000001E-2"/>
    <n v="2.8000000000000001E-2"/>
    <n v="2.1000000000000001E-2"/>
  </r>
  <r>
    <d v="2019-07-24T00:00:00"/>
    <x v="6"/>
    <d v="1899-12-30T09:22:00"/>
    <n v="61.9"/>
    <n v="56.7"/>
    <n v="5.52"/>
    <n v="120.8"/>
    <n v="5.15"/>
    <m/>
    <n v="41.596144000000002"/>
    <n v="-70.525194999999997"/>
    <n v="5.3010000000000002"/>
    <n v="1.0669249999999999"/>
    <x v="150"/>
    <n v="5.2299999999999999E-2"/>
    <n v="3.2148530000000002"/>
    <n v="0.30737199999999998"/>
    <n v="0.1455249999999999"/>
    <n v="1.1306122448979632"/>
    <n v="0.652887"/>
    <n v="1.9334E-2"/>
    <n v="0.26500000000000001"/>
    <n v="5.8000000000000003E-2"/>
    <n v="3.2000000000000001E-2"/>
    <n v="2.8000000000000001E-2"/>
    <n v="0.02"/>
  </r>
  <r>
    <d v="2019-07-24T00:00:00"/>
    <x v="7"/>
    <d v="1899-12-30T09:35:00"/>
    <n v="64.400000000000006"/>
    <n v="62.9"/>
    <n v="5.96"/>
    <n v="100.1"/>
    <n v="5.1100000000000003"/>
    <m/>
    <n v="41.591911000000003"/>
    <n v="-70.524642"/>
    <n v="7.01"/>
    <n v="0.70627600000000001"/>
    <x v="151"/>
    <n v="6.9800000000000001E-2"/>
    <n v="2.219554"/>
    <n v="0.30216100000000001"/>
    <n v="0.21617600000000003"/>
    <n v="2.7437500000000004"/>
    <n v="1.0322720000000001"/>
    <n v="0.12120400000000001"/>
    <n v="0.34200000000000003"/>
    <n v="7.3999999999999996E-2"/>
    <n v="4.1000000000000002E-2"/>
    <n v="3.5999999999999997E-2"/>
    <n v="2.5999999999999999E-2"/>
  </r>
  <r>
    <d v="2019-07-24T00:00:00"/>
    <x v="8"/>
    <d v="1899-12-30T09:46:00"/>
    <n v="60.6"/>
    <n v="68"/>
    <n v="6.73"/>
    <n v="102.4"/>
    <n v="5.45"/>
    <m/>
    <n v="41.589210000000001"/>
    <n v="-70.525225000000006"/>
    <n v="5.0659999999999998"/>
    <n v="0.67199900000000001"/>
    <x v="152"/>
    <n v="6.5500000000000003E-2"/>
    <n v="6.0092280000000002"/>
    <n v="0.68306599999999995"/>
    <n v="0.11979899999999999"/>
    <n v="2.1024390243902658"/>
    <n v="0.82200200000000001"/>
    <s v="NA"/>
    <n v="0.23300000000000001"/>
    <n v="0.05"/>
    <n v="2.9000000000000001E-2"/>
    <n v="2.5000000000000001E-2"/>
    <n v="1.7999999999999999E-2"/>
  </r>
  <r>
    <d v="2019-07-31T00:00:00"/>
    <x v="0"/>
    <d v="1899-12-30T09:10:00"/>
    <n v="76.819999999999993"/>
    <n v="77.5"/>
    <n v="6.42"/>
    <n v="116.5"/>
    <n v="6.54"/>
    <m/>
    <n v="41.607222"/>
    <n v="-70.522751999999997"/>
    <n v="3.6549999999999998"/>
    <n v="0.66436099999999998"/>
    <x v="153"/>
    <n v="3.2000000000000001E-2"/>
    <n v="1.6700980000000001"/>
    <n v="0.25851499999999999"/>
    <n v="0.34536100000000003"/>
    <n v="0.73636363636363555"/>
    <n v="0.217166"/>
    <n v="1.3573999999999999E-2"/>
    <n v="4.1000000000000002E-2"/>
    <n v="7.0000000000000001E-3"/>
    <n v="4.0000000000000001E-3"/>
    <n v="3.0000000000000001E-3"/>
    <n v="2E-3"/>
  </r>
  <r>
    <d v="2019-07-31T00:00:00"/>
    <x v="1"/>
    <d v="1899-12-30T09:28:00"/>
    <n v="69.62"/>
    <n v="55.6"/>
    <n v="4.8099999999999996"/>
    <n v="128.6"/>
    <n v="5.55"/>
    <m/>
    <n v="41.605505999999998"/>
    <n v="-70.522893999999994"/>
    <n v="3.1360000000000001"/>
    <n v="0.66771400000000003"/>
    <x v="154"/>
    <n v="4.0899999999999999E-2"/>
    <n v="1.283909"/>
    <n v="0.23947099999999999"/>
    <n v="0.16041400000000006"/>
    <n v="1.3749999999999929"/>
    <n v="0.45982099999999998"/>
    <n v="3.9874E-2"/>
    <n v="4.9000000000000002E-2"/>
    <n v="0.01"/>
    <n v="7.0000000000000001E-3"/>
    <n v="5.0000000000000001E-3"/>
    <n v="4.0000000000000001E-3"/>
  </r>
  <r>
    <d v="2019-07-31T00:00:00"/>
    <x v="2"/>
    <d v="1899-12-30T09:33:00"/>
    <n v="65.12"/>
    <n v="66.599999999999994"/>
    <n v="6.26"/>
    <n v="167.7"/>
    <n v="5.3"/>
    <m/>
    <n v="41.605535000000003"/>
    <n v="-70.522666000000001"/>
    <n v="2.7080000000000002"/>
    <n v="2.6728049999999999"/>
    <x v="155"/>
    <n v="6.4600000000000005E-2"/>
    <n v="0.87260199999999999"/>
    <n v="0.31634800000000002"/>
    <n v="0.16380499999999998"/>
    <n v="1.4289473684210507"/>
    <n v="0.54130999999999996"/>
    <n v="1.4876E-2"/>
    <n v="2.5999999999999999E-2"/>
    <n v="4.0000000000000001E-3"/>
    <n v="2E-3"/>
    <n v="1E-3"/>
    <n v="1E-3"/>
  </r>
  <r>
    <d v="2019-07-31T00:00:00"/>
    <x v="3"/>
    <d v="1899-12-30T09:39:00"/>
    <n v="70.52"/>
    <n v="66.2"/>
    <n v="5.87"/>
    <n v="142.9"/>
    <n v="5.5"/>
    <m/>
    <n v="41.604920999999997"/>
    <n v="-70.523065000000003"/>
    <n v="2.8889999999999998"/>
    <n v="1.228062"/>
    <x v="156"/>
    <n v="6.0400000000000002E-2"/>
    <n v="1.0390090000000001"/>
    <n v="0.24948300000000001"/>
    <n v="0.12576199999999993"/>
    <n v="1.3423076923077066"/>
    <n v="0.59519699999999998"/>
    <n v="4.1118000000000002E-2"/>
    <n v="0.04"/>
    <n v="7.0000000000000001E-3"/>
    <n v="4.0000000000000001E-3"/>
    <n v="3.0000000000000001E-3"/>
    <n v="2E-3"/>
  </r>
  <r>
    <d v="2019-07-31T00:00:00"/>
    <x v="4"/>
    <d v="1899-12-30T10:02:00"/>
    <n v="65.12"/>
    <n v="76"/>
    <n v="7.15"/>
    <n v="144.5"/>
    <n v="5.36"/>
    <m/>
    <n v="41.600113999999998"/>
    <n v="-70.525084000000007"/>
    <n v="2.7530000000000001"/>
    <n v="1.624851"/>
    <x v="157"/>
    <n v="3.5000000000000003E-2"/>
    <n v="1.126922"/>
    <n v="0.30001499999999998"/>
    <n v="7.615100000000008E-2"/>
    <n v="1.2727272727272778"/>
    <n v="0.47763699999999998"/>
    <n v="3.9911000000000002E-2"/>
    <n v="5.7000000000000002E-2"/>
    <n v="1.0999999999999999E-2"/>
    <n v="7.0000000000000001E-3"/>
    <n v="5.0000000000000001E-3"/>
    <n v="4.0000000000000001E-3"/>
  </r>
  <r>
    <d v="2019-07-31T00:00:00"/>
    <x v="5"/>
    <d v="1899-12-30T10:18:00"/>
    <n v="67.099999999999994"/>
    <n v="62.7"/>
    <n v="5.77"/>
    <n v="138"/>
    <n v="5.35"/>
    <m/>
    <n v="41.597726999999999"/>
    <n v="-70.525019"/>
    <n v="3.3140000000000001"/>
    <n v="1.309096"/>
    <x v="158"/>
    <n v="4.6300000000000001E-2"/>
    <n v="1.9181379999999999"/>
    <n v="0.427867"/>
    <n v="0.13119600000000009"/>
    <n v="1.1382352941176483"/>
    <n v="0.468275"/>
    <n v="1.2585000000000001E-2"/>
    <n v="8.4000000000000005E-2"/>
    <n v="1.7999999999999999E-2"/>
    <n v="0.01"/>
    <n v="8.0000000000000002E-3"/>
    <n v="6.0000000000000001E-3"/>
  </r>
  <r>
    <d v="2019-07-31T00:00:00"/>
    <x v="6"/>
    <m/>
    <s v="NA"/>
    <s v="NA"/>
    <s v="NA"/>
    <s v="NA"/>
    <s v="NA"/>
    <m/>
    <n v="41.596144000000002"/>
    <n v="-70.525194999999997"/>
    <s v="NA"/>
    <s v="NA"/>
    <x v="159"/>
    <s v="NA"/>
    <s v="NA"/>
    <s v="NA"/>
    <s v="NA"/>
    <s v="NA"/>
    <s v="NA"/>
    <s v="NA"/>
    <s v="NA"/>
    <s v="NA"/>
    <s v="NA"/>
    <s v="NA"/>
    <s v="NA"/>
  </r>
  <r>
    <d v="2019-07-31T00:00:00"/>
    <x v="7"/>
    <d v="1899-12-30T10:57:00"/>
    <n v="69.98"/>
    <n v="61.1"/>
    <n v="5.45"/>
    <n v="137.19999999999999"/>
    <n v="5.61"/>
    <m/>
    <n v="41.591911000000003"/>
    <n v="-70.524642"/>
    <n v="3.6030000000000002"/>
    <n v="1.033393"/>
    <x v="160"/>
    <n v="7.17E-2"/>
    <n v="2.0971039999999999"/>
    <n v="0.47121600000000002"/>
    <n v="0.14249299999999998"/>
    <n v="5.1526315789474015"/>
    <n v="1.340975"/>
    <n v="4.6625E-2"/>
    <n v="0.112"/>
    <n v="2.5000000000000001E-2"/>
    <n v="1.4999999999999999E-2"/>
    <n v="1.2999999999999999E-2"/>
    <n v="8.9999999999999993E-3"/>
  </r>
  <r>
    <d v="2019-07-31T00:00:00"/>
    <x v="8"/>
    <d v="1899-12-30T08:29:00"/>
    <n v="63.5"/>
    <n v="67.400000000000006"/>
    <n v="6.47"/>
    <n v="121.1"/>
    <n v="6.67"/>
    <m/>
    <n v="41.589210000000001"/>
    <n v="-70.525225000000006"/>
    <n v="2.9569999999999999"/>
    <n v="0.85986799999999997"/>
    <x v="161"/>
    <n v="6.59E-2"/>
    <n v="4.7941459999999996"/>
    <n v="1.250839"/>
    <n v="5.6467999999999963E-2"/>
    <n v="1.7772151898734312"/>
    <n v="0.55182200000000003"/>
    <n v="1.3152E-2"/>
    <n v="7.3999999999999996E-2"/>
    <n v="1.6E-2"/>
    <n v="8.9999999999999993E-3"/>
    <n v="7.0000000000000001E-3"/>
    <n v="5.0000000000000001E-3"/>
  </r>
  <r>
    <d v="2019-08-07T00:00:00"/>
    <x v="0"/>
    <d v="1899-12-30T09:16:00"/>
    <n v="74.48"/>
    <n v="82.9"/>
    <n v="7.02"/>
    <n v="123.8"/>
    <n v="7.43"/>
    <m/>
    <n v="41.607222"/>
    <n v="-70.522751999999997"/>
    <n v="4.2649999999999997"/>
    <n v="0.55640900000000004"/>
    <x v="162"/>
    <n v="3.5999999999999997E-2"/>
    <n v="1.4283380000000001"/>
    <n v="0.24876599999999999"/>
    <n v="0.24760900000000008"/>
    <n v="1.0726190476190516"/>
    <n v="0.29019"/>
    <n v="2.5770000000000001E-2"/>
    <n v="3.9E-2"/>
    <n v="7.0000000000000001E-3"/>
    <n v="4.0000000000000001E-3"/>
    <n v="4.0000000000000001E-3"/>
    <n v="3.0000000000000001E-3"/>
  </r>
  <r>
    <d v="2019-08-07T00:00:00"/>
    <x v="1"/>
    <d v="1899-12-30T09:24:00"/>
    <n v="79.16"/>
    <n v="55.5"/>
    <n v="4.91"/>
    <n v="136.80000000000001"/>
    <n v="7.05"/>
    <m/>
    <n v="41.605505999999998"/>
    <n v="-70.522893999999994"/>
    <n v="3.3650000000000002"/>
    <n v="0.61518200000000001"/>
    <x v="163"/>
    <n v="3.5200000000000002E-2"/>
    <n v="1.4157789999999999"/>
    <n v="0.31057699999999999"/>
    <n v="0.13818199999999997"/>
    <n v="1.1633333333333458"/>
    <n v="0.47857"/>
    <n v="4.9610000000000001E-2"/>
    <n v="0.05"/>
    <n v="8.9999999999999993E-3"/>
    <n v="5.0000000000000001E-3"/>
    <n v="4.0000000000000001E-3"/>
    <n v="3.0000000000000001E-3"/>
  </r>
  <r>
    <d v="2019-08-07T00:00:00"/>
    <x v="2"/>
    <d v="1899-12-30T09:28:00"/>
    <n v="62.78"/>
    <n v="67.5"/>
    <n v="6.5"/>
    <n v="172.6"/>
    <n v="5.65"/>
    <m/>
    <n v="41.605535000000003"/>
    <n v="-70.522666000000001"/>
    <n v="2.7549999999999999"/>
    <n v="2.5654300000000001"/>
    <x v="164"/>
    <n v="6.2899999999999998E-2"/>
    <n v="0.89771999999999996"/>
    <n v="0.21171999999999999"/>
    <n v="0.10932999999999993"/>
    <n v="1.0233333333333405"/>
    <n v="0.44022"/>
    <n v="2.8469999999999999E-2"/>
    <n v="2.5999999999999999E-2"/>
    <n v="4.0000000000000001E-3"/>
    <n v="2E-3"/>
    <n v="1E-3"/>
    <n v="1E-3"/>
  </r>
  <r>
    <d v="2019-08-07T00:00:00"/>
    <x v="3"/>
    <d v="1899-12-30T09:31:00"/>
    <n v="67.64"/>
    <n v="70.599999999999994"/>
    <n v="6.43"/>
    <n v="150.69999999999999"/>
    <n v="5.63"/>
    <m/>
    <n v="41.604920999999997"/>
    <n v="-70.523065000000003"/>
    <n v="3.0539999999999998"/>
    <n v="1.1414390000000001"/>
    <x v="165"/>
    <n v="4.3499999999999997E-2"/>
    <n v="1.0609869999999999"/>
    <n v="0.22724"/>
    <n v="9.3739000000000017E-2"/>
    <n v="3.0072727272727464"/>
    <n v="0.67859999999999998"/>
    <n v="7.5639999999999999E-2"/>
    <n v="4.2000000000000003E-2"/>
    <n v="7.0000000000000001E-3"/>
    <n v="5.0000000000000001E-3"/>
    <n v="4.0000000000000001E-3"/>
    <n v="3.0000000000000001E-3"/>
  </r>
  <r>
    <d v="2019-08-07T00:00:00"/>
    <x v="4"/>
    <d v="1899-12-30T09:50:00"/>
    <n v="62.8"/>
    <n v="83.4"/>
    <n v="8.02"/>
    <n v="161.4"/>
    <n v="5.85"/>
    <m/>
    <n v="41.600113999999998"/>
    <n v="-70.525084000000007"/>
    <n v="3.3490000000000002"/>
    <n v="1.660245"/>
    <x v="166"/>
    <n v="3.2000000000000001E-2"/>
    <n v="1.007611"/>
    <n v="0.233935"/>
    <n v="7.364499999999996E-2"/>
    <n v="2.4341463414634261"/>
    <n v="0.81899999999999995"/>
    <n v="4.6609999999999999E-2"/>
    <n v="5.2999999999999999E-2"/>
    <n v="0.01"/>
    <n v="6.0000000000000001E-3"/>
    <n v="5.0000000000000001E-3"/>
    <n v="4.0000000000000001E-3"/>
  </r>
  <r>
    <d v="2019-08-07T00:00:00"/>
    <x v="5"/>
    <d v="1899-12-30T10:07:00"/>
    <n v="64.040000000000006"/>
    <n v="65"/>
    <n v="6.16"/>
    <n v="145.6"/>
    <n v="5.43"/>
    <m/>
    <n v="41.597726999999999"/>
    <n v="-70.525019"/>
    <n v="3.4740000000000002"/>
    <n v="1.3137540000000001"/>
    <x v="167"/>
    <n v="6.0699999999999997E-2"/>
    <n v="1.8836010000000001"/>
    <n v="0.38273600000000002"/>
    <n v="0.10295400000000021"/>
    <n v="0.81282051282051326"/>
    <n v="0.33006999999999997"/>
    <n v="4.3580000000000001E-2"/>
    <n v="7.3999999999999996E-2"/>
    <n v="1.4E-2"/>
    <n v="8.0000000000000002E-3"/>
    <n v="7.0000000000000001E-3"/>
    <n v="5.0000000000000001E-3"/>
  </r>
  <r>
    <d v="2019-08-07T00:00:00"/>
    <x v="6"/>
    <d v="1899-12-30T10:27:00"/>
    <n v="62.96"/>
    <n v="75.400000000000006"/>
    <n v="7.24"/>
    <n v="145.5"/>
    <n v="5.68"/>
    <m/>
    <n v="41.596144000000002"/>
    <n v="-70.525194999999997"/>
    <n v="3.605"/>
    <n v="1.360325"/>
    <x v="168"/>
    <n v="6.13E-2"/>
    <n v="1.6826570000000001"/>
    <n v="0.42591699999999999"/>
    <n v="5.3125000000000089E-2"/>
    <n v="1.4054054054053946"/>
    <n v="0.42814999999999998"/>
    <n v="4.8219999999999999E-2"/>
    <n v="8.1000000000000003E-2"/>
    <n v="1.7000000000000001E-2"/>
    <n v="0.01"/>
    <n v="8.0000000000000002E-3"/>
    <n v="6.0000000000000001E-3"/>
  </r>
  <r>
    <d v="2019-08-07T00:00:00"/>
    <x v="7"/>
    <d v="1899-12-30T10:39:00"/>
    <n v="64.58"/>
    <n v="76.8"/>
    <n v="7.25"/>
    <n v="122.8"/>
    <n v="5.68"/>
    <m/>
    <n v="41.591911000000003"/>
    <n v="-70.524642"/>
    <n v="3.758"/>
    <n v="1.035256"/>
    <x v="169"/>
    <n v="6.7299999999999999E-2"/>
    <n v="1.4565950000000001"/>
    <n v="0.50375800000000004"/>
    <n v="9.2055999999999916E-2"/>
    <n v="1.3964912280701869"/>
    <n v="0.45949000000000001"/>
    <n v="7.5950000000000004E-2"/>
    <n v="9.4E-2"/>
    <n v="0.02"/>
    <n v="1.2E-2"/>
    <n v="0.01"/>
    <n v="7.0000000000000001E-3"/>
  </r>
  <r>
    <d v="2019-08-07T00:00:00"/>
    <x v="8"/>
    <d v="1899-12-30T10:48:00"/>
    <n v="60.8"/>
    <n v="80.7"/>
    <n v="7.96"/>
    <n v="107.4"/>
    <n v="5.75"/>
    <m/>
    <n v="41.589210000000001"/>
    <n v="-70.525225000000006"/>
    <n v="2.7490000000000001"/>
    <n v="0.86294199999999999"/>
    <x v="170"/>
    <n v="6.5799999999999997E-2"/>
    <n v="4.9542729999999997"/>
    <n v="1.3624309999999999"/>
    <n v="3.914200000000001E-2"/>
    <n v="1.0628571428571629"/>
    <n v="0.35719000000000001"/>
    <n v="4.2520000000000002E-2"/>
    <n v="6.0999999999999999E-2"/>
    <n v="1.2E-2"/>
    <n v="7.0000000000000001E-3"/>
    <n v="6.0000000000000001E-3"/>
    <n v="4.0000000000000001E-3"/>
  </r>
  <r>
    <d v="2019-08-14T00:00:00"/>
    <x v="0"/>
    <d v="1899-12-30T08:52:00"/>
    <s v="NA"/>
    <s v="NA"/>
    <s v="NA"/>
    <s v="NA"/>
    <s v="NA"/>
    <m/>
    <n v="41.607222"/>
    <n v="-70.522751999999997"/>
    <n v="3.4670000000000001"/>
    <n v="0.63325200000000004"/>
    <x v="171"/>
    <n v="3.6999999999999998E-2"/>
    <n v="1.3718220000000001"/>
    <n v="0.29122999999999999"/>
    <n v="0.25275200000000003"/>
    <n v="0.97473684210525768"/>
    <n v="0.27144000000000001"/>
    <n v="4.1029999999999997E-2"/>
    <n v="3.6999999999999998E-2"/>
    <n v="6.0000000000000001E-3"/>
    <n v="4.0000000000000001E-3"/>
    <n v="3.0000000000000001E-3"/>
    <n v="2E-3"/>
  </r>
  <r>
    <d v="2019-08-14T00:00:00"/>
    <x v="1"/>
    <d v="1899-12-30T09:02:00"/>
    <s v="NA"/>
    <s v="NA"/>
    <s v="NA"/>
    <s v="NA"/>
    <s v="NA"/>
    <m/>
    <n v="41.605505999999998"/>
    <n v="-70.522893999999994"/>
    <n v="3.2530000000000001"/>
    <n v="0.68578399999999995"/>
    <x v="172"/>
    <n v="4.4900000000000002E-2"/>
    <n v="1.4785729999999999"/>
    <n v="0.30860399999999999"/>
    <n v="0.1337839999999999"/>
    <n v="1.2538461538461558"/>
    <n v="0.5736"/>
    <n v="6.2109999999999999E-2"/>
    <n v="5.5E-2"/>
    <n v="8.9999999999999993E-3"/>
    <n v="5.0000000000000001E-3"/>
    <n v="4.0000000000000001E-3"/>
    <n v="3.0000000000000001E-3"/>
  </r>
  <r>
    <d v="2019-08-14T00:00:00"/>
    <x v="2"/>
    <d v="1899-12-30T09:06:00"/>
    <s v="NA"/>
    <s v="NA"/>
    <s v="NA"/>
    <s v="NA"/>
    <s v="NA"/>
    <m/>
    <n v="41.605535000000003"/>
    <n v="-70.522666000000001"/>
    <n v="2.7480000000000002"/>
    <n v="2.3759440000000001"/>
    <x v="173"/>
    <n v="6.5299999999999997E-2"/>
    <n v="0.957376"/>
    <n v="0.246032"/>
    <n v="3.0543999999999905E-2"/>
    <n v="1.3791666666666498"/>
    <n v="0.53791"/>
    <n v="5.144E-2"/>
    <n v="2.8000000000000001E-2"/>
    <n v="2E-3"/>
    <n v="1E-3"/>
    <n v="1E-3"/>
    <n v="0"/>
  </r>
  <r>
    <d v="2019-08-14T00:00:00"/>
    <x v="3"/>
    <d v="1899-12-30T09:10:00"/>
    <s v="NA"/>
    <s v="NA"/>
    <s v="NA"/>
    <s v="NA"/>
    <s v="NA"/>
    <m/>
    <n v="41.604920999999997"/>
    <n v="-70.523065000000003"/>
    <n v="2.915"/>
    <n v="1.2457590000000001"/>
    <x v="174"/>
    <n v="6.13E-2"/>
    <n v="1.126922"/>
    <n v="0.321183"/>
    <n v="9.0659000000000045E-2"/>
    <n v="1.9063829787234061"/>
    <n v="0.62831000000000004"/>
    <n v="6.6919999999999993E-2"/>
    <n v="4.3999999999999997E-2"/>
    <n v="7.0000000000000001E-3"/>
    <n v="4.0000000000000001E-3"/>
    <n v="3.0000000000000001E-3"/>
    <n v="2E-3"/>
  </r>
  <r>
    <d v="2019-08-14T00:00:00"/>
    <x v="4"/>
    <d v="1899-12-30T09:25:00"/>
    <s v="NA"/>
    <s v="NA"/>
    <s v="NA"/>
    <s v="NA"/>
    <s v="NA"/>
    <m/>
    <n v="41.600113999999998"/>
    <n v="-70.525084000000007"/>
    <n v="2.855"/>
    <n v="1.7273080000000001"/>
    <x v="175"/>
    <n v="3.9399999999999998E-2"/>
    <n v="1.1237820000000001"/>
    <n v="0.62442699999999995"/>
    <n v="4.690799999999995E-2"/>
    <n v="0.49999999999999406"/>
    <n v="0.28894999999999998"/>
    <n v="3.3599999999999998E-2"/>
    <n v="5.2999999999999999E-2"/>
    <n v="8.9999999999999993E-3"/>
    <n v="5.0000000000000001E-3"/>
    <n v="4.0000000000000001E-3"/>
    <n v="3.0000000000000001E-3"/>
  </r>
  <r>
    <d v="2019-08-14T00:00:00"/>
    <x v="5"/>
    <d v="1899-12-30T09:45:00"/>
    <n v="63.319999999999993"/>
    <n v="64.2"/>
    <n v="6.13"/>
    <n v="131.80000000000001"/>
    <n v="5.47"/>
    <m/>
    <n v="41.597726999999999"/>
    <n v="-70.525019"/>
    <n v="3.3769999999999998"/>
    <n v="1.274634"/>
    <x v="176"/>
    <n v="6.0499999999999998E-2"/>
    <n v="1.676377"/>
    <n v="0.43315599999999999"/>
    <n v="4.5134000000000007E-2"/>
    <n v="0.76666666666667993"/>
    <n v="0.36725000000000002"/>
    <n v="3.8330000000000003E-2"/>
    <n v="8.6999999999999994E-2"/>
    <n v="1.7999999999999999E-2"/>
    <n v="0.01"/>
    <n v="8.0000000000000002E-3"/>
    <n v="6.0000000000000001E-3"/>
  </r>
  <r>
    <d v="2019-08-14T00:00:00"/>
    <x v="6"/>
    <d v="1899-12-30T10:05:00"/>
    <n v="62.24"/>
    <n v="67.2"/>
    <n v="6.49"/>
    <n v="145.1"/>
    <n v="5.39"/>
    <m/>
    <n v="41.596144000000002"/>
    <n v="-70.525194999999997"/>
    <n v="3.331"/>
    <n v="1.3426279999999999"/>
    <x v="177"/>
    <n v="6.0999999999999999E-2"/>
    <n v="1.6324209999999999"/>
    <n v="0.39546599999999998"/>
    <n v="5.9428000000000036E-2"/>
    <n v="0.82413793103447308"/>
    <n v="0.37991000000000003"/>
    <n v="6.4439999999999997E-2"/>
    <n v="9.1999999999999998E-2"/>
    <n v="1.9E-2"/>
    <n v="1.0999999999999999E-2"/>
    <n v="8.9999999999999993E-3"/>
    <n v="7.0000000000000001E-3"/>
  </r>
  <r>
    <d v="2019-08-14T00:00:00"/>
    <x v="7"/>
    <d v="1899-12-30T10:18:00"/>
    <n v="65.12"/>
    <n v="68.099999999999994"/>
    <n v="6.36"/>
    <n v="137.5"/>
    <n v="5.62"/>
    <m/>
    <n v="41.591911000000003"/>
    <n v="-70.524642"/>
    <n v="3.6920000000000002"/>
    <n v="1.042708"/>
    <x v="178"/>
    <n v="7.3400000000000007E-2"/>
    <n v="1.4503159999999999"/>
    <n v="0.77023600000000003"/>
    <n v="6.6907999999999967E-2"/>
    <n v="3.2541666666666615"/>
    <n v="0.62450000000000006"/>
    <n v="5.4960000000000002E-2"/>
    <n v="9.8000000000000004E-2"/>
    <n v="1.9E-2"/>
    <n v="1.0999999999999999E-2"/>
    <n v="8.9999999999999993E-3"/>
    <n v="7.0000000000000001E-3"/>
  </r>
  <r>
    <d v="2019-08-14T00:00:00"/>
    <x v="8"/>
    <d v="1899-12-30T10:29:00"/>
    <n v="60.620000000000005"/>
    <n v="74.7"/>
    <n v="7.37"/>
    <n v="126.7"/>
    <n v="5.76"/>
    <m/>
    <n v="41.589210000000001"/>
    <n v="-70.525225000000006"/>
    <n v="2.9780000000000002"/>
    <n v="0.89488999999999996"/>
    <x v="179"/>
    <n v="6.8199999999999997E-2"/>
    <n v="5.1143999999999998"/>
    <n v="1.703654"/>
    <n v="6.288999999999989E-2"/>
    <n v="0.30909090909089926"/>
    <n v="0.46992"/>
    <n v="2.716E-2"/>
    <n v="6.3E-2"/>
    <n v="1.2E-2"/>
    <n v="8.0000000000000002E-3"/>
    <n v="6.0000000000000001E-3"/>
    <n v="4.0000000000000001E-3"/>
  </r>
  <r>
    <d v="2019-08-21T00:00:00"/>
    <x v="0"/>
    <d v="1899-12-30T08:33:00"/>
    <n v="71.42"/>
    <n v="81.7"/>
    <n v="7.17"/>
    <n v="125.6"/>
    <n v="7.95"/>
    <m/>
    <n v="41.607222"/>
    <n v="-70.522751999999997"/>
    <n v="2.21"/>
    <n v="0.59"/>
    <x v="180"/>
    <n v="1.9E-2"/>
    <n v="2.56"/>
    <n v="0.28000000000000003"/>
    <n v="0.20999999999999996"/>
    <n v="1.2731958762886593"/>
    <m/>
    <m/>
    <n v="3.3000000000000002E-2"/>
    <n v="5.0000000000000001E-3"/>
    <n v="3.0000000000000001E-3"/>
    <n v="3.0000000000000001E-3"/>
    <n v="2E-3"/>
  </r>
  <r>
    <d v="2019-08-21T00:00:00"/>
    <x v="1"/>
    <d v="1899-12-30T08:42:00"/>
    <n v="66.92"/>
    <n v="47"/>
    <n v="4.33"/>
    <n v="145"/>
    <n v="7.14"/>
    <m/>
    <n v="41.605505999999998"/>
    <n v="-70.522893999999994"/>
    <n v="1.72"/>
    <n v="0.7"/>
    <x v="181"/>
    <n v="1.6E-2"/>
    <n v="1.77"/>
    <n v="0.5"/>
    <n v="6.0999999999999943E-2"/>
    <n v="1.1589743589743542"/>
    <m/>
    <m/>
    <n v="3.5000000000000003E-2"/>
    <n v="6.0000000000000001E-3"/>
    <n v="4.0000000000000001E-3"/>
    <n v="3.0000000000000001E-3"/>
    <n v="2E-3"/>
  </r>
  <r>
    <d v="2019-08-21T00:00:00"/>
    <x v="2"/>
    <d v="1899-12-30T08:44:00"/>
    <n v="62.78"/>
    <n v="65"/>
    <n v="6.29"/>
    <n v="179.7"/>
    <n v="5.61"/>
    <m/>
    <n v="41.605535000000003"/>
    <n v="-70.522666000000001"/>
    <n v="1.25"/>
    <n v="2.3199999999999998"/>
    <x v="182"/>
    <n v="5.3999999999999999E-2"/>
    <n v="1.37"/>
    <n v="0.35"/>
    <n v="0"/>
    <n v="1.206666666666673"/>
    <m/>
    <m/>
    <n v="2.1000000000000001E-2"/>
    <n v="3.0000000000000001E-3"/>
    <n v="1E-3"/>
    <n v="1E-3"/>
    <n v="1E-3"/>
  </r>
  <r>
    <d v="2019-08-21T00:00:00"/>
    <x v="3"/>
    <d v="1899-12-30T08:48:00"/>
    <n v="65.300000000000011"/>
    <n v="61.3"/>
    <n v="5.75"/>
    <n v="160"/>
    <n v="5.46"/>
    <m/>
    <n v="41.604920999999997"/>
    <n v="-70.523065000000003"/>
    <n v="1.43"/>
    <n v="1.25"/>
    <x v="183"/>
    <n v="0.03"/>
    <n v="1.56"/>
    <n v="0.37"/>
    <n v="0"/>
    <n v="1.6438746438746388"/>
    <m/>
    <m/>
    <n v="0.03"/>
    <n v="5.0000000000000001E-3"/>
    <n v="3.0000000000000001E-3"/>
    <n v="3.0000000000000001E-3"/>
    <n v="2E-3"/>
  </r>
  <r>
    <d v="2019-08-21T00:00:00"/>
    <x v="4"/>
    <d v="1899-12-30T09:15:00"/>
    <n v="60.980000000000004"/>
    <n v="80.599999999999994"/>
    <n v="7.95"/>
    <n v="158.9"/>
    <n v="5.68"/>
    <m/>
    <n v="41.600113999999998"/>
    <n v="-70.525084000000007"/>
    <n v="1.33"/>
    <n v="1.71"/>
    <x v="22"/>
    <n v="1.9E-2"/>
    <n v="1.37"/>
    <n v="0.41"/>
    <n v="0"/>
    <n v="0.9732142857142887"/>
    <m/>
    <m/>
    <n v="3.7999999999999999E-2"/>
    <n v="7.0000000000000001E-3"/>
    <n v="4.0000000000000001E-3"/>
    <n v="3.0000000000000001E-3"/>
    <n v="2E-3"/>
  </r>
  <r>
    <d v="2019-08-21T00:00:00"/>
    <x v="5"/>
    <d v="1899-12-30T09:31:00"/>
    <n v="61.7"/>
    <n v="58.1"/>
    <n v="5.68"/>
    <n v="149.5"/>
    <n v="5.52"/>
    <m/>
    <n v="41.597726999999999"/>
    <n v="-70.525019"/>
    <n v="1.56"/>
    <n v="1.35"/>
    <x v="184"/>
    <n v="2.9000000000000001E-2"/>
    <n v="2.4300000000000002"/>
    <n v="0.47"/>
    <n v="0"/>
    <n v="0.68048780487805727"/>
    <m/>
    <m/>
    <n v="5.5E-2"/>
    <n v="1.0999999999999999E-2"/>
    <n v="6.0000000000000001E-3"/>
    <n v="5.0000000000000001E-3"/>
    <n v="4.0000000000000001E-3"/>
  </r>
  <r>
    <d v="2019-08-21T00:00:00"/>
    <x v="6"/>
    <d v="1899-12-30T09:45:00"/>
    <n v="60.620000000000005"/>
    <n v="71.599999999999994"/>
    <n v="7.09"/>
    <n v="148.19999999999999"/>
    <n v="5.6"/>
    <m/>
    <n v="41.596144000000002"/>
    <n v="-70.525194999999997"/>
    <n v="1.52"/>
    <n v="1.4"/>
    <x v="185"/>
    <n v="0.02"/>
    <n v="2.4300000000000002"/>
    <n v="0.71"/>
    <n v="0"/>
    <n v="0.45862068965515712"/>
    <m/>
    <m/>
    <n v="0.06"/>
    <n v="1.2E-2"/>
    <n v="8.0000000000000002E-3"/>
    <n v="7.0000000000000001E-3"/>
    <n v="5.0000000000000001E-3"/>
  </r>
  <r>
    <d v="2019-08-21T00:00:00"/>
    <x v="7"/>
    <d v="1899-12-30T09:54:00"/>
    <n v="66.92"/>
    <n v="62"/>
    <n v="5.72"/>
    <n v="145.19999999999999"/>
    <n v="5.67"/>
    <m/>
    <n v="41.591911000000003"/>
    <n v="-70.524642"/>
    <n v="2.2000000000000002"/>
    <n v="1.03"/>
    <x v="186"/>
    <n v="7.9000000000000001E-2"/>
    <n v="2.4300000000000002"/>
    <n v="0.92"/>
    <n v="0"/>
    <n v="1.3360000000000127"/>
    <m/>
    <m/>
    <n v="8.2000000000000003E-2"/>
    <n v="1.7000000000000001E-2"/>
    <n v="0.01"/>
    <n v="8.9999999999999993E-3"/>
    <n v="6.0000000000000001E-3"/>
  </r>
  <r>
    <d v="2019-08-21T00:00:00"/>
    <x v="8"/>
    <d v="1899-12-30T10:05:00"/>
    <n v="60.980000000000004"/>
    <n v="74.7"/>
    <n v="7.37"/>
    <n v="129.30000000000001"/>
    <n v="5.97"/>
    <m/>
    <n v="41.589210000000001"/>
    <n v="-70.525225000000006"/>
    <n v="1.46"/>
    <n v="0.82"/>
    <x v="187"/>
    <n v="0.06"/>
    <n v="15.7"/>
    <n v="1.88"/>
    <n v="0"/>
    <n v="1.7558823529411802"/>
    <m/>
    <m/>
    <n v="4.9000000000000002E-2"/>
    <n v="0.01"/>
    <n v="6.0000000000000001E-3"/>
    <n v="5.0000000000000001E-3"/>
    <n v="3.0000000000000001E-3"/>
  </r>
  <r>
    <d v="2019-08-28T00:00:00"/>
    <x v="0"/>
    <d v="1899-12-30T08:52:00"/>
    <n v="66.56"/>
    <n v="84.7"/>
    <n v="7.82"/>
    <n v="116.4"/>
    <n v="7.95"/>
    <m/>
    <n v="41.607222"/>
    <n v="-70.522751999999997"/>
    <n v="2.33"/>
    <n v="0.57999999999999996"/>
    <x v="188"/>
    <n v="2.3E-2"/>
    <n v="2.86"/>
    <n v="0.3"/>
    <n v="0.17799999999999994"/>
    <n v="1.1297297297297277"/>
    <n v="0.30198000000000003"/>
    <n v="3.431E-2"/>
    <n v="2.9000000000000001E-2"/>
    <n v="4.0000000000000001E-3"/>
    <n v="2E-3"/>
    <n v="2E-3"/>
    <n v="1E-3"/>
  </r>
  <r>
    <d v="2019-08-28T00:00:00"/>
    <x v="1"/>
    <d v="1899-12-30T08:57:00"/>
    <n v="66.2"/>
    <n v="46.6"/>
    <n v="4.3099999999999996"/>
    <n v="145"/>
    <n v="7.14"/>
    <m/>
    <n v="41.605505999999998"/>
    <n v="-70.522893999999994"/>
    <n v="1.69"/>
    <n v="0.84"/>
    <x v="189"/>
    <n v="3.2000000000000001E-2"/>
    <n v="2.37"/>
    <n v="0.6"/>
    <n v="5.799999999999994E-2"/>
    <n v="1.4117647058823395"/>
    <n v="0.49671999999999999"/>
    <n v="5.7889999999999997E-2"/>
    <n v="2.9000000000000001E-2"/>
    <n v="5.0000000000000001E-3"/>
    <n v="3.0000000000000001E-3"/>
    <n v="2E-3"/>
    <n v="2E-3"/>
  </r>
  <r>
    <d v="2019-08-28T00:00:00"/>
    <x v="2"/>
    <d v="1899-12-30T09:05:00"/>
    <n v="60.26"/>
    <n v="65.7"/>
    <n v="6.53"/>
    <n v="182.8"/>
    <n v="5.53"/>
    <m/>
    <n v="41.605535000000003"/>
    <n v="-70.522666000000001"/>
    <n v="1.37"/>
    <n v="2.38"/>
    <x v="190"/>
    <n v="4.4999999999999998E-2"/>
    <n v="1.3"/>
    <n v="0.3"/>
    <n v="0"/>
    <n v="1.2177215189873458"/>
    <n v="0.40761999999999998"/>
    <n v="5.2659999999999998E-2"/>
    <n v="1.9E-2"/>
    <n v="1E-3"/>
    <n v="1E-3"/>
    <n v="0"/>
    <n v="0"/>
  </r>
  <r>
    <d v="2019-08-28T00:00:00"/>
    <x v="3"/>
    <d v="1899-12-30T09:09:00"/>
    <n v="61.88"/>
    <n v="61.5"/>
    <n v="6"/>
    <n v="162.80000000000001"/>
    <n v="5.36"/>
    <m/>
    <n v="41.604920999999997"/>
    <n v="-70.523065000000003"/>
    <n v="1.41"/>
    <n v="1.32"/>
    <x v="191"/>
    <n v="3.2000000000000001E-2"/>
    <n v="1.51"/>
    <n v="0.44"/>
    <n v="0"/>
    <n v="1.1627118644067918"/>
    <n v="0.43008000000000002"/>
    <n v="4.6149999999999997E-2"/>
    <n v="2.5000000000000001E-2"/>
    <n v="3.0000000000000001E-3"/>
    <n v="2E-3"/>
    <n v="1E-3"/>
    <n v="1E-3"/>
  </r>
  <r>
    <d v="2019-08-28T00:00:00"/>
    <x v="4"/>
    <d v="1899-12-30T09:30:00"/>
    <n v="58.28"/>
    <n v="71.2"/>
    <n v="7.25"/>
    <n v="171"/>
    <n v="5.69"/>
    <m/>
    <n v="41.600113999999998"/>
    <n v="-70.525084000000007"/>
    <n v="1.3"/>
    <n v="1.8"/>
    <x v="192"/>
    <n v="2.1999999999999999E-2"/>
    <n v="1.7"/>
    <n v="0.32"/>
    <n v="0"/>
    <n v="0.92857142857143959"/>
    <n v="0.29452"/>
    <n v="3.2960000000000003E-2"/>
    <n v="2.9000000000000001E-2"/>
    <n v="5.0000000000000001E-3"/>
    <n v="3.0000000000000001E-3"/>
    <n v="2E-3"/>
    <n v="1E-3"/>
  </r>
  <r>
    <d v="2019-08-28T00:00:00"/>
    <x v="5"/>
    <d v="1899-12-30T09:46:00"/>
    <n v="58.82"/>
    <n v="62.9"/>
    <n v="6.31"/>
    <n v="152.4"/>
    <n v="5.35"/>
    <m/>
    <n v="41.597726999999999"/>
    <n v="-70.525019"/>
    <n v="1.4"/>
    <n v="1.44"/>
    <x v="193"/>
    <n v="2.7E-2"/>
    <n v="2.99"/>
    <n v="0.59"/>
    <n v="0"/>
    <n v="0.65161290322581589"/>
    <n v="0.24811"/>
    <n v="3.109E-2"/>
    <n v="4.2000000000000003E-2"/>
    <n v="8.0000000000000002E-3"/>
    <n v="5.0000000000000001E-3"/>
    <n v="4.0000000000000001E-3"/>
    <n v="3.0000000000000001E-3"/>
  </r>
  <r>
    <d v="2019-08-28T00:00:00"/>
    <x v="6"/>
    <d v="1899-12-30T09:57:00"/>
    <n v="58.1"/>
    <n v="77"/>
    <n v="7.86"/>
    <n v="149.9"/>
    <n v="5.49"/>
    <m/>
    <n v="41.596144000000002"/>
    <n v="-70.525194999999997"/>
    <n v="1.41"/>
    <n v="1.55"/>
    <x v="194"/>
    <n v="2.5000000000000001E-2"/>
    <n v="3.01"/>
    <n v="0.64"/>
    <n v="0"/>
    <n v="0.76800000000000068"/>
    <n v="0.27006999999999998"/>
    <n v="3.8219999999999997E-2"/>
    <n v="4.3999999999999997E-2"/>
    <n v="8.9999999999999993E-3"/>
    <n v="5.0000000000000001E-3"/>
    <n v="4.0000000000000001E-3"/>
    <n v="3.0000000000000001E-3"/>
  </r>
  <r>
    <d v="2019-08-28T00:00:00"/>
    <x v="7"/>
    <d v="1899-12-30T10:07:00"/>
    <n v="60.44"/>
    <n v="70"/>
    <n v="6.94"/>
    <n v="147.19999999999999"/>
    <n v="5.54"/>
    <m/>
    <n v="41.591911000000003"/>
    <n v="-70.524642"/>
    <n v="1.7"/>
    <n v="1.23"/>
    <x v="195"/>
    <n v="5.6000000000000001E-2"/>
    <n v="3.14"/>
    <n v="0.78"/>
    <n v="0"/>
    <n v="1.0438356164383569"/>
    <n v="0.34353"/>
    <n v="2.4559999999999998E-2"/>
    <n v="5.7000000000000002E-2"/>
    <n v="1.2999999999999999E-2"/>
    <n v="8.0000000000000002E-3"/>
    <n v="7.0000000000000001E-3"/>
    <n v="5.0000000000000001E-3"/>
  </r>
  <r>
    <d v="2019-08-28T00:00:00"/>
    <x v="8"/>
    <d v="1899-12-30T10:18:00"/>
    <n v="57.379999999999995"/>
    <n v="75.2"/>
    <n v="7.73"/>
    <n v="81.5"/>
    <n v="5.75"/>
    <m/>
    <n v="41.589210000000001"/>
    <n v="-70.525225000000006"/>
    <n v="1.24"/>
    <n v="0.91"/>
    <x v="196"/>
    <n v="4.9000000000000002E-2"/>
    <n v="16.8"/>
    <n v="2.11"/>
    <n v="0"/>
    <n v="0.53725490196078618"/>
    <n v="0.23566999999999999"/>
    <n v="3.7470000000000003E-2"/>
    <n v="3.5000000000000003E-2"/>
    <n v="8.0000000000000002E-3"/>
    <n v="5.0000000000000001E-3"/>
    <n v="4.0000000000000001E-3"/>
    <n v="3.0000000000000001E-3"/>
  </r>
  <r>
    <d v="2019-09-04T00:00:00"/>
    <x v="0"/>
    <d v="1899-12-30T09:07:00"/>
    <n v="69"/>
    <n v="85.1"/>
    <n v="7.66"/>
    <n v="117.4"/>
    <n v="7.48"/>
    <m/>
    <n v="41.607222"/>
    <n v="-70.522751999999997"/>
    <n v="2.4900000000000002"/>
    <n v="0.48"/>
    <x v="197"/>
    <n v="2.5999999999999999E-2"/>
    <n v="3.32"/>
    <n v="0.3"/>
    <n v="0.17999999999999994"/>
    <n v="0.65251396648045046"/>
    <n v="0.23255999999999999"/>
    <n v="3.7879999999999997E-2"/>
    <n v="3.1E-2"/>
    <n v="4.0000000000000001E-3"/>
    <n v="3.0000000000000001E-3"/>
    <n v="2E-3"/>
    <n v="2E-3"/>
  </r>
  <r>
    <d v="2019-09-04T00:00:00"/>
    <x v="1"/>
    <d v="1899-12-30T09:19:00"/>
    <n v="64.7"/>
    <n v="52.5"/>
    <n v="4.96"/>
    <n v="136"/>
    <n v="5.6"/>
    <m/>
    <n v="41.605505999999998"/>
    <n v="-70.522893999999994"/>
    <n v="1.89"/>
    <n v="0.7"/>
    <x v="198"/>
    <n v="3.2000000000000001E-2"/>
    <n v="3.18"/>
    <n v="0.45"/>
    <n v="3.2999999999999918E-2"/>
    <n v="3.7014925373134173"/>
    <n v="0.46844999999999998"/>
    <n v="9.9949999999999997E-2"/>
    <n v="3.4000000000000002E-2"/>
    <n v="6.0000000000000001E-3"/>
    <n v="3.0000000000000001E-3"/>
    <n v="3.0000000000000001E-3"/>
    <n v="2E-3"/>
  </r>
  <r>
    <d v="2019-09-04T00:00:00"/>
    <x v="2"/>
    <d v="1899-12-30T09:24:00"/>
    <n v="61.2"/>
    <n v="63.1"/>
    <n v="6.2"/>
    <n v="168.9"/>
    <n v="4.67"/>
    <m/>
    <n v="41.605535000000003"/>
    <n v="-70.522666000000001"/>
    <n v="1.55"/>
    <n v="2.27"/>
    <x v="199"/>
    <n v="4.9000000000000002E-2"/>
    <n v="1.96"/>
    <n v="0.35"/>
    <n v="0"/>
    <n v="0.87058823529413665"/>
    <n v="0.38079000000000002"/>
    <n v="3.755E-2"/>
    <n v="2.1999999999999999E-2"/>
    <n v="2E-3"/>
    <n v="1E-3"/>
    <n v="1E-3"/>
    <n v="1E-3"/>
  </r>
  <r>
    <d v="2019-09-04T00:00:00"/>
    <x v="3"/>
    <d v="1899-12-30T09:29:00"/>
    <n v="63.5"/>
    <n v="63.5"/>
    <n v="5.93"/>
    <n v="144.69999999999999"/>
    <n v="4.95"/>
    <m/>
    <n v="41.604920999999997"/>
    <n v="-70.523065000000003"/>
    <n v="1.66"/>
    <n v="1.1299999999999999"/>
    <x v="200"/>
    <n v="3.9E-2"/>
    <n v="2.99"/>
    <n v="0.41"/>
    <n v="0"/>
    <n v="1.8067796610169533"/>
    <n v="0.49045"/>
    <n v="5.9040000000000002E-2"/>
    <n v="0.03"/>
    <n v="4.0000000000000001E-3"/>
    <n v="2E-3"/>
    <n v="2E-3"/>
    <n v="2E-3"/>
  </r>
  <r>
    <d v="2019-09-04T00:00:00"/>
    <x v="4"/>
    <d v="1899-12-30T09:55:00"/>
    <n v="59.8"/>
    <n v="59.8"/>
    <n v="7.78"/>
    <n v="159.69999999999999"/>
    <n v="5.35"/>
    <m/>
    <n v="41.600113999999998"/>
    <n v="-70.525084000000007"/>
    <n v="1.48"/>
    <n v="1.73"/>
    <x v="201"/>
    <n v="2.5000000000000001E-2"/>
    <n v="2.94"/>
    <n v="0.31"/>
    <n v="0"/>
    <n v="2.4292682926829148"/>
    <n v="0.77556000000000003"/>
    <n v="6.3100000000000003E-2"/>
    <n v="3.4000000000000002E-2"/>
    <n v="6.0000000000000001E-3"/>
    <n v="4.0000000000000001E-3"/>
    <n v="4.0000000000000001E-3"/>
    <n v="3.0000000000000001E-3"/>
  </r>
  <r>
    <d v="2019-09-04T00:00:00"/>
    <x v="5"/>
    <d v="1899-12-30T10:13:00"/>
    <n v="59.9"/>
    <n v="59.9"/>
    <n v="6.51"/>
    <n v="140.6"/>
    <n v="5.17"/>
    <m/>
    <n v="41.597726999999999"/>
    <n v="-70.525019"/>
    <n v="1.58"/>
    <n v="1.38"/>
    <x v="202"/>
    <n v="2.4E-2"/>
    <n v="4.54"/>
    <n v="0.69"/>
    <n v="0"/>
    <n v="0.33714285714284281"/>
    <n v="0.31372"/>
    <n v="6.547E-2"/>
    <n v="0.05"/>
    <n v="0.01"/>
    <n v="6.0000000000000001E-3"/>
    <n v="5.0000000000000001E-3"/>
    <n v="4.0000000000000001E-3"/>
  </r>
  <r>
    <d v="2019-09-04T00:00:00"/>
    <x v="6"/>
    <d v="1899-12-30T10:25:00"/>
    <n v="59"/>
    <n v="59"/>
    <n v="6.7"/>
    <n v="139.69999999999999"/>
    <n v="5.14"/>
    <m/>
    <n v="41.596144000000002"/>
    <n v="-70.525194999999997"/>
    <n v="1.91"/>
    <n v="1.52"/>
    <x v="203"/>
    <n v="2.3E-2"/>
    <n v="4.47"/>
    <n v="0.59"/>
    <n v="4.1000000000000147E-2"/>
    <n v="0.70512820512821972"/>
    <n v="0.29296"/>
    <n v="3.7069999999999999E-2"/>
    <n v="5.2999999999999999E-2"/>
    <n v="0.01"/>
    <n v="6.0000000000000001E-3"/>
    <n v="5.0000000000000001E-3"/>
    <n v="4.0000000000000001E-3"/>
  </r>
  <r>
    <d v="2019-09-04T00:00:00"/>
    <x v="7"/>
    <d v="1899-12-30T10:40:00"/>
    <n v="63.5"/>
    <n v="63.5"/>
    <n v="5.81"/>
    <n v="137.1"/>
    <n v="5.34"/>
    <m/>
    <n v="41.591911000000003"/>
    <n v="-70.524642"/>
    <n v="2.2400000000000002"/>
    <n v="1.18"/>
    <x v="204"/>
    <n v="7.2999999999999995E-2"/>
    <n v="4.5"/>
    <n v="0.85"/>
    <n v="5.4000000000000048E-2"/>
    <n v="1"/>
    <n v="0.33648"/>
    <n v="4.1919999999999999E-2"/>
    <n v="7.0000000000000007E-2"/>
    <n v="1.4E-2"/>
    <n v="8.0000000000000002E-3"/>
    <n v="8.0000000000000002E-3"/>
    <n v="6.0000000000000001E-3"/>
  </r>
  <r>
    <d v="2019-09-04T00:00:00"/>
    <x v="8"/>
    <d v="1899-12-30T10:55:00"/>
    <n v="58.9"/>
    <n v="58.9"/>
    <n v="7.16"/>
    <n v="122.7"/>
    <n v="5.73"/>
    <m/>
    <n v="41.589210000000001"/>
    <n v="-70.525225000000006"/>
    <n v="1.54"/>
    <n v="0.85"/>
    <x v="205"/>
    <n v="5.8000000000000003E-2"/>
    <n v="17.53"/>
    <n v="2.2000000000000002"/>
    <n v="0"/>
    <n v="0.91964285714284544"/>
    <n v="0.29547000000000001"/>
    <n v="2.2800000000000001E-2"/>
    <n v="4.2000000000000003E-2"/>
    <n v="8.0000000000000002E-3"/>
    <n v="5.0000000000000001E-3"/>
    <n v="4.0000000000000001E-3"/>
    <n v="3.0000000000000001E-3"/>
  </r>
  <r>
    <d v="2019-09-11T00:00:00"/>
    <x v="0"/>
    <d v="1899-12-30T09:03:00"/>
    <n v="67.7"/>
    <n v="86"/>
    <n v="7.85"/>
    <n v="117.8"/>
    <n v="7.48"/>
    <m/>
    <n v="41.607222"/>
    <n v="-70.522751999999997"/>
    <n v="2.31"/>
    <n v="0.46"/>
    <x v="197"/>
    <n v="1.6E-2"/>
    <n v="3.89"/>
    <n v="0.3"/>
    <n v="0.16999999999999998"/>
    <n v="0.65857142857142648"/>
    <m/>
    <m/>
    <n v="3.1E-2"/>
    <n v="5.0000000000000001E-3"/>
    <n v="3.0000000000000001E-3"/>
    <n v="3.0000000000000001E-3"/>
    <n v="2E-3"/>
  </r>
  <r>
    <d v="2019-09-11T00:00:00"/>
    <x v="1"/>
    <d v="1899-12-30T09:11:00"/>
    <n v="64.2"/>
    <n v="49.6"/>
    <n v="4.71"/>
    <n v="101.6"/>
    <n v="6.7"/>
    <m/>
    <n v="41.605505999999998"/>
    <n v="-70.522893999999994"/>
    <n v="1.78"/>
    <n v="0.72"/>
    <x v="206"/>
    <n v="2.3E-2"/>
    <n v="4.0999999999999996"/>
    <n v="0.53"/>
    <n v="0.21699999999999997"/>
    <n v="2.7853658536585262"/>
    <m/>
    <m/>
    <n v="3.4000000000000002E-2"/>
    <n v="6.0000000000000001E-3"/>
    <n v="3.0000000000000001E-3"/>
    <n v="3.0000000000000001E-3"/>
    <n v="2E-3"/>
  </r>
  <r>
    <d v="2019-09-11T00:00:00"/>
    <x v="2"/>
    <d v="1899-12-30T09:17:00"/>
    <n v="61.6"/>
    <n v="62.8"/>
    <n v="6.13"/>
    <n v="164.3"/>
    <n v="5.33"/>
    <m/>
    <n v="41.605535000000003"/>
    <n v="-70.522666000000001"/>
    <n v="1.56"/>
    <n v="2.08"/>
    <x v="207"/>
    <n v="4.3999999999999997E-2"/>
    <n v="3.2"/>
    <n v="0.37"/>
    <n v="0"/>
    <n v="1.054237288135593"/>
    <m/>
    <m/>
    <n v="2.7E-2"/>
    <n v="3.0000000000000001E-3"/>
    <n v="2E-3"/>
    <n v="2E-3"/>
    <n v="1E-3"/>
  </r>
  <r>
    <d v="2019-09-11T00:00:00"/>
    <x v="3"/>
    <d v="1899-12-30T09:19:00"/>
    <n v="63.3"/>
    <n v="63.8"/>
    <n v="6.12"/>
    <n v="146.30000000000001"/>
    <n v="5.5"/>
    <m/>
    <n v="41.604920999999997"/>
    <n v="-70.523065000000003"/>
    <n v="1.7"/>
    <n v="1.1599999999999999"/>
    <x v="208"/>
    <n v="3.4000000000000002E-2"/>
    <n v="3.55"/>
    <n v="0.52"/>
    <n v="2.0999999999999908E-2"/>
    <n v="0.96666666666665058"/>
    <m/>
    <m/>
    <n v="3.5999999999999997E-2"/>
    <n v="7.0000000000000001E-3"/>
    <n v="5.0000000000000001E-3"/>
    <n v="3.0000000000000001E-3"/>
    <n v="2E-3"/>
  </r>
  <r>
    <d v="2019-09-11T00:00:00"/>
    <x v="4"/>
    <d v="1899-12-30T09:35:00"/>
    <n v="60"/>
    <n v="74.8"/>
    <n v="7.45"/>
    <n v="149"/>
    <n v="5.65"/>
    <m/>
    <n v="41.600113999999998"/>
    <n v="-70.525084000000007"/>
    <n v="1.54"/>
    <n v="1.67"/>
    <x v="209"/>
    <n v="0.03"/>
    <n v="3.37"/>
    <n v="0.35"/>
    <n v="0"/>
    <n v="0.69032258064515695"/>
    <m/>
    <m/>
    <n v="3.5999999999999997E-2"/>
    <n v="7.0000000000000001E-3"/>
    <n v="5.0000000000000001E-3"/>
    <n v="4.0000000000000001E-3"/>
    <n v="2E-3"/>
  </r>
  <r>
    <d v="2019-09-11T00:00:00"/>
    <x v="5"/>
    <d v="1899-12-30T09:55:00"/>
    <n v="61.1"/>
    <n v="72.7"/>
    <n v="7.16"/>
    <n v="140.80000000000001"/>
    <n v="5.45"/>
    <m/>
    <n v="41.597726999999999"/>
    <n v="-70.525019"/>
    <n v="1.75"/>
    <n v="1.35"/>
    <x v="210"/>
    <n v="1.9E-2"/>
    <n v="4.2300000000000004"/>
    <n v="0.6"/>
    <n v="0"/>
    <n v="0.59062500000000018"/>
    <m/>
    <m/>
    <n v="5.1999999999999998E-2"/>
    <n v="1.0999999999999999E-2"/>
    <n v="7.0000000000000001E-3"/>
    <n v="6.0000000000000001E-3"/>
    <n v="4.0000000000000001E-3"/>
  </r>
  <r>
    <d v="2019-09-11T00:00:00"/>
    <x v="6"/>
    <d v="1899-12-30T10:08:00"/>
    <n v="60"/>
    <n v="69"/>
    <n v="6.88"/>
    <n v="140"/>
    <n v="5.43"/>
    <m/>
    <n v="41.596144000000002"/>
    <n v="-70.525194999999997"/>
    <n v="1.75"/>
    <n v="1.4"/>
    <x v="203"/>
    <n v="0.02"/>
    <n v="4.49"/>
    <n v="0.7"/>
    <n v="0"/>
    <n v="0.73111111111111249"/>
    <m/>
    <m/>
    <n v="5.3999999999999999E-2"/>
    <n v="1.2E-2"/>
    <n v="7.0000000000000001E-3"/>
    <n v="6.0000000000000001E-3"/>
    <n v="4.0000000000000001E-3"/>
  </r>
  <r>
    <d v="2019-09-11T00:00:00"/>
    <x v="7"/>
    <d v="1899-12-30T10:18:00"/>
    <n v="62.3"/>
    <n v="68.2"/>
    <n v="6.62"/>
    <n v="135.4"/>
    <n v="5.61"/>
    <m/>
    <n v="41.591911000000003"/>
    <n v="-70.524642"/>
    <n v="2.0699999999999998"/>
    <n v="1.1100000000000001"/>
    <x v="211"/>
    <n v="4.7E-2"/>
    <n v="4.67"/>
    <n v="0.94"/>
    <n v="0"/>
    <n v="1.8347826086956547"/>
    <m/>
    <m/>
    <n v="6.7000000000000004E-2"/>
    <n v="1.4999999999999999E-2"/>
    <n v="8.9999999999999993E-3"/>
    <n v="7.0000000000000001E-3"/>
    <n v="5.0000000000000001E-3"/>
  </r>
  <r>
    <d v="2019-09-11T00:00:00"/>
    <x v="8"/>
    <d v="1899-12-30T10:27:00"/>
    <n v="58.5"/>
    <n v="71.599999999999994"/>
    <n v="7.26"/>
    <n v="121.4"/>
    <n v="5.84"/>
    <m/>
    <n v="41.589210000000001"/>
    <n v="-70.525225000000006"/>
    <n v="1.54"/>
    <n v="0.83"/>
    <x v="212"/>
    <n v="4.2000000000000003E-2"/>
    <n v="18.3"/>
    <n v="2.35"/>
    <n v="0"/>
    <n v="2.7762711864406748"/>
    <m/>
    <m/>
    <n v="4.2999999999999997E-2"/>
    <n v="8.9999999999999993E-3"/>
    <n v="6.0000000000000001E-3"/>
    <n v="4.0000000000000001E-3"/>
    <n v="3.0000000000000001E-3"/>
  </r>
  <r>
    <d v="2019-09-18T00:00:00"/>
    <x v="0"/>
    <d v="1899-12-30T08:45:00"/>
    <n v="63.2"/>
    <n v="86"/>
    <n v="8.25"/>
    <n v="117"/>
    <n v="8.56"/>
    <m/>
    <n v="41.607222"/>
    <n v="-70.522751999999997"/>
    <n v="2.41"/>
    <n v="0.4"/>
    <x v="213"/>
    <n v="3.6999999999999998E-2"/>
    <n v="4.07"/>
    <n v="0.39"/>
    <n v="0.12400000000000005"/>
    <n v="7.9127272727272793"/>
    <m/>
    <m/>
    <n v="2.9000000000000001E-2"/>
    <n v="4.0000000000000001E-3"/>
    <n v="2E-3"/>
    <n v="2E-3"/>
    <n v="1E-3"/>
  </r>
  <r>
    <d v="2019-09-18T00:00:00"/>
    <x v="1"/>
    <d v="1899-12-30T08:58:00"/>
    <n v="59.5"/>
    <n v="53.3"/>
    <n v="5.34"/>
    <n v="137.80000000000001"/>
    <n v="7.6"/>
    <m/>
    <n v="41.605505999999998"/>
    <n v="-70.522893999999994"/>
    <n v="1.89"/>
    <n v="0.75"/>
    <x v="214"/>
    <n v="0.03"/>
    <n v="3.88"/>
    <n v="0.45"/>
    <n v="2.6000000000000023E-2"/>
    <n v="4.2529411764705829"/>
    <m/>
    <m/>
    <n v="0.03"/>
    <n v="4.0000000000000001E-3"/>
    <n v="2E-3"/>
    <n v="2E-3"/>
    <n v="1E-3"/>
  </r>
  <r>
    <d v="2019-09-18T00:00:00"/>
    <x v="2"/>
    <d v="1899-12-30T09:01:00"/>
    <n v="57.6"/>
    <n v="68.900000000000006"/>
    <n v="7.08"/>
    <n v="168.5"/>
    <n v="5"/>
    <m/>
    <n v="41.605535000000003"/>
    <n v="-70.522666000000001"/>
    <n v="1.65"/>
    <n v="2.13"/>
    <x v="215"/>
    <n v="5.0999999999999997E-2"/>
    <n v="2.42"/>
    <n v="0.94"/>
    <n v="0"/>
    <n v="1.1864864864864866"/>
    <m/>
    <m/>
    <n v="2.5999999999999999E-2"/>
    <n v="4.0000000000000001E-3"/>
    <n v="2E-3"/>
    <n v="1E-3"/>
    <n v="1E-3"/>
  </r>
  <r>
    <d v="2019-09-18T00:00:00"/>
    <x v="3"/>
    <d v="1899-12-30T09:05:00"/>
    <n v="58.6"/>
    <n v="66.099999999999994"/>
    <n v="6.7"/>
    <n v="147.69999999999999"/>
    <n v="5.46"/>
    <m/>
    <n v="41.604920999999997"/>
    <n v="-70.523065000000003"/>
    <n v="1.75"/>
    <n v="1.1000000000000001"/>
    <x v="216"/>
    <n v="3.4000000000000002E-2"/>
    <n v="1.83"/>
    <n v="0.46"/>
    <n v="4.5000000000000151E-2"/>
    <n v="8.2870967741935342"/>
    <m/>
    <m/>
    <n v="2.9000000000000001E-2"/>
    <n v="5.0000000000000001E-3"/>
    <n v="2E-3"/>
    <n v="2E-3"/>
    <n v="1E-3"/>
  </r>
  <r>
    <d v="2019-09-18T00:00:00"/>
    <x v="4"/>
    <d v="1899-12-30T09:30:00"/>
    <n v="56.1"/>
    <n v="73.400000000000006"/>
    <n v="7.67"/>
    <n v="150.4"/>
    <n v="5.41"/>
    <m/>
    <n v="41.600113999999998"/>
    <n v="-70.525084000000007"/>
    <n v="1.78"/>
    <n v="1.71"/>
    <x v="217"/>
    <n v="7.2999999999999995E-2"/>
    <n v="2.4700000000000002"/>
    <n v="0.42"/>
    <n v="0"/>
    <n v="0.81698113207547141"/>
    <m/>
    <m/>
    <n v="2.9000000000000001E-2"/>
    <n v="5.0000000000000001E-3"/>
    <n v="3.0000000000000001E-3"/>
    <n v="2E-3"/>
    <n v="1E-3"/>
  </r>
  <r>
    <d v="2019-09-18T00:00:00"/>
    <x v="5"/>
    <d v="1899-12-30T09:50:00"/>
    <n v="56.1"/>
    <n v="75.5"/>
    <n v="7.88"/>
    <n v="140.19999999999999"/>
    <n v="5.18"/>
    <m/>
    <n v="41.597726999999999"/>
    <n v="-70.525019"/>
    <n v="1.75"/>
    <n v="1.43"/>
    <x v="218"/>
    <n v="2.1000000000000001E-2"/>
    <n v="3.42"/>
    <n v="0.84"/>
    <n v="0"/>
    <n v="0.76578947368420214"/>
    <m/>
    <m/>
    <n v="4.2000000000000003E-2"/>
    <n v="7.0000000000000001E-3"/>
    <n v="4.0000000000000001E-3"/>
    <n v="4.0000000000000001E-3"/>
    <n v="2E-3"/>
  </r>
  <r>
    <d v="2019-09-18T00:00:00"/>
    <x v="6"/>
    <d v="1899-12-30T10:03:00"/>
    <n v="55.2"/>
    <n v="71.7"/>
    <n v="7.57"/>
    <n v="141.6"/>
    <n v="5.0199999999999996"/>
    <m/>
    <n v="41.596144000000002"/>
    <n v="-70.525194999999997"/>
    <n v="1.83"/>
    <n v="1.48"/>
    <x v="219"/>
    <n v="2.5000000000000001E-2"/>
    <n v="3.92"/>
    <n v="0.56000000000000005"/>
    <n v="0"/>
    <n v="0.74352941176471177"/>
    <m/>
    <m/>
    <n v="4.3999999999999997E-2"/>
    <n v="8.0000000000000002E-3"/>
    <n v="5.0000000000000001E-3"/>
    <n v="4.0000000000000001E-3"/>
    <n v="2E-3"/>
  </r>
  <r>
    <d v="2019-09-18T00:00:00"/>
    <x v="7"/>
    <d v="1899-12-30T10:15:00"/>
    <n v="57.6"/>
    <n v="71.900000000000006"/>
    <n v="7.38"/>
    <n v="139.19999999999999"/>
    <n v="3.35"/>
    <m/>
    <n v="41.591911000000003"/>
    <n v="-70.524642"/>
    <n v="2.11"/>
    <n v="1.17"/>
    <x v="220"/>
    <n v="5.3999999999999999E-2"/>
    <n v="4"/>
    <n v="1.35"/>
    <n v="0"/>
    <n v="2.0197183098591514"/>
    <m/>
    <m/>
    <n v="5.8999999999999997E-2"/>
    <n v="1.2E-2"/>
    <n v="7.0000000000000001E-3"/>
    <n v="6.0000000000000001E-3"/>
    <n v="4.0000000000000001E-3"/>
  </r>
  <r>
    <d v="2019-09-18T00:00:00"/>
    <x v="8"/>
    <d v="1899-12-30T10:30:00"/>
    <n v="55.2"/>
    <n v="72.8"/>
    <n v="7.7"/>
    <n v="125"/>
    <n v="5.65"/>
    <m/>
    <n v="41.589210000000001"/>
    <n v="-70.525225000000006"/>
    <n v="1.54"/>
    <n v="0.9"/>
    <x v="221"/>
    <n v="0.05"/>
    <n v="16.739999999999998"/>
    <n v="2.67"/>
    <n v="0"/>
    <n v="0.92542372881355828"/>
    <m/>
    <m/>
    <n v="3.5999999999999997E-2"/>
    <n v="7.0000000000000001E-3"/>
    <n v="4.0000000000000001E-3"/>
    <n v="3.0000000000000001E-3"/>
    <n v="2E-3"/>
  </r>
  <r>
    <d v="2019-09-25T00:00:00"/>
    <x v="0"/>
    <d v="1899-12-30T09:05:00"/>
    <n v="63.2"/>
    <n v="86.2"/>
    <n v="8.2799999999999994"/>
    <n v="119.3"/>
    <n v="8.33"/>
    <m/>
    <n v="41.607222"/>
    <n v="-70.522751999999997"/>
    <n v="2.5099999999999998"/>
    <n v="0.51"/>
    <x v="222"/>
    <n v="2.1000000000000001E-2"/>
    <n v="3.08"/>
    <n v="0.52"/>
    <n v="0.27900000000000003"/>
    <n v="19.383333333333333"/>
    <m/>
    <m/>
    <n v="0.03"/>
    <n v="5.0000000000000001E-3"/>
    <n v="3.0000000000000001E-3"/>
    <n v="2E-3"/>
    <n v="1E-3"/>
  </r>
  <r>
    <d v="2019-09-25T00:00:00"/>
    <x v="1"/>
    <d v="1899-12-30T09:20:00"/>
    <n v="60.5"/>
    <n v="46.9"/>
    <n v="4.6399999999999997"/>
    <n v="138.19999999999999"/>
    <n v="7"/>
    <m/>
    <n v="41.605505999999998"/>
    <n v="-70.522893999999994"/>
    <n v="2.19"/>
    <n v="0.88"/>
    <x v="223"/>
    <n v="3.5000000000000003E-2"/>
    <n v="4.1900000000000004"/>
    <n v="0.72"/>
    <n v="0.13600000000000001"/>
    <n v="1.0206896551724118"/>
    <m/>
    <m/>
    <n v="4.5999999999999999E-2"/>
    <n v="8.9999999999999993E-3"/>
    <n v="5.0000000000000001E-3"/>
    <n v="5.0000000000000001E-3"/>
    <n v="3.0000000000000001E-3"/>
  </r>
  <r>
    <d v="2019-09-25T00:00:00"/>
    <x v="2"/>
    <d v="1899-12-30T09:23:00"/>
    <n v="58.4"/>
    <n v="60"/>
    <n v="6.09"/>
    <n v="159.1"/>
    <n v="5.39"/>
    <m/>
    <n v="41.605535000000003"/>
    <n v="-70.522666000000001"/>
    <n v="2.33"/>
    <n v="2.02"/>
    <x v="224"/>
    <n v="5.6000000000000001E-2"/>
    <n v="2.4500000000000002"/>
    <n v="0.52"/>
    <n v="5.8999999999999941E-2"/>
    <n v="1.114814814814822"/>
    <m/>
    <m/>
    <n v="4.8000000000000001E-2"/>
    <n v="8.0000000000000002E-3"/>
    <n v="4.0000000000000001E-3"/>
    <n v="4.0000000000000001E-3"/>
    <n v="2E-3"/>
  </r>
  <r>
    <d v="2019-09-25T00:00:00"/>
    <x v="3"/>
    <d v="1899-12-30T09:25:00"/>
    <n v="59.8"/>
    <n v="58.8"/>
    <n v="5.88"/>
    <n v="136.80000000000001"/>
    <n v="5.39"/>
    <m/>
    <n v="41.604920999999997"/>
    <n v="-70.523065000000003"/>
    <n v="2.2799999999999998"/>
    <n v="0.99"/>
    <x v="225"/>
    <n v="3.7999999999999999E-2"/>
    <n v="3.5"/>
    <n v="0.63"/>
    <n v="7.6999999999999957E-2"/>
    <n v="1.7307692307692144"/>
    <m/>
    <m/>
    <n v="4.9000000000000002E-2"/>
    <n v="0.01"/>
    <n v="6.0000000000000001E-3"/>
    <n v="5.0000000000000001E-3"/>
    <n v="4.0000000000000001E-3"/>
  </r>
  <r>
    <d v="2019-09-25T00:00:00"/>
    <x v="4"/>
    <d v="1899-12-30T09:45:00"/>
    <n v="57.3"/>
    <n v="77.5"/>
    <n v="7.98"/>
    <n v="148.1"/>
    <n v="5.36"/>
    <m/>
    <n v="41.600113999999998"/>
    <n v="-70.525084000000007"/>
    <n v="2.0299999999999998"/>
    <n v="1.62"/>
    <x v="226"/>
    <n v="1.6E-2"/>
    <n v="1.24"/>
    <n v="0.62"/>
    <n v="0"/>
    <n v="10.528205128205133"/>
    <m/>
    <m/>
    <n v="0.04"/>
    <n v="8.0000000000000002E-3"/>
    <n v="5.0000000000000001E-3"/>
    <n v="4.0000000000000001E-3"/>
    <n v="3.0000000000000001E-3"/>
  </r>
  <r>
    <d v="2019-09-25T00:00:00"/>
    <x v="5"/>
    <d v="1899-12-30T10:05:00"/>
    <n v="56.9"/>
    <n v="68.8"/>
    <n v="7.11"/>
    <n v="133.69999999999999"/>
    <n v="4.9000000000000004"/>
    <m/>
    <n v="41.597726999999999"/>
    <n v="-70.525019"/>
    <n v="2.2599999999999998"/>
    <n v="1.31"/>
    <x v="227"/>
    <n v="0.03"/>
    <n v="2.5099999999999998"/>
    <n v="0.78"/>
    <n v="0"/>
    <n v="0.91935483870968926"/>
    <m/>
    <m/>
    <n v="6.4000000000000001E-2"/>
    <n v="1.2999999999999999E-2"/>
    <n v="8.0000000000000002E-3"/>
    <n v="7.0000000000000001E-3"/>
    <n v="5.0000000000000001E-3"/>
  </r>
  <r>
    <d v="2019-09-25T00:00:00"/>
    <x v="6"/>
    <d v="1899-12-30T10:22:00"/>
    <n v="56.2"/>
    <n v="67.099999999999994"/>
    <n v="7"/>
    <n v="138.9"/>
    <n v="5.08"/>
    <m/>
    <n v="41.596144000000002"/>
    <n v="-70.525194999999997"/>
    <n v="2.31"/>
    <n v="1.4"/>
    <x v="228"/>
    <n v="2.8000000000000001E-2"/>
    <n v="2.77"/>
    <n v="0.7"/>
    <n v="9.9999999999997868E-3"/>
    <n v="0.61153846153845737"/>
    <m/>
    <m/>
    <n v="6.5000000000000002E-2"/>
    <n v="1.4E-2"/>
    <n v="8.0000000000000002E-3"/>
    <n v="7.0000000000000001E-3"/>
    <n v="5.0000000000000001E-3"/>
  </r>
  <r>
    <d v="2019-09-25T00:00:00"/>
    <x v="7"/>
    <d v="1899-12-30T10:30:00"/>
    <n v="61.2"/>
    <n v="62"/>
    <n v="6.09"/>
    <n v="132.19999999999999"/>
    <n v="5.2"/>
    <m/>
    <n v="41.591911000000003"/>
    <n v="-70.524642"/>
    <n v="3.07"/>
    <n v="0.94"/>
    <x v="229"/>
    <n v="7.0000000000000007E-2"/>
    <n v="3.11"/>
    <n v="1.01"/>
    <n v="4.4000000000000039E-2"/>
    <n v="4.1169811320754759"/>
    <m/>
    <m/>
    <n v="0.10299999999999999"/>
    <n v="2.1000000000000001E-2"/>
    <n v="1.2E-2"/>
    <n v="0.01"/>
    <n v="7.0000000000000001E-3"/>
  </r>
  <r>
    <d v="2019-09-25T00:00:00"/>
    <x v="8"/>
    <d v="1899-12-30T10:47:00"/>
    <n v="57.1"/>
    <n v="69.3"/>
    <n v="7.15"/>
    <n v="122.3"/>
    <n v="5.61"/>
    <m/>
    <n v="41.589210000000001"/>
    <n v="-70.525225000000006"/>
    <n v="2.21"/>
    <n v="0.83"/>
    <x v="230"/>
    <n v="7.0999999999999994E-2"/>
    <n v="17.100000000000001"/>
    <n v="2.46"/>
    <n v="4.2599999999999971E-2"/>
    <n v="0.81489361702126717"/>
    <m/>
    <m/>
    <n v="5.8000000000000003E-2"/>
    <n v="1.2E-2"/>
    <n v="7.0000000000000001E-3"/>
    <n v="6.0000000000000001E-3"/>
    <n v="5.0000000000000001E-3"/>
  </r>
  <r>
    <d v="2019-10-16T00:00:00"/>
    <x v="0"/>
    <d v="1899-12-30T09:20:00"/>
    <n v="52.4"/>
    <n v="90"/>
    <n v="9.85"/>
    <n v="117.4"/>
    <n v="6.2"/>
    <m/>
    <n v="41.607222"/>
    <n v="-70.522751999999997"/>
    <n v="3.7290000000000001"/>
    <n v="0.35249999999999998"/>
    <x v="231"/>
    <n v="4.1327000000000003E-2"/>
    <n v="0.661435"/>
    <n v="0.185003"/>
    <n v="0.22700899999999996"/>
    <n v="0.49897959183673185"/>
    <m/>
    <m/>
    <n v="3.2000000000000001E-2"/>
    <n v="7.0000000000000001E-3"/>
    <n v="5.0000000000000001E-3"/>
    <n v="4.0000000000000001E-3"/>
    <n v="3.0000000000000001E-3"/>
  </r>
  <r>
    <d v="2019-10-16T00:00:00"/>
    <x v="1"/>
    <d v="1899-12-30T10:00:00"/>
    <n v="49.7"/>
    <n v="58.6"/>
    <n v="6.64"/>
    <n v="136.1"/>
    <n v="5.45"/>
    <m/>
    <n v="41.605505999999998"/>
    <n v="-70.522893999999994"/>
    <n v="3.9950000000000001"/>
    <n v="0.70379999999999998"/>
    <x v="232"/>
    <n v="4.4276999999999997E-2"/>
    <n v="0.89284699999999995"/>
    <n v="0.34192800000000001"/>
    <n v="0.156864"/>
    <n v="0.52830188679245504"/>
    <m/>
    <m/>
    <n v="3.9E-2"/>
    <n v="8.9999999999999993E-3"/>
    <n v="6.0000000000000001E-3"/>
    <n v="5.0000000000000001E-3"/>
    <n v="4.0000000000000001E-3"/>
  </r>
  <r>
    <d v="2019-10-16T00:00:00"/>
    <x v="2"/>
    <d v="1899-12-30T10:10:00"/>
    <n v="49.1"/>
    <n v="54.2"/>
    <n v="6.19"/>
    <n v="160.30000000000001"/>
    <n v="4.93"/>
    <m/>
    <n v="41.605535000000003"/>
    <n v="-70.522666000000001"/>
    <n v="5.0540000000000003"/>
    <n v="1.9179999999999999"/>
    <x v="233"/>
    <n v="4.4350000000000001E-2"/>
    <n v="0.75582700000000003"/>
    <n v="0.45897900000000003"/>
    <n v="0.25805000000000011"/>
    <n v="3.1896551724138078"/>
    <m/>
    <m/>
    <n v="0.06"/>
    <n v="1.2E-2"/>
    <n v="8.0000000000000002E-3"/>
    <n v="6.0000000000000001E-3"/>
    <n v="4.0000000000000001E-3"/>
  </r>
  <r>
    <d v="2019-10-16T00:00:00"/>
    <x v="3"/>
    <d v="1899-12-30T10:18:00"/>
    <n v="49.9"/>
    <n v="64.900000000000006"/>
    <n v="7.34"/>
    <n v="142.80000000000001"/>
    <n v="5.37"/>
    <m/>
    <n v="41.604920999999997"/>
    <n v="-70.523065000000003"/>
    <n v="3.8839999999999999"/>
    <n v="0.91290000000000004"/>
    <x v="234"/>
    <n v="4.2710999999999999E-2"/>
    <n v="0.83803899999999998"/>
    <n v="0.42262699999999997"/>
    <n v="0.13757200000000003"/>
    <n v="1.3253012048192874"/>
    <m/>
    <m/>
    <n v="4.1000000000000002E-2"/>
    <n v="8.0000000000000002E-3"/>
    <n v="6.0000000000000001E-3"/>
    <n v="4.0000000000000001E-3"/>
    <n v="3.0000000000000001E-3"/>
  </r>
  <r>
    <d v="2019-10-16T00:00:00"/>
    <x v="4"/>
    <d v="1899-12-30T10:50:00"/>
    <n v="51.6"/>
    <n v="78.5"/>
    <n v="8.68"/>
    <n v="144.80000000000001"/>
    <n v="5.27"/>
    <m/>
    <n v="41.600113999999998"/>
    <n v="-70.525084000000007"/>
    <n v="3.996"/>
    <n v="1.623"/>
    <x v="235"/>
    <n v="2.6255000000000001E-2"/>
    <n v="1.2399659999999999"/>
    <n v="0.35247299999999998"/>
    <n v="0.16383500000000017"/>
    <n v="1.2106060606060598"/>
    <m/>
    <m/>
    <n v="4.3999999999999997E-2"/>
    <n v="8.9999999999999993E-3"/>
    <n v="6.0000000000000001E-3"/>
    <n v="4.0000000000000001E-3"/>
    <n v="3.0000000000000001E-3"/>
  </r>
  <r>
    <d v="2019-10-16T00:00:00"/>
    <x v="5"/>
    <d v="1899-12-30T11:17:00"/>
    <n v="50.3"/>
    <n v="80.8"/>
    <n v="9.09"/>
    <n v="139.69999999999999"/>
    <n v="5.45"/>
    <m/>
    <n v="41.597726999999999"/>
    <n v="-70.525019"/>
    <n v="3.8410000000000002"/>
    <n v="1.4279999999999999"/>
    <x v="236"/>
    <n v="3.6327999999999999E-2"/>
    <n v="1.328268"/>
    <n v="0.64774100000000001"/>
    <n v="0.11263200000000007"/>
    <n v="0.81249999999998934"/>
    <m/>
    <m/>
    <n v="4.7E-2"/>
    <n v="0.01"/>
    <n v="6.0000000000000001E-3"/>
    <n v="4.0000000000000001E-3"/>
    <n v="3.0000000000000001E-3"/>
  </r>
  <r>
    <d v="2019-10-16T00:00:00"/>
    <x v="6"/>
    <m/>
    <n v="50.1"/>
    <n v="75.099999999999994"/>
    <n v="8.4700000000000006"/>
    <n v="137.4"/>
    <n v="5.45"/>
    <m/>
    <n v="41.596144000000002"/>
    <n v="-70.525194999999997"/>
    <n v="4.0279999999999996"/>
    <n v="1.4430000000000001"/>
    <x v="237"/>
    <n v="3.5679000000000002E-2"/>
    <n v="1.2460560000000001"/>
    <n v="0.62676299999999996"/>
    <n v="7.4491000000000085E-2"/>
    <n v="0.64545454545454306"/>
    <m/>
    <m/>
    <n v="5.3999999999999999E-2"/>
    <n v="1.0999999999999999E-2"/>
    <n v="7.0000000000000001E-3"/>
    <n v="6.0000000000000001E-3"/>
    <n v="4.0000000000000001E-3"/>
  </r>
  <r>
    <d v="2019-10-16T00:00:00"/>
    <x v="7"/>
    <d v="1899-12-30T12:00:00"/>
    <n v="51.8"/>
    <n v="72.599999999999994"/>
    <n v="8.02"/>
    <n v="138.5"/>
    <n v="5.66"/>
    <m/>
    <n v="41.591911000000003"/>
    <n v="-70.524642"/>
    <n v="3.331"/>
    <n v="1.2047760000000001"/>
    <x v="238"/>
    <n v="7.6899999999999996E-2"/>
    <n v="1.7768489999999999"/>
    <n v="1.840479"/>
    <n v="5.8676000000000172E-2"/>
    <n v="7.5470588235294187"/>
    <m/>
    <m/>
    <n v="7.4999999999999997E-2"/>
    <n v="1.7000000000000001E-2"/>
    <n v="0.01"/>
    <n v="8.0000000000000002E-3"/>
    <n v="6.0000000000000001E-3"/>
  </r>
  <r>
    <d v="2019-10-16T00:00:00"/>
    <x v="8"/>
    <d v="1899-12-30T12:35:00"/>
    <n v="52.5"/>
    <n v="70.5"/>
    <n v="7.65"/>
    <n v="120.9"/>
    <n v="5.88"/>
    <m/>
    <n v="41.589210000000001"/>
    <n v="-70.525225000000006"/>
    <n v="2.6190000000000002"/>
    <n v="0.92320500000000005"/>
    <x v="205"/>
    <n v="6.4299999999999996E-2"/>
    <n v="6.6026400000000001"/>
    <n v="1.9650700000000001"/>
    <n v="3.1905000000000072E-2"/>
    <n v="2.9971830985915493"/>
    <m/>
    <m/>
    <n v="4.5999999999999999E-2"/>
    <n v="0.01"/>
    <n v="6.0000000000000001E-3"/>
    <n v="5.0000000000000001E-3"/>
    <n v="3.0000000000000001E-3"/>
  </r>
  <r>
    <d v="2019-11-15T00:00:00"/>
    <x v="0"/>
    <d v="1899-12-30T08:45:00"/>
    <n v="42.4"/>
    <n v="83.1"/>
    <n v="10.41"/>
    <n v="116.9"/>
    <n v="5.6"/>
    <m/>
    <n v="41.607222"/>
    <n v="-70.522751999999997"/>
    <n v="2.94"/>
    <n v="0.64"/>
    <x v="239"/>
    <n v="2.7E-2"/>
    <n v="0.87"/>
    <n v="0.45"/>
    <n v="0.20100000000000001"/>
    <n v="8.0906344410876159"/>
    <m/>
    <m/>
    <n v="4.2999999999999997E-2"/>
    <n v="8.0000000000000002E-3"/>
    <n v="5.0000000000000001E-3"/>
    <n v="5.0000000000000001E-3"/>
    <n v="3.0000000000000001E-3"/>
  </r>
  <r>
    <d v="2019-11-15T00:00:00"/>
    <x v="1"/>
    <d v="1899-12-30T09:12:00"/>
    <n v="41.9"/>
    <n v="51.7"/>
    <n v="6.51"/>
    <n v="149.30000000000001"/>
    <n v="4.66"/>
    <m/>
    <n v="41.605505999999998"/>
    <n v="-70.522893999999994"/>
    <n v="1.64"/>
    <n v="1.286"/>
    <x v="240"/>
    <n v="8.8999999999999996E-2"/>
    <n v="1.5341370000000001"/>
    <n v="0.91095300000000001"/>
    <n v="0"/>
    <n v="2.5"/>
    <m/>
    <m/>
    <n v="4.2000000000000003E-2"/>
    <n v="6.0000000000000001E-3"/>
    <n v="3.0000000000000001E-3"/>
    <n v="3.0000000000000001E-3"/>
    <n v="1E-3"/>
  </r>
  <r>
    <d v="2019-11-15T00:00:00"/>
    <x v="2"/>
    <d v="1899-12-30T09:00:00"/>
    <n v="42.8"/>
    <n v="63.9"/>
    <n v="7.95"/>
    <n v="155.9"/>
    <n v="4.47"/>
    <m/>
    <n v="41.605535000000003"/>
    <n v="-70.522666000000001"/>
    <n v="1.992"/>
    <n v="1.925"/>
    <x v="241"/>
    <n v="4.8000000000000001E-2"/>
    <n v="0.74424699999999999"/>
    <n v="0.72733099999999995"/>
    <n v="0"/>
    <n v="4.4405405405405425"/>
    <m/>
    <m/>
    <n v="3.9E-2"/>
    <n v="7.0000000000000001E-3"/>
    <n v="4.0000000000000001E-3"/>
    <n v="3.0000000000000001E-3"/>
    <n v="2E-3"/>
  </r>
  <r>
    <d v="2019-11-15T00:00:00"/>
    <x v="3"/>
    <d v="1899-12-30T09:16:00"/>
    <n v="42.3"/>
    <n v="63.9"/>
    <n v="8"/>
    <n v="152.80000000000001"/>
    <n v="4.6399999999999997"/>
    <m/>
    <n v="41.604920999999997"/>
    <n v="-70.523065000000003"/>
    <n v="1.77"/>
    <n v="1.48"/>
    <x v="242"/>
    <n v="8.3000000000000004E-2"/>
    <n v="1.18"/>
    <n v="0.89"/>
    <n v="0"/>
    <n v="35.007936507936513"/>
    <m/>
    <m/>
    <n v="0.04"/>
    <n v="6.0000000000000001E-3"/>
    <n v="4.0000000000000001E-3"/>
    <n v="3.0000000000000001E-3"/>
    <n v="2E-3"/>
  </r>
  <r>
    <d v="2019-11-15T00:00:00"/>
    <x v="4"/>
    <d v="1899-12-30T09:50:00"/>
    <n v="47"/>
    <n v="80.2"/>
    <n v="9.42"/>
    <n v="145.4"/>
    <n v="4.6500000000000004"/>
    <m/>
    <n v="41.600113999999998"/>
    <n v="-70.525084000000007"/>
    <n v="1.59"/>
    <n v="1.86"/>
    <x v="243"/>
    <n v="4.3999999999999997E-2"/>
    <n v="0.62"/>
    <n v="0.68"/>
    <n v="0"/>
    <n v="0.73193166885676086"/>
    <m/>
    <m/>
    <n v="3.3000000000000002E-2"/>
    <n v="5.0000000000000001E-3"/>
    <n v="3.0000000000000001E-3"/>
    <n v="3.0000000000000001E-3"/>
    <n v="2E-3"/>
  </r>
  <r>
    <d v="2019-11-15T00:00:00"/>
    <x v="5"/>
    <d v="1899-12-30T09:59:00"/>
    <n v="45"/>
    <n v="78"/>
    <n v="9.41"/>
    <n v="139.1"/>
    <n v="4.7699999999999996"/>
    <m/>
    <n v="41.597726999999999"/>
    <n v="-70.525019"/>
    <n v="1.63"/>
    <n v="1.69"/>
    <x v="244"/>
    <n v="0.05"/>
    <n v="1.32"/>
    <n v="1.1200000000000001"/>
    <n v="0.34799999999999986"/>
    <n v="0.78320610687022618"/>
    <m/>
    <m/>
    <n v="0.04"/>
    <n v="7.0000000000000001E-3"/>
    <n v="3.0000000000000001E-3"/>
    <n v="3.0000000000000001E-3"/>
    <n v="2E-3"/>
  </r>
  <r>
    <d v="2019-11-15T00:00:00"/>
    <x v="6"/>
    <d v="1899-12-30T10:05:00"/>
    <n v="45.4"/>
    <n v="76.3"/>
    <n v="9.15"/>
    <n v="136.69999999999999"/>
    <n v="4.8099999999999996"/>
    <m/>
    <n v="41.596144000000002"/>
    <n v="-70.525194999999997"/>
    <n v="1.46"/>
    <n v="1.94"/>
    <x v="245"/>
    <n v="4.2999999999999997E-2"/>
    <n v="0.98"/>
    <n v="1.31"/>
    <n v="0.13500000000000001"/>
    <n v="0.67445255474452004"/>
    <m/>
    <m/>
    <n v="3.9E-2"/>
    <n v="7.0000000000000001E-3"/>
    <n v="4.0000000000000001E-3"/>
    <n v="4.0000000000000001E-3"/>
    <n v="2E-3"/>
  </r>
  <r>
    <d v="2019-11-15T00:00:00"/>
    <x v="7"/>
    <d v="1899-12-30T10:30:00"/>
    <n v="39.799999999999997"/>
    <n v="86.4"/>
    <n v="11.22"/>
    <n v="137.5"/>
    <n v="5.26"/>
    <m/>
    <n v="41.591911000000003"/>
    <n v="-70.524642"/>
    <n v="1.72"/>
    <n v="1.45"/>
    <x v="246"/>
    <n v="0.06"/>
    <n v="2.19"/>
    <n v="1.67"/>
    <n v="0"/>
    <n v="2.7421686746988079"/>
    <m/>
    <m/>
    <n v="4.9000000000000002E-2"/>
    <n v="0.01"/>
    <n v="5.0000000000000001E-3"/>
    <n v="5.0000000000000001E-3"/>
    <n v="3.0000000000000001E-3"/>
  </r>
  <r>
    <d v="2019-11-15T00:00:00"/>
    <x v="8"/>
    <d v="1899-12-30T10:55:00"/>
    <n v="46.5"/>
    <n v="74.599999999999994"/>
    <n v="8.82"/>
    <n v="119.2"/>
    <n v="5.41"/>
    <m/>
    <n v="41.589210000000001"/>
    <n v="-70.525225000000006"/>
    <n v="1.47"/>
    <n v="1.01"/>
    <x v="247"/>
    <n v="4.9000000000000002E-2"/>
    <n v="15.14"/>
    <n v="3.43"/>
    <n v="0"/>
    <n v="0.98227848101265336"/>
    <m/>
    <m/>
    <n v="3.2000000000000001E-2"/>
    <n v="6.0000000000000001E-3"/>
    <n v="3.0000000000000001E-3"/>
    <n v="3.0000000000000001E-3"/>
    <n v="2E-3"/>
  </r>
  <r>
    <d v="2019-12-19T00:00:00"/>
    <x v="0"/>
    <d v="1899-12-30T10:55:00"/>
    <n v="34.6"/>
    <n v="89.8"/>
    <n v="12.6"/>
    <n v="113.5"/>
    <n v="6.48"/>
    <m/>
    <n v="41.607222"/>
    <n v="-70.522751999999997"/>
    <n v="3.883"/>
    <n v="0.42849999999999999"/>
    <x v="248"/>
    <n v="4.3977000000000002E-2"/>
    <n v="0.77105100000000004"/>
    <n v="0.220279"/>
    <n v="0.155698"/>
    <n v="0.9593984962405987"/>
    <m/>
    <m/>
    <n v="3.3000000000000002E-2"/>
    <n v="5.0000000000000001E-3"/>
    <n v="3.0000000000000001E-3"/>
    <n v="2E-3"/>
    <n v="1E-3"/>
  </r>
  <r>
    <d v="2019-12-19T00:00:00"/>
    <x v="9"/>
    <d v="1899-12-30T11:00:00"/>
    <n v="35.799999999999997"/>
    <n v="84.1"/>
    <n v="11.57"/>
    <n v="172.3"/>
    <n v="5.36"/>
    <m/>
    <n v="41.607044000000002"/>
    <n v="-70.523539999999997"/>
    <n v="2.9260000000000002"/>
    <n v="2.5569999999999999"/>
    <x v="249"/>
    <n v="3.1522000000000001E-2"/>
    <n v="0.50309999999999999"/>
    <n v="0.31776300000000002"/>
    <n v="5.8257000000000225E-2"/>
    <n v="5.4735294117646971"/>
    <m/>
    <m/>
    <s v="NA"/>
    <s v="NA"/>
    <s v="NA"/>
    <s v="NA"/>
    <s v="NA"/>
  </r>
  <r>
    <d v="2019-12-19T00:00:00"/>
    <x v="1"/>
    <d v="1899-12-30T11:10:00"/>
    <n v="34.4"/>
    <n v="82.2"/>
    <n v="11.55"/>
    <n v="122.2"/>
    <n v="5.44"/>
    <m/>
    <n v="41.605505999999998"/>
    <n v="-70.522893999999994"/>
    <n v="3.8879999999999999"/>
    <n v="1.39"/>
    <x v="250"/>
    <n v="4.3646999999999998E-2"/>
    <n v="1.2643249999999999"/>
    <n v="0.33762999999999999"/>
    <n v="9.8222999999999949E-2"/>
    <n v="2.7479166666666721"/>
    <m/>
    <m/>
    <n v="2.9000000000000001E-2"/>
    <n v="4.0000000000000001E-3"/>
    <n v="3.0000000000000001E-3"/>
    <n v="2E-3"/>
    <n v="1E-3"/>
  </r>
  <r>
    <d v="2019-12-19T00:00:00"/>
    <x v="2"/>
    <d v="1899-12-30T11:15:00"/>
    <n v="37.5"/>
    <n v="72.7"/>
    <n v="9.76"/>
    <n v="151.30000000000001"/>
    <n v="5.22"/>
    <m/>
    <n v="41.605535000000003"/>
    <n v="-70.522666000000001"/>
    <n v="3.9510000000000001"/>
    <n v="2.11"/>
    <x v="251"/>
    <n v="3.8862000000000001E-2"/>
    <n v="0.79236600000000001"/>
    <n v="0.33752500000000002"/>
    <n v="8.0222999999999711E-2"/>
    <n v="2.6136012364760361"/>
    <m/>
    <m/>
    <n v="3.5000000000000003E-2"/>
    <n v="6.0000000000000001E-3"/>
    <n v="3.0000000000000001E-3"/>
    <n v="2E-3"/>
    <n v="1E-3"/>
  </r>
  <r>
    <d v="2019-12-19T00:00:00"/>
    <x v="3"/>
    <d v="1899-12-30T11:20:00"/>
    <n v="35.5"/>
    <n v="80.3"/>
    <n v="11.11"/>
    <n v="133.6"/>
    <n v="5.65"/>
    <m/>
    <n v="41.604920999999997"/>
    <n v="-70.523065000000003"/>
    <n v="3.46"/>
    <n v="1.157"/>
    <x v="252"/>
    <n v="4.394E-2"/>
    <n v="0.93852100000000005"/>
    <n v="0.53596699999999997"/>
    <n v="9.8979999999999846E-2"/>
    <n v="7.8760869565217497"/>
    <m/>
    <m/>
    <n v="0.04"/>
    <n v="7.0000000000000001E-3"/>
    <n v="4.0000000000000001E-3"/>
    <n v="3.0000000000000001E-3"/>
    <n v="2E-3"/>
  </r>
  <r>
    <d v="2019-12-19T00:00:00"/>
    <x v="4"/>
    <d v="1899-12-30T11:50:00"/>
    <n v="38.799999999999997"/>
    <n v="83.7"/>
    <n v="11.03"/>
    <n v="133.30000000000001"/>
    <n v="5.56"/>
    <m/>
    <n v="41.600113999999998"/>
    <n v="-70.525084000000007"/>
    <n v="3.4350000000000001"/>
    <n v="1.4279999999999999"/>
    <x v="253"/>
    <n v="4.3608000000000001E-2"/>
    <n v="0.86848800000000004"/>
    <n v="0.36221399999999998"/>
    <n v="6.1181999999999848E-2"/>
    <n v="2.1164383561643763"/>
    <m/>
    <m/>
    <n v="5.1999999999999998E-2"/>
    <n v="0.01"/>
    <n v="6.0000000000000001E-3"/>
    <n v="5.0000000000000001E-3"/>
    <n v="4.0000000000000001E-3"/>
  </r>
  <r>
    <d v="2019-12-19T00:00:00"/>
    <x v="5"/>
    <d v="1899-12-30T12:00:00"/>
    <n v="36.4"/>
    <n v="83.2"/>
    <n v="11.34"/>
    <n v="130.9"/>
    <n v="5.56"/>
    <m/>
    <n v="41.597726999999999"/>
    <n v="-70.525019"/>
    <n v="3.6389999999999998"/>
    <n v="1.401"/>
    <x v="254"/>
    <n v="4.0683999999999998E-2"/>
    <n v="1.0420469999999999"/>
    <n v="0.63562399999999997"/>
    <n v="7.8956000000000026E-2"/>
    <n v="0.57631578947368733"/>
    <m/>
    <m/>
    <n v="5.8999999999999997E-2"/>
    <n v="1.2999999999999999E-2"/>
    <n v="8.0000000000000002E-3"/>
    <n v="6.0000000000000001E-3"/>
    <n v="5.0000000000000001E-3"/>
  </r>
  <r>
    <d v="2019-12-19T00:00:00"/>
    <x v="6"/>
    <d v="1899-12-30T12:10:00"/>
    <n v="36.799999999999997"/>
    <n v="83"/>
    <n v="11.26"/>
    <n v="129.80000000000001"/>
    <n v="5.75"/>
    <m/>
    <n v="41.596144000000002"/>
    <n v="-70.525194999999997"/>
    <n v="4.1260000000000003"/>
    <n v="1.466"/>
    <x v="255"/>
    <n v="3.4049999999999997E-2"/>
    <n v="1.644938"/>
    <n v="0.58420499999999997"/>
    <n v="7.9879999999999951E-2"/>
    <n v="0.64940239043825276"/>
    <m/>
    <m/>
    <n v="0.06"/>
    <n v="1.2E-2"/>
    <n v="7.0000000000000001E-3"/>
    <n v="6.0000000000000001E-3"/>
    <n v="4.0000000000000001E-3"/>
  </r>
  <r>
    <d v="2019-12-19T00:00:00"/>
    <x v="7"/>
    <d v="1899-12-30T12:27:00"/>
    <n v="35.299999999999997"/>
    <n v="87.1"/>
    <n v="12.1"/>
    <n v="130.9"/>
    <n v="6.22"/>
    <m/>
    <n v="41.591911000000003"/>
    <n v="-70.524642"/>
    <n v="4.2480000000000002"/>
    <n v="1.3879999999999999"/>
    <x v="256"/>
    <n v="4.4248999999999997E-2"/>
    <n v="1.1425289999999999"/>
    <n v="0.85480599999999995"/>
    <n v="0.21852099999999997"/>
    <n v="5.3483870967741973"/>
    <m/>
    <m/>
    <n v="0.08"/>
    <n v="1.6E-2"/>
    <n v="0.01"/>
    <n v="8.0000000000000002E-3"/>
    <n v="6.0000000000000001E-3"/>
  </r>
  <r>
    <d v="2019-12-19T00:00:00"/>
    <x v="8"/>
    <d v="1899-12-30T12:50:00"/>
    <n v="40.6"/>
    <n v="78.400000000000006"/>
    <n v="10.06"/>
    <n v="118.4"/>
    <n v="6.38"/>
    <m/>
    <n v="41.589210000000001"/>
    <n v="-70.525225000000006"/>
    <n v="3.6509999999999998"/>
    <n v="1.0289999999999999"/>
    <x v="257"/>
    <n v="4.4006000000000003E-2"/>
    <n v="5.554589"/>
    <n v="1.5756509999999999"/>
    <n v="0.12377999999999989"/>
    <n v="2.5641509433962297"/>
    <m/>
    <m/>
    <n v="0.06"/>
    <n v="1.2E-2"/>
    <n v="7.0000000000000001E-3"/>
    <n v="6.0000000000000001E-3"/>
    <n v="4.0000000000000001E-3"/>
  </r>
  <r>
    <d v="2020-01-14T00:00:00"/>
    <x v="0"/>
    <d v="1899-12-30T12:55:00"/>
    <n v="42.4"/>
    <n v="76.099999999999994"/>
    <n v="9.5299999999999994"/>
    <n v="115.3"/>
    <n v="5.88"/>
    <m/>
    <n v="41.607222"/>
    <n v="-70.522751999999997"/>
    <n v="3.3279999999999998"/>
    <n v="0.73670000000000002"/>
    <x v="258"/>
    <n v="4.7924000000000001E-2"/>
    <n v="1.0718970000000001"/>
    <n v="0.33213500000000001"/>
    <n v="0.22031800000000001"/>
    <n v="10.199999999999999"/>
    <m/>
    <m/>
    <n v="0.03"/>
    <n v="5.0000000000000001E-3"/>
    <n v="3.0000000000000001E-3"/>
    <n v="3.0000000000000001E-3"/>
    <n v="2E-3"/>
  </r>
  <r>
    <d v="2020-01-14T00:00:00"/>
    <x v="9"/>
    <d v="1899-12-30T13:10:00"/>
    <n v="46.7"/>
    <n v="59.3"/>
    <n v="6.99"/>
    <n v="178.1"/>
    <n v="4.88"/>
    <m/>
    <n v="41.607044000000002"/>
    <n v="-70.523539999999997"/>
    <n v="2.052"/>
    <n v="2.742"/>
    <x v="259"/>
    <n v="9.3970000000000008E-3"/>
    <n v="1.001897"/>
    <n v="0.29154600000000003"/>
    <n v="2.2760000000000336E-2"/>
    <n v="0.4"/>
    <m/>
    <m/>
    <n v="8.9999999999999993E-3"/>
    <n v="0"/>
    <n v="0"/>
    <n v="0"/>
    <n v="0"/>
  </r>
  <r>
    <d v="2020-01-14T00:00:00"/>
    <x v="1"/>
    <d v="1899-12-30T13:20:00"/>
    <n v="43.9"/>
    <n v="66.900000000000006"/>
    <n v="8.1999999999999993"/>
    <n v="131.19999999999999"/>
    <n v="5.22"/>
    <m/>
    <n v="41.605505999999998"/>
    <n v="-70.522893999999994"/>
    <n v="2.8620000000000001"/>
    <n v="0.97050000000000003"/>
    <x v="260"/>
    <n v="6.8177000000000001E-2"/>
    <n v="1.2179850000000001"/>
    <n v="0.45524999999999999"/>
    <n v="5.4875000000000007E-2"/>
    <n v="3.9"/>
    <m/>
    <m/>
    <n v="3.4000000000000002E-2"/>
    <n v="6.0000000000000001E-3"/>
    <n v="3.0000000000000001E-3"/>
    <n v="3.0000000000000001E-3"/>
    <n v="1E-3"/>
  </r>
  <r>
    <d v="2020-01-14T00:00:00"/>
    <x v="2"/>
    <d v="1899-12-30T13:22:00"/>
    <n v="47.1"/>
    <n v="62.6"/>
    <n v="7.34"/>
    <n v="172"/>
    <n v="4.71"/>
    <m/>
    <n v="41.605535000000003"/>
    <n v="-70.522666000000001"/>
    <n v="2.3679999999999999"/>
    <n v="2.7519999999999998"/>
    <x v="261"/>
    <n v="3.3445000000000003E-2"/>
    <n v="1.0110269999999999"/>
    <n v="0.25023099999999998"/>
    <n v="6.88500000000003E-3"/>
    <n v="1.1000000000000001"/>
    <m/>
    <m/>
    <n v="2.4E-2"/>
    <n v="3.0000000000000001E-3"/>
    <n v="1E-3"/>
    <n v="1E-3"/>
    <n v="0"/>
  </r>
  <r>
    <d v="2020-01-14T00:00:00"/>
    <x v="3"/>
    <d v="1899-12-30T13:26:00"/>
    <n v="45.1"/>
    <n v="67.099999999999994"/>
    <n v="8.09"/>
    <n v="146.5"/>
    <n v="5.05"/>
    <m/>
    <n v="41.604920999999997"/>
    <n v="-70.523065000000003"/>
    <n v="2.7290000000000001"/>
    <n v="1.6639999999999999"/>
    <x v="262"/>
    <n v="4.2340000000000003E-2"/>
    <n v="1.899729"/>
    <n v="0.47071200000000002"/>
    <n v="4.9479999999999968E-2"/>
    <n v="7.9"/>
    <m/>
    <m/>
    <n v="2.7E-2"/>
    <n v="3.0000000000000001E-3"/>
    <n v="1E-3"/>
    <n v="1E-3"/>
    <n v="0"/>
  </r>
  <r>
    <d v="2020-01-14T00:00:00"/>
    <x v="4"/>
    <d v="1899-12-30T13:50:00"/>
    <n v="46.4"/>
    <n v="70.3"/>
    <n v="8.33"/>
    <n v="147"/>
    <n v="5.22"/>
    <m/>
    <n v="41.600113999999998"/>
    <n v="-70.525084000000007"/>
    <n v="2.5099999999999998"/>
    <n v="1.8779999999999999"/>
    <x v="263"/>
    <n v="2.5021000000000002E-2"/>
    <n v="1.129724"/>
    <n v="0.36224600000000001"/>
    <n v="4.0932999999999886E-2"/>
    <n v="1.7"/>
    <m/>
    <m/>
    <n v="3.5999999999999997E-2"/>
    <n v="6.0000000000000001E-3"/>
    <n v="3.0000000000000001E-3"/>
    <n v="3.0000000000000001E-3"/>
    <n v="2E-3"/>
  </r>
  <r>
    <d v="2020-01-14T00:00:00"/>
    <x v="5"/>
    <d v="1899-12-30T14:00:00"/>
    <n v="45.6"/>
    <n v="71.8"/>
    <n v="8.58"/>
    <n v="140.30000000000001"/>
    <n v="5.28"/>
    <m/>
    <n v="41.597726999999999"/>
    <n v="-70.525019"/>
    <n v="2.2240000000000002"/>
    <n v="1.677"/>
    <x v="264"/>
    <n v="2.0410999999999999E-2"/>
    <n v="1.4553780000000001"/>
    <n v="0.56252500000000005"/>
    <n v="3.3520000000000216E-3"/>
    <n v="0.7"/>
    <m/>
    <m/>
    <n v="4.2999999999999997E-2"/>
    <n v="8.0000000000000002E-3"/>
    <n v="4.0000000000000001E-3"/>
    <n v="4.0000000000000001E-3"/>
    <n v="3.0000000000000001E-3"/>
  </r>
  <r>
    <d v="2020-01-14T00:00:00"/>
    <x v="6"/>
    <d v="1899-12-30T14:10:00"/>
    <n v="45.8"/>
    <n v="71"/>
    <n v="8.48"/>
    <n v="138.5"/>
    <n v="5.22"/>
    <m/>
    <n v="41.596144000000002"/>
    <n v="-70.525194999999997"/>
    <n v="2.242"/>
    <n v="1.6919999999999999"/>
    <x v="265"/>
    <n v="1.4996000000000001E-2"/>
    <n v="1.3336380000000001"/>
    <n v="0.505243"/>
    <n v="0"/>
    <n v="0.8"/>
    <m/>
    <m/>
    <n v="4.5999999999999999E-2"/>
    <n v="8.0000000000000002E-3"/>
    <n v="4.0000000000000001E-3"/>
    <n v="4.0000000000000001E-3"/>
    <n v="2E-3"/>
  </r>
  <r>
    <d v="2020-01-14T00:00:00"/>
    <x v="7"/>
    <d v="1899-12-30T14:25:00"/>
    <n v="44.6"/>
    <n v="73"/>
    <n v="8.85"/>
    <n v="136.4"/>
    <n v="5.62"/>
    <m/>
    <n v="41.591911000000003"/>
    <n v="-70.524642"/>
    <n v="2.4260000000000002"/>
    <n v="1.6220000000000001"/>
    <x v="266"/>
    <n v="2.8691000000000001E-2"/>
    <n v="1.555814"/>
    <n v="0.98727600000000004"/>
    <n v="4.4989000000000168E-2"/>
    <n v="2.2999999999999998"/>
    <m/>
    <m/>
    <n v="5.0999999999999997E-2"/>
    <n v="0.01"/>
    <n v="5.0000000000000001E-3"/>
    <n v="5.0000000000000001E-3"/>
    <n v="3.0000000000000001E-3"/>
  </r>
  <r>
    <d v="2020-01-14T00:00:00"/>
    <x v="8"/>
    <d v="1899-12-30T14:42:00"/>
    <n v="46.4"/>
    <n v="66.400000000000006"/>
    <n v="7.86"/>
    <n v="123.5"/>
    <n v="5.76"/>
    <m/>
    <n v="41.589210000000001"/>
    <n v="-70.525225000000006"/>
    <n v="2.2690000000000001"/>
    <n v="1.232"/>
    <x v="267"/>
    <n v="2.7123999999999999E-2"/>
    <n v="5.5701900000000002"/>
    <n v="1.7506969999999999"/>
    <n v="2.5211000000000094E-2"/>
    <n v="1.5"/>
    <m/>
    <m/>
    <n v="4.2999999999999997E-2"/>
    <n v="8.0000000000000002E-3"/>
    <n v="4.0000000000000001E-3"/>
    <n v="4.0000000000000001E-3"/>
    <n v="2E-3"/>
  </r>
  <r>
    <d v="2020-02-20T00:00:00"/>
    <x v="0"/>
    <d v="1899-12-30T09:15:00"/>
    <n v="36.200000000000003"/>
    <n v="93.6"/>
    <n v="12.83"/>
    <n v="118.3"/>
    <n v="6.1"/>
    <m/>
    <n v="41.607222"/>
    <n v="-70.522751999999997"/>
    <n v="1.873"/>
    <n v="0.52780000000000005"/>
    <x v="268"/>
    <n v="1.72E-2"/>
    <n v="1.5611999999999999"/>
    <n v="0.25180000000000002"/>
    <n v="5.2800000000000069E-2"/>
    <n v="5.2782608695652113"/>
    <m/>
    <m/>
    <s v="NA"/>
    <s v="NA"/>
    <s v="NA"/>
    <s v="NA"/>
    <s v="NA"/>
  </r>
  <r>
    <d v="2020-02-20T00:00:00"/>
    <x v="9"/>
    <d v="1899-12-30T09:32:00"/>
    <n v="43.1"/>
    <n v="83.1"/>
    <n v="10.3"/>
    <n v="183.7"/>
    <n v="5.28"/>
    <m/>
    <n v="41.607044000000002"/>
    <n v="-70.523539999999997"/>
    <n v="1.9079999999999999"/>
    <n v="2.9180000000000001"/>
    <x v="269"/>
    <n v="9.2999999999999992E-3"/>
    <n v="1.4597"/>
    <n v="0.19159999999999999"/>
    <n v="0"/>
    <n v="1.0388489208633112"/>
    <m/>
    <m/>
    <s v="NA"/>
    <s v="NA"/>
    <s v="NA"/>
    <s v="NA"/>
    <s v="NA"/>
  </r>
  <r>
    <d v="2020-02-20T00:00:00"/>
    <x v="1"/>
    <d v="1899-12-30T09:42:00"/>
    <n v="36.799999999999997"/>
    <n v="81"/>
    <n v="11"/>
    <n v="136.4"/>
    <n v="5.73"/>
    <m/>
    <n v="41.605505999999998"/>
    <n v="-70.522893999999994"/>
    <n v="1.6719999999999999"/>
    <n v="0.97550000000000003"/>
    <x v="270"/>
    <n v="2.47E-2"/>
    <n v="1.7411000000000001"/>
    <n v="0.28120000000000001"/>
    <n v="2.7900000000000036E-2"/>
    <n v="2.3772727272727256"/>
    <m/>
    <m/>
    <s v="NA"/>
    <s v="NA"/>
    <s v="NA"/>
    <s v="NA"/>
    <s v="NA"/>
  </r>
  <r>
    <d v="2020-02-20T00:00:00"/>
    <x v="2"/>
    <d v="1899-12-30T09:47:00"/>
    <n v="41.1"/>
    <n v="74.900000000000006"/>
    <n v="9.5500000000000007"/>
    <n v="172"/>
    <n v="4.95"/>
    <m/>
    <n v="41.605535000000003"/>
    <n v="-70.522666000000001"/>
    <n v="1.448"/>
    <n v="2.7050000000000001"/>
    <x v="271"/>
    <n v="2.1899999999999999E-2"/>
    <n v="1.319"/>
    <n v="0.44130000000000003"/>
    <n v="6.9799999999999862E-2"/>
    <n v="0.61651917404130741"/>
    <m/>
    <m/>
    <s v="NA"/>
    <s v="NA"/>
    <s v="NA"/>
    <s v="NA"/>
    <s v="NA"/>
  </r>
  <r>
    <d v="2020-02-20T00:00:00"/>
    <x v="3"/>
    <d v="1899-12-30T09:50:00"/>
    <n v="38.1"/>
    <n v="81.7"/>
    <n v="10.87"/>
    <n v="147.80000000000001"/>
    <n v="5.32"/>
    <m/>
    <n v="41.604920999999997"/>
    <n v="-70.523065000000003"/>
    <n v="1.6240000000000001"/>
    <n v="1.429"/>
    <x v="272"/>
    <n v="2.3400000000000001E-2"/>
    <n v="1.1782999999999999"/>
    <n v="0.25800000000000001"/>
    <n v="0"/>
    <n v="7.2314285714285687"/>
    <m/>
    <m/>
    <s v="NA"/>
    <s v="NA"/>
    <s v="NA"/>
    <s v="NA"/>
    <s v="NA"/>
  </r>
  <r>
    <d v="2020-02-20T00:00:00"/>
    <x v="4"/>
    <d v="1899-12-30T10:20:00"/>
    <n v="41"/>
    <n v="86.8"/>
    <n v="11.08"/>
    <n v="147.5"/>
    <n v="5.43"/>
    <m/>
    <n v="41.600113999999998"/>
    <n v="-70.525084000000007"/>
    <n v="1.554"/>
    <n v="1.8049999999999999"/>
    <x v="273"/>
    <n v="1.83E-2"/>
    <n v="1.0899000000000001"/>
    <n v="0.27889999999999998"/>
    <n v="1.3800000000000034E-2"/>
    <n v="1.4528301886792379"/>
    <m/>
    <m/>
    <s v="NA"/>
    <s v="NA"/>
    <s v="NA"/>
    <s v="NA"/>
    <s v="NA"/>
  </r>
  <r>
    <d v="2020-02-20T00:00:00"/>
    <x v="5"/>
    <d v="1899-12-30T10:30:00"/>
    <n v="40.799999999999997"/>
    <n v="88.1"/>
    <n v="11.28"/>
    <n v="142.30000000000001"/>
    <n v="5.38"/>
    <m/>
    <n v="41.597726999999999"/>
    <n v="-70.525019"/>
    <n v="1.4350000000000001"/>
    <n v="1.77"/>
    <x v="274"/>
    <n v="1.6400000000000001E-2"/>
    <n v="1.1979"/>
    <n v="0.40789999999999998"/>
    <n v="3.9300000000000113E-2"/>
    <n v="0.76115107913669566"/>
    <m/>
    <m/>
    <s v="NA"/>
    <s v="NA"/>
    <s v="NA"/>
    <s v="NA"/>
    <s v="NA"/>
  </r>
  <r>
    <d v="2020-02-20T00:00:00"/>
    <x v="6"/>
    <d v="1899-12-30T10:40:00"/>
    <n v="40.4"/>
    <n v="87"/>
    <n v="11.2"/>
    <n v="140.6"/>
    <n v="5.5"/>
    <m/>
    <n v="41.596144000000002"/>
    <n v="-70.525194999999997"/>
    <n v="1.6879999999999999"/>
    <n v="1.728"/>
    <x v="275"/>
    <n v="1.46E-2"/>
    <n v="1.2241"/>
    <n v="0.43149999999999999"/>
    <n v="0"/>
    <n v="0.73380281690140958"/>
    <m/>
    <m/>
    <s v="NA"/>
    <s v="NA"/>
    <s v="NA"/>
    <s v="NA"/>
    <s v="NA"/>
  </r>
  <r>
    <d v="2020-02-20T00:00:00"/>
    <x v="7"/>
    <d v="1899-12-30T10:55:00"/>
    <n v="39.4"/>
    <n v="85.8"/>
    <n v="11.14"/>
    <n v="138.4"/>
    <n v="5.71"/>
    <m/>
    <n v="41.591911000000003"/>
    <n v="-70.524642"/>
    <n v="1.7"/>
    <n v="1.58"/>
    <x v="276"/>
    <n v="1.6799999999999999E-2"/>
    <n v="1.7804"/>
    <n v="0.48039999999999999"/>
    <n v="5.9000000000002384E-3"/>
    <n v="1.435384615384615"/>
    <m/>
    <m/>
    <s v="NA"/>
    <s v="NA"/>
    <s v="NA"/>
    <s v="NA"/>
    <s v="NA"/>
  </r>
  <r>
    <d v="2020-02-20T00:00:00"/>
    <x v="8"/>
    <d v="1899-12-30T11:10:00"/>
    <n v="42.7"/>
    <n v="81.099999999999994"/>
    <n v="10.11"/>
    <n v="124.4"/>
    <n v="5.87"/>
    <m/>
    <n v="41.589210000000001"/>
    <n v="-70.525225000000006"/>
    <n v="1.744"/>
    <n v="1.256"/>
    <x v="277"/>
    <n v="2.07E-2"/>
    <n v="9.6311"/>
    <n v="0.85189999999999999"/>
    <n v="0"/>
    <n v="1.7585365853658539"/>
    <m/>
    <m/>
    <s v="NA"/>
    <s v="NA"/>
    <s v="NA"/>
    <s v="NA"/>
    <s v="NA"/>
  </r>
  <r>
    <d v="2020-05-26T00:00:00"/>
    <x v="0"/>
    <d v="1899-12-30T15:30:00"/>
    <n v="62.9"/>
    <n v="77.599999999999994"/>
    <n v="7.47"/>
    <n v="136.80000000000001"/>
    <s v="NA"/>
    <m/>
    <n v="41.607222"/>
    <n v="-70.522751999999997"/>
    <n v="4.1319999999999997"/>
    <n v="3.077"/>
    <x v="278"/>
    <n v="8.0000000000000002E-3"/>
    <n v="1.3681000000000001"/>
    <n v="0.45700000000000002"/>
    <n v="0.55500000000000016"/>
    <s v="NA"/>
    <s v="NA"/>
    <s v="NA"/>
    <s v="NA"/>
    <s v="NA"/>
    <s v="NA"/>
    <s v="NA"/>
    <s v="NA"/>
  </r>
  <r>
    <d v="2020-05-26T00:00:00"/>
    <x v="9"/>
    <d v="1899-12-30T15:40:00"/>
    <n v="65.599999999999994"/>
    <n v="81"/>
    <n v="7.56"/>
    <n v="179.4"/>
    <s v="NA"/>
    <m/>
    <n v="41.607044000000002"/>
    <n v="-70.523539999999997"/>
    <n v="1.464"/>
    <n v="2.875"/>
    <x v="279"/>
    <n v="2.1000000000000001E-2"/>
    <n v="1.4892000000000001"/>
    <n v="0.46129999999999999"/>
    <n v="0.19500000000000028"/>
    <s v="NA"/>
    <s v="NA"/>
    <s v="NA"/>
    <s v="NA"/>
    <s v="NA"/>
    <s v="NA"/>
    <s v="NA"/>
    <s v="NA"/>
  </r>
  <r>
    <d v="2020-05-26T00:00:00"/>
    <x v="1"/>
    <d v="1899-12-30T15:50:00"/>
    <n v="75.5"/>
    <n v="102.8"/>
    <n v="8.6199999999999992"/>
    <n v="179.7"/>
    <s v="NA"/>
    <m/>
    <n v="41.605505999999998"/>
    <n v="-70.522893999999994"/>
    <n v="2.1509999999999998"/>
    <n v="2.113"/>
    <x v="280"/>
    <n v="7.0999999999999994E-2"/>
    <n v="1.355"/>
    <n v="0.66210000000000002"/>
    <n v="7.2000000000000064E-2"/>
    <s v="NA"/>
    <s v="NA"/>
    <s v="NA"/>
    <s v="NA"/>
    <s v="NA"/>
    <s v="NA"/>
    <s v="NA"/>
    <s v="NA"/>
  </r>
  <r>
    <d v="2020-05-26T00:00:00"/>
    <x v="2"/>
    <d v="1899-12-30T15:55:00"/>
    <n v="67.3"/>
    <n v="93.2"/>
    <n v="8.5399999999999991"/>
    <n v="164.4"/>
    <s v="NA"/>
    <m/>
    <n v="41.605535000000003"/>
    <n v="-70.522666000000001"/>
    <n v="2.2130000000000001"/>
    <n v="2.819"/>
    <x v="281"/>
    <n v="1.2999999999999999E-2"/>
    <n v="1.1488"/>
    <n v="0.23300000000000001"/>
    <n v="0.19099999999999984"/>
    <s v="NA"/>
    <s v="NA"/>
    <s v="NA"/>
    <s v="NA"/>
    <s v="NA"/>
    <s v="NA"/>
    <s v="NA"/>
    <s v="NA"/>
  </r>
  <r>
    <d v="2020-05-26T00:00:00"/>
    <x v="3"/>
    <d v="1899-12-30T16:00:00"/>
    <n v="71.2"/>
    <n v="96.6"/>
    <n v="8.4700000000000006"/>
    <n v="172.7"/>
    <s v="NA"/>
    <m/>
    <n v="41.604920999999997"/>
    <n v="-70.523065000000003"/>
    <n v="2.0299999999999998"/>
    <n v="2.4380000000000002"/>
    <x v="282"/>
    <n v="4.2000000000000003E-2"/>
    <n v="1.1979"/>
    <n v="0.42109999999999997"/>
    <n v="0.11600000000000055"/>
    <s v="NA"/>
    <s v="NA"/>
    <s v="NA"/>
    <s v="NA"/>
    <s v="NA"/>
    <s v="NA"/>
    <s v="NA"/>
    <s v="NA"/>
  </r>
  <r>
    <d v="2020-05-26T00:00:00"/>
    <x v="4"/>
    <d v="1899-12-30T16:30:00"/>
    <n v="62.1"/>
    <n v="83.6"/>
    <n v="8.1199999999999992"/>
    <n v="156.1"/>
    <s v="NA"/>
    <m/>
    <n v="41.600113999999998"/>
    <n v="-70.525084000000007"/>
    <n v="1.8819999999999999"/>
    <n v="2.4359999999999999"/>
    <x v="283"/>
    <n v="1.4E-2"/>
    <n v="1.1520999999999999"/>
    <n v="0.39460000000000001"/>
    <n v="0.10000000000000009"/>
    <s v="NA"/>
    <s v="NA"/>
    <s v="NA"/>
    <s v="NA"/>
    <s v="NA"/>
    <s v="NA"/>
    <s v="NA"/>
    <s v="NA"/>
  </r>
  <r>
    <d v="2020-05-26T00:00:00"/>
    <x v="5"/>
    <d v="1899-12-30T16:55:00"/>
    <n v="67.7"/>
    <n v="94.8"/>
    <n v="8.65"/>
    <n v="142.1"/>
    <s v="NA"/>
    <m/>
    <n v="41.597726999999999"/>
    <n v="-70.525019"/>
    <n v="2.0329999999999999"/>
    <n v="2.0009999999999999"/>
    <x v="284"/>
    <n v="1.4E-2"/>
    <n v="1.2797000000000001"/>
    <n v="0.4713"/>
    <n v="5.0999999999999934E-2"/>
    <s v="NA"/>
    <s v="NA"/>
    <s v="NA"/>
    <s v="NA"/>
    <s v="NA"/>
    <s v="NA"/>
    <s v="NA"/>
    <s v="NA"/>
  </r>
  <r>
    <d v="2020-05-26T00:00:00"/>
    <x v="6"/>
    <d v="1899-12-30T17:14:00"/>
    <n v="64.7"/>
    <n v="97.3"/>
    <n v="9.16"/>
    <n v="137.80000000000001"/>
    <s v="NA"/>
    <m/>
    <n v="41.596144000000002"/>
    <n v="-70.525194999999997"/>
    <n v="2.21"/>
    <n v="1.915"/>
    <x v="285"/>
    <n v="0.01"/>
    <n v="1.9898"/>
    <n v="0.50770000000000004"/>
    <n v="0"/>
    <s v="NA"/>
    <s v="NA"/>
    <s v="NA"/>
    <s v="NA"/>
    <s v="NA"/>
    <s v="NA"/>
    <s v="NA"/>
    <s v="NA"/>
  </r>
  <r>
    <d v="2020-05-26T00:00:00"/>
    <x v="7"/>
    <d v="1899-12-30T17:15:00"/>
    <n v="65"/>
    <n v="99.3"/>
    <n v="9.33"/>
    <n v="137.80000000000001"/>
    <s v="NA"/>
    <m/>
    <n v="41.591911000000003"/>
    <n v="-70.524642"/>
    <n v="2.25"/>
    <n v="1.7250000000000001"/>
    <x v="286"/>
    <n v="1.4E-2"/>
    <n v="1.607"/>
    <n v="0.60299999999999998"/>
    <n v="7.1000000000000174E-2"/>
    <s v="NA"/>
    <s v="NA"/>
    <s v="NA"/>
    <s v="NA"/>
    <s v="NA"/>
    <s v="NA"/>
    <s v="NA"/>
    <s v="NA"/>
  </r>
  <r>
    <d v="2020-05-26T00:00:00"/>
    <x v="8"/>
    <d v="1899-12-30T17:38:00"/>
    <n v="60.8"/>
    <n v="78.400000000000006"/>
    <n v="7.74"/>
    <n v="123.2"/>
    <s v="NA"/>
    <m/>
    <n v="41.589210000000001"/>
    <n v="-70.525225000000006"/>
    <n v="2.0699999999999998"/>
    <n v="1.246"/>
    <x v="287"/>
    <n v="1.4999999999999999E-2"/>
    <n v="8.9864999999999995"/>
    <n v="1.1113"/>
    <n v="4.0000000000000036E-2"/>
    <s v="NA"/>
    <s v="NA"/>
    <s v="NA"/>
    <s v="NA"/>
    <s v="NA"/>
    <s v="NA"/>
    <s v="NA"/>
    <s v="NA"/>
  </r>
  <r>
    <d v="2020-06-11T00:00:00"/>
    <x v="0"/>
    <d v="1899-12-30T10:15:00"/>
    <n v="60"/>
    <n v="70.400000000000006"/>
    <n v="7.01"/>
    <n v="139.19999999999999"/>
    <n v="5.2"/>
    <m/>
    <n v="41.607222"/>
    <n v="-70.522751999999997"/>
    <n v="2.931"/>
    <n v="2.839"/>
    <x v="288"/>
    <n v="1.7000000000000001E-2"/>
    <n v="0.17899999999999999"/>
    <n v="0.55769999999999997"/>
    <n v="0.13200000000000012"/>
    <s v="NA"/>
    <s v="NA"/>
    <s v="NA"/>
    <s v="NA"/>
    <s v="NA"/>
    <s v="NA"/>
    <s v="NA"/>
    <s v="NA"/>
  </r>
  <r>
    <d v="2020-06-11T00:00:00"/>
    <x v="9"/>
    <d v="1899-12-30T10:20:00"/>
    <n v="67"/>
    <n v="92"/>
    <n v="8.4499999999999993"/>
    <n v="179"/>
    <n v="5.35"/>
    <m/>
    <n v="41.607044000000002"/>
    <n v="-70.523539999999997"/>
    <n v="2.0310000000000001"/>
    <n v="2.9159999999999999"/>
    <x v="289"/>
    <n v="2.0199999999999999E-2"/>
    <s v="BD"/>
    <n v="0.4516"/>
    <n v="0.32850000000000001"/>
    <s v="NA"/>
    <s v="NA"/>
    <s v="NA"/>
    <s v="NA"/>
    <s v="NA"/>
    <s v="NA"/>
    <s v="NA"/>
    <s v="NA"/>
  </r>
  <r>
    <d v="2020-06-11T00:00:00"/>
    <x v="1"/>
    <d v="1899-12-30T10:30:00"/>
    <n v="61.8"/>
    <n v="65.099999999999994"/>
    <n v="6.35"/>
    <n v="174.9"/>
    <n v="5.55"/>
    <m/>
    <n v="41.605505999999998"/>
    <n v="-70.522893999999994"/>
    <n v="1.2090000000000001"/>
    <n v="2.1760000000000002"/>
    <x v="290"/>
    <n v="3.32E-2"/>
    <s v="BD"/>
    <n v="0.45979999999999999"/>
    <n v="4.5800000000000285E-2"/>
    <s v="NA"/>
    <s v="NA"/>
    <s v="NA"/>
    <s v="NA"/>
    <s v="NA"/>
    <s v="NA"/>
    <s v="NA"/>
    <s v="NA"/>
  </r>
  <r>
    <d v="2020-06-11T00:00:00"/>
    <x v="2"/>
    <d v="1899-12-30T10:32:00"/>
    <n v="62.8"/>
    <n v="65.8"/>
    <n v="6.35"/>
    <n v="165.3"/>
    <n v="4.68"/>
    <m/>
    <n v="41.605535000000003"/>
    <n v="-70.522666000000001"/>
    <n v="1.46"/>
    <n v="2.5529999999999999"/>
    <x v="291"/>
    <n v="1.55E-2"/>
    <s v="BD"/>
    <n v="0.3085"/>
    <n v="0.1080000000000001"/>
    <s v="NA"/>
    <s v="NA"/>
    <s v="NA"/>
    <s v="NA"/>
    <s v="NA"/>
    <s v="NA"/>
    <s v="NA"/>
    <s v="NA"/>
  </r>
  <r>
    <d v="2020-06-11T00:00:00"/>
    <x v="3"/>
    <d v="1899-12-30T10:37:00"/>
    <n v="62.4"/>
    <n v="69.599999999999994"/>
    <n v="6.74"/>
    <n v="176.1"/>
    <n v="4.8499999999999996"/>
    <m/>
    <n v="41.604920999999997"/>
    <n v="-70.523065000000003"/>
    <n v="1.232"/>
    <n v="2.2010000000000001"/>
    <x v="292"/>
    <n v="2.5899999999999999E-2"/>
    <s v="BD"/>
    <n v="0.38990000000000002"/>
    <n v="4.1900000000000048E-2"/>
    <s v="NA"/>
    <s v="NA"/>
    <s v="NA"/>
    <s v="NA"/>
    <s v="NA"/>
    <s v="NA"/>
    <s v="NA"/>
    <s v="NA"/>
  </r>
  <r>
    <d v="2020-06-11T00:00:00"/>
    <x v="4"/>
    <d v="1899-12-30T11:06:00"/>
    <n v="58.8"/>
    <n v="80.2"/>
    <n v="8.1"/>
    <n v="158.69999999999999"/>
    <n v="5.35"/>
    <m/>
    <n v="41.600113999999998"/>
    <n v="-70.525084000000007"/>
    <n v="1.3859999999999999"/>
    <n v="2.2909999999999999"/>
    <x v="293"/>
    <n v="1.2800000000000001E-2"/>
    <s v="BD"/>
    <n v="0.38440000000000002"/>
    <n v="4.3499999999999872E-2"/>
    <s v="NA"/>
    <s v="NA"/>
    <s v="NA"/>
    <s v="NA"/>
    <s v="NA"/>
    <s v="NA"/>
    <s v="NA"/>
    <s v="NA"/>
  </r>
  <r>
    <d v="2020-06-11T00:00:00"/>
    <x v="5"/>
    <d v="1899-12-30T11:18:00"/>
    <n v="63.8"/>
    <n v="96.3"/>
    <n v="9.18"/>
    <n v="146.1"/>
    <n v="5.61"/>
    <m/>
    <n v="41.597726999999999"/>
    <n v="-70.525019"/>
    <n v="1.4259999999999999"/>
    <n v="1.8280000000000001"/>
    <x v="294"/>
    <n v="8.9999999999999993E-3"/>
    <s v="BD"/>
    <n v="0.58389999999999997"/>
    <n v="0"/>
    <s v="NA"/>
    <s v="NA"/>
    <s v="NA"/>
    <s v="NA"/>
    <s v="NA"/>
    <s v="NA"/>
    <s v="NA"/>
    <s v="NA"/>
  </r>
  <r>
    <d v="2020-06-11T00:00:00"/>
    <x v="6"/>
    <d v="1899-12-30T11:30:00"/>
    <n v="62"/>
    <n v="83.1"/>
    <n v="8.09"/>
    <n v="143.19999999999999"/>
    <n v="4.99"/>
    <m/>
    <n v="41.596144000000002"/>
    <n v="-70.525194999999997"/>
    <n v="1.7"/>
    <n v="1.7769999999999999"/>
    <x v="295"/>
    <n v="1.2800000000000001E-2"/>
    <n v="0.14849999999999999"/>
    <n v="0.38719999999999999"/>
    <n v="0"/>
    <s v="NA"/>
    <s v="NA"/>
    <s v="NA"/>
    <s v="NA"/>
    <s v="NA"/>
    <s v="NA"/>
    <s v="NA"/>
    <s v="NA"/>
  </r>
  <r>
    <d v="2020-06-11T00:00:00"/>
    <x v="7"/>
    <d v="1899-12-30T11:52:00"/>
    <n v="64.7"/>
    <n v="76.8"/>
    <n v="7.24"/>
    <n v="141.9"/>
    <n v="5.41"/>
    <m/>
    <n v="41.591911000000003"/>
    <n v="-70.524642"/>
    <n v="1.861"/>
    <n v="1.387"/>
    <x v="296"/>
    <n v="1.72E-2"/>
    <n v="0.26129999999999998"/>
    <n v="0.98939999999999995"/>
    <n v="0"/>
    <s v="NA"/>
    <s v="NA"/>
    <s v="NA"/>
    <s v="NA"/>
    <s v="NA"/>
    <s v="NA"/>
    <s v="NA"/>
    <s v="NA"/>
  </r>
  <r>
    <d v="2020-06-11T00:00:00"/>
    <x v="8"/>
    <d v="1899-12-30T12:13:00"/>
    <n v="60.5"/>
    <n v="70.900000000000006"/>
    <n v="7.02"/>
    <n v="124.5"/>
    <n v="5.72"/>
    <m/>
    <n v="41.589210000000001"/>
    <n v="-70.525225000000006"/>
    <n v="1.6950000000000001"/>
    <n v="1.0680000000000001"/>
    <x v="297"/>
    <n v="1.9400000000000001E-2"/>
    <n v="9.3493999999999993"/>
    <n v="1.8521000000000001"/>
    <n v="0"/>
    <s v="NA"/>
    <s v="NA"/>
    <s v="NA"/>
    <s v="NA"/>
    <s v="NA"/>
    <s v="NA"/>
    <s v="NA"/>
    <s v="NA"/>
  </r>
  <r>
    <d v="2020-07-07T00:00:00"/>
    <x v="0"/>
    <d v="1899-12-30T10:45:00"/>
    <n v="59.4"/>
    <n v="64.2"/>
    <n v="6.45"/>
    <n v="140.69999999999999"/>
    <n v="4.8600000000000003"/>
    <m/>
    <n v="41.607222"/>
    <n v="-70.522751999999997"/>
    <m/>
    <m/>
    <x v="298"/>
    <m/>
    <m/>
    <m/>
    <m/>
    <s v="NA"/>
    <s v="NA"/>
    <s v="NA"/>
    <s v="NA"/>
    <s v="NA"/>
    <s v="NA"/>
    <s v="NA"/>
    <s v="NA"/>
  </r>
  <r>
    <d v="2020-07-07T00:00:00"/>
    <x v="9"/>
    <d v="1899-12-30T10:53:00"/>
    <n v="67.599999999999994"/>
    <n v="86"/>
    <n v="7.83"/>
    <n v="177.1"/>
    <n v="5.0199999999999996"/>
    <m/>
    <n v="41.607044000000002"/>
    <n v="-70.523539999999997"/>
    <n v="1.26"/>
    <n v="2.5830000000000002"/>
    <x v="299"/>
    <n v="2.9100000000000001E-2"/>
    <n v="0.42909999999999998"/>
    <n v="0.14680000000000001"/>
    <n v="0.11650000000000027"/>
    <s v="NA"/>
    <s v="NA"/>
    <s v="NA"/>
    <s v="NA"/>
    <s v="NA"/>
    <s v="NA"/>
    <s v="NA"/>
    <s v="NA"/>
  </r>
  <r>
    <d v="2020-07-07T00:00:00"/>
    <x v="1"/>
    <d v="1899-12-30T11:03:00"/>
    <n v="61.9"/>
    <n v="69.099999999999994"/>
    <n v="6.73"/>
    <n v="180.5"/>
    <n v="5"/>
    <m/>
    <n v="41.605505999999998"/>
    <n v="-70.522893999999994"/>
    <n v="1.349"/>
    <n v="1.8620000000000001"/>
    <x v="300"/>
    <n v="2.92E-2"/>
    <s v="BD"/>
    <n v="0.29060000000000002"/>
    <n v="0"/>
    <s v="NA"/>
    <s v="NA"/>
    <s v="NA"/>
    <s v="NA"/>
    <s v="NA"/>
    <s v="NA"/>
    <s v="NA"/>
    <s v="NA"/>
  </r>
  <r>
    <d v="2020-07-07T00:00:00"/>
    <x v="2"/>
    <d v="1899-12-30T11:10:00"/>
    <n v="62.8"/>
    <n v="65.5"/>
    <n v="6.31"/>
    <n v="125.6"/>
    <n v="4.8600000000000003"/>
    <m/>
    <n v="41.605535000000003"/>
    <n v="-70.522666000000001"/>
    <n v="1.496"/>
    <n v="2.492"/>
    <x v="301"/>
    <n v="2.3E-2"/>
    <s v="BD"/>
    <n v="0.19409999999999999"/>
    <n v="9.1599999999999682E-2"/>
    <s v="NA"/>
    <s v="NA"/>
    <s v="NA"/>
    <s v="NA"/>
    <s v="NA"/>
    <s v="NA"/>
    <s v="NA"/>
    <s v="NA"/>
  </r>
  <r>
    <d v="2020-07-07T00:00:00"/>
    <x v="3"/>
    <d v="1899-12-30T11:15:00"/>
    <n v="62.6"/>
    <n v="72.2"/>
    <n v="6.97"/>
    <n v="179.6"/>
    <n v="5.01"/>
    <m/>
    <n v="41.604920999999997"/>
    <n v="-70.523065000000003"/>
    <n v="1.3640000000000001"/>
    <n v="2.1139999999999999"/>
    <x v="302"/>
    <n v="2.6800000000000001E-2"/>
    <s v="BD"/>
    <n v="0.29870000000000002"/>
    <n v="3.8399999999999768E-2"/>
    <s v="NA"/>
    <s v="NA"/>
    <s v="NA"/>
    <s v="NA"/>
    <s v="NA"/>
    <s v="NA"/>
    <s v="NA"/>
    <s v="NA"/>
  </r>
  <r>
    <d v="2020-07-07T00:00:00"/>
    <x v="4"/>
    <d v="1899-12-30T11:40:00"/>
    <n v="58.7"/>
    <n v="81.3"/>
    <n v="8.2200000000000006"/>
    <n v="158.9"/>
    <n v="5.5"/>
    <m/>
    <n v="41.600113999999998"/>
    <n v="-70.525084000000007"/>
    <n v="1.3380000000000001"/>
    <n v="2.2450000000000001"/>
    <x v="303"/>
    <n v="1.3299999999999999E-2"/>
    <s v="BD"/>
    <n v="0.23089999999999999"/>
    <n v="9.7999999999998089E-3"/>
    <s v="NA"/>
    <s v="NA"/>
    <s v="NA"/>
    <s v="NA"/>
    <s v="NA"/>
    <s v="NA"/>
    <s v="NA"/>
    <s v="NA"/>
  </r>
  <r>
    <d v="2020-07-07T00:00:00"/>
    <x v="5"/>
    <d v="1899-12-30T11:53:00"/>
    <n v="64.2"/>
    <n v="95.1"/>
    <n v="9.02"/>
    <n v="146.80000000000001"/>
    <n v="5.57"/>
    <m/>
    <n v="41.597726999999999"/>
    <n v="-70.525019"/>
    <n v="1.5660000000000001"/>
    <n v="1.8280000000000001"/>
    <x v="304"/>
    <n v="1.0999999999999999E-2"/>
    <n v="2.9600000000000001E-2"/>
    <n v="0.35520000000000002"/>
    <n v="3.6500000000000199E-2"/>
    <s v="NA"/>
    <s v="NA"/>
    <s v="NA"/>
    <s v="NA"/>
    <s v="NA"/>
    <s v="NA"/>
    <s v="NA"/>
    <s v="NA"/>
  </r>
  <r>
    <d v="2020-07-07T00:00:00"/>
    <x v="6"/>
    <d v="1899-12-30T12:05:00"/>
    <n v="61.5"/>
    <n v="82.2"/>
    <n v="8.0500000000000007"/>
    <n v="143.30000000000001"/>
    <n v="5.65"/>
    <m/>
    <n v="41.596144000000002"/>
    <n v="-70.525194999999997"/>
    <n v="1.446"/>
    <n v="1.806"/>
    <x v="305"/>
    <n v="1.8599999999999998E-2"/>
    <n v="0.81030000000000002"/>
    <n v="0.3982"/>
    <n v="7.7000000000000401E-3"/>
    <s v="NA"/>
    <s v="NA"/>
    <s v="NA"/>
    <s v="NA"/>
    <s v="NA"/>
    <s v="NA"/>
    <s v="NA"/>
    <s v="NA"/>
  </r>
  <r>
    <d v="2020-07-07T00:00:00"/>
    <x v="7"/>
    <d v="1899-12-30T12:26:00"/>
    <n v="64"/>
    <n v="71.099999999999994"/>
    <n v="6.77"/>
    <n v="141"/>
    <n v="5.7"/>
    <m/>
    <n v="41.591911000000003"/>
    <n v="-70.524642"/>
    <n v="1.948"/>
    <n v="1.325"/>
    <x v="306"/>
    <n v="1.8599999999999998E-2"/>
    <n v="0.87129999999999996"/>
    <n v="0.58130000000000004"/>
    <n v="5.3900000000000059E-2"/>
    <s v="NA"/>
    <s v="NA"/>
    <s v="NA"/>
    <s v="NA"/>
    <s v="NA"/>
    <s v="NA"/>
    <s v="NA"/>
    <s v="NA"/>
  </r>
  <r>
    <d v="2020-07-07T00:00:00"/>
    <x v="8"/>
    <d v="1899-12-30T12:45:00"/>
    <n v="60"/>
    <n v="70.900000000000006"/>
    <n v="7.06"/>
    <n v="123.3"/>
    <n v="5.96"/>
    <m/>
    <n v="41.589210000000001"/>
    <n v="-70.525225000000006"/>
    <n v="1.427"/>
    <n v="0.98899999999999999"/>
    <x v="307"/>
    <n v="1.9599999999999999E-2"/>
    <n v="10.9505"/>
    <n v="1.3452"/>
    <n v="2.3700000000000054E-2"/>
    <s v="NA"/>
    <s v="NA"/>
    <s v="NA"/>
    <s v="NA"/>
    <s v="NA"/>
    <s v="NA"/>
    <s v="NA"/>
    <s v="NA"/>
  </r>
  <r>
    <d v="2020-07-21T00:00:00"/>
    <x v="0"/>
    <d v="1899-12-30T07:15:00"/>
    <n v="59.4"/>
    <n v="53.5"/>
    <n v="5.37"/>
    <n v="144.1"/>
    <n v="6.5"/>
    <m/>
    <n v="41.607222"/>
    <n v="-70.522751999999997"/>
    <n v="3.3"/>
    <n v="3.2309999999999999"/>
    <x v="308"/>
    <n v="4.6699999999999998E-2"/>
    <s v="BD"/>
    <n v="0.32300000000000001"/>
    <n v="0.56709999999999994"/>
    <s v="NA"/>
    <s v="NA"/>
    <s v="NA"/>
    <s v="NA"/>
    <s v="NA"/>
    <s v="NA"/>
    <s v="NA"/>
    <s v="NA"/>
  </r>
  <r>
    <d v="2020-07-21T00:00:00"/>
    <x v="9"/>
    <d v="1899-12-30T07:18:00"/>
    <n v="73.099999999999994"/>
    <n v="77"/>
    <n v="6.62"/>
    <n v="174.2"/>
    <n v="5.68"/>
    <m/>
    <n v="41.607044000000002"/>
    <n v="-70.523539999999997"/>
    <n v="1.3260000000000001"/>
    <n v="2.4489999999999998"/>
    <x v="309"/>
    <n v="7.7799999999999994E-2"/>
    <n v="0.36199999999999999"/>
    <n v="0.41470000000000001"/>
    <n v="4.5900000000000052E-2"/>
    <s v="NA"/>
    <s v="NA"/>
    <s v="NA"/>
    <s v="NA"/>
    <s v="NA"/>
    <s v="NA"/>
    <s v="NA"/>
    <s v="NA"/>
  </r>
  <r>
    <d v="2020-07-21T00:00:00"/>
    <x v="1"/>
    <d v="1899-12-30T07:23:00"/>
    <n v="65.2"/>
    <m/>
    <m/>
    <n v="181.2"/>
    <n v="6.44"/>
    <m/>
    <n v="41.605505999999998"/>
    <n v="-70.522893999999994"/>
    <n v="1.5349999999999999"/>
    <n v="1.8120000000000001"/>
    <x v="310"/>
    <n v="3.04E-2"/>
    <s v="BD"/>
    <n v="0.61780000000000002"/>
    <n v="8.1100000000000172E-2"/>
    <s v="NA"/>
    <s v="NA"/>
    <s v="NA"/>
    <s v="NA"/>
    <s v="NA"/>
    <s v="NA"/>
    <s v="NA"/>
    <s v="NA"/>
  </r>
  <r>
    <d v="2020-07-21T00:00:00"/>
    <x v="2"/>
    <d v="1899-12-30T07:25:00"/>
    <n v="64.900000000000006"/>
    <n v="53.1"/>
    <n v="4.99"/>
    <n v="172.3"/>
    <n v="5.86"/>
    <m/>
    <n v="41.605535000000003"/>
    <n v="-70.522666000000001"/>
    <n v="1.82"/>
    <n v="2.4809999999999999"/>
    <x v="311"/>
    <n v="2.75E-2"/>
    <s v="BD"/>
    <n v="0.29310000000000003"/>
    <n v="5.0699999999999967E-2"/>
    <s v="NA"/>
    <s v="NA"/>
    <s v="NA"/>
    <s v="NA"/>
    <s v="NA"/>
    <s v="NA"/>
    <s v="NA"/>
    <s v="NA"/>
  </r>
  <r>
    <d v="2020-07-21T00:00:00"/>
    <x v="3"/>
    <d v="1899-12-30T07:29:00"/>
    <n v="65.099999999999994"/>
    <n v="48.6"/>
    <n v="4.5599999999999996"/>
    <n v="180.9"/>
    <n v="5.76"/>
    <m/>
    <n v="41.604920999999997"/>
    <n v="-70.523065000000003"/>
    <n v="1.4630000000000001"/>
    <n v="2.0230000000000001"/>
    <x v="312"/>
    <n v="3.1099999999999999E-2"/>
    <n v="2.35E-2"/>
    <n v="0.502"/>
    <n v="7.3100000000000165E-2"/>
    <s v="NA"/>
    <s v="NA"/>
    <s v="NA"/>
    <s v="NA"/>
    <s v="NA"/>
    <s v="NA"/>
    <s v="NA"/>
    <s v="NA"/>
  </r>
  <r>
    <d v="2020-07-21T00:00:00"/>
    <x v="4"/>
    <d v="1899-12-30T07:52:00"/>
    <n v="59.2"/>
    <n v="76.3"/>
    <n v="7.67"/>
    <n v="153.4"/>
    <n v="5.73"/>
    <m/>
    <n v="41.600113999999998"/>
    <n v="-70.525084000000007"/>
    <n v="1.4530000000000001"/>
    <n v="2.2490000000000001"/>
    <x v="313"/>
    <n v="1.2500000000000001E-2"/>
    <s v="BD"/>
    <n v="0.26229999999999998"/>
    <n v="5.6400000000000006E-2"/>
    <s v="NA"/>
    <s v="NA"/>
    <s v="NA"/>
    <s v="NA"/>
    <s v="NA"/>
    <s v="NA"/>
    <s v="NA"/>
    <s v="NA"/>
  </r>
  <r>
    <d v="2020-07-21T00:00:00"/>
    <x v="5"/>
    <d v="1899-12-30T08:00:00"/>
    <n v="60.7"/>
    <n v="59.9"/>
    <n v="5.91"/>
    <n v="141.80000000000001"/>
    <n v="5.96"/>
    <m/>
    <n v="41.597726999999999"/>
    <n v="-70.525019"/>
    <n v="1.742"/>
    <n v="1.7669999999999999"/>
    <x v="314"/>
    <n v="1.29E-2"/>
    <n v="0.43209999999999998"/>
    <n v="0.47799999999999998"/>
    <n v="3.0000000000000027E-2"/>
    <s v="NA"/>
    <s v="NA"/>
    <s v="NA"/>
    <s v="NA"/>
    <s v="NA"/>
    <s v="NA"/>
    <s v="NA"/>
    <s v="NA"/>
  </r>
  <r>
    <d v="2020-07-21T00:00:00"/>
    <x v="6"/>
    <d v="1899-12-30T08:10:00"/>
    <n v="59.9"/>
    <n v="59.9"/>
    <n v="5.97"/>
    <n v="138.30000000000001"/>
    <n v="5.85"/>
    <m/>
    <n v="41.596144000000002"/>
    <n v="-70.525194999999997"/>
    <n v="1.611"/>
    <n v="1.7410000000000001"/>
    <x v="315"/>
    <n v="1.5599999999999999E-2"/>
    <n v="0.30099999999999999"/>
    <n v="0.57750000000000001"/>
    <n v="1.4000000000000679E-3"/>
    <s v="NA"/>
    <s v="NA"/>
    <s v="NA"/>
    <s v="NA"/>
    <s v="NA"/>
    <s v="NA"/>
    <s v="NA"/>
    <s v="NA"/>
  </r>
  <r>
    <d v="2020-07-21T00:00:00"/>
    <x v="7"/>
    <d v="1899-12-30T08:27:00"/>
    <n v="68.900000000000006"/>
    <n v="60.3"/>
    <n v="5.43"/>
    <n v="137.1"/>
    <n v="6.18"/>
    <m/>
    <n v="41.591911000000003"/>
    <n v="-70.524642"/>
    <n v="2.1259999999999999"/>
    <n v="1.2549999999999999"/>
    <x v="316"/>
    <n v="2.5499999999999998E-2"/>
    <n v="0.48699999999999999"/>
    <n v="0.87760000000000005"/>
    <n v="1.8599999999999728E-2"/>
    <s v="NA"/>
    <s v="NA"/>
    <s v="NA"/>
    <s v="NA"/>
    <s v="NA"/>
    <s v="NA"/>
    <s v="NA"/>
    <s v="NA"/>
  </r>
  <r>
    <d v="2020-07-21T00:00:00"/>
    <x v="8"/>
    <d v="1899-12-30T08:41:00"/>
    <n v="61.6"/>
    <n v="68.400000000000006"/>
    <n v="6.68"/>
    <n v="118.2"/>
    <n v="6.82"/>
    <m/>
    <n v="41.589210000000001"/>
    <n v="-70.525225000000006"/>
    <n v="1.6830000000000001"/>
    <n v="0.92449999999999999"/>
    <x v="317"/>
    <n v="2.07E-2"/>
    <n v="11.575699999999999"/>
    <n v="1.9337"/>
    <n v="2.2699999999999942E-2"/>
    <s v="NA"/>
    <s v="NA"/>
    <s v="NA"/>
    <s v="NA"/>
    <s v="NA"/>
    <s v="NA"/>
    <s v="NA"/>
    <s v="NA"/>
  </r>
  <r>
    <d v="2020-08-07T00:00:00"/>
    <x v="0"/>
    <d v="1899-12-30T11:09:00"/>
    <n v="62.9"/>
    <n v="63.3"/>
    <n v="6.1"/>
    <n v="144.9"/>
    <n v="5.34"/>
    <m/>
    <n v="41.607222"/>
    <n v="-70.522751999999997"/>
    <n v="1.6"/>
    <n v="2.7829999999999999"/>
    <x v="318"/>
    <n v="3.8899999999999997E-2"/>
    <n v="1.3746"/>
    <n v="0.37780000000000002"/>
    <n v="0.18120000000000003"/>
    <s v="NA"/>
    <s v="NA"/>
    <s v="NA"/>
    <s v="NA"/>
    <s v="NA"/>
    <s v="NA"/>
    <s v="NA"/>
    <s v="NA"/>
  </r>
  <r>
    <d v="2020-08-07T00:00:00"/>
    <x v="9"/>
    <d v="1899-12-30T11:14:00"/>
    <n v="75.099999999999994"/>
    <n v="105.1"/>
    <n v="8.86"/>
    <n v="171.2"/>
    <n v="5.45"/>
    <m/>
    <n v="41.607044000000002"/>
    <n v="-70.523539999999997"/>
    <n v="1.7350000000000001"/>
    <n v="2.5070000000000001"/>
    <x v="319"/>
    <n v="4.2099999999999999E-2"/>
    <n v="1.7248000000000001"/>
    <n v="0.62509999999999999"/>
    <n v="0.13870000000000005"/>
    <s v="NA"/>
    <s v="NA"/>
    <s v="NA"/>
    <s v="NA"/>
    <s v="NA"/>
    <s v="NA"/>
    <s v="NA"/>
    <s v="NA"/>
  </r>
  <r>
    <d v="2020-08-07T00:00:00"/>
    <x v="1"/>
    <d v="1899-12-30T11:28:00"/>
    <n v="65.900000000000006"/>
    <n v="73.900000000000006"/>
    <n v="6.88"/>
    <n v="187.3"/>
    <n v="5.68"/>
    <m/>
    <n v="41.605505999999998"/>
    <n v="-70.522893999999994"/>
    <n v="1.373"/>
    <n v="1.7689999999999999"/>
    <x v="320"/>
    <n v="4.7600000000000003E-2"/>
    <n v="1.9309000000000001"/>
    <n v="1.0626"/>
    <n v="1.9199999999999884E-2"/>
    <s v="NA"/>
    <s v="NA"/>
    <s v="NA"/>
    <s v="NA"/>
    <s v="NA"/>
    <s v="NA"/>
    <s v="NA"/>
    <s v="NA"/>
  </r>
  <r>
    <d v="2020-08-07T00:00:00"/>
    <x v="2"/>
    <d v="1899-12-30T11:31:00"/>
    <n v="63.4"/>
    <n v="54.7"/>
    <n v="5.24"/>
    <n v="200.1"/>
    <n v="5.57"/>
    <m/>
    <n v="41.605535000000003"/>
    <n v="-70.522666000000001"/>
    <n v="2.35"/>
    <n v="2.8889999999999998"/>
    <x v="321"/>
    <n v="5.0500000000000003E-2"/>
    <n v="1.4204000000000001"/>
    <n v="0.89329999999999998"/>
    <n v="0.1976"/>
    <s v="NA"/>
    <s v="NA"/>
    <s v="NA"/>
    <s v="NA"/>
    <s v="NA"/>
    <s v="NA"/>
    <s v="NA"/>
    <s v="NA"/>
  </r>
  <r>
    <d v="2020-08-07T00:00:00"/>
    <x v="3"/>
    <d v="1899-12-30T11:35:00"/>
    <n v="65.599999999999994"/>
    <n v="73.099999999999994"/>
    <n v="6.82"/>
    <n v="192.1"/>
    <n v="5.66"/>
    <m/>
    <n v="41.604920999999997"/>
    <n v="-70.523065000000003"/>
    <n v="1.6439999999999999"/>
    <n v="1.93"/>
    <x v="322"/>
    <n v="3.6700000000000003E-2"/>
    <n v="1.4563999999999999"/>
    <n v="1.3280000000000001"/>
    <n v="6.9399999999999906E-2"/>
    <s v="NA"/>
    <s v="NA"/>
    <s v="NA"/>
    <s v="NA"/>
    <s v="NA"/>
    <s v="NA"/>
    <s v="NA"/>
    <s v="NA"/>
  </r>
  <r>
    <d v="2020-08-07T00:00:00"/>
    <x v="4"/>
    <d v="1899-12-30T12:17:00"/>
    <n v="59.7"/>
    <n v="79.8"/>
    <n v="7.97"/>
    <n v="155.80000000000001"/>
    <n v="5.38"/>
    <m/>
    <n v="41.600113999999998"/>
    <n v="-70.525084000000007"/>
    <n v="2.722"/>
    <n v="2.6469999999999998"/>
    <x v="323"/>
    <n v="1.72E-2"/>
    <n v="1.2665999999999999"/>
    <n v="0.63549999999999995"/>
    <n v="0.41139999999999999"/>
    <s v="NA"/>
    <s v="NA"/>
    <s v="NA"/>
    <s v="NA"/>
    <s v="NA"/>
    <s v="NA"/>
    <s v="NA"/>
    <s v="NA"/>
  </r>
  <r>
    <d v="2020-08-07T00:00:00"/>
    <x v="5"/>
    <d v="1899-12-30T12:30:00"/>
    <n v="62.4"/>
    <n v="82.6"/>
    <n v="8"/>
    <n v="143.1"/>
    <n v="5.41"/>
    <m/>
    <n v="41.597726999999999"/>
    <n v="-70.525019"/>
    <n v="1.597"/>
    <n v="1.9"/>
    <x v="324"/>
    <n v="3.2300000000000002E-2"/>
    <n v="1.7935000000000001"/>
    <n v="1.4208000000000001"/>
    <n v="6.3199999999999923E-2"/>
    <s v="NA"/>
    <s v="NA"/>
    <s v="NA"/>
    <s v="NA"/>
    <s v="NA"/>
    <s v="NA"/>
    <s v="NA"/>
    <s v="NA"/>
  </r>
  <r>
    <d v="2020-08-07T00:00:00"/>
    <x v="6"/>
    <d v="1899-12-30T12:42:00"/>
    <n v="60.9"/>
    <n v="75.900000000000006"/>
    <n v="7.48"/>
    <n v="134.9"/>
    <n v="5.71"/>
    <m/>
    <n v="41.596144000000002"/>
    <n v="-70.525194999999997"/>
    <n v="1.64"/>
    <n v="1.923"/>
    <x v="325"/>
    <n v="2.1499999999999998E-2"/>
    <n v="1.4073"/>
    <n v="1.0971"/>
    <n v="8.539999999999992E-2"/>
    <s v="NA"/>
    <s v="NA"/>
    <s v="NA"/>
    <s v="NA"/>
    <s v="NA"/>
    <s v="NA"/>
    <s v="NA"/>
    <s v="NA"/>
  </r>
  <r>
    <d v="2020-08-07T00:00:00"/>
    <x v="7"/>
    <d v="1899-12-30T13:02:00"/>
    <n v="66.7"/>
    <n v="66.599999999999994"/>
    <n v="6.15"/>
    <n v="140.4"/>
    <n v="5.71"/>
    <m/>
    <n v="41.591911000000003"/>
    <n v="-70.524642"/>
    <n v="1.98"/>
    <n v="1.256"/>
    <x v="326"/>
    <n v="4.7800000000000002E-2"/>
    <n v="1.7968"/>
    <n v="1.8427"/>
    <n v="5.9999999999999831E-2"/>
    <s v="NA"/>
    <s v="NA"/>
    <s v="NA"/>
    <s v="NA"/>
    <s v="NA"/>
    <s v="NA"/>
    <s v="NA"/>
    <s v="NA"/>
  </r>
  <r>
    <d v="2020-08-07T00:00:00"/>
    <x v="8"/>
    <d v="1899-12-30T13:20:00"/>
    <n v="60.3"/>
    <n v="70.900000000000006"/>
    <n v="7.04"/>
    <n v="118.9"/>
    <n v="6.22"/>
    <m/>
    <n v="41.589210000000001"/>
    <n v="-70.525225000000006"/>
    <n v="1.571"/>
    <n v="0.9173"/>
    <x v="327"/>
    <n v="4.87E-2"/>
    <n v="15.364599999999999"/>
    <n v="2.9578000000000002"/>
    <n v="3.1100000000000017E-2"/>
    <s v="NA"/>
    <s v="NA"/>
    <s v="NA"/>
    <s v="NA"/>
    <s v="NA"/>
    <s v="NA"/>
    <s v="NA"/>
    <s v="NA"/>
  </r>
  <r>
    <d v="2020-08-20T00:00:00"/>
    <x v="0"/>
    <d v="1899-12-30T12:35:00"/>
    <n v="62.3"/>
    <n v="59"/>
    <n v="5.72"/>
    <n v="133.80000000000001"/>
    <n v="5.56"/>
    <m/>
    <n v="41.607222"/>
    <n v="-70.522751999999997"/>
    <n v="1.952"/>
    <n v="1.9550000000000001"/>
    <x v="328"/>
    <n v="0.05"/>
    <n v="1.643"/>
    <n v="0.34129999999999999"/>
    <n v="0"/>
    <s v="NA"/>
    <s v="NA"/>
    <s v="NA"/>
    <s v="NA"/>
    <s v="NA"/>
    <s v="NA"/>
    <s v="NA"/>
    <s v="NA"/>
  </r>
  <r>
    <d v="2020-08-20T00:00:00"/>
    <x v="9"/>
    <d v="1899-12-30T12:40:00"/>
    <n v="70.900000000000006"/>
    <n v="100"/>
    <n v="8.81"/>
    <n v="161.30000000000001"/>
    <n v="5.22"/>
    <m/>
    <n v="41.607044000000002"/>
    <n v="-70.523539999999997"/>
    <n v="1.8340000000000001"/>
    <n v="2.4009999999999998"/>
    <x v="329"/>
    <n v="4.6100000000000002E-2"/>
    <n v="2.2679999999999998"/>
    <n v="0.52829999999999999"/>
    <n v="0.17649999999999988"/>
    <s v="NA"/>
    <s v="NA"/>
    <s v="NA"/>
    <s v="NA"/>
    <s v="NA"/>
    <s v="NA"/>
    <s v="NA"/>
    <s v="NA"/>
  </r>
  <r>
    <d v="2020-08-20T00:00:00"/>
    <x v="1"/>
    <d v="1899-12-30T12:53:00"/>
    <n v="70.400000000000006"/>
    <n v="97.4"/>
    <n v="8.6199999999999992"/>
    <n v="186.4"/>
    <n v="5.59"/>
    <m/>
    <n v="41.605505999999998"/>
    <n v="-70.522893999999994"/>
    <n v="1.524"/>
    <n v="1.643"/>
    <x v="330"/>
    <n v="4.0899999999999999E-2"/>
    <n v="1.8164"/>
    <n v="0.80379999999999996"/>
    <n v="5.4300000000000015E-2"/>
    <s v="NA"/>
    <s v="NA"/>
    <s v="NA"/>
    <s v="NA"/>
    <s v="NA"/>
    <s v="NA"/>
    <s v="NA"/>
    <s v="NA"/>
  </r>
  <r>
    <d v="2020-08-20T00:00:00"/>
    <x v="2"/>
    <d v="1899-12-30T12:58:00"/>
    <n v="62.1"/>
    <n v="55.9"/>
    <n v="5.43"/>
    <n v="209.4"/>
    <n v="5.13"/>
    <m/>
    <n v="41.605535000000003"/>
    <n v="-70.522666000000001"/>
    <n v="3.12"/>
    <n v="2.4929999999999999"/>
    <x v="331"/>
    <n v="7.46E-2"/>
    <n v="1.7739"/>
    <n v="0.69499999999999995"/>
    <n v="0.31879999999999997"/>
    <s v="NA"/>
    <s v="NA"/>
    <s v="NA"/>
    <s v="NA"/>
    <s v="NA"/>
    <s v="NA"/>
    <s v="NA"/>
    <s v="NA"/>
  </r>
  <r>
    <d v="2020-08-20T00:00:00"/>
    <x v="3"/>
    <d v="1899-12-30T13:02:00"/>
    <n v="68.599999999999994"/>
    <n v="90.2"/>
    <n v="8.14"/>
    <n v="189.5"/>
    <n v="5.6"/>
    <m/>
    <n v="41.604920999999997"/>
    <n v="-70.523065000000003"/>
    <n v="2.3010000000000002"/>
    <n v="1.708"/>
    <x v="332"/>
    <n v="4.6699999999999998E-2"/>
    <n v="1.4400999999999999"/>
    <n v="0.99219999999999997"/>
    <n v="8.1599999999999895E-2"/>
    <s v="NA"/>
    <s v="NA"/>
    <s v="NA"/>
    <s v="NA"/>
    <s v="NA"/>
    <s v="NA"/>
    <s v="NA"/>
    <s v="NA"/>
  </r>
  <r>
    <d v="2020-08-20T00:00:00"/>
    <x v="4"/>
    <d v="1899-12-30T13:32:00"/>
    <n v="60.2"/>
    <n v="80.8"/>
    <n v="8.0299999999999994"/>
    <n v="153.4"/>
    <n v="5.08"/>
    <m/>
    <n v="41.600113999999998"/>
    <n v="-70.525084000000007"/>
    <n v="1.9670000000000001"/>
    <n v="2.3039999999999998"/>
    <x v="333"/>
    <n v="2.3199999999999998E-2"/>
    <n v="1.1325000000000001"/>
    <n v="0.42399999999999999"/>
    <n v="0.14749999999999952"/>
    <s v="NA"/>
    <s v="NA"/>
    <s v="NA"/>
    <s v="NA"/>
    <s v="NA"/>
    <s v="NA"/>
    <s v="NA"/>
    <s v="NA"/>
  </r>
  <r>
    <d v="2020-08-20T00:00:00"/>
    <x v="5"/>
    <d v="1899-12-30T13:49:00"/>
    <n v="65.3"/>
    <n v="85.4"/>
    <n v="8"/>
    <n v="143"/>
    <n v="5.05"/>
    <m/>
    <n v="41.597726999999999"/>
    <n v="-70.525019"/>
    <n v="1.925"/>
    <n v="1.9119999999999999"/>
    <x v="334"/>
    <n v="3.09E-2"/>
    <n v="1.3091999999999999"/>
    <n v="0.63900000000000001"/>
    <n v="0.12139999999999995"/>
    <s v="NA"/>
    <s v="NA"/>
    <s v="NA"/>
    <s v="NA"/>
    <s v="NA"/>
    <s v="NA"/>
    <s v="NA"/>
    <s v="NA"/>
  </r>
  <r>
    <d v="2020-08-20T00:00:00"/>
    <x v="6"/>
    <d v="1899-12-30T14:01:00"/>
    <n v="63.3"/>
    <n v="79.900000000000006"/>
    <n v="7.65"/>
    <n v="138.5"/>
    <n v="5.43"/>
    <m/>
    <n v="41.596144000000002"/>
    <n v="-70.525194999999997"/>
    <n v="2.0049999999999999"/>
    <n v="1.835"/>
    <x v="335"/>
    <n v="2.7E-2"/>
    <n v="1.2994000000000001"/>
    <n v="0.48809999999999998"/>
    <n v="3.7300000000000111E-2"/>
    <s v="NA"/>
    <s v="NA"/>
    <s v="NA"/>
    <s v="NA"/>
    <s v="NA"/>
    <s v="NA"/>
    <s v="NA"/>
    <s v="NA"/>
  </r>
  <r>
    <d v="2020-08-20T00:00:00"/>
    <x v="7"/>
    <d v="1899-12-30T14:15:00"/>
    <n v="64"/>
    <n v="71.400000000000006"/>
    <n v="6.78"/>
    <n v="140.80000000000001"/>
    <n v="5.49"/>
    <m/>
    <n v="41.591911000000003"/>
    <n v="-70.524642"/>
    <n v="2.4910000000000001"/>
    <n v="1.4139999999999999"/>
    <x v="336"/>
    <n v="4.7899999999999998E-2"/>
    <n v="2.1797"/>
    <n v="0.85570000000000002"/>
    <n v="0.18579999999999997"/>
    <s v="NA"/>
    <s v="NA"/>
    <s v="NA"/>
    <s v="NA"/>
    <s v="NA"/>
    <s v="NA"/>
    <s v="NA"/>
    <s v="NA"/>
  </r>
  <r>
    <d v="2020-08-20T00:00:00"/>
    <x v="8"/>
    <d v="1899-12-30T14:34:00"/>
    <n v="59.2"/>
    <n v="71.7"/>
    <n v="7.21"/>
    <n v="118.7"/>
    <n v="5.9"/>
    <m/>
    <n v="41.589210000000001"/>
    <n v="-70.525225000000006"/>
    <n v="1.7729999999999999"/>
    <n v="0.91620000000000001"/>
    <x v="337"/>
    <n v="2.98E-2"/>
    <n v="15.8096"/>
    <n v="2.9659"/>
    <n v="5.4999999999999938E-2"/>
    <s v="NA"/>
    <s v="NA"/>
    <s v="NA"/>
    <s v="NA"/>
    <s v="NA"/>
    <s v="NA"/>
    <s v="NA"/>
    <s v="NA"/>
  </r>
  <r>
    <d v="2020-09-04T00:00:00"/>
    <x v="0"/>
    <d v="1899-12-30T12:18:00"/>
    <n v="65.7"/>
    <n v="63"/>
    <n v="5.88"/>
    <n v="113.6"/>
    <n v="5.61"/>
    <m/>
    <n v="41.607222"/>
    <n v="-70.522751999999997"/>
    <n v="1.895"/>
    <n v="1.091"/>
    <x v="338"/>
    <n v="0.1062"/>
    <n v="1.4816"/>
    <n v="0.5655"/>
    <n v="9.6300000000000052E-2"/>
    <s v="NA"/>
    <s v="NA"/>
    <s v="NA"/>
    <s v="NA"/>
    <s v="NA"/>
    <s v="NA"/>
    <s v="NA"/>
    <s v="NA"/>
  </r>
  <r>
    <d v="2020-09-04T00:00:00"/>
    <x v="9"/>
    <d v="1899-12-30T12:23:00"/>
    <n v="71.5"/>
    <n v="112.9"/>
    <n v="9.8800000000000008"/>
    <n v="155.69999999999999"/>
    <n v="5.4"/>
    <m/>
    <n v="41.607044000000002"/>
    <n v="-70.523539999999997"/>
    <n v="1.7729999999999999"/>
    <n v="1.986"/>
    <x v="339"/>
    <n v="2.75E-2"/>
    <n v="1.5368999999999999"/>
    <n v="0.74239999999999995"/>
    <n v="8.2699999999999996E-2"/>
    <s v="NA"/>
    <s v="NA"/>
    <s v="NA"/>
    <s v="NA"/>
    <s v="NA"/>
    <s v="NA"/>
    <s v="NA"/>
    <s v="NA"/>
  </r>
  <r>
    <d v="2020-09-04T00:00:00"/>
    <x v="1"/>
    <d v="1899-12-30T12:31:00"/>
    <n v="73.8"/>
    <n v="91.4"/>
    <n v="7.81"/>
    <n v="181.3"/>
    <n v="5.75"/>
    <m/>
    <n v="41.605505999999998"/>
    <n v="-70.522893999999994"/>
    <n v="1.506"/>
    <n v="0.78259999999999996"/>
    <x v="340"/>
    <n v="6.3299999999999995E-2"/>
    <n v="1.1959"/>
    <n v="0.60229999999999995"/>
    <n v="3.1799999999999939E-2"/>
    <s v="NA"/>
    <s v="NA"/>
    <s v="NA"/>
    <s v="NA"/>
    <s v="NA"/>
    <s v="NA"/>
    <s v="NA"/>
    <s v="NA"/>
  </r>
  <r>
    <d v="2020-09-04T00:00:00"/>
    <x v="2"/>
    <d v="1899-12-30T12:34:00"/>
    <n v="65.2"/>
    <n v="33"/>
    <n v="3.1"/>
    <n v="225.8"/>
    <n v="5.41"/>
    <m/>
    <n v="41.605535000000003"/>
    <n v="-70.522666000000001"/>
    <n v="2.843"/>
    <n v="1.2470000000000001"/>
    <x v="341"/>
    <n v="9.8400000000000001E-2"/>
    <n v="1.1620999999999999"/>
    <n v="1.0387999999999999"/>
    <n v="7.4699999999999989E-2"/>
    <s v="NA"/>
    <s v="NA"/>
    <s v="NA"/>
    <s v="NA"/>
    <s v="NA"/>
    <s v="NA"/>
    <s v="NA"/>
    <s v="NA"/>
  </r>
  <r>
    <d v="2020-09-04T00:00:00"/>
    <x v="3"/>
    <d v="1899-12-30T12:36:00"/>
    <n v="72"/>
    <n v="83.8"/>
    <n v="7.29"/>
    <n v="183.9"/>
    <n v="5.31"/>
    <m/>
    <n v="41.604920999999997"/>
    <n v="-70.523065000000003"/>
    <n v="1.85"/>
    <n v="0.99670000000000003"/>
    <x v="342"/>
    <n v="7.0400000000000004E-2"/>
    <n v="1.3033999999999999"/>
    <n v="0.78520000000000001"/>
    <n v="7.1100000000000052E-2"/>
    <s v="NA"/>
    <s v="NA"/>
    <s v="NA"/>
    <s v="NA"/>
    <s v="NA"/>
    <s v="NA"/>
    <s v="NA"/>
    <s v="NA"/>
  </r>
  <r>
    <d v="2020-09-04T00:00:00"/>
    <x v="4"/>
    <d v="1899-12-30T13:00:00"/>
    <n v="62.4"/>
    <n v="78.599999999999994"/>
    <n v="7.61"/>
    <n v="148.80000000000001"/>
    <n v="5.63"/>
    <m/>
    <n v="41.600113999999998"/>
    <n v="-70.525084000000007"/>
    <n v="1.4970000000000001"/>
    <n v="1.772"/>
    <x v="343"/>
    <n v="2.7199999999999998E-2"/>
    <n v="0.94399999999999995"/>
    <n v="0.41149999999999998"/>
    <n v="0"/>
    <s v="NA"/>
    <s v="NA"/>
    <s v="NA"/>
    <s v="NA"/>
    <s v="NA"/>
    <s v="NA"/>
    <s v="NA"/>
    <s v="NA"/>
  </r>
  <r>
    <d v="2020-09-04T00:00:00"/>
    <x v="5"/>
    <d v="1899-12-30T13:10:00"/>
    <n v="67.5"/>
    <n v="81.2"/>
    <n v="7.42"/>
    <n v="140.5"/>
    <n v="5.38"/>
    <m/>
    <n v="41.597726999999999"/>
    <n v="-70.525019"/>
    <n v="2.2690000000000001"/>
    <n v="1.67"/>
    <x v="344"/>
    <n v="4.7500000000000001E-2"/>
    <n v="1.6383000000000001"/>
    <n v="0.59199999999999997"/>
    <n v="0"/>
    <s v="NA"/>
    <s v="NA"/>
    <s v="NA"/>
    <s v="NA"/>
    <s v="NA"/>
    <s v="NA"/>
    <s v="NA"/>
    <s v="NA"/>
  </r>
  <r>
    <d v="2020-09-04T00:00:00"/>
    <x v="6"/>
    <d v="1899-12-30T13:29:00"/>
    <n v="65.599999999999994"/>
    <n v="75.7"/>
    <n v="7.07"/>
    <n v="136"/>
    <n v="5.08"/>
    <m/>
    <n v="41.596144000000002"/>
    <n v="-70.525194999999997"/>
    <n v="1.599"/>
    <n v="1.6830000000000001"/>
    <x v="345"/>
    <n v="3.5799999999999998E-2"/>
    <n v="1.3864000000000001"/>
    <n v="0.81830000000000003"/>
    <n v="8.8000000000000078E-2"/>
    <s v="NA"/>
    <s v="NA"/>
    <s v="NA"/>
    <s v="NA"/>
    <s v="NA"/>
    <s v="NA"/>
    <s v="NA"/>
    <s v="NA"/>
  </r>
  <r>
    <d v="2020-09-04T00:00:00"/>
    <x v="7"/>
    <d v="1899-12-30T13:41:00"/>
    <n v="67.3"/>
    <n v="70.8"/>
    <n v="6.49"/>
    <n v="136.80000000000001"/>
    <n v="5.97"/>
    <m/>
    <n v="41.591911000000003"/>
    <n v="-70.524642"/>
    <n v="2.149"/>
    <n v="1.06"/>
    <x v="346"/>
    <n v="5.1299999999999998E-2"/>
    <n v="2.5476999999999999"/>
    <n v="0.94910000000000005"/>
    <n v="0"/>
    <s v="NA"/>
    <s v="NA"/>
    <s v="NA"/>
    <s v="NA"/>
    <s v="NA"/>
    <s v="NA"/>
    <s v="NA"/>
    <s v="NA"/>
  </r>
  <r>
    <d v="2020-09-04T00:00:00"/>
    <x v="8"/>
    <d v="1899-12-30T13:54:00"/>
    <n v="60.9"/>
    <n v="71.3"/>
    <n v="7.02"/>
    <n v="116.5"/>
    <n v="6.47"/>
    <m/>
    <n v="41.589210000000001"/>
    <n v="-70.525225000000006"/>
    <n v="1.4079999999999999"/>
    <n v="0.83140000000000003"/>
    <x v="347"/>
    <n v="3.0300000000000001E-2"/>
    <n v="16.017099999999999"/>
    <n v="2.3786"/>
    <n v="5.4800000000000071E-2"/>
    <s v="NA"/>
    <s v="NA"/>
    <s v="NA"/>
    <s v="NA"/>
    <s v="NA"/>
    <s v="NA"/>
    <s v="NA"/>
    <s v="NA"/>
  </r>
  <r>
    <d v="2020-09-17T00:00:00"/>
    <x v="0"/>
    <s v="NA"/>
    <s v="NA"/>
    <s v="NA"/>
    <s v="NA"/>
    <s v="NA"/>
    <s v="NA"/>
    <s v="water level too low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09-17T00:00:00"/>
    <x v="9"/>
    <d v="1899-12-30T11:46:00"/>
    <n v="65.5"/>
    <n v="111.1"/>
    <n v="10.39"/>
    <n v="158.4"/>
    <n v="5.68"/>
    <m/>
    <n v="41.607044000000002"/>
    <n v="-70.523539999999997"/>
    <n v="3.4580000000000002"/>
    <n v="0.60540000000000005"/>
    <x v="348"/>
    <n v="1.43E-2"/>
    <n v="1.7477"/>
    <n v="0.73009999999999997"/>
    <n v="0"/>
    <s v="NA"/>
    <s v="NA"/>
    <s v="NA"/>
    <s v="NA"/>
    <s v="NA"/>
    <s v="NA"/>
    <s v="NA"/>
    <s v="NA"/>
  </r>
  <r>
    <d v="2020-09-17T00:00:00"/>
    <x v="1"/>
    <s v="NA"/>
    <s v="NA"/>
    <s v="NA"/>
    <s v="NA"/>
    <s v="NA"/>
    <s v="NA"/>
    <s v="water level too low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09-17T00:00:00"/>
    <x v="2"/>
    <d v="1899-12-30T11:57:00"/>
    <n v="66"/>
    <n v="102.3"/>
    <n v="9.51"/>
    <n v="177.7"/>
    <n v="6.08"/>
    <m/>
    <n v="41.605535000000003"/>
    <n v="-70.522666000000001"/>
    <n v="1.9119999999999999"/>
    <n v="1.851"/>
    <x v="349"/>
    <n v="3.3599999999999998E-2"/>
    <n v="1.6331"/>
    <n v="1.2695000000000001"/>
    <n v="0.10159999999999991"/>
    <s v="NA"/>
    <s v="NA"/>
    <s v="NA"/>
    <s v="NA"/>
    <s v="NA"/>
    <s v="NA"/>
    <s v="NA"/>
    <s v="NA"/>
  </r>
  <r>
    <d v="2020-09-17T00:00:00"/>
    <x v="3"/>
    <d v="1899-12-30T12:01:00"/>
    <n v="66.599999999999994"/>
    <n v="97.4"/>
    <n v="8.99"/>
    <n v="181.9"/>
    <n v="5.86"/>
    <m/>
    <n v="41.604920999999997"/>
    <n v="-70.523065000000003"/>
    <n v="1.454"/>
    <n v="2.27"/>
    <x v="350"/>
    <n v="3.7600000000000001E-2"/>
    <n v="1.5546"/>
    <n v="1.7353000000000001"/>
    <n v="0.69799999999999995"/>
    <s v="NA"/>
    <s v="NA"/>
    <s v="NA"/>
    <s v="NA"/>
    <s v="NA"/>
    <s v="NA"/>
    <s v="NA"/>
    <s v="NA"/>
  </r>
  <r>
    <d v="2020-09-17T00:00:00"/>
    <x v="4"/>
    <d v="1899-12-30T12:18:00"/>
    <n v="58.9"/>
    <n v="79.5"/>
    <n v="8.02"/>
    <n v="146.19999999999999"/>
    <n v="5.78"/>
    <m/>
    <n v="41.600113999999998"/>
    <n v="-70.525084000000007"/>
    <n v="1.57"/>
    <n v="1.9079999999999999"/>
    <x v="351"/>
    <n v="1.9199999999999998E-2"/>
    <n v="1.2208000000000001"/>
    <n v="0.68010000000000004"/>
    <n v="0"/>
    <s v="NA"/>
    <s v="NA"/>
    <s v="NA"/>
    <s v="NA"/>
    <s v="NA"/>
    <s v="NA"/>
    <s v="NA"/>
    <s v="NA"/>
  </r>
  <r>
    <d v="2020-09-17T00:00:00"/>
    <x v="5"/>
    <d v="1899-12-30T12:28:00"/>
    <n v="62.4"/>
    <n v="83.5"/>
    <n v="8.09"/>
    <n v="137.19999999999999"/>
    <n v="5.68"/>
    <m/>
    <n v="41.597726999999999"/>
    <n v="-70.525019"/>
    <n v="1.452"/>
    <n v="1.8049999999999999"/>
    <x v="352"/>
    <n v="4.02E-2"/>
    <n v="1.4368000000000001"/>
    <n v="1.1867000000000001"/>
    <n v="0"/>
    <s v="NA"/>
    <s v="NA"/>
    <s v="NA"/>
    <s v="NA"/>
    <s v="NA"/>
    <s v="NA"/>
    <s v="NA"/>
    <s v="NA"/>
  </r>
  <r>
    <d v="2020-09-17T00:00:00"/>
    <x v="6"/>
    <d v="1899-12-30T12:39:00"/>
    <n v="60.4"/>
    <n v="79.2"/>
    <n v="7.85"/>
    <n v="133.6"/>
    <n v="5.84"/>
    <m/>
    <n v="41.596144000000002"/>
    <n v="-70.525194999999997"/>
    <n v="1.9770000000000001"/>
    <n v="1.4930000000000001"/>
    <x v="353"/>
    <n v="3.4200000000000001E-2"/>
    <n v="1.4597"/>
    <n v="1.4054"/>
    <n v="0"/>
    <s v="NA"/>
    <s v="NA"/>
    <s v="NA"/>
    <s v="NA"/>
    <s v="NA"/>
    <s v="NA"/>
    <s v="NA"/>
    <s v="NA"/>
  </r>
  <r>
    <d v="2020-09-17T00:00:00"/>
    <x v="7"/>
    <d v="1899-12-30T12:49:00"/>
    <n v="64.400000000000006"/>
    <n v="88.9"/>
    <n v="8.41"/>
    <n v="138.4"/>
    <n v="6.21"/>
    <m/>
    <n v="41.591911000000003"/>
    <n v="-70.524642"/>
    <n v="1.6579999999999999"/>
    <n v="0.95879999999999999"/>
    <x v="354"/>
    <n v="5.0299999999999997E-2"/>
    <n v="2.2450999999999999"/>
    <n v="1.7532000000000001"/>
    <n v="0"/>
    <s v="NA"/>
    <s v="NA"/>
    <s v="NA"/>
    <s v="NA"/>
    <s v="NA"/>
    <s v="NA"/>
    <s v="NA"/>
    <s v="NA"/>
  </r>
  <r>
    <d v="2020-09-17T00:00:00"/>
    <x v="8"/>
    <d v="1899-12-30T13:02:00"/>
    <n v="57.8"/>
    <n v="73.400000000000006"/>
    <n v="7.51"/>
    <n v="117.5"/>
    <n v="6.52"/>
    <m/>
    <n v="41.589210000000001"/>
    <n v="-70.525225000000006"/>
    <n v="1.6990000000000001"/>
    <n v="2.4670000000000001"/>
    <x v="355"/>
    <n v="3.6499999999999998E-2"/>
    <n v="13.8003"/>
    <n v="4.0827"/>
    <n v="1.5353000000000001"/>
    <s v="NA"/>
    <s v="NA"/>
    <s v="NA"/>
    <s v="NA"/>
    <s v="NA"/>
    <s v="NA"/>
    <s v="NA"/>
    <s v="NA"/>
  </r>
  <r>
    <d v="2020-10-01T00:00:00"/>
    <x v="0"/>
    <s v="NA"/>
    <s v="NA"/>
    <s v="NA"/>
    <s v="NA"/>
    <s v="NA"/>
    <s v="NA"/>
    <s v="no moving water to sample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0-01T00:00:00"/>
    <x v="9"/>
    <d v="1899-12-30T09:43:00"/>
    <n v="64.099999999999994"/>
    <n v="105.9"/>
    <n v="10.050000000000001"/>
    <n v="161.30000000000001"/>
    <n v="4.96"/>
    <m/>
    <n v="41.607044000000002"/>
    <n v="-70.523539999999997"/>
    <n v="1.4359999999999999"/>
    <n v="2.3370000000000002"/>
    <x v="356"/>
    <n v="2.1000000000000001E-2"/>
    <n v="1.3065"/>
    <n v="0.56159999999999999"/>
    <n v="0"/>
    <s v="NA"/>
    <s v="NA"/>
    <s v="NA"/>
    <s v="NA"/>
    <s v="NA"/>
    <s v="NA"/>
    <s v="NA"/>
    <s v="NA"/>
  </r>
  <r>
    <d v="2020-10-01T00:00:00"/>
    <x v="1"/>
    <s v="NA"/>
    <s v="NA"/>
    <s v="NA"/>
    <s v="NA"/>
    <s v="NA"/>
    <s v="NA"/>
    <s v="no access due to construction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0-01T00:00:00"/>
    <x v="2"/>
    <s v="NA"/>
    <s v="NA"/>
    <s v="NA"/>
    <s v="NA"/>
    <s v="NA"/>
    <s v="NA"/>
    <s v="no access due to construction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0-10-01T00:00:00"/>
    <x v="3"/>
    <s v="NA"/>
    <s v="NA"/>
    <s v="NA"/>
    <s v="NA"/>
    <s v="NA"/>
    <s v="NA"/>
    <s v="no access due to construction"/>
    <n v="41.604920999999997"/>
    <n v="-70.523065000000003"/>
    <s v="NA"/>
    <s v="NA"/>
    <x v="159"/>
    <s v="NA"/>
    <s v="NA"/>
    <s v="NA"/>
    <s v="NA"/>
    <s v="NA"/>
    <s v="NA"/>
    <s v="NA"/>
    <s v="NA"/>
    <s v="NA"/>
    <s v="NA"/>
    <s v="NA"/>
    <s v="NA"/>
  </r>
  <r>
    <d v="2020-10-01T00:00:00"/>
    <x v="4"/>
    <d v="1899-12-30T10:10:00"/>
    <n v="57.4"/>
    <n v="76.2"/>
    <n v="7.84"/>
    <n v="142.5"/>
    <n v="4.42"/>
    <m/>
    <n v="41.600113999999998"/>
    <n v="-70.525084000000007"/>
    <n v="2.3759999999999999"/>
    <n v="2.165"/>
    <x v="357"/>
    <n v="2.9399999999999999E-2"/>
    <n v="1.202"/>
    <n v="0.52710000000000001"/>
    <n v="0.26139999999999985"/>
    <s v="NA"/>
    <s v="NA"/>
    <s v="NA"/>
    <s v="NA"/>
    <s v="NA"/>
    <s v="NA"/>
    <s v="NA"/>
    <s v="NA"/>
  </r>
  <r>
    <d v="2020-10-01T00:00:00"/>
    <x v="5"/>
    <s v="NA"/>
    <s v="NA"/>
    <s v="NA"/>
    <s v="NA"/>
    <s v="NA"/>
    <s v="NA"/>
    <s v="no access due to construction"/>
    <n v="41.597726999999999"/>
    <n v="-70.525019"/>
    <s v="NA"/>
    <s v="NA"/>
    <x v="159"/>
    <s v="NA"/>
    <s v="NA"/>
    <s v="NA"/>
    <s v="NA"/>
    <s v="NA"/>
    <s v="NA"/>
    <s v="NA"/>
    <s v="NA"/>
    <s v="NA"/>
    <s v="NA"/>
    <s v="NA"/>
    <s v="NA"/>
  </r>
  <r>
    <d v="2020-10-01T00:00:00"/>
    <x v="6"/>
    <d v="1899-12-30T10:37:00"/>
    <n v="57.2"/>
    <n v="76.5"/>
    <n v="7.88"/>
    <n v="136.5"/>
    <n v="4.84"/>
    <m/>
    <n v="41.596144000000002"/>
    <n v="-70.525194999999997"/>
    <n v="1.4510000000000001"/>
    <n v="2.5219999999999998"/>
    <x v="358"/>
    <n v="5.3800000000000001E-2"/>
    <n v="1.0330999999999999"/>
    <n v="0.20169999999999999"/>
    <n v="0.23530000000000006"/>
    <s v="NA"/>
    <s v="NA"/>
    <s v="NA"/>
    <s v="NA"/>
    <s v="NA"/>
    <s v="NA"/>
    <s v="NA"/>
    <s v="NA"/>
  </r>
  <r>
    <d v="2020-10-01T00:00:00"/>
    <x v="7"/>
    <d v="1899-12-30T10:55:00"/>
    <n v="61.1"/>
    <n v="78.400000000000006"/>
    <n v="7.71"/>
    <n v="136.80000000000001"/>
    <n v="4.9800000000000004"/>
    <m/>
    <n v="41.591911000000003"/>
    <n v="-70.524642"/>
    <n v="1.9510000000000001"/>
    <n v="1.9239999999999999"/>
    <x v="359"/>
    <n v="5.8400000000000001E-2"/>
    <n v="1.3649"/>
    <n v="0.69020000000000004"/>
    <n v="0.13959999999999995"/>
    <s v="NA"/>
    <s v="NA"/>
    <s v="NA"/>
    <s v="NA"/>
    <s v="NA"/>
    <s v="NA"/>
    <s v="NA"/>
    <s v="NA"/>
  </r>
  <r>
    <d v="2020-10-01T00:00:00"/>
    <x v="8"/>
    <d v="1899-12-30T11:09:00"/>
    <n v="56.9"/>
    <n v="72.2"/>
    <n v="7.46"/>
    <n v="118.4"/>
    <n v="5.39"/>
    <m/>
    <n v="41.589210000000001"/>
    <n v="-70.525225000000006"/>
    <n v="1.5940000000000001"/>
    <n v="1.1279999999999999"/>
    <x v="360"/>
    <n v="3.8600000000000002E-2"/>
    <n v="13.1905"/>
    <n v="2.1696"/>
    <n v="5.4499999999999993E-2"/>
    <s v="NA"/>
    <s v="NA"/>
    <s v="NA"/>
    <s v="NA"/>
    <s v="NA"/>
    <s v="NA"/>
    <s v="NA"/>
    <s v="NA"/>
  </r>
  <r>
    <d v="2020-10-15T00:00:00"/>
    <x v="0"/>
    <s v="NA"/>
    <s v="NA"/>
    <s v="NA"/>
    <s v="NA"/>
    <s v="NA"/>
    <s v="NA"/>
    <s v="no moving water to sample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0-15T00:00:00"/>
    <x v="9"/>
    <s v="NA"/>
    <s v="NA"/>
    <s v="NA"/>
    <s v="NA"/>
    <s v="NA"/>
    <s v="NA"/>
    <s v="no access due to construction"/>
    <n v="41.607044000000002"/>
    <n v="-70.523539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0-15T00:00:00"/>
    <x v="1"/>
    <s v="NA"/>
    <s v="NA"/>
    <s v="NA"/>
    <s v="NA"/>
    <s v="NA"/>
    <s v="NA"/>
    <s v="no access due to construction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0-15T00:00:00"/>
    <x v="2"/>
    <s v="NA"/>
    <s v="NA"/>
    <s v="NA"/>
    <s v="NA"/>
    <s v="NA"/>
    <s v="NA"/>
    <s v="no access due to construction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0-10-15T00:00:00"/>
    <x v="3"/>
    <s v="NA"/>
    <s v="NA"/>
    <s v="NA"/>
    <s v="NA"/>
    <s v="NA"/>
    <s v="NA"/>
    <s v="no access due to construction"/>
    <n v="41.604920999999997"/>
    <n v="-70.523065000000003"/>
    <s v="NA"/>
    <s v="NA"/>
    <x v="159"/>
    <s v="NA"/>
    <s v="NA"/>
    <s v="NA"/>
    <s v="NA"/>
    <s v="NA"/>
    <s v="NA"/>
    <s v="NA"/>
    <s v="NA"/>
    <s v="NA"/>
    <s v="NA"/>
    <s v="NA"/>
    <s v="NA"/>
  </r>
  <r>
    <d v="2020-10-15T00:00:00"/>
    <x v="4"/>
    <d v="1899-12-30T10:18:00"/>
    <n v="54"/>
    <n v="75.7"/>
    <n v="8.1199999999999992"/>
    <n v="138.5"/>
    <n v="5.15"/>
    <m/>
    <n v="41.600113999999998"/>
    <n v="-70.525084000000007"/>
    <n v="1.5329999999999999"/>
    <n v="1.93"/>
    <x v="361"/>
    <n v="2.98E-2"/>
    <n v="0.93359999999999999"/>
    <n v="0.40849999999999997"/>
    <n v="9.749999999999992E-2"/>
    <s v="NA"/>
    <s v="NA"/>
    <s v="NA"/>
    <s v="NA"/>
    <s v="NA"/>
    <s v="NA"/>
    <s v="NA"/>
    <s v="NA"/>
  </r>
  <r>
    <d v="2020-10-15T00:00:00"/>
    <x v="5"/>
    <s v="NA"/>
    <s v="NA"/>
    <s v="NA"/>
    <s v="NA"/>
    <s v="NA"/>
    <s v="NA"/>
    <s v="no access due to construction"/>
    <n v="41.597726999999999"/>
    <n v="-70.525019"/>
    <s v="NA"/>
    <s v="NA"/>
    <x v="159"/>
    <s v="NA"/>
    <s v="NA"/>
    <s v="NA"/>
    <s v="NA"/>
    <s v="NA"/>
    <s v="NA"/>
    <s v="NA"/>
    <s v="NA"/>
    <s v="NA"/>
    <s v="NA"/>
    <s v="NA"/>
    <s v="NA"/>
  </r>
  <r>
    <d v="2020-10-15T00:00:00"/>
    <x v="6"/>
    <d v="1899-12-30T10:31:00"/>
    <n v="52.9"/>
    <n v="78.400000000000006"/>
    <n v="8.52"/>
    <n v="141.69999999999999"/>
    <n v="5.22"/>
    <m/>
    <n v="41.596144000000002"/>
    <n v="-70.525194999999997"/>
    <n v="1.1100000000000001"/>
    <n v="2.323"/>
    <x v="362"/>
    <n v="2.6599999999999999E-2"/>
    <n v="0.76319999999999999"/>
    <n v="0.59409999999999996"/>
    <n v="0.12269999999999959"/>
    <s v="NA"/>
    <s v="NA"/>
    <s v="NA"/>
    <s v="NA"/>
    <s v="NA"/>
    <s v="NA"/>
    <s v="NA"/>
    <s v="NA"/>
  </r>
  <r>
    <d v="2020-10-15T00:00:00"/>
    <x v="7"/>
    <d v="1899-12-30T10:42:00"/>
    <n v="55"/>
    <n v="75.400000000000006"/>
    <n v="7.98"/>
    <n v="150.4"/>
    <n v="5.45"/>
    <m/>
    <n v="41.591911000000003"/>
    <n v="-70.524642"/>
    <n v="1.292"/>
    <n v="1.98"/>
    <x v="363"/>
    <n v="4.8000000000000001E-2"/>
    <n v="1.3996999999999999"/>
    <n v="1.1353"/>
    <n v="6.9399999999999906E-2"/>
    <s v="NA"/>
    <s v="NA"/>
    <s v="NA"/>
    <s v="NA"/>
    <s v="NA"/>
    <s v="NA"/>
    <s v="NA"/>
    <s v="NA"/>
  </r>
  <r>
    <d v="2020-10-15T00:00:00"/>
    <x v="8"/>
    <d v="1899-12-30T11:00:00"/>
    <n v="53.5"/>
    <n v="72.599999999999994"/>
    <n v="7.83"/>
    <n v="121.4"/>
    <n v="5.92"/>
    <m/>
    <n v="41.589210000000001"/>
    <n v="-70.525225000000006"/>
    <n v="0.94"/>
    <n v="1.095"/>
    <x v="364"/>
    <n v="3.1600000000000003E-2"/>
    <n v="13.325100000000001"/>
    <n v="2.0565000000000002"/>
    <n v="0"/>
    <s v="NA"/>
    <s v="NA"/>
    <s v="NA"/>
    <s v="NA"/>
    <s v="NA"/>
    <s v="NA"/>
    <s v="NA"/>
    <s v="NA"/>
  </r>
  <r>
    <d v="2020-10-29T00:00:00"/>
    <x v="0"/>
    <s v="NA"/>
    <s v="NA"/>
    <s v="NA"/>
    <s v="NA"/>
    <s v="NA"/>
    <s v="NA"/>
    <s v="no moving water to sample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0-29T00:00:00"/>
    <x v="9"/>
    <s v="NA"/>
    <s v="NA"/>
    <s v="NA"/>
    <s v="NA"/>
    <s v="NA"/>
    <s v="NA"/>
    <s v="no access due to construction"/>
    <n v="41.607044000000002"/>
    <n v="-70.523539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0-29T00:00:00"/>
    <x v="1"/>
    <s v="NA"/>
    <s v="NA"/>
    <s v="NA"/>
    <s v="NA"/>
    <s v="NA"/>
    <s v="NA"/>
    <s v="no access due to construction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0-29T00:00:00"/>
    <x v="2"/>
    <s v="NA"/>
    <s v="NA"/>
    <s v="NA"/>
    <s v="NA"/>
    <s v="NA"/>
    <s v="NA"/>
    <s v="no access due to construction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0-10-29T00:00:00"/>
    <x v="3"/>
    <s v="NA"/>
    <s v="NA"/>
    <s v="NA"/>
    <s v="NA"/>
    <s v="NA"/>
    <s v="NA"/>
    <s v="no access due to construction"/>
    <n v="41.604920999999997"/>
    <n v="-70.523065000000003"/>
    <s v="NA"/>
    <s v="NA"/>
    <x v="159"/>
    <s v="NA"/>
    <s v="NA"/>
    <s v="NA"/>
    <s v="NA"/>
    <s v="NA"/>
    <s v="NA"/>
    <s v="NA"/>
    <s v="NA"/>
    <s v="NA"/>
    <s v="NA"/>
    <s v="NA"/>
    <s v="NA"/>
  </r>
  <r>
    <d v="2020-10-29T00:00:00"/>
    <x v="4"/>
    <d v="1899-12-30T10:17:00"/>
    <n v="51.5"/>
    <n v="67.5"/>
    <n v="7.45"/>
    <n v="131.30000000000001"/>
    <n v="7.4"/>
    <m/>
    <n v="41.600113999999998"/>
    <n v="-70.525084000000007"/>
    <n v="3.456"/>
    <n v="1.7210000000000001"/>
    <x v="365"/>
    <n v="1.49E-2"/>
    <n v="1.4381999999999999"/>
    <n v="0.56779999999999997"/>
    <n v="0.29930000000000012"/>
    <s v="NA"/>
    <s v="NA"/>
    <s v="NA"/>
    <s v="NA"/>
    <s v="NA"/>
    <s v="NA"/>
    <s v="NA"/>
    <s v="NA"/>
  </r>
  <r>
    <d v="2020-10-29T00:00:00"/>
    <x v="5"/>
    <d v="1899-12-30T10:27:00"/>
    <n v="51.8"/>
    <n v="76.5"/>
    <n v="8.42"/>
    <n v="140.19999999999999"/>
    <n v="5.53"/>
    <m/>
    <n v="41.597726999999999"/>
    <n v="-70.525019"/>
    <n v="1.58"/>
    <n v="2.1240000000000001"/>
    <x v="366"/>
    <n v="4.1399999999999999E-2"/>
    <n v="3.2961999999999998"/>
    <n v="0.57669999999999999"/>
    <n v="5.4100000000000037E-2"/>
    <s v="NA"/>
    <s v="NA"/>
    <s v="NA"/>
    <s v="NA"/>
    <s v="NA"/>
    <s v="NA"/>
    <s v="NA"/>
    <s v="NA"/>
  </r>
  <r>
    <d v="2020-10-29T00:00:00"/>
    <x v="6"/>
    <d v="1899-12-30T10:56:00"/>
    <n v="51.3"/>
    <n v="74.2"/>
    <n v="8.2200000000000006"/>
    <n v="137"/>
    <n v="5.26"/>
    <m/>
    <n v="41.596144000000002"/>
    <n v="-70.525194999999997"/>
    <n v="1.577"/>
    <n v="2.0990000000000002"/>
    <x v="367"/>
    <n v="2.2100000000000002E-2"/>
    <n v="1.3547"/>
    <n v="0.4476"/>
    <n v="0.11090000000000022"/>
    <s v="NA"/>
    <s v="NA"/>
    <s v="NA"/>
    <s v="NA"/>
    <s v="NA"/>
    <s v="NA"/>
    <s v="NA"/>
    <s v="NA"/>
  </r>
  <r>
    <d v="2020-10-29T00:00:00"/>
    <x v="7"/>
    <d v="1899-12-30T11:07:00"/>
    <n v="50.8"/>
    <n v="75.5"/>
    <n v="8.31"/>
    <n v="141"/>
    <n v="5.65"/>
    <m/>
    <n v="41.591911000000003"/>
    <n v="-70.524642"/>
    <n v="1.569"/>
    <n v="1.226"/>
    <x v="368"/>
    <n v="4.0500000000000001E-2"/>
    <n v="2.1261000000000001"/>
    <n v="0.96550000000000002"/>
    <n v="0"/>
    <s v="NA"/>
    <s v="NA"/>
    <s v="NA"/>
    <s v="NA"/>
    <s v="NA"/>
    <s v="NA"/>
    <s v="NA"/>
    <s v="NA"/>
  </r>
  <r>
    <d v="2020-10-29T00:00:00"/>
    <x v="8"/>
    <d v="1899-12-30T11:19:00"/>
    <n v="51.4"/>
    <n v="67.400000000000006"/>
    <n v="7.47"/>
    <n v="117.5"/>
    <n v="6.44"/>
    <m/>
    <n v="41.589210000000001"/>
    <n v="-70.525225000000006"/>
    <n v="1.6890000000000001"/>
    <n v="1.0089999999999999"/>
    <x v="369"/>
    <n v="2.5399999999999999E-2"/>
    <n v="17.523099999999999"/>
    <n v="2.1154000000000002"/>
    <n v="7.7999999999998071E-3"/>
    <s v="NA"/>
    <s v="NA"/>
    <s v="NA"/>
    <s v="NA"/>
    <s v="NA"/>
    <s v="NA"/>
    <s v="NA"/>
    <s v="NA"/>
  </r>
  <r>
    <d v="2020-11-10T00:00:00"/>
    <x v="0"/>
    <s v="NA"/>
    <s v="NA"/>
    <s v="NA"/>
    <s v="NA"/>
    <s v="NA"/>
    <s v="NA"/>
    <s v="no access due to construction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1-10T00:00:00"/>
    <x v="9"/>
    <s v="NA"/>
    <s v="NA"/>
    <s v="NA"/>
    <s v="NA"/>
    <s v="NA"/>
    <s v="NA"/>
    <s v="no access due to construction"/>
    <n v="41.607044000000002"/>
    <n v="-70.523539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1-10T00:00:00"/>
    <x v="1"/>
    <s v="NA"/>
    <s v="NA"/>
    <s v="NA"/>
    <s v="NA"/>
    <s v="NA"/>
    <s v="NA"/>
    <s v="no access due to construction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1-10T00:00:00"/>
    <x v="2"/>
    <s v="NA"/>
    <s v="NA"/>
    <s v="NA"/>
    <s v="NA"/>
    <s v="NA"/>
    <s v="NA"/>
    <s v="no access due to construction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0-11-10T00:00:00"/>
    <x v="3"/>
    <s v="NA"/>
    <s v="NA"/>
    <s v="NA"/>
    <s v="NA"/>
    <s v="NA"/>
    <s v="NA"/>
    <s v="no access due to construction"/>
    <n v="41.604920999999997"/>
    <n v="-70.523065000000003"/>
    <s v="NA"/>
    <s v="NA"/>
    <x v="159"/>
    <s v="NA"/>
    <s v="NA"/>
    <s v="NA"/>
    <s v="NA"/>
    <s v="NA"/>
    <s v="NA"/>
    <s v="NA"/>
    <s v="NA"/>
    <s v="NA"/>
    <s v="NA"/>
    <s v="NA"/>
    <s v="NA"/>
  </r>
  <r>
    <d v="2020-11-10T00:00:00"/>
    <x v="4"/>
    <d v="1899-12-30T11:54:00"/>
    <n v="55.6"/>
    <n v="83.6"/>
    <n v="8.7799999999999994"/>
    <n v="154.9"/>
    <s v="NA"/>
    <m/>
    <n v="41.600113999999998"/>
    <n v="-70.525084000000007"/>
    <n v="2.0099999999999998"/>
    <n v="2.2490000000000001"/>
    <x v="370"/>
    <n v="4.58E-2"/>
    <n v="1.7"/>
    <n v="0.5"/>
    <n v="0.26819999999999999"/>
    <s v="NA"/>
    <s v="NA"/>
    <s v="NA"/>
    <s v="NA"/>
    <s v="NA"/>
    <s v="NA"/>
    <s v="NA"/>
    <s v="NA"/>
  </r>
  <r>
    <d v="2020-11-10T00:00:00"/>
    <x v="5"/>
    <d v="1899-12-30T12:03:00"/>
    <n v="57.7"/>
    <n v="84.3"/>
    <n v="8.6300000000000008"/>
    <n v="147.9"/>
    <s v="NA"/>
    <m/>
    <n v="41.597726999999999"/>
    <n v="-70.525019"/>
    <n v="1.474"/>
    <n v="2.2789999999999999"/>
    <x v="371"/>
    <n v="6.3200000000000006E-2"/>
    <n v="1.4"/>
    <n v="0.4"/>
    <n v="0.25599999999999978"/>
    <s v="NA"/>
    <s v="NA"/>
    <s v="NA"/>
    <s v="NA"/>
    <s v="NA"/>
    <s v="NA"/>
    <s v="NA"/>
    <s v="NA"/>
  </r>
  <r>
    <d v="2020-11-10T00:00:00"/>
    <x v="6"/>
    <d v="1899-12-30T12:15:00"/>
    <n v="56.5"/>
    <n v="81.900000000000006"/>
    <n v="8.51"/>
    <n v="129.69999999999999"/>
    <s v="NA"/>
    <m/>
    <n v="41.596144000000002"/>
    <n v="-70.525194999999997"/>
    <n v="1.004"/>
    <n v="1.5820000000000001"/>
    <x v="372"/>
    <n v="4.5600000000000002E-2"/>
    <n v="1.6"/>
    <n v="0.4"/>
    <n v="0"/>
    <s v="NA"/>
    <s v="NA"/>
    <s v="NA"/>
    <s v="NA"/>
    <s v="NA"/>
    <s v="NA"/>
    <s v="NA"/>
    <s v="NA"/>
  </r>
  <r>
    <d v="2020-11-10T00:00:00"/>
    <x v="7"/>
    <d v="1899-12-30T12:31:00"/>
    <n v="56.4"/>
    <n v="82.7"/>
    <n v="8.6"/>
    <n v="152.1"/>
    <s v="NA"/>
    <m/>
    <n v="41.591911000000003"/>
    <n v="-70.524642"/>
    <n v="1.1479999999999999"/>
    <n v="1.903"/>
    <x v="373"/>
    <n v="4.9099999999999998E-2"/>
    <n v="1.4"/>
    <n v="0.7"/>
    <n v="7.1800000000000086E-2"/>
    <s v="NA"/>
    <s v="NA"/>
    <s v="NA"/>
    <s v="NA"/>
    <s v="NA"/>
    <s v="NA"/>
    <s v="NA"/>
    <s v="NA"/>
  </r>
  <r>
    <d v="2020-11-10T00:00:00"/>
    <x v="8"/>
    <d v="1899-12-30T12:45:00"/>
    <n v="54.5"/>
    <n v="71.2"/>
    <n v="7.59"/>
    <n v="121.3"/>
    <s v="NA"/>
    <m/>
    <n v="41.589210000000001"/>
    <n v="-70.525225000000006"/>
    <n v="0.8387"/>
    <n v="1.1990000000000001"/>
    <x v="374"/>
    <n v="3.5299999999999998E-2"/>
    <n v="11.1"/>
    <n v="1.5"/>
    <n v="0.13340000000000019"/>
    <s v="NA"/>
    <s v="NA"/>
    <s v="NA"/>
    <s v="NA"/>
    <s v="NA"/>
    <s v="NA"/>
    <s v="NA"/>
    <s v="NA"/>
  </r>
  <r>
    <d v="2020-11-24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1-24T00:00:00"/>
    <x v="9"/>
    <s v="NA"/>
    <s v="NA"/>
    <s v="NA"/>
    <s v="NA"/>
    <s v="NA"/>
    <s v="NA"/>
    <s v="no access due to construction"/>
    <n v="41.607044000000002"/>
    <n v="-70.523539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1-24T00:00:00"/>
    <x v="1"/>
    <s v="NA"/>
    <s v="NA"/>
    <s v="NA"/>
    <s v="NA"/>
    <s v="NA"/>
    <s v="NA"/>
    <s v="no access due to construction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1-24T00:00:00"/>
    <x v="2"/>
    <s v="NA"/>
    <s v="NA"/>
    <s v="NA"/>
    <s v="NA"/>
    <s v="NA"/>
    <s v="NA"/>
    <s v="no access due to construction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0-11-24T00:00:00"/>
    <x v="3"/>
    <s v="NA"/>
    <s v="NA"/>
    <s v="NA"/>
    <s v="NA"/>
    <s v="NA"/>
    <s v="NA"/>
    <s v="no access due to construction"/>
    <n v="41.604920999999997"/>
    <n v="-70.523065000000003"/>
    <s v="NA"/>
    <s v="NA"/>
    <x v="159"/>
    <s v="NA"/>
    <s v="NA"/>
    <s v="NA"/>
    <s v="NA"/>
    <s v="NA"/>
    <s v="NA"/>
    <s v="NA"/>
    <s v="NA"/>
    <s v="NA"/>
    <s v="NA"/>
    <s v="NA"/>
    <s v="NA"/>
  </r>
  <r>
    <d v="2020-11-24T00:00:00"/>
    <x v="4"/>
    <d v="1899-12-30T15:20:00"/>
    <n v="48"/>
    <n v="72.7"/>
    <n v="8.42"/>
    <n v="120.3"/>
    <n v="5.56"/>
    <m/>
    <n v="41.600113999999998"/>
    <n v="-70.525084000000007"/>
    <n v="1.284"/>
    <n v="1.6819999999999999"/>
    <x v="375"/>
    <n v="4.7199999999999999E-2"/>
    <n v="0.7"/>
    <n v="0.8"/>
    <n v="6.5800000000000081E-2"/>
    <s v="NA"/>
    <s v="NA"/>
    <s v="NA"/>
    <s v="NA"/>
    <s v="NA"/>
    <s v="NA"/>
    <s v="NA"/>
    <s v="NA"/>
  </r>
  <r>
    <d v="2020-11-24T00:00:00"/>
    <x v="5"/>
    <d v="1899-12-30T15:28:00"/>
    <n v="50.6"/>
    <n v="77.8"/>
    <n v="8.7100000000000009"/>
    <n v="135.19999999999999"/>
    <n v="5.48"/>
    <m/>
    <n v="41.597726999999999"/>
    <n v="-70.525019"/>
    <n v="1.115"/>
    <n v="2.11"/>
    <x v="376"/>
    <n v="4.7500000000000001E-2"/>
    <n v="0.7"/>
    <n v="0.7"/>
    <n v="0.13249999999999984"/>
    <s v="NA"/>
    <s v="NA"/>
    <s v="NA"/>
    <s v="NA"/>
    <s v="NA"/>
    <s v="NA"/>
    <s v="NA"/>
    <s v="NA"/>
  </r>
  <r>
    <d v="2020-11-24T00:00:00"/>
    <x v="6"/>
    <d v="1899-12-30T15:37:00"/>
    <n v="50"/>
    <n v="78.2"/>
    <n v="8.82"/>
    <n v="132.4"/>
    <n v="5.63"/>
    <m/>
    <n v="41.596144000000002"/>
    <n v="-70.525194999999997"/>
    <n v="0.95489999999999997"/>
    <n v="2.0880000000000001"/>
    <x v="377"/>
    <n v="4.9200000000000001E-2"/>
    <n v="0.5"/>
    <n v="0.6"/>
    <n v="0.17410000000000014"/>
    <s v="NA"/>
    <s v="NA"/>
    <s v="NA"/>
    <s v="NA"/>
    <s v="NA"/>
    <s v="NA"/>
    <s v="NA"/>
    <s v="NA"/>
  </r>
  <r>
    <d v="2020-11-24T00:00:00"/>
    <x v="7"/>
    <d v="1899-12-30T15:45:00"/>
    <n v="47"/>
    <n v="83.9"/>
    <n v="9.85"/>
    <n v="144.30000000000001"/>
    <n v="6.14"/>
    <m/>
    <n v="41.591911000000003"/>
    <n v="-70.524642"/>
    <n v="1.52"/>
    <n v="1.7210000000000001"/>
    <x v="378"/>
    <n v="5.2999999999999999E-2"/>
    <n v="0.9"/>
    <n v="1.1000000000000001"/>
    <n v="9.3000000000000194E-2"/>
    <s v="NA"/>
    <s v="NA"/>
    <s v="NA"/>
    <s v="NA"/>
    <s v="NA"/>
    <s v="NA"/>
    <s v="NA"/>
    <s v="NA"/>
  </r>
  <r>
    <d v="2020-11-24T00:00:00"/>
    <x v="8"/>
    <d v="1899-12-30T15:58:00"/>
    <n v="48.5"/>
    <n v="73.8"/>
    <n v="8.49"/>
    <n v="116.9"/>
    <n v="6.31"/>
    <m/>
    <n v="41.589210000000001"/>
    <n v="-70.525225000000006"/>
    <n v="1.0429999999999999"/>
    <n v="1.115"/>
    <x v="379"/>
    <n v="4.36E-2"/>
    <n v="7.6"/>
    <n v="2.7"/>
    <n v="0.13860000000000006"/>
    <s v="NA"/>
    <s v="NA"/>
    <s v="NA"/>
    <s v="NA"/>
    <s v="NA"/>
    <s v="NA"/>
    <s v="NA"/>
    <s v="NA"/>
  </r>
  <r>
    <d v="2020-12-10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2-10T00:00:00"/>
    <x v="9"/>
    <s v="NA"/>
    <s v="NA"/>
    <s v="NA"/>
    <s v="NA"/>
    <s v="NA"/>
    <s v="NA"/>
    <s v="no access due to construction"/>
    <n v="41.607044000000002"/>
    <n v="-70.523539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2-10T00:00:00"/>
    <x v="1"/>
    <s v="NA"/>
    <s v="NA"/>
    <s v="NA"/>
    <s v="NA"/>
    <s v="NA"/>
    <s v="NA"/>
    <s v="no water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2-10T00:00:00"/>
    <x v="2"/>
    <s v="NA"/>
    <s v="NA"/>
    <s v="NA"/>
    <s v="NA"/>
    <s v="NA"/>
    <s v="NA"/>
    <s v="no water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0-12-10T00:00:00"/>
    <x v="3"/>
    <d v="1899-12-30T13:11:00"/>
    <n v="39.5"/>
    <n v="69.900000000000006"/>
    <n v="9.11"/>
    <n v="171.1"/>
    <n v="6.05"/>
    <m/>
    <n v="41.604920999999997"/>
    <n v="-70.523065000000003"/>
    <n v="2.3740000000000001"/>
    <n v="1.5289999999999999"/>
    <x v="380"/>
    <n v="0.15698599999999999"/>
    <n v="0.32450499999999999"/>
    <n v="1.0966370000000001"/>
    <n v="8.8331999999999855E-2"/>
    <m/>
    <m/>
    <m/>
    <s v="NA"/>
    <s v="NA"/>
    <s v="NA"/>
    <s v="NA"/>
    <s v="NA"/>
  </r>
  <r>
    <d v="2020-12-10T00:00:00"/>
    <x v="4"/>
    <d v="1899-12-30T13:24:00"/>
    <n v="46.4"/>
    <n v="80.900000000000006"/>
    <n v="9.58"/>
    <n v="122.4"/>
    <n v="5.63"/>
    <m/>
    <n v="41.600113999999998"/>
    <n v="-70.525084000000007"/>
    <n v="1.248"/>
    <n v="1.8"/>
    <x v="381"/>
    <n v="4.1036000000000003E-2"/>
    <n v="0.117173"/>
    <n v="0.54712499999999997"/>
    <n v="0.13541999999999987"/>
    <m/>
    <m/>
    <m/>
    <s v="NA"/>
    <s v="NA"/>
    <s v="NA"/>
    <s v="NA"/>
    <s v="NA"/>
  </r>
  <r>
    <d v="2020-12-10T00:00:00"/>
    <x v="5"/>
    <d v="1899-12-30T13:36:00"/>
    <n v="49.9"/>
    <n v="73.2"/>
    <n v="8.2799999999999994"/>
    <n v="131.4"/>
    <n v="5.34"/>
    <m/>
    <n v="41.597726999999999"/>
    <n v="-70.525019"/>
    <n v="1.4750000000000001"/>
    <n v="2.1629999999999998"/>
    <x v="382"/>
    <n v="4.1260999999999999E-2"/>
    <n v="0.51636400000000005"/>
    <n v="0.42850300000000002"/>
    <n v="0.15030199999999949"/>
    <m/>
    <m/>
    <m/>
    <s v="NA"/>
    <s v="NA"/>
    <s v="NA"/>
    <s v="NA"/>
    <s v="NA"/>
  </r>
  <r>
    <d v="2020-12-10T00:00:00"/>
    <x v="6"/>
    <d v="1899-12-30T13:46:00"/>
    <n v="48.7"/>
    <n v="76.099999999999994"/>
    <n v="8.74"/>
    <n v="125.6"/>
    <n v="5.49"/>
    <m/>
    <n v="41.596144000000002"/>
    <n v="-70.525194999999997"/>
    <n v="1.246"/>
    <n v="1.9350000000000001"/>
    <x v="383"/>
    <n v="3.8061999999999999E-2"/>
    <n v="0.38948899999999997"/>
    <n v="0.50697300000000001"/>
    <n v="0"/>
    <m/>
    <m/>
    <m/>
    <s v="NA"/>
    <s v="NA"/>
    <s v="NA"/>
    <s v="NA"/>
    <s v="NA"/>
  </r>
  <r>
    <d v="2020-12-10T00:00:00"/>
    <x v="7"/>
    <d v="1899-12-30T13:56:00"/>
    <n v="42.8"/>
    <n v="86.4"/>
    <n v="10.74"/>
    <n v="145.6"/>
    <n v="6.05"/>
    <m/>
    <n v="41.591911000000003"/>
    <n v="-70.524642"/>
    <n v="1.163"/>
    <n v="1.8240000000000001"/>
    <x v="384"/>
    <n v="3.5063999999999998E-2"/>
    <n v="0.32759899999999997"/>
    <n v="0.93447599999999997"/>
    <n v="8.5336000000000078E-2"/>
    <m/>
    <m/>
    <m/>
    <s v="NA"/>
    <s v="NA"/>
    <s v="NA"/>
    <s v="NA"/>
    <s v="NA"/>
  </r>
  <r>
    <d v="2020-12-10T00:00:00"/>
    <x v="8"/>
    <d v="1899-12-30T14:09:00"/>
    <n v="47.4"/>
    <n v="76.400000000000006"/>
    <n v="8.93"/>
    <n v="116.6"/>
    <n v="6.26"/>
    <m/>
    <n v="41.589210000000001"/>
    <n v="-70.525225000000006"/>
    <n v="0.99980000000000002"/>
    <n v="1.0580000000000001"/>
    <x v="385"/>
    <n v="3.6226000000000001E-2"/>
    <n v="11.046946999999999"/>
    <n v="1.8604160000000001"/>
    <n v="0"/>
    <m/>
    <m/>
    <m/>
    <s v="NA"/>
    <s v="NA"/>
    <s v="NA"/>
    <s v="NA"/>
    <s v="NA"/>
  </r>
  <r>
    <d v="2020-12-29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2-29T00:00:00"/>
    <x v="9"/>
    <d v="1899-12-30T10:40:00"/>
    <n v="40.299999999999997"/>
    <n v="93.2"/>
    <n v="12.01"/>
    <n v="105.1"/>
    <n v="5.44"/>
    <m/>
    <n v="41.607044000000002"/>
    <n v="-70.523539999999997"/>
    <n v="2.516"/>
    <n v="1.625"/>
    <x v="386"/>
    <n v="1.769E-3"/>
    <n v="0.33069399999999999"/>
    <n v="0.185088"/>
    <n v="9.088099999999999E-2"/>
    <m/>
    <m/>
    <m/>
    <s v="NA"/>
    <s v="NA"/>
    <s v="NA"/>
    <s v="NA"/>
    <s v="NA"/>
  </r>
  <r>
    <d v="2020-12-29T00:00:00"/>
    <x v="1"/>
    <s v="NA"/>
    <s v="NA"/>
    <s v="NA"/>
    <s v="NA"/>
    <s v="NA"/>
    <s v="NA"/>
    <s v="no water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2-29T00:00:00"/>
    <x v="2"/>
    <d v="1899-12-30T10:47:00"/>
    <n v="38.4"/>
    <n v="65.599999999999994"/>
    <n v="8.6999999999999993"/>
    <n v="164.7"/>
    <n v="5.87"/>
    <m/>
    <n v="41.605535000000003"/>
    <n v="-70.522666000000001"/>
    <n v="3.407"/>
    <n v="1.8959999999999999"/>
    <x v="387"/>
    <n v="0.13842199999999999"/>
    <n v="1.020767"/>
    <n v="1.109418"/>
    <n v="0.21031099999999991"/>
    <m/>
    <m/>
    <m/>
    <s v="NA"/>
    <s v="NA"/>
    <s v="NA"/>
    <s v="NA"/>
    <s v="NA"/>
  </r>
  <r>
    <d v="2020-12-29T00:00:00"/>
    <x v="3"/>
    <m/>
    <m/>
    <m/>
    <m/>
    <m/>
    <m/>
    <m/>
    <n v="41.604920999999997"/>
    <n v="-70.523065000000003"/>
    <n v="2.9420000000000002"/>
    <n v="1.7030000000000001"/>
    <x v="388"/>
    <n v="0.13817199999999999"/>
    <n v="0.79177399999999998"/>
    <n v="1.02501"/>
    <n v="8.5345000000000004E-2"/>
    <m/>
    <m/>
    <m/>
    <s v="NA"/>
    <s v="NA"/>
    <s v="NA"/>
    <s v="NA"/>
    <s v="NA"/>
  </r>
  <r>
    <d v="2020-12-29T00:00:00"/>
    <x v="4"/>
    <d v="1899-12-30T11:32:00"/>
    <n v="44.5"/>
    <n v="81"/>
    <n v="9.85"/>
    <n v="120.9"/>
    <n v="5.64"/>
    <m/>
    <n v="41.600113999999998"/>
    <n v="-70.525084000000007"/>
    <n v="1.4590000000000001"/>
    <n v="1.5940000000000001"/>
    <x v="389"/>
    <n v="4.4789000000000002E-2"/>
    <n v="3.6715999999999999E-2"/>
    <n v="0.55947599999999997"/>
    <n v="2.726900000000021E-2"/>
    <m/>
    <m/>
    <m/>
    <s v="NA"/>
    <s v="NA"/>
    <s v="NA"/>
    <s v="NA"/>
    <s v="NA"/>
  </r>
  <r>
    <d v="2020-12-29T00:00:00"/>
    <x v="5"/>
    <d v="1899-12-30T11:41:00"/>
    <n v="47.2"/>
    <n v="73"/>
    <n v="8.65"/>
    <n v="135.1"/>
    <n v="5.42"/>
    <m/>
    <n v="41.597726999999999"/>
    <n v="-70.525019"/>
    <n v="1.296"/>
    <n v="1.996"/>
    <x v="390"/>
    <n v="3.6438999999999999E-2"/>
    <n v="0.12645700000000001"/>
    <n v="0.40969"/>
    <n v="8.2936000000000121E-2"/>
    <m/>
    <m/>
    <m/>
    <s v="NA"/>
    <s v="NA"/>
    <s v="NA"/>
    <s v="NA"/>
    <s v="NA"/>
  </r>
  <r>
    <d v="2020-12-29T00:00:00"/>
    <x v="6"/>
    <d v="1899-12-30T11:49:00"/>
    <n v="45.7"/>
    <n v="76.5"/>
    <n v="9.15"/>
    <n v="130.9"/>
    <n v="5.55"/>
    <m/>
    <n v="41.596144000000002"/>
    <n v="-70.525194999999997"/>
    <n v="1.3149999999999999"/>
    <n v="1.9419999999999999"/>
    <x v="391"/>
    <n v="3.9255999999999999E-2"/>
    <n v="0"/>
    <n v="0.55128900000000003"/>
    <n v="8.9202999999999921E-2"/>
    <m/>
    <m/>
    <m/>
    <s v="NA"/>
    <s v="NA"/>
    <s v="NA"/>
    <s v="NA"/>
    <s v="NA"/>
  </r>
  <r>
    <d v="2020-12-29T00:00:00"/>
    <x v="7"/>
    <d v="1899-12-30T12:02:00"/>
    <n v="42.3"/>
    <n v="87.9"/>
    <n v="11.09"/>
    <n v="135.69999999999999"/>
    <n v="6.04"/>
    <m/>
    <n v="41.591911000000003"/>
    <n v="-70.524642"/>
    <n v="1.429"/>
    <n v="1.8089999999999999"/>
    <x v="392"/>
    <n v="4.4542999999999999E-2"/>
    <n v="8.3134E-2"/>
    <n v="0.89430699999999996"/>
    <n v="0.115062"/>
    <m/>
    <m/>
    <m/>
    <s v="NA"/>
    <s v="NA"/>
    <s v="NA"/>
    <s v="NA"/>
    <s v="NA"/>
  </r>
  <r>
    <d v="2020-12-29T00:00:00"/>
    <x v="8"/>
    <d v="1899-12-30T12:12:00"/>
    <n v="46.5"/>
    <n v="77.5"/>
    <n v="9.17"/>
    <n v="118.8"/>
    <n v="6.31"/>
    <m/>
    <n v="41.589210000000001"/>
    <n v="-70.525225000000006"/>
    <n v="0.91679999999999995"/>
    <n v="1.05"/>
    <x v="393"/>
    <n v="3.4021000000000003E-2"/>
    <n v="7.9060300000000003"/>
    <n v="2.1726480000000001"/>
    <n v="2.3979999999999002E-3"/>
    <m/>
    <m/>
    <m/>
    <s v="NA"/>
    <s v="NA"/>
    <s v="NA"/>
    <s v="NA"/>
    <s v="NA"/>
  </r>
  <r>
    <d v="2021-01-06T00:00:00"/>
    <x v="8"/>
    <m/>
    <n v="45.4"/>
    <n v="77"/>
    <n v="9.1999999999999993"/>
    <n v="115"/>
    <n v="6.2"/>
    <m/>
    <n v="41.589210000000001"/>
    <n v="-70.525225000000006"/>
    <n v="1.371"/>
    <n v="1.0489999999999999"/>
    <x v="394"/>
    <n v="3.2163999999999998E-2"/>
    <n v="7.875076"/>
    <n v="2.6938260000000001"/>
    <n v="3.5950999999999844E-2"/>
    <m/>
    <m/>
    <m/>
    <s v="NA"/>
    <s v="NA"/>
    <s v="NA"/>
    <s v="NA"/>
    <s v="NA"/>
  </r>
  <r>
    <d v="2021-01-14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1-01-14T00:00:00"/>
    <x v="9"/>
    <d v="1899-12-30T08:53:00"/>
    <n v="39.4"/>
    <n v="89.6"/>
    <n v="11.71"/>
    <n v="112.3"/>
    <n v="5.21"/>
    <m/>
    <n v="41.607044000000002"/>
    <n v="-70.523539999999997"/>
    <n v="2.6520000000000001"/>
    <n v="1.653"/>
    <x v="395"/>
    <n v="3.5699999999999998E-3"/>
    <n v="1.659511"/>
    <n v="7.1620000000000003E-2"/>
    <n v="3.7109999999999976E-2"/>
    <m/>
    <m/>
    <m/>
    <s v="NA"/>
    <s v="NA"/>
    <s v="NA"/>
    <s v="NA"/>
    <s v="NA"/>
  </r>
  <r>
    <d v="2021-01-14T00:00:00"/>
    <x v="1"/>
    <s v="NA"/>
    <s v="NA"/>
    <s v="NA"/>
    <s v="NA"/>
    <s v="NA"/>
    <s v="NA"/>
    <s v="no water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1-01-14T00:00:00"/>
    <x v="2"/>
    <s v="NA"/>
    <s v="NA"/>
    <s v="NA"/>
    <s v="NA"/>
    <s v="NA"/>
    <s v="NA"/>
    <s v="no water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1-01-14T00:00:00"/>
    <x v="3"/>
    <d v="1899-12-30T09:04:00"/>
    <n v="38.299999999999997"/>
    <n v="68.599999999999994"/>
    <n v="9.11"/>
    <n v="175.2"/>
    <n v="5.8"/>
    <m/>
    <n v="41.604920999999997"/>
    <n v="-70.523065000000003"/>
    <n v="3.1110000000000002"/>
    <n v="1.9850000000000001"/>
    <x v="396"/>
    <n v="9.2009999999999995E-2"/>
    <n v="2.1425860000000001"/>
    <n v="0.99010799999999999"/>
    <n v="0.14502000000000015"/>
    <m/>
    <m/>
    <m/>
    <s v="NA"/>
    <s v="NA"/>
    <s v="NA"/>
    <s v="NA"/>
    <s v="NA"/>
  </r>
  <r>
    <d v="2021-01-14T00:00:00"/>
    <x v="4"/>
    <d v="1899-12-30T09:20:00"/>
    <n v="43.2"/>
    <n v="80.599999999999994"/>
    <n v="9.98"/>
    <n v="122.9"/>
    <n v="5.54"/>
    <m/>
    <n v="41.600113999999998"/>
    <n v="-70.525084000000007"/>
    <n v="1.6950000000000001"/>
    <n v="1.681"/>
    <x v="397"/>
    <n v="2.6110000000000001E-2"/>
    <n v="1.5725579999999999"/>
    <n v="0.34804000000000002"/>
    <n v="3.2559999999999922E-2"/>
    <m/>
    <m/>
    <m/>
    <s v="NA"/>
    <s v="NA"/>
    <s v="NA"/>
    <s v="NA"/>
    <s v="NA"/>
  </r>
  <r>
    <d v="2021-01-14T00:00:00"/>
    <x v="5"/>
    <d v="1899-12-30T09:34:00"/>
    <n v="45.2"/>
    <n v="71.8"/>
    <n v="8.64"/>
    <n v="131.1"/>
    <n v="5.32"/>
    <m/>
    <n v="41.597726999999999"/>
    <n v="-70.525019"/>
    <n v="2.3069999999999999"/>
    <n v="1.9590000000000001"/>
    <x v="398"/>
    <n v="7.0809999999999998E-2"/>
    <n v="2.0878380000000001"/>
    <n v="0.37959700000000002"/>
    <n v="6.0580000000000078E-2"/>
    <m/>
    <m/>
    <m/>
    <s v="NA"/>
    <s v="NA"/>
    <s v="NA"/>
    <s v="NA"/>
    <s v="NA"/>
  </r>
  <r>
    <d v="2021-01-14T00:00:00"/>
    <x v="6"/>
    <d v="1899-12-30T09:50:00"/>
    <n v="45.6"/>
    <n v="76"/>
    <n v="9.09"/>
    <n v="132.9"/>
    <n v="5.42"/>
    <m/>
    <n v="41.596144000000002"/>
    <n v="-70.525194999999997"/>
    <n v="1.2969999999999999"/>
    <n v="1.954"/>
    <x v="399"/>
    <n v="1.6629999999999999E-2"/>
    <n v="1.617645"/>
    <n v="0.36746200000000001"/>
    <n v="7.1590000000000042E-2"/>
    <m/>
    <m/>
    <m/>
    <s v="NA"/>
    <s v="NA"/>
    <s v="NA"/>
    <s v="NA"/>
    <s v="NA"/>
  </r>
  <r>
    <d v="2021-01-14T00:00:00"/>
    <x v="7"/>
    <d v="1899-12-30T10:03:00"/>
    <n v="43.3"/>
    <n v="83.3"/>
    <n v="10.3"/>
    <n v="141.6"/>
    <n v="5.92"/>
    <m/>
    <n v="41.591911000000003"/>
    <n v="-70.524642"/>
    <n v="1.288"/>
    <n v="1.7010000000000001"/>
    <x v="400"/>
    <n v="3.2840000000000001E-2"/>
    <n v="1.723921"/>
    <n v="0.83323199999999997"/>
    <n v="1.3120000000000021E-2"/>
    <m/>
    <m/>
    <m/>
    <s v="NA"/>
    <s v="NA"/>
    <s v="NA"/>
    <s v="NA"/>
    <s v="NA"/>
  </r>
  <r>
    <d v="2021-01-13T00:00:00"/>
    <x v="8"/>
    <m/>
    <n v="45.6"/>
    <n v="76"/>
    <n v="9.1"/>
    <n v="118"/>
    <n v="6.3"/>
    <m/>
    <n v="41.589210000000001"/>
    <n v="-70.525225000000006"/>
    <n v="0.83809999999999996"/>
    <n v="1.087"/>
    <x v="401"/>
    <n v="4.6226000000000003E-2"/>
    <n v="7.2406379999999997"/>
    <n v="1.8813979999999999"/>
    <n v="6.5699999999999648E-3"/>
    <m/>
    <m/>
    <m/>
    <s v="NA"/>
    <s v="NA"/>
    <s v="NA"/>
    <s v="NA"/>
    <s v="NA"/>
  </r>
  <r>
    <d v="2021-01-20T00:00:00"/>
    <x v="8"/>
    <m/>
    <n v="45.7"/>
    <n v="74"/>
    <n v="8.8000000000000007"/>
    <n v="125"/>
    <n v="6.3"/>
    <m/>
    <n v="41.589210000000001"/>
    <n v="-70.525225000000006"/>
    <n v="0.98370000000000002"/>
    <n v="1.075"/>
    <x v="402"/>
    <n v="0.110335"/>
    <n v="8.4966329999999992"/>
    <n v="1.7338089999999999"/>
    <n v="0"/>
    <m/>
    <m/>
    <m/>
    <s v="NA"/>
    <s v="NA"/>
    <s v="NA"/>
    <s v="NA"/>
    <s v="NA"/>
  </r>
  <r>
    <d v="2021-01-28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1-01-28T00:00:00"/>
    <x v="9"/>
    <d v="1899-12-30T09:00:00"/>
    <n v="39"/>
    <n v="86.1"/>
    <n v="11.34"/>
    <n v="113.4"/>
    <n v="5.85"/>
    <m/>
    <n v="41.607044000000002"/>
    <n v="-70.523539999999997"/>
    <n v="2.2109999999999999"/>
    <n v="1.7190000000000001"/>
    <x v="403"/>
    <n v="5.9100000000000003E-3"/>
    <n v="1.4533990000000001"/>
    <n v="6.2413999999999997E-2"/>
    <n v="0.11280000000000001"/>
    <m/>
    <m/>
    <m/>
    <s v="NA"/>
    <s v="NA"/>
    <s v="NA"/>
    <s v="NA"/>
    <s v="NA"/>
  </r>
  <r>
    <d v="2021-01-28T00:00:00"/>
    <x v="1"/>
    <s v="NA"/>
    <s v="NA"/>
    <s v="NA"/>
    <s v="NA"/>
    <s v="NA"/>
    <s v="NA"/>
    <s v="no water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1-01-28T00:00:00"/>
    <x v="2"/>
    <d v="1899-12-30T09:08:00"/>
    <n v="37.9"/>
    <n v="67.099999999999994"/>
    <n v="8.9700000000000006"/>
    <n v="168.5"/>
    <n v="5.83"/>
    <m/>
    <n v="41.605535000000003"/>
    <n v="-70.522666000000001"/>
    <n v="2.93"/>
    <n v="2.1589999999999998"/>
    <x v="404"/>
    <n v="0.13355"/>
    <n v="2.1007199999999999"/>
    <n v="0.84448199999999995"/>
    <n v="0.12543999999999977"/>
    <m/>
    <m/>
    <m/>
    <s v="NA"/>
    <s v="NA"/>
    <s v="NA"/>
    <s v="NA"/>
    <s v="NA"/>
  </r>
  <r>
    <d v="2021-01-28T00:00:00"/>
    <x v="3"/>
    <d v="1899-12-30T09:17:00"/>
    <n v="37.5"/>
    <n v="67.8"/>
    <n v="9.09"/>
    <n v="168.9"/>
    <n v="5.84"/>
    <m/>
    <n v="41.604920999999997"/>
    <n v="-70.523065000000003"/>
    <n v="2.9529999999999998"/>
    <n v="2.1389999999999998"/>
    <x v="405"/>
    <n v="0.13181999999999999"/>
    <n v="2.0652940000000002"/>
    <n v="0.84505300000000005"/>
    <n v="0.18903999999999965"/>
    <m/>
    <m/>
    <m/>
    <s v="NA"/>
    <s v="NA"/>
    <s v="NA"/>
    <s v="NA"/>
    <s v="NA"/>
  </r>
  <r>
    <d v="2021-01-28T00:00:00"/>
    <x v="4"/>
    <d v="1899-12-30T09:55:00"/>
    <n v="43"/>
    <n v="80.599999999999994"/>
    <n v="9.98"/>
    <n v="120.2"/>
    <n v="5.62"/>
    <m/>
    <n v="41.600113999999998"/>
    <n v="-70.525084000000007"/>
    <n v="1.6910000000000001"/>
    <n v="1.8009999999999999"/>
    <x v="406"/>
    <n v="2.7689999999999999E-2"/>
    <n v="1.4662809999999999"/>
    <n v="0.27463399999999999"/>
    <n v="1.3619999999999965E-2"/>
    <m/>
    <m/>
    <m/>
    <s v="NA"/>
    <s v="NA"/>
    <s v="NA"/>
    <s v="NA"/>
    <s v="NA"/>
  </r>
  <r>
    <d v="2021-01-28T00:00:00"/>
    <x v="5"/>
    <d v="1899-12-30T10:26:00"/>
    <n v="45.7"/>
    <n v="71.8"/>
    <n v="8.58"/>
    <n v="132"/>
    <n v="5.25"/>
    <m/>
    <n v="41.597726999999999"/>
    <n v="-70.525019"/>
    <n v="1.335"/>
    <n v="2.0009999999999999"/>
    <x v="407"/>
    <n v="4.1079999999999998E-2"/>
    <n v="1.0853708"/>
    <n v="0.201266"/>
    <n v="2.4889999999999857E-2"/>
    <m/>
    <m/>
    <m/>
    <s v="NA"/>
    <s v="NA"/>
    <s v="NA"/>
    <s v="NA"/>
    <s v="NA"/>
  </r>
  <r>
    <d v="2021-01-28T00:00:00"/>
    <x v="6"/>
    <d v="1899-12-30T10:46:00"/>
    <n v="45.3"/>
    <n v="75.8"/>
    <n v="9.11"/>
    <n v="129.6"/>
    <n v="5.46"/>
    <m/>
    <n v="41.596144000000002"/>
    <n v="-70.525194999999997"/>
    <n v="1.0289999999999999"/>
    <n v="1.9339999999999999"/>
    <x v="408"/>
    <n v="2.8590000000000001E-2"/>
    <n v="0.86975000000000002"/>
    <n v="0.16930000000000001"/>
    <n v="1.5589999999999993E-2"/>
    <m/>
    <m/>
    <m/>
    <s v="NA"/>
    <s v="NA"/>
    <s v="NA"/>
    <s v="NA"/>
    <s v="NA"/>
  </r>
  <r>
    <d v="2021-01-28T00:00:00"/>
    <x v="7"/>
    <d v="1899-12-30T11:02:00"/>
    <n v="42.5"/>
    <n v="85.9"/>
    <n v="10.75"/>
    <n v="143.30000000000001"/>
    <n v="5.89"/>
    <m/>
    <n v="41.591911000000003"/>
    <n v="-70.524642"/>
    <n v="1.6140000000000001"/>
    <n v="1.839"/>
    <x v="409"/>
    <n v="3.2939999999999997E-2"/>
    <n v="2.0685150000000001"/>
    <n v="0.60977899999999996"/>
    <n v="5.3960000000000008E-2"/>
    <m/>
    <m/>
    <m/>
    <s v="NA"/>
    <s v="NA"/>
    <s v="NA"/>
    <s v="NA"/>
    <s v="NA"/>
  </r>
  <r>
    <d v="2021-01-27T00:00:00"/>
    <x v="8"/>
    <d v="1899-12-30T11:20:00"/>
    <n v="46"/>
    <n v="73.7"/>
    <n v="8.77"/>
    <n v="129.9"/>
    <n v="6.19"/>
    <m/>
    <n v="41.589210000000001"/>
    <n v="-70.525225000000006"/>
    <n v="0.98699999999999999"/>
    <n v="0.95820000000000005"/>
    <x v="410"/>
    <n v="0.15532000000000001"/>
    <n v="1.4746900000000001"/>
    <n v="2.2048999999999999"/>
    <n v="0"/>
    <m/>
    <m/>
    <m/>
    <s v="NA"/>
    <s v="NA"/>
    <s v="NA"/>
    <s v="NA"/>
    <s v="NA"/>
  </r>
  <r>
    <d v="2021-02-03T00:00:00"/>
    <x v="8"/>
    <m/>
    <n v="46"/>
    <n v="73"/>
    <n v="8.6999999999999993"/>
    <n v="126"/>
    <n v="6.2"/>
    <m/>
    <n v="41.589210000000001"/>
    <n v="-70.525225000000006"/>
    <n v="1.538"/>
    <n v="1.238"/>
    <x v="411"/>
    <n v="6.5967999999999999E-2"/>
    <n v="5.0184930000000003"/>
    <n v="1.4043840000000001"/>
    <n v="5.2459999999999951E-2"/>
    <m/>
    <m/>
    <m/>
    <s v="NA"/>
    <s v="NA"/>
    <s v="NA"/>
    <s v="NA"/>
    <s v="NA"/>
  </r>
  <r>
    <d v="2021-02-11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1-02-11T00:00:00"/>
    <x v="9"/>
    <d v="1899-12-30T12:25:00"/>
    <n v="39.299999999999997"/>
    <n v="68"/>
    <n v="8.6999999999999993"/>
    <n v="110.6"/>
    <n v="5.4"/>
    <m/>
    <n v="41.607044000000002"/>
    <n v="-70.523539999999997"/>
    <n v="2.1360000000000001"/>
    <n v="1.6459999999999999"/>
    <x v="412"/>
    <n v="1.106E-2"/>
    <n v="0.92364999999999997"/>
    <n v="0"/>
    <n v="5.4429999999999756E-2"/>
    <m/>
    <m/>
    <m/>
    <s v="NA"/>
    <s v="NA"/>
    <s v="NA"/>
    <s v="NA"/>
    <s v="NA"/>
  </r>
  <r>
    <d v="2021-02-11T00:00:00"/>
    <x v="1"/>
    <s v="NA"/>
    <s v="NA"/>
    <s v="NA"/>
    <s v="NA"/>
    <s v="NA"/>
    <s v="NA"/>
    <s v="no water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1-02-11T00:00:00"/>
    <x v="2"/>
    <d v="1899-12-30T12:36:00"/>
    <n v="40.1"/>
    <n v="84.8"/>
    <n v="10.98"/>
    <n v="165.1"/>
    <n v="5.76"/>
    <m/>
    <n v="41.605535000000003"/>
    <n v="-70.522666000000001"/>
    <n v="2.54"/>
    <n v="2.4009999999999998"/>
    <x v="413"/>
    <n v="0.12967999999999999"/>
    <n v="1.62144"/>
    <n v="0.58650000000000002"/>
    <n v="9.2729999999999979E-2"/>
    <m/>
    <m/>
    <m/>
    <s v="NA"/>
    <s v="NA"/>
    <s v="NA"/>
    <s v="NA"/>
    <s v="NA"/>
  </r>
  <r>
    <d v="2021-02-11T00:00:00"/>
    <x v="3"/>
    <d v="1899-12-30T12:41:00"/>
    <n v="39.1"/>
    <n v="84"/>
    <n v="11.01"/>
    <n v="167.6"/>
    <n v="5.78"/>
    <m/>
    <n v="41.604920999999997"/>
    <n v="-70.523065000000003"/>
    <n v="2.5550000000000002"/>
    <n v="2.3610000000000002"/>
    <x v="414"/>
    <n v="0.13"/>
    <n v="1.33094"/>
    <n v="0.56899999999999995"/>
    <n v="0.11388000000000043"/>
    <m/>
    <m/>
    <m/>
    <s v="NA"/>
    <s v="NA"/>
    <s v="NA"/>
    <s v="NA"/>
    <s v="NA"/>
  </r>
  <r>
    <d v="2021-02-11T00:00:00"/>
    <x v="4"/>
    <d v="1899-12-30T13:35:00"/>
    <n v="43.7"/>
    <n v="84.2"/>
    <n v="10.35"/>
    <n v="125"/>
    <n v="5.42"/>
    <m/>
    <n v="41.600113999999998"/>
    <n v="-70.525084000000007"/>
    <n v="1.2729999999999999"/>
    <n v="1.978"/>
    <x v="415"/>
    <n v="3.5720000000000002E-2"/>
    <n v="1.1392800000000001"/>
    <n v="0.1719"/>
    <n v="2.4210000000000065E-2"/>
    <m/>
    <m/>
    <m/>
    <s v="NA"/>
    <s v="NA"/>
    <s v="NA"/>
    <s v="NA"/>
    <s v="NA"/>
  </r>
  <r>
    <d v="2021-02-11T00:00:00"/>
    <x v="5"/>
    <s v="NA"/>
    <s v="NA"/>
    <s v="NA"/>
    <s v="NA"/>
    <s v="NA"/>
    <s v="NA"/>
    <s v="no water"/>
    <n v="41.597726999999999"/>
    <n v="-70.525019"/>
    <s v="NA"/>
    <s v="NA"/>
    <x v="159"/>
    <s v="NA"/>
    <s v="NA"/>
    <s v="NA"/>
    <s v="NA"/>
    <s v="NA"/>
    <s v="NA"/>
    <s v="NA"/>
    <s v="NA"/>
    <s v="NA"/>
    <s v="NA"/>
    <s v="NA"/>
    <s v="NA"/>
  </r>
  <r>
    <d v="2021-02-11T00:00:00"/>
    <x v="6"/>
    <d v="1899-12-30T14:05:00"/>
    <n v="46.7"/>
    <n v="83.3"/>
    <n v="9.82"/>
    <n v="129.1"/>
    <n v="5.37"/>
    <m/>
    <n v="41.596144000000002"/>
    <n v="-70.525194999999997"/>
    <n v="1.097"/>
    <n v="2.1019999999999999"/>
    <x v="416"/>
    <n v="3.2660000000000002E-2"/>
    <n v="1.01949"/>
    <n v="0.19789999999999999"/>
    <n v="0.12365999999999988"/>
    <m/>
    <m/>
    <m/>
    <s v="NA"/>
    <s v="NA"/>
    <s v="NA"/>
    <s v="NA"/>
    <s v="NA"/>
  </r>
  <r>
    <d v="2021-02-11T00:00:00"/>
    <x v="7"/>
    <s v="NA"/>
    <s v="NA"/>
    <s v="NA"/>
    <s v="NA"/>
    <s v="NA"/>
    <s v="NA"/>
    <s v="no water"/>
    <n v="41.591911000000003"/>
    <n v="-70.524642"/>
    <s v="NA"/>
    <s v="NA"/>
    <x v="159"/>
    <s v="NA"/>
    <s v="NA"/>
    <s v="NA"/>
    <s v="NA"/>
    <s v="NA"/>
    <s v="NA"/>
    <s v="NA"/>
    <s v="NA"/>
    <s v="NA"/>
    <s v="NA"/>
    <s v="NA"/>
    <s v="NA"/>
  </r>
  <r>
    <d v="2021-02-17T00:00:00"/>
    <x v="8"/>
    <m/>
    <n v="44.5"/>
    <n v="76"/>
    <n v="9.3000000000000007"/>
    <n v="152"/>
    <n v="6"/>
    <m/>
    <n v="41.589210000000001"/>
    <n v="-70.525225000000006"/>
    <n v="1.4179999999999999"/>
    <n v="0.85260000000000002"/>
    <x v="417"/>
    <n v="4.7785000000000001E-2"/>
    <n v="2.1619090000000001"/>
    <n v="1.142344"/>
    <n v="0"/>
    <m/>
    <m/>
    <m/>
    <s v="NA"/>
    <s v="NA"/>
    <s v="NA"/>
    <s v="NA"/>
    <s v="NA"/>
  </r>
  <r>
    <d v="2021-02-26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1-02-26T00:00:00"/>
    <x v="9"/>
    <m/>
    <n v="46.5"/>
    <n v="102.4"/>
    <n v="12.11"/>
    <n v="100.1"/>
    <n v="5.6"/>
    <m/>
    <n v="41.607044000000002"/>
    <n v="-70.523539999999997"/>
    <n v="2.492"/>
    <n v="1.5189999999999999"/>
    <x v="418"/>
    <n v="1.005E-2"/>
    <n v="1.0883700000000001"/>
    <n v="2.1399999999999999E-2"/>
    <n v="4.3330000000000091E-2"/>
    <m/>
    <m/>
    <m/>
    <s v="NA"/>
    <s v="NA"/>
    <s v="NA"/>
    <s v="NA"/>
    <s v="NA"/>
  </r>
  <r>
    <d v="2021-02-26T00:00:00"/>
    <x v="1"/>
    <s v="NA"/>
    <s v="NA"/>
    <s v="NA"/>
    <s v="NA"/>
    <s v="NA"/>
    <s v="NA"/>
    <s v="no water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1-02-26T00:00:00"/>
    <x v="2"/>
    <m/>
    <n v="44.8"/>
    <n v="80.099999999999994"/>
    <n v="9.6999999999999993"/>
    <n v="158"/>
    <n v="5.66"/>
    <m/>
    <n v="41.605535000000003"/>
    <n v="-70.522666000000001"/>
    <n v="3.5329999999999999"/>
    <n v="2.3130000000000002"/>
    <x v="419"/>
    <n v="0.12615000000000001"/>
    <n v="2.9219469999999998"/>
    <n v="0.74707699999999999"/>
    <n v="0.15820999999999996"/>
    <m/>
    <m/>
    <m/>
    <s v="NA"/>
    <s v="NA"/>
    <s v="NA"/>
    <s v="NA"/>
    <s v="NA"/>
  </r>
  <r>
    <d v="2021-02-26T00:00:00"/>
    <x v="3"/>
    <m/>
    <n v="44.7"/>
    <n v="79.400000000000006"/>
    <n v="9.6300000000000008"/>
    <n v="158.4"/>
    <n v="5.62"/>
    <m/>
    <n v="41.604920999999997"/>
    <n v="-70.523065000000003"/>
    <n v="2.9369999999999998"/>
    <n v="2.1720000000000002"/>
    <x v="420"/>
    <n v="0.14018"/>
    <n v="1.7622"/>
    <n v="0.51890000000000003"/>
    <n v="4.8540000000000028E-2"/>
    <m/>
    <m/>
    <m/>
    <s v="NA"/>
    <s v="NA"/>
    <s v="NA"/>
    <s v="NA"/>
    <s v="NA"/>
  </r>
  <r>
    <d v="2021-02-26T00:00:00"/>
    <x v="4"/>
    <m/>
    <n v="44.9"/>
    <n v="82.2"/>
    <n v="9.94"/>
    <n v="127"/>
    <n v="5.28"/>
    <m/>
    <n v="41.600113999999998"/>
    <n v="-70.525084000000007"/>
    <n v="1.5009999999999999"/>
    <n v="2.2410000000000001"/>
    <x v="421"/>
    <n v="3.8150000000000003E-2"/>
    <n v="1.01949"/>
    <n v="0.14080000000000001"/>
    <n v="0.16338000000000008"/>
    <m/>
    <m/>
    <m/>
    <s v="NA"/>
    <s v="NA"/>
    <s v="NA"/>
    <s v="NA"/>
    <s v="NA"/>
  </r>
  <r>
    <d v="2021-02-26T00:00:00"/>
    <x v="5"/>
    <m/>
    <n v="47.5"/>
    <n v="76.400000000000006"/>
    <n v="8.91"/>
    <n v="130.69999999999999"/>
    <n v="5.16"/>
    <m/>
    <n v="41.597726999999999"/>
    <n v="-70.525019"/>
    <n v="1.4970000000000001"/>
    <n v="2.044"/>
    <x v="422"/>
    <n v="3.3509999999999998E-2"/>
    <n v="1.1392800000000001"/>
    <n v="0.17730000000000001"/>
    <n v="2.2470000000000212E-2"/>
    <m/>
    <m/>
    <m/>
    <s v="NA"/>
    <s v="NA"/>
    <s v="NA"/>
    <s v="NA"/>
    <s v="NA"/>
  </r>
  <r>
    <d v="2021-02-26T00:00:00"/>
    <x v="6"/>
    <m/>
    <n v="48.1"/>
    <n v="77.900000000000006"/>
    <n v="9.02"/>
    <n v="127.5"/>
    <n v="5.24"/>
    <m/>
    <n v="41.596144000000002"/>
    <n v="-70.525194999999997"/>
    <n v="1.45"/>
    <n v="2.008"/>
    <x v="423"/>
    <n v="2.809E-2"/>
    <n v="1.0105"/>
    <n v="0.2316"/>
    <n v="4.9690000000000012E-2"/>
    <m/>
    <m/>
    <m/>
    <s v="NA"/>
    <s v="NA"/>
    <s v="NA"/>
    <s v="NA"/>
    <s v="NA"/>
  </r>
  <r>
    <d v="2021-02-26T00:00:00"/>
    <x v="7"/>
    <m/>
    <n v="46.8"/>
    <n v="97.4"/>
    <n v="11.48"/>
    <n v="126.3"/>
    <n v="5.69"/>
    <m/>
    <n v="41.591911000000003"/>
    <n v="-70.524642"/>
    <n v="1.62"/>
    <n v="2.0510000000000002"/>
    <x v="424"/>
    <n v="3.8559999999999997E-2"/>
    <n v="1.57951"/>
    <n v="0.40279999999999999"/>
    <n v="5.9880000000000155E-2"/>
    <m/>
    <m/>
    <m/>
    <s v="NA"/>
    <s v="NA"/>
    <s v="NA"/>
    <s v="NA"/>
    <s v="NA"/>
  </r>
  <r>
    <d v="2021-02-24T00:00:00"/>
    <x v="8"/>
    <m/>
    <n v="46.4"/>
    <n v="79"/>
    <n v="9.4"/>
    <n v="138"/>
    <n v="6"/>
    <m/>
    <n v="41.589210000000001"/>
    <n v="-70.525225000000006"/>
    <n v="3.02"/>
    <n v="0.91800000000000004"/>
    <x v="425"/>
    <n v="2.8781000000000001E-2"/>
    <n v="2.1200429999999999"/>
    <n v="1.251126"/>
    <n v="0"/>
    <m/>
    <m/>
    <m/>
    <s v="NA"/>
    <s v="NA"/>
    <s v="NA"/>
    <s v="NA"/>
    <s v="NA"/>
  </r>
  <r>
    <d v="2021-03-03T00:00:00"/>
    <x v="8"/>
    <m/>
    <n v="45.4"/>
    <n v="73"/>
    <n v="8.6999999999999993"/>
    <n v="142"/>
    <n v="6"/>
    <m/>
    <n v="41.589210000000001"/>
    <n v="-70.525225000000006"/>
    <n v="1.4450000000000001"/>
    <n v="1.228"/>
    <x v="426"/>
    <n v="0.36719600000000002"/>
    <n v="1.363883"/>
    <n v="1.9947029999999999"/>
    <n v="0"/>
    <m/>
    <m/>
    <m/>
    <s v="NA"/>
    <s v="NA"/>
    <s v="NA"/>
    <s v="NA"/>
    <s v="NA"/>
  </r>
  <r>
    <d v="2021-03-17T00:00:00"/>
    <x v="8"/>
    <m/>
    <n v="46.7"/>
    <n v="74.599999999999994"/>
    <n v="8.7899999999999991"/>
    <n v="138.80000000000001"/>
    <n v="5.9"/>
    <m/>
    <n v="41.589210000000001"/>
    <n v="-70.525225000000006"/>
    <n v="1.139"/>
    <n v="1.125"/>
    <x v="427"/>
    <n v="4.7934999999999998E-2"/>
    <n v="0.86497999999999997"/>
    <n v="1.2901579999999999"/>
    <n v="0"/>
    <m/>
    <m/>
    <m/>
    <s v="NA"/>
    <s v="NA"/>
    <s v="NA"/>
    <s v="NA"/>
    <s v="NA"/>
  </r>
  <r>
    <d v="2021-03-20T00:00:00"/>
    <x v="0"/>
    <m/>
    <s v="NA"/>
    <s v="NA"/>
    <s v="NA"/>
    <s v="NA"/>
    <s v="NA"/>
    <m/>
    <n v="41.607222"/>
    <n v="-70.522751999999997"/>
    <s v="NA"/>
    <s v="NA"/>
    <x v="159"/>
    <s v="NA"/>
    <s v="NA"/>
    <s v="NA"/>
    <s v="NA"/>
    <m/>
    <m/>
    <m/>
    <s v="NA"/>
    <s v="NA"/>
    <s v="NA"/>
    <s v="NA"/>
    <s v="NA"/>
  </r>
  <r>
    <d v="2021-03-20T00:00:00"/>
    <x v="9"/>
    <m/>
    <n v="44"/>
    <n v="96.5"/>
    <n v="11.8"/>
    <n v="115.1"/>
    <n v="7.5"/>
    <m/>
    <n v="41.607044000000002"/>
    <n v="-70.523539999999997"/>
    <n v="2.76"/>
    <n v="1.704"/>
    <x v="428"/>
    <n v="6.5279999999999999E-3"/>
    <n v="0.76263999999999998"/>
    <n v="0.13220999999999999"/>
    <n v="0"/>
    <m/>
    <m/>
    <m/>
    <s v="NA"/>
    <s v="NA"/>
    <s v="NA"/>
    <s v="NA"/>
    <s v="NA"/>
  </r>
  <r>
    <d v="2021-03-20T00:00:00"/>
    <x v="1"/>
    <m/>
    <s v="NA"/>
    <s v="NA"/>
    <s v="NA"/>
    <s v="NA"/>
    <s v="NA"/>
    <m/>
    <n v="41.605505999999998"/>
    <n v="-70.522893999999994"/>
    <s v="NA"/>
    <s v="NA"/>
    <x v="159"/>
    <s v="NA"/>
    <s v="NA"/>
    <s v="NA"/>
    <s v="NA"/>
    <m/>
    <m/>
    <m/>
    <s v="NA"/>
    <s v="NA"/>
    <s v="NA"/>
    <s v="NA"/>
    <s v="NA"/>
  </r>
  <r>
    <d v="2021-03-20T00:00:00"/>
    <x v="2"/>
    <m/>
    <n v="38.200000000000003"/>
    <n v="68.5"/>
    <n v="9.1"/>
    <n v="165.2"/>
    <n v="5.7"/>
    <m/>
    <n v="41.605535000000003"/>
    <n v="-70.522666000000001"/>
    <n v="3.7519999999999998"/>
    <n v="2.4769999999999999"/>
    <x v="429"/>
    <n v="8.7506E-2"/>
    <n v="1.3510899999999999"/>
    <n v="0.78678000000000003"/>
    <n v="0.21441700000000008"/>
    <m/>
    <m/>
    <m/>
    <s v="NA"/>
    <s v="NA"/>
    <s v="NA"/>
    <s v="NA"/>
    <s v="NA"/>
  </r>
  <r>
    <d v="2021-03-20T00:00:00"/>
    <x v="3"/>
    <m/>
    <n v="37.5"/>
    <n v="68.8"/>
    <n v="9.23"/>
    <n v="165.4"/>
    <n v="5.71"/>
    <m/>
    <n v="41.604920999999997"/>
    <n v="-70.523065000000003"/>
    <n v="2.7730000000000001"/>
    <n v="2.1800000000000002"/>
    <x v="430"/>
    <n v="8.6518999999999999E-2"/>
    <n v="1.2807299999999999"/>
    <n v="0.67095000000000005"/>
    <n v="4.3227000000000348E-2"/>
    <m/>
    <m/>
    <m/>
    <s v="NA"/>
    <s v="NA"/>
    <s v="NA"/>
    <s v="NA"/>
    <s v="NA"/>
  </r>
  <r>
    <d v="2021-03-20T00:00:00"/>
    <x v="4"/>
    <m/>
    <n v="40.799999999999997"/>
    <n v="84.2"/>
    <n v="10.77"/>
    <n v="132.19999999999999"/>
    <n v="5.4"/>
    <m/>
    <n v="41.600113999999998"/>
    <n v="-70.525084000000007"/>
    <n v="1.8979999999999999"/>
    <n v="2.2989999999999999"/>
    <x v="431"/>
    <n v="2.623E-2"/>
    <n v="1.26474"/>
    <n v="0.33550000000000002"/>
    <n v="2.7225000000000055E-2"/>
    <m/>
    <m/>
    <m/>
    <s v="NA"/>
    <s v="NA"/>
    <s v="NA"/>
    <s v="NA"/>
    <s v="NA"/>
  </r>
  <r>
    <d v="2021-03-20T00:00:00"/>
    <x v="5"/>
    <m/>
    <n v="44.5"/>
    <n v="80"/>
    <n v="9.7200000000000006"/>
    <n v="132.6"/>
    <n v="5.3"/>
    <m/>
    <n v="41.597726999999999"/>
    <n v="-70.525019"/>
    <n v="1.7969999999999999"/>
    <n v="1.996"/>
    <x v="432"/>
    <n v="1.8301000000000001E-2"/>
    <n v="1.1176299999999999"/>
    <n v="0.38016"/>
    <n v="0"/>
    <m/>
    <m/>
    <m/>
    <s v="NA"/>
    <s v="NA"/>
    <s v="NA"/>
    <s v="NA"/>
    <s v="NA"/>
  </r>
  <r>
    <d v="2021-03-20T00:00:00"/>
    <x v="6"/>
    <m/>
    <n v="42.3"/>
    <n v="79.8"/>
    <n v="10"/>
    <n v="131.9"/>
    <n v="5.36"/>
    <m/>
    <n v="41.596144000000002"/>
    <n v="-70.525194999999997"/>
    <n v="1.53"/>
    <n v="1.87"/>
    <x v="433"/>
    <n v="1.1452E-2"/>
    <n v="0.97690999999999995"/>
    <n v="0.35787000000000002"/>
    <n v="0"/>
    <m/>
    <m/>
    <m/>
    <s v="NA"/>
    <s v="NA"/>
    <s v="NA"/>
    <s v="NA"/>
    <s v="NA"/>
  </r>
  <r>
    <d v="2021-03-20T00:00:00"/>
    <x v="7"/>
    <m/>
    <n v="39.6"/>
    <n v="91.7"/>
    <n v="11.94"/>
    <n v="131.69999999999999"/>
    <n v="5.73"/>
    <m/>
    <n v="41.591911000000003"/>
    <n v="-70.524642"/>
    <n v="1.5820000000000001"/>
    <n v="1.8240000000000001"/>
    <x v="434"/>
    <n v="1.3946999999999999E-2"/>
    <n v="1.0728599999999999"/>
    <n v="0.67229000000000005"/>
    <n v="0"/>
    <m/>
    <m/>
    <m/>
    <s v="NA"/>
    <s v="NA"/>
    <s v="NA"/>
    <s v="NA"/>
    <s v="NA"/>
  </r>
  <r>
    <d v="2021-03-24T00:00:00"/>
    <x v="8"/>
    <m/>
    <n v="48.5"/>
    <n v="77.3"/>
    <n v="8.89"/>
    <n v="134.9"/>
    <n v="6.01"/>
    <m/>
    <n v="41.589210000000001"/>
    <n v="-70.525225000000006"/>
    <n v="1.379"/>
    <n v="1.2050000000000001"/>
    <x v="435"/>
    <n v="8.7008000000000002E-2"/>
    <n v="1.0824499999999999"/>
    <n v="1.884039"/>
    <n v="0"/>
    <m/>
    <m/>
    <m/>
    <s v="NA"/>
    <s v="NA"/>
    <s v="NA"/>
    <s v="NA"/>
    <s v="NA"/>
  </r>
  <r>
    <d v="2021-03-31T00:00:00"/>
    <x v="8"/>
    <m/>
    <n v="51.1"/>
    <n v="76.5"/>
    <n v="8.51"/>
    <n v="123.2"/>
    <n v="5.96"/>
    <m/>
    <n v="41.589210000000001"/>
    <n v="-70.525225000000006"/>
    <n v="1.3"/>
    <n v="1.1439999999999999"/>
    <x v="436"/>
    <n v="3.6452999999999999E-2"/>
    <n v="3.5545819999999999"/>
    <n v="1.6223369999999999"/>
    <n v="0"/>
    <m/>
    <m/>
    <m/>
    <s v="NA"/>
    <s v="NA"/>
    <s v="NA"/>
    <s v="NA"/>
    <s v="NA"/>
  </r>
  <r>
    <d v="2021-04-04T00:00:00"/>
    <x v="0"/>
    <m/>
    <n v="55.7"/>
    <n v="77.900000000000006"/>
    <n v="8.17"/>
    <n v="91.7"/>
    <n v="5.68"/>
    <m/>
    <n v="41.607222"/>
    <n v="-70.522751999999997"/>
    <n v="3.2890000000000001"/>
    <n v="0.60729999999999995"/>
    <x v="437"/>
    <n v="7.7879999999999998E-3"/>
    <n v="1.302576"/>
    <n v="0.44031100000000001"/>
    <n v="0.18634399999999995"/>
    <m/>
    <m/>
    <m/>
    <s v="NA"/>
    <s v="NA"/>
    <s v="NA"/>
    <s v="NA"/>
    <s v="NA"/>
  </r>
  <r>
    <d v="2021-04-04T00:00:00"/>
    <x v="9"/>
    <m/>
    <n v="57.6"/>
    <n v="101.3"/>
    <n v="10.39"/>
    <n v="117.7"/>
    <n v="5.73"/>
    <m/>
    <n v="41.607044000000002"/>
    <n v="-70.523539999999997"/>
    <n v="2.9620000000000002"/>
    <n v="1.59"/>
    <x v="438"/>
    <n v="8.2500000000000004E-3"/>
    <n v="1.1568099999999999"/>
    <n v="0.13904900000000001"/>
    <n v="0"/>
    <m/>
    <m/>
    <m/>
    <s v="NA"/>
    <s v="NA"/>
    <s v="NA"/>
    <s v="NA"/>
    <s v="NA"/>
  </r>
  <r>
    <d v="2021-04-04T00:00:00"/>
    <x v="1"/>
    <m/>
    <n v="45.9"/>
    <n v="38.200000000000003"/>
    <n v="4.55"/>
    <n v="159"/>
    <n v="5.57"/>
    <m/>
    <n v="41.605505999999998"/>
    <n v="-70.522893999999994"/>
    <n v="4.3310000000000004"/>
    <n v="0.43180000000000002"/>
    <x v="439"/>
    <n v="9.2840000000000006E-3"/>
    <n v="1.31776"/>
    <n v="0.372361"/>
    <n v="0.11317100000000002"/>
    <m/>
    <m/>
    <m/>
    <s v="NA"/>
    <s v="NA"/>
    <s v="NA"/>
    <s v="NA"/>
    <s v="NA"/>
  </r>
  <r>
    <d v="2021-04-04T00:00:00"/>
    <x v="2"/>
    <m/>
    <n v="57.8"/>
    <n v="91"/>
    <n v="9.3000000000000007"/>
    <n v="170.4"/>
    <n v="5.82"/>
    <m/>
    <n v="41.605535000000003"/>
    <n v="-70.522666000000001"/>
    <n v="2.956"/>
    <n v="2.0289999999999999"/>
    <x v="440"/>
    <n v="4.1243000000000002E-2"/>
    <n v="2.3776030000000001"/>
    <n v="1.134109"/>
    <n v="0"/>
    <m/>
    <m/>
    <m/>
    <s v="NA"/>
    <s v="NA"/>
    <s v="NA"/>
    <s v="NA"/>
    <s v="NA"/>
  </r>
  <r>
    <d v="2021-04-04T00:00:00"/>
    <x v="3"/>
    <m/>
    <n v="56.9"/>
    <n v="89.8"/>
    <n v="9.2899999999999991"/>
    <n v="171.7"/>
    <n v="5.86"/>
    <m/>
    <n v="41.604920999999997"/>
    <n v="-70.523065000000003"/>
    <n v="3.1230000000000002"/>
    <n v="1.976"/>
    <x v="441"/>
    <n v="3.9865999999999999E-2"/>
    <n v="1.7489859999999999"/>
    <n v="0.91914399999999996"/>
    <n v="4.2486000000000024E-2"/>
    <m/>
    <m/>
    <m/>
    <s v="NA"/>
    <s v="NA"/>
    <s v="NA"/>
    <s v="NA"/>
    <s v="NA"/>
  </r>
  <r>
    <d v="2021-04-04T00:00:00"/>
    <x v="4"/>
    <m/>
    <n v="52.7"/>
    <n v="82.3"/>
    <n v="8.9700000000000006"/>
    <n v="140.1"/>
    <n v="5.41"/>
    <m/>
    <n v="41.600113999999998"/>
    <n v="-70.525084000000007"/>
    <n v="2.1579999999999999"/>
    <n v="2.3109999999999999"/>
    <x v="442"/>
    <n v="2.4287E-2"/>
    <n v="1.1932510000000001"/>
    <n v="0.33504800000000001"/>
    <n v="4.3449999999998212E-3"/>
    <m/>
    <m/>
    <m/>
    <s v="NA"/>
    <s v="NA"/>
    <s v="NA"/>
    <s v="NA"/>
    <s v="NA"/>
  </r>
  <r>
    <d v="2021-04-04T00:00:00"/>
    <x v="5"/>
    <m/>
    <n v="55"/>
    <n v="82"/>
    <n v="8.67"/>
    <n v="135.69999999999999"/>
    <n v="5.39"/>
    <m/>
    <n v="41.597726999999999"/>
    <n v="-70.525019"/>
    <n v="2.1280000000000001"/>
    <n v="2.0459999999999998"/>
    <x v="443"/>
    <n v="1.0096000000000001E-2"/>
    <n v="1.141626"/>
    <n v="0.448967"/>
    <n v="0"/>
    <m/>
    <m/>
    <m/>
    <s v="NA"/>
    <s v="NA"/>
    <s v="NA"/>
    <s v="NA"/>
    <s v="NA"/>
  </r>
  <r>
    <d v="2021-04-04T00:00:00"/>
    <x v="6"/>
    <m/>
    <n v="55.8"/>
    <n v="83.5"/>
    <n v="8.77"/>
    <n v="134"/>
    <n v="5.68"/>
    <m/>
    <n v="41.596144000000002"/>
    <n v="-70.525194999999997"/>
    <n v="2.0649999999999999"/>
    <n v="1.9319999999999999"/>
    <x v="444"/>
    <n v="5.7829999999999999E-3"/>
    <n v="1.1112580000000001"/>
    <n v="0.45464599999999999"/>
    <n v="0"/>
    <m/>
    <m/>
    <m/>
    <s v="NA"/>
    <s v="NA"/>
    <s v="NA"/>
    <s v="NA"/>
    <s v="NA"/>
  </r>
  <r>
    <d v="2021-04-04T00:00:00"/>
    <x v="7"/>
    <m/>
    <n v="58.7"/>
    <n v="96.9"/>
    <n v="9.81"/>
    <n v="133"/>
    <n v="6.01"/>
    <m/>
    <n v="41.591911000000003"/>
    <n v="-70.524642"/>
    <n v="1.8420000000000001"/>
    <n v="1.8120000000000001"/>
    <x v="445"/>
    <n v="8.8249999999999995E-3"/>
    <n v="1.1112580000000001"/>
    <n v="0.820218"/>
    <n v="0"/>
    <m/>
    <m/>
    <m/>
    <s v="NA"/>
    <s v="NA"/>
    <s v="NA"/>
    <s v="NA"/>
    <s v="NA"/>
  </r>
  <r>
    <d v="2021-04-07T00:00:00"/>
    <x v="8"/>
    <m/>
    <n v="49.3"/>
    <n v="74.599999999999994"/>
    <n v="8.52"/>
    <n v="128.9"/>
    <n v="5.83"/>
    <m/>
    <n v="41.589210000000001"/>
    <n v="-70.525225000000006"/>
    <n v="1.246"/>
    <n v="1.1359999999999999"/>
    <x v="446"/>
    <n v="3.8026999999999998E-2"/>
    <n v="1.244877"/>
    <n v="1.308565"/>
    <n v="0"/>
    <m/>
    <m/>
    <m/>
    <s v="NA"/>
    <s v="NA"/>
    <s v="NA"/>
    <s v="NA"/>
    <s v="NA"/>
  </r>
  <r>
    <d v="2021-04-18T00:00:00"/>
    <x v="0"/>
    <m/>
    <n v="58.9"/>
    <n v="89.2"/>
    <n v="9"/>
    <n v="95.3"/>
    <n v="5.62"/>
    <m/>
    <n v="41.607222"/>
    <n v="-70.522751999999997"/>
    <n v="2.9079999999999999"/>
    <n v="0.68479999999999996"/>
    <x v="447"/>
    <n v="6.0636140000000002E-3"/>
    <n v="2.1543999999999999"/>
    <n v="0.32100000000000001"/>
    <n v="0.10741638599999992"/>
    <m/>
    <m/>
    <m/>
    <s v="NA"/>
    <s v="NA"/>
    <s v="NA"/>
    <s v="NA"/>
    <s v="NA"/>
  </r>
  <r>
    <d v="2021-04-18T00:00:00"/>
    <x v="9"/>
    <m/>
    <n v="56.1"/>
    <n v="98.8"/>
    <n v="10.31"/>
    <n v="119.3"/>
    <n v="5.83"/>
    <m/>
    <n v="41.607044000000002"/>
    <n v="-70.523539999999997"/>
    <n v="3.012"/>
    <n v="1.5329999999999999"/>
    <x v="448"/>
    <n v="1.3136213000000001E-2"/>
    <n v="1.1919"/>
    <n v="0.13100000000000001"/>
    <n v="1.5383786999999982E-2"/>
    <m/>
    <m/>
    <m/>
    <s v="NA"/>
    <s v="NA"/>
    <s v="NA"/>
    <s v="NA"/>
    <s v="NA"/>
  </r>
  <r>
    <d v="2021-04-18T00:00:00"/>
    <x v="1"/>
    <m/>
    <n v="50"/>
    <n v="45.3"/>
    <n v="5.0999999999999996"/>
    <n v="136"/>
    <n v="5.56"/>
    <m/>
    <n v="41.605505999999998"/>
    <n v="-70.522893999999994"/>
    <n v="8.4160000000000004"/>
    <n v="0.3387"/>
    <x v="449"/>
    <n v="2.1774372E-2"/>
    <n v="2.4773000000000001"/>
    <n v="0.41099999999999998"/>
    <n v="0.25076562800000002"/>
    <m/>
    <m/>
    <m/>
    <s v="NA"/>
    <s v="NA"/>
    <s v="NA"/>
    <s v="NA"/>
    <s v="NA"/>
  </r>
  <r>
    <d v="2021-04-18T00:00:00"/>
    <x v="2"/>
    <m/>
    <n v="58.6"/>
    <n v="107.3"/>
    <n v="10.86"/>
    <n v="162.6"/>
    <n v="5.85"/>
    <m/>
    <n v="41.605535000000003"/>
    <n v="-70.522666000000001"/>
    <n v="2.9350000000000001"/>
    <n v="1.885"/>
    <x v="450"/>
    <n v="3.9663416E-2"/>
    <n v="2.6387"/>
    <n v="0.84899999999999998"/>
    <n v="0.13033658399999992"/>
    <m/>
    <m/>
    <m/>
    <s v="NA"/>
    <s v="NA"/>
    <s v="NA"/>
    <s v="NA"/>
    <s v="NA"/>
  </r>
  <r>
    <d v="2021-04-18T00:00:00"/>
    <x v="3"/>
    <m/>
    <n v="57.9"/>
    <n v="101.8"/>
    <n v="10.4"/>
    <n v="161.9"/>
    <n v="5.8"/>
    <m/>
    <n v="41.604920999999997"/>
    <n v="-70.523065000000003"/>
    <n v="3.468"/>
    <n v="1.7509999999999999"/>
    <x v="451"/>
    <n v="4.3989036000000002E-2"/>
    <n v="2.2475000000000001"/>
    <n v="0.67700000000000005"/>
    <n v="9.9240964000000043E-2"/>
    <m/>
    <m/>
    <m/>
    <s v="NA"/>
    <s v="NA"/>
    <s v="NA"/>
    <s v="NA"/>
    <s v="NA"/>
  </r>
  <r>
    <d v="2021-04-18T00:00:00"/>
    <x v="4"/>
    <m/>
    <n v="55.4"/>
    <n v="85.4"/>
    <n v="8.98"/>
    <n v="139.30000000000001"/>
    <n v="5.43"/>
    <m/>
    <n v="41.600113999999998"/>
    <n v="-70.525084000000007"/>
    <n v="2.0880000000000001"/>
    <n v="2.1749999999999998"/>
    <x v="452"/>
    <n v="1.0525761999999999E-2"/>
    <n v="2.5238"/>
    <n v="0.442"/>
    <n v="8.775423800000004E-2"/>
    <m/>
    <m/>
    <m/>
    <s v="NA"/>
    <s v="NA"/>
    <s v="NA"/>
    <s v="NA"/>
    <s v="NA"/>
  </r>
  <r>
    <d v="2021-04-18T00:00:00"/>
    <x v="5"/>
    <m/>
    <n v="56.8"/>
    <n v="85.5"/>
    <n v="8.84"/>
    <n v="129.4"/>
    <n v="5.41"/>
    <m/>
    <n v="41.597726999999999"/>
    <n v="-70.525019"/>
    <n v="2.1629999999999998"/>
    <n v="1.9039999999999999"/>
    <x v="453"/>
    <n v="7.664924E-3"/>
    <n v="1.7041999999999999"/>
    <n v="0.308"/>
    <n v="4.3735075999999928E-2"/>
    <m/>
    <m/>
    <m/>
    <s v="NA"/>
    <s v="NA"/>
    <s v="NA"/>
    <s v="NA"/>
    <s v="NA"/>
  </r>
  <r>
    <d v="2021-04-18T00:00:00"/>
    <x v="6"/>
    <m/>
    <n v="57.5"/>
    <n v="88.4"/>
    <n v="9.07"/>
    <n v="132.6"/>
    <n v="5.71"/>
    <m/>
    <n v="41.596144000000002"/>
    <n v="-70.525194999999997"/>
    <n v="2.101"/>
    <n v="1.7729999999999999"/>
    <x v="454"/>
    <n v="3.9850989999999998E-3"/>
    <n v="1.5521"/>
    <n v="0.36199999999999999"/>
    <n v="1.4174900999999851E-2"/>
    <m/>
    <m/>
    <m/>
    <s v="NA"/>
    <s v="NA"/>
    <s v="NA"/>
    <s v="NA"/>
    <s v="NA"/>
  </r>
  <r>
    <d v="2021-04-18T00:00:00"/>
    <x v="7"/>
    <m/>
    <n v="59.5"/>
    <n v="97.4"/>
    <n v="9.76"/>
    <n v="130.6"/>
    <n v="5.97"/>
    <m/>
    <n v="41.591911000000003"/>
    <n v="-70.524642"/>
    <n v="2.0059999999999998"/>
    <n v="1.7170000000000001"/>
    <x v="455"/>
    <n v="6.5405860000000001E-3"/>
    <n v="1.6111"/>
    <n v="0.748"/>
    <n v="0"/>
    <m/>
    <m/>
    <m/>
    <s v="NA"/>
    <s v="NA"/>
    <s v="NA"/>
    <s v="NA"/>
    <s v="NA"/>
  </r>
  <r>
    <d v="2021-04-14T00:00:00"/>
    <x v="8"/>
    <m/>
    <n v="49.9"/>
    <n v="75.8"/>
    <n v="8.56"/>
    <n v="128.69999999999999"/>
    <n v="5.82"/>
    <m/>
    <n v="41.589210000000001"/>
    <n v="-70.525225000000006"/>
    <n v="1.3069999999999999"/>
    <n v="1.1319999999999999"/>
    <x v="456"/>
    <n v="3.6846999999999998E-2"/>
    <n v="1.1446620000000001"/>
    <n v="1.5591079999999999"/>
    <n v="0"/>
    <m/>
    <m/>
    <m/>
    <s v="NA"/>
    <s v="NA"/>
    <s v="NA"/>
    <s v="NA"/>
    <s v="NA"/>
  </r>
  <r>
    <d v="2021-05-02T00:00:00"/>
    <x v="0"/>
    <m/>
    <n v="62.6"/>
    <n v="85.3"/>
    <n v="8.24"/>
    <n v="98.5"/>
    <n v="5.54"/>
    <m/>
    <n v="41.607222"/>
    <n v="-70.522751999999997"/>
    <n v="3.8929999999999998"/>
    <n v="0.9859"/>
    <x v="457"/>
    <n v="8.7377610000000001E-3"/>
    <n v="1.7165999999999999"/>
    <n v="0.94599999999999995"/>
    <n v="0.36862223900000002"/>
    <m/>
    <m/>
    <m/>
    <s v="NA"/>
    <s v="NA"/>
    <s v="NA"/>
    <s v="NA"/>
    <s v="NA"/>
  </r>
  <r>
    <d v="2021-05-02T00:00:00"/>
    <x v="9"/>
    <m/>
    <n v="67.2"/>
    <n v="105"/>
    <n v="9.6300000000000008"/>
    <n v="124.9"/>
    <n v="5.78"/>
    <m/>
    <n v="41.607044000000002"/>
    <n v="-70.523539999999997"/>
    <n v="3.63"/>
    <n v="1.6479999999999999"/>
    <x v="458"/>
    <n v="3.1440506999999999E-2"/>
    <n v="1.1019000000000001"/>
    <n v="0.309"/>
    <n v="0.11098949299999994"/>
    <m/>
    <m/>
    <m/>
    <s v="NA"/>
    <s v="NA"/>
    <s v="NA"/>
    <s v="NA"/>
    <s v="NA"/>
  </r>
  <r>
    <d v="2021-05-02T00:00:00"/>
    <x v="1"/>
    <m/>
    <n v="53.1"/>
    <n v="22.5"/>
    <n v="2.4300000000000002"/>
    <n v="219.7"/>
    <n v="5.25"/>
    <m/>
    <n v="41.605505999999998"/>
    <n v="-70.522893999999994"/>
    <n v="5.0590000000000002"/>
    <n v="0.43159999999999998"/>
    <x v="459"/>
    <n v="2.2495818000000001E-2"/>
    <n v="1.3441000000000001"/>
    <n v="0.57299999999999995"/>
    <n v="0.16995418200000001"/>
    <m/>
    <m/>
    <m/>
    <s v="NA"/>
    <s v="NA"/>
    <s v="NA"/>
    <s v="NA"/>
    <s v="NA"/>
  </r>
  <r>
    <d v="2021-05-02T00:00:00"/>
    <x v="2"/>
    <m/>
    <n v="63.3"/>
    <n v="77.8"/>
    <n v="7.46"/>
    <n v="173"/>
    <n v="5.61"/>
    <m/>
    <n v="41.605535000000003"/>
    <n v="-70.522666000000001"/>
    <n v="2.5760000000000001"/>
    <n v="2.0310000000000001"/>
    <x v="460"/>
    <n v="0.11638119800000001"/>
    <n v="1.7569999999999999"/>
    <n v="1.1140000000000001"/>
    <n v="3.6778802000000166E-2"/>
    <m/>
    <m/>
    <m/>
    <s v="NA"/>
    <s v="NA"/>
    <s v="NA"/>
    <s v="NA"/>
    <s v="NA"/>
  </r>
  <r>
    <d v="2021-05-02T00:00:00"/>
    <x v="3"/>
    <m/>
    <n v="63.4"/>
    <n v="76.7"/>
    <n v="7.34"/>
    <n v="174.9"/>
    <n v="5.62"/>
    <m/>
    <n v="41.604920999999997"/>
    <n v="-70.523065000000003"/>
    <n v="2.4990000000000001"/>
    <n v="1.887"/>
    <x v="461"/>
    <n v="0.123097502"/>
    <n v="1.5707"/>
    <n v="1.2649999999999999"/>
    <n v="0"/>
    <m/>
    <m/>
    <m/>
    <s v="NA"/>
    <s v="NA"/>
    <s v="NA"/>
    <s v="NA"/>
    <s v="NA"/>
  </r>
  <r>
    <d v="2021-05-02T00:00:00"/>
    <x v="4"/>
    <m/>
    <n v="57"/>
    <n v="82.1"/>
    <n v="8.4700000000000006"/>
    <n v="143.5"/>
    <n v="5.29"/>
    <m/>
    <n v="41.600113999999998"/>
    <n v="-70.525084000000007"/>
    <n v="1.7230000000000001"/>
    <n v="2.21"/>
    <x v="462"/>
    <n v="2.5298395000000001E-2"/>
    <n v="1.1205000000000001"/>
    <n v="0.55000000000000004"/>
    <n v="8.3961604999999828E-2"/>
    <m/>
    <m/>
    <m/>
    <s v="NA"/>
    <s v="NA"/>
    <s v="NA"/>
    <s v="NA"/>
    <s v="NA"/>
  </r>
  <r>
    <d v="2021-05-02T00:00:00"/>
    <x v="5"/>
    <m/>
    <n v="57.6"/>
    <n v="76.2"/>
    <n v="7.82"/>
    <n v="138.30000000000001"/>
    <n v="5.18"/>
    <m/>
    <n v="41.597726999999999"/>
    <n v="-70.525019"/>
    <n v="1.609"/>
    <n v="1.94"/>
    <x v="463"/>
    <n v="1.3473171000000001E-2"/>
    <n v="1.1980999999999999"/>
    <n v="0.48"/>
    <n v="0"/>
    <m/>
    <m/>
    <m/>
    <s v="NA"/>
    <s v="NA"/>
    <s v="NA"/>
    <s v="NA"/>
    <s v="NA"/>
  </r>
  <r>
    <d v="2021-05-02T00:00:00"/>
    <x v="6"/>
    <m/>
    <n v="60"/>
    <n v="84.7"/>
    <n v="8.42"/>
    <n v="135.30000000000001"/>
    <n v="5.43"/>
    <m/>
    <n v="41.596144000000002"/>
    <n v="-70.525194999999997"/>
    <n v="1.74"/>
    <n v="1.948"/>
    <x v="464"/>
    <n v="1.206513E-2"/>
    <n v="1.1143000000000001"/>
    <n v="0.60399999999999998"/>
    <n v="0.12183486999999982"/>
    <m/>
    <m/>
    <m/>
    <s v="NA"/>
    <s v="NA"/>
    <s v="NA"/>
    <s v="NA"/>
    <s v="NA"/>
  </r>
  <r>
    <d v="2021-05-02T00:00:00"/>
    <x v="7"/>
    <m/>
    <n v="60.8"/>
    <n v="91.3"/>
    <n v="9.01"/>
    <n v="134.30000000000001"/>
    <n v="5.83"/>
    <m/>
    <n v="41.591911000000003"/>
    <n v="-70.524642"/>
    <n v="1.79"/>
    <n v="1.8580000000000001"/>
    <x v="465"/>
    <n v="1.9457436000000002E-2"/>
    <n v="1.4993000000000001"/>
    <n v="1.0840000000000001"/>
    <n v="8.649256400000005E-2"/>
    <m/>
    <m/>
    <m/>
    <s v="NA"/>
    <s v="NA"/>
    <s v="NA"/>
    <s v="NA"/>
    <s v="NA"/>
  </r>
  <r>
    <d v="2021-05-05T00:00:00"/>
    <x v="8"/>
    <m/>
    <n v="51.4"/>
    <n v="73.599999999999994"/>
    <n v="8.16"/>
    <n v="123.9"/>
    <n v="5.88"/>
    <m/>
    <n v="41.589210000000001"/>
    <n v="-70.525225000000006"/>
    <n v="1.4910000000000001"/>
    <n v="1.087"/>
    <x v="466"/>
    <n v="2.4442248E-2"/>
    <n v="1.6328"/>
    <n v="1.667"/>
    <n v="0"/>
    <m/>
    <m/>
    <m/>
    <s v="NA"/>
    <s v="NA"/>
    <s v="NA"/>
    <s v="NA"/>
    <s v="NA"/>
  </r>
  <r>
    <d v="2021-05-17T00:00:00"/>
    <x v="0"/>
    <m/>
    <n v="52.3"/>
    <n v="55.7"/>
    <n v="6.11"/>
    <n v="102.4"/>
    <n v="5.68"/>
    <m/>
    <n v="41.607222"/>
    <n v="-70.522751999999997"/>
    <n v="3.4079999999999999"/>
    <n v="1.113"/>
    <x v="467"/>
    <n v="8.0099999999999998E-3"/>
    <n v="2.4152800000000001"/>
    <n v="0.60006000000000004"/>
    <n v="0.34581000000000006"/>
    <m/>
    <m/>
    <m/>
    <s v="NA"/>
    <s v="NA"/>
    <s v="NA"/>
    <s v="NA"/>
    <s v="NA"/>
  </r>
  <r>
    <d v="2021-05-17T00:00:00"/>
    <x v="9"/>
    <m/>
    <n v="65.5"/>
    <n v="89.7"/>
    <n v="8.3800000000000008"/>
    <n v="124"/>
    <n v="5.9"/>
    <m/>
    <n v="41.607044000000002"/>
    <n v="-70.523539999999997"/>
    <n v="4.181"/>
    <n v="1.573"/>
    <x v="468"/>
    <n v="2.1350000000000001E-2"/>
    <n v="2.0037400000000001"/>
    <n v="0.11045000000000001"/>
    <n v="0.21350999999999987"/>
    <m/>
    <m/>
    <m/>
    <s v="NA"/>
    <s v="NA"/>
    <s v="NA"/>
    <s v="NA"/>
    <s v="NA"/>
  </r>
  <r>
    <d v="2021-05-17T00:00:00"/>
    <x v="1"/>
    <m/>
    <n v="52.1"/>
    <n v="18.13"/>
    <n v="2"/>
    <n v="174.2"/>
    <n v="5.75"/>
    <m/>
    <n v="41.605505999999998"/>
    <n v="-70.522893999999994"/>
    <n v="6.0819999999999999"/>
    <n v="0.3306"/>
    <x v="469"/>
    <n v="1.9800000000000002E-2"/>
    <n v="2.2000199999999999"/>
    <n v="0.66361000000000003"/>
    <n v="0.22775000000000001"/>
    <m/>
    <m/>
    <m/>
    <s v="NA"/>
    <s v="NA"/>
    <s v="NA"/>
    <s v="NA"/>
    <s v="NA"/>
  </r>
  <r>
    <d v="2021-05-17T00:00:00"/>
    <x v="2"/>
    <m/>
    <n v="53.2"/>
    <n v="61.7"/>
    <n v="6.68"/>
    <n v="175.4"/>
    <n v="5.51"/>
    <m/>
    <n v="41.605535000000003"/>
    <n v="-70.522666000000001"/>
    <n v="2.2869999999999999"/>
    <n v="2.3090000000000002"/>
    <x v="470"/>
    <n v="8.9370000000000005E-2"/>
    <n v="2.56724"/>
    <n v="1.02115"/>
    <n v="0.13697999999999988"/>
    <m/>
    <m/>
    <m/>
    <s v="NA"/>
    <s v="NA"/>
    <s v="NA"/>
    <s v="NA"/>
    <s v="NA"/>
  </r>
  <r>
    <d v="2021-05-17T00:00:00"/>
    <x v="3"/>
    <m/>
    <n v="53"/>
    <n v="63.1"/>
    <n v="6.85"/>
    <n v="177.5"/>
    <n v="5.61"/>
    <m/>
    <n v="41.604920999999997"/>
    <n v="-70.523065000000003"/>
    <n v="2.1030000000000002"/>
    <n v="2.1360000000000001"/>
    <x v="471"/>
    <n v="9.6320000000000003E-2"/>
    <n v="2.3836300000000001"/>
    <n v="0.89558000000000004"/>
    <n v="2.7220000000000244E-2"/>
    <m/>
    <m/>
    <m/>
    <s v="NA"/>
    <s v="NA"/>
    <s v="NA"/>
    <s v="NA"/>
    <s v="NA"/>
  </r>
  <r>
    <d v="2021-05-17T00:00:00"/>
    <x v="4"/>
    <m/>
    <n v="51.3"/>
    <n v="82"/>
    <n v="9.1"/>
    <n v="145.30000000000001"/>
    <n v="5.35"/>
    <m/>
    <n v="41.600113999999998"/>
    <n v="-70.525084000000007"/>
    <n v="1.5009999999999999"/>
    <n v="2.2639999999999998"/>
    <x v="472"/>
    <n v="2.155E-2"/>
    <n v="1.8391299999999999"/>
    <n v="0.37341999999999997"/>
    <n v="7.2529999999999983E-2"/>
    <m/>
    <m/>
    <m/>
    <s v="NA"/>
    <s v="NA"/>
    <s v="NA"/>
    <s v="NA"/>
    <s v="NA"/>
  </r>
  <r>
    <d v="2021-05-17T00:00:00"/>
    <x v="5"/>
    <m/>
    <n v="52.2"/>
    <n v="73"/>
    <n v="7.99"/>
    <n v="138.80000000000001"/>
    <n v="5.41"/>
    <m/>
    <n v="41.597726999999999"/>
    <n v="-70.525019"/>
    <n v="1.6859999999999999"/>
    <n v="2.0139999999999998"/>
    <x v="473"/>
    <n v="1.77E-2"/>
    <n v="2.0638899999999998"/>
    <n v="0.42057"/>
    <n v="2.6789999999999647E-2"/>
    <m/>
    <m/>
    <m/>
    <s v="NA"/>
    <s v="NA"/>
    <s v="NA"/>
    <s v="NA"/>
    <s v="NA"/>
  </r>
  <r>
    <d v="2021-05-17T00:00:00"/>
    <x v="6"/>
    <m/>
    <n v="52.1"/>
    <n v="74"/>
    <n v="8.11"/>
    <n v="135.69999999999999"/>
    <n v="5.49"/>
    <m/>
    <n v="41.596144000000002"/>
    <n v="-70.525194999999997"/>
    <n v="1.6759999999999999"/>
    <n v="1.9319999999999999"/>
    <x v="474"/>
    <n v="1.4760000000000001E-2"/>
    <n v="2.17469"/>
    <n v="0.44757000000000002"/>
    <n v="4.7309999999999741E-2"/>
    <m/>
    <m/>
    <m/>
    <s v="NA"/>
    <s v="NA"/>
    <s v="NA"/>
    <s v="NA"/>
    <s v="NA"/>
  </r>
  <r>
    <d v="2021-05-17T00:00:00"/>
    <x v="7"/>
    <m/>
    <n v="52.1"/>
    <n v="90.4"/>
    <n v="9.93"/>
    <n v="135.1"/>
    <n v="5.9"/>
    <m/>
    <n v="41.591911000000003"/>
    <n v="-70.524642"/>
    <n v="1.472"/>
    <n v="1.8420000000000001"/>
    <x v="475"/>
    <n v="1.298E-2"/>
    <n v="2.1556999999999999"/>
    <n v="0.78378999999999999"/>
    <n v="3.7270000000000136E-2"/>
    <m/>
    <m/>
    <m/>
    <s v="NA"/>
    <s v="NA"/>
    <s v="NA"/>
    <s v="NA"/>
    <s v="NA"/>
  </r>
  <r>
    <d v="2021-05-17T00:00:00"/>
    <x v="8"/>
    <m/>
    <n v="52.2"/>
    <n v="74.900000000000006"/>
    <n v="8.2100000000000009"/>
    <n v="124.3"/>
    <n v="5.92"/>
    <m/>
    <n v="41.589210000000001"/>
    <n v="-70.525225000000006"/>
    <n v="1.147"/>
    <n v="1.1319999999999999"/>
    <x v="476"/>
    <n v="1.6080000000000001E-2"/>
    <n v="2.3994599999999999"/>
    <n v="1.8072699999999999"/>
    <n v="1.7269999999999897E-2"/>
    <m/>
    <m/>
    <m/>
    <s v="NA"/>
    <s v="NA"/>
    <s v="NA"/>
    <s v="NA"/>
    <s v="NA"/>
  </r>
  <r>
    <d v="2021-06-04T00:00:00"/>
    <x v="0"/>
    <m/>
    <n v="57.6"/>
    <n v="52.9"/>
    <n v="5.42"/>
    <n v="100.5"/>
    <n v="5.35"/>
    <m/>
    <n v="41.607222"/>
    <n v="-70.522751999999997"/>
    <n v="2.8809999999999998"/>
    <n v="0.87760000000000005"/>
    <x v="477"/>
    <n v="1.7999999999999999E-2"/>
    <n v="1.65585"/>
    <n v="0.65351000000000004"/>
    <n v="4.8900000000000055E-2"/>
    <m/>
    <m/>
    <m/>
    <s v="NA"/>
    <s v="NA"/>
    <s v="NA"/>
    <s v="NA"/>
    <s v="NA"/>
  </r>
  <r>
    <d v="2021-06-04T00:00:00"/>
    <x v="9"/>
    <m/>
    <n v="66"/>
    <n v="90.2"/>
    <n v="8.3699999999999992"/>
    <n v="119.3"/>
    <n v="6.07"/>
    <m/>
    <n v="41.607044000000002"/>
    <n v="-70.523539999999997"/>
    <n v="4.3940000000000001"/>
    <n v="1.1160000000000001"/>
    <x v="478"/>
    <n v="5.0729999999999997E-2"/>
    <n v="1.6008199999999999"/>
    <n v="0.14682000000000001"/>
    <n v="0.10225000000000017"/>
    <m/>
    <m/>
    <m/>
    <s v="NA"/>
    <s v="NA"/>
    <s v="NA"/>
    <s v="NA"/>
    <s v="NA"/>
  </r>
  <r>
    <d v="2021-06-04T00:00:00"/>
    <x v="1"/>
    <m/>
    <n v="56.5"/>
    <n v="19.7"/>
    <n v="2.0499999999999998"/>
    <n v="173.1"/>
    <n v="5.69"/>
    <m/>
    <n v="41.605505999999998"/>
    <n v="-70.522893999999994"/>
    <n v="8.5519999999999996"/>
    <n v="0.46139999999999998"/>
    <x v="479"/>
    <n v="0.12180000000000001"/>
    <n v="1.6817500000000001"/>
    <n v="1.02695"/>
    <n v="0.27176999999999996"/>
    <m/>
    <m/>
    <m/>
    <s v="NA"/>
    <s v="NA"/>
    <s v="NA"/>
    <s v="NA"/>
    <s v="NA"/>
  </r>
  <r>
    <d v="2021-06-04T00:00:00"/>
    <x v="2"/>
    <m/>
    <n v="58.5"/>
    <n v="63.4"/>
    <n v="6.43"/>
    <n v="167.5"/>
    <n v="5.6"/>
    <m/>
    <n v="41.605535000000003"/>
    <n v="-70.522666000000001"/>
    <n v="3.0089999999999999"/>
    <n v="2.1040000000000001"/>
    <x v="480"/>
    <n v="9.7449999999999995E-2"/>
    <n v="2.21265"/>
    <n v="0.94730000000000003"/>
    <n v="3.2910000000000217E-2"/>
    <m/>
    <m/>
    <m/>
    <s v="NA"/>
    <s v="NA"/>
    <s v="NA"/>
    <s v="NA"/>
    <s v="NA"/>
  </r>
  <r>
    <d v="2021-06-04T00:00:00"/>
    <x v="3"/>
    <m/>
    <n v="58.3"/>
    <n v="60.3"/>
    <n v="6.12"/>
    <n v="169"/>
    <n v="5.65"/>
    <m/>
    <n v="41.604920999999997"/>
    <n v="-70.523065000000003"/>
    <n v="3.3929999999999998"/>
    <n v="2.0009999999999999"/>
    <x v="481"/>
    <n v="0.10668999999999999"/>
    <n v="2.2256"/>
    <n v="0.97653999999999996"/>
    <n v="0"/>
    <m/>
    <m/>
    <m/>
    <s v="NA"/>
    <s v="NA"/>
    <s v="NA"/>
    <s v="NA"/>
    <s v="NA"/>
  </r>
  <r>
    <d v="2021-06-04T00:00:00"/>
    <x v="4"/>
    <m/>
    <n v="54.8"/>
    <n v="76.400000000000006"/>
    <n v="8.1199999999999992"/>
    <n v="143.9"/>
    <n v="5.33"/>
    <m/>
    <n v="41.600113999999998"/>
    <n v="-70.525084000000007"/>
    <n v="2.3610000000000002"/>
    <n v="2.1880000000000002"/>
    <x v="482"/>
    <n v="4.9509999999999998E-2"/>
    <n v="1.35155"/>
    <n v="0.52786999999999995"/>
    <n v="0"/>
    <m/>
    <m/>
    <m/>
    <s v="NA"/>
    <s v="NA"/>
    <s v="NA"/>
    <s v="NA"/>
    <s v="NA"/>
  </r>
  <r>
    <d v="2021-06-04T00:00:00"/>
    <x v="5"/>
    <m/>
    <n v="56.1"/>
    <n v="72"/>
    <n v="7.52"/>
    <n v="136.19999999999999"/>
    <n v="5.36"/>
    <m/>
    <n v="41.597726999999999"/>
    <n v="-70.525019"/>
    <n v="2.5859999999999999"/>
    <n v="1.8580000000000001"/>
    <x v="483"/>
    <n v="3.9329999999999997E-2"/>
    <n v="2.46191"/>
    <n v="0.45809"/>
    <n v="0"/>
    <m/>
    <m/>
    <m/>
    <s v="NA"/>
    <s v="NA"/>
    <s v="NA"/>
    <s v="NA"/>
    <s v="NA"/>
  </r>
  <r>
    <d v="2021-06-04T00:00:00"/>
    <x v="6"/>
    <m/>
    <n v="56"/>
    <n v="64.599999999999994"/>
    <n v="6.75"/>
    <n v="134.1"/>
    <n v="5.32"/>
    <m/>
    <n v="41.596144000000002"/>
    <n v="-70.525194999999997"/>
    <n v="2.6539999999999999"/>
    <n v="1.778"/>
    <x v="484"/>
    <n v="3.5950000000000003E-2"/>
    <n v="2.35832"/>
    <n v="0.60816999999999999"/>
    <n v="0"/>
    <m/>
    <m/>
    <m/>
    <s v="NA"/>
    <s v="NA"/>
    <s v="NA"/>
    <s v="NA"/>
    <s v="NA"/>
  </r>
  <r>
    <d v="2021-06-04T00:00:00"/>
    <x v="7"/>
    <m/>
    <n v="57.6"/>
    <n v="87.5"/>
    <n v="8.9700000000000006"/>
    <n v="132.6"/>
    <n v="5.8"/>
    <m/>
    <n v="41.591911000000003"/>
    <n v="-70.524642"/>
    <n v="2.6070000000000002"/>
    <n v="1.6910000000000001"/>
    <x v="485"/>
    <n v="2.332E-2"/>
    <n v="2.2806299999999999"/>
    <n v="0.84567999999999999"/>
    <n v="0"/>
    <m/>
    <m/>
    <m/>
    <s v="NA"/>
    <s v="NA"/>
    <s v="NA"/>
    <s v="NA"/>
    <s v="NA"/>
  </r>
  <r>
    <d v="2021-06-04T00:00:00"/>
    <x v="8"/>
    <m/>
    <n v="54.7"/>
    <n v="76.099999999999994"/>
    <n v="8.09"/>
    <n v="121.9"/>
    <n v="5.83"/>
    <m/>
    <n v="41.589210000000001"/>
    <n v="-70.525225000000006"/>
    <n v="1.5649999999999999"/>
    <n v="1.0820000000000001"/>
    <x v="486"/>
    <n v="2.6329999999999999E-2"/>
    <n v="2.0378400000000001"/>
    <n v="1.8964399999999999"/>
    <n v="0"/>
    <m/>
    <m/>
    <m/>
    <s v="NA"/>
    <s v="NA"/>
    <s v="NA"/>
    <s v="NA"/>
    <s v="NA"/>
  </r>
  <r>
    <d v="2021-06-18T00:00:00"/>
    <x v="0"/>
    <m/>
    <n v="55.9"/>
    <n v="49.7"/>
    <n v="5.2"/>
    <n v="99.7"/>
    <n v="5.09"/>
    <m/>
    <n v="41.607222"/>
    <n v="-70.522751999999997"/>
    <n v="2.0990000000000002"/>
    <n v="0.73950000000000005"/>
    <x v="487"/>
    <n v="3.56806E-2"/>
    <n v="3.2392599999999998"/>
    <n v="0.87807500000000005"/>
    <n v="9.7850400000000115E-2"/>
    <m/>
    <m/>
    <m/>
    <s v="NA"/>
    <s v="NA"/>
    <s v="NA"/>
    <s v="NA"/>
    <s v="NA"/>
  </r>
  <r>
    <d v="2021-06-18T00:00:00"/>
    <x v="9"/>
    <m/>
    <n v="72.3"/>
    <n v="101.5"/>
    <n v="8.81"/>
    <n v="116.3"/>
    <n v="5.93"/>
    <m/>
    <n v="41.607044000000002"/>
    <n v="-70.523539999999997"/>
    <n v="4.26"/>
    <n v="0.86529999999999996"/>
    <x v="488"/>
    <n v="7.4146999999999998E-3"/>
    <n v="1.4442919999999999"/>
    <n v="0.26246900000000001"/>
    <n v="0.20574429999999999"/>
    <m/>
    <m/>
    <m/>
    <s v="NA"/>
    <s v="NA"/>
    <s v="NA"/>
    <s v="NA"/>
    <s v="NA"/>
  </r>
  <r>
    <d v="2021-06-18T00:00:00"/>
    <x v="1"/>
    <m/>
    <n v="59"/>
    <n v="17.100000000000001"/>
    <n v="1.73"/>
    <n v="204.8"/>
    <n v="5.37"/>
    <m/>
    <n v="41.605505999999998"/>
    <n v="-70.522893999999994"/>
    <n v="3.8580000000000001"/>
    <n v="0.63080000000000003"/>
    <x v="489"/>
    <n v="7.3388200000000001E-2"/>
    <n v="1.1718409999999999"/>
    <n v="1.0441210000000001"/>
    <n v="0.11938880000000007"/>
    <m/>
    <m/>
    <m/>
    <s v="NA"/>
    <s v="NA"/>
    <s v="NA"/>
    <s v="NA"/>
    <s v="NA"/>
  </r>
  <r>
    <d v="2021-06-18T00:00:00"/>
    <x v="2"/>
    <m/>
    <n v="59.7"/>
    <n v="72.099999999999994"/>
    <n v="7.2"/>
    <n v="174.2"/>
    <n v="5.43"/>
    <m/>
    <n v="41.605535000000003"/>
    <n v="-70.522666000000001"/>
    <n v="1.972"/>
    <n v="2.3769999999999998"/>
    <x v="490"/>
    <n v="5.2278100000000001E-2"/>
    <n v="1.710332"/>
    <n v="1.4588209999999999"/>
    <n v="0.18676789999999954"/>
    <m/>
    <m/>
    <m/>
    <s v="NA"/>
    <s v="NA"/>
    <s v="NA"/>
    <s v="NA"/>
    <s v="NA"/>
  </r>
  <r>
    <d v="2021-06-18T00:00:00"/>
    <x v="3"/>
    <m/>
    <n v="59.9"/>
    <n v="68.599999999999994"/>
    <n v="6.89"/>
    <n v="181.3"/>
    <n v="5.59"/>
    <m/>
    <n v="41.604920999999997"/>
    <n v="-70.523065000000003"/>
    <n v="2.1269999999999998"/>
    <n v="2.2160000000000002"/>
    <x v="491"/>
    <n v="6.0866499999999997E-2"/>
    <n v="1.274411"/>
    <n v="1.7371259999999999"/>
    <n v="0.13785550000000013"/>
    <m/>
    <m/>
    <m/>
    <s v="NA"/>
    <s v="NA"/>
    <s v="NA"/>
    <s v="NA"/>
    <s v="NA"/>
  </r>
  <r>
    <d v="2021-06-18T00:00:00"/>
    <x v="4"/>
    <m/>
    <n v="54.7"/>
    <n v="80.3"/>
    <n v="8.5299999999999994"/>
    <n v="146.30000000000001"/>
    <n v="5.17"/>
    <m/>
    <n v="41.600113999999998"/>
    <n v="-70.525084000000007"/>
    <n v="1.431"/>
    <n v="2.024"/>
    <x v="492"/>
    <n v="4.4503099999999997E-2"/>
    <n v="1.3000529999999999"/>
    <n v="0.77472300000000005"/>
    <n v="0"/>
    <m/>
    <m/>
    <m/>
    <s v="NA"/>
    <s v="NA"/>
    <s v="NA"/>
    <s v="NA"/>
    <s v="NA"/>
  </r>
  <r>
    <d v="2021-06-18T00:00:00"/>
    <x v="5"/>
    <m/>
    <n v="58.5"/>
    <n v="67.3"/>
    <n v="6.79"/>
    <n v="139.4"/>
    <n v="4.8899999999999997"/>
    <m/>
    <n v="41.597726999999999"/>
    <n v="-70.525019"/>
    <n v="1.452"/>
    <n v="2.1360000000000001"/>
    <x v="493"/>
    <n v="1.14579E-2"/>
    <n v="1.0788880000000001"/>
    <n v="0.68247899999999995"/>
    <n v="0.20062410000000019"/>
    <m/>
    <m/>
    <m/>
    <s v="NA"/>
    <s v="NA"/>
    <s v="NA"/>
    <s v="NA"/>
    <s v="NA"/>
  </r>
  <r>
    <d v="2021-06-18T00:00:00"/>
    <x v="6"/>
    <m/>
    <n v="55.7"/>
    <n v="72.2"/>
    <n v="7.58"/>
    <n v="138"/>
    <n v="5.19"/>
    <m/>
    <n v="41.596144000000002"/>
    <n v="-70.525194999999997"/>
    <n v="1.3959999999999999"/>
    <n v="2.0710000000000002"/>
    <x v="494"/>
    <n v="1.6176800000000002E-2"/>
    <n v="1.066066"/>
    <n v="0.84350199999999997"/>
    <n v="0.16676520000000017"/>
    <m/>
    <m/>
    <m/>
    <s v="NA"/>
    <s v="NA"/>
    <s v="NA"/>
    <s v="NA"/>
    <s v="NA"/>
  </r>
  <r>
    <d v="2021-06-18T00:00:00"/>
    <x v="7"/>
    <m/>
    <s v="NA"/>
    <s v="NA"/>
    <s v="NA"/>
    <s v="NA"/>
    <s v="NA"/>
    <m/>
    <n v="41.591911000000003"/>
    <n v="-70.524642"/>
    <s v="NA"/>
    <s v="NA"/>
    <x v="159"/>
    <s v="NA"/>
    <s v="NA"/>
    <s v="NA"/>
    <s v="NA"/>
    <m/>
    <m/>
    <m/>
    <s v="NA"/>
    <s v="NA"/>
    <s v="NA"/>
    <s v="NA"/>
    <s v="NA"/>
  </r>
  <r>
    <d v="2021-06-18T00:00:00"/>
    <x v="8"/>
    <m/>
    <n v="57.2"/>
    <n v="73.900000000000006"/>
    <n v="7.62"/>
    <n v="136.30000000000001"/>
    <n v="5.88"/>
    <m/>
    <n v="41.589210000000001"/>
    <n v="-70.525225000000006"/>
    <n v="1.2050000000000001"/>
    <n v="1.238"/>
    <x v="495"/>
    <n v="1.0283199999999999E-2"/>
    <n v="2.3674179999999998"/>
    <n v="3.048978"/>
    <n v="8.2551800000000064E-2"/>
    <m/>
    <m/>
    <m/>
    <s v="NA"/>
    <s v="NA"/>
    <s v="NA"/>
    <s v="NA"/>
    <s v="NA"/>
  </r>
  <r>
    <d v="2021-07-02T00:00:00"/>
    <x v="0"/>
    <m/>
    <n v="66.7"/>
    <n v="76.8"/>
    <n v="7.08"/>
    <n v="80.900000000000006"/>
    <n v="5.6"/>
    <m/>
    <n v="41.607222"/>
    <n v="-70.522751999999997"/>
    <n v="2.7389999999999999"/>
    <n v="0.37280000000000002"/>
    <x v="496"/>
    <n v="0.14361399999999999"/>
    <n v="1.8992579999999999"/>
    <n v="0.16690099999999999"/>
    <n v="0.10005600000000003"/>
    <m/>
    <m/>
    <m/>
    <s v="NA"/>
    <s v="NA"/>
    <s v="NA"/>
    <s v="NA"/>
    <s v="NA"/>
  </r>
  <r>
    <d v="2021-07-02T00:00:00"/>
    <x v="9"/>
    <m/>
    <n v="79.8"/>
    <n v="128.5"/>
    <n v="10.32"/>
    <n v="116.8"/>
    <n v="6.45"/>
    <m/>
    <n v="41.607044000000002"/>
    <n v="-70.523539999999997"/>
    <n v="4.6509999999999998"/>
    <n v="0.58609999999999995"/>
    <x v="497"/>
    <n v="6.9829999999999996E-3"/>
    <n v="0.92197200000000001"/>
    <n v="4.0827000000000002E-2"/>
    <n v="0.23484399999999994"/>
    <m/>
    <m/>
    <m/>
    <s v="NA"/>
    <s v="NA"/>
    <s v="NA"/>
    <s v="NA"/>
    <s v="NA"/>
  </r>
  <r>
    <d v="2021-07-02T00:00:00"/>
    <x v="1"/>
    <m/>
    <n v="59.5"/>
    <n v="10"/>
    <n v="1.01"/>
    <n v="217.7"/>
    <n v="5.29"/>
    <m/>
    <n v="41.605505999999998"/>
    <n v="-70.522893999999994"/>
    <n v="2.968"/>
    <n v="1.8859999999999999"/>
    <x v="498"/>
    <n v="9.2333999999999999E-2"/>
    <n v="1.418471"/>
    <n v="0.71282100000000004"/>
    <n v="0"/>
    <m/>
    <m/>
    <m/>
    <s v="NA"/>
    <s v="NA"/>
    <s v="NA"/>
    <s v="NA"/>
    <s v="NA"/>
  </r>
  <r>
    <d v="2021-07-02T00:00:00"/>
    <x v="2"/>
    <m/>
    <n v="67"/>
    <n v="79.2"/>
    <n v="7.28"/>
    <n v="158.30000000000001"/>
    <n v="5.64"/>
    <m/>
    <n v="41.605535000000003"/>
    <n v="-70.522666000000001"/>
    <n v="4.1070000000000002"/>
    <n v="0.69879999999999998"/>
    <x v="499"/>
    <n v="0.111452"/>
    <n v="0.51660200000000001"/>
    <n v="0.70096400000000003"/>
    <n v="6.5182999999999991E-2"/>
    <m/>
    <m/>
    <m/>
    <s v="NA"/>
    <s v="NA"/>
    <s v="NA"/>
    <s v="NA"/>
    <s v="NA"/>
  </r>
  <r>
    <d v="2021-07-02T00:00:00"/>
    <x v="3"/>
    <m/>
    <n v="66.8"/>
    <n v="68.7"/>
    <n v="6.32"/>
    <n v="165"/>
    <n v="5.78"/>
    <m/>
    <n v="41.604920999999997"/>
    <n v="-70.523065000000003"/>
    <n v="3.0640000000000001"/>
    <n v="1.8759999999999999"/>
    <x v="500"/>
    <n v="0.10083"/>
    <n v="1.0413829999999999"/>
    <n v="0.869093"/>
    <n v="1.6539999999998223E-3"/>
    <m/>
    <m/>
    <m/>
    <s v="NA"/>
    <s v="NA"/>
    <s v="NA"/>
    <s v="NA"/>
    <s v="NA"/>
  </r>
  <r>
    <d v="2021-07-02T00:00:00"/>
    <x v="4"/>
    <m/>
    <n v="58.7"/>
    <n v="78.400000000000006"/>
    <n v="7.93"/>
    <n v="137.30000000000001"/>
    <n v="5.27"/>
    <m/>
    <n v="41.600113999999998"/>
    <n v="-70.525084000000007"/>
    <n v="1.8919999999999999"/>
    <n v="2.08"/>
    <x v="501"/>
    <n v="2.9510999999999999E-2"/>
    <n v="0.42861500000000002"/>
    <n v="0.26533600000000002"/>
    <n v="0"/>
    <m/>
    <m/>
    <m/>
    <s v="NA"/>
    <s v="NA"/>
    <s v="NA"/>
    <s v="NA"/>
    <s v="NA"/>
  </r>
  <r>
    <d v="2021-07-02T00:00:00"/>
    <x v="5"/>
    <m/>
    <n v="60.3"/>
    <n v="58.1"/>
    <n v="5.77"/>
    <n v="135.19999999999999"/>
    <n v="5.32"/>
    <m/>
    <n v="41.597726999999999"/>
    <n v="-70.525019"/>
    <n v="2.0710000000000002"/>
    <n v="1.8420000000000001"/>
    <x v="502"/>
    <n v="1.1691E-2"/>
    <n v="0.80570299999999995"/>
    <n v="0.44943100000000002"/>
    <n v="0"/>
    <m/>
    <m/>
    <m/>
    <s v="NA"/>
    <s v="NA"/>
    <s v="NA"/>
    <s v="NA"/>
    <s v="NA"/>
  </r>
  <r>
    <d v="2021-07-02T00:00:00"/>
    <x v="6"/>
    <m/>
    <n v="60.4"/>
    <n v="75.900000000000006"/>
    <n v="7.53"/>
    <n v="132.9"/>
    <n v="5.29"/>
    <m/>
    <n v="41.596144000000002"/>
    <n v="-70.525194999999997"/>
    <n v="1.9750000000000001"/>
    <n v="1.8"/>
    <x v="503"/>
    <n v="1.6066E-2"/>
    <n v="1.5693060000000001"/>
    <n v="9.1719999999999996E-3"/>
    <n v="0"/>
    <m/>
    <m/>
    <m/>
    <s v="NA"/>
    <s v="NA"/>
    <s v="NA"/>
    <s v="NA"/>
    <s v="NA"/>
  </r>
  <r>
    <d v="2021-07-02T00:00:00"/>
    <x v="7"/>
    <m/>
    <n v="56.5"/>
    <n v="48.8"/>
    <n v="5.0599999999999996"/>
    <n v="142.9"/>
    <n v="6.13"/>
    <m/>
    <n v="41.591911000000003"/>
    <n v="-70.524642"/>
    <n v="1.4370000000000001"/>
    <n v="0.22620000000000001"/>
    <x v="504"/>
    <n v="7.5178999999999996E-2"/>
    <n v="0.87169399999999997"/>
    <n v="1.55945"/>
    <n v="3.4205000000000013E-2"/>
    <m/>
    <m/>
    <m/>
    <s v="NA"/>
    <s v="NA"/>
    <s v="NA"/>
    <s v="NA"/>
    <s v="NA"/>
  </r>
  <r>
    <d v="2021-07-02T00:00:00"/>
    <x v="8"/>
    <m/>
    <n v="57.8"/>
    <n v="71.400000000000006"/>
    <n v="7.3"/>
    <n v="123.2"/>
    <n v="5.94"/>
    <m/>
    <n v="41.589210000000001"/>
    <n v="-70.525225000000006"/>
    <n v="2.653"/>
    <n v="1.252"/>
    <x v="505"/>
    <n v="3.2159E-2"/>
    <n v="4.8562570000000003"/>
    <n v="0.418568"/>
    <n v="0.19301299999999988"/>
    <m/>
    <m/>
    <m/>
    <s v="NA"/>
    <s v="NA"/>
    <s v="NA"/>
    <s v="NA"/>
    <s v="NA"/>
  </r>
  <r>
    <d v="2021-07-15T00:00:00"/>
    <x v="0"/>
    <m/>
    <n v="69.400000000000006"/>
    <n v="69.8"/>
    <n v="6.26"/>
    <n v="80"/>
    <n v="5.59"/>
    <m/>
    <n v="41.607222"/>
    <n v="-70.522751999999997"/>
    <n v="2.5110000000000001"/>
    <n v="0.19839999999999999"/>
    <x v="506"/>
    <n v="4.6153699999999999E-2"/>
    <n v="1.12493"/>
    <n v="1.1844060000000001"/>
    <n v="9.9628300000000003E-2"/>
    <m/>
    <m/>
    <m/>
    <s v="NA"/>
    <s v="NA"/>
    <s v="NA"/>
    <s v="NA"/>
    <s v="NA"/>
  </r>
  <r>
    <d v="2021-07-15T00:00:00"/>
    <x v="9"/>
    <m/>
    <n v="75.900000000000006"/>
    <n v="91.9"/>
    <n v="7.67"/>
    <n v="111.1"/>
    <n v="6"/>
    <m/>
    <n v="41.607044000000002"/>
    <n v="-70.523539999999997"/>
    <n v="4.6719999999999997"/>
    <n v="0.33610000000000001"/>
    <x v="507"/>
    <n v="9.9337999999999996E-3"/>
    <n v="1.40706"/>
    <n v="2.0788999999999998E-2"/>
    <n v="0.23882020000000001"/>
    <m/>
    <m/>
    <m/>
    <s v="NA"/>
    <s v="NA"/>
    <s v="NA"/>
    <s v="NA"/>
    <s v="NA"/>
  </r>
  <r>
    <d v="2021-07-15T00:00:00"/>
    <x v="1"/>
    <m/>
    <n v="61.3"/>
    <n v="8"/>
    <n v="0.79"/>
    <n v="235.2"/>
    <n v="6.11"/>
    <m/>
    <n v="41.605505999999998"/>
    <n v="-70.522893999999994"/>
    <n v="3.544"/>
    <n v="0.43569999999999998"/>
    <x v="508"/>
    <n v="7.8474199999999994E-2"/>
    <n v="0.67479"/>
    <n v="0.68749499999999997"/>
    <n v="0.11795979999999995"/>
    <m/>
    <m/>
    <m/>
    <s v="NA"/>
    <s v="NA"/>
    <s v="NA"/>
    <s v="NA"/>
    <s v="NA"/>
  </r>
  <r>
    <d v="2021-07-15T00:00:00"/>
    <x v="2"/>
    <m/>
    <n v="68.400000000000006"/>
    <n v="82.7"/>
    <n v="7.49"/>
    <n v="167.8"/>
    <n v="5.53"/>
    <m/>
    <n v="41.605535000000003"/>
    <n v="-70.522666000000001"/>
    <n v="1.9530000000000001"/>
    <n v="2.1080000000000001"/>
    <x v="509"/>
    <n v="4.66909E-2"/>
    <n v="0.97594000000000003"/>
    <n v="1.277142"/>
    <n v="6.7188100000000084E-2"/>
    <m/>
    <m/>
    <m/>
    <s v="NA"/>
    <s v="NA"/>
    <s v="NA"/>
    <s v="NA"/>
    <s v="NA"/>
  </r>
  <r>
    <d v="2021-07-15T00:00:00"/>
    <x v="3"/>
    <m/>
    <n v="67.599999999999994"/>
    <n v="73"/>
    <n v="6.66"/>
    <n v="173.3"/>
    <n v="5.77"/>
    <m/>
    <n v="41.604920999999997"/>
    <n v="-70.523065000000003"/>
    <n v="1.93"/>
    <n v="2.0710000000000002"/>
    <x v="510"/>
    <n v="5.1828699999999998E-2"/>
    <n v="0.72233999999999998"/>
    <n v="1.0858669999999999"/>
    <n v="6.4711299999999916E-2"/>
    <m/>
    <m/>
    <m/>
    <s v="NA"/>
    <s v="NA"/>
    <s v="NA"/>
    <s v="NA"/>
    <s v="NA"/>
  </r>
  <r>
    <d v="2021-07-15T00:00:00"/>
    <x v="4"/>
    <m/>
    <n v="59.2"/>
    <n v="80.8"/>
    <n v="8.1199999999999992"/>
    <n v="142.19999999999999"/>
    <n v="5.22"/>
    <m/>
    <n v="41.600113999999998"/>
    <n v="-70.525084000000007"/>
    <n v="1.623"/>
    <n v="2.4369999999999998"/>
    <x v="511"/>
    <n v="2.1833700000000001E-2"/>
    <n v="0.51312000000000002"/>
    <n v="0.53640399999999999"/>
    <n v="0.17417929999999959"/>
    <m/>
    <m/>
    <m/>
    <s v="NA"/>
    <s v="NA"/>
    <s v="NA"/>
    <s v="NA"/>
    <s v="NA"/>
  </r>
  <r>
    <d v="2021-07-15T00:00:00"/>
    <x v="5"/>
    <m/>
    <n v="60.5"/>
    <n v="82.7"/>
    <n v="8.18"/>
    <n v="136"/>
    <n v="5.31"/>
    <m/>
    <n v="41.597726999999999"/>
    <n v="-70.525019"/>
    <n v="1.6259999999999999"/>
    <n v="1.948"/>
    <x v="512"/>
    <n v="1.6431000000000001E-2"/>
    <n v="0.84279999999999999"/>
    <n v="0.49350500000000003"/>
    <n v="0"/>
    <m/>
    <m/>
    <m/>
    <s v="NA"/>
    <s v="NA"/>
    <s v="NA"/>
    <s v="NA"/>
    <s v="NA"/>
  </r>
  <r>
    <d v="2021-07-15T00:00:00"/>
    <x v="6"/>
    <m/>
    <n v="59.9"/>
    <n v="79.400000000000006"/>
    <n v="7.92"/>
    <n v="133.6"/>
    <n v="5.27"/>
    <m/>
    <n v="41.596144000000002"/>
    <n v="-70.525194999999997"/>
    <n v="1.4890000000000001"/>
    <n v="2.0550000000000002"/>
    <x v="513"/>
    <n v="1.54827E-2"/>
    <n v="0.65893999999999997"/>
    <n v="0.52534099999999995"/>
    <n v="9.8029300000000097E-2"/>
    <m/>
    <m/>
    <m/>
    <s v="NA"/>
    <s v="NA"/>
    <s v="NA"/>
    <s v="NA"/>
    <s v="NA"/>
  </r>
  <r>
    <d v="2021-07-15T00:00:00"/>
    <x v="7"/>
    <m/>
    <s v="NA"/>
    <s v="NA"/>
    <s v="NA"/>
    <s v="NA"/>
    <s v="NA"/>
    <m/>
    <n v="41.591911000000003"/>
    <n v="-70.524642"/>
    <s v="NA"/>
    <s v="NA"/>
    <x v="159"/>
    <s v="NA"/>
    <s v="NA"/>
    <s v="NA"/>
    <s v="NA"/>
    <m/>
    <m/>
    <m/>
    <s v="NA"/>
    <s v="NA"/>
    <s v="NA"/>
    <s v="NA"/>
    <s v="NA"/>
  </r>
  <r>
    <d v="2021-07-15T00:00:00"/>
    <x v="8"/>
    <m/>
    <n v="57.8"/>
    <n v="73.900000000000006"/>
    <n v="7.55"/>
    <n v="121"/>
    <n v="5.91"/>
    <m/>
    <n v="41.589210000000001"/>
    <n v="-70.525225000000006"/>
    <n v="2.5030000000000001"/>
    <n v="1.3740000000000001"/>
    <x v="514"/>
    <n v="1.87978E-2"/>
    <n v="3.6228899999999999"/>
    <n v="3.821202"/>
    <n v="0.26600220000000019"/>
    <m/>
    <m/>
    <m/>
    <s v="NA"/>
    <s v="NA"/>
    <s v="NA"/>
    <s v="NA"/>
    <s v="NA"/>
  </r>
  <r>
    <d v="2021-07-26T00:00:00"/>
    <x v="0"/>
    <m/>
    <s v="NA"/>
    <s v="NA"/>
    <s v="NA"/>
    <s v="NA"/>
    <s v="NA"/>
    <m/>
    <n v="41.607222"/>
    <n v="-70.522751999999997"/>
    <s v="NA"/>
    <s v="NA"/>
    <x v="159"/>
    <s v="NA"/>
    <s v="NA"/>
    <s v="NA"/>
    <s v="NA"/>
    <m/>
    <m/>
    <m/>
    <s v="NA"/>
    <s v="NA"/>
    <s v="NA"/>
    <s v="NA"/>
    <s v="NA"/>
  </r>
  <r>
    <d v="2021-07-26T00:00:00"/>
    <x v="9"/>
    <m/>
    <n v="76.8"/>
    <n v="90.4"/>
    <n v="7.48"/>
    <n v="115.5"/>
    <n v="6.05"/>
    <m/>
    <n v="41.607044000000002"/>
    <n v="-70.523539999999997"/>
    <n v="4.976"/>
    <n v="0.29239999999999999"/>
    <x v="515"/>
    <n v="7.5030000000000001E-3"/>
    <n v="0.81110000000000004"/>
    <n v="3.2814999999999997E-2"/>
    <n v="0.27001999999999998"/>
    <m/>
    <m/>
    <m/>
    <s v="NA"/>
    <s v="NA"/>
    <s v="NA"/>
    <s v="NA"/>
    <s v="NA"/>
  </r>
  <r>
    <d v="2021-07-26T00:00:00"/>
    <x v="1"/>
    <m/>
    <s v="NA"/>
    <s v="NA"/>
    <s v="NA"/>
    <s v="NA"/>
    <s v="NA"/>
    <m/>
    <n v="41.605505999999998"/>
    <n v="-70.522893999999994"/>
    <s v="NA"/>
    <s v="NA"/>
    <x v="159"/>
    <s v="NA"/>
    <s v="NA"/>
    <s v="NA"/>
    <s v="NA"/>
    <m/>
    <m/>
    <m/>
    <s v="NA"/>
    <s v="NA"/>
    <s v="NA"/>
    <s v="NA"/>
    <s v="NA"/>
  </r>
  <r>
    <d v="2021-07-26T00:00:00"/>
    <x v="2"/>
    <m/>
    <n v="75"/>
    <n v="98.3"/>
    <n v="8.2799999999999994"/>
    <n v="170.5"/>
    <n v="5.83"/>
    <m/>
    <n v="41.605535000000003"/>
    <n v="-70.522666000000001"/>
    <n v="2.149"/>
    <n v="2.0910000000000002"/>
    <x v="516"/>
    <n v="4.0670999999999999E-2"/>
    <n v="0.95057999999999998"/>
    <n v="1.667305"/>
    <n v="8.1530000000000324E-2"/>
    <m/>
    <m/>
    <m/>
    <s v="NA"/>
    <s v="NA"/>
    <s v="NA"/>
    <s v="NA"/>
    <s v="NA"/>
  </r>
  <r>
    <d v="2021-07-26T00:00:00"/>
    <x v="3"/>
    <m/>
    <n v="72.599999999999994"/>
    <n v="68"/>
    <n v="5.86"/>
    <n v="175.5"/>
    <n v="6"/>
    <m/>
    <n v="41.604920999999997"/>
    <n v="-70.523065000000003"/>
    <n v="2.081"/>
    <n v="2.0270000000000001"/>
    <x v="517"/>
    <n v="4.5827100000000003E-2"/>
    <n v="0.80793000000000004"/>
    <n v="1.67309"/>
    <n v="6.1426900000000284E-2"/>
    <m/>
    <m/>
    <m/>
    <s v="NA"/>
    <s v="NA"/>
    <s v="NA"/>
    <s v="NA"/>
    <s v="NA"/>
  </r>
  <r>
    <d v="2021-07-26T00:00:00"/>
    <x v="4"/>
    <m/>
    <n v="60.6"/>
    <n v="81"/>
    <n v="8.01"/>
    <n v="141.9"/>
    <n v="5.36"/>
    <m/>
    <n v="41.600113999999998"/>
    <n v="-70.525084000000007"/>
    <n v="1.5209999999999999"/>
    <n v="2.306"/>
    <x v="518"/>
    <n v="2.2079499999999998E-2"/>
    <n v="0.56701000000000001"/>
    <n v="0.46849800000000003"/>
    <n v="0"/>
    <m/>
    <m/>
    <m/>
    <s v="NA"/>
    <s v="NA"/>
    <s v="NA"/>
    <s v="NA"/>
    <s v="NA"/>
  </r>
  <r>
    <d v="2021-07-26T00:00:00"/>
    <x v="5"/>
    <m/>
    <n v="63.1"/>
    <n v="83.9"/>
    <n v="8.0500000000000007"/>
    <n v="136.69999999999999"/>
    <n v="5.33"/>
    <m/>
    <n v="41.597726999999999"/>
    <n v="-70.525019"/>
    <n v="1.6240000000000001"/>
    <n v="2.157"/>
    <x v="519"/>
    <n v="1.1868800000000001E-2"/>
    <n v="0.75404000000000004"/>
    <n v="0.64062699999999995"/>
    <n v="8.8978200000000118E-2"/>
    <m/>
    <m/>
    <m/>
    <s v="NA"/>
    <s v="NA"/>
    <s v="NA"/>
    <s v="NA"/>
    <s v="NA"/>
  </r>
  <r>
    <d v="2021-07-26T00:00:00"/>
    <x v="6"/>
    <m/>
    <n v="61.9"/>
    <n v="80.7"/>
    <n v="7.86"/>
    <n v="134.6"/>
    <n v="5.36"/>
    <m/>
    <n v="41.596144000000002"/>
    <n v="-70.525194999999997"/>
    <n v="1.679"/>
    <n v="2.1110000000000002"/>
    <x v="520"/>
    <n v="1.8805599999999999E-2"/>
    <n v="0.79842000000000002"/>
    <n v="1.5996079999999999"/>
    <n v="0.12709040000000016"/>
    <m/>
    <m/>
    <m/>
    <s v="NA"/>
    <s v="NA"/>
    <s v="NA"/>
    <s v="NA"/>
    <s v="NA"/>
  </r>
  <r>
    <d v="2021-07-26T00:00:00"/>
    <x v="7"/>
    <m/>
    <s v="NA"/>
    <s v="NA"/>
    <s v="NA"/>
    <s v="NA"/>
    <s v="NA"/>
    <m/>
    <n v="41.591911000000003"/>
    <n v="-70.524642"/>
    <s v="NA"/>
    <s v="NA"/>
    <x v="159"/>
    <s v="NA"/>
    <s v="NA"/>
    <s v="NA"/>
    <s v="NA"/>
    <m/>
    <m/>
    <m/>
    <s v="NA"/>
    <s v="NA"/>
    <s v="NA"/>
    <s v="NA"/>
    <s v="NA"/>
  </r>
  <r>
    <d v="2021-07-26T00:00:00"/>
    <x v="8"/>
    <m/>
    <n v="59.4"/>
    <n v="74.3"/>
    <n v="7.46"/>
    <n v="120.5"/>
    <n v="6.06"/>
    <m/>
    <n v="41.589210000000001"/>
    <n v="-70.525225000000006"/>
    <n v="2.528"/>
    <n v="1.369"/>
    <x v="521"/>
    <n v="1.85034E-2"/>
    <n v="4.9225899999999996"/>
    <n v="4.2994110000000001"/>
    <n v="0.25275059999999994"/>
    <m/>
    <m/>
    <m/>
    <s v="NA"/>
    <s v="NA"/>
    <s v="NA"/>
    <s v="NA"/>
    <s v="NA"/>
  </r>
  <r>
    <d v="2021-08-11T00:00:00"/>
    <x v="0"/>
    <m/>
    <s v="NA"/>
    <s v="NA"/>
    <s v="NA"/>
    <s v="NA"/>
    <s v="NA"/>
    <m/>
    <n v="41.607222"/>
    <n v="-70.522751999999997"/>
    <s v="NA"/>
    <s v="NA"/>
    <x v="159"/>
    <s v="NA"/>
    <s v="NA"/>
    <s v="NA"/>
    <s v="NA"/>
    <m/>
    <m/>
    <m/>
    <s v="NA"/>
    <s v="NA"/>
    <s v="NA"/>
    <s v="NA"/>
    <s v="NA"/>
  </r>
  <r>
    <d v="2021-08-11T00:00:00"/>
    <x v="9"/>
    <m/>
    <n v="75.099999999999994"/>
    <n v="66.3"/>
    <n v="5.59"/>
    <n v="109.7"/>
    <n v="6.04"/>
    <m/>
    <n v="41.607044000000002"/>
    <n v="-70.523539999999997"/>
    <n v="6.4459999999999997"/>
    <n v="0.45529999999999998"/>
    <x v="522"/>
    <n v="5.0829999999999998E-3"/>
    <n v="0.58573500000000001"/>
    <n v="0"/>
    <n v="0.447409"/>
    <m/>
    <m/>
    <m/>
    <s v="NA"/>
    <s v="NA"/>
    <s v="NA"/>
    <s v="NA"/>
    <s v="NA"/>
  </r>
  <r>
    <d v="2021-08-11T00:00:00"/>
    <x v="1"/>
    <m/>
    <s v="NA"/>
    <s v="NA"/>
    <s v="NA"/>
    <s v="NA"/>
    <s v="NA"/>
    <m/>
    <n v="41.605505999999998"/>
    <n v="-70.522893999999994"/>
    <s v="NA"/>
    <s v="NA"/>
    <x v="159"/>
    <s v="NA"/>
    <s v="NA"/>
    <s v="NA"/>
    <s v="NA"/>
    <m/>
    <m/>
    <m/>
    <s v="NA"/>
    <s v="NA"/>
    <s v="NA"/>
    <s v="NA"/>
    <s v="NA"/>
  </r>
  <r>
    <d v="2021-08-11T00:00:00"/>
    <x v="2"/>
    <m/>
    <n v="67.599999999999994"/>
    <n v="57.6"/>
    <n v="5.26"/>
    <n v="166.6"/>
    <n v="5.67"/>
    <m/>
    <n v="41.605535000000003"/>
    <n v="-70.522666000000001"/>
    <n v="1.6539999999999999"/>
    <n v="0.88639999999999997"/>
    <x v="523"/>
    <n v="4.2677E-2"/>
    <n v="0.81198800000000004"/>
    <n v="1.4523809999999999"/>
    <n v="0"/>
    <m/>
    <m/>
    <m/>
    <s v="NA"/>
    <s v="NA"/>
    <s v="NA"/>
    <s v="NA"/>
    <s v="NA"/>
  </r>
  <r>
    <d v="2021-08-11T00:00:00"/>
    <x v="3"/>
    <m/>
    <n v="67.3"/>
    <n v="50.9"/>
    <n v="4.66"/>
    <n v="174.7"/>
    <n v="5.79"/>
    <m/>
    <n v="41.604920999999997"/>
    <n v="-70.523065000000003"/>
    <n v="2.3580000000000001"/>
    <n v="1.613"/>
    <x v="524"/>
    <n v="6.3815999999999998E-2"/>
    <n v="0.54802600000000001"/>
    <n v="1.228586"/>
    <n v="0"/>
    <m/>
    <m/>
    <m/>
    <s v="NA"/>
    <s v="NA"/>
    <s v="NA"/>
    <s v="NA"/>
    <s v="NA"/>
  </r>
  <r>
    <d v="2021-08-11T00:00:00"/>
    <x v="4"/>
    <m/>
    <n v="59.7"/>
    <n v="79.400000000000006"/>
    <n v="7.94"/>
    <n v="137.80000000000001"/>
    <n v="5.39"/>
    <m/>
    <n v="41.600113999999998"/>
    <n v="-70.525084000000007"/>
    <n v="1.369"/>
    <n v="1.86"/>
    <x v="525"/>
    <n v="2.035E-2"/>
    <n v="0.27778000000000003"/>
    <n v="0.36986000000000002"/>
    <n v="0"/>
    <m/>
    <m/>
    <m/>
    <s v="NA"/>
    <s v="NA"/>
    <s v="NA"/>
    <s v="NA"/>
    <s v="NA"/>
  </r>
  <r>
    <d v="2021-08-11T00:00:00"/>
    <x v="5"/>
    <m/>
    <n v="58.4"/>
    <n v="70.8"/>
    <n v="7.19"/>
    <n v="137.30000000000001"/>
    <n v="5.32"/>
    <m/>
    <n v="41.597726999999999"/>
    <n v="-70.525019"/>
    <n v="1.2150000000000001"/>
    <n v="1.923"/>
    <x v="526"/>
    <n v="1.9404999999999999E-2"/>
    <n v="0.42232999999999998"/>
    <n v="0.33583600000000002"/>
    <n v="0"/>
    <m/>
    <m/>
    <m/>
    <s v="NA"/>
    <s v="NA"/>
    <s v="NA"/>
    <s v="NA"/>
    <s v="NA"/>
  </r>
  <r>
    <d v="2021-08-11T00:00:00"/>
    <x v="6"/>
    <m/>
    <n v="58.6"/>
    <n v="70.7"/>
    <n v="7.16"/>
    <n v="133.30000000000001"/>
    <n v="5.35"/>
    <m/>
    <n v="41.596144000000002"/>
    <n v="-70.525194999999997"/>
    <n v="1.3"/>
    <n v="1.7629999999999999"/>
    <x v="527"/>
    <n v="2.1892000000000002E-2"/>
    <n v="0.318631"/>
    <n v="0.48207499999999998"/>
    <n v="0"/>
    <m/>
    <m/>
    <m/>
    <s v="NA"/>
    <s v="NA"/>
    <s v="NA"/>
    <s v="NA"/>
    <s v="NA"/>
  </r>
  <r>
    <d v="2021-08-11T00:00:00"/>
    <x v="7"/>
    <m/>
    <s v="NA"/>
    <s v="NA"/>
    <s v="NA"/>
    <s v="NA"/>
    <s v="NA"/>
    <m/>
    <n v="41.591911000000003"/>
    <n v="-70.524642"/>
    <s v="NA"/>
    <s v="NA"/>
    <x v="159"/>
    <s v="NA"/>
    <s v="NA"/>
    <s v="NA"/>
    <s v="NA"/>
    <m/>
    <m/>
    <m/>
    <s v="NA"/>
    <s v="NA"/>
    <s v="NA"/>
    <s v="NA"/>
    <s v="NA"/>
  </r>
  <r>
    <d v="2021-08-11T00:00:00"/>
    <x v="8"/>
    <m/>
    <n v="56.7"/>
    <n v="73.900000000000006"/>
    <n v="7.66"/>
    <n v="118.8"/>
    <n v="6.04"/>
    <m/>
    <n v="41.589210000000001"/>
    <n v="-70.525225000000006"/>
    <n v="0.99670000000000003"/>
    <n v="1.0549999999999999"/>
    <x v="528"/>
    <n v="1.7908E-2"/>
    <n v="4.37547"/>
    <n v="2.919864"/>
    <n v="0"/>
    <m/>
    <m/>
    <m/>
    <s v="NA"/>
    <s v="NA"/>
    <s v="NA"/>
    <s v="NA"/>
    <s v="NA"/>
  </r>
  <r>
    <d v="2021-08-27T00:00:00"/>
    <x v="0"/>
    <m/>
    <s v="NA"/>
    <s v="NA"/>
    <s v="NA"/>
    <s v="NA"/>
    <s v="NA"/>
    <m/>
    <n v="41.607222"/>
    <n v="-70.522751999999997"/>
    <s v="NA"/>
    <s v="NA"/>
    <x v="159"/>
    <s v="NA"/>
    <s v="NA"/>
    <s v="NA"/>
    <s v="NA"/>
    <m/>
    <m/>
    <m/>
    <s v="NA"/>
    <s v="NA"/>
    <s v="NA"/>
    <s v="NA"/>
    <s v="NA"/>
  </r>
  <r>
    <d v="2021-08-27T00:00:00"/>
    <x v="9"/>
    <m/>
    <s v="NA"/>
    <s v="NA"/>
    <s v="NA"/>
    <s v="NA"/>
    <s v="NA"/>
    <m/>
    <n v="41.607044000000002"/>
    <n v="-70.523539999999997"/>
    <s v="NA"/>
    <s v="NA"/>
    <x v="159"/>
    <s v="NA"/>
    <s v="NA"/>
    <s v="NA"/>
    <s v="NA"/>
    <m/>
    <m/>
    <m/>
    <s v="NA"/>
    <s v="NA"/>
    <s v="NA"/>
    <s v="NA"/>
    <s v="NA"/>
  </r>
  <r>
    <d v="2021-08-27T00:00:00"/>
    <x v="1"/>
    <m/>
    <s v="NA"/>
    <s v="NA"/>
    <s v="NA"/>
    <s v="NA"/>
    <s v="NA"/>
    <m/>
    <n v="41.605505999999998"/>
    <n v="-70.522893999999994"/>
    <s v="NA"/>
    <s v="NA"/>
    <x v="159"/>
    <s v="NA"/>
    <s v="NA"/>
    <s v="NA"/>
    <s v="NA"/>
    <m/>
    <m/>
    <m/>
    <s v="NA"/>
    <s v="NA"/>
    <s v="NA"/>
    <s v="NA"/>
    <s v="NA"/>
  </r>
  <r>
    <d v="2021-08-27T00:00:00"/>
    <x v="2"/>
    <d v="1899-12-30T10:45:00"/>
    <n v="76"/>
    <n v="89.8"/>
    <n v="7.49"/>
    <n v="165"/>
    <n v="5.94"/>
    <m/>
    <n v="41.605535000000003"/>
    <n v="-70.522666000000001"/>
    <n v="1.4390000000000001"/>
    <n v="0.85040000000000004"/>
    <x v="529"/>
    <n v="3.0546E-2"/>
    <n v="0.97853500000000004"/>
    <n v="1.9261539999999999"/>
    <n v="0"/>
    <m/>
    <m/>
    <m/>
    <s v="NA"/>
    <s v="NA"/>
    <s v="NA"/>
    <s v="NA"/>
    <s v="NA"/>
  </r>
  <r>
    <d v="2021-08-27T00:00:00"/>
    <x v="3"/>
    <d v="1899-12-30T10:50:00"/>
    <n v="74"/>
    <n v="73.599999999999994"/>
    <n v="6.25"/>
    <n v="172.8"/>
    <n v="5.95"/>
    <m/>
    <n v="41.604920999999997"/>
    <n v="-70.523065000000003"/>
    <n v="1.9179999999999999"/>
    <n v="1.3779999999999999"/>
    <x v="530"/>
    <n v="4.7808999999999997E-2"/>
    <n v="0.65172600000000003"/>
    <n v="1.6496059999999999"/>
    <n v="0"/>
    <m/>
    <m/>
    <m/>
    <s v="NA"/>
    <s v="NA"/>
    <s v="NA"/>
    <s v="NA"/>
    <s v="NA"/>
  </r>
  <r>
    <d v="2021-08-27T00:00:00"/>
    <x v="4"/>
    <d v="1899-12-30T11:55:00"/>
    <n v="63.1"/>
    <n v="82.1"/>
    <n v="7.89"/>
    <n v="134.80000000000001"/>
    <n v="5.25"/>
    <m/>
    <n v="41.600113999999998"/>
    <n v="-70.525084000000007"/>
    <n v="1.3109999999999999"/>
    <n v="2.222"/>
    <x v="531"/>
    <n v="1.5115E-2"/>
    <n v="0.37205199999999999"/>
    <n v="0.69575299999999995"/>
    <n v="5.2202999999999555E-2"/>
    <m/>
    <m/>
    <m/>
    <s v="NA"/>
    <s v="NA"/>
    <s v="NA"/>
    <s v="NA"/>
    <s v="NA"/>
  </r>
  <r>
    <d v="2021-08-27T00:00:00"/>
    <x v="5"/>
    <d v="1899-12-30T12:11:00"/>
    <n v="64.599999999999994"/>
    <n v="80.3"/>
    <n v="7.58"/>
    <n v="136.9"/>
    <n v="5.24"/>
    <m/>
    <n v="41.597726999999999"/>
    <n v="-70.525019"/>
    <n v="1.1259999999999999"/>
    <n v="2.0670000000000002"/>
    <x v="532"/>
    <n v="1.5398E-2"/>
    <n v="0.59830499999999998"/>
    <n v="0.4874"/>
    <n v="6.6826000000000274E-2"/>
    <m/>
    <m/>
    <m/>
    <s v="NA"/>
    <s v="NA"/>
    <s v="NA"/>
    <s v="NA"/>
    <s v="NA"/>
  </r>
  <r>
    <d v="2021-08-27T00:00:00"/>
    <x v="6"/>
    <d v="1899-12-30T12:23:00"/>
    <n v="64.599999999999994"/>
    <s v="NA"/>
    <s v="NA"/>
    <n v="117.7"/>
    <n v="6.24"/>
    <m/>
    <n v="41.596144000000002"/>
    <n v="-70.525194999999997"/>
    <n v="1.3180000000000001"/>
    <n v="1.9530000000000001"/>
    <x v="533"/>
    <n v="2.4653999999999999E-2"/>
    <n v="0.66743799999999998"/>
    <n v="1.625397"/>
    <n v="7.9320000000000501E-3"/>
    <m/>
    <m/>
    <m/>
    <s v="NA"/>
    <s v="NA"/>
    <s v="NA"/>
    <s v="NA"/>
    <s v="NA"/>
  </r>
  <r>
    <d v="2021-08-27T00:00:00"/>
    <x v="7"/>
    <m/>
    <s v="NA"/>
    <s v="NA"/>
    <s v="NA"/>
    <s v="NA"/>
    <s v="NA"/>
    <m/>
    <n v="41.591911000000003"/>
    <n v="-70.524642"/>
    <s v="NA"/>
    <s v="NA"/>
    <x v="159"/>
    <s v="NA"/>
    <s v="NA"/>
    <s v="NA"/>
    <s v="NA"/>
    <m/>
    <m/>
    <m/>
    <s v="NA"/>
    <s v="NA"/>
    <s v="NA"/>
    <s v="NA"/>
    <s v="NA"/>
  </r>
  <r>
    <d v="2021-08-27T00:00:00"/>
    <x v="8"/>
    <d v="1899-12-30T12:37:00"/>
    <n v="59.8"/>
    <n v="75.7"/>
    <n v="7.56"/>
    <n v="118.6"/>
    <n v="6"/>
    <m/>
    <n v="41.589210000000001"/>
    <n v="-70.525225000000006"/>
    <n v="1.7370000000000001"/>
    <n v="0.8004"/>
    <x v="534"/>
    <n v="1.5907000000000001E-2"/>
    <n v="6.2451980000000002"/>
    <n v="4.172841"/>
    <n v="0"/>
    <m/>
    <m/>
    <m/>
    <s v="NA"/>
    <s v="NA"/>
    <s v="NA"/>
    <s v="NA"/>
    <s v="NA"/>
  </r>
  <r>
    <d v="2021-09-16T00:00:00"/>
    <x v="10"/>
    <d v="1899-12-30T11:40:00"/>
    <n v="66.2"/>
    <n v="83.1"/>
    <n v="7.71"/>
    <n v="125.8"/>
    <n v="5.49"/>
    <m/>
    <n v="41.606870000000001"/>
    <n v="-70.523228000000003"/>
    <n v="3.968"/>
    <n v="1.452"/>
    <x v="535"/>
    <n v="5.6269E-2"/>
    <n v="3.3321930000000002"/>
    <n v="0.87424100000000005"/>
    <n v="0.15235600000000016"/>
    <m/>
    <m/>
    <m/>
    <s v="NA"/>
    <s v="NA"/>
    <s v="NA"/>
    <s v="NA"/>
    <s v="NA"/>
  </r>
  <r>
    <d v="2021-09-16T00:00:00"/>
    <x v="9"/>
    <s v="NA"/>
    <s v="NA"/>
    <s v="NA"/>
    <s v="NA"/>
    <s v="NA"/>
    <s v="NA"/>
    <s v="Stopped sampling"/>
    <n v="41.607044000000002"/>
    <n v="-70.523539999999997"/>
    <s v="NA"/>
    <s v="NA"/>
    <x v="159"/>
    <s v="NA"/>
    <s v="NA"/>
    <s v="NA"/>
    <s v="NA"/>
    <m/>
    <m/>
    <m/>
    <s v="NA"/>
    <s v="NA"/>
    <s v="NA"/>
    <s v="NA"/>
    <s v="NA"/>
  </r>
  <r>
    <d v="2021-09-16T00:00:00"/>
    <x v="1"/>
    <s v="NA"/>
    <s v="NA"/>
    <s v="NA"/>
    <s v="NA"/>
    <s v="NA"/>
    <s v="NA"/>
    <s v="Stopped sampling"/>
    <n v="41.605505999999998"/>
    <n v="-70.522893999999994"/>
    <s v="NA"/>
    <s v="NA"/>
    <x v="159"/>
    <s v="NA"/>
    <s v="NA"/>
    <s v="NA"/>
    <s v="NA"/>
    <m/>
    <m/>
    <m/>
    <s v="NA"/>
    <s v="NA"/>
    <s v="NA"/>
    <s v="NA"/>
    <s v="NA"/>
  </r>
  <r>
    <d v="2021-09-16T00:00:00"/>
    <x v="2"/>
    <d v="1899-12-30T12:06:00"/>
    <n v="68.2"/>
    <n v="83.8"/>
    <n v="7.6"/>
    <n v="94.5"/>
    <n v="5.41"/>
    <m/>
    <n v="41.605535000000003"/>
    <n v="-70.522666000000001"/>
    <n v="6.01"/>
    <n v="0.73219999999999996"/>
    <x v="536"/>
    <n v="1.5237000000000001E-2"/>
    <n v="4.9191050000000001"/>
    <n v="0.58934200000000003"/>
    <n v="7.3903000000000052E-2"/>
    <m/>
    <m/>
    <m/>
    <s v="NA"/>
    <s v="NA"/>
    <s v="NA"/>
    <s v="NA"/>
    <s v="NA"/>
  </r>
  <r>
    <d v="2021-09-16T00:00:00"/>
    <x v="3"/>
    <d v="1899-12-30T12:18:00"/>
    <n v="68.099999999999994"/>
    <n v="82"/>
    <n v="7.45"/>
    <n v="100.2"/>
    <n v="5.62"/>
    <m/>
    <n v="41.604920999999997"/>
    <n v="-70.523065000000003"/>
    <n v="6.343"/>
    <n v="0.87160000000000004"/>
    <x v="537"/>
    <n v="2.3663E-2"/>
    <n v="4.7902659999999999"/>
    <n v="0.54957"/>
    <n v="0.254749"/>
    <m/>
    <m/>
    <m/>
    <s v="NA"/>
    <s v="NA"/>
    <s v="NA"/>
    <s v="NA"/>
    <s v="NA"/>
  </r>
  <r>
    <d v="2021-09-16T00:00:00"/>
    <x v="4"/>
    <d v="1899-12-30T12:36:00"/>
    <n v="62.8"/>
    <n v="78"/>
    <n v="7.52"/>
    <n v="108.1"/>
    <n v="5.3"/>
    <m/>
    <n v="41.600113999999998"/>
    <n v="-70.525084000000007"/>
    <n v="5.891"/>
    <n v="1.429"/>
    <x v="538"/>
    <n v="1.1705E-2"/>
    <n v="2.0626630000000001"/>
    <n v="0.32240200000000002"/>
    <n v="7.9058000000000073E-2"/>
    <m/>
    <m/>
    <m/>
    <s v="NA"/>
    <s v="NA"/>
    <s v="NA"/>
    <s v="NA"/>
    <s v="NA"/>
  </r>
  <r>
    <d v="2021-09-16T00:00:00"/>
    <x v="5"/>
    <d v="1899-12-30T12:58:00"/>
    <n v="64"/>
    <n v="80"/>
    <n v="7.6"/>
    <n v="112.4"/>
    <n v="5.3"/>
    <m/>
    <n v="41.597726999999999"/>
    <n v="-70.525019"/>
    <n v="4.5039999999999996"/>
    <n v="1.385"/>
    <x v="539"/>
    <n v="6.228E-3"/>
    <n v="2.9048259999999999"/>
    <n v="0.39865099999999998"/>
    <n v="3.7799000000000138E-2"/>
    <m/>
    <m/>
    <m/>
    <s v="NA"/>
    <s v="NA"/>
    <s v="NA"/>
    <s v="NA"/>
    <s v="NA"/>
  </r>
  <r>
    <d v="2021-09-16T00:00:00"/>
    <x v="6"/>
    <d v="1899-12-30T01:15:00"/>
    <n v="64.2"/>
    <n v="85.9"/>
    <n v="8.14"/>
    <n v="106.2"/>
    <n v="5.48"/>
    <m/>
    <n v="41.596144000000002"/>
    <n v="-70.525194999999997"/>
    <n v="5.3879999999999999"/>
    <n v="1.1930000000000001"/>
    <x v="540"/>
    <n v="1.7108999999999999E-2"/>
    <n v="2.8011270000000001"/>
    <n v="0.46526200000000001"/>
    <n v="8.3814000000000055E-2"/>
    <m/>
    <m/>
    <m/>
    <s v="NA"/>
    <s v="NA"/>
    <s v="NA"/>
    <s v="NA"/>
    <s v="NA"/>
  </r>
  <r>
    <d v="2021-09-16T00:00:00"/>
    <x v="11"/>
    <d v="1899-12-30T01:25:00"/>
    <n v="62.9"/>
    <n v="66.900000000000006"/>
    <n v="6.44"/>
    <n v="110"/>
    <n v="5.51"/>
    <m/>
    <n v="41.592140000000001"/>
    <n v="-70.524630000000002"/>
    <n v="4.2450000000000001"/>
    <n v="0.93700000000000006"/>
    <x v="541"/>
    <n v="3.7907000000000003E-2"/>
    <n v="2.694286"/>
    <n v="0.86374799999999996"/>
    <n v="3.3683000000000018E-2"/>
    <m/>
    <m/>
    <m/>
    <s v="NA"/>
    <s v="NA"/>
    <s v="NA"/>
    <s v="NA"/>
    <s v="NA"/>
  </r>
  <r>
    <d v="2021-09-16T00:00:00"/>
    <x v="8"/>
    <d v="1899-12-30T01:36:00"/>
    <n v="60.4"/>
    <n v="72.3"/>
    <n v="7.16"/>
    <n v="104"/>
    <n v="5.83"/>
    <m/>
    <n v="41.589210000000001"/>
    <n v="-70.525225000000006"/>
    <n v="3.431"/>
    <n v="0.73540000000000005"/>
    <x v="542"/>
    <n v="2.6653E-2"/>
    <n v="5.409319"/>
    <n v="1.5782719999999999"/>
    <n v="7.4883000000000033E-2"/>
    <m/>
    <m/>
    <m/>
    <s v="NA"/>
    <s v="NA"/>
    <s v="NA"/>
    <s v="NA"/>
    <s v="NA"/>
  </r>
  <r>
    <d v="2021-09-30T00:00:00"/>
    <x v="10"/>
    <d v="1899-12-30T12:26:00"/>
    <n v="62.9"/>
    <n v="82.9"/>
    <n v="7.98"/>
    <n v="167.8"/>
    <n v="5.52"/>
    <m/>
    <n v="41.606870000000001"/>
    <n v="-70.523228000000003"/>
    <n v="2.5390000000000001"/>
    <n v="2.2429999999999999"/>
    <x v="543"/>
    <n v="2.34088E-2"/>
    <n v="0.83011999999999997"/>
    <n v="2.2734399999999999"/>
    <n v="0.24380819999999992"/>
    <m/>
    <m/>
    <m/>
    <s v="NA"/>
    <s v="NA"/>
    <s v="NA"/>
    <s v="NA"/>
    <s v="NA"/>
  </r>
  <r>
    <d v="2021-09-30T00:00:00"/>
    <x v="2"/>
    <d v="1899-12-30T12:35:00"/>
    <n v="61.5"/>
    <n v="95.3"/>
    <n v="9.32"/>
    <n v="153.30000000000001"/>
    <n v="5.52"/>
    <m/>
    <n v="41.605535000000003"/>
    <n v="-70.522666000000001"/>
    <n v="3.1850000000000001"/>
    <n v="1.569"/>
    <x v="544"/>
    <n v="1.4046700000000001E-2"/>
    <n v="1.8667100000000001"/>
    <n v="2.6756169999999999"/>
    <n v="7.6568299999999923E-2"/>
    <m/>
    <m/>
    <m/>
    <s v="NA"/>
    <s v="NA"/>
    <s v="NA"/>
    <s v="NA"/>
    <s v="NA"/>
  </r>
  <r>
    <d v="2021-09-30T00:00:00"/>
    <x v="3"/>
    <d v="1899-12-30T12:38:00"/>
    <n v="60.2"/>
    <n v="88.5"/>
    <n v="8.7799999999999994"/>
    <n v="154.9"/>
    <n v="5.59"/>
    <m/>
    <n v="41.604920999999997"/>
    <n v="-70.523065000000003"/>
    <n v="3.1349999999999998"/>
    <n v="1.4590000000000001"/>
    <x v="545"/>
    <n v="2.4006400000000001E-2"/>
    <n v="1.5782400000000001"/>
    <n v="2.2804090000000001"/>
    <n v="1.7005600000000065E-2"/>
    <m/>
    <m/>
    <m/>
    <s v="NA"/>
    <s v="NA"/>
    <s v="NA"/>
    <s v="NA"/>
    <s v="NA"/>
  </r>
  <r>
    <d v="2021-09-30T00:00:00"/>
    <x v="4"/>
    <d v="1899-12-30T01:06:00"/>
    <n v="56.3"/>
    <n v="81.900000000000006"/>
    <n v="8.5299999999999994"/>
    <n v="134.9"/>
    <n v="5.32"/>
    <m/>
    <n v="41.600113999999998"/>
    <n v="-70.525084000000007"/>
    <n v="2.0350000000000001"/>
    <n v="2.0659999999999998"/>
    <x v="546"/>
    <n v="8.3198000000000005E-3"/>
    <n v="0.73819000000000001"/>
    <n v="1.3815930000000001"/>
    <n v="6.2448199999999954E-2"/>
    <m/>
    <m/>
    <m/>
    <s v="NA"/>
    <s v="NA"/>
    <s v="NA"/>
    <s v="NA"/>
    <s v="NA"/>
  </r>
  <r>
    <d v="2021-09-30T00:00:00"/>
    <x v="5"/>
    <d v="1899-12-30T01:15:00"/>
    <n v="57.2"/>
    <n v="79.599999999999994"/>
    <n v="8.1999999999999993"/>
    <n v="134.4"/>
    <n v="5.23"/>
    <m/>
    <n v="41.597726999999999"/>
    <n v="-70.525019"/>
    <n v="1.661"/>
    <n v="2.0249999999999999"/>
    <x v="547"/>
    <n v="4.5161000000000003E-3"/>
    <n v="0.64942999999999995"/>
    <n v="1.0047649999999999"/>
    <n v="6.8386899999999917E-2"/>
    <m/>
    <m/>
    <m/>
    <s v="NA"/>
    <s v="NA"/>
    <s v="NA"/>
    <s v="NA"/>
    <s v="NA"/>
  </r>
  <r>
    <d v="2021-09-30T00:00:00"/>
    <x v="6"/>
    <d v="1899-12-30T01:26:00"/>
    <n v="57.4"/>
    <n v="81.5"/>
    <n v="8.3800000000000008"/>
    <n v="131.6"/>
    <n v="5.44"/>
    <m/>
    <n v="41.596144000000002"/>
    <n v="-70.525194999999997"/>
    <m/>
    <m/>
    <x v="298"/>
    <m/>
    <m/>
    <m/>
    <m/>
    <m/>
    <m/>
    <m/>
    <s v="NA"/>
    <s v="NA"/>
    <s v="NA"/>
    <s v="NA"/>
    <s v="NA"/>
  </r>
  <r>
    <d v="2021-09-30T00:00:00"/>
    <x v="11"/>
    <d v="1899-12-30T01:41:00"/>
    <n v="56.8"/>
    <n v="66.3"/>
    <n v="6.88"/>
    <n v="130.6"/>
    <n v="5.77"/>
    <m/>
    <n v="41.592140000000001"/>
    <n v="-70.524630000000002"/>
    <n v="1.607"/>
    <n v="1.4279999999999999"/>
    <x v="548"/>
    <n v="2.26138E-2"/>
    <n v="0.77305999999999997"/>
    <n v="1.84101"/>
    <n v="6.460200000000027E-3"/>
    <m/>
    <m/>
    <m/>
    <s v="NA"/>
    <s v="NA"/>
    <s v="NA"/>
    <s v="NA"/>
    <s v="NA"/>
  </r>
  <r>
    <d v="2021-09-30T00:00:00"/>
    <x v="8"/>
    <d v="1899-12-30T01:55:00"/>
    <n v="55.1"/>
    <n v="75.2"/>
    <n v="7.96"/>
    <n v="117.7"/>
    <n v="6.01"/>
    <m/>
    <n v="41.589210000000001"/>
    <n v="-70.525225000000006"/>
    <n v="1.2629999999999999"/>
    <n v="1.0509999999999999"/>
    <x v="549"/>
    <n v="1.4526799999999999E-2"/>
    <n v="1.9935099999999999"/>
    <n v="5.1979800000000003"/>
    <n v="0"/>
    <m/>
    <m/>
    <m/>
    <s v="NA"/>
    <s v="NA"/>
    <s v="NA"/>
    <s v="NA"/>
    <s v="NA"/>
  </r>
  <r>
    <d v="2021-10-14T00:00:00"/>
    <x v="10"/>
    <d v="1899-12-30T11:51:00"/>
    <n v="62.5"/>
    <n v="84.5"/>
    <n v="8.18"/>
    <n v="170.3"/>
    <n v="5.19"/>
    <m/>
    <n v="41.606870000000001"/>
    <n v="-70.523228000000003"/>
    <n v="2.8759999999999999"/>
    <n v="2.2029999999999998"/>
    <x v="550"/>
    <n v="2.5187500000000002E-2"/>
    <n v="1.1395"/>
    <n v="1.1149260000000001"/>
    <n v="0.28204450000000003"/>
    <m/>
    <m/>
    <m/>
    <s v="NA"/>
    <s v="NA"/>
    <s v="NA"/>
    <s v="NA"/>
    <s v="NA"/>
  </r>
  <r>
    <d v="2021-10-14T00:00:00"/>
    <x v="2"/>
    <d v="1899-12-30T12:05:00"/>
    <n v="62.3"/>
    <n v="88.1"/>
    <n v="8.5399999999999991"/>
    <n v="152.80000000000001"/>
    <n v="5.46"/>
    <m/>
    <n v="41.605535000000003"/>
    <n v="-70.522666000000001"/>
    <n v="3.0070000000000001"/>
    <n v="1.429"/>
    <x v="551"/>
    <n v="1.9308700000000002E-2"/>
    <n v="1.835"/>
    <n v="0.78766400000000003"/>
    <n v="0.11059130000000006"/>
    <m/>
    <m/>
    <m/>
    <s v="NA"/>
    <s v="NA"/>
    <s v="NA"/>
    <s v="NA"/>
    <s v="NA"/>
  </r>
  <r>
    <d v="2021-10-14T00:00:00"/>
    <x v="3"/>
    <d v="1899-12-30T12:12:00"/>
    <n v="61.1"/>
    <n v="81.3"/>
    <n v="7.98"/>
    <n v="156.1"/>
    <n v="5.45"/>
    <m/>
    <n v="41.604920999999997"/>
    <n v="-70.523065000000003"/>
    <n v="3.1840000000000002"/>
    <n v="1.5469999999999999"/>
    <x v="552"/>
    <n v="2.7559699999999999E-2"/>
    <n v="1.6984999999999999"/>
    <n v="0.78897499999999998"/>
    <n v="0.13459929999999987"/>
    <m/>
    <m/>
    <m/>
    <s v="NA"/>
    <s v="NA"/>
    <s v="NA"/>
    <s v="NA"/>
    <s v="NA"/>
  </r>
  <r>
    <d v="2021-10-14T00:00:00"/>
    <x v="4"/>
    <d v="1899-12-30T12:34:00"/>
    <n v="58.8"/>
    <n v="80.099999999999994"/>
    <n v="8.1"/>
    <n v="133.30000000000001"/>
    <n v="5.22"/>
    <m/>
    <n v="41.600113999999998"/>
    <n v="-70.525084000000007"/>
    <n v="2.238"/>
    <n v="1.2410000000000001"/>
    <x v="553"/>
    <n v="1.5345999999999999E-3"/>
    <n v="1.0029999999999999"/>
    <n v="0.24194199999999999"/>
    <n v="6.659399999999982E-3"/>
    <m/>
    <m/>
    <m/>
    <s v="NA"/>
    <s v="NA"/>
    <s v="NA"/>
    <s v="NA"/>
    <s v="NA"/>
  </r>
  <r>
    <d v="2021-10-14T00:00:00"/>
    <x v="5"/>
    <d v="1899-12-30T12:47:00"/>
    <n v="59.2"/>
    <n v="79.8"/>
    <n v="8.0299999999999994"/>
    <n v="133.30000000000001"/>
    <n v="5.19"/>
    <m/>
    <n v="41.597726999999999"/>
    <n v="-70.525019"/>
    <n v="1.8919999999999999"/>
    <n v="2.1339999999999999"/>
    <x v="554"/>
    <n v="2.7613E-3"/>
    <n v="1.0225"/>
    <n v="0.399038"/>
    <n v="0.18308469999999999"/>
    <m/>
    <m/>
    <m/>
    <s v="NA"/>
    <s v="NA"/>
    <s v="NA"/>
    <s v="NA"/>
    <s v="NA"/>
  </r>
  <r>
    <d v="2021-10-14T00:00:00"/>
    <x v="6"/>
    <d v="1899-12-30T01:02:00"/>
    <n v="59.2"/>
    <n v="80.5"/>
    <n v="8.09"/>
    <n v="130.80000000000001"/>
    <n v="5.32"/>
    <m/>
    <n v="41.596144000000002"/>
    <n v="-70.525194999999997"/>
    <n v="1.6259999999999999"/>
    <n v="1.194"/>
    <x v="555"/>
    <n v="4.4787000000000004E-3"/>
    <n v="0.89575000000000005"/>
    <n v="0.23075100000000001"/>
    <n v="8.2572300000000043E-2"/>
    <m/>
    <m/>
    <m/>
    <s v="NA"/>
    <s v="NA"/>
    <s v="NA"/>
    <s v="NA"/>
    <s v="NA"/>
  </r>
  <r>
    <d v="2021-10-14T00:00:00"/>
    <x v="11"/>
    <d v="1899-12-30T01:14:00"/>
    <n v="58.1"/>
    <n v="68"/>
    <n v="6.94"/>
    <n v="129.5"/>
    <n v="5.51"/>
    <m/>
    <n v="41.592140000000001"/>
    <n v="-70.524630000000002"/>
    <n v="2.008"/>
    <n v="1.284"/>
    <x v="556"/>
    <n v="1.6866699999999998E-2"/>
    <n v="0.94450000000000001"/>
    <n v="0.59041999999999994"/>
    <n v="0"/>
    <m/>
    <m/>
    <m/>
    <s v="NA"/>
    <s v="NA"/>
    <s v="NA"/>
    <s v="NA"/>
    <s v="NA"/>
  </r>
  <r>
    <d v="2021-10-14T00:00:00"/>
    <x v="8"/>
    <d v="1899-12-30T01:29:00"/>
    <n v="56.5"/>
    <n v="74.2"/>
    <n v="7.71"/>
    <n v="115.8"/>
    <n v="5.88"/>
    <m/>
    <n v="41.589210000000001"/>
    <n v="-70.525225000000006"/>
    <n v="1.2949999999999999"/>
    <n v="0.38369999999999999"/>
    <x v="557"/>
    <n v="6.3543000000000002E-3"/>
    <n v="3.7589999999999999"/>
    <n v="0.63545099999999999"/>
    <n v="1.0237700000000016E-2"/>
    <m/>
    <m/>
    <m/>
    <s v="NA"/>
    <s v="NA"/>
    <s v="NA"/>
    <s v="NA"/>
    <s v="NA"/>
  </r>
  <r>
    <d v="2021-12-15T00:00:00"/>
    <x v="8"/>
    <m/>
    <n v="46.2"/>
    <n v="77.3"/>
    <n v="9.17"/>
    <n v="119.6"/>
    <n v="5.79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1-12-23T00:00:00"/>
    <x v="10"/>
    <d v="1899-12-30T10:50:00"/>
    <n v="45"/>
    <n v="66.099999999999994"/>
    <n v="7.96"/>
    <n v="173.5"/>
    <n v="5.36"/>
    <m/>
    <n v="41.606870000000001"/>
    <n v="-70.523228000000003"/>
    <n v="2.7829999999999999"/>
    <n v="2.734"/>
    <x v="558"/>
    <n v="3.3028000000000002E-2"/>
    <n v="3.1472560000000001"/>
    <n v="0.47303099999999998"/>
    <n v="0.3684019730000001"/>
    <m/>
    <m/>
    <m/>
    <s v="NA"/>
    <s v="NA"/>
    <s v="NA"/>
    <s v="NA"/>
    <s v="NA"/>
  </r>
  <r>
    <d v="2021-12-23T00:00:00"/>
    <x v="2"/>
    <d v="1899-12-30T11:00:00"/>
    <n v="41.1"/>
    <n v="71.5"/>
    <n v="9.1199999999999992"/>
    <n v="166.3"/>
    <n v="5.43"/>
    <m/>
    <n v="41.605535000000003"/>
    <n v="-70.522666000000001"/>
    <n v="1.665"/>
    <n v="2.1539999999999999"/>
    <x v="559"/>
    <n v="3.9033999999999999E-2"/>
    <n v="3.5933090000000001"/>
    <n v="0.48880600000000002"/>
    <n v="6.636950499999994E-2"/>
    <m/>
    <m/>
    <m/>
    <s v="NA"/>
    <s v="NA"/>
    <s v="NA"/>
    <s v="NA"/>
    <s v="NA"/>
  </r>
  <r>
    <d v="2021-12-23T00:00:00"/>
    <x v="3"/>
    <d v="1899-12-30T11:03:00"/>
    <n v="40.299999999999997"/>
    <n v="72.599999999999994"/>
    <n v="9.36"/>
    <n v="164.9"/>
    <n v="5.36"/>
    <m/>
    <n v="41.604920999999997"/>
    <n v="-70.523065000000003"/>
    <n v="1.988"/>
    <n v="2.0859999999999999"/>
    <x v="560"/>
    <n v="4.1467999999999998E-2"/>
    <n v="3.304208"/>
    <n v="0.47568300000000002"/>
    <n v="8.8494703999999702E-2"/>
    <m/>
    <m/>
    <m/>
    <s v="NA"/>
    <s v="NA"/>
    <s v="NA"/>
    <s v="NA"/>
    <s v="NA"/>
  </r>
  <r>
    <d v="2021-12-23T00:00:00"/>
    <x v="4"/>
    <d v="1899-12-30T11:20:00"/>
    <n v="44.4"/>
    <n v="80.599999999999994"/>
    <n v="9.8000000000000007"/>
    <n v="140"/>
    <n v="5.29"/>
    <m/>
    <n v="41.600113999999998"/>
    <n v="-70.525084000000007"/>
    <n v="1.5920000000000001"/>
    <n v="2.5299999999999998"/>
    <x v="561"/>
    <n v="1.4527E-2"/>
    <n v="2.6809720000000001"/>
    <n v="0.170512"/>
    <n v="0.17064331499999952"/>
    <m/>
    <m/>
    <m/>
    <s v="NA"/>
    <s v="NA"/>
    <s v="NA"/>
    <s v="NA"/>
    <s v="NA"/>
  </r>
  <r>
    <d v="2021-12-23T00:00:00"/>
    <x v="5"/>
    <d v="1899-12-30T11:30:00"/>
    <n v="44.6"/>
    <n v="87.3"/>
    <n v="10.51"/>
    <n v="143"/>
    <n v="5.36"/>
    <m/>
    <n v="41.597726999999999"/>
    <n v="-70.525019"/>
    <n v="1.6870000000000001"/>
    <n v="2.1560000000000001"/>
    <x v="562"/>
    <n v="4.9950000000000003E-3"/>
    <n v="2.784106"/>
    <n v="0.21031900000000001"/>
    <n v="0.11728359200000016"/>
    <m/>
    <m/>
    <m/>
    <s v="NA"/>
    <s v="NA"/>
    <s v="NA"/>
    <s v="NA"/>
    <s v="NA"/>
  </r>
  <r>
    <d v="2021-12-23T00:00:00"/>
    <x v="6"/>
    <d v="1899-12-30T11:40:00"/>
    <n v="43.6"/>
    <n v="85.7"/>
    <n v="10.55"/>
    <n v="131.6"/>
    <n v="5.33"/>
    <m/>
    <n v="41.596144000000002"/>
    <n v="-70.525194999999997"/>
    <n v="1.57"/>
    <n v="2.0350000000000001"/>
    <x v="563"/>
    <n v="7.7609999999999997E-3"/>
    <n v="2.6202549999999998"/>
    <n v="0.256768"/>
    <n v="3.7252437000000249E-2"/>
    <m/>
    <m/>
    <m/>
    <s v="NA"/>
    <s v="NA"/>
    <s v="NA"/>
    <s v="NA"/>
    <s v="NA"/>
  </r>
  <r>
    <d v="2021-12-23T00:00:00"/>
    <x v="11"/>
    <d v="1899-12-30T11:50:00"/>
    <n v="45"/>
    <n v="80"/>
    <n v="9.6199999999999992"/>
    <n v="129.9"/>
    <n v="5.46"/>
    <m/>
    <n v="41.592140000000001"/>
    <n v="-70.524630000000002"/>
    <n v="1.4279999999999999"/>
    <n v="1.6479999999999999"/>
    <x v="564"/>
    <n v="1.1783E-2"/>
    <n v="2.6141809999999999"/>
    <n v="0.38617699999999999"/>
    <n v="6.3578274999999795E-2"/>
    <m/>
    <m/>
    <m/>
    <s v="NA"/>
    <s v="NA"/>
    <s v="NA"/>
    <s v="NA"/>
    <s v="NA"/>
  </r>
  <r>
    <d v="2021-12-23T00:00:00"/>
    <x v="8"/>
    <d v="1899-12-30T12:00:00"/>
    <n v="45.5"/>
    <n v="80"/>
    <n v="9.5299999999999994"/>
    <n v="118.1"/>
    <n v="5.94"/>
    <m/>
    <n v="41.589210000000001"/>
    <n v="-70.525225000000006"/>
    <n v="1.325"/>
    <n v="1.212"/>
    <x v="565"/>
    <n v="1.5292999999999999E-2"/>
    <n v="6.9206709999999996"/>
    <n v="1.099512"/>
    <n v="0"/>
    <m/>
    <m/>
    <m/>
    <s v="NA"/>
    <s v="NA"/>
    <s v="NA"/>
    <s v="NA"/>
    <s v="NA"/>
  </r>
  <r>
    <d v="2022-01-05T00:00:00"/>
    <x v="8"/>
    <m/>
    <n v="46.3"/>
    <n v="76.900000000000006"/>
    <n v="9.11"/>
    <n v="118.3"/>
    <n v="6.05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1-19T00:00:00"/>
    <x v="8"/>
    <m/>
    <n v="44.5"/>
    <n v="77.5"/>
    <n v="9.41"/>
    <n v="118.5"/>
    <n v="5.75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1-26T00:00:00"/>
    <x v="8"/>
    <m/>
    <n v="43.7"/>
    <n v="78.7"/>
    <n v="9.66"/>
    <n v="118.7"/>
    <n v="6.25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2-16T00:00:00"/>
    <x v="8"/>
    <m/>
    <n v="44.4"/>
    <n v="81.099999999999994"/>
    <n v="9.8699999999999992"/>
    <n v="122.5"/>
    <n v="6.36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2-21T00:00:00"/>
    <x v="10"/>
    <d v="1899-12-30T03:53:00"/>
    <n v="49"/>
    <n v="75.900000000000006"/>
    <n v="8.68"/>
    <n v="163.5"/>
    <n v="5.5"/>
    <m/>
    <n v="41.606870000000001"/>
    <n v="-70.523228000000003"/>
    <n v="2.5960000000000001"/>
    <n v="2.6669999999999998"/>
    <x v="566"/>
    <n v="3.0827E-2"/>
    <n v="3.4187460000000001"/>
    <n v="0.54291199999999995"/>
    <n v="0.38010046199999969"/>
    <m/>
    <m/>
    <m/>
    <s v="NA"/>
    <s v="NA"/>
    <s v="NA"/>
    <s v="NA"/>
    <s v="NA"/>
  </r>
  <r>
    <d v="2022-02-21T00:00:00"/>
    <x v="2"/>
    <d v="1899-12-30T03:57:00"/>
    <n v="46.9"/>
    <n v="87.6"/>
    <n v="10.29"/>
    <n v="149.69999999999999"/>
    <n v="5.46"/>
    <m/>
    <n v="41.605535000000003"/>
    <n v="-70.522666000000001"/>
    <n v="2.0870000000000002"/>
    <n v="2.14"/>
    <x v="567"/>
    <n v="2.3691E-2"/>
    <n v="3.1230869999999999"/>
    <n v="0.45717000000000002"/>
    <n v="0.12311189600000016"/>
    <m/>
    <m/>
    <m/>
    <s v="NA"/>
    <s v="NA"/>
    <s v="NA"/>
    <s v="NA"/>
    <s v="NA"/>
  </r>
  <r>
    <d v="2022-02-21T00:00:00"/>
    <x v="3"/>
    <d v="1899-12-30T04:02:00"/>
    <n v="46.4"/>
    <n v="85.6"/>
    <n v="10.14"/>
    <n v="147.4"/>
    <n v="5.34"/>
    <m/>
    <n v="41.604920999999997"/>
    <n v="-70.523065000000003"/>
    <n v="2.177"/>
    <n v="2.0539999999999998"/>
    <x v="568"/>
    <n v="2.9519E-2"/>
    <n v="2.9053040000000001"/>
    <n v="0.45586599999999999"/>
    <n v="0.1510975809999997"/>
    <m/>
    <m/>
    <m/>
    <s v="NA"/>
    <s v="NA"/>
    <s v="NA"/>
    <s v="NA"/>
    <s v="NA"/>
  </r>
  <r>
    <d v="2022-02-21T00:00:00"/>
    <x v="4"/>
    <d v="1899-12-30T04:18:00"/>
    <n v="46.8"/>
    <n v="80.900000000000006"/>
    <n v="9.5299999999999994"/>
    <n v="141.6"/>
    <n v="5.56"/>
    <m/>
    <n v="41.600113999999998"/>
    <n v="-70.525084000000007"/>
    <n v="2.0760000000000001"/>
    <n v="2.4159999999999999"/>
    <x v="569"/>
    <n v="6.1260000000000004E-3"/>
    <n v="2.4196260000000001"/>
    <n v="0.184341"/>
    <n v="0.23159901399999994"/>
    <m/>
    <m/>
    <m/>
    <s v="NA"/>
    <s v="NA"/>
    <s v="NA"/>
    <s v="NA"/>
    <s v="NA"/>
  </r>
  <r>
    <d v="2022-02-21T00:00:00"/>
    <x v="5"/>
    <d v="1899-12-30T04:27:00"/>
    <n v="47.4"/>
    <n v="83.8"/>
    <n v="9.7799999999999994"/>
    <n v="135.4"/>
    <n v="5.57"/>
    <m/>
    <n v="41.597726999999999"/>
    <n v="-70.525019"/>
    <n v="1.609"/>
    <n v="2.016"/>
    <x v="570"/>
    <n v="3.9779999999999998E-3"/>
    <n v="2.492629"/>
    <n v="0.19894999999999999"/>
    <n v="0.10888120400000001"/>
    <m/>
    <m/>
    <m/>
    <s v="NA"/>
    <s v="NA"/>
    <s v="NA"/>
    <s v="NA"/>
    <s v="NA"/>
  </r>
  <r>
    <d v="2022-02-21T00:00:00"/>
    <x v="6"/>
    <d v="1899-12-30T04:36:00"/>
    <n v="47.8"/>
    <n v="85.6"/>
    <n v="9.94"/>
    <n v="132.5"/>
    <n v="5.74"/>
    <m/>
    <n v="41.596144000000002"/>
    <n v="-70.525194999999997"/>
    <n v="1.579"/>
    <n v="1.974"/>
    <x v="571"/>
    <n v="5.6839999999999998E-3"/>
    <n v="2.5108709999999999"/>
    <n v="0.28553699999999999"/>
    <n v="8.5207323999999973E-2"/>
    <m/>
    <m/>
    <m/>
    <s v="NA"/>
    <s v="NA"/>
    <s v="NA"/>
    <s v="NA"/>
    <s v="NA"/>
  </r>
  <r>
    <d v="2022-02-21T00:00:00"/>
    <x v="11"/>
    <d v="1899-12-30T04:48:00"/>
    <n v="48.2"/>
    <n v="78.599999999999994"/>
    <n v="9.08"/>
    <n v="134.80000000000001"/>
    <n v="5.78"/>
    <m/>
    <n v="41.592140000000001"/>
    <n v="-70.524630000000002"/>
    <n v="1.4179999999999999"/>
    <n v="1.597"/>
    <x v="572"/>
    <n v="1.2305E-2"/>
    <n v="2.4865469999999998"/>
    <n v="0.37175999999999998"/>
    <n v="5.1363344999999949E-2"/>
    <m/>
    <m/>
    <m/>
    <s v="NA"/>
    <s v="NA"/>
    <s v="NA"/>
    <s v="NA"/>
    <s v="NA"/>
  </r>
  <r>
    <d v="2022-02-21T00:00:00"/>
    <x v="8"/>
    <d v="1899-12-30T05:00:00"/>
    <n v="48.3"/>
    <n v="77.400000000000006"/>
    <n v="8.93"/>
    <n v="121.6"/>
    <n v="6.1"/>
    <m/>
    <n v="41.589210000000001"/>
    <n v="-70.525225000000006"/>
    <n v="1.359"/>
    <n v="1.236"/>
    <x v="573"/>
    <n v="1.4277E-2"/>
    <n v="7.6493000000000002"/>
    <n v="1.0138769999999999"/>
    <n v="2.2831414999999966E-2"/>
    <m/>
    <m/>
    <m/>
    <s v="NA"/>
    <s v="NA"/>
    <s v="NA"/>
    <s v="NA"/>
    <s v="NA"/>
  </r>
  <r>
    <d v="2022-03-02T00:00:00"/>
    <x v="8"/>
    <m/>
    <n v="47.7"/>
    <n v="80.099999999999994"/>
    <n v="9.31"/>
    <n v="124.2"/>
    <n v="5.99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3-16T00:00:00"/>
    <x v="8"/>
    <m/>
    <n v="49.2"/>
    <n v="79.7"/>
    <n v="9.1"/>
    <n v="120.7"/>
    <n v="6.16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3-24T00:00:00"/>
    <x v="10"/>
    <d v="1899-12-30T11:20:00"/>
    <n v="45.8"/>
    <n v="66.3"/>
    <n v="7.9"/>
    <n v="150.69999999999999"/>
    <n v="5.63"/>
    <m/>
    <n v="41.606870000000001"/>
    <n v="-70.523228000000003"/>
    <n v="3.2040999999999999"/>
    <n v="2.4144000000000001"/>
    <x v="574"/>
    <n v="1.84317365E-2"/>
    <n v="2.0780651302400002"/>
    <n v="0.44479171099999998"/>
    <n v="0.30617530926999992"/>
    <m/>
    <m/>
    <m/>
    <s v="NA"/>
    <s v="NA"/>
    <s v="NA"/>
    <s v="NA"/>
    <s v="NA"/>
  </r>
  <r>
    <d v="2022-03-24T00:00:00"/>
    <x v="2"/>
    <d v="1899-12-30T11:28:00"/>
    <n v="44.3"/>
    <n v="78.8"/>
    <n v="9.6"/>
    <n v="116.6"/>
    <n v="5.55"/>
    <m/>
    <n v="41.605535000000003"/>
    <n v="-70.522666000000001"/>
    <n v="4.5309999999999997"/>
    <n v="1.2250000000000001"/>
    <x v="575"/>
    <n v="1.8796E-2"/>
    <n v="7.5282689999999999"/>
    <n v="0.226661"/>
    <n v="0.10022093800000009"/>
    <m/>
    <m/>
    <m/>
    <s v="NA"/>
    <s v="NA"/>
    <s v="NA"/>
    <s v="NA"/>
    <s v="NA"/>
  </r>
  <r>
    <d v="2022-03-24T00:00:00"/>
    <x v="3"/>
    <d v="1899-12-30T11:31:00"/>
    <n v="44.1"/>
    <n v="77.900000000000006"/>
    <n v="9.52"/>
    <n v="115"/>
    <n v="5.63"/>
    <m/>
    <n v="41.604920999999997"/>
    <n v="-70.523065000000003"/>
    <n v="5.0839999999999996"/>
    <n v="1.4470000000000001"/>
    <x v="576"/>
    <n v="2.7489E-2"/>
    <n v="7.1062750000000001"/>
    <n v="0.387685"/>
    <n v="0.13648901300000005"/>
    <m/>
    <m/>
    <m/>
    <s v="NA"/>
    <s v="NA"/>
    <s v="NA"/>
    <s v="NA"/>
    <s v="NA"/>
  </r>
  <r>
    <d v="2022-03-24T00:00:00"/>
    <x v="4"/>
    <d v="1899-12-30T11:54:00"/>
    <n v="45.2"/>
    <n v="80.900000000000006"/>
    <n v="9.74"/>
    <n v="123"/>
    <n v="5.37"/>
    <m/>
    <n v="41.600113999999998"/>
    <n v="-70.525084000000007"/>
    <n v="5.4870000000000001"/>
    <n v="1.8109999999999999"/>
    <x v="577"/>
    <n v="9.9439999999999997E-3"/>
    <n v="6.07491"/>
    <n v="3.0378850000000002"/>
    <n v="0.16955345300000002"/>
    <m/>
    <m/>
    <m/>
    <s v="NA"/>
    <s v="NA"/>
    <s v="NA"/>
    <s v="NA"/>
    <s v="NA"/>
  </r>
  <r>
    <d v="2022-03-24T00:00:00"/>
    <x v="5"/>
    <d v="1899-12-30T12:03:00"/>
    <n v="45.3"/>
    <n v="85.4"/>
    <n v="10.26"/>
    <n v="120.7"/>
    <n v="5.6"/>
    <m/>
    <n v="41.597726999999999"/>
    <n v="-70.525019"/>
    <n v="4.3979999999999997"/>
    <n v="1.4350000000000001"/>
    <x v="578"/>
    <n v="5.3689999999999996E-3"/>
    <n v="5.079358"/>
    <n v="1.045342"/>
    <n v="0.11104817300000014"/>
    <m/>
    <m/>
    <m/>
    <s v="NA"/>
    <s v="NA"/>
    <s v="NA"/>
    <s v="NA"/>
    <s v="NA"/>
  </r>
  <r>
    <d v="2022-03-24T00:00:00"/>
    <x v="6"/>
    <d v="1899-12-30T12:15:00"/>
    <n v="45.1"/>
    <n v="85.7"/>
    <n v="10.33"/>
    <n v="118.7"/>
    <n v="5.63"/>
    <m/>
    <n v="41.596144000000002"/>
    <n v="-70.525194999999997"/>
    <n v="4.5949999999999998"/>
    <n v="1.3879999999999999"/>
    <x v="579"/>
    <n v="3.6449999999999998E-3"/>
    <n v="4.0433250000000003"/>
    <n v="0.24032899999999999"/>
    <n v="0.11856423699999996"/>
    <m/>
    <m/>
    <m/>
    <s v="NA"/>
    <s v="NA"/>
    <s v="NA"/>
    <s v="NA"/>
    <s v="NA"/>
  </r>
  <r>
    <d v="2022-03-24T00:00:00"/>
    <x v="11"/>
    <d v="1899-12-30T12:31:00"/>
    <n v="45.6"/>
    <n v="83.4"/>
    <n v="9.9700000000000006"/>
    <n v="121.5"/>
    <n v="5.74"/>
    <m/>
    <n v="41.592140000000001"/>
    <n v="-70.524630000000002"/>
    <n v="3.464"/>
    <n v="0.98550000000000004"/>
    <x v="580"/>
    <n v="7.1419999999999999E-3"/>
    <n v="3.6534309999999999"/>
    <n v="0.29214699999999999"/>
    <n v="0.14621536800000001"/>
    <m/>
    <m/>
    <m/>
    <s v="NA"/>
    <s v="NA"/>
    <s v="NA"/>
    <s v="NA"/>
    <s v="NA"/>
  </r>
  <r>
    <d v="2022-03-24T00:00:00"/>
    <x v="8"/>
    <d v="1899-12-30T12:57:00"/>
    <n v="46.3"/>
    <n v="84"/>
    <n v="9.92"/>
    <n v="113.8"/>
    <n v="6.03"/>
    <m/>
    <n v="41.589210000000001"/>
    <n v="-70.525225000000006"/>
    <n v="3.5179999999999998"/>
    <n v="1.0249999999999999"/>
    <x v="581"/>
    <n v="1.3675E-2"/>
    <n v="10.265162"/>
    <n v="0.69698400000000005"/>
    <n v="0.14724801799999987"/>
    <m/>
    <m/>
    <m/>
    <s v="NA"/>
    <s v="NA"/>
    <s v="NA"/>
    <s v="NA"/>
    <s v="NA"/>
  </r>
  <r>
    <d v="2022-03-30T00:00:00"/>
    <x v="8"/>
    <m/>
    <n v="46.9"/>
    <n v="82.4"/>
    <n v="9.69"/>
    <n v="124.5"/>
    <n v="6.08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4-07T00:00:00"/>
    <x v="10"/>
    <d v="1899-12-30T10:30:00"/>
    <n v="49.5"/>
    <n v="55"/>
    <n v="6.24"/>
    <n v="165.7"/>
    <n v="5.24"/>
    <m/>
    <n v="41.606870000000001"/>
    <n v="-70.523228000000003"/>
    <n v="2.3940000000000001"/>
    <n v="2.6549999999999998"/>
    <x v="582"/>
    <n v="2.1377E-2"/>
    <n v="3.4910160000000001"/>
    <n v="0.53056999999999999"/>
    <n v="0.37262391099999981"/>
    <m/>
    <m/>
    <m/>
    <s v="NA"/>
    <s v="NA"/>
    <s v="NA"/>
    <s v="NA"/>
    <s v="NA"/>
  </r>
  <r>
    <d v="2022-04-07T00:00:00"/>
    <x v="2"/>
    <d v="1899-12-30T10:40:00"/>
    <n v="48.8"/>
    <n v="83.8"/>
    <n v="9.6"/>
    <n v="148.9"/>
    <n v="5.46"/>
    <m/>
    <n v="41.605535000000003"/>
    <n v="-70.522666000000001"/>
    <n v="2.4609999999999999"/>
    <n v="2.0539999999999998"/>
    <x v="583"/>
    <n v="1.2222999999999999E-2"/>
    <n v="3.0082059999999999"/>
    <n v="0.39620899999999998"/>
    <n v="0.17266739999999969"/>
    <m/>
    <m/>
    <m/>
    <s v="NA"/>
    <s v="NA"/>
    <s v="NA"/>
    <s v="NA"/>
    <s v="NA"/>
  </r>
  <r>
    <d v="2022-04-07T00:00:00"/>
    <x v="3"/>
    <d v="1899-12-30T10:45:00"/>
    <n v="48.6"/>
    <n v="82.2"/>
    <n v="9.44"/>
    <n v="145.6"/>
    <n v="5.57"/>
    <m/>
    <n v="41.604920999999997"/>
    <n v="-70.523065000000003"/>
    <n v="2.7109999999999999"/>
    <n v="1.9450000000000001"/>
    <x v="584"/>
    <n v="1.9375E-2"/>
    <n v="2.8810760000000002"/>
    <n v="0.432176"/>
    <n v="0.18229550600000022"/>
    <m/>
    <m/>
    <m/>
    <s v="NA"/>
    <s v="NA"/>
    <s v="NA"/>
    <s v="NA"/>
    <s v="NA"/>
  </r>
  <r>
    <d v="2022-04-07T00:00:00"/>
    <x v="12"/>
    <d v="1899-12-30T11:03:00"/>
    <n v="49.1"/>
    <n v="80.5"/>
    <n v="9.19"/>
    <n v="144.5"/>
    <n v="5.39"/>
    <s v="Note: sampling site moved downstream slightly, renamed 5B"/>
    <n v="41.600020999999998"/>
    <n v="-70.524932000000007"/>
    <n v="2.617"/>
    <n v="2.2930000000000001"/>
    <x v="585"/>
    <n v="1.6962999999999999E-2"/>
    <n v="2.693111"/>
    <n v="0.20289699999999999"/>
    <n v="0.29998648999999999"/>
    <m/>
    <m/>
    <m/>
    <s v="NA"/>
    <s v="NA"/>
    <s v="NA"/>
    <s v="NA"/>
    <s v="NA"/>
  </r>
  <r>
    <d v="2022-04-07T00:00:00"/>
    <x v="5"/>
    <d v="1899-12-30T11:15:00"/>
    <n v="49.8"/>
    <n v="89.5"/>
    <n v="10.130000000000001"/>
    <n v="129.5"/>
    <n v="5.51"/>
    <m/>
    <n v="41.597726999999999"/>
    <n v="-70.525019"/>
    <n v="2.105"/>
    <n v="1.9450000000000001"/>
    <x v="586"/>
    <n v="1.8580000000000001E-3"/>
    <n v="5.6756019999999996"/>
    <n v="4.9608990000000004"/>
    <n v="0.18907709000000006"/>
    <m/>
    <m/>
    <m/>
    <s v="NA"/>
    <s v="NA"/>
    <s v="NA"/>
    <s v="NA"/>
    <s v="NA"/>
  </r>
  <r>
    <d v="2022-04-07T00:00:00"/>
    <x v="6"/>
    <d v="1899-12-30T11:24:00"/>
    <n v="49.6"/>
    <n v="90.6"/>
    <n v="10.26"/>
    <n v="135.69999999999999"/>
    <n v="5.58"/>
    <m/>
    <n v="41.596144000000002"/>
    <n v="-70.525194999999997"/>
    <n v="2.0350000000000001"/>
    <n v="1.7909999999999999"/>
    <x v="587"/>
    <n v="4.823E-3"/>
    <n v="2.553423"/>
    <n v="0.30731199999999997"/>
    <n v="0.11925676399999996"/>
    <m/>
    <m/>
    <m/>
    <s v="NA"/>
    <s v="NA"/>
    <s v="NA"/>
    <s v="NA"/>
    <s v="NA"/>
  </r>
  <r>
    <d v="2022-04-07T00:00:00"/>
    <x v="11"/>
    <d v="1899-12-30T09:42:00"/>
    <n v="48.7"/>
    <n v="78.900000000000006"/>
    <n v="9.0500000000000007"/>
    <n v="131.30000000000001"/>
    <n v="5.65"/>
    <m/>
    <n v="41.592140000000001"/>
    <n v="-70.524630000000002"/>
    <n v="1.7290000000000001"/>
    <n v="1.5920000000000001"/>
    <x v="588"/>
    <n v="6.5989999999999998E-3"/>
    <n v="2.784106"/>
    <n v="0.50050700000000004"/>
    <n v="0.18881895000000015"/>
    <m/>
    <m/>
    <m/>
    <s v="NA"/>
    <s v="NA"/>
    <s v="NA"/>
    <s v="NA"/>
    <s v="NA"/>
  </r>
  <r>
    <d v="2022-04-07T00:00:00"/>
    <x v="8"/>
    <d v="1899-12-30T11:40:00"/>
    <n v="50.1"/>
    <n v="82.7"/>
    <n v="9.3000000000000007"/>
    <n v="120.6"/>
    <n v="6.06"/>
    <m/>
    <n v="41.589210000000001"/>
    <n v="-70.525225000000006"/>
    <n v="1.9870000000000001"/>
    <n v="1.212"/>
    <x v="589"/>
    <n v="1.3658E-2"/>
    <n v="8.286327"/>
    <n v="1.0921970000000001"/>
    <n v="0.10421525199999992"/>
    <m/>
    <m/>
    <m/>
    <s v="NA"/>
    <s v="NA"/>
    <s v="NA"/>
    <s v="NA"/>
    <s v="NA"/>
  </r>
  <r>
    <d v="2022-04-13T00:00:00"/>
    <x v="8"/>
    <m/>
    <n v="52.1"/>
    <n v="86"/>
    <n v="9.44"/>
    <n v="120.8"/>
    <n v="6.01"/>
    <m/>
    <n v="41.589210000000001"/>
    <n v="-70.525225000000006"/>
    <n v="1.335"/>
    <n v="1.2"/>
    <x v="590"/>
    <n v="1.0447164E-2"/>
    <n v="8.2190801954489991"/>
    <n v="1.2934325414655701"/>
    <n v="3.2260274880000051E-2"/>
    <m/>
    <m/>
    <m/>
    <s v="NA"/>
    <s v="NA"/>
    <s v="NA"/>
    <s v="NA"/>
    <s v="NA"/>
  </r>
  <r>
    <d v="2022-04-20T00:00:00"/>
    <x v="8"/>
    <m/>
    <n v="50.9"/>
    <n v="85.7"/>
    <n v="9.56"/>
    <n v="119.8"/>
    <n v="6.2"/>
    <m/>
    <n v="41.589210000000001"/>
    <n v="-70.525225000000006"/>
    <n v="1.5389999999999999"/>
    <n v="1.1519999999999999"/>
    <x v="591"/>
    <n v="1.1137808799999999E-2"/>
    <n v="9.5799512091610008"/>
    <n v="1.2220810713341701"/>
    <n v="2.2359884239999905E-2"/>
    <m/>
    <m/>
    <m/>
    <s v="NA"/>
    <s v="NA"/>
    <s v="NA"/>
    <s v="NA"/>
    <s v="NA"/>
  </r>
  <r>
    <d v="2022-04-25T00:00:00"/>
    <x v="10"/>
    <d v="1899-12-30T09:48:00"/>
    <n v="50.1"/>
    <n v="48.3"/>
    <n v="5.44"/>
    <n v="165.9"/>
    <n v="5.36"/>
    <m/>
    <n v="41.606870000000001"/>
    <n v="-70.523228000000003"/>
    <n v="1.7232000000000001"/>
    <n v="2.4056999999999999"/>
    <x v="592"/>
    <n v="2.2050647E-2"/>
    <n v="1.7316401107599999"/>
    <n v="0.53591126899999997"/>
    <n v="0.13282476799999987"/>
    <m/>
    <m/>
    <m/>
    <s v="NA"/>
    <s v="NA"/>
    <s v="NA"/>
    <s v="NA"/>
    <s v="NA"/>
  </r>
  <r>
    <d v="2022-04-25T00:00:00"/>
    <x v="2"/>
    <d v="1899-12-30T09:54:00"/>
    <n v="50.3"/>
    <n v="79.599999999999994"/>
    <n v="8.93"/>
    <n v="158.9"/>
    <n v="5.43"/>
    <m/>
    <n v="41.605535000000003"/>
    <n v="-70.522666000000001"/>
    <n v="1.556"/>
    <n v="2.0680000000000001"/>
    <x v="593"/>
    <n v="1.0602443200000001E-2"/>
    <n v="1.9680592770250001"/>
    <n v="0.40462308490182403"/>
    <n v="8.9468766960000057E-2"/>
    <m/>
    <m/>
    <m/>
    <s v="NA"/>
    <s v="NA"/>
    <s v="NA"/>
    <s v="NA"/>
    <s v="NA"/>
  </r>
  <r>
    <d v="2022-04-25T00:00:00"/>
    <x v="3"/>
    <d v="1899-12-30T10:00:00"/>
    <n v="50.2"/>
    <n v="78.3"/>
    <n v="8.82"/>
    <n v="155.69999999999999"/>
    <n v="5.49"/>
    <m/>
    <n v="41.604920999999997"/>
    <n v="-70.523065000000003"/>
    <n v="1.81"/>
    <n v="1.9390000000000001"/>
    <x v="594"/>
    <n v="1.3130944800000001E-2"/>
    <n v="1.8253732744010001"/>
    <n v="0.43052294754821102"/>
    <n v="8.9475351759999988E-2"/>
    <m/>
    <m/>
    <m/>
    <s v="NA"/>
    <s v="NA"/>
    <s v="NA"/>
    <s v="NA"/>
    <s v="NA"/>
  </r>
  <r>
    <d v="2022-04-25T00:00:00"/>
    <x v="12"/>
    <d v="1899-12-30T10:16:00"/>
    <n v="50.5"/>
    <n v="86.2"/>
    <n v="9.66"/>
    <n v="131.1"/>
    <n v="5.44"/>
    <m/>
    <n v="41.600020999999998"/>
    <n v="-70.524932000000007"/>
    <n v="1.284"/>
    <n v="2.2400000000000002"/>
    <x v="595"/>
    <n v="4.9081000000000003E-3"/>
    <n v="1.239712664976"/>
    <n v="0.21999320456352101"/>
    <n v="0.16061590240000001"/>
    <m/>
    <m/>
    <m/>
    <s v="NA"/>
    <s v="NA"/>
    <s v="NA"/>
    <s v="NA"/>
    <s v="NA"/>
  </r>
  <r>
    <d v="2022-04-25T00:00:00"/>
    <x v="5"/>
    <d v="1899-12-30T10:29:00"/>
    <n v="51.4"/>
    <n v="97.3"/>
    <n v="10.78"/>
    <n v="141.69999999999999"/>
    <n v="5.58"/>
    <m/>
    <n v="41.597726999999999"/>
    <n v="-70.525019"/>
    <n v="1.3120000000000001"/>
    <n v="1.8779999999999999"/>
    <x v="596"/>
    <n v="5.0216623999999998E-3"/>
    <n v="1.306898513241"/>
    <n v="0.27004498404276001"/>
    <n v="4.3019794719999949E-2"/>
    <m/>
    <m/>
    <m/>
    <s v="NA"/>
    <s v="NA"/>
    <s v="NA"/>
    <s v="NA"/>
    <s v="NA"/>
  </r>
  <r>
    <d v="2022-04-25T00:00:00"/>
    <x v="6"/>
    <d v="1899-12-30T10:38:00"/>
    <n v="50.9"/>
    <n v="96.9"/>
    <n v="10.82"/>
    <n v="138.9"/>
    <n v="5.64"/>
    <m/>
    <n v="41.596144000000002"/>
    <n v="-70.525194999999997"/>
    <n v="1.1970000000000001"/>
    <n v="1.869"/>
    <x v="597"/>
    <n v="5.1723063999999999E-3"/>
    <n v="1.105243618596"/>
    <n v="0.33743462199809299"/>
    <n v="3.1177949839999997E-2"/>
    <m/>
    <m/>
    <m/>
    <s v="NA"/>
    <s v="NA"/>
    <s v="NA"/>
    <s v="NA"/>
    <s v="NA"/>
  </r>
  <r>
    <d v="2022-04-25T00:00:00"/>
    <x v="11"/>
    <d v="1899-12-30T11:00:00"/>
    <n v="51.7"/>
    <n v="86"/>
    <n v="9.5"/>
    <n v="131.69999999999999"/>
    <n v="5.72"/>
    <m/>
    <n v="41.592140000000001"/>
    <n v="-70.524630000000002"/>
    <n v="1.0189999999999999"/>
    <n v="1.518"/>
    <x v="598"/>
    <n v="6.1966855999999997E-3"/>
    <n v="1.136631339289"/>
    <n v="0.44599730989542702"/>
    <n v="2.5825664320000108E-2"/>
    <m/>
    <m/>
    <m/>
    <s v="NA"/>
    <s v="NA"/>
    <s v="NA"/>
    <s v="NA"/>
    <s v="NA"/>
  </r>
  <r>
    <d v="2022-04-25T00:00:00"/>
    <x v="8"/>
    <d v="1899-12-30T11:15:00"/>
    <n v="51.9"/>
    <n v="91.7"/>
    <n v="10.08"/>
    <n v="122.2"/>
    <n v="6.14"/>
    <m/>
    <n v="41.589210000000001"/>
    <n v="-70.525225000000006"/>
    <n v="0.98399999999999999"/>
    <n v="1.1240000000000001"/>
    <x v="599"/>
    <n v="7.2558288E-3"/>
    <n v="5.6173849340249999"/>
    <n v="1.2589962682167299"/>
    <n v="0"/>
    <m/>
    <m/>
    <m/>
    <s v="NA"/>
    <s v="NA"/>
    <s v="NA"/>
    <s v="NA"/>
    <s v="NA"/>
  </r>
  <r>
    <d v="2022-05-04T00:00:00"/>
    <x v="8"/>
    <m/>
    <n v="51"/>
    <n v="81.8"/>
    <n v="9.11"/>
    <n v="122.8"/>
    <n v="6.08"/>
    <m/>
    <n v="41.589210000000001"/>
    <n v="-70.525225000000006"/>
    <n v="1.2989999999999999"/>
    <n v="1.1339999999999999"/>
    <x v="600"/>
    <n v="1.4975754399999999E-2"/>
    <n v="9.2643140032360005"/>
    <n v="1.30032740253778"/>
    <n v="6.9230799199999637E-3"/>
    <m/>
    <m/>
    <m/>
    <s v="NA"/>
    <s v="NA"/>
    <s v="NA"/>
    <s v="NA"/>
    <s v="NA"/>
  </r>
  <r>
    <d v="2022-05-09T00:00:00"/>
    <x v="10"/>
    <d v="1899-12-30T10:09:00"/>
    <n v="51.8"/>
    <n v="59.2"/>
    <n v="6.52"/>
    <n v="172.8"/>
    <n v="5.29"/>
    <m/>
    <n v="41.606870000000001"/>
    <n v="-70.523228000000003"/>
    <n v="1.7589999999999999"/>
    <n v="2.387"/>
    <x v="601"/>
    <n v="2.93495096E-2"/>
    <n v="1.6602084844839999"/>
    <n v="0.34099513777666901"/>
    <n v="0.19580930400000041"/>
    <m/>
    <m/>
    <m/>
    <s v="NA"/>
    <s v="NA"/>
    <s v="NA"/>
    <s v="NA"/>
    <s v="NA"/>
  </r>
  <r>
    <d v="2022-05-09T00:00:00"/>
    <x v="2"/>
    <d v="1899-12-30T10:20:00"/>
    <n v="51.4"/>
    <n v="85.6"/>
    <n v="9.49"/>
    <n v="161.4"/>
    <n v="5.5"/>
    <m/>
    <n v="41.605535000000003"/>
    <n v="-70.522666000000001"/>
    <n v="1.7150000000000001"/>
    <n v="2.0369999999999999"/>
    <x v="602"/>
    <n v="1.5872665599999999E-2"/>
    <n v="1.865518639616"/>
    <n v="0.33263247790746298"/>
    <n v="0.18565950704"/>
    <m/>
    <m/>
    <m/>
    <s v="NA"/>
    <s v="NA"/>
    <s v="NA"/>
    <s v="NA"/>
    <s v="NA"/>
  </r>
  <r>
    <d v="2022-05-09T00:00:00"/>
    <x v="3"/>
    <d v="1899-12-30T10:25:00"/>
    <n v="51.4"/>
    <n v="86.4"/>
    <n v="9.58"/>
    <n v="158.19999999999999"/>
    <n v="5.7"/>
    <m/>
    <n v="41.604920999999997"/>
    <n v="-70.523065000000003"/>
    <n v="1.6559999999999999"/>
    <n v="1.8979999999999999"/>
    <x v="603"/>
    <n v="1.56548112E-2"/>
    <n v="2.0571630332250002"/>
    <n v="0.43462667575944502"/>
    <n v="0.11193141920000005"/>
    <m/>
    <m/>
    <m/>
    <s v="NA"/>
    <s v="NA"/>
    <s v="NA"/>
    <s v="NA"/>
    <s v="NA"/>
  </r>
  <r>
    <d v="2022-05-09T00:00:00"/>
    <x v="12"/>
    <d v="1899-12-30T10:40:00"/>
    <n v="51"/>
    <n v="86.6"/>
    <n v="9.65"/>
    <n v="151.1"/>
    <n v="5.41"/>
    <m/>
    <n v="41.600020999999998"/>
    <n v="-70.524932000000007"/>
    <n v="1.3460000000000001"/>
    <n v="2.2490000000000001"/>
    <x v="604"/>
    <n v="4.5488719999999998E-3"/>
    <n v="1.5172040396840001"/>
    <n v="0.24973558306560301"/>
    <n v="0.15051978000000021"/>
    <m/>
    <m/>
    <m/>
    <s v="NA"/>
    <s v="NA"/>
    <s v="NA"/>
    <s v="NA"/>
    <s v="NA"/>
  </r>
  <r>
    <d v="2022-05-09T00:00:00"/>
    <x v="5"/>
    <d v="1899-12-30T10:55:00"/>
    <n v="52.5"/>
    <n v="99.4"/>
    <n v="10.87"/>
    <n v="142.9"/>
    <n v="5.6"/>
    <m/>
    <n v="41.597726999999999"/>
    <n v="-70.525019"/>
    <n v="1.2829999999999999"/>
    <n v="1.964"/>
    <x v="605"/>
    <n v="3.2927327999999999E-3"/>
    <n v="1.669141358736"/>
    <n v="0.377904174968826"/>
    <n v="8.9662628479999951E-2"/>
    <m/>
    <m/>
    <m/>
    <s v="NA"/>
    <s v="NA"/>
    <s v="NA"/>
    <s v="NA"/>
    <s v="NA"/>
  </r>
  <r>
    <d v="2022-05-09T00:00:00"/>
    <x v="6"/>
    <d v="1899-12-30T11:07:00"/>
    <n v="51.9"/>
    <n v="100.3"/>
    <n v="11.05"/>
    <n v="139.80000000000001"/>
    <n v="5.65"/>
    <m/>
    <n v="41.596144000000002"/>
    <n v="-70.525194999999997"/>
    <n v="1.6020000000000001"/>
    <n v="1.9059999999999999"/>
    <x v="606"/>
    <n v="7.2187472000000003E-3"/>
    <n v="1.7539748918410001"/>
    <n v="0.400644588027186"/>
    <n v="7.3578053599999915E-2"/>
    <m/>
    <m/>
    <m/>
    <s v="NA"/>
    <s v="NA"/>
    <s v="NA"/>
    <s v="NA"/>
    <s v="NA"/>
  </r>
  <r>
    <d v="2022-05-09T00:00:00"/>
    <x v="11"/>
    <d v="1899-12-30T11:25:00"/>
    <n v="51.8"/>
    <n v="97.4"/>
    <n v="10.73"/>
    <n v="131.6"/>
    <n v="5.81"/>
    <m/>
    <n v="41.592140000000001"/>
    <n v="-70.524630000000002"/>
    <n v="1.306"/>
    <n v="1.508"/>
    <x v="607"/>
    <n v="7.0310216000000004E-3"/>
    <n v="2.754623626816"/>
    <n v="0.51633200186108996"/>
    <n v="4.9068533040000029E-2"/>
    <m/>
    <m/>
    <m/>
    <s v="NA"/>
    <s v="NA"/>
    <s v="NA"/>
    <s v="NA"/>
    <s v="NA"/>
  </r>
  <r>
    <d v="2022-05-09T00:00:00"/>
    <x v="8"/>
    <d v="1899-12-30T11:40:00"/>
    <n v="51.9"/>
    <n v="92.5"/>
    <n v="10.19"/>
    <n v="121.6"/>
    <n v="6.14"/>
    <m/>
    <n v="41.589210000000001"/>
    <n v="-70.525225000000006"/>
    <n v="0.98499999999999999"/>
    <n v="1.117"/>
    <x v="608"/>
    <n v="9.2257888000000007E-3"/>
    <n v="6.3396404339360002"/>
    <n v="1.41184596545137"/>
    <n v="0"/>
    <m/>
    <m/>
    <m/>
    <s v="NA"/>
    <s v="NA"/>
    <s v="NA"/>
    <s v="NA"/>
    <s v="NA"/>
  </r>
  <r>
    <d v="2022-05-18T00:00:00"/>
    <x v="8"/>
    <m/>
    <n v="55.4"/>
    <n v="88.1"/>
    <n v="9.2899999999999991"/>
    <n v="119.7"/>
    <n v="6.24"/>
    <m/>
    <n v="41.589210000000001"/>
    <n v="-70.525225000000006"/>
    <m/>
    <m/>
    <x v="298"/>
    <m/>
    <m/>
    <m/>
    <n v="0"/>
    <m/>
    <m/>
    <m/>
    <s v="NA"/>
    <s v="NA"/>
    <s v="NA"/>
    <s v="NA"/>
    <s v="NA"/>
  </r>
  <r>
    <d v="2022-05-26T00:00:00"/>
    <x v="10"/>
    <d v="1899-12-30T09:44:00"/>
    <n v="53.8"/>
    <n v="44.6"/>
    <n v="4.79"/>
    <n v="179.7"/>
    <n v="5.29"/>
    <m/>
    <n v="41.606870000000001"/>
    <n v="-70.523228000000003"/>
    <n v="1.9630000000000001"/>
    <n v="2.375"/>
    <x v="609"/>
    <n v="2.9500153599999999E-2"/>
    <n v="2.1951598478440002"/>
    <n v="0.48860735420316898"/>
    <n v="0.26397240568000013"/>
    <m/>
    <m/>
    <m/>
    <s v="NA"/>
    <s v="NA"/>
    <s v="NA"/>
    <s v="NA"/>
    <s v="NA"/>
  </r>
  <r>
    <d v="2022-05-26T00:00:00"/>
    <x v="2"/>
    <d v="1899-12-30T09:50:00"/>
    <n v="54.7"/>
    <n v="54.8"/>
    <n v="5.82"/>
    <n v="167.2"/>
    <n v="5.35"/>
    <m/>
    <n v="41.605535000000003"/>
    <n v="-70.522666000000001"/>
    <n v="1.661"/>
    <n v="1.8740000000000001"/>
    <x v="610"/>
    <n v="4.7899579999999997E-2"/>
    <n v="2.408558890084"/>
    <n v="0.57845468347112505"/>
    <n v="7.7812054560000066E-2"/>
    <m/>
    <m/>
    <m/>
    <s v="NA"/>
    <s v="NA"/>
    <s v="NA"/>
    <s v="NA"/>
    <s v="NA"/>
  </r>
  <r>
    <d v="2022-05-26T00:00:00"/>
    <x v="3"/>
    <d v="1899-12-30T09:57:00"/>
    <n v="55"/>
    <n v="59.4"/>
    <n v="6.26"/>
    <n v="165.4"/>
    <n v="5.46"/>
    <m/>
    <n v="41.604920999999997"/>
    <n v="-70.523065000000003"/>
    <n v="1.7370000000000001"/>
    <n v="1.8120000000000001"/>
    <x v="611"/>
    <n v="5.1389226400000002E-2"/>
    <n v="2.5018164822250002"/>
    <n v="0.47653105932441597"/>
    <n v="7.4491263200000102E-2"/>
    <m/>
    <m/>
    <m/>
    <s v="NA"/>
    <s v="NA"/>
    <s v="NA"/>
    <s v="NA"/>
    <s v="NA"/>
  </r>
  <r>
    <d v="2022-05-26T00:00:00"/>
    <x v="12"/>
    <d v="1899-12-30T10:16:00"/>
    <n v="53.1"/>
    <n v="83.2"/>
    <n v="9.02"/>
    <n v="152.30000000000001"/>
    <n v="5.43"/>
    <m/>
    <n v="41.600020999999998"/>
    <n v="-70.524932000000007"/>
    <n v="1.498"/>
    <n v="2.2360000000000002"/>
    <x v="612"/>
    <n v="1.3962963199999999E-2"/>
    <n v="2.1951598478440002"/>
    <n v="0.60209403699882302"/>
    <n v="0.11678988296000004"/>
    <m/>
    <m/>
    <m/>
    <s v="NA"/>
    <s v="NA"/>
    <s v="NA"/>
    <s v="NA"/>
    <s v="NA"/>
  </r>
  <r>
    <d v="2022-05-26T00:00:00"/>
    <x v="5"/>
    <d v="1899-12-30T10:35:00"/>
    <n v="55.9"/>
    <n v="87.8"/>
    <n v="9.18"/>
    <n v="142.5"/>
    <n v="5.5"/>
    <m/>
    <n v="41.597726999999999"/>
    <n v="-70.525019"/>
    <n v="1.508"/>
    <n v="1.9630000000000001"/>
    <x v="613"/>
    <n v="1.30753224E-2"/>
    <n v="2.1462091006250001"/>
    <n v="0.61813326532647095"/>
    <n v="9.2545675600000044E-2"/>
    <m/>
    <m/>
    <m/>
    <s v="NA"/>
    <s v="NA"/>
    <s v="NA"/>
    <s v="NA"/>
    <s v="NA"/>
  </r>
  <r>
    <d v="2022-05-26T00:00:00"/>
    <x v="6"/>
    <d v="1899-12-30T10:50:00"/>
    <n v="54.5"/>
    <n v="85"/>
    <n v="9.0500000000000007"/>
    <n v="144.80000000000001"/>
    <n v="5.56"/>
    <m/>
    <n v="41.596144000000002"/>
    <n v="-70.525194999999997"/>
    <n v="1.327"/>
    <n v="1.4019999999999999"/>
    <x v="614"/>
    <n v="1.5664081600000001E-2"/>
    <n v="2.0482552536009999"/>
    <n v="0.45598877600160198"/>
    <n v="0.14459095439999992"/>
    <m/>
    <m/>
    <m/>
    <s v="NA"/>
    <s v="NA"/>
    <s v="NA"/>
    <s v="NA"/>
    <s v="NA"/>
  </r>
  <r>
    <d v="2022-05-26T00:00:00"/>
    <x v="11"/>
    <d v="1899-12-30T11:07:00"/>
    <n v="55.7"/>
    <n v="82"/>
    <n v="8.51"/>
    <n v="120.4"/>
    <n v="5.75"/>
    <m/>
    <n v="41.592140000000001"/>
    <n v="-70.524630000000002"/>
    <n v="1.155"/>
    <n v="1.47"/>
    <x v="615"/>
    <n v="9.3741151999999998E-3"/>
    <n v="1.9101108998759999"/>
    <n v="0.57481024188691399"/>
    <n v="2.5019755119999987E-2"/>
    <m/>
    <m/>
    <m/>
    <s v="NA"/>
    <s v="NA"/>
    <s v="NA"/>
    <s v="NA"/>
    <s v="NA"/>
  </r>
  <r>
    <d v="2022-05-26T00:00:00"/>
    <x v="8"/>
    <d v="1899-12-30T11:30:00"/>
    <n v="54.7"/>
    <n v="85.8"/>
    <n v="9.11"/>
    <n v="120.7"/>
    <n v="6.06"/>
    <m/>
    <n v="41.589210000000001"/>
    <n v="-70.525225000000006"/>
    <n v="1.1910000000000001"/>
    <n v="1.135"/>
    <x v="616"/>
    <n v="1.1383474399999999E-2"/>
    <n v="7.1821869941759999"/>
    <n v="3.26703927093258"/>
    <n v="2.939754847999998E-2"/>
    <m/>
    <m/>
    <m/>
    <s v="NA"/>
    <s v="NA"/>
    <s v="NA"/>
    <s v="NA"/>
    <s v="NA"/>
  </r>
  <r>
    <d v="2022-06-01T00:00:00"/>
    <x v="8"/>
    <m/>
    <n v="54.7"/>
    <n v="79.3"/>
    <n v="8.43"/>
    <n v="121"/>
    <n v="6.1"/>
    <m/>
    <n v="41.589210000000001"/>
    <n v="-70.525225000000006"/>
    <n v="1.4259999999999999"/>
    <n v="1.0980000000000001"/>
    <x v="617"/>
    <n v="2.05101832E-2"/>
    <n v="10.3216385761"/>
    <n v="1.6264884669805799"/>
    <n v="0"/>
    <m/>
    <m/>
    <m/>
    <s v="NA"/>
    <s v="NA"/>
    <s v="NA"/>
    <s v="NA"/>
    <s v="NA"/>
  </r>
  <r>
    <d v="2022-06-10T00:00:00"/>
    <x v="10"/>
    <d v="1899-12-30T09:55:00"/>
    <n v="57.3"/>
    <n v="39.4"/>
    <n v="4.05"/>
    <n v="171.4"/>
    <n v="5.33"/>
    <s v="Very low water level"/>
    <n v="41.606870000000001"/>
    <n v="-70.523228000000003"/>
    <n v="1.63"/>
    <n v="2.2989999999999999"/>
    <x v="618"/>
    <n v="5.60979328E-2"/>
    <n v="1.914569332681"/>
    <n v="0.51071562838578"/>
    <n v="0.1524330724799996"/>
    <m/>
    <m/>
    <m/>
    <s v="NA"/>
    <s v="NA"/>
    <s v="NA"/>
    <s v="NA"/>
    <s v="NA"/>
  </r>
  <r>
    <d v="2022-06-10T00:00:00"/>
    <x v="2"/>
    <d v="1899-12-30T10:10:00"/>
    <n v="59.4"/>
    <n v="50.3"/>
    <n v="5.05"/>
    <n v="154.6"/>
    <n v="5.43"/>
    <s v="Very low water level"/>
    <n v="41.605535000000003"/>
    <n v="-70.522666000000001"/>
    <n v="2.2010000000000001"/>
    <n v="1.736"/>
    <x v="619"/>
    <n v="6.0029663599999998E-2"/>
    <n v="3.6731731856000001"/>
    <n v="0.690904414816781"/>
    <n v="4.8838418639999936E-2"/>
    <m/>
    <m/>
    <m/>
    <s v="NA"/>
    <s v="NA"/>
    <s v="NA"/>
    <s v="NA"/>
    <s v="NA"/>
  </r>
  <r>
    <d v="2022-06-10T00:00:00"/>
    <x v="3"/>
    <d v="1899-12-30T10:20:00"/>
    <n v="59.8"/>
    <n v="50.7"/>
    <n v="5.54"/>
    <n v="152.80000000000001"/>
    <n v="6.35"/>
    <s v="Very low water level"/>
    <n v="41.604920999999997"/>
    <n v="-70.523065000000003"/>
    <n v="2.625"/>
    <n v="1.635"/>
    <x v="620"/>
    <n v="7.3109403599999997E-2"/>
    <n v="3.4308942990250002"/>
    <n v="0.61202296258998101"/>
    <n v="7.7541274560000151E-2"/>
    <m/>
    <m/>
    <m/>
    <s v="NA"/>
    <s v="NA"/>
    <s v="NA"/>
    <s v="NA"/>
    <s v="NA"/>
  </r>
  <r>
    <d v="2022-06-10T00:00:00"/>
    <x v="12"/>
    <d v="1899-12-30T10:40:00"/>
    <n v="55.2"/>
    <n v="73.8"/>
    <n v="7.81"/>
    <n v="119.9"/>
    <n v="5.87"/>
    <m/>
    <n v="41.600020999999998"/>
    <n v="-70.524932000000007"/>
    <n v="2.0230000000000001"/>
    <n v="1.988"/>
    <x v="621"/>
    <n v="2.7469936E-2"/>
    <n v="2.461856730724"/>
    <n v="0.31531585675104101"/>
    <n v="9.3227546080000057E-2"/>
    <m/>
    <m/>
    <m/>
    <s v="NA"/>
    <s v="NA"/>
    <s v="NA"/>
    <s v="NA"/>
    <s v="NA"/>
  </r>
  <r>
    <d v="2022-06-10T00:00:00"/>
    <x v="5"/>
    <d v="1899-12-30T10:55:00"/>
    <n v="60.2"/>
    <n v="78.8"/>
    <n v="7.83"/>
    <n v="135"/>
    <n v="5.41"/>
    <m/>
    <n v="41.597726999999999"/>
    <n v="-70.525019"/>
    <n v="2.0960000000000001"/>
    <n v="1.8180000000000001"/>
    <x v="622"/>
    <n v="2.4211390400000001E-2"/>
    <n v="3.1970127904160002"/>
    <n v="0.39742538611298001"/>
    <n v="7.0586245119999891E-2"/>
    <m/>
    <m/>
    <m/>
    <s v="NA"/>
    <s v="NA"/>
    <s v="NA"/>
    <s v="NA"/>
    <s v="NA"/>
  </r>
  <r>
    <d v="2022-06-10T00:00:00"/>
    <x v="6"/>
    <d v="1899-12-30T11:00:00"/>
    <n v="58.8"/>
    <n v="74.099999999999994"/>
    <n v="7.49"/>
    <n v="133"/>
    <n v="5.56"/>
    <m/>
    <n v="41.596144000000002"/>
    <n v="-70.525194999999997"/>
    <n v="2.097"/>
    <n v="1.708"/>
    <x v="623"/>
    <n v="3.2496810399999999E-2"/>
    <n v="2.958301765796"/>
    <n v="0.54388046758967201"/>
    <n v="6.6176227439999957E-2"/>
    <m/>
    <m/>
    <m/>
    <s v="NA"/>
    <s v="NA"/>
    <s v="NA"/>
    <s v="NA"/>
    <s v="NA"/>
  </r>
  <r>
    <d v="2022-06-10T00:00:00"/>
    <x v="11"/>
    <d v="1899-12-30T11:45:00"/>
    <n v="59.2"/>
    <n v="77.900000000000006"/>
    <n v="7.83"/>
    <n v="126.3"/>
    <n v="5.66"/>
    <m/>
    <n v="41.592140000000001"/>
    <n v="-70.524630000000002"/>
    <n v="2.1669999999999998"/>
    <n v="1.506"/>
    <x v="624"/>
    <n v="4.8560095999999997E-2"/>
    <n v="2.7191701898240002"/>
    <n v="0.53526471300506895"/>
    <n v="0.11503648768000008"/>
    <m/>
    <m/>
    <m/>
    <s v="NA"/>
    <s v="NA"/>
    <s v="NA"/>
    <s v="NA"/>
    <s v="NA"/>
  </r>
  <r>
    <d v="2022-06-10T00:00:00"/>
    <x v="8"/>
    <d v="1899-12-30T12:10:00"/>
    <n v="59.6"/>
    <n v="75.3"/>
    <n v="7.72"/>
    <n v="116.8"/>
    <n v="6.02"/>
    <m/>
    <n v="41.589210000000001"/>
    <n v="-70.525225000000006"/>
    <n v="1.661"/>
    <n v="1.093"/>
    <x v="625"/>
    <n v="3.0858267200000001E-2"/>
    <n v="9.9827830585689998"/>
    <n v="1.5317923932094499"/>
    <n v="2.6972870240000058E-2"/>
    <m/>
    <m/>
    <m/>
    <s v="NA"/>
    <s v="NA"/>
    <s v="NA"/>
    <s v="NA"/>
    <s v="NA"/>
  </r>
  <r>
    <d v="2022-06-15T00:00:00"/>
    <x v="8"/>
    <m/>
    <n v="56.3"/>
    <n v="75.3"/>
    <n v="7.85"/>
    <n v="119.5"/>
    <n v="6.05"/>
    <m/>
    <n v="41.589210000000001"/>
    <n v="-70.525225000000006"/>
    <m/>
    <m/>
    <x v="298"/>
    <m/>
    <m/>
    <m/>
    <n v="0"/>
    <m/>
    <m/>
    <m/>
    <s v="NA"/>
    <s v="NA"/>
    <s v="NA"/>
    <s v="NA"/>
    <s v="NA"/>
  </r>
  <r>
    <d v="2022-06-23T00:00:00"/>
    <x v="10"/>
    <d v="1899-12-30T10:00:00"/>
    <n v="57.8"/>
    <n v="36.1"/>
    <n v="3.69"/>
    <n v="177.8"/>
    <n v="5.6"/>
    <s v="Very low water level"/>
    <n v="41.606870000000001"/>
    <n v="-70.523228000000003"/>
    <n v="1.681"/>
    <n v="2.1160000000000001"/>
    <x v="626"/>
    <n v="4.0789183200000002E-2"/>
    <n v="2.4796180625000002"/>
    <n v="0.65814211744803197"/>
    <n v="0.14645200984000017"/>
    <m/>
    <m/>
    <m/>
    <s v="NA"/>
    <s v="NA"/>
    <s v="NA"/>
    <s v="NA"/>
    <s v="NA"/>
  </r>
  <r>
    <d v="2022-06-23T00:00:00"/>
    <x v="2"/>
    <d v="1899-12-30T10:25:00"/>
    <n v="55.9"/>
    <n v="79.3"/>
    <n v="8.3000000000000007"/>
    <n v="146.19999999999999"/>
    <n v="5.4"/>
    <s v="Very low water level"/>
    <n v="41.605535000000003"/>
    <n v="-70.522666000000001"/>
    <n v="1.2729999999999999"/>
    <n v="2.3319999999999999"/>
    <x v="627"/>
    <n v="3.0304360799999999E-2"/>
    <n v="2.0482552536009999"/>
    <n v="0.36380363518715197"/>
    <n v="0.10592711679999978"/>
    <m/>
    <m/>
    <m/>
    <s v="NA"/>
    <s v="NA"/>
    <s v="NA"/>
    <s v="NA"/>
    <s v="NA"/>
  </r>
  <r>
    <d v="2022-06-23T00:00:00"/>
    <x v="3"/>
    <d v="1899-12-30T11:00:00"/>
    <n v="61.6"/>
    <n v="59"/>
    <n v="5.76"/>
    <n v="161.6"/>
    <n v="5.46"/>
    <s v="Very low water level"/>
    <n v="41.604920999999997"/>
    <n v="-70.523065000000003"/>
    <n v="1.325"/>
    <n v="1.2829999999999999"/>
    <x v="628"/>
    <n v="6.4607572599999996E-2"/>
    <n v="2.2752234286239998"/>
    <n v="0.74292208237100898"/>
    <n v="0"/>
    <m/>
    <m/>
    <m/>
    <s v="NA"/>
    <s v="NA"/>
    <s v="NA"/>
    <s v="NA"/>
    <s v="NA"/>
  </r>
  <r>
    <d v="2022-06-23T00:00:00"/>
    <x v="5"/>
    <d v="1899-12-30T11:00:00"/>
    <n v="59.6"/>
    <n v="78.7"/>
    <n v="7.86"/>
    <n v="137.9"/>
    <n v="5.52"/>
    <m/>
    <n v="41.597726999999999"/>
    <n v="-70.525019"/>
    <n v="1.3859999999999999"/>
    <n v="2.073"/>
    <x v="629"/>
    <n v="2.6086328799999999E-2"/>
    <n v="2.1862610099839999"/>
    <n v="0.505168929110968"/>
    <n v="0.1220707592000001"/>
    <m/>
    <m/>
    <m/>
    <s v="NA"/>
    <s v="NA"/>
    <s v="NA"/>
    <s v="NA"/>
    <s v="NA"/>
  </r>
  <r>
    <d v="2022-06-23T00:00:00"/>
    <x v="6"/>
    <d v="1899-12-30T11:50:00"/>
    <n v="53.3"/>
    <n v="72.3"/>
    <n v="7.27"/>
    <n v="135.9"/>
    <n v="5.47"/>
    <m/>
    <n v="41.596144000000002"/>
    <n v="-70.525194999999997"/>
    <n v="1.8560000000000001"/>
    <n v="2.032"/>
    <x v="630"/>
    <n v="5.6283391799999999E-2"/>
    <n v="2.5284498265690001"/>
    <n v="0.44802556046464298"/>
    <n v="0.17794949859999987"/>
    <m/>
    <m/>
    <m/>
    <s v="NA"/>
    <s v="NA"/>
    <s v="NA"/>
    <s v="NA"/>
    <s v="NA"/>
  </r>
  <r>
    <d v="2022-06-23T00:00:00"/>
    <x v="11"/>
    <d v="1899-12-30T12:05:00"/>
    <n v="59.3"/>
    <n v="76.8"/>
    <n v="7.87"/>
    <n v="126.9"/>
    <n v="5.57"/>
    <m/>
    <n v="41.592140000000001"/>
    <n v="-70.524630000000002"/>
    <n v="1.232"/>
    <n v="1.522"/>
    <x v="631"/>
    <n v="2.4241519199999999E-2"/>
    <n v="2.0170734819240002"/>
    <n v="0.64919582209032001"/>
    <n v="4.4434742319999998E-2"/>
    <m/>
    <m/>
    <m/>
    <s v="NA"/>
    <s v="NA"/>
    <s v="NA"/>
    <s v="NA"/>
    <s v="NA"/>
  </r>
  <r>
    <d v="2022-06-23T00:00:00"/>
    <x v="8"/>
    <d v="1899-12-30T12:30:00"/>
    <n v="57.7"/>
    <n v="76"/>
    <n v="7.78"/>
    <n v="116.7"/>
    <n v="6.01"/>
    <m/>
    <n v="41.589210000000001"/>
    <n v="-70.525225000000006"/>
    <n v="1"/>
    <n v="0.89800000000000002"/>
    <x v="632"/>
    <n v="4.2819400799999997E-2"/>
    <n v="8.8717972056250005"/>
    <n v="1.42126408739058"/>
    <n v="0"/>
    <m/>
    <m/>
    <m/>
    <s v="NA"/>
    <s v="NA"/>
    <s v="NA"/>
    <s v="NA"/>
    <s v="NA"/>
  </r>
  <r>
    <d v="2022-07-07T00:00:00"/>
    <x v="10"/>
    <d v="1899-12-30T10:00:00"/>
    <n v="60.8"/>
    <m/>
    <m/>
    <n v="177.9"/>
    <n v="5.31"/>
    <s v="Very low water level"/>
    <n v="41.606870000000001"/>
    <n v="-70.523228000000003"/>
    <n v="1.669"/>
    <n v="2.206"/>
    <x v="633"/>
    <n v="6.0422055799999999E-2"/>
    <n v="2.4174433057439999"/>
    <n v="0.65415591690817998"/>
    <n v="0.1711891689199998"/>
    <m/>
    <m/>
    <m/>
    <s v="NA"/>
    <s v="NA"/>
    <s v="NA"/>
    <s v="NA"/>
    <s v="NA"/>
  </r>
  <r>
    <d v="2022-07-07T00:00:00"/>
    <x v="2"/>
    <d v="1899-12-30T10:30:00"/>
    <n v="61.3"/>
    <n v="51.5"/>
    <n v="5.03"/>
    <n v="161.1"/>
    <n v="5.37"/>
    <s v="Very low water level"/>
    <n v="41.605535000000003"/>
    <n v="-70.522666000000001"/>
    <n v="1.5009999999999999"/>
    <n v="1.833"/>
    <x v="634"/>
    <n v="8.5453164200000001E-2"/>
    <n v="2.3330180651210002"/>
    <n v="0.71225939269665794"/>
    <n v="1.9581772120000007E-2"/>
    <m/>
    <m/>
    <m/>
    <s v="NA"/>
    <s v="NA"/>
    <s v="NA"/>
    <s v="NA"/>
    <s v="NA"/>
  </r>
  <r>
    <d v="2022-07-07T00:00:00"/>
    <x v="3"/>
    <d v="1899-12-30T10:40:00"/>
    <n v="62"/>
    <n v="58"/>
    <n v="5.63"/>
    <n v="163.9"/>
    <n v="5.45"/>
    <s v="Very low water level"/>
    <n v="41.604920999999997"/>
    <n v="-70.523065000000003"/>
    <n v="1.657"/>
    <n v="1.8120000000000001"/>
    <x v="635"/>
    <n v="9.5583130000000002E-2"/>
    <n v="2.3196830046439998"/>
    <n v="0.92100227391185896"/>
    <n v="3.4653666319999887E-2"/>
    <m/>
    <m/>
    <m/>
    <s v="NA"/>
    <s v="NA"/>
    <s v="NA"/>
    <s v="NA"/>
    <s v="NA"/>
  </r>
  <r>
    <d v="2022-07-07T00:00:00"/>
    <x v="12"/>
    <d v="1899-12-30T10:50:00"/>
    <n v="57.5"/>
    <n v="79.400000000000006"/>
    <n v="8.15"/>
    <n v="145.19999999999999"/>
    <n v="5.37"/>
    <m/>
    <n v="41.600020999999998"/>
    <n v="-70.524932000000007"/>
    <n v="1.2629999999999999"/>
    <n v="2.29"/>
    <x v="636"/>
    <n v="5.1051495799999999E-2"/>
    <n v="2.0215284534009998"/>
    <n v="1.0548993284552299"/>
    <n v="0.12268395860000014"/>
    <m/>
    <m/>
    <m/>
    <s v="NA"/>
    <s v="NA"/>
    <s v="NA"/>
    <s v="NA"/>
    <s v="NA"/>
  </r>
  <r>
    <d v="2022-07-07T00:00:00"/>
    <x v="5"/>
    <d v="1899-12-30T11:30:00"/>
    <n v="61.6"/>
    <n v="55"/>
    <m/>
    <n v="164.6"/>
    <n v="5.25"/>
    <m/>
    <n v="41.597726999999999"/>
    <n v="-70.525019"/>
    <n v="1.294"/>
    <n v="2.028"/>
    <x v="637"/>
    <n v="5.06298206E-2"/>
    <n v="1.9546887379360001"/>
    <n v="8.2725793616079998E-2"/>
    <n v="4.1556509320000101E-2"/>
    <m/>
    <m/>
    <m/>
    <s v="NA"/>
    <s v="NA"/>
    <s v="NA"/>
    <s v="NA"/>
    <s v="NA"/>
  </r>
  <r>
    <d v="2022-07-07T00:00:00"/>
    <x v="6"/>
    <d v="1899-12-30T11:50:00"/>
    <n v="59.7"/>
    <n v="76.8"/>
    <n v="7.65"/>
    <n v="163.30000000000001"/>
    <n v="5.49"/>
    <m/>
    <n v="41.596144000000002"/>
    <n v="-70.525194999999997"/>
    <n v="1.3009999999999999"/>
    <n v="1.9670000000000001"/>
    <x v="638"/>
    <n v="5.65332734E-2"/>
    <n v="2.0259832806559999"/>
    <n v="8.8200464144409796E-2"/>
    <n v="4.7870822040000149E-2"/>
    <m/>
    <m/>
    <m/>
    <s v="NA"/>
    <s v="NA"/>
    <s v="NA"/>
    <s v="NA"/>
    <s v="NA"/>
  </r>
  <r>
    <d v="2022-07-07T00:00:00"/>
    <x v="11"/>
    <d v="1899-12-30T12:10:00"/>
    <n v="59.6"/>
    <n v="75"/>
    <n v="7.5"/>
    <n v="125.7"/>
    <n v="6.32"/>
    <m/>
    <n v="41.592140000000001"/>
    <n v="-70.524630000000002"/>
    <n v="1.1990000000000001"/>
    <n v="1.492"/>
    <x v="639"/>
    <n v="5.1990504E-2"/>
    <n v="2.0259832806559999"/>
    <n v="9.8294545056025806E-2"/>
    <n v="0"/>
    <m/>
    <m/>
    <m/>
    <s v="NA"/>
    <s v="NA"/>
    <s v="NA"/>
    <s v="NA"/>
    <s v="NA"/>
  </r>
  <r>
    <d v="2022-07-07T00:00:00"/>
    <x v="8"/>
    <d v="1899-12-30T12:30:00"/>
    <n v="57.9"/>
    <n v="75.7"/>
    <n v="7.73"/>
    <n v="116.2"/>
    <n v="5.99"/>
    <m/>
    <n v="41.589210000000001"/>
    <n v="-70.525225000000006"/>
    <n v="1.0760000000000001"/>
    <n v="1.139"/>
    <x v="640"/>
    <n v="5.9020376200000002E-2"/>
    <n v="6.3008190266810002"/>
    <n v="2.0465191471109199"/>
    <n v="0"/>
    <m/>
    <m/>
    <m/>
    <s v="NA"/>
    <s v="NA"/>
    <s v="NA"/>
    <s v="NA"/>
    <s v="NA"/>
  </r>
  <r>
    <d v="2022-07-13T00:00:00"/>
    <x v="8"/>
    <m/>
    <s v="NA"/>
    <s v="NA"/>
    <s v="NA"/>
    <n v="131"/>
    <n v="6.52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7-21T00:00:00"/>
    <x v="10"/>
    <d v="1899-12-30T09:46:00"/>
    <n v="64"/>
    <n v="52.5"/>
    <n v="4.9800000000000004"/>
    <n v="181.8"/>
    <n v="5.38"/>
    <s v="Very low water"/>
    <n v="41.606870000000001"/>
    <n v="-70.523228000000003"/>
    <n v="1.5665922569999999"/>
    <n v="2.2542227239999999"/>
    <x v="641"/>
    <n v="4.8636277999999998E-2"/>
    <n v="3.8284310257600001"/>
    <n v="0.93248476700000005"/>
    <n v="0.14628757412000004"/>
    <m/>
    <m/>
    <m/>
    <s v="NA"/>
    <s v="NA"/>
    <s v="NA"/>
    <s v="NA"/>
    <s v="NA"/>
  </r>
  <r>
    <d v="2022-07-21T00:00:00"/>
    <x v="2"/>
    <s v="NA "/>
    <s v="NA"/>
    <s v="NA"/>
    <s v="NA"/>
    <s v="NA"/>
    <s v="NA"/>
    <s v="No running water at R3"/>
    <n v="41.605535000000003"/>
    <n v="-70.522666000000001"/>
    <s v="NA"/>
    <s v="NA"/>
    <x v="159"/>
    <s v="NA"/>
    <s v="NA"/>
    <s v="NA"/>
    <s v="NA"/>
    <m/>
    <m/>
    <m/>
    <s v="NA"/>
    <s v="NA"/>
    <s v="NA"/>
    <s v="NA"/>
    <s v="NA"/>
  </r>
  <r>
    <d v="2022-07-21T00:00:00"/>
    <x v="3"/>
    <s v="NA "/>
    <s v="NA"/>
    <s v="NA"/>
    <s v="NA"/>
    <s v="NA"/>
    <s v="NA"/>
    <s v="No running water at R4"/>
    <n v="41.604920999999997"/>
    <n v="-70.523065000000003"/>
    <s v="NA"/>
    <s v="NA"/>
    <x v="159"/>
    <s v="NA"/>
    <s v="NA"/>
    <s v="NA"/>
    <s v="NA"/>
    <m/>
    <m/>
    <m/>
    <s v="NA"/>
    <s v="NA"/>
    <s v="NA"/>
    <s v="NA"/>
    <s v="NA"/>
  </r>
  <r>
    <d v="2022-07-21T00:00:00"/>
    <x v="12"/>
    <d v="1899-12-30T10:25:00"/>
    <n v="59.5"/>
    <n v="73.5"/>
    <n v="7.37"/>
    <n v="141.6"/>
    <n v="5.53"/>
    <m/>
    <n v="41.600020999999998"/>
    <n v="-70.524932000000007"/>
    <n v="1.1076377049999999"/>
    <n v="2.2735254490000001"/>
    <x v="642"/>
    <n v="2.4590305999999999E-2"/>
    <n v="1.30286027776"/>
    <n v="0.35996850800000002"/>
    <n v="0"/>
    <m/>
    <m/>
    <m/>
    <s v="NA"/>
    <s v="NA"/>
    <s v="NA"/>
    <s v="NA"/>
    <s v="NA"/>
  </r>
  <r>
    <d v="2022-07-21T00:00:00"/>
    <x v="5"/>
    <d v="1899-12-30T10:43:00"/>
    <n v="60.3"/>
    <n v="73.099999999999994"/>
    <n v="7.15"/>
    <n v="139.4"/>
    <n v="5.34"/>
    <m/>
    <n v="41.597726999999999"/>
    <n v="-70.525019"/>
    <n v="1.1709929269999999"/>
    <n v="2.1065568840000002"/>
    <x v="643"/>
    <n v="1.77439985E-2"/>
    <n v="4.2383675587600003"/>
    <n v="0.30994208400000001"/>
    <n v="6.9869113250000225E-2"/>
    <m/>
    <m/>
    <m/>
    <s v="NA"/>
    <s v="NA"/>
    <s v="NA"/>
    <s v="NA"/>
    <s v="NA"/>
  </r>
  <r>
    <d v="2022-07-21T00:00:00"/>
    <x v="6"/>
    <d v="1899-12-30T11:12:00"/>
    <n v="60.7"/>
    <n v="74.5"/>
    <n v="7.36"/>
    <n v="136.30000000000001"/>
    <n v="5.41"/>
    <m/>
    <n v="41.596144000000002"/>
    <n v="-70.525194999999997"/>
    <n v="1.013982159"/>
    <n v="1.9907405380000001"/>
    <x v="644"/>
    <n v="1.7418772999999999E-2"/>
    <n v="1.72024673924"/>
    <n v="0.53849438900000002"/>
    <n v="3.3311250520000169E-2"/>
    <m/>
    <m/>
    <m/>
    <s v="NA"/>
    <s v="NA"/>
    <s v="NA"/>
    <s v="NA"/>
    <s v="NA"/>
  </r>
  <r>
    <d v="2022-07-21T00:00:00"/>
    <x v="11"/>
    <d v="1899-12-30T11:30:00"/>
    <n v="59.7"/>
    <n v="61.5"/>
    <n v="6.23"/>
    <n v="125.2"/>
    <n v="5.69"/>
    <m/>
    <n v="41.592140000000001"/>
    <n v="-70.524630000000002"/>
    <n v="0.90676562999999999"/>
    <n v="1.5081724320000001"/>
    <x v="645"/>
    <n v="1.3250915E-2"/>
    <n v="1.4919103200399999"/>
    <n v="0.67278433999999998"/>
    <n v="1.5429725399999983E-2"/>
    <m/>
    <m/>
    <m/>
    <s v="NA"/>
    <s v="NA"/>
    <s v="NA"/>
    <s v="NA"/>
    <s v="NA"/>
  </r>
  <r>
    <d v="2022-07-21T00:00:00"/>
    <x v="8"/>
    <d v="1899-12-30T11:55:00"/>
    <n v="58.1"/>
    <n v="74.2"/>
    <n v="7.56"/>
    <n v="115.7"/>
    <n v="6.03"/>
    <s v="Trout spotted"/>
    <n v="41.589210000000001"/>
    <n v="-70.525225000000006"/>
    <n v="0.86904914300000002"/>
    <n v="1.0825473619999999"/>
    <x v="646"/>
    <n v="1.6043297000000002E-2"/>
    <n v="7.7509818048400003"/>
    <n v="2.4886746479999999"/>
    <n v="0"/>
    <m/>
    <m/>
    <m/>
    <s v="NA"/>
    <s v="NA"/>
    <s v="NA"/>
    <s v="NA"/>
    <s v="NA"/>
  </r>
  <r>
    <d v="2022-07-27T00:00:00"/>
    <x v="8"/>
    <m/>
    <n v="57.9"/>
    <n v="75.3"/>
    <n v="7.69"/>
    <n v="113.8"/>
    <n v="6.1"/>
    <m/>
    <n v="41.589210000000001"/>
    <n v="-70.525225000000006"/>
    <n v="0.878"/>
    <n v="1.155"/>
    <x v="647"/>
    <n v="2.5662207999999999E-2"/>
    <n v="9.0281092165160004"/>
    <n v="2.43165759420978"/>
    <n v="3.5930680400000137E-2"/>
    <m/>
    <m/>
    <m/>
    <s v="NA"/>
    <s v="NA"/>
    <s v="NA"/>
    <s v="NA"/>
    <s v="NA"/>
  </r>
  <r>
    <d v="2022-08-04T00:00:00"/>
    <x v="10"/>
    <d v="1899-12-30T09:50:00"/>
    <n v="65"/>
    <n v="55.6"/>
    <n v="5.22"/>
    <n v="192.8"/>
    <n v="5.37"/>
    <m/>
    <n v="41.606870000000001"/>
    <n v="-70.523228000000003"/>
    <n v="1.736"/>
    <n v="2.3490000000000002"/>
    <x v="648"/>
    <n v="7.4470087000000004E-2"/>
    <n v="1.7896786982249999"/>
    <n v="0.81030904320711095"/>
    <n v="0.20598430340000018"/>
    <m/>
    <m/>
    <m/>
    <s v="NA"/>
    <s v="NA"/>
    <s v="NA"/>
    <s v="NA"/>
    <s v="NA"/>
  </r>
  <r>
    <d v="2022-08-04T00:00:00"/>
    <x v="2"/>
    <m/>
    <s v="NA"/>
    <s v="NA"/>
    <s v="NA"/>
    <s v="NA"/>
    <s v="NA"/>
    <s v="too shallow for YSI"/>
    <n v="41.605535000000003"/>
    <n v="-70.522666000000001"/>
    <n v="1.6020000000000001"/>
    <n v="1.7030000000000001"/>
    <x v="649"/>
    <n v="0.1175629498"/>
    <n v="2.2174044186090001"/>
    <n v="1.70721117767457"/>
    <n v="2.3977973320000068E-2"/>
    <m/>
    <m/>
    <m/>
    <s v="NA"/>
    <s v="NA"/>
    <s v="NA"/>
    <s v="NA"/>
    <s v="NA"/>
  </r>
  <r>
    <d v="2022-08-04T00:00:00"/>
    <x v="3"/>
    <d v="1899-12-30T10:20:00"/>
    <n v="67.400000000000006"/>
    <n v="50.3"/>
    <n v="4.57"/>
    <n v="193.4"/>
    <n v="5.67"/>
    <m/>
    <n v="41.604920999999997"/>
    <n v="-70.523065000000003"/>
    <n v="1.88"/>
    <n v="1.73"/>
    <x v="650"/>
    <n v="8.8740668999999994E-2"/>
    <n v="2.1506598896639999"/>
    <n v="1.4345072974275701"/>
    <n v="0.11277229195999983"/>
    <m/>
    <m/>
    <m/>
    <s v="NA"/>
    <s v="NA"/>
    <s v="NA"/>
    <s v="NA"/>
    <s v="NA"/>
  </r>
  <r>
    <d v="2022-08-04T00:00:00"/>
    <x v="12"/>
    <d v="1899-12-30T10:45:00"/>
    <n v="61.8"/>
    <n v="78"/>
    <n v="7.62"/>
    <n v="149.5"/>
    <n v="5.47"/>
    <m/>
    <n v="41.600020999999998"/>
    <n v="-70.524932000000007"/>
    <n v="1.07"/>
    <n v="2.2679999999999998"/>
    <x v="651"/>
    <n v="3.0063330400000001E-2"/>
    <n v="2.5861375945640002"/>
    <n v="0.56830665074857001"/>
    <n v="0.15855086239999983"/>
    <m/>
    <m/>
    <m/>
    <s v="NA"/>
    <s v="NA"/>
    <s v="NA"/>
    <s v="NA"/>
    <s v="NA"/>
  </r>
  <r>
    <d v="2022-08-04T00:00:00"/>
    <x v="5"/>
    <d v="1899-12-30T11:00:00"/>
    <n v="63.4"/>
    <n v="74"/>
    <n v="7.07"/>
    <n v="146"/>
    <n v="5.44"/>
    <m/>
    <n v="41.597726999999999"/>
    <n v="-70.525019"/>
    <n v="1.1160000000000001"/>
    <n v="2.21"/>
    <x v="652"/>
    <n v="1.7383740799999998E-2"/>
    <n v="2.0749768618090001"/>
    <n v="0.51266672828624504"/>
    <n v="0.16193201159999981"/>
    <m/>
    <m/>
    <m/>
    <s v="NA"/>
    <s v="NA"/>
    <s v="NA"/>
    <s v="NA"/>
    <s v="NA"/>
  </r>
  <r>
    <d v="2022-08-04T00:00:00"/>
    <x v="6"/>
    <d v="1899-12-30T11:26:00"/>
    <n v="62.5"/>
    <n v="76.8"/>
    <n v="7.42"/>
    <n v="142.1"/>
    <n v="5.47"/>
    <m/>
    <n v="41.596144000000002"/>
    <n v="-70.525194999999997"/>
    <n v="1.0289999999999999"/>
    <n v="2.048"/>
    <x v="653"/>
    <n v="2.07349904E-2"/>
    <n v="1.9056523228490001"/>
    <n v="0.64592977069749002"/>
    <n v="8.9509482239999993E-2"/>
    <m/>
    <m/>
    <m/>
    <s v="NA"/>
    <s v="NA"/>
    <s v="NA"/>
    <s v="NA"/>
    <s v="NA"/>
  </r>
  <r>
    <d v="2022-08-04T00:00:00"/>
    <x v="11"/>
    <d v="1899-12-30T11:50:00"/>
    <n v="62.1"/>
    <n v="68.599999999999994"/>
    <n v="6.65"/>
    <n v="130.30000000000001"/>
    <n v="5.56"/>
    <m/>
    <n v="41.592140000000001"/>
    <n v="-70.524630000000002"/>
    <n v="0.93799999999999994"/>
    <n v="1.4950000000000001"/>
    <x v="654"/>
    <n v="1.9094129599999999E-2"/>
    <n v="1.7495112670440001"/>
    <n v="0.67296575469420195"/>
    <n v="2.7443211200000039E-2"/>
    <m/>
    <m/>
    <m/>
    <s v="NA"/>
    <s v="NA"/>
    <s v="NA"/>
    <s v="NA"/>
    <s v="NA"/>
  </r>
  <r>
    <d v="2022-08-04T00:00:00"/>
    <x v="8"/>
    <d v="1899-12-30T12:10:00"/>
    <n v="60.3"/>
    <n v="76.8"/>
    <n v="7.61"/>
    <n v="120.5"/>
    <n v="6.08"/>
    <m/>
    <n v="41.589210000000001"/>
    <n v="-70.525225000000006"/>
    <n v="0.82699999999999996"/>
    <n v="1.089"/>
    <x v="655"/>
    <n v="2.2475508000000002E-2"/>
    <n v="7.6141932814490003"/>
    <n v="2.9893492257925902"/>
    <n v="0"/>
    <m/>
    <m/>
    <m/>
    <s v="NA"/>
    <s v="NA"/>
    <s v="NA"/>
    <s v="NA"/>
    <s v="NA"/>
  </r>
  <r>
    <d v="2022-09-01T00:00:00"/>
    <x v="10"/>
    <d v="1899-12-30T09:55:00"/>
    <n v="67.099999999999994"/>
    <n v="84.1"/>
    <n v="7.77"/>
    <n v="178.9"/>
    <n v="5.7"/>
    <m/>
    <n v="41.606870000000001"/>
    <n v="-70.523228000000003"/>
    <n v="1.8882000000000001"/>
    <n v="1.762"/>
    <x v="656"/>
    <n v="2.3859066500000001E-2"/>
    <n v="2.3322929776399999"/>
    <n v="2.1725653380000001"/>
    <n v="0.12069377895"/>
    <m/>
    <m/>
    <m/>
    <m/>
    <m/>
    <m/>
    <m/>
    <m/>
  </r>
  <r>
    <d v="2022-09-01T00:00:00"/>
    <x v="2"/>
    <m/>
    <s v="NA"/>
    <s v="NA"/>
    <s v="NA"/>
    <s v="NA"/>
    <s v="NA"/>
    <s v="too shallow"/>
    <n v="41.605535000000003"/>
    <n v="-70.522666000000001"/>
    <s v="NA"/>
    <s v="NA"/>
    <x v="159"/>
    <s v="NA"/>
    <s v="NA"/>
    <s v="NA"/>
    <s v="NA"/>
    <m/>
    <m/>
    <m/>
    <s v="NA"/>
    <s v="NA"/>
    <s v="NA"/>
    <s v="NA"/>
    <s v="NA"/>
  </r>
  <r>
    <d v="2022-09-01T00:00:00"/>
    <x v="3"/>
    <d v="1899-12-30T10:15:00"/>
    <n v="66"/>
    <n v="68"/>
    <n v="6.31"/>
    <n v="164.7"/>
    <n v="6.12"/>
    <m/>
    <n v="41.604920999999997"/>
    <n v="-70.523065000000003"/>
    <n v="1.8607"/>
    <n v="1.0275000000000001"/>
    <x v="657"/>
    <n v="0.126470529"/>
    <n v="2.8876145369600001"/>
    <n v="2.7483966010000001"/>
    <n v="0"/>
    <m/>
    <m/>
    <m/>
    <m/>
    <m/>
    <m/>
    <m/>
    <m/>
  </r>
  <r>
    <d v="2022-09-01T00:00:00"/>
    <x v="12"/>
    <d v="1899-12-30T10:30:00"/>
    <n v="60"/>
    <n v="66.5"/>
    <n v="6.58"/>
    <n v="141.19999999999999"/>
    <n v="5.59"/>
    <m/>
    <n v="41.600020999999998"/>
    <n v="-70.524932000000007"/>
    <n v="1.0447"/>
    <n v="1.9328000000000001"/>
    <x v="658"/>
    <n v="1.54073465E-2"/>
    <n v="1.3430126090000001"/>
    <n v="0.77480681699999998"/>
    <n v="1.5497581980000064E-2"/>
    <m/>
    <m/>
    <m/>
    <m/>
    <m/>
    <m/>
    <m/>
    <m/>
  </r>
  <r>
    <d v="2022-09-01T00:00:00"/>
    <x v="5"/>
    <d v="1899-12-30T10:45:00"/>
    <n v="60.3"/>
    <n v="73.3"/>
    <n v="7.25"/>
    <n v="135.9"/>
    <n v="5.46"/>
    <m/>
    <n v="41.597726999999999"/>
    <n v="-70.525019"/>
    <n v="0.94340000000000002"/>
    <n v="2.0341999999999998"/>
    <x v="659"/>
    <n v="7.3616404999999998E-3"/>
    <n v="1.1016882563599999"/>
    <n v="0.53187514400000002"/>
    <n v="3.8874424539999675E-2"/>
    <m/>
    <m/>
    <m/>
    <m/>
    <m/>
    <m/>
    <m/>
    <m/>
  </r>
  <r>
    <d v="2022-09-01T00:00:00"/>
    <x v="6"/>
    <d v="1899-12-30T11:00:00"/>
    <n v="59.3"/>
    <n v="74"/>
    <n v="7.44"/>
    <n v="133.30000000000001"/>
    <n v="5.59"/>
    <m/>
    <n v="41.596144000000002"/>
    <n v="-70.525194999999997"/>
    <n v="0.99770000000000003"/>
    <n v="1.9029"/>
    <x v="660"/>
    <n v="1.03570295E-2"/>
    <n v="1.55479188736"/>
    <n v="0.89086424600000003"/>
    <n v="0"/>
    <m/>
    <m/>
    <m/>
    <m/>
    <m/>
    <m/>
    <m/>
    <m/>
  </r>
  <r>
    <d v="2022-09-01T00:00:00"/>
    <x v="11"/>
    <d v="1899-12-30T11:35:00"/>
    <n v="58.3"/>
    <n v="64"/>
    <n v="6.47"/>
    <n v="120.7"/>
    <n v="5.6"/>
    <s v="many fish"/>
    <n v="41.592140000000001"/>
    <n v="-70.524630000000002"/>
    <n v="0.92290000000000005"/>
    <n v="1.3740000000000001"/>
    <x v="661"/>
    <n v="5.1989944999999999E-3"/>
    <n v="1.58335208516"/>
    <n v="0.90072315400000003"/>
    <n v="0"/>
    <m/>
    <m/>
    <m/>
    <m/>
    <m/>
    <m/>
    <m/>
    <m/>
  </r>
  <r>
    <d v="2022-09-01T00:00:00"/>
    <x v="8"/>
    <d v="1899-12-30T12:00:00"/>
    <n v="57.5"/>
    <n v="76.7"/>
    <n v="7.87"/>
    <n v="112.4"/>
    <n v="6.18"/>
    <m/>
    <n v="41.589210000000001"/>
    <n v="-70.525225000000006"/>
    <n v="0.82620000000000005"/>
    <n v="1.0187999999999999"/>
    <x v="662"/>
    <n v="1.4303237E-2"/>
    <n v="8.8235894889999997"/>
    <n v="3.2598866499999999"/>
    <n v="0"/>
    <m/>
    <m/>
    <m/>
    <m/>
    <m/>
    <m/>
    <m/>
    <m/>
  </r>
  <r>
    <d v="2022-09-07T00:00:00"/>
    <x v="8"/>
    <m/>
    <n v="55.8"/>
    <n v="76.3"/>
    <n v="8"/>
    <n v="113.4"/>
    <n v="6.15"/>
    <m/>
    <n v="41.589210000000001"/>
    <n v="-70.525225000000006"/>
    <m/>
    <m/>
    <x v="298"/>
    <m/>
    <m/>
    <m/>
    <m/>
    <m/>
    <m/>
    <m/>
    <m/>
    <m/>
    <m/>
    <m/>
    <m/>
  </r>
  <r>
    <d v="2022-09-15T00:00:00"/>
    <x v="10"/>
    <d v="1899-12-30T10:25:00"/>
    <n v="65.2"/>
    <n v="101.6"/>
    <n v="9.5299999999999994"/>
    <n v="167.6"/>
    <n v="5.93"/>
    <m/>
    <n v="41.606870000000001"/>
    <n v="-70.523228000000003"/>
    <n v="1.4119999999999999"/>
    <n v="1.494"/>
    <x v="663"/>
    <n v="2.0400999999999999E-2"/>
    <n v="6.4199999999999999E-4"/>
    <n v="0.95002026699999997"/>
    <n v="1.494"/>
    <m/>
    <m/>
    <m/>
    <m/>
    <m/>
    <m/>
    <m/>
    <m/>
  </r>
  <r>
    <d v="2022-09-15T00:00:00"/>
    <x v="2"/>
    <d v="1899-12-30T10:45:00"/>
    <s v="NA"/>
    <s v="NA"/>
    <s v="NA"/>
    <s v="NA"/>
    <s v="NA"/>
    <s v="flow too low"/>
    <n v="41.605535000000003"/>
    <n v="-70.522666000000001"/>
    <s v="NA"/>
    <s v="NA"/>
    <x v="159"/>
    <s v="NA"/>
    <s v="NA"/>
    <s v="NA"/>
    <s v="NA"/>
    <m/>
    <m/>
    <m/>
    <m/>
    <m/>
    <m/>
    <m/>
    <m/>
  </r>
  <r>
    <d v="2022-09-15T00:00:00"/>
    <x v="3"/>
    <d v="1899-12-30T10:50:00"/>
    <n v="60.8"/>
    <n v="70.400000000000006"/>
    <n v="6.94"/>
    <n v="162.30000000000001"/>
    <n v="6.15"/>
    <m/>
    <n v="41.604920999999997"/>
    <n v="-70.523065000000003"/>
    <n v="2.6269999999999998"/>
    <n v="0.79279999999999995"/>
    <x v="664"/>
    <n v="0.161777"/>
    <n v="1.088E-3"/>
    <n v="1.443697955"/>
    <n v="0.79279999999999995"/>
    <m/>
    <m/>
    <m/>
    <m/>
    <m/>
    <m/>
    <m/>
    <m/>
  </r>
  <r>
    <d v="2022-09-15T00:00:00"/>
    <x v="12"/>
    <n v="11"/>
    <n v="58"/>
    <n v="76.099999999999994"/>
    <n v="7.75"/>
    <n v="134.6"/>
    <n v="5.58"/>
    <m/>
    <n v="41.600020999999998"/>
    <n v="-70.524932000000007"/>
    <n v="1.0960000000000001"/>
    <n v="1.8069999999999999"/>
    <x v="665"/>
    <n v="1.9637000000000002E-2"/>
    <n v="4.9599999999999999E-5"/>
    <n v="0.36014386300000001"/>
    <n v="1.8069999999999999"/>
    <m/>
    <m/>
    <m/>
    <m/>
    <m/>
    <m/>
    <m/>
    <m/>
  </r>
  <r>
    <d v="2022-09-15T00:00:00"/>
    <x v="5"/>
    <d v="1899-12-30T11:20:00"/>
    <n v="58.9"/>
    <n v="69.900000000000006"/>
    <n v="6.99"/>
    <n v="132.5"/>
    <n v="5.93"/>
    <m/>
    <n v="41.597726999999999"/>
    <n v="-70.525019"/>
    <n v="0.87170000000000003"/>
    <n v="1.9119999999999999"/>
    <x v="666"/>
    <n v="7.6369999999999997E-3"/>
    <n v="-9.1000000000000003E-5"/>
    <n v="0.26085039900000001"/>
    <n v="1.9119999999999999"/>
    <m/>
    <m/>
    <m/>
    <m/>
    <m/>
    <m/>
    <m/>
    <m/>
  </r>
  <r>
    <d v="2022-09-15T00:00:00"/>
    <x v="6"/>
    <d v="1899-12-30T11:53:00"/>
    <n v="57.8"/>
    <n v="78.7"/>
    <n v="8.0500000000000007"/>
    <n v="131.30000000000001"/>
    <n v="5.51"/>
    <m/>
    <n v="41.596144000000002"/>
    <n v="-70.525194999999997"/>
    <n v="0.83960000000000001"/>
    <n v="1.827"/>
    <x v="667"/>
    <n v="1.0141000000000001E-2"/>
    <n v="3.5399999999999999E-4"/>
    <n v="0.65024379700000001"/>
    <n v="1.827"/>
    <m/>
    <m/>
    <m/>
    <m/>
    <m/>
    <m/>
    <m/>
    <m/>
  </r>
  <r>
    <d v="2022-09-15T00:00:00"/>
    <x v="11"/>
    <d v="1899-12-30T12:10:00"/>
    <n v="57.9"/>
    <n v="64.3"/>
    <n v="6.57"/>
    <n v="119.8"/>
    <n v="5.51"/>
    <m/>
    <n v="41.592140000000001"/>
    <n v="-70.524630000000002"/>
    <n v="0.73670000000000002"/>
    <n v="1.298"/>
    <x v="668"/>
    <n v="6.9709999999999998E-3"/>
    <n v="2.9E-5"/>
    <n v="0.28786406199999998"/>
    <n v="1.298"/>
    <m/>
    <m/>
    <m/>
    <m/>
    <m/>
    <m/>
    <m/>
    <m/>
  </r>
  <r>
    <d v="2022-09-15T00:00:00"/>
    <x v="8"/>
    <d v="1899-12-30T12:30:00"/>
    <n v="55.4"/>
    <n v="77"/>
    <n v="8.01"/>
    <n v="111.8"/>
    <n v="6.14"/>
    <m/>
    <n v="41.589210000000001"/>
    <n v="-70.525225000000006"/>
    <n v="0.6704"/>
    <n v="0.9708"/>
    <x v="669"/>
    <n v="1.2730999999999999E-2"/>
    <n v="8.0680000000000005E-3"/>
    <n v="1.5207506420000001"/>
    <n v="0.9708"/>
    <m/>
    <m/>
    <m/>
    <m/>
    <m/>
    <m/>
    <m/>
    <m/>
  </r>
  <r>
    <d v="2022-09-21T00:00:00"/>
    <x v="8"/>
    <d v="1899-12-30T10:55:00"/>
    <n v="54.7"/>
    <n v="76.400000000000006"/>
    <n v="8.1199999999999992"/>
    <n v="115"/>
    <n v="6.21"/>
    <m/>
    <n v="41.589210000000001"/>
    <n v="-70.525225000000006"/>
    <n v="0.64400000000000002"/>
    <n v="0.96870000000000001"/>
    <x v="670"/>
    <n v="1.1762E-2"/>
    <n v="8.2209999999999991E-3"/>
    <n v="1.8117986150000001"/>
    <n v="0.96870000000000001"/>
    <m/>
    <m/>
    <m/>
    <m/>
    <m/>
    <m/>
    <m/>
    <m/>
  </r>
  <r>
    <d v="2022-09-29T00:00:00"/>
    <x v="10"/>
    <d v="1899-12-30T09:45:00"/>
    <n v="57.7"/>
    <n v="75.3"/>
    <n v="7.71"/>
    <n v="167.3"/>
    <n v="5.97"/>
    <m/>
    <n v="41.606870000000001"/>
    <n v="-70.523228000000003"/>
    <n v="2.0049999999999999"/>
    <n v="1.482"/>
    <x v="671"/>
    <n v="5.5355000000000001E-2"/>
    <n v="1.059E-3"/>
    <n v="1.274663691"/>
    <n v="1.482"/>
    <m/>
    <m/>
    <m/>
    <m/>
    <m/>
    <m/>
    <m/>
    <m/>
  </r>
  <r>
    <d v="2022-09-29T00:00:00"/>
    <x v="2"/>
    <s v="Na"/>
    <s v="NA"/>
    <s v="NA"/>
    <s v="NA"/>
    <s v="NA"/>
    <s v="NA"/>
    <s v="no flow"/>
    <n v="41.605535000000003"/>
    <n v="-70.522666000000001"/>
    <s v="NA"/>
    <s v="NA"/>
    <x v="159"/>
    <s v="NA"/>
    <s v="NA"/>
    <s v="NA"/>
    <s v="NA"/>
    <m/>
    <m/>
    <m/>
    <m/>
    <m/>
    <m/>
    <m/>
    <m/>
  </r>
  <r>
    <d v="2022-09-29T00:00:00"/>
    <x v="3"/>
    <n v="10"/>
    <n v="55.5"/>
    <n v="60.1"/>
    <n v="6.32"/>
    <n v="156.19999999999999"/>
    <n v="6.08"/>
    <m/>
    <n v="41.604920999999997"/>
    <n v="-70.523065000000003"/>
    <n v="2.3180000000000001"/>
    <n v="0.66820000000000002"/>
    <x v="672"/>
    <n v="0.20918800000000001"/>
    <n v="8.9499999999999996E-4"/>
    <n v="1.033458596"/>
    <n v="0.66820000000000002"/>
    <m/>
    <m/>
    <m/>
    <m/>
    <m/>
    <m/>
    <m/>
    <m/>
  </r>
  <r>
    <d v="2022-09-29T00:00:00"/>
    <x v="12"/>
    <d v="1899-12-30T10:23:00"/>
    <n v="55.7"/>
    <n v="77.099999999999994"/>
    <n v="8.08"/>
    <n v="132.69999999999999"/>
    <n v="5.55"/>
    <m/>
    <n v="41.600020999999998"/>
    <n v="-70.524932000000007"/>
    <n v="1.0629999999999999"/>
    <n v="1.7390000000000001"/>
    <x v="673"/>
    <n v="1.1195E-2"/>
    <n v="4.5500000000000001E-5"/>
    <n v="0.38124045499999998"/>
    <n v="1.7390000000000001"/>
    <m/>
    <m/>
    <m/>
    <m/>
    <m/>
    <m/>
    <m/>
    <m/>
  </r>
  <r>
    <d v="2022-09-29T00:00:00"/>
    <x v="5"/>
    <d v="1899-12-30T10:40:00"/>
    <n v="55.9"/>
    <n v="69.3"/>
    <n v="7.26"/>
    <n v="136.4"/>
    <n v="5.21"/>
    <m/>
    <n v="41.597726999999999"/>
    <n v="-70.525019"/>
    <n v="0.76170000000000004"/>
    <n v="1.9279999999999999"/>
    <x v="674"/>
    <n v="4.7590000000000002E-3"/>
    <n v="-2.9E-5"/>
    <n v="0.23947048500000001"/>
    <n v="1.9279999999999999"/>
    <m/>
    <m/>
    <m/>
    <m/>
    <m/>
    <m/>
    <m/>
    <m/>
  </r>
  <r>
    <d v="2022-09-29T00:00:00"/>
    <x v="6"/>
    <d v="1899-12-30T11:10:00"/>
    <n v="54.7"/>
    <n v="78.3"/>
    <n v="8.31"/>
    <n v="133.19999999999999"/>
    <n v="5.46"/>
    <m/>
    <n v="41.596144000000002"/>
    <n v="-70.525194999999997"/>
    <n v="0.90920000000000001"/>
    <n v="1.85"/>
    <x v="675"/>
    <n v="1.9736E-2"/>
    <n v="1.2400000000000001E-4"/>
    <n v="0.269938497"/>
    <n v="1.85"/>
    <m/>
    <m/>
    <m/>
    <m/>
    <m/>
    <m/>
    <m/>
    <m/>
  </r>
  <r>
    <d v="2022-09-29T00:00:00"/>
    <x v="11"/>
    <d v="1899-12-30T11:28:00"/>
    <n v="55.6"/>
    <n v="66.8"/>
    <n v="7.02"/>
    <n v="121.7"/>
    <n v="5.45"/>
    <m/>
    <n v="41.592140000000001"/>
    <n v="-70.524630000000002"/>
    <n v="0.6482"/>
    <n v="1.2769999999999999"/>
    <x v="676"/>
    <n v="6.4070000000000004E-3"/>
    <n v="6.0099999999999997E-4"/>
    <n v="0.31865898399999998"/>
    <n v="1.2769999999999999"/>
    <m/>
    <m/>
    <m/>
    <m/>
    <m/>
    <m/>
    <m/>
    <m/>
  </r>
  <r>
    <d v="2022-09-29T00:00:00"/>
    <x v="8"/>
    <d v="1899-12-30T11:40:00"/>
    <n v="54.3"/>
    <n v="76.7"/>
    <n v="8.2200000000000006"/>
    <n v="113.2"/>
    <n v="6.05"/>
    <m/>
    <n v="41.589210000000001"/>
    <n v="-70.525225000000006"/>
    <n v="0.60850000000000004"/>
    <n v="0.94969999999999999"/>
    <x v="677"/>
    <n v="1.2806E-2"/>
    <n v="7.6699999999999997E-3"/>
    <n v="1.270217715"/>
    <n v="0.94969999999999999"/>
    <m/>
    <m/>
    <m/>
    <m/>
    <m/>
    <m/>
    <m/>
    <m/>
  </r>
  <r>
    <d v="2022-10-05T00:00:00"/>
    <x v="8"/>
    <d v="1899-12-30T10:55:00"/>
    <n v="54.6"/>
    <n v="73.3"/>
    <n v="7.8"/>
    <n v="114.9"/>
    <n v="5.9"/>
    <m/>
    <n v="41.589210000000001"/>
    <n v="-70.525225000000006"/>
    <n v="1.9510000000000001"/>
    <n v="0.84460000000000002"/>
    <x v="678"/>
    <n v="1.4030000000000001E-2"/>
    <n v="1.1472E-2"/>
    <n v="0.84998580700000004"/>
    <n v="0.84460000000000002"/>
    <m/>
    <m/>
    <m/>
    <m/>
    <m/>
    <m/>
    <m/>
    <m/>
  </r>
  <r>
    <d v="2022-10-27T00:00:00"/>
    <x v="10"/>
    <d v="1899-12-30T10:30:00"/>
    <n v="59.1"/>
    <n v="68.8"/>
    <n v="6.74"/>
    <n v="163.4"/>
    <n v="5.79"/>
    <m/>
    <n v="41.606870000000001"/>
    <n v="-70.523228000000003"/>
    <n v="2.536"/>
    <n v="1.5349999999999999"/>
    <x v="679"/>
    <n v="7.1485999999999994E-2"/>
    <n v="1.3359999999999999E-3"/>
    <n v="1.450573962"/>
    <n v="1.5349999999999999"/>
    <m/>
    <m/>
    <m/>
    <m/>
    <m/>
    <m/>
    <m/>
    <m/>
  </r>
  <r>
    <d v="2022-10-27T00:00:00"/>
    <x v="2"/>
    <d v="1899-12-30T10:45:00"/>
    <s v="NA"/>
    <s v="NA"/>
    <s v="NA"/>
    <s v="NA"/>
    <s v="NA"/>
    <s v="too low"/>
    <n v="41.605535000000003"/>
    <n v="-70.522666000000001"/>
    <s v="NA"/>
    <s v="NA"/>
    <x v="159"/>
    <s v="NA"/>
    <s v="NA"/>
    <s v="NA"/>
    <s v="NA"/>
    <m/>
    <m/>
    <m/>
    <m/>
    <m/>
    <m/>
    <m/>
    <m/>
  </r>
  <r>
    <d v="2022-10-27T00:00:00"/>
    <x v="3"/>
    <d v="1899-12-30T10:45:00"/>
    <n v="68.400000000000006"/>
    <n v="41.9"/>
    <n v="4.25"/>
    <n v="133.80000000000001"/>
    <n v="5.59"/>
    <s v="highly turbulent"/>
    <n v="41.604920999999997"/>
    <n v="-70.523065000000003"/>
    <n v="3.899"/>
    <n v="0.46079999999999999"/>
    <x v="680"/>
    <n v="0.135078"/>
    <n v="1.034E-3"/>
    <n v="0.97461479600000001"/>
    <n v="0.46079999999999999"/>
    <m/>
    <m/>
    <m/>
    <m/>
    <m/>
    <m/>
    <m/>
    <m/>
  </r>
  <r>
    <d v="2022-10-27T00:00:00"/>
    <x v="12"/>
    <d v="1899-12-30T11:10:00"/>
    <n v="58.1"/>
    <n v="67.400000000000006"/>
    <n v="6.87"/>
    <n v="126.3"/>
    <n v="5.42"/>
    <m/>
    <n v="41.600020999999998"/>
    <n v="-70.524932000000007"/>
    <n v="3.2389999999999999"/>
    <n v="1.107"/>
    <x v="681"/>
    <n v="-2.9E-4"/>
    <n v="6.2000000000000003E-5"/>
    <n v="0.28227390099999999"/>
    <n v="1.107"/>
    <m/>
    <m/>
    <m/>
    <m/>
    <m/>
    <m/>
    <m/>
    <m/>
  </r>
  <r>
    <d v="2022-10-27T00:00:00"/>
    <x v="5"/>
    <d v="1899-12-30T11:30:00"/>
    <n v="56.8"/>
    <n v="67.5"/>
    <n v="7"/>
    <n v="134.9"/>
    <n v="5.23"/>
    <m/>
    <n v="41.597726999999999"/>
    <n v="-70.525019"/>
    <n v="1.8740000000000001"/>
    <n v="1.6519999999999999"/>
    <x v="682"/>
    <n v="3.588E-3"/>
    <n v="1.2400000000000001E-4"/>
    <n v="0.29638551600000002"/>
    <n v="1.6519999999999999"/>
    <m/>
    <m/>
    <m/>
    <m/>
    <m/>
    <m/>
    <m/>
    <m/>
  </r>
  <r>
    <d v="2022-10-27T00:00:00"/>
    <x v="6"/>
    <d v="1899-12-30T12:00:00"/>
    <n v="56.4"/>
    <n v="71.5"/>
    <n v="7.43"/>
    <n v="132.30000000000001"/>
    <n v="5.37"/>
    <m/>
    <n v="41.596144000000002"/>
    <n v="-70.525194999999997"/>
    <n v="2.2480000000000002"/>
    <n v="1.5589999999999999"/>
    <x v="683"/>
    <n v="2.8159999999999999E-3"/>
    <n v="-2.4000000000000001E-4"/>
    <n v="0.25251419400000003"/>
    <n v="1.5589999999999999"/>
    <m/>
    <m/>
    <m/>
    <m/>
    <m/>
    <m/>
    <m/>
    <m/>
  </r>
  <r>
    <d v="2022-10-27T00:00:00"/>
    <x v="11"/>
    <d v="1899-12-30T12:21:00"/>
    <n v="56"/>
    <n v="65.5"/>
    <n v="6.84"/>
    <n v="122.4"/>
    <n v="5.42"/>
    <m/>
    <n v="41.592140000000001"/>
    <n v="-70.524630000000002"/>
    <n v="1.3420000000000001"/>
    <n v="1.1479999999999999"/>
    <x v="684"/>
    <n v="5.8719999999999996E-3"/>
    <n v="-1.7000000000000001E-4"/>
    <n v="0.32675545499999997"/>
    <n v="1.1479999999999999"/>
    <m/>
    <m/>
    <m/>
    <m/>
    <m/>
    <m/>
    <m/>
    <m/>
  </r>
  <r>
    <d v="2022-10-27T00:00:00"/>
    <x v="8"/>
    <d v="1899-12-30T12:30:00"/>
    <n v="55.2"/>
    <n v="71.599999999999994"/>
    <n v="7.56"/>
    <n v="114.1"/>
    <n v="5.89"/>
    <m/>
    <n v="41.589210000000001"/>
    <n v="-70.525225000000006"/>
    <n v="1.3049999999999999"/>
    <n v="0.86639999999999995"/>
    <x v="685"/>
    <n v="7.6790000000000001E-3"/>
    <n v="9.4549999999999999E-3"/>
    <n v="1.298539018"/>
    <n v="0.86639999999999995"/>
    <m/>
    <m/>
    <m/>
    <m/>
    <m/>
    <m/>
    <m/>
    <m/>
  </r>
  <r>
    <d v="2022-12-01T00:00:00"/>
    <x v="10"/>
    <d v="1899-12-30T09:40:00"/>
    <n v="46.5"/>
    <n v="56"/>
    <n v="7.31"/>
    <n v="121.1"/>
    <n v="5.7"/>
    <m/>
    <n v="41.606870000000001"/>
    <n v="-70.523228000000003"/>
    <n v="4.9800000000000004"/>
    <n v="0.3987"/>
    <x v="686"/>
    <n v="0.12063"/>
    <n v="9.3999999999999997E-4"/>
    <n v="0.31240410600000001"/>
    <n v="0.3987"/>
    <m/>
    <m/>
    <m/>
    <m/>
    <m/>
    <m/>
    <m/>
    <m/>
  </r>
  <r>
    <d v="2022-12-01T00:00:00"/>
    <x v="2"/>
    <s v="NA"/>
    <s v="NA"/>
    <s v="NA"/>
    <s v="NA"/>
    <s v="NA"/>
    <s v="NA"/>
    <s v="too low"/>
    <n v="41.605535000000003"/>
    <n v="-70.522666000000001"/>
    <s v="NA"/>
    <s v="NA"/>
    <x v="159"/>
    <s v="NA"/>
    <s v="NA"/>
    <s v="NA"/>
    <s v="NA"/>
    <m/>
    <m/>
    <m/>
    <m/>
    <m/>
    <m/>
    <m/>
    <m/>
  </r>
  <r>
    <d v="2022-12-01T00:00:00"/>
    <x v="3"/>
    <s v="NA"/>
    <s v="NA"/>
    <s v="NA"/>
    <s v="NA"/>
    <s v="NA"/>
    <s v="NA"/>
    <s v="too low"/>
    <n v="41.604920999999997"/>
    <n v="-70.523065000000003"/>
    <s v="NA"/>
    <s v="NA"/>
    <x v="159"/>
    <s v="NA"/>
    <s v="NA"/>
    <s v="NA"/>
    <s v="NA"/>
    <m/>
    <m/>
    <m/>
    <m/>
    <m/>
    <m/>
    <m/>
    <m/>
  </r>
  <r>
    <d v="2022-12-01T00:00:00"/>
    <x v="12"/>
    <d v="1899-12-30T10:00:00"/>
    <n v="45.1"/>
    <n v="78.599999999999994"/>
    <n v="9.48"/>
    <n v="120.7"/>
    <n v="5.58"/>
    <m/>
    <n v="41.600020999999998"/>
    <n v="-70.524932000000007"/>
    <n v="2.7709999999999999"/>
    <n v="1.0109999999999999"/>
    <x v="687"/>
    <n v="8.2780000000000006E-3"/>
    <n v="1.877E-3"/>
    <n v="0.251555258"/>
    <n v="1.0109999999999999"/>
    <m/>
    <m/>
    <m/>
    <m/>
    <m/>
    <m/>
    <m/>
    <m/>
  </r>
  <r>
    <d v="2022-12-01T00:00:00"/>
    <x v="5"/>
    <d v="1899-12-30T10:20:00"/>
    <n v="46.7"/>
    <n v="94"/>
    <n v="8.36"/>
    <n v="133.4"/>
    <n v="5.33"/>
    <m/>
    <n v="41.597726999999999"/>
    <n v="-70.525019"/>
    <n v="1.762"/>
    <n v="1.66"/>
    <x v="688"/>
    <n v="6.437E-3"/>
    <n v="2.6080000000000001E-3"/>
    <n v="0.40527923700000001"/>
    <n v="1.66"/>
    <m/>
    <m/>
    <m/>
    <m/>
    <m/>
    <m/>
    <m/>
    <m/>
  </r>
  <r>
    <d v="2022-12-01T00:00:00"/>
    <x v="6"/>
    <d v="1899-12-30T10:48:00"/>
    <n v="44.5"/>
    <n v="80.599999999999994"/>
    <n v="9.77"/>
    <n v="131.19999999999999"/>
    <n v="5.54"/>
    <m/>
    <n v="41.596144000000002"/>
    <n v="-70.525194999999997"/>
    <n v="1.893"/>
    <n v="1.51"/>
    <x v="689"/>
    <n v="3.48E-3"/>
    <n v="2.3340000000000001E-3"/>
    <n v="0.35587223899999998"/>
    <n v="1.51"/>
    <m/>
    <m/>
    <m/>
    <m/>
    <m/>
    <m/>
    <m/>
    <m/>
  </r>
  <r>
    <d v="2022-12-01T00:00:00"/>
    <x v="11"/>
    <d v="1899-12-30T11:00:00"/>
    <n v="47.5"/>
    <n v="71.900000000000006"/>
    <n v="8.3800000000000008"/>
    <n v="122.3"/>
    <n v="5.51"/>
    <m/>
    <n v="41.592140000000001"/>
    <n v="-70.524630000000002"/>
    <n v="1.302"/>
    <n v="1.137"/>
    <x v="690"/>
    <n v="4.548E-3"/>
    <n v="1.861E-3"/>
    <n v="0.41874792900000002"/>
    <n v="1.137"/>
    <m/>
    <m/>
    <m/>
    <m/>
    <m/>
    <m/>
    <m/>
    <m/>
  </r>
  <r>
    <d v="2022-12-01T00:00:00"/>
    <x v="8"/>
    <d v="1899-12-30T11:20:00"/>
    <n v="47.6"/>
    <n v="75.400000000000006"/>
    <n v="8.7899999999999991"/>
    <n v="113.7"/>
    <n v="6"/>
    <m/>
    <n v="41.589210000000001"/>
    <n v="-70.525225000000006"/>
    <n v="1.292"/>
    <n v="0.8548"/>
    <x v="691"/>
    <n v="1.1631000000000001E-2"/>
    <n v="9.5340000000000008E-3"/>
    <n v="1.5974328310000001"/>
    <n v="0.8548"/>
    <m/>
    <m/>
    <m/>
    <m/>
    <m/>
    <m/>
    <m/>
    <m/>
  </r>
  <r>
    <d v="2022-12-22T00:00:00"/>
    <x v="10"/>
    <d v="1899-12-30T09:50:00"/>
    <n v="35.799999999999997"/>
    <n v="61.3"/>
    <n v="8.4499999999999993"/>
    <n v="182.3"/>
    <n v="6.29"/>
    <m/>
    <n v="41.606870000000001"/>
    <n v="-70.523228000000003"/>
    <n v="1.841"/>
    <n v="1.726"/>
    <x v="692"/>
    <n v="0.116977"/>
    <n v="2.3990000000000001E-3"/>
    <n v="1.2593643029999999"/>
    <n v="1.726"/>
    <m/>
    <m/>
    <m/>
    <m/>
    <m/>
    <m/>
    <m/>
    <m/>
  </r>
  <r>
    <d v="2022-12-22T00:00:00"/>
    <x v="2"/>
    <s v="NA"/>
    <s v="NA"/>
    <s v="NA"/>
    <s v="NA"/>
    <s v="NA"/>
    <s v="NA"/>
    <s v="too low"/>
    <n v="41.605535000000003"/>
    <n v="-70.522666000000001"/>
    <s v="NA"/>
    <s v="NA"/>
    <x v="159"/>
    <s v="NA"/>
    <s v="NA"/>
    <s v="NA"/>
    <s v="NA"/>
    <m/>
    <m/>
    <m/>
    <m/>
    <m/>
    <m/>
    <m/>
    <m/>
  </r>
  <r>
    <d v="2022-12-22T00:00:00"/>
    <x v="3"/>
    <s v="NA"/>
    <s v="NA"/>
    <s v="NA"/>
    <s v="NA"/>
    <s v="NA"/>
    <s v="NA"/>
    <s v="too low"/>
    <n v="41.604920999999997"/>
    <n v="-70.523065000000003"/>
    <s v="NA"/>
    <s v="NA"/>
    <x v="159"/>
    <s v="NA"/>
    <s v="NA"/>
    <s v="NA"/>
    <s v="NA"/>
    <m/>
    <m/>
    <m/>
    <m/>
    <m/>
    <m/>
    <m/>
    <m/>
  </r>
  <r>
    <d v="2022-12-22T00:00:00"/>
    <x v="12"/>
    <d v="1899-12-30T10:10:00"/>
    <n v="42.3"/>
    <n v="82.8"/>
    <n v="10.37"/>
    <n v="129.6"/>
    <n v="5.6"/>
    <m/>
    <n v="41.600020999999998"/>
    <n v="-70.524932000000007"/>
    <n v="1.37"/>
    <n v="1.528"/>
    <x v="693"/>
    <n v="1.7946E-2"/>
    <n v="1.9659999999999999E-3"/>
    <n v="0.64699649100000001"/>
    <n v="1.528"/>
    <m/>
    <m/>
    <m/>
    <m/>
    <m/>
    <m/>
    <m/>
    <m/>
  </r>
  <r>
    <d v="2022-12-22T00:00:00"/>
    <x v="5"/>
    <d v="1899-12-30T10:40:00"/>
    <n v="45.3"/>
    <n v="73.7"/>
    <n v="8.86"/>
    <n v="143.1"/>
    <n v="5.32"/>
    <m/>
    <n v="41.597726999999999"/>
    <n v="-70.525019"/>
    <n v="1.123"/>
    <n v="1.889"/>
    <x v="694"/>
    <n v="5.9659999999999999E-3"/>
    <n v="1.853E-3"/>
    <n v="0.361189975"/>
    <n v="1.889"/>
    <m/>
    <m/>
    <m/>
    <m/>
    <m/>
    <m/>
    <m/>
    <m/>
  </r>
  <r>
    <d v="2022-12-22T00:00:00"/>
    <x v="6"/>
    <d v="1899-12-30T11:05:00"/>
    <n v="43.8"/>
    <n v="84.3"/>
    <n v="10.35"/>
    <n v="140"/>
    <n v="5.52"/>
    <m/>
    <n v="41.596144000000002"/>
    <n v="-70.525194999999997"/>
    <n v="1.1910000000000001"/>
    <n v="1.849"/>
    <x v="695"/>
    <n v="1.0838E-2"/>
    <n v="1.8649999999999999E-3"/>
    <n v="0.54732163199999995"/>
    <n v="1.849"/>
    <m/>
    <m/>
    <m/>
    <m/>
    <m/>
    <m/>
    <m/>
    <m/>
  </r>
  <r>
    <d v="2022-12-22T00:00:00"/>
    <x v="11"/>
    <d v="1899-12-30T11:25:00"/>
    <n v="45.7"/>
    <n v="72.5"/>
    <n v="8.67"/>
    <n v="127.6"/>
    <n v="5.42"/>
    <m/>
    <n v="41.592140000000001"/>
    <n v="-70.524630000000002"/>
    <n v="0.93300000000000005"/>
    <n v="1.2609999999999999"/>
    <x v="696"/>
    <n v="9.5189999999999997E-3"/>
    <n v="1.776E-3"/>
    <n v="0.560964676"/>
    <n v="1.2609999999999999"/>
    <m/>
    <m/>
    <m/>
    <m/>
    <m/>
    <m/>
    <m/>
    <m/>
  </r>
  <r>
    <d v="2022-12-22T00:00:00"/>
    <x v="8"/>
    <d v="1899-12-30T11:50:00"/>
    <n v="46.9"/>
    <n v="76.2"/>
    <n v="9.3000000000000007"/>
    <n v="118.2"/>
    <n v="6.01"/>
    <m/>
    <n v="41.589210000000001"/>
    <n v="-70.525225000000006"/>
    <n v="0.95350000000000001"/>
    <n v="0.96050000000000002"/>
    <x v="697"/>
    <n v="1.2439E-2"/>
    <n v="9.6579999999999999E-3"/>
    <n v="2.663965809"/>
    <n v="0.96050000000000002"/>
    <m/>
    <m/>
    <m/>
    <m/>
    <m/>
    <m/>
    <m/>
    <m/>
  </r>
  <r>
    <d v="2023-01-25T00:00:00"/>
    <x v="8"/>
    <d v="1899-12-30T11:55:00"/>
    <n v="46.6"/>
    <n v="78.8"/>
    <n v="9.31"/>
    <n v="155.80000000000001"/>
    <n v="5.97"/>
    <m/>
    <n v="41.589210000000001"/>
    <n v="-70.525225000000006"/>
    <m/>
    <m/>
    <x v="298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9FC32-D110-4B99-B7F2-57A5EE2FD3A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7" firstHeaderRow="0" firstDataRow="1" firstDataCol="1"/>
  <pivotFields count="26">
    <pivotField showAll="0"/>
    <pivotField axis="axisRow" showAll="0">
      <items count="14">
        <item x="0"/>
        <item x="10"/>
        <item x="1"/>
        <item x="2"/>
        <item x="3"/>
        <item x="4"/>
        <item x="12"/>
        <item x="5"/>
        <item x="6"/>
        <item x="7"/>
        <item x="11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3" showAll="0"/>
    <pivotField numFmtId="173" showAll="0"/>
    <pivotField showAll="0"/>
    <pivotField showAll="0"/>
    <pivotField dataField="1" showAll="0">
      <items count="699">
        <item x="522"/>
        <item x="515"/>
        <item x="686"/>
        <item x="506"/>
        <item x="449"/>
        <item x="479"/>
        <item x="469"/>
        <item x="231"/>
        <item x="507"/>
        <item x="504"/>
        <item x="496"/>
        <item x="680"/>
        <item x="222"/>
        <item x="248"/>
        <item x="213"/>
        <item x="459"/>
        <item x="508"/>
        <item x="162"/>
        <item x="197"/>
        <item x="153"/>
        <item x="439"/>
        <item x="144"/>
        <item x="171"/>
        <item x="497"/>
        <item x="135"/>
        <item x="180"/>
        <item x="557"/>
        <item x="188"/>
        <item x="672"/>
        <item x="126"/>
        <item x="239"/>
        <item x="437"/>
        <item x="145"/>
        <item x="151"/>
        <item x="108"/>
        <item x="489"/>
        <item x="163"/>
        <item x="117"/>
        <item x="268"/>
        <item x="154"/>
        <item x="258"/>
        <item x="109"/>
        <item x="206"/>
        <item x="152"/>
        <item x="99"/>
        <item x="664"/>
        <item x="232"/>
        <item x="172"/>
        <item x="100"/>
        <item x="499"/>
        <item x="45"/>
        <item x="90"/>
        <item x="447"/>
        <item x="54"/>
        <item x="27"/>
        <item x="537"/>
        <item x="118"/>
        <item x="136"/>
        <item x="72"/>
        <item x="487"/>
        <item x="457"/>
        <item x="63"/>
        <item x="36"/>
        <item x="181"/>
        <item x="542"/>
        <item x="198"/>
        <item x="536"/>
        <item x="488"/>
        <item x="81"/>
        <item x="18"/>
        <item x="98"/>
        <item x="9"/>
        <item x="340"/>
        <item x="214"/>
        <item x="116"/>
        <item x="223"/>
        <item x="230"/>
        <item x="234"/>
        <item x="161"/>
        <item x="46"/>
        <item x="115"/>
        <item x="0"/>
        <item x="347"/>
        <item x="189"/>
        <item x="91"/>
        <item x="73"/>
        <item x="170"/>
        <item x="467"/>
        <item x="179"/>
        <item x="97"/>
        <item x="134"/>
        <item x="534"/>
        <item x="187"/>
        <item x="107"/>
        <item x="143"/>
        <item x="477"/>
        <item x="125"/>
        <item x="149"/>
        <item x="160"/>
        <item x="113"/>
        <item x="229"/>
        <item x="205"/>
        <item x="410"/>
        <item x="337"/>
        <item x="580"/>
        <item x="127"/>
        <item x="327"/>
        <item x="678"/>
        <item x="260"/>
        <item x="64"/>
        <item x="691"/>
        <item x="221"/>
        <item x="342"/>
        <item x="212"/>
        <item x="55"/>
        <item x="257"/>
        <item x="102"/>
        <item x="581"/>
        <item x="541"/>
        <item x="150"/>
        <item x="106"/>
        <item x="685"/>
        <item x="225"/>
        <item x="169"/>
        <item x="114"/>
        <item x="317"/>
        <item x="28"/>
        <item x="338"/>
        <item x="632"/>
        <item x="355"/>
        <item x="657"/>
        <item x="178"/>
        <item x="142"/>
        <item x="196"/>
        <item x="133"/>
        <item x="147"/>
        <item x="89"/>
        <item x="111"/>
        <item x="104"/>
        <item x="270"/>
        <item x="379"/>
        <item x="1"/>
        <item x="37"/>
        <item x="697"/>
        <item x="307"/>
        <item x="19"/>
        <item x="478"/>
        <item x="124"/>
        <item x="186"/>
        <item x="369"/>
        <item x="394"/>
        <item x="426"/>
        <item x="62"/>
        <item x="247"/>
        <item x="687"/>
        <item x="71"/>
        <item x="82"/>
        <item x="402"/>
        <item x="165"/>
        <item x="393"/>
        <item x="252"/>
        <item x="677"/>
        <item x="53"/>
        <item x="80"/>
        <item x="670"/>
        <item x="669"/>
        <item x="216"/>
        <item x="505"/>
        <item x="662"/>
        <item x="374"/>
        <item x="401"/>
        <item x="360"/>
        <item x="625"/>
        <item x="385"/>
        <item x="10"/>
        <item x="156"/>
        <item x="549"/>
        <item x="297"/>
        <item x="204"/>
        <item x="466"/>
        <item x="238"/>
        <item x="364"/>
        <item x="655"/>
        <item x="341"/>
        <item x="617"/>
        <item x="514"/>
        <item x="486"/>
        <item x="540"/>
        <item x="647"/>
        <item x="174"/>
        <item x="589"/>
        <item x="616"/>
        <item x="417"/>
        <item x="44"/>
        <item x="681"/>
        <item x="528"/>
        <item x="521"/>
        <item x="476"/>
        <item x="208"/>
        <item x="640"/>
        <item x="575"/>
        <item x="555"/>
        <item x="200"/>
        <item x="608"/>
        <item x="35"/>
        <item x="646"/>
        <item x="600"/>
        <item x="591"/>
        <item x="411"/>
        <item x="141"/>
        <item x="256"/>
        <item x="346"/>
        <item x="211"/>
        <item x="158"/>
        <item x="138"/>
        <item x="105"/>
        <item x="220"/>
        <item x="599"/>
        <item x="425"/>
        <item x="495"/>
        <item x="122"/>
        <item x="326"/>
        <item x="167"/>
        <item x="140"/>
        <item x="690"/>
        <item x="446"/>
        <item x="590"/>
        <item x="26"/>
        <item x="456"/>
        <item x="129"/>
        <item x="176"/>
        <item x="120"/>
        <item x="267"/>
        <item x="336"/>
        <item x="427"/>
        <item x="17"/>
        <item x="88"/>
        <item x="3"/>
        <item x="8"/>
        <item x="287"/>
        <item x="684"/>
        <item x="131"/>
        <item x="123"/>
        <item x="565"/>
        <item x="573"/>
        <item x="435"/>
        <item x="436"/>
        <item x="316"/>
        <item x="529"/>
        <item x="195"/>
        <item x="52"/>
        <item x="177"/>
        <item x="79"/>
        <item x="132"/>
        <item x="70"/>
        <item x="553"/>
        <item x="183"/>
        <item x="240"/>
        <item x="277"/>
        <item x="93"/>
        <item x="614"/>
        <item x="535"/>
        <item x="168"/>
        <item x="250"/>
        <item x="96"/>
        <item x="306"/>
        <item x="579"/>
        <item x="556"/>
        <item x="57"/>
        <item x="236"/>
        <item x="254"/>
        <item x="576"/>
        <item x="380"/>
        <item x="628"/>
        <item x="6"/>
        <item x="75"/>
        <item x="48"/>
        <item x="696"/>
        <item x="5"/>
        <item x="244"/>
        <item x="227"/>
        <item x="551"/>
        <item x="95"/>
        <item x="578"/>
        <item x="253"/>
        <item x="61"/>
        <item x="237"/>
        <item x="468"/>
        <item x="538"/>
        <item x="539"/>
        <item x="624"/>
        <item x="530"/>
        <item x="191"/>
        <item x="255"/>
        <item x="66"/>
        <item x="148"/>
        <item x="228"/>
        <item x="112"/>
        <item x="77"/>
        <item x="552"/>
        <item x="78"/>
        <item x="43"/>
        <item x="202"/>
        <item x="210"/>
        <item x="296"/>
        <item x="588"/>
        <item x="184"/>
        <item x="548"/>
        <item x="34"/>
        <item x="354"/>
        <item x="30"/>
        <item x="661"/>
        <item x="676"/>
        <item x="365"/>
        <item x="668"/>
        <item x="679"/>
        <item x="103"/>
        <item x="545"/>
        <item x="671"/>
        <item x="39"/>
        <item x="218"/>
        <item x="235"/>
        <item x="86"/>
        <item x="615"/>
        <item x="242"/>
        <item x="185"/>
        <item x="272"/>
        <item x="84"/>
        <item x="639"/>
        <item x="654"/>
        <item x="607"/>
        <item x="631"/>
        <item x="203"/>
        <item x="368"/>
        <item x="246"/>
        <item x="418"/>
        <item x="7"/>
        <item x="544"/>
        <item x="388"/>
        <item x="645"/>
        <item x="59"/>
        <item x="620"/>
        <item x="598"/>
        <item x="51"/>
        <item x="219"/>
        <item x="663"/>
        <item x="523"/>
        <item x="87"/>
        <item x="25"/>
        <item x="193"/>
        <item x="60"/>
        <item x="448"/>
        <item x="458"/>
        <item x="68"/>
        <item x="21"/>
        <item x="69"/>
        <item x="157"/>
        <item x="389"/>
        <item x="693"/>
        <item x="650"/>
        <item x="16"/>
        <item x="32"/>
        <item x="386"/>
        <item x="572"/>
        <item x="350"/>
        <item x="372"/>
        <item x="194"/>
        <item x="387"/>
        <item x="330"/>
        <item x="266"/>
        <item x="524"/>
        <item x="166"/>
        <item x="50"/>
        <item x="276"/>
        <item x="689"/>
        <item x="345"/>
        <item x="649"/>
        <item x="375"/>
        <item x="262"/>
        <item x="564"/>
        <item x="12"/>
        <item x="378"/>
        <item x="692"/>
        <item x="332"/>
        <item x="412"/>
        <item x="130"/>
        <item x="49"/>
        <item x="403"/>
        <item x="683"/>
        <item x="58"/>
        <item x="42"/>
        <item x="94"/>
        <item x="451"/>
        <item x="623"/>
        <item x="121"/>
        <item x="139"/>
        <item x="395"/>
        <item x="233"/>
        <item x="656"/>
        <item x="226"/>
        <item x="397"/>
        <item x="381"/>
        <item x="619"/>
        <item x="577"/>
        <item x="76"/>
        <item x="286"/>
        <item x="4"/>
        <item x="175"/>
        <item x="392"/>
        <item x="31"/>
        <item x="33"/>
        <item x="264"/>
        <item x="400"/>
        <item x="688"/>
        <item x="41"/>
        <item x="438"/>
        <item x="587"/>
        <item x="485"/>
        <item x="635"/>
        <item x="24"/>
        <item x="14"/>
        <item x="611"/>
        <item x="15"/>
        <item x="682"/>
        <item x="265"/>
        <item x="23"/>
        <item x="310"/>
        <item x="67"/>
        <item x="320"/>
        <item x="384"/>
        <item x="428"/>
        <item x="455"/>
        <item x="274"/>
        <item x="450"/>
        <item x="349"/>
        <item x="622"/>
        <item x="315"/>
        <item x="314"/>
        <item x="359"/>
        <item x="634"/>
        <item x="40"/>
        <item x="217"/>
        <item x="584"/>
        <item x="396"/>
        <item x="610"/>
        <item x="484"/>
        <item x="275"/>
        <item x="465"/>
        <item x="409"/>
        <item x="586"/>
        <item x="454"/>
        <item x="353"/>
        <item x="406"/>
        <item x="334"/>
        <item x="245"/>
        <item x="209"/>
        <item x="352"/>
        <item x="603"/>
        <item x="335"/>
        <item x="273"/>
        <item x="500"/>
        <item x="461"/>
        <item x="201"/>
        <item x="305"/>
        <item x="304"/>
        <item x="373"/>
        <item x="475"/>
        <item x="344"/>
        <item x="22"/>
        <item x="630"/>
        <item x="361"/>
        <item x="324"/>
        <item x="503"/>
        <item x="695"/>
        <item x="85"/>
        <item x="263"/>
        <item x="391"/>
        <item x="464"/>
        <item x="325"/>
        <item x="405"/>
        <item x="498"/>
        <item x="322"/>
        <item x="606"/>
        <item x="295"/>
        <item x="398"/>
        <item x="596"/>
        <item x="597"/>
        <item x="294"/>
        <item x="483"/>
        <item x="602"/>
        <item x="594"/>
        <item x="673"/>
        <item x="453"/>
        <item x="13"/>
        <item x="613"/>
        <item x="638"/>
        <item x="363"/>
        <item x="377"/>
        <item x="399"/>
        <item x="621"/>
        <item x="583"/>
        <item x="474"/>
        <item x="665"/>
        <item x="605"/>
        <item x="568"/>
        <item x="357"/>
        <item x="339"/>
        <item x="390"/>
        <item x="460"/>
        <item x="571"/>
        <item x="525"/>
        <item x="494"/>
        <item x="408"/>
        <item x="441"/>
        <item x="502"/>
        <item x="550"/>
        <item x="243"/>
        <item x="192"/>
        <item x="343"/>
        <item x="404"/>
        <item x="658"/>
        <item x="300"/>
        <item x="570"/>
        <item x="224"/>
        <item x="694"/>
        <item x="660"/>
        <item x="285"/>
        <item x="667"/>
        <item x="434"/>
        <item x="481"/>
        <item x="675"/>
        <item x="241"/>
        <item x="415"/>
        <item x="312"/>
        <item x="517"/>
        <item x="533"/>
        <item x="493"/>
        <item x="629"/>
        <item x="463"/>
        <item x="626"/>
        <item x="376"/>
        <item x="423"/>
        <item x="383"/>
        <item x="445"/>
        <item x="370"/>
        <item x="407"/>
        <item x="637"/>
        <item x="284"/>
        <item x="653"/>
        <item x="644"/>
        <item x="526"/>
        <item x="513"/>
        <item x="416"/>
        <item x="554"/>
        <item x="547"/>
        <item x="424"/>
        <item x="510"/>
        <item x="560"/>
        <item x="371"/>
        <item x="512"/>
        <item x="520"/>
        <item x="367"/>
        <item x="593"/>
        <item x="516"/>
        <item x="473"/>
        <item x="280"/>
        <item x="382"/>
        <item x="480"/>
        <item x="633"/>
        <item x="101"/>
        <item x="543"/>
        <item x="585"/>
        <item x="328"/>
        <item x="420"/>
        <item x="532"/>
        <item x="2"/>
        <item x="659"/>
        <item x="422"/>
        <item x="563"/>
        <item x="251"/>
        <item x="492"/>
        <item x="567"/>
        <item x="527"/>
        <item x="509"/>
        <item x="546"/>
        <item x="666"/>
        <item x="440"/>
        <item x="432"/>
        <item x="471"/>
        <item x="491"/>
        <item x="643"/>
        <item x="444"/>
        <item x="366"/>
        <item x="419"/>
        <item x="652"/>
        <item x="562"/>
        <item x="674"/>
        <item x="421"/>
        <item x="351"/>
        <item x="559"/>
        <item x="302"/>
        <item x="430"/>
        <item x="519"/>
        <item x="641"/>
        <item x="648"/>
        <item x="595"/>
        <item x="443"/>
        <item x="452"/>
        <item x="651"/>
        <item x="609"/>
        <item x="470"/>
        <item x="574"/>
        <item x="618"/>
        <item x="604"/>
        <item x="290"/>
        <item x="331"/>
        <item x="462"/>
        <item x="612"/>
        <item x="146"/>
        <item x="636"/>
        <item x="414"/>
        <item x="292"/>
        <item x="333"/>
        <item x="501"/>
        <item x="490"/>
        <item x="482"/>
        <item x="531"/>
        <item x="601"/>
        <item x="472"/>
        <item x="362"/>
        <item x="429"/>
        <item x="433"/>
        <item x="569"/>
        <item x="329"/>
        <item x="413"/>
        <item x="313"/>
        <item x="29"/>
        <item x="627"/>
        <item x="215"/>
        <item x="56"/>
        <item x="323"/>
        <item x="207"/>
        <item x="303"/>
        <item x="358"/>
        <item x="293"/>
        <item x="92"/>
        <item x="511"/>
        <item x="431"/>
        <item x="348"/>
        <item x="592"/>
        <item x="566"/>
        <item x="582"/>
        <item x="642"/>
        <item x="74"/>
        <item x="282"/>
        <item x="173"/>
        <item x="442"/>
        <item x="518"/>
        <item x="38"/>
        <item x="283"/>
        <item x="309"/>
        <item x="199"/>
        <item x="319"/>
        <item x="558"/>
        <item x="561"/>
        <item x="110"/>
        <item x="47"/>
        <item x="301"/>
        <item x="65"/>
        <item x="356"/>
        <item x="164"/>
        <item x="83"/>
        <item x="311"/>
        <item x="11"/>
        <item x="20"/>
        <item x="291"/>
        <item x="182"/>
        <item x="299"/>
        <item x="119"/>
        <item x="155"/>
        <item x="249"/>
        <item x="128"/>
        <item x="190"/>
        <item x="278"/>
        <item x="318"/>
        <item x="289"/>
        <item x="137"/>
        <item x="271"/>
        <item x="281"/>
        <item x="308"/>
        <item x="321"/>
        <item x="279"/>
        <item x="288"/>
        <item x="259"/>
        <item x="261"/>
        <item x="269"/>
        <item x="159"/>
        <item x="2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O3_2" fld="13" subtotal="average" baseField="1" baseItem="1"/>
    <dataField name="Count of NO3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0CA9EF-C497-4339-985A-E5F064AD661B}" name="Table1" displayName="Table1" ref="A1:AA253" totalsRowShown="0" headerRowDxfId="496" dataDxfId="495">
  <autoFilter ref="A1:AA253" xr:uid="{B90CA9EF-C497-4339-985A-E5F064AD661B}"/>
  <tableColumns count="27">
    <tableColumn id="1" xr3:uid="{AEF9EC6F-9044-4D07-98CB-91CFB77B0A70}" name="Date" dataDxfId="494"/>
    <tableColumn id="2" xr3:uid="{8C41B95D-1663-4995-BFFF-5FCD6D1F1F0C}" name="Time" dataDxfId="493"/>
    <tableColumn id="3" xr3:uid="{C306682E-3DD0-4F49-8F86-B7F94E54C1ED}" name="Temp" dataDxfId="492"/>
    <tableColumn id="4" xr3:uid="{E3A3EDF7-B6FC-433E-8032-230B4BEEFC94}" name="DO%" dataDxfId="491"/>
    <tableColumn id="5" xr3:uid="{D7D9A9D6-CD44-4187-A0D6-086897814611}" name="DO" dataDxfId="490"/>
    <tableColumn id="6" xr3:uid="{500627F0-185F-46B8-B3F4-7ED055AFB854}" name="Sp. Cond." dataDxfId="489"/>
    <tableColumn id="7" xr3:uid="{F6B803AE-E611-4E4B-9218-92CB58411825}" name="pH" dataDxfId="488"/>
    <tableColumn id="8" xr3:uid="{69DC5EB7-E5B2-4D08-9817-22465BC10CCA}" name="DOC" dataDxfId="487"/>
    <tableColumn id="9" xr3:uid="{35EBE541-F1A0-4D17-921F-5D61BD53AA1B}" name="TDN" dataDxfId="486"/>
    <tableColumn id="10" xr3:uid="{1A352EF5-C62B-4946-A2BB-BB741454D4CD}" name="NO3" dataDxfId="485"/>
    <tableColumn id="11" xr3:uid="{A19AE7A3-B372-4B31-949D-6CDFB400099E}" name="NH4" dataDxfId="484"/>
    <tableColumn id="12" xr3:uid="{DD6AE1B4-9DBE-4C77-B412-300E0B4AFC23}" name="PO4" dataDxfId="483"/>
    <tableColumn id="13" xr3:uid="{35EC8801-EE63-4386-AF45-F62B737D9DD6}" name="Si" dataDxfId="482"/>
    <tableColumn id="14" xr3:uid="{34D23CDB-A3CA-4AAD-8F92-12A5F2F3B9B7}" name="DON" dataDxfId="481"/>
    <tableColumn id="15" xr3:uid="{5FC6E116-EC95-4BA8-812C-F7C1604F8553}" name="TDP" dataDxfId="480"/>
    <tableColumn id="16" xr3:uid="{A1FD0875-5598-463F-97CC-65F8BA62BB4B}" name="ALK" dataDxfId="479"/>
    <tableColumn id="17" xr3:uid="{A7D625E7-1619-42FA-B6E6-58640718DFD8}" name="TSS" dataDxfId="478"/>
    <tableColumn id="18" xr3:uid="{BEFBC6C4-060B-4931-88C8-DA9FA99571E1}" name="POC" dataDxfId="477"/>
    <tableColumn id="19" xr3:uid="{0D9A51A1-D976-4F28-8A45-22543365269A}" name="PON" dataDxfId="476"/>
    <tableColumn id="20" xr3:uid="{ADE48B14-5213-45D1-B76C-CCA7B84BD9E4}" name="A254" dataDxfId="475"/>
    <tableColumn id="21" xr3:uid="{C193F077-41E1-41D3-8398-54507B30CE72}" name="A375" dataDxfId="474"/>
    <tableColumn id="22" xr3:uid="{AFF49386-39F2-4A8B-A72B-427F0D4C5E13}" name="A412" dataDxfId="473"/>
    <tableColumn id="23" xr3:uid="{B6C54AF4-4DDA-4EEE-81CB-B497AF481918}" name="A420" dataDxfId="472"/>
    <tableColumn id="24" xr3:uid="{080C3EDA-7413-4F8B-9390-BE071A9B8281}" name="A440" dataDxfId="471"/>
    <tableColumn id="25" xr3:uid="{10F5F70B-3D28-442D-AB25-3ED173C3956D}" name="Discharge" dataDxfId="470"/>
    <tableColumn id="26" xr3:uid="{55D9B489-5741-4A9E-A212-1CC3D665858E}" name="Delta_18O" dataDxfId="469"/>
    <tableColumn id="27" xr3:uid="{0BC7D745-758C-4619-9099-363ACB0F64FE}" name="Delta_2H" dataDxfId="46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0BC76BF-B892-45E1-B6EA-CA125C0A7FBA}" name="Table8" displayName="Table8" ref="A1:AA233" totalsRowShown="0" headerRowDxfId="467" dataDxfId="466">
  <autoFilter ref="A1:AA233" xr:uid="{50BC76BF-B892-45E1-B6EA-CA125C0A7FBA}"/>
  <tableColumns count="27">
    <tableColumn id="1" xr3:uid="{DC2A7B32-5502-46EA-BC3A-24AF2B6A3DB3}" name="Date" dataDxfId="465"/>
    <tableColumn id="2" xr3:uid="{D0C62D90-2138-4483-B6DB-42F3F04634E0}" name="Herring" dataDxfId="464"/>
    <tableColumn id="3" xr3:uid="{2BDEE258-BA37-41FA-9B31-505077D58A5E}" name="Temp" dataDxfId="463"/>
    <tableColumn id="4" xr3:uid="{6AF042FE-6165-4F90-A088-CA00F00630C0}" name="DO%" dataDxfId="462"/>
    <tableColumn id="5" xr3:uid="{E49EF77D-7B87-4D67-99D5-B4B90BB1A751}" name="DO" dataDxfId="461"/>
    <tableColumn id="6" xr3:uid="{02FFEE87-16D3-4BD3-8248-DD464DA5CEEB}" name="Sp. Cond." dataDxfId="460"/>
    <tableColumn id="7" xr3:uid="{5786C93B-CF3C-4BDC-BD02-5B8E91759DC8}" name="pH" dataDxfId="459"/>
    <tableColumn id="8" xr3:uid="{C7431981-6463-4CB7-A7C4-3EF0AD7798FF}" name="DOC" dataDxfId="458"/>
    <tableColumn id="9" xr3:uid="{FB28F587-8CC0-4BEA-BD28-1B1935CE9F6A}" name="TDN" dataDxfId="457"/>
    <tableColumn id="10" xr3:uid="{1C28E08D-B224-4CCD-8292-F90FFC224D87}" name="NO3" dataDxfId="456"/>
    <tableColumn id="11" xr3:uid="{B4B5412F-4928-4B36-9053-C89252B324C7}" name="NH4" dataDxfId="455"/>
    <tableColumn id="12" xr3:uid="{DE987230-0AD9-4E75-A45C-1F2E738176BC}" name="PO4" dataDxfId="454"/>
    <tableColumn id="13" xr3:uid="{834C1DA3-4EE7-48A6-AABA-4CB930851B2B}" name="Si" dataDxfId="453"/>
    <tableColumn id="14" xr3:uid="{BE90B78A-F234-4FC9-B23A-DED42C8416FF}" name="DON" dataDxfId="452"/>
    <tableColumn id="15" xr3:uid="{C884D3FE-252C-46B5-AAC0-678D8185C026}" name="TDP" dataDxfId="451"/>
    <tableColumn id="16" xr3:uid="{19C551FC-69CD-45CC-BDB2-4E31E5576E5E}" name="ALK" dataDxfId="450"/>
    <tableColumn id="17" xr3:uid="{CDF9F905-6F60-4D3A-830A-D563D62C2709}" name="TSS" dataDxfId="449"/>
    <tableColumn id="18" xr3:uid="{1DA26037-C0B8-4E9A-A3AE-3D31DF0F8FBF}" name="POC" dataDxfId="448"/>
    <tableColumn id="19" xr3:uid="{1DC6E8ED-BAF0-43F4-A591-F97A13D2C920}" name="PON" dataDxfId="447"/>
    <tableColumn id="20" xr3:uid="{C33C1FFE-4B4A-4291-9F13-1909C1709603}" name="A254" dataDxfId="446"/>
    <tableColumn id="21" xr3:uid="{44673C9A-50C5-4969-883A-2E30E24633BB}" name="A375" dataDxfId="445"/>
    <tableColumn id="22" xr3:uid="{AB99BD09-03C4-46B6-A125-B8A6DFCB1EE7}" name="A412" dataDxfId="444"/>
    <tableColumn id="23" xr3:uid="{D96C92C4-55CC-4A3A-B642-2C8BE4FCAB6A}" name="A420" dataDxfId="443"/>
    <tableColumn id="24" xr3:uid="{10CB3198-67EB-40A8-BAD6-A8D82968B5A1}" name="A440" dataDxfId="442"/>
    <tableColumn id="25" xr3:uid="{6EAFC882-E459-4858-8864-248CA5E8221D}" name="Discharge" dataDxfId="441"/>
    <tableColumn id="26" xr3:uid="{38EF414A-96ED-4626-9B7D-5EC749F9ABB7}" name="Delta_18O" dataDxfId="440"/>
    <tableColumn id="27" xr3:uid="{65A86BA7-9476-4EB3-9C5F-0B65B13172B1}" name="Delta_2H" dataDxfId="439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462E40-CB49-4E5E-A5C0-4F57E95D6010}" name="Table2" displayName="Table2" ref="A1:AB253" totalsRowShown="0" headerRowDxfId="438" dataDxfId="437">
  <autoFilter ref="A1:AB253" xr:uid="{C8462E40-CB49-4E5E-A5C0-4F57E95D6010}"/>
  <tableColumns count="28">
    <tableColumn id="1" xr3:uid="{827DEC72-A1BE-49A6-8E11-397A1EF5143D}" name="Date" dataDxfId="436"/>
    <tableColumn id="2" xr3:uid="{751C46B6-C8A5-44E3-B12C-718A5C2B3417}" name="Time" dataDxfId="435"/>
    <tableColumn id="3" xr3:uid="{D1B5092E-CF28-42CF-AA9E-C100C450BF8D}" name="Temp" dataDxfId="434"/>
    <tableColumn id="4" xr3:uid="{90C71045-7EBE-47F1-9149-4A0D366A9D90}" name="DO%" dataDxfId="433"/>
    <tableColumn id="5" xr3:uid="{2BE1B11B-DB5C-4330-853B-85683F051F6A}" name="DO" dataDxfId="432"/>
    <tableColumn id="6" xr3:uid="{6CB9D1B8-C9F1-4F69-9352-6DFFAF602AFD}" name="Sp. Cond." dataDxfId="431"/>
    <tableColumn id="7" xr3:uid="{A3940C15-3CD1-4D1E-8F0E-EFC84C0A3E6A}" name="pH" dataDxfId="430"/>
    <tableColumn id="8" xr3:uid="{F37AA120-8F25-4D6D-9A9C-954613CA3286}" name="DOC" dataDxfId="429"/>
    <tableColumn id="9" xr3:uid="{0F67E54D-7101-4E84-81B5-66646966B556}" name="TDN" dataDxfId="428"/>
    <tableColumn id="10" xr3:uid="{D8BFD39D-32EA-4A44-92BC-8423317D0EC4}" name="NO3" dataDxfId="427"/>
    <tableColumn id="11" xr3:uid="{82F5CF42-B62A-49F3-B5BC-FD99D3947EAF}" name="NH4" dataDxfId="426"/>
    <tableColumn id="12" xr3:uid="{9F5B8CFC-CC0F-4DA4-BCAA-DADE6AAA1E4D}" name="PO4" dataDxfId="425"/>
    <tableColumn id="13" xr3:uid="{8008E117-7EBC-4D3F-BCC8-6025372D722B}" name="Si" dataDxfId="424"/>
    <tableColumn id="14" xr3:uid="{6AA594A1-D3F0-461D-B7A2-4C43EDFB5310}" name="DON" dataDxfId="423"/>
    <tableColumn id="15" xr3:uid="{8F7B25EF-3118-4C8D-ABF6-73EC0F62F3B1}" name="TDP" dataDxfId="422"/>
    <tableColumn id="16" xr3:uid="{1C469E3A-965F-465D-A531-9020A366A4FE}" name="ALK" dataDxfId="421"/>
    <tableColumn id="17" xr3:uid="{A472E46D-A349-4164-AA44-25309B8F1534}" name="TSS" dataDxfId="420"/>
    <tableColumn id="18" xr3:uid="{79B8D393-3E46-40F8-9F59-6DF2B8BD2915}" name="POC" dataDxfId="419"/>
    <tableColumn id="19" xr3:uid="{52241C2E-BE38-4AF0-A7A4-CD1321CEF0E7}" name="PON" dataDxfId="418"/>
    <tableColumn id="20" xr3:uid="{63197D27-8B54-40AF-A0E6-65DDDD086FF0}" name="A254" dataDxfId="417"/>
    <tableColumn id="21" xr3:uid="{97B529EA-805A-4B9B-AC9F-1BE0A13796CF}" name="A375" dataDxfId="416"/>
    <tableColumn id="22" xr3:uid="{3C3F862C-01DE-4716-AAA6-5017B0DA3758}" name="A412" dataDxfId="415"/>
    <tableColumn id="23" xr3:uid="{FF708D7A-9DF1-462B-99D1-636C82FDEC36}" name="A420" dataDxfId="414"/>
    <tableColumn id="24" xr3:uid="{6D6E5BF3-D4EF-4A53-9919-A95990740458}" name="A440" dataDxfId="413"/>
    <tableColumn id="25" xr3:uid="{CDA7F895-80B3-4299-8FED-7EAD159F14BD}" name="Discharge" dataDxfId="412"/>
    <tableColumn id="26" xr3:uid="{00F257E2-33CD-41BE-A76C-D81BE56BFBED}" name="Delta_18O" dataDxfId="411"/>
    <tableColumn id="27" xr3:uid="{B88F0D78-07AD-4D1F-9EDE-104F65A8DFB5}" name="Delta_2H" dataDxfId="410"/>
    <tableColumn id="28" xr3:uid="{238AF52E-A9FA-47E6-AF65-199077A7935B}" name="Herring" dataDxfId="40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86610EA-6BB9-46FC-B52D-17453B9A867F}" name="Table9" displayName="Table9" ref="A1:AA155" totalsRowShown="0" headerRowDxfId="408" dataDxfId="407">
  <autoFilter ref="A1:AA155" xr:uid="{B86610EA-6BB9-46FC-B52D-17453B9A867F}"/>
  <tableColumns count="27">
    <tableColumn id="1" xr3:uid="{4C12A866-66A4-467C-83BB-77D4BE35DDB9}" name="Date" dataDxfId="406"/>
    <tableColumn id="2" xr3:uid="{EE5B0E52-35BB-4159-8566-C3FB44578201}" name="Herring" dataDxfId="405"/>
    <tableColumn id="3" xr3:uid="{5DCBBB02-1264-45B4-9AD5-3E91375134D2}" name="Temp" dataDxfId="404"/>
    <tableColumn id="4" xr3:uid="{6793B28B-B8CE-4538-A475-0D2F15BF7371}" name="DO%" dataDxfId="403"/>
    <tableColumn id="5" xr3:uid="{7B427014-2E32-4530-A864-5534C8C1A27D}" name="DO" dataDxfId="402"/>
    <tableColumn id="6" xr3:uid="{79DB5B5B-D1A4-4B58-9F3F-7FDE7D7745D8}" name="Sp. Cond." dataDxfId="401"/>
    <tableColumn id="7" xr3:uid="{415638F6-CB81-46B6-BC93-5989A379C439}" name="pH" dataDxfId="400"/>
    <tableColumn id="8" xr3:uid="{1B4D61E0-DE8A-44BD-B28F-AAA4295EB647}" name="DOC" dataDxfId="399"/>
    <tableColumn id="9" xr3:uid="{BC0B4064-0F3D-4B4C-B36D-D40C59B3C8A3}" name="TDN" dataDxfId="398"/>
    <tableColumn id="10" xr3:uid="{3D74E34C-1406-4E5E-864D-3E454BA0DA46}" name="NO3" dataDxfId="397"/>
    <tableColumn id="11" xr3:uid="{F026A0F3-1830-48C9-8CB5-8639288EE367}" name="NH4" dataDxfId="396"/>
    <tableColumn id="12" xr3:uid="{96826C1E-2F33-4ED7-AEBE-B859BB7EC820}" name="PO4" dataDxfId="395"/>
    <tableColumn id="13" xr3:uid="{E1E0AB22-F29C-4A2B-A87C-0ECEFF50B482}" name="Si" dataDxfId="394"/>
    <tableColumn id="14" xr3:uid="{909E0465-3647-46AF-8883-8108EDC6A66F}" name="DON" dataDxfId="393"/>
    <tableColumn id="15" xr3:uid="{3B95E499-7DF6-4C19-812C-76C7CD41D517}" name="TDP" dataDxfId="392"/>
    <tableColumn id="16" xr3:uid="{B1A32903-055A-4D18-8916-CF09934BA64A}" name="ALK" dataDxfId="391"/>
    <tableColumn id="17" xr3:uid="{D87973EC-42EC-4A56-9BCD-6CEFEBC0DA26}" name="TSS" dataDxfId="390"/>
    <tableColumn id="18" xr3:uid="{C6F8C1F6-975C-4B11-881F-724FAC2775EE}" name="POC" dataDxfId="389"/>
    <tableColumn id="19" xr3:uid="{0F0D2A99-5E44-4FB4-91E9-FA4F363A4110}" name="PON" dataDxfId="388"/>
    <tableColumn id="20" xr3:uid="{BFCC2C90-56F3-46A9-8320-4E281F9B2B29}" name="A254" dataDxfId="387"/>
    <tableColumn id="21" xr3:uid="{DF34F6B6-48EC-4349-A0A6-86CF012ED237}" name="A375" dataDxfId="386"/>
    <tableColumn id="22" xr3:uid="{05594534-CE6E-4C3A-808F-E0D09B1B4F9A}" name="A412" dataDxfId="385"/>
    <tableColumn id="23" xr3:uid="{44BE60C0-7B0B-48D6-A78D-E72F7BBD7A1A}" name="A420" dataDxfId="384"/>
    <tableColumn id="24" xr3:uid="{DA92A86A-BD36-4118-A909-A51E2CD39F6C}" name="A440" dataDxfId="383"/>
    <tableColumn id="25" xr3:uid="{B8288405-1675-439B-A853-BAF558E4358F}" name="Discharge" dataDxfId="382"/>
    <tableColumn id="26" xr3:uid="{C758A214-F0E1-412B-B03C-CD812536CB80}" name="Delta_18O" dataDxfId="381"/>
    <tableColumn id="27" xr3:uid="{DA0DEBA9-7E03-4370-8FD9-7CDCE7738068}" name="Delta_2H" dataDxfId="38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571C05-424A-4514-B665-078759889BE0}" name="Table3" displayName="Table3" ref="A1:AB310" totalsRowShown="0" headerRowDxfId="379" dataDxfId="378">
  <autoFilter ref="A1:AB310" xr:uid="{27571C05-424A-4514-B665-078759889BE0}"/>
  <tableColumns count="28">
    <tableColumn id="1" xr3:uid="{DD68DF4C-C3E2-4165-B1FD-79247B02AF16}" name="Date" dataDxfId="377"/>
    <tableColumn id="2" xr3:uid="{80A4815F-6FF4-4B87-BD54-016A27AA5C90}" name="Time" dataDxfId="376"/>
    <tableColumn id="3" xr3:uid="{7C4B58E2-084F-499A-9E47-F12BA14BA53D}" name="Temp" dataDxfId="375"/>
    <tableColumn id="4" xr3:uid="{E291121A-EE57-4DB9-AAED-F8C89BA57216}" name="DO%" dataDxfId="374"/>
    <tableColumn id="5" xr3:uid="{54A751C4-E967-4C2A-9E76-50A3A2E65C31}" name="DO" dataDxfId="373"/>
    <tableColumn id="6" xr3:uid="{CBD0B4B5-5599-4C9E-81A7-FF6A25C969FD}" name="Sp. Cond." dataDxfId="372"/>
    <tableColumn id="7" xr3:uid="{EAA41734-A4CE-496E-B520-0463AB4F874E}" name="pH" dataDxfId="371"/>
    <tableColumn id="8" xr3:uid="{43B9F49E-F328-41FE-A7EE-242C8152F215}" name="DOC" dataDxfId="370"/>
    <tableColumn id="9" xr3:uid="{F09F7624-AE7A-476E-89E2-78A1CD40C6FE}" name="TDN" dataDxfId="369"/>
    <tableColumn id="10" xr3:uid="{72DE218C-1865-4DAB-8B12-6607AF40BA4A}" name="NO3" dataDxfId="368"/>
    <tableColumn id="11" xr3:uid="{F3C7E4BA-936A-4D90-9159-760F983176D2}" name="NH4" dataDxfId="367"/>
    <tableColumn id="12" xr3:uid="{F5D8E34D-C316-45A4-8A3D-770526B2A35F}" name="PO4" dataDxfId="366"/>
    <tableColumn id="13" xr3:uid="{5ACE8C62-4F5E-415D-BF0E-1D58DD5DA7B5}" name="Si" dataDxfId="365"/>
    <tableColumn id="14" xr3:uid="{E8E22CEA-D70B-4FF1-AA20-07A65BCF2BB0}" name="DON" dataDxfId="364"/>
    <tableColumn id="15" xr3:uid="{12F5FE92-822D-4AE8-8A9C-905B985421EB}" name="TDP" dataDxfId="363"/>
    <tableColumn id="16" xr3:uid="{B090880D-00DF-4E8C-93E7-C0CE30DA6E61}" name="ALK" dataDxfId="362"/>
    <tableColumn id="17" xr3:uid="{395DFF4A-C9B2-4D06-AD88-1F9C6718530C}" name="TSS" dataDxfId="361"/>
    <tableColumn id="18" xr3:uid="{58B138B4-5556-4D47-B79A-38A79C01BA85}" name="POC" dataDxfId="360"/>
    <tableColumn id="19" xr3:uid="{F1506147-BAC5-402A-9D54-D3D56FBB161B}" name="PON" dataDxfId="359"/>
    <tableColumn id="20" xr3:uid="{E1A3A0CD-9B56-4E45-AE1C-134B9C80FE64}" name="A254" dataDxfId="358"/>
    <tableColumn id="21" xr3:uid="{E8B697F0-9ACE-40EF-906C-8C888969C8F2}" name="A375" dataDxfId="357"/>
    <tableColumn id="22" xr3:uid="{476BA5F6-B014-420D-A16A-137067D204CE}" name="A412" dataDxfId="356"/>
    <tableColumn id="23" xr3:uid="{BA3732B5-534E-46E3-B981-ACFCC8747EDC}" name="A420" dataDxfId="355"/>
    <tableColumn id="24" xr3:uid="{2726AFEA-5871-4F47-942A-4048472CC9D8}" name="A440" dataDxfId="354"/>
    <tableColumn id="25" xr3:uid="{9C2C1275-C05A-45CA-A908-DFFA5EEFE0A8}" name="Discharge" dataDxfId="353"/>
    <tableColumn id="26" xr3:uid="{CD29C0A3-3C12-4A7A-9967-5E8797C3BA08}" name="Delta_18O" dataDxfId="352"/>
    <tableColumn id="27" xr3:uid="{250A7BBE-BCA0-4608-B69E-8D90BB006BD0}" name="Delta_2H" dataDxfId="351"/>
    <tableColumn id="28" xr3:uid="{B1286284-88CC-4697-9C12-DB16A12EE0AB}" name="Herring" dataDxfId="35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EC4CB12-3958-47C8-9255-67FC97F60562}" name="Table4" displayName="Table4" ref="A1:AB328" totalsRowShown="0" headerRowDxfId="349" dataDxfId="348">
  <autoFilter ref="A1:AB328" xr:uid="{2EC4CB12-3958-47C8-9255-67FC97F60562}"/>
  <tableColumns count="28">
    <tableColumn id="1" xr3:uid="{0424311B-3D13-4355-820B-C6C5FE271D87}" name="Date" dataDxfId="347"/>
    <tableColumn id="2" xr3:uid="{FA6E5AD1-F713-4F44-89B2-DFA5D86E4528}" name="Time" dataDxfId="346"/>
    <tableColumn id="3" xr3:uid="{ADD52959-BFDE-4995-92C6-3BCF0D4E1CAB}" name="Temp" dataDxfId="345"/>
    <tableColumn id="4" xr3:uid="{E4594064-CD5B-4BA3-922E-75887B480232}" name="DO%" dataDxfId="344"/>
    <tableColumn id="5" xr3:uid="{A02309B9-2DDE-42A4-98DC-CB77C43EA78D}" name="DO" dataDxfId="343"/>
    <tableColumn id="6" xr3:uid="{CDEE64A9-7BCA-4E97-84AD-388C392D0F1D}" name="Sp. Cond." dataDxfId="342"/>
    <tableColumn id="7" xr3:uid="{9BBFE836-FACC-4330-BCAA-818AD22C55C5}" name="pH" dataDxfId="341"/>
    <tableColumn id="8" xr3:uid="{CEA04DF5-D143-4A51-A765-33FE86E044F5}" name="DOC" dataDxfId="340"/>
    <tableColumn id="9" xr3:uid="{AFAA4378-80F4-4E7F-8F15-6330A2E7E921}" name="TDN" dataDxfId="339"/>
    <tableColumn id="10" xr3:uid="{8E0C0C8A-DEF3-4990-9BE1-CB32D77D5C46}" name="NO3" dataDxfId="338"/>
    <tableColumn id="11" xr3:uid="{CF508F1A-6BFA-4023-BDEC-20AA2A9A9C6C}" name="NH4" dataDxfId="337"/>
    <tableColumn id="12" xr3:uid="{F9293C64-3006-48FA-9C9F-B4797FA1DE4A}" name="PO4" dataDxfId="336"/>
    <tableColumn id="13" xr3:uid="{0F0AFC40-D2A1-4217-86DF-4EDC4637D084}" name="Si" dataDxfId="335"/>
    <tableColumn id="14" xr3:uid="{70BD7653-C21D-4E2E-9D64-1D66ED29506B}" name="DON" dataDxfId="334"/>
    <tableColumn id="15" xr3:uid="{CBBB0EAE-CBF7-4B55-89AB-5960BF22DA27}" name="TDP" dataDxfId="333"/>
    <tableColumn id="16" xr3:uid="{1224FD49-8968-4483-99E9-6BBC0F77A19D}" name="ALK" dataDxfId="332"/>
    <tableColumn id="17" xr3:uid="{953BF1EF-DA0F-4320-9FED-549A212E1D74}" name="TSS" dataDxfId="331"/>
    <tableColumn id="18" xr3:uid="{34BEBB9F-641A-4500-80FB-5700269D86A4}" name="POC" dataDxfId="330"/>
    <tableColumn id="19" xr3:uid="{A36571EC-DAA5-4D0D-A8BB-21E5F26D1DD4}" name="PON" dataDxfId="329"/>
    <tableColumn id="20" xr3:uid="{FC5D297B-0598-4FB1-A282-65CB8D0678CC}" name="A254" dataDxfId="328"/>
    <tableColumn id="21" xr3:uid="{1A40E381-B345-4682-BA93-8D2536159C1E}" name="A375" dataDxfId="327"/>
    <tableColumn id="22" xr3:uid="{0E7BA7EC-ECEF-4EC6-A1B7-8787EFF1F623}" name="A412" dataDxfId="326"/>
    <tableColumn id="23" xr3:uid="{1DFDA03C-2BEE-47BA-881D-5CBD30ECCA8F}" name="A420" dataDxfId="325"/>
    <tableColumn id="24" xr3:uid="{2C074268-B2E7-447A-9B5E-633588604107}" name="A440" dataDxfId="324"/>
    <tableColumn id="25" xr3:uid="{2BFF78B6-E9A3-4326-BBCB-A3E257DAD858}" name="Discharge" dataDxfId="323"/>
    <tableColumn id="26" xr3:uid="{6406A15F-0572-4C6D-B2C7-4CEB1ECD0428}" name="Delta_18O" dataDxfId="322"/>
    <tableColumn id="27" xr3:uid="{0CB39326-F07E-48E2-B875-B690A82BA21A}" name="Delta_2H" dataDxfId="321"/>
    <tableColumn id="28" xr3:uid="{2EF0CF25-6F97-4897-A641-B0476DAAA272}" name="Herring" dataDxfId="32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97D895C-D4B2-48FD-808C-D54F405DAEBE}" name="Table6" displayName="Table6" ref="A1:AB327" totalsRowShown="0" headerRowDxfId="319" dataDxfId="318">
  <autoFilter ref="A1:AB327" xr:uid="{497D895C-D4B2-48FD-808C-D54F405DAEBE}"/>
  <tableColumns count="28">
    <tableColumn id="1" xr3:uid="{C725F62F-22AA-45DA-9A8F-6D4283807DE7}" name="Date" dataDxfId="317"/>
    <tableColumn id="2" xr3:uid="{75DDE27A-DD0E-4DA9-A24E-C64172B79491}" name="Time" dataDxfId="316"/>
    <tableColumn id="3" xr3:uid="{BC98FAC7-055B-41B1-B1B2-A8086280A07F}" name="Temp" dataDxfId="315"/>
    <tableColumn id="4" xr3:uid="{5F21FC19-3C62-4A50-BC2F-CAA1D17BF423}" name="DO%" dataDxfId="314"/>
    <tableColumn id="5" xr3:uid="{777B4829-0519-436B-A3A6-F8F7FBE333EE}" name="DO" dataDxfId="313"/>
    <tableColumn id="6" xr3:uid="{793022E5-C429-4E13-810C-4B517C05A0D5}" name="Sp. Cond." dataDxfId="312"/>
    <tableColumn id="7" xr3:uid="{2353DF4A-D860-4111-BDD6-CA372903BD77}" name="pH" dataDxfId="311"/>
    <tableColumn id="8" xr3:uid="{C200B152-5E67-412B-AD7A-D35219713E38}" name="DOC" dataDxfId="310"/>
    <tableColumn id="9" xr3:uid="{62E6C7F1-221E-4746-A7FA-247EF6FFFDD0}" name="TDN" dataDxfId="309"/>
    <tableColumn id="10" xr3:uid="{F62BEDCB-9EE7-4FA4-B8BE-43373EEC8931}" name="NO3" dataDxfId="308"/>
    <tableColumn id="11" xr3:uid="{F3A4E689-7EDC-4FAD-85E7-DCAC4DFEE182}" name="NH4" dataDxfId="307"/>
    <tableColumn id="12" xr3:uid="{C34C996E-8550-4593-8F7C-5945FCA73473}" name="PO4" dataDxfId="306"/>
    <tableColumn id="13" xr3:uid="{6C7CFB8A-3D08-46F6-9CB1-5A4E7BD4DB0D}" name="Si" dataDxfId="305"/>
    <tableColumn id="14" xr3:uid="{23196D25-C886-495B-886C-22E0195D2661}" name="DON" dataDxfId="304"/>
    <tableColumn id="15" xr3:uid="{0427F4FA-775D-4DCC-AD69-F47E981EC4C4}" name="TDP" dataDxfId="303"/>
    <tableColumn id="16" xr3:uid="{4C365356-06A0-469C-938E-D4A61B260158}" name="ALK" dataDxfId="302"/>
    <tableColumn id="17" xr3:uid="{F10A1012-C794-46B8-B146-13DFE1F0BC6B}" name="TSS" dataDxfId="301"/>
    <tableColumn id="18" xr3:uid="{AB40F844-08CE-4F39-BDE5-6D1DFA2685EC}" name="POC" dataDxfId="300"/>
    <tableColumn id="19" xr3:uid="{4DE46D6F-5C4B-4963-8752-F1FFCB424878}" name="PON" dataDxfId="299"/>
    <tableColumn id="20" xr3:uid="{92ACE802-CDCF-4F1F-AAFB-8B55876810D3}" name="A254" dataDxfId="298"/>
    <tableColumn id="21" xr3:uid="{375BE1A2-E692-44C5-8526-64EA46ED93D4}" name="A375" dataDxfId="297"/>
    <tableColumn id="22" xr3:uid="{749A1653-D850-43ED-8CB2-1C4275473BF7}" name="A412" dataDxfId="296"/>
    <tableColumn id="23" xr3:uid="{D7F2BA02-DF24-4E1C-9288-A689EAA4E17F}" name="A420" dataDxfId="295"/>
    <tableColumn id="24" xr3:uid="{7E485D74-5126-4FC0-A534-1325F536B59E}" name="A440" dataDxfId="294"/>
    <tableColumn id="25" xr3:uid="{6CB45EF7-2144-4967-9509-124C317B490D}" name="Discharge" dataDxfId="293"/>
    <tableColumn id="26" xr3:uid="{3E0EADD5-02D0-4C3E-B717-A332EBF67D0E}" name="Delta_18O" dataDxfId="292"/>
    <tableColumn id="27" xr3:uid="{962D799F-EE3A-4C10-9D0D-5A62D67A833D}" name="Delta_2H" dataDxfId="291"/>
    <tableColumn id="28" xr3:uid="{504B7500-C25C-45B5-9FD4-5F91DB9302F7}" name="Herring" dataDxfId="29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AEF7616-896E-4412-AE72-84E21D852382}" name="Table10" displayName="Table10" ref="A1:AA212" totalsRowShown="0" headerRowDxfId="289" dataDxfId="288">
  <autoFilter ref="A1:AA212" xr:uid="{FAEF7616-896E-4412-AE72-84E21D852382}"/>
  <tableColumns count="27">
    <tableColumn id="1" xr3:uid="{34A05CA2-639D-4D9A-8952-A2B255409DD0}" name="Date" dataDxfId="287"/>
    <tableColumn id="2" xr3:uid="{A3E53A12-A8F2-40BD-97FF-A44D66269922}" name="Herring" dataDxfId="286"/>
    <tableColumn id="3" xr3:uid="{FC86DF19-75E1-4C99-AD18-27FC8636AF10}" name="Temp" dataDxfId="285"/>
    <tableColumn id="4" xr3:uid="{191D7537-D626-413F-A9DE-F963D8063927}" name="DO%" dataDxfId="284"/>
    <tableColumn id="5" xr3:uid="{8D1249F1-E69A-4CBA-B10C-2A5633445275}" name="DO" dataDxfId="283"/>
    <tableColumn id="6" xr3:uid="{D77FEB07-E82D-4866-8322-1D7DAFAC2E24}" name="Sp. Cond." dataDxfId="282"/>
    <tableColumn id="7" xr3:uid="{B796778A-8FDA-4488-A2FB-B16EAA91B846}" name="pH" dataDxfId="281"/>
    <tableColumn id="8" xr3:uid="{0B00A2C3-D04A-41FD-BBA4-670CFB97EB3B}" name="DOC" dataDxfId="280"/>
    <tableColumn id="9" xr3:uid="{C31E8CF3-24D2-43BA-86A6-63ACE40B4E19}" name="TDN" dataDxfId="279"/>
    <tableColumn id="10" xr3:uid="{AA617A9A-B89D-455A-9EF5-B062314836E7}" name="NO3" dataDxfId="278"/>
    <tableColumn id="11" xr3:uid="{79D64FE5-3448-4091-A254-A51DC098ED4A}" name="NH4" dataDxfId="277"/>
    <tableColumn id="12" xr3:uid="{43CC3176-1FD1-4222-9830-2C4EC4AA28D3}" name="PO4" dataDxfId="276"/>
    <tableColumn id="13" xr3:uid="{F837A194-FB1A-4CCA-A5EF-E64B4E867E6F}" name="Si" dataDxfId="275"/>
    <tableColumn id="14" xr3:uid="{54537F53-6A4B-42D1-84EE-3335D405B447}" name="DON" dataDxfId="274"/>
    <tableColumn id="15" xr3:uid="{847123CA-6256-428E-B622-81140ECF6FFC}" name="TDP" dataDxfId="273"/>
    <tableColumn id="16" xr3:uid="{6694B5C2-1561-47D6-BD07-B430AB2C6941}" name="ALK" dataDxfId="272"/>
    <tableColumn id="17" xr3:uid="{273E2463-122D-402F-B70D-7DF05261153B}" name="TSS" dataDxfId="271"/>
    <tableColumn id="18" xr3:uid="{9B5F5B21-9683-4A4B-A7C9-5D9E1235DB2D}" name="POC" dataDxfId="270"/>
    <tableColumn id="19" xr3:uid="{B8540133-CC8E-465F-941B-CE74789AC6B9}" name="PON" dataDxfId="269"/>
    <tableColumn id="20" xr3:uid="{9DEEF757-2AC1-4A30-BA9A-970C4BE6D507}" name="A254" dataDxfId="268"/>
    <tableColumn id="21" xr3:uid="{A7C69CC1-114D-4679-B78A-E3258D6F86DE}" name="A375" dataDxfId="267"/>
    <tableColumn id="22" xr3:uid="{55532075-F90F-4C16-ABB5-6657E85066AF}" name="A412" dataDxfId="266"/>
    <tableColumn id="23" xr3:uid="{165F40F8-4D04-4A7D-B285-3D072FCAF964}" name="A420" dataDxfId="265"/>
    <tableColumn id="24" xr3:uid="{EA7377E1-EF66-4C9A-A6C4-CBB83AFE19F7}" name="A440" dataDxfId="264"/>
    <tableColumn id="25" xr3:uid="{5E87921F-EEAE-4FF9-B516-E966CAD45903}" name="Discharge" dataDxfId="263"/>
    <tableColumn id="26" xr3:uid="{671F02D6-FA98-4075-AC2A-522E0A8A83D2}" name="Delta_18O" dataDxfId="262"/>
    <tableColumn id="27" xr3:uid="{6549CA68-A5A4-4F10-B253-58C9C2ABA50D}" name="Delta_2H" dataDxfId="26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7DF74FA-0EC5-4EE5-86E8-2BA6F6FE97B9}" name="Table12" displayName="Table12" ref="A1:AA231" totalsRowShown="0" headerRowDxfId="260" dataDxfId="259">
  <autoFilter ref="A1:AA231" xr:uid="{37DF74FA-0EC5-4EE5-86E8-2BA6F6FE97B9}"/>
  <tableColumns count="27">
    <tableColumn id="1" xr3:uid="{1E8F0A2A-71A3-4327-8F9B-135D5CB2E8D0}" name="Date" dataDxfId="258"/>
    <tableColumn id="2" xr3:uid="{B51C8D47-4B47-44C2-AC5A-30C1F8F432FE}" name="Herring" dataDxfId="257"/>
    <tableColumn id="3" xr3:uid="{A810A0BD-869B-4FDD-86FA-44E2C96206E6}" name="Temp" dataDxfId="256"/>
    <tableColumn id="4" xr3:uid="{0E1E1AFF-DE2B-49EC-B8DA-40BC6AC459E6}" name="DO%" dataDxfId="255"/>
    <tableColumn id="5" xr3:uid="{CC51CD6B-411A-4B1F-951D-161613F1F598}" name="DO" dataDxfId="254"/>
    <tableColumn id="6" xr3:uid="{EA2C734D-0C70-4A6D-A3D5-A8D7EEA93814}" name="Sp. Cond." dataDxfId="253"/>
    <tableColumn id="7" xr3:uid="{AC34D9B2-E58D-4519-899A-6F5864DC54BF}" name="pH" dataDxfId="252"/>
    <tableColumn id="8" xr3:uid="{08554B5A-355A-45C7-B185-669A8A20AAC7}" name="DOC" dataDxfId="251"/>
    <tableColumn id="9" xr3:uid="{C6D9F49C-450C-4FFB-B51A-4CE06B3282CB}" name="TDN" dataDxfId="250"/>
    <tableColumn id="10" xr3:uid="{97EABBF8-8EEB-4DC0-A664-104F8227C950}" name="NO3" dataDxfId="249"/>
    <tableColumn id="11" xr3:uid="{A279464B-BCFA-4FDB-AB64-71F9F2AFEC21}" name="NH4" dataDxfId="248"/>
    <tableColumn id="12" xr3:uid="{02612216-40BD-4808-8045-B33AD6BFE424}" name="PO4" dataDxfId="247"/>
    <tableColumn id="13" xr3:uid="{77E89BDC-9557-4C4B-8F43-54740DD9F940}" name="Si" dataDxfId="246"/>
    <tableColumn id="14" xr3:uid="{B304CBEE-5305-4B2D-8B3D-B6E908FA8D70}" name="DON" dataDxfId="245"/>
    <tableColumn id="15" xr3:uid="{3B60DD11-8705-4848-9819-D32006E3FD1D}" name="TDP" dataDxfId="244"/>
    <tableColumn id="16" xr3:uid="{302313F3-F653-4322-B97E-B98920C3FE39}" name="ALK" dataDxfId="243"/>
    <tableColumn id="17" xr3:uid="{0E32B626-467E-40E1-AF19-8B46296556D8}" name="TSS" dataDxfId="242"/>
    <tableColumn id="18" xr3:uid="{3C1EFDD8-EFDA-48BB-9E47-6C0006ED553D}" name="POC" dataDxfId="241"/>
    <tableColumn id="19" xr3:uid="{6B5EC620-1EBA-4B7D-A39E-37F087E7217E}" name="PON" dataDxfId="240"/>
    <tableColumn id="20" xr3:uid="{4A1A33BB-80E0-418D-823C-DEA6A1F13499}" name="A254" dataDxfId="239"/>
    <tableColumn id="21" xr3:uid="{A4342A9D-26DD-4126-BC10-ED12A84EF770}" name="A375" dataDxfId="238"/>
    <tableColumn id="22" xr3:uid="{2EAD8173-4771-47B8-8178-75CE13B1C3F7}" name="A412" dataDxfId="237"/>
    <tableColumn id="23" xr3:uid="{07AC2824-2F67-4D24-8AD5-FE167AABFFDC}" name="A420" dataDxfId="236"/>
    <tableColumn id="24" xr3:uid="{9212CC76-8FD6-455F-9CC2-545A9CA5F969}" name="A440" dataDxfId="235"/>
    <tableColumn id="25" xr3:uid="{C3C58CDB-EAEE-4065-9AB9-F70E1402253E}" name="Discharge" dataDxfId="234"/>
    <tableColumn id="26" xr3:uid="{4B49622C-C294-4624-A68E-F61D22DBEA19}" name="Delta_18O" dataDxfId="233"/>
    <tableColumn id="27" xr3:uid="{01CB0231-CB89-494A-85EB-43320900A68B}" name="Delta_2H" dataDxfId="23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9909FB7-F2FC-47BA-81BA-CBAB90D08810}" name="Table14" displayName="Table14" ref="A1:AA152" totalsRowShown="0" headerRowDxfId="231" dataDxfId="230">
  <autoFilter ref="A1:AA152" xr:uid="{89909FB7-F2FC-47BA-81BA-CBAB90D08810}"/>
  <tableColumns count="27">
    <tableColumn id="1" xr3:uid="{0FABB571-E72F-4FFF-A0FD-5E35A00A2C13}" name="Date" dataDxfId="229"/>
    <tableColumn id="2" xr3:uid="{E9475396-5D9E-491A-B7A0-4DB7318C77B8}" name="Herring" dataDxfId="228"/>
    <tableColumn id="3" xr3:uid="{2BE1D43A-6CDB-4F85-8A57-7F0A08BE52BB}" name="Temp" dataDxfId="227"/>
    <tableColumn id="4" xr3:uid="{0734E601-DB4C-4349-B43D-DFF132797A05}" name="DO%" dataDxfId="226"/>
    <tableColumn id="5" xr3:uid="{441BFB5C-1761-4974-AF50-5C14797F5069}" name="DO" dataDxfId="225"/>
    <tableColumn id="6" xr3:uid="{42ED9EAB-D992-4AD0-B576-AE8D56F8C732}" name="Sp. Cond." dataDxfId="224"/>
    <tableColumn id="7" xr3:uid="{DF79DF0A-B6CF-470E-84E7-B0CD171783F3}" name="pH" dataDxfId="223"/>
    <tableColumn id="8" xr3:uid="{E400A534-E94A-409A-97DD-4E0B35DCF197}" name="DOC" dataDxfId="222"/>
    <tableColumn id="9" xr3:uid="{77DBB473-EA11-4713-BB2C-6032EFEBB4FB}" name="TDN" dataDxfId="221"/>
    <tableColumn id="10" xr3:uid="{D39A1D9C-4000-4938-9C9B-6C932DA0224F}" name="NO3" dataDxfId="220"/>
    <tableColumn id="11" xr3:uid="{98315CFD-8FA6-4D57-92E2-345415AE2C12}" name="NH4" dataDxfId="219"/>
    <tableColumn id="12" xr3:uid="{756C83D0-FC79-40EF-9608-2D0268F2F536}" name="PO4" dataDxfId="218"/>
    <tableColumn id="13" xr3:uid="{D1E7E5AF-0AEB-490E-9EAF-A40D4B442EFE}" name="Si" dataDxfId="217"/>
    <tableColumn id="14" xr3:uid="{C563F89E-ECB6-40DA-A4BE-6FBE0CE83C5F}" name="DON" dataDxfId="216"/>
    <tableColumn id="15" xr3:uid="{D8FE83BC-D057-4F10-BC9E-FC7B05713A98}" name="TDP" dataDxfId="215"/>
    <tableColumn id="16" xr3:uid="{259938D5-9621-49D7-80EA-FDCD5F37A8F0}" name="ALK" dataDxfId="214"/>
    <tableColumn id="17" xr3:uid="{B698C16C-AAA0-484D-9ECF-BCACCEAD12AA}" name="TSS" dataDxfId="213"/>
    <tableColumn id="18" xr3:uid="{6C9E87A9-0C5A-4EFF-AD8F-EB2717E12DA1}" name="POC" dataDxfId="212"/>
    <tableColumn id="19" xr3:uid="{851DBEA3-2A8D-4124-93E3-736A4F568413}" name="PON" dataDxfId="211"/>
    <tableColumn id="20" xr3:uid="{323A7D59-56C9-441F-A5BB-EC79566057BE}" name="A254" dataDxfId="210"/>
    <tableColumn id="21" xr3:uid="{4F958E77-9B5B-418B-B919-F3784B311AF9}" name="A375" dataDxfId="209"/>
    <tableColumn id="22" xr3:uid="{6599024A-AB04-4D13-B239-8AD8B4317A66}" name="A412" dataDxfId="208"/>
    <tableColumn id="23" xr3:uid="{264F381E-F63C-4FCF-93F0-72662C0789A5}" name="A420" dataDxfId="207"/>
    <tableColumn id="24" xr3:uid="{212FD257-BE7B-4EA7-B0FF-1B82331DCDBF}" name="A440" dataDxfId="206"/>
    <tableColumn id="25" xr3:uid="{4D8E35F4-DEEF-4AE3-B460-C4F6E27BF374}" name="Discharge" dataDxfId="205"/>
    <tableColumn id="26" xr3:uid="{15A14968-E251-4E75-B976-ECF38489CAE2}" name="Delta_18O" dataDxfId="204"/>
    <tableColumn id="27" xr3:uid="{BAFFE23A-2656-4A00-8613-A18812859290}" name="Delta_2H" dataDxfId="20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31214AB-A969-4B8C-9915-B716C13829FB}" name="Table11" displayName="Table11" ref="A1:AA230" totalsRowShown="0" headerRowDxfId="202" dataDxfId="201">
  <autoFilter ref="A1:AA230" xr:uid="{B31214AB-A969-4B8C-9915-B716C13829FB}"/>
  <tableColumns count="27">
    <tableColumn id="1" xr3:uid="{BD3DA2AB-06E4-4CEC-B892-F88B4BD5EAD9}" name="Date" dataDxfId="200"/>
    <tableColumn id="2" xr3:uid="{79A434D3-CD34-42A1-9B60-D0332BF65A3A}" name="Herring" dataDxfId="199"/>
    <tableColumn id="3" xr3:uid="{C3029C71-95EE-405B-8BC0-C834491F098D}" name="Temp" dataDxfId="198"/>
    <tableColumn id="4" xr3:uid="{2A50E61F-DA04-40C8-95F2-45BD39F00CE7}" name="DO%" dataDxfId="197"/>
    <tableColumn id="5" xr3:uid="{9494695D-052E-4EA5-8AD6-5311AA889FDF}" name="DO" dataDxfId="196"/>
    <tableColumn id="6" xr3:uid="{5D6B220A-7731-45CC-88C4-90FC9FCEBCE6}" name="Sp. Cond." dataDxfId="195"/>
    <tableColumn id="7" xr3:uid="{D0F3CF09-6CE3-499A-B537-A1497902BA57}" name="pH" dataDxfId="194"/>
    <tableColumn id="8" xr3:uid="{955726B1-A82F-4184-9327-98676697DE14}" name="DOC" dataDxfId="193"/>
    <tableColumn id="9" xr3:uid="{6F150468-EA55-4BFA-A48D-5A2DCA0317BD}" name="TDN" dataDxfId="192"/>
    <tableColumn id="10" xr3:uid="{A3C072D7-5800-424E-8146-099C0A688404}" name="NO3" dataDxfId="191"/>
    <tableColumn id="11" xr3:uid="{9386E71B-4822-46B9-A4FB-2FFDD15DE100}" name="NH4" dataDxfId="190"/>
    <tableColumn id="12" xr3:uid="{380860B3-584D-42D4-BF60-413CF4452649}" name="PO4" dataDxfId="189"/>
    <tableColumn id="13" xr3:uid="{C543DF62-C278-4A88-A87F-BC3DE5C43D8C}" name="Si" dataDxfId="188"/>
    <tableColumn id="14" xr3:uid="{038EB60D-9174-4D72-BF8F-CBB0CE35C825}" name="DON" dataDxfId="187"/>
    <tableColumn id="15" xr3:uid="{6D30CC33-2448-4600-A7CE-BD1439C1E9DE}" name="TDP" dataDxfId="186"/>
    <tableColumn id="16" xr3:uid="{B7F080B1-3A87-44CD-97AC-1764434F1AF0}" name="ALK" dataDxfId="185"/>
    <tableColumn id="17" xr3:uid="{C9B59BC1-D8AB-4B8E-A5C8-226CB76CEBBC}" name="TSS" dataDxfId="184"/>
    <tableColumn id="18" xr3:uid="{D2C78BF2-9DDA-4003-B586-5E5A0120D96B}" name="POC" dataDxfId="183"/>
    <tableColumn id="19" xr3:uid="{49DC4DB2-FB59-4B6C-8B9A-9BEF1A3AE1BC}" name="PON" dataDxfId="182"/>
    <tableColumn id="20" xr3:uid="{6BC7A4A3-C2E7-418F-B021-9DFCD9644781}" name="A254" dataDxfId="181"/>
    <tableColumn id="21" xr3:uid="{CE4EA164-F7AF-476C-AB3A-EF93972537EF}" name="A375" dataDxfId="180"/>
    <tableColumn id="22" xr3:uid="{3DA895CD-528A-4C09-A253-60FE6C8FBC4F}" name="A412" dataDxfId="179"/>
    <tableColumn id="23" xr3:uid="{AA3D38B2-7356-41D0-8673-6E3B79669D38}" name="A420" dataDxfId="178"/>
    <tableColumn id="24" xr3:uid="{E136DAE8-B86D-4A68-9010-3A2F49332D1E}" name="A440" dataDxfId="177"/>
    <tableColumn id="25" xr3:uid="{58EEA074-9414-4347-B242-721024EB1C94}" name="Discharge" dataDxfId="176"/>
    <tableColumn id="26" xr3:uid="{601F2980-EE91-4DE1-BE38-74EC4773F58B}" name="Delta_18O" dataDxfId="175"/>
    <tableColumn id="27" xr3:uid="{743AAF3E-EF18-4C54-BD55-53DC484411B8}" name="Delta_2H" dataDxfId="174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EC4213E-B131-4280-BC79-8366226F9D51}" name="Table13" displayName="Table13" ref="A1:AA153" totalsRowShown="0" headerRowDxfId="173" dataDxfId="172">
  <autoFilter ref="A1:AA153" xr:uid="{3EC4213E-B131-4280-BC79-8366226F9D51}"/>
  <tableColumns count="27">
    <tableColumn id="1" xr3:uid="{763C9797-4A9B-4F8E-AD15-447DF2AC6592}" name="Date" dataDxfId="171"/>
    <tableColumn id="2" xr3:uid="{08D4B416-3481-4969-A9AE-7931BC35EA68}" name="Herring" dataDxfId="170"/>
    <tableColumn id="3" xr3:uid="{A43A3A63-3F6A-4E35-9B3A-A01B0E18C434}" name="Temp" dataDxfId="169"/>
    <tableColumn id="4" xr3:uid="{AF73B52B-3578-49DD-BA24-5BA4653F84CE}" name="DO%" dataDxfId="168"/>
    <tableColumn id="5" xr3:uid="{5FE252CE-3696-4259-81A2-C8AFA05C75B4}" name="DO" dataDxfId="167"/>
    <tableColumn id="6" xr3:uid="{1B89063C-CBE2-42AF-900D-9C586211EF35}" name="Sp. Cond." dataDxfId="166"/>
    <tableColumn id="7" xr3:uid="{3BA4E71E-DEB9-4051-8273-F23E79CF42FD}" name="pH" dataDxfId="165"/>
    <tableColumn id="8" xr3:uid="{225504E5-40CB-4AA1-BE5E-9B68318618E1}" name="DOC" dataDxfId="164"/>
    <tableColumn id="9" xr3:uid="{C6C4920A-C6CE-4EDC-A7C6-6A4F5EDA5AD5}" name="TDN" dataDxfId="163"/>
    <tableColumn id="10" xr3:uid="{1D0D03A8-15CA-49E1-811E-14E9BC5CD92A}" name="NO3" dataDxfId="162"/>
    <tableColumn id="11" xr3:uid="{86CCB367-150D-4D3E-AC66-5C65CA107460}" name="NH4" dataDxfId="161"/>
    <tableColumn id="12" xr3:uid="{E76DB951-385C-4DBD-8DC3-FE92EB41AACB}" name="PO4" dataDxfId="160"/>
    <tableColumn id="13" xr3:uid="{5D446F15-5A58-4A60-A523-B19CEEEE367A}" name="Si" dataDxfId="159"/>
    <tableColumn id="14" xr3:uid="{924FE5EA-B49F-4BBF-AAB0-851E8A82B5F8}" name="DON" dataDxfId="158"/>
    <tableColumn id="15" xr3:uid="{B7C104FE-3C56-43F5-B69C-3BBADCF2B224}" name="TDP" dataDxfId="157"/>
    <tableColumn id="16" xr3:uid="{A6563D6C-6EFC-4F97-8EE1-452BFCB827B2}" name="ALK" dataDxfId="156"/>
    <tableColumn id="17" xr3:uid="{B369D66C-2B16-4AC1-BC36-9280AB7DEB7B}" name="TSS" dataDxfId="155"/>
    <tableColumn id="18" xr3:uid="{1D5CB3B2-05B0-45B0-A45A-FA09E650BCFB}" name="POC" dataDxfId="154"/>
    <tableColumn id="19" xr3:uid="{93EE6F9E-0A0D-4353-BBD1-F06CC6975519}" name="PON" dataDxfId="153"/>
    <tableColumn id="20" xr3:uid="{9243E3F8-61A8-4A75-9E51-0D1402799202}" name="A254" dataDxfId="152"/>
    <tableColumn id="21" xr3:uid="{C2741AE0-5795-4995-A042-2CB0C9BE0CCA}" name="A375" dataDxfId="151"/>
    <tableColumn id="22" xr3:uid="{B7559DAB-94C9-4105-88C1-FA5C98FBE6F3}" name="A412" dataDxfId="150"/>
    <tableColumn id="23" xr3:uid="{44054057-E622-49ED-9E19-11620F4D13ED}" name="A420" dataDxfId="149"/>
    <tableColumn id="24" xr3:uid="{E0BD8448-AD72-449D-AA75-5B2F698CFEA0}" name="A440" dataDxfId="148"/>
    <tableColumn id="25" xr3:uid="{6AFFE251-B67F-4CD2-9CC7-D9FDC2BA6AB4}" name="Discharge" dataDxfId="147"/>
    <tableColumn id="26" xr3:uid="{07A7AC60-FA84-427F-8798-ECCADFB6C36C}" name="Delta_18O" dataDxfId="146"/>
    <tableColumn id="27" xr3:uid="{22B02681-C3F5-44B4-A1E3-DEDB4736423B}" name="Delta_2H" dataDxfId="14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79C5B10-4AC5-4264-AA17-BDBD7AC3A887}" name="Table16" displayName="Table16" ref="A1:AA60" totalsRowShown="0" dataDxfId="144">
  <autoFilter ref="A1:AA60" xr:uid="{779C5B10-4AC5-4264-AA17-BDBD7AC3A887}"/>
  <tableColumns count="27">
    <tableColumn id="1" xr3:uid="{29C1BE0C-1B2F-4914-9A2D-C03900757EEB}" name="Date" dataDxfId="143"/>
    <tableColumn id="2" xr3:uid="{5A91BACF-10C2-477A-BE64-F2A27459D258}" name="Herring" dataDxfId="142"/>
    <tableColumn id="3" xr3:uid="{18CCD3E7-AE16-4169-8683-3F444C593E0B}" name="Temp" dataDxfId="141"/>
    <tableColumn id="4" xr3:uid="{D0A9B9C6-AF82-43E2-935D-C12C23E433DB}" name="DO%" dataDxfId="140"/>
    <tableColumn id="5" xr3:uid="{43314511-4585-413A-9A5A-A1E522171424}" name="DO" dataDxfId="139"/>
    <tableColumn id="6" xr3:uid="{8C6357DA-32F8-49A5-BED2-604A11E1B393}" name="Sp. Cond." dataDxfId="138"/>
    <tableColumn id="7" xr3:uid="{2A38CC9F-24D6-4BAD-8908-5B4F7DA53424}" name="pH" dataDxfId="137"/>
    <tableColumn id="8" xr3:uid="{BE736A8B-84E2-4C1B-9134-2971106FAE5C}" name="DOC" dataDxfId="136"/>
    <tableColumn id="9" xr3:uid="{72CB3DB6-4200-471F-A2EA-A9BE7ADAECF7}" name="TDN" dataDxfId="135"/>
    <tableColumn id="10" xr3:uid="{D5BD5A1F-0335-4C57-AFC1-0576CC825B68}" name="NO3" dataDxfId="134"/>
    <tableColumn id="11" xr3:uid="{F369E786-9EA7-4432-9CB9-BDD81B3EF4EF}" name="NH4" dataDxfId="133"/>
    <tableColumn id="12" xr3:uid="{F2341C02-B1DD-460E-AA35-C6077C64B535}" name="PO4" dataDxfId="132"/>
    <tableColumn id="13" xr3:uid="{CBF35B9E-D321-45B1-8416-21772A7CED1C}" name="Si" dataDxfId="131"/>
    <tableColumn id="14" xr3:uid="{ED43C483-D108-4CAF-8275-AF9B59A07AA8}" name="DON" dataDxfId="130"/>
    <tableColumn id="15" xr3:uid="{B4AD50C5-20DF-4E6E-A1B9-2D218EA9C5BF}" name="TDP" dataDxfId="129"/>
    <tableColumn id="16" xr3:uid="{BB33BECA-3C71-49BC-9111-91D48DBF4D93}" name="ALK" dataDxfId="128"/>
    <tableColumn id="17" xr3:uid="{6DA526E1-D2B0-4902-9ACB-A6CA5408F53C}" name="TSS" dataDxfId="127"/>
    <tableColumn id="18" xr3:uid="{A749AC38-B7D0-4B80-954F-BC3516B54F5B}" name="POC" dataDxfId="126"/>
    <tableColumn id="19" xr3:uid="{A0B0C715-7F86-4DDA-9CA9-D4D7ED509267}" name="PON" dataDxfId="125"/>
    <tableColumn id="20" xr3:uid="{1A86C1F6-45E2-4E06-BE65-DF79411598DB}" name="A254" dataDxfId="124"/>
    <tableColumn id="21" xr3:uid="{5D2CD478-698F-452F-80B4-567CAEABD785}" name="A375" dataDxfId="123"/>
    <tableColumn id="22" xr3:uid="{6676C983-812D-4EC6-A74C-B5C28FEF7319}" name="A412" dataDxfId="122"/>
    <tableColumn id="23" xr3:uid="{9849E5B8-FD47-48E5-A850-536C9E039D11}" name="A420" dataDxfId="121"/>
    <tableColumn id="24" xr3:uid="{824D6178-93EE-48B9-8ADB-08633CCC3020}" name="A440" dataDxfId="120"/>
    <tableColumn id="25" xr3:uid="{46D69F01-24A1-4A11-9DA8-AB2A9F8C790A}" name="Discharge" dataDxfId="119"/>
    <tableColumn id="26" xr3:uid="{9C55AB68-14B8-42F9-B035-DB7BCB5F27D5}" name="Delta_18O" dataDxfId="118"/>
    <tableColumn id="27" xr3:uid="{D912598F-A490-499B-8274-FE5327412111}" name="Delta_2H" dataDxfId="117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C6D82A2-1945-410B-8495-01DBAE850057}" name="Table15" displayName="Table15" ref="A1:AA125" totalsRowShown="0" headerRowDxfId="116" dataDxfId="115">
  <autoFilter ref="A1:AA125" xr:uid="{7C6D82A2-1945-410B-8495-01DBAE850057}"/>
  <tableColumns count="27">
    <tableColumn id="1" xr3:uid="{A963CE70-097D-456B-B9F6-99023C4F6F7A}" name="Date" dataDxfId="114"/>
    <tableColumn id="2" xr3:uid="{54D0756B-C709-44C7-B216-F7D4C1CCFB82}" name="Herring" dataDxfId="113"/>
    <tableColumn id="3" xr3:uid="{E05AA4EC-0237-4913-91DA-71A57C459714}" name="Temp" dataDxfId="112"/>
    <tableColumn id="4" xr3:uid="{1955EF11-9439-4520-9593-512AB2B80897}" name="DO%" dataDxfId="111"/>
    <tableColumn id="5" xr3:uid="{69A97544-8FEB-4F8D-AD56-1F81B152A4B8}" name="DO" dataDxfId="110"/>
    <tableColumn id="6" xr3:uid="{4514E3A7-5C2A-4323-98EF-CE16A89D7D6A}" name="Sp. Cond." dataDxfId="109"/>
    <tableColumn id="7" xr3:uid="{C7FE560C-AB1D-4789-AF50-2DA4BC69F47A}" name="pH" dataDxfId="108"/>
    <tableColumn id="8" xr3:uid="{84063E87-757E-42BD-8922-986B313C69ED}" name="DOC" dataDxfId="107"/>
    <tableColumn id="9" xr3:uid="{D46FD64E-1AED-4BAE-93E7-BAA213802CD2}" name="TDN" dataDxfId="106"/>
    <tableColumn id="10" xr3:uid="{99CED372-494A-43A1-9C8B-8CAAF0F6B979}" name="NO3" dataDxfId="105"/>
    <tableColumn id="11" xr3:uid="{C094F313-3801-418F-BC11-B067EBFCE780}" name="NH4" dataDxfId="104"/>
    <tableColumn id="12" xr3:uid="{8CA737A7-CF87-466D-B833-4A9D74DC47BC}" name="PO4" dataDxfId="103"/>
    <tableColumn id="13" xr3:uid="{A7664FDD-CB34-437C-B5B3-429904029369}" name="Si" dataDxfId="102"/>
    <tableColumn id="14" xr3:uid="{42E60CE2-BAA9-44E7-97DB-1DD29ABF8183}" name="DON" dataDxfId="101"/>
    <tableColumn id="15" xr3:uid="{FD27DCFE-257E-4828-B3D8-BA5F7CF119AB}" name="TDP" dataDxfId="100"/>
    <tableColumn id="16" xr3:uid="{7FFFB76F-B8AD-4397-ADDF-841C4BC24B4E}" name="ALK" dataDxfId="99"/>
    <tableColumn id="17" xr3:uid="{7A5A562B-8945-441B-99B4-ECF798278332}" name="TSS" dataDxfId="98"/>
    <tableColumn id="18" xr3:uid="{0E03EFFA-889D-4B28-8F5A-66B95836B2DE}" name="POC" dataDxfId="97"/>
    <tableColumn id="19" xr3:uid="{7F845AF5-30BB-405F-9B95-5302C02B602F}" name="PON" dataDxfId="96"/>
    <tableColumn id="20" xr3:uid="{76C49A22-5A8C-471D-9A78-998D630FC025}" name="A254" dataDxfId="95"/>
    <tableColumn id="21" xr3:uid="{1161DE7C-BAFB-4EB5-9806-A65E69EA9576}" name="A375" dataDxfId="94"/>
    <tableColumn id="22" xr3:uid="{6AEDBC18-6138-43D5-B94C-77D1EC6ECD02}" name="A412" dataDxfId="93"/>
    <tableColumn id="23" xr3:uid="{D8EDC3DB-C4CD-46D5-A21A-A7CEF5555A36}" name="A420" dataDxfId="92"/>
    <tableColumn id="24" xr3:uid="{BF42F5A9-E65B-4B8E-9E17-BDD13AA960DA}" name="A440" dataDxfId="91"/>
    <tableColumn id="25" xr3:uid="{3D9157ED-0485-486E-9733-F3FD12340BA6}" name="Discharge" dataDxfId="90"/>
    <tableColumn id="26" xr3:uid="{34BD1372-D562-47EA-AC91-C3AEBFBC977C}" name="Delta_18O" dataDxfId="89"/>
    <tableColumn id="27" xr3:uid="{3E7EB218-79B9-4F94-BE0D-BE2D4665B713}" name="Delta_2H" dataDxfId="88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56D103-4EEB-40EE-9375-AC666B7D8641}" name="Table5" displayName="Table5" ref="A1:AA131" totalsRowShown="0" headerRowDxfId="87" dataDxfId="86">
  <autoFilter ref="A1:AA131" xr:uid="{6B56D103-4EEB-40EE-9375-AC666B7D8641}"/>
  <tableColumns count="27">
    <tableColumn id="1" xr3:uid="{86A26233-76AC-4478-8457-D6E152A8B835}" name="Date"/>
    <tableColumn id="2" xr3:uid="{875B6DEE-130D-4A83-949F-36FA556F24D8}" name="Herring" dataDxfId="85"/>
    <tableColumn id="3" xr3:uid="{500E1EE6-9C76-4BED-99BE-75196BC658E5}" name="Temp" dataDxfId="84"/>
    <tableColumn id="4" xr3:uid="{0E3FE17F-A090-487B-9437-A612C3A9BA49}" name="DO%" dataDxfId="83"/>
    <tableColumn id="5" xr3:uid="{2FB98966-CD68-427B-9D42-98B759BEFF70}" name="DO" dataDxfId="82"/>
    <tableColumn id="6" xr3:uid="{2BE0C201-862B-42A7-A92D-15E0C1DABBAC}" name="Sp. Cond." dataDxfId="81"/>
    <tableColumn id="7" xr3:uid="{09B0989F-BFFB-491E-B378-779148A33305}" name="pH" dataDxfId="80"/>
    <tableColumn id="8" xr3:uid="{20C751D2-7F33-4A71-82ED-24AD024E67D9}" name="DOC" dataDxfId="79"/>
    <tableColumn id="9" xr3:uid="{608BC02F-15CF-4AFC-9DF6-9E8010F72EE8}" name="TDN" dataDxfId="78"/>
    <tableColumn id="10" xr3:uid="{6BCBFB64-CA20-469C-A60A-52348A88D1B4}" name="NO3" dataDxfId="77"/>
    <tableColumn id="11" xr3:uid="{9C30DA8F-538A-4F9A-A2E6-EFAA5302384B}" name="NH4" dataDxfId="76"/>
    <tableColumn id="12" xr3:uid="{DEF00833-C9AE-4BCF-B370-41181DE317B0}" name="PO4" dataDxfId="75"/>
    <tableColumn id="13" xr3:uid="{A2278972-D506-4923-8C43-262623B8341A}" name="Si" dataDxfId="74"/>
    <tableColumn id="14" xr3:uid="{1A13A864-8873-4D0A-B18F-687C64E47429}" name="DON" dataDxfId="73"/>
    <tableColumn id="15" xr3:uid="{4FC677F6-60B2-499B-804C-420FA06138D1}" name="ALK" dataDxfId="72"/>
    <tableColumn id="16" xr3:uid="{933807FA-4CF8-42FC-9DB2-80E9358AFA4F}" name="TSS" dataDxfId="71"/>
    <tableColumn id="17" xr3:uid="{992BF311-66F1-4A31-84F1-C74A5C09600E}" name="POC" dataDxfId="70"/>
    <tableColumn id="18" xr3:uid="{2DEB9A9B-BD46-4D29-9CB0-9DC1E062106E}" name="PON" dataDxfId="69"/>
    <tableColumn id="19" xr3:uid="{78618B30-A4BF-4A54-9A07-A5B09A129687}" name="A254" dataDxfId="68"/>
    <tableColumn id="20" xr3:uid="{98A46841-D10D-4885-8330-BDB718D95C98}" name="A375" dataDxfId="67"/>
    <tableColumn id="21" xr3:uid="{B5442E26-43CB-48B6-846E-C9E5EFD1184B}" name="A412" dataDxfId="66"/>
    <tableColumn id="22" xr3:uid="{08364F79-85D3-43F5-96CF-9F3511CB4BB3}" name="A420" dataDxfId="65"/>
    <tableColumn id="23" xr3:uid="{BD105F70-02AC-480A-BE41-4FFFFFF3DBCC}" name="A440" dataDxfId="64"/>
    <tableColumn id="24" xr3:uid="{11F4B9AE-2A90-4085-A756-188EDA9294A8}" name="Discharge" dataDxfId="63"/>
    <tableColumn id="25" xr3:uid="{CF5F87A9-9822-4FF5-B9B3-A36EFAFCF087}" name="Delta_18O" dataDxfId="62"/>
    <tableColumn id="26" xr3:uid="{D99FD9CA-AC7A-4A27-A93D-2D1468703CA6}" name="Delta_2H" dataDxfId="61"/>
    <tableColumn id="27" xr3:uid="{584DB64F-7E55-4A35-940A-D4CB1DAD6DCE}" name="Column1" dataDxfId="6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317A94E-285F-4148-B89E-9BBEF1DE02C3}" name="Table7" displayName="Table7" ref="A1:Z788" totalsRowShown="0" headerRowDxfId="59" dataDxfId="58">
  <autoFilter ref="A1:Z788" xr:uid="{4317A94E-285F-4148-B89E-9BBEF1DE02C3}"/>
  <tableColumns count="26">
    <tableColumn id="1" xr3:uid="{C01B09AD-F84D-4FA1-AD49-62B3E4358A03}" name=" " dataDxfId="57"/>
    <tableColumn id="2" xr3:uid="{3FB90C3B-9A74-42D5-A8C6-6E94A231BC13}" name="Code" dataDxfId="56"/>
    <tableColumn id="3" xr3:uid="{B8A439B8-A2EC-489D-B80F-BD865D23D5C3}" name="Time" dataDxfId="55"/>
    <tableColumn id="4" xr3:uid="{1E387889-1A72-4DDE-9696-6BDBD78627E5}" name="Temp" dataDxfId="54"/>
    <tableColumn id="5" xr3:uid="{8BF1586B-CC06-44A9-8076-16B525D78BAF}" name="DO%" dataDxfId="53"/>
    <tableColumn id="6" xr3:uid="{D65BF643-C229-4450-A711-3CCAB08CC661}" name="DO" dataDxfId="52"/>
    <tableColumn id="7" xr3:uid="{E0F6F727-0872-41DD-9C71-55CEA85B0297}" name="Sp. Cond." dataDxfId="51"/>
    <tableColumn id="8" xr3:uid="{6AC973C6-1BC2-49D9-8C5B-133FC67E6D42}" name="pH" dataDxfId="50"/>
    <tableColumn id="9" xr3:uid="{9A7A0AF3-0BF6-47EE-B5D2-01FBFF7AB522}" name="Field Note" dataDxfId="49"/>
    <tableColumn id="10" xr3:uid="{142E3FB2-26C7-48A4-86FA-CED2301EF506}" name="Lat" dataDxfId="48"/>
    <tableColumn id="11" xr3:uid="{1E8C0970-F9D4-4027-A24F-2ADDA2F46AB4}" name="Long" dataDxfId="47"/>
    <tableColumn id="12" xr3:uid="{DFB2DF53-76DF-4305-A681-9BA83F95564E}" name="DOC" dataDxfId="46"/>
    <tableColumn id="13" xr3:uid="{727D6F49-AE87-446A-8FB9-1B302369B89F}" name="TDN" dataDxfId="45"/>
    <tableColumn id="14" xr3:uid="{0A3603B3-EC8C-4138-9AEA-685045498EE8}" name="NO3" dataDxfId="44"/>
    <tableColumn id="15" xr3:uid="{DB240B5B-382B-4575-B613-7EDC93763AF3}" name="NH4" dataDxfId="43"/>
    <tableColumn id="16" xr3:uid="{FBEEB43B-EB36-4F36-B48F-F676376F5C8F}" name="PO4" dataDxfId="42"/>
    <tableColumn id="17" xr3:uid="{1A5E7521-C749-46FB-862F-17C7A4EDC801}" name="Si" dataDxfId="41"/>
    <tableColumn id="18" xr3:uid="{7866710F-CF86-4528-A5FF-3D81AD01F07D}" name="DON" dataDxfId="40"/>
    <tableColumn id="19" xr3:uid="{67B5F5EF-1C18-4043-8436-D7F9D62EDA48}" name="TSS" dataDxfId="39"/>
    <tableColumn id="20" xr3:uid="{40355D48-503E-47C7-B756-49D0B760AA94}" name="POC" dataDxfId="38"/>
    <tableColumn id="21" xr3:uid="{F1A7BB86-8788-49D9-8AB0-2B0B76BB69D2}" name="PON" dataDxfId="37"/>
    <tableColumn id="22" xr3:uid="{9D13DEA2-A878-4556-A943-E88CACF45299}" name="A254" dataDxfId="36"/>
    <tableColumn id="23" xr3:uid="{11E40B3B-589D-46EC-93CD-6FA92B05F5AF}" name="A375" dataDxfId="35"/>
    <tableColumn id="24" xr3:uid="{8BFC20F5-4005-4F62-8FE1-E3A7587775CE}" name="A412" dataDxfId="34"/>
    <tableColumn id="25" xr3:uid="{5DE94E4F-5E5A-44DE-B5B1-57282910E5EA}" name="A420" dataDxfId="33"/>
    <tableColumn id="26" xr3:uid="{EA51C37E-1395-4862-925A-9490A6DC3526}" name="A440" dataDxf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70"/>
  <sheetViews>
    <sheetView topLeftCell="A25" workbookViewId="0">
      <selection activeCell="B6" sqref="B6"/>
    </sheetView>
  </sheetViews>
  <sheetFormatPr defaultColWidth="12.6640625" defaultRowHeight="15.75" customHeight="1" x14ac:dyDescent="0.25"/>
  <cols>
    <col min="1" max="1" width="18.88671875" customWidth="1"/>
    <col min="2" max="2" width="20.44140625" customWidth="1"/>
    <col min="3" max="3" width="41.6640625" customWidth="1"/>
    <col min="4" max="4" width="10" customWidth="1"/>
    <col min="5" max="5" width="9.109375" customWidth="1"/>
    <col min="6" max="6" width="17.88671875" customWidth="1"/>
    <col min="7" max="7" width="38.33203125" customWidth="1"/>
  </cols>
  <sheetData>
    <row r="1" spans="1:27" ht="15.75" customHeight="1" x14ac:dyDescent="0.3">
      <c r="A1" s="1" t="s">
        <v>0</v>
      </c>
      <c r="B1" s="2"/>
      <c r="C1" s="3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4" t="e">
        <f ca="1">_xludf.IMAGE(GOOGLEANALYTICS("UA-96007754-1", "CCRO Data", "Description"))</f>
        <v>#NAME?</v>
      </c>
    </row>
    <row r="2" spans="1:27" ht="13.2" x14ac:dyDescent="0.25">
      <c r="A2" s="2"/>
      <c r="B2" s="2"/>
      <c r="C2" s="3"/>
      <c r="D2" s="3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2" x14ac:dyDescent="0.25">
      <c r="A3" s="3" t="s">
        <v>1</v>
      </c>
      <c r="B3" s="2"/>
      <c r="C3" s="3"/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2" x14ac:dyDescent="0.25">
      <c r="A4" s="3" t="s">
        <v>2</v>
      </c>
      <c r="B4" s="2"/>
      <c r="C4" s="3"/>
      <c r="D4" s="3"/>
      <c r="E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2" x14ac:dyDescent="0.25">
      <c r="A5" s="3" t="s">
        <v>3</v>
      </c>
      <c r="B5" s="2"/>
      <c r="C5" s="3"/>
      <c r="D5" s="3"/>
      <c r="E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2" x14ac:dyDescent="0.25">
      <c r="A6" s="2"/>
      <c r="B6" s="2"/>
      <c r="C6" s="3"/>
      <c r="D6" s="3"/>
      <c r="E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 x14ac:dyDescent="0.25">
      <c r="A7" s="2"/>
      <c r="B7" s="2"/>
      <c r="C7" s="3"/>
      <c r="D7" s="3"/>
      <c r="E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.2" x14ac:dyDescent="0.25">
      <c r="A8" s="5" t="s">
        <v>4</v>
      </c>
      <c r="B8" s="5" t="s">
        <v>5</v>
      </c>
      <c r="C8" s="6" t="s">
        <v>6</v>
      </c>
      <c r="D8" s="6" t="s">
        <v>7</v>
      </c>
      <c r="E8" s="6" t="s">
        <v>8</v>
      </c>
      <c r="F8" s="5" t="s">
        <v>9</v>
      </c>
      <c r="G8" s="5" t="s">
        <v>10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ht="13.2" x14ac:dyDescent="0.25">
      <c r="A9" s="199" t="s">
        <v>11</v>
      </c>
      <c r="B9" s="199" t="s">
        <v>12</v>
      </c>
      <c r="C9" s="3" t="s">
        <v>13</v>
      </c>
      <c r="D9" s="7">
        <v>41.652500000000003</v>
      </c>
      <c r="E9" s="7">
        <v>-70.413889999999995</v>
      </c>
      <c r="F9" s="8">
        <v>43069</v>
      </c>
      <c r="G9" s="2" t="s">
        <v>14</v>
      </c>
      <c r="H9" s="79">
        <f>AVERAGE(Table1[NO3])</f>
        <v>0.57643586111111078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.2" x14ac:dyDescent="0.25">
      <c r="A10" s="199" t="s">
        <v>15</v>
      </c>
      <c r="B10" s="199" t="s">
        <v>16</v>
      </c>
      <c r="C10" s="10" t="s">
        <v>17</v>
      </c>
      <c r="D10" s="11">
        <v>41.638289999999998</v>
      </c>
      <c r="E10" s="11">
        <v>-70.452439999999996</v>
      </c>
      <c r="F10" s="12">
        <v>42510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1:27" ht="13.2" x14ac:dyDescent="0.25">
      <c r="A11" s="199" t="s">
        <v>15</v>
      </c>
      <c r="B11" s="199" t="s">
        <v>18</v>
      </c>
      <c r="C11" s="13" t="s">
        <v>19</v>
      </c>
      <c r="D11" s="7">
        <v>41.627899999999997</v>
      </c>
      <c r="E11" s="7">
        <v>-70.451120000000003</v>
      </c>
      <c r="F11" s="8">
        <v>43069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.2" x14ac:dyDescent="0.25">
      <c r="A12" s="199" t="s">
        <v>20</v>
      </c>
      <c r="B12" s="199" t="s">
        <v>21</v>
      </c>
      <c r="C12" s="3" t="s">
        <v>22</v>
      </c>
      <c r="D12" s="7">
        <v>41.641910000000003</v>
      </c>
      <c r="E12" s="7">
        <v>-70.482309999999998</v>
      </c>
      <c r="F12" s="8">
        <v>42537</v>
      </c>
      <c r="G12" s="2" t="s">
        <v>23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2" x14ac:dyDescent="0.25">
      <c r="A13" s="199" t="s">
        <v>20</v>
      </c>
      <c r="B13" s="199" t="s">
        <v>24</v>
      </c>
      <c r="C13" s="3" t="s">
        <v>25</v>
      </c>
      <c r="D13" s="7">
        <v>41.629249999999999</v>
      </c>
      <c r="E13" s="7">
        <v>-70.483900000000006</v>
      </c>
      <c r="F13" s="8">
        <v>42633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2" x14ac:dyDescent="0.25">
      <c r="A14" s="199" t="s">
        <v>26</v>
      </c>
      <c r="B14" s="199" t="s">
        <v>27</v>
      </c>
      <c r="C14" s="13" t="s">
        <v>28</v>
      </c>
      <c r="D14" s="7">
        <v>41.59225</v>
      </c>
      <c r="E14" s="7">
        <v>-70.507679999999993</v>
      </c>
      <c r="F14" s="8">
        <v>42510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2" x14ac:dyDescent="0.25">
      <c r="A15" s="199" t="s">
        <v>29</v>
      </c>
      <c r="B15" s="199" t="s">
        <v>30</v>
      </c>
      <c r="C15" s="13" t="s">
        <v>31</v>
      </c>
      <c r="D15" s="7">
        <v>41.58522</v>
      </c>
      <c r="E15" s="7">
        <v>-70.572590000000005</v>
      </c>
      <c r="F15" s="8">
        <v>42510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2" x14ac:dyDescent="0.25">
      <c r="A16" s="199" t="s">
        <v>29</v>
      </c>
      <c r="B16" s="199" t="s">
        <v>32</v>
      </c>
      <c r="C16" s="10" t="s">
        <v>33</v>
      </c>
      <c r="D16" s="11">
        <v>41.600200000000001</v>
      </c>
      <c r="E16" s="11">
        <v>-70.571899999999999</v>
      </c>
      <c r="F16" s="12">
        <v>42656</v>
      </c>
      <c r="G16" s="9" t="s">
        <v>34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ht="13.2" x14ac:dyDescent="0.25">
      <c r="A17" s="199" t="s">
        <v>35</v>
      </c>
      <c r="B17" s="199" t="s">
        <v>36</v>
      </c>
      <c r="C17" s="10" t="s">
        <v>37</v>
      </c>
      <c r="D17" s="11">
        <v>41.624049999999997</v>
      </c>
      <c r="E17" s="11">
        <v>-70.628559999999993</v>
      </c>
      <c r="F17" s="12">
        <v>42510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1:27" ht="13.2" x14ac:dyDescent="0.25">
      <c r="A18" s="14" t="s">
        <v>38</v>
      </c>
      <c r="B18" s="14" t="s">
        <v>39</v>
      </c>
      <c r="C18" s="14" t="s">
        <v>40</v>
      </c>
      <c r="D18" s="15">
        <v>41.696759999999998</v>
      </c>
      <c r="E18" s="15">
        <v>-70.606319999999997</v>
      </c>
      <c r="F18" s="12">
        <v>43110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 spans="1:27" ht="13.2" x14ac:dyDescent="0.25">
      <c r="A19" s="9" t="s">
        <v>41</v>
      </c>
      <c r="B19" s="9" t="s">
        <v>42</v>
      </c>
      <c r="C19" s="10" t="s">
        <v>43</v>
      </c>
      <c r="D19" s="11">
        <v>41.767910000000001</v>
      </c>
      <c r="E19" s="11">
        <v>-70.635779999999997</v>
      </c>
      <c r="F19" s="12">
        <v>42517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 spans="1:27" ht="13.2" x14ac:dyDescent="0.25">
      <c r="A20" s="14" t="s">
        <v>44</v>
      </c>
      <c r="B20" s="14" t="s">
        <v>45</v>
      </c>
      <c r="C20" s="14" t="s">
        <v>46</v>
      </c>
      <c r="D20" s="15">
        <v>41.778494799999997</v>
      </c>
      <c r="E20" s="15">
        <v>-70.763290799999993</v>
      </c>
      <c r="F20" s="12">
        <v>43103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 spans="1:27" ht="13.2" x14ac:dyDescent="0.25">
      <c r="A21" s="9" t="s">
        <v>47</v>
      </c>
      <c r="B21" s="9" t="s">
        <v>48</v>
      </c>
      <c r="C21" s="16" t="s">
        <v>49</v>
      </c>
      <c r="D21" s="15">
        <v>41.733890000000002</v>
      </c>
      <c r="E21" s="15">
        <v>-70.794319999999999</v>
      </c>
      <c r="F21" s="12">
        <v>43250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 spans="1:27" ht="13.2" x14ac:dyDescent="0.25">
      <c r="A22" s="9" t="s">
        <v>50</v>
      </c>
      <c r="B22" s="9" t="s">
        <v>51</v>
      </c>
      <c r="C22" s="16" t="s">
        <v>52</v>
      </c>
      <c r="D22" s="16">
        <v>41.621571000000003</v>
      </c>
      <c r="E22" s="17">
        <v>-70.628800999999996</v>
      </c>
      <c r="F22" s="12">
        <v>43299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 spans="1:27" ht="13.2" x14ac:dyDescent="0.25">
      <c r="A23" s="9" t="s">
        <v>53</v>
      </c>
      <c r="B23" s="9" t="s">
        <v>54</v>
      </c>
      <c r="C23" s="16" t="s">
        <v>55</v>
      </c>
      <c r="D23" s="16">
        <v>41.589210000000001</v>
      </c>
      <c r="E23" s="17">
        <v>-70.525225000000006</v>
      </c>
      <c r="F23" s="12">
        <v>43322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 spans="1:27" ht="13.2" x14ac:dyDescent="0.25">
      <c r="A24" s="2"/>
      <c r="B24" s="2"/>
      <c r="C24" s="3"/>
      <c r="D24" s="3"/>
      <c r="E24" s="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2" x14ac:dyDescent="0.25">
      <c r="A25" s="6" t="s">
        <v>56</v>
      </c>
      <c r="B25" s="5" t="s">
        <v>57</v>
      </c>
      <c r="C25" s="6" t="s">
        <v>58</v>
      </c>
      <c r="D25" s="6" t="s">
        <v>59</v>
      </c>
      <c r="E25" s="6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3.2" x14ac:dyDescent="0.25">
      <c r="A26" s="2" t="s">
        <v>60</v>
      </c>
      <c r="B26" s="2" t="s">
        <v>61</v>
      </c>
      <c r="C26" s="3" t="s">
        <v>62</v>
      </c>
      <c r="D26" s="3" t="s">
        <v>63</v>
      </c>
      <c r="E26" s="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2" x14ac:dyDescent="0.25">
      <c r="A27" s="16" t="s">
        <v>64</v>
      </c>
      <c r="B27" s="10" t="s">
        <v>65</v>
      </c>
      <c r="C27" s="3" t="s">
        <v>66</v>
      </c>
      <c r="D27" s="3" t="s">
        <v>67</v>
      </c>
      <c r="E27" s="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2" x14ac:dyDescent="0.25">
      <c r="A28" s="16" t="s">
        <v>68</v>
      </c>
      <c r="B28" s="2" t="s">
        <v>69</v>
      </c>
      <c r="C28" s="3" t="s">
        <v>70</v>
      </c>
      <c r="D28" s="3" t="s">
        <v>67</v>
      </c>
      <c r="E28" s="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2" x14ac:dyDescent="0.25">
      <c r="A29" s="16" t="s">
        <v>71</v>
      </c>
      <c r="B29" s="2" t="s">
        <v>72</v>
      </c>
      <c r="C29" s="3" t="s">
        <v>73</v>
      </c>
      <c r="D29" s="3" t="s">
        <v>67</v>
      </c>
      <c r="E29" s="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2" x14ac:dyDescent="0.25">
      <c r="A30" s="16" t="s">
        <v>74</v>
      </c>
      <c r="B30" s="10" t="s">
        <v>75</v>
      </c>
      <c r="C30" s="3" t="s">
        <v>76</v>
      </c>
      <c r="D30" s="3" t="s">
        <v>67</v>
      </c>
      <c r="E30" s="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2" x14ac:dyDescent="0.25">
      <c r="A31" s="16" t="s">
        <v>77</v>
      </c>
      <c r="B31" s="2"/>
      <c r="C31" s="3" t="s">
        <v>78</v>
      </c>
      <c r="D31" s="3" t="s">
        <v>67</v>
      </c>
      <c r="E31" s="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2" x14ac:dyDescent="0.25">
      <c r="A32" s="16" t="s">
        <v>79</v>
      </c>
      <c r="B32" s="2" t="s">
        <v>72</v>
      </c>
      <c r="C32" s="3" t="s">
        <v>80</v>
      </c>
      <c r="D32" s="3" t="s">
        <v>81</v>
      </c>
      <c r="E32" s="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2" x14ac:dyDescent="0.25">
      <c r="A33" s="16" t="s">
        <v>82</v>
      </c>
      <c r="B33" s="2" t="s">
        <v>83</v>
      </c>
      <c r="C33" s="3" t="s">
        <v>84</v>
      </c>
      <c r="D33" s="3" t="s">
        <v>85</v>
      </c>
      <c r="E33" s="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2" x14ac:dyDescent="0.25">
      <c r="A34" s="16" t="s">
        <v>86</v>
      </c>
      <c r="B34" s="2" t="s">
        <v>83</v>
      </c>
      <c r="C34" s="3" t="s">
        <v>87</v>
      </c>
      <c r="D34" s="3" t="s">
        <v>88</v>
      </c>
      <c r="E34" s="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2" x14ac:dyDescent="0.25">
      <c r="A35" s="16" t="s">
        <v>89</v>
      </c>
      <c r="B35" s="2" t="s">
        <v>83</v>
      </c>
      <c r="C35" s="3" t="s">
        <v>90</v>
      </c>
      <c r="D35" s="3" t="s">
        <v>88</v>
      </c>
      <c r="E35" s="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2" x14ac:dyDescent="0.25">
      <c r="A36" s="16" t="s">
        <v>91</v>
      </c>
      <c r="B36" s="10" t="s">
        <v>92</v>
      </c>
      <c r="C36" s="3" t="s">
        <v>93</v>
      </c>
      <c r="D36" s="3" t="s">
        <v>88</v>
      </c>
      <c r="E36" s="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2" x14ac:dyDescent="0.25">
      <c r="A37" s="16" t="s">
        <v>94</v>
      </c>
      <c r="B37" s="10" t="s">
        <v>95</v>
      </c>
      <c r="C37" s="3" t="s">
        <v>96</v>
      </c>
      <c r="D37" s="3" t="s">
        <v>88</v>
      </c>
      <c r="E37" s="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2" x14ac:dyDescent="0.25">
      <c r="A38" s="3" t="s">
        <v>97</v>
      </c>
      <c r="B38" s="2" t="s">
        <v>83</v>
      </c>
      <c r="C38" s="3" t="s">
        <v>98</v>
      </c>
      <c r="D38" s="3" t="s">
        <v>99</v>
      </c>
      <c r="E38" s="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2" x14ac:dyDescent="0.25">
      <c r="A39" s="2" t="s">
        <v>100</v>
      </c>
      <c r="B39" s="10" t="s">
        <v>92</v>
      </c>
      <c r="C39" s="3" t="s">
        <v>101</v>
      </c>
      <c r="D39" s="3" t="s">
        <v>102</v>
      </c>
      <c r="E39" s="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2" x14ac:dyDescent="0.25">
      <c r="A40" s="2" t="s">
        <v>103</v>
      </c>
      <c r="B40" s="2" t="s">
        <v>104</v>
      </c>
      <c r="C40" s="3" t="s">
        <v>105</v>
      </c>
      <c r="D40" s="3" t="s">
        <v>106</v>
      </c>
      <c r="E40" s="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2" x14ac:dyDescent="0.25">
      <c r="A41" s="3" t="s">
        <v>107</v>
      </c>
      <c r="B41" s="2" t="s">
        <v>72</v>
      </c>
      <c r="C41" s="2" t="s">
        <v>108</v>
      </c>
      <c r="D41" s="3" t="s">
        <v>109</v>
      </c>
      <c r="E41" s="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2" x14ac:dyDescent="0.25">
      <c r="A42" s="3" t="s">
        <v>110</v>
      </c>
      <c r="B42" s="2" t="s">
        <v>111</v>
      </c>
      <c r="C42" s="3" t="s">
        <v>112</v>
      </c>
      <c r="D42" s="3"/>
      <c r="E42" s="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2" x14ac:dyDescent="0.25">
      <c r="A43" s="2" t="s">
        <v>113</v>
      </c>
      <c r="B43" s="2" t="s">
        <v>83</v>
      </c>
      <c r="C43" s="3" t="s">
        <v>114</v>
      </c>
      <c r="D43" s="3"/>
      <c r="E43" s="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2" x14ac:dyDescent="0.25">
      <c r="A44" s="2" t="s">
        <v>115</v>
      </c>
      <c r="B44" s="2"/>
      <c r="C44" s="3" t="s">
        <v>116</v>
      </c>
      <c r="D44" s="3" t="s">
        <v>117</v>
      </c>
      <c r="E44" s="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6" spans="1:27" ht="13.2" x14ac:dyDescent="0.25">
      <c r="A46" s="2"/>
      <c r="B46" s="2"/>
      <c r="C46" s="3"/>
      <c r="D46" s="3"/>
      <c r="E46" s="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2" x14ac:dyDescent="0.25">
      <c r="A47" s="2" t="s">
        <v>118</v>
      </c>
      <c r="B47" s="2"/>
      <c r="C47" s="3"/>
      <c r="D47" s="3"/>
      <c r="E47" s="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2" x14ac:dyDescent="0.25">
      <c r="A48" s="3" t="s">
        <v>119</v>
      </c>
      <c r="B48" s="2"/>
      <c r="C48" s="3"/>
      <c r="D48" s="3"/>
      <c r="E48" s="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2" x14ac:dyDescent="0.25">
      <c r="A49" s="2" t="s">
        <v>120</v>
      </c>
      <c r="B49" s="2"/>
      <c r="C49" s="3"/>
      <c r="D49" s="3"/>
      <c r="E49" s="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2" x14ac:dyDescent="0.25">
      <c r="A50" s="2" t="s">
        <v>121</v>
      </c>
      <c r="B50" s="2"/>
      <c r="C50" s="3"/>
      <c r="D50" s="3"/>
      <c r="E50" s="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2" x14ac:dyDescent="0.25">
      <c r="A51" s="2"/>
      <c r="B51" s="2"/>
      <c r="C51" s="3"/>
      <c r="D51" s="3"/>
      <c r="E51" s="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2" x14ac:dyDescent="0.25">
      <c r="A52" s="2"/>
      <c r="B52" s="2"/>
      <c r="C52" s="3"/>
      <c r="D52" s="3"/>
      <c r="E52" s="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2" x14ac:dyDescent="0.25">
      <c r="A53" s="2"/>
      <c r="B53" s="2"/>
      <c r="C53" s="3"/>
      <c r="D53" s="3"/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2" x14ac:dyDescent="0.25">
      <c r="A54" s="2"/>
      <c r="B54" s="2"/>
      <c r="C54" s="3"/>
      <c r="D54" s="3"/>
      <c r="E54" s="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2" x14ac:dyDescent="0.25">
      <c r="A55" s="2"/>
      <c r="B55" s="2"/>
      <c r="C55" s="3"/>
      <c r="D55" s="3"/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2" x14ac:dyDescent="0.25">
      <c r="A56" s="2"/>
      <c r="B56" s="2"/>
      <c r="C56" s="3"/>
      <c r="D56" s="3"/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2" x14ac:dyDescent="0.25">
      <c r="A57" s="2"/>
      <c r="B57" s="2"/>
      <c r="C57" s="3"/>
      <c r="D57" s="3"/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2" x14ac:dyDescent="0.25">
      <c r="A58" s="2"/>
      <c r="B58" s="2"/>
      <c r="C58" s="3"/>
      <c r="D58" s="3"/>
      <c r="E58" s="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2" x14ac:dyDescent="0.25">
      <c r="A59" s="2"/>
      <c r="B59" s="2"/>
      <c r="C59" s="3"/>
      <c r="D59" s="3"/>
      <c r="E59" s="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2" x14ac:dyDescent="0.25">
      <c r="A60" s="2"/>
      <c r="B60" s="2"/>
      <c r="C60" s="3"/>
      <c r="D60" s="3"/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2" x14ac:dyDescent="0.25">
      <c r="A61" s="2"/>
      <c r="B61" s="2"/>
      <c r="C61" s="3"/>
      <c r="D61" s="3"/>
      <c r="E61" s="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2" x14ac:dyDescent="0.25">
      <c r="A62" s="2"/>
      <c r="B62" s="2"/>
      <c r="C62" s="3"/>
      <c r="D62" s="3"/>
      <c r="E62" s="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2" x14ac:dyDescent="0.25">
      <c r="A63" s="2"/>
      <c r="B63" s="2"/>
      <c r="C63" s="3"/>
      <c r="D63" s="3"/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2" x14ac:dyDescent="0.25">
      <c r="A64" s="2"/>
      <c r="B64" s="2"/>
      <c r="C64" s="3"/>
      <c r="D64" s="3"/>
      <c r="E64" s="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2" x14ac:dyDescent="0.25">
      <c r="A65" s="2"/>
      <c r="B65" s="2"/>
      <c r="C65" s="3"/>
      <c r="D65" s="3"/>
      <c r="E65" s="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2" x14ac:dyDescent="0.25">
      <c r="A66" s="2"/>
      <c r="B66" s="2"/>
      <c r="C66" s="3"/>
      <c r="D66" s="3"/>
      <c r="E66" s="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2" x14ac:dyDescent="0.25">
      <c r="A67" s="2"/>
      <c r="B67" s="2"/>
      <c r="C67" s="3"/>
      <c r="D67" s="3"/>
      <c r="E67" s="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2" x14ac:dyDescent="0.25">
      <c r="A68" s="2"/>
      <c r="B68" s="2"/>
      <c r="C68" s="3"/>
      <c r="D68" s="3"/>
      <c r="E68" s="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2" x14ac:dyDescent="0.25">
      <c r="A69" s="2"/>
      <c r="B69" s="2"/>
      <c r="C69" s="3"/>
      <c r="D69" s="3"/>
      <c r="E69" s="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2" x14ac:dyDescent="0.25">
      <c r="A70" s="2"/>
      <c r="B70" s="2"/>
      <c r="C70" s="3"/>
      <c r="D70" s="3"/>
      <c r="E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9C59C-0334-4E0D-83ED-B9EAB1F1575F}">
  <dimension ref="A1:R89"/>
  <sheetViews>
    <sheetView tabSelected="1" workbookViewId="0">
      <selection activeCell="L7" sqref="L7"/>
    </sheetView>
  </sheetViews>
  <sheetFormatPr defaultRowHeight="13.2" x14ac:dyDescent="0.25"/>
  <cols>
    <col min="1" max="1" width="17.21875" style="183" customWidth="1"/>
    <col min="2" max="2" width="6.77734375" style="183" customWidth="1"/>
    <col min="3" max="4" width="13.44140625" style="173" customWidth="1"/>
    <col min="5" max="5" width="23.77734375" style="180" customWidth="1"/>
    <col min="6" max="6" width="25.44140625" style="180" customWidth="1"/>
    <col min="7" max="7" width="8.44140625" style="182" customWidth="1"/>
    <col min="8" max="10" width="8.21875" style="178" customWidth="1"/>
    <col min="11" max="11" width="8.44140625" style="178" customWidth="1"/>
    <col min="12" max="16" width="6.33203125" style="178" customWidth="1"/>
    <col min="17" max="17" width="8.33203125" style="178" customWidth="1"/>
    <col min="18" max="16384" width="8.88671875" style="173"/>
  </cols>
  <sheetData>
    <row r="1" spans="1:17" x14ac:dyDescent="0.25">
      <c r="A1" s="184" t="s">
        <v>203</v>
      </c>
      <c r="B1" s="184" t="s">
        <v>153</v>
      </c>
      <c r="C1" s="185" t="s">
        <v>155</v>
      </c>
      <c r="D1" s="185" t="s">
        <v>156</v>
      </c>
      <c r="E1" s="186" t="s">
        <v>259</v>
      </c>
      <c r="F1" s="186" t="s">
        <v>260</v>
      </c>
      <c r="G1" s="187" t="s">
        <v>261</v>
      </c>
      <c r="H1" s="188" t="s">
        <v>64</v>
      </c>
      <c r="I1" s="188" t="s">
        <v>68</v>
      </c>
      <c r="J1" s="188" t="s">
        <v>71</v>
      </c>
      <c r="K1" s="188" t="s">
        <v>124</v>
      </c>
      <c r="L1" s="188" t="s">
        <v>77</v>
      </c>
      <c r="M1" s="188" t="s">
        <v>79</v>
      </c>
      <c r="N1" s="188" t="s">
        <v>82</v>
      </c>
      <c r="O1" s="188" t="s">
        <v>125</v>
      </c>
      <c r="P1" s="188" t="s">
        <v>126</v>
      </c>
      <c r="Q1" s="188" t="s">
        <v>127</v>
      </c>
    </row>
    <row r="2" spans="1:17" x14ac:dyDescent="0.25">
      <c r="A2" s="189" t="s">
        <v>215</v>
      </c>
      <c r="B2" s="189" t="s">
        <v>217</v>
      </c>
      <c r="C2" s="190">
        <v>41.654466999999997</v>
      </c>
      <c r="D2" s="190">
        <v>-70.360979999999998</v>
      </c>
      <c r="E2" s="191">
        <v>43318</v>
      </c>
      <c r="F2" s="191">
        <f t="shared" ref="F2:F16" si="0">E2</f>
        <v>43318</v>
      </c>
      <c r="G2" s="192">
        <v>1</v>
      </c>
      <c r="H2" s="193">
        <v>64.099999999999994</v>
      </c>
      <c r="I2" s="194">
        <v>72</v>
      </c>
      <c r="J2" s="194">
        <v>6.77</v>
      </c>
      <c r="K2" s="194">
        <v>225.9</v>
      </c>
      <c r="L2" s="194">
        <v>6.59</v>
      </c>
      <c r="M2" s="193">
        <v>4.2069999999999999</v>
      </c>
      <c r="N2" s="193">
        <v>2.8660000000000001</v>
      </c>
      <c r="O2" s="194">
        <v>2.8180000000000001</v>
      </c>
      <c r="P2" s="194">
        <v>3.1E-2</v>
      </c>
      <c r="Q2" s="194">
        <v>0</v>
      </c>
    </row>
    <row r="3" spans="1:17" x14ac:dyDescent="0.25">
      <c r="A3" s="189" t="s">
        <v>215</v>
      </c>
      <c r="B3" s="189" t="s">
        <v>218</v>
      </c>
      <c r="C3" s="190">
        <v>41.648442000000003</v>
      </c>
      <c r="D3" s="190">
        <v>-70.363383999999996</v>
      </c>
      <c r="E3" s="191">
        <v>43318</v>
      </c>
      <c r="F3" s="191">
        <f t="shared" si="0"/>
        <v>43318</v>
      </c>
      <c r="G3" s="192">
        <v>1</v>
      </c>
      <c r="H3" s="193">
        <v>72.400000000000006</v>
      </c>
      <c r="I3" s="194">
        <v>90.4</v>
      </c>
      <c r="J3" s="194">
        <v>7.83</v>
      </c>
      <c r="K3" s="194">
        <v>225</v>
      </c>
      <c r="L3" s="194">
        <v>6.03</v>
      </c>
      <c r="M3" s="193">
        <v>7.3979999999999997</v>
      </c>
      <c r="N3" s="193">
        <v>1.879</v>
      </c>
      <c r="O3" s="194">
        <v>1.8560000000000001</v>
      </c>
      <c r="P3" s="194">
        <v>0</v>
      </c>
      <c r="Q3" s="194">
        <v>0</v>
      </c>
    </row>
    <row r="4" spans="1:17" x14ac:dyDescent="0.25">
      <c r="A4" s="189" t="s">
        <v>219</v>
      </c>
      <c r="B4" s="189" t="s">
        <v>220</v>
      </c>
      <c r="C4" s="190">
        <v>41.645527999999999</v>
      </c>
      <c r="D4" s="190">
        <v>-70.374415999999997</v>
      </c>
      <c r="E4" s="191">
        <v>43318</v>
      </c>
      <c r="F4" s="191">
        <f t="shared" si="0"/>
        <v>43318</v>
      </c>
      <c r="G4" s="192">
        <v>1</v>
      </c>
      <c r="H4" s="193">
        <v>70.8</v>
      </c>
      <c r="I4" s="194">
        <v>72.599999999999994</v>
      </c>
      <c r="J4" s="194">
        <v>6.43</v>
      </c>
      <c r="K4" s="194">
        <v>233.4</v>
      </c>
      <c r="L4" s="194">
        <v>6.25</v>
      </c>
      <c r="M4" s="193">
        <v>3.7719999999999998</v>
      </c>
      <c r="N4" s="193">
        <v>1.1439999999999999</v>
      </c>
      <c r="O4" s="194">
        <v>1.091</v>
      </c>
      <c r="P4" s="194">
        <v>3.6999999999999998E-2</v>
      </c>
      <c r="Q4" s="194">
        <v>0</v>
      </c>
    </row>
    <row r="5" spans="1:17" ht="15.6" x14ac:dyDescent="0.3">
      <c r="A5" s="189" t="s">
        <v>221</v>
      </c>
      <c r="B5" s="189" t="s">
        <v>222</v>
      </c>
      <c r="C5" s="190">
        <v>41.651496000000002</v>
      </c>
      <c r="D5" s="190">
        <v>-70.335341999999997</v>
      </c>
      <c r="E5" s="191">
        <v>43318</v>
      </c>
      <c r="F5" s="191">
        <f t="shared" si="0"/>
        <v>43318</v>
      </c>
      <c r="G5" s="192">
        <v>1</v>
      </c>
      <c r="H5" s="193">
        <v>78.8</v>
      </c>
      <c r="I5" s="194">
        <v>87</v>
      </c>
      <c r="J5" s="194">
        <v>7.05</v>
      </c>
      <c r="K5" s="194">
        <v>158.19999999999999</v>
      </c>
      <c r="L5" s="194">
        <v>6.73</v>
      </c>
      <c r="M5" s="195">
        <v>3.976</v>
      </c>
      <c r="N5" s="193">
        <v>0.25190000000000001</v>
      </c>
      <c r="O5" s="194">
        <v>2.9000000000000001E-2</v>
      </c>
      <c r="P5" s="194">
        <v>0</v>
      </c>
      <c r="Q5" s="194">
        <v>0</v>
      </c>
    </row>
    <row r="6" spans="1:17" ht="15.6" x14ac:dyDescent="0.3">
      <c r="A6" s="189" t="s">
        <v>223</v>
      </c>
      <c r="B6" s="189" t="s">
        <v>224</v>
      </c>
      <c r="C6" s="190">
        <v>41.638939000000001</v>
      </c>
      <c r="D6" s="190">
        <v>-70.322383000000002</v>
      </c>
      <c r="E6" s="191">
        <v>43318</v>
      </c>
      <c r="F6" s="191">
        <f t="shared" si="0"/>
        <v>43318</v>
      </c>
      <c r="G6" s="192">
        <v>1</v>
      </c>
      <c r="H6" s="193">
        <v>63.3</v>
      </c>
      <c r="I6" s="194">
        <v>76.900000000000006</v>
      </c>
      <c r="J6" s="194">
        <v>7.37</v>
      </c>
      <c r="K6" s="194">
        <v>215.1</v>
      </c>
      <c r="L6" s="194">
        <v>6.4</v>
      </c>
      <c r="M6" s="195">
        <v>4.4109999999999996</v>
      </c>
      <c r="N6" s="193">
        <v>1.2370000000000001</v>
      </c>
      <c r="O6" s="194">
        <v>1.3540000000000001</v>
      </c>
      <c r="P6" s="194">
        <v>0.05</v>
      </c>
      <c r="Q6" s="194">
        <v>0.61699999999999999</v>
      </c>
    </row>
    <row r="7" spans="1:17" ht="15.6" x14ac:dyDescent="0.3">
      <c r="A7" s="189" t="s">
        <v>225</v>
      </c>
      <c r="B7" s="189" t="s">
        <v>226</v>
      </c>
      <c r="C7" s="190">
        <v>41.657302000000001</v>
      </c>
      <c r="D7" s="190">
        <v>-70.261053000000004</v>
      </c>
      <c r="E7" s="191">
        <v>43318</v>
      </c>
      <c r="F7" s="191">
        <f t="shared" si="0"/>
        <v>43318</v>
      </c>
      <c r="G7" s="192">
        <v>1</v>
      </c>
      <c r="H7" s="193">
        <v>71.400000000000006</v>
      </c>
      <c r="I7" s="194">
        <v>65</v>
      </c>
      <c r="J7" s="194">
        <v>5.69</v>
      </c>
      <c r="K7" s="194">
        <v>250</v>
      </c>
      <c r="L7" s="194">
        <v>5.89</v>
      </c>
      <c r="M7" s="195">
        <v>9.27</v>
      </c>
      <c r="N7" s="193">
        <v>0.46339999999999998</v>
      </c>
      <c r="O7" s="194">
        <v>0.12</v>
      </c>
      <c r="P7" s="194">
        <v>7.4999999999999997E-2</v>
      </c>
      <c r="Q7" s="194">
        <v>22.946999999999999</v>
      </c>
    </row>
    <row r="8" spans="1:17" ht="15.6" x14ac:dyDescent="0.3">
      <c r="A8" s="189" t="s">
        <v>227</v>
      </c>
      <c r="B8" s="189" t="s">
        <v>229</v>
      </c>
      <c r="C8" s="190">
        <v>41.655419000000002</v>
      </c>
      <c r="D8" s="190">
        <v>-70.224070999999995</v>
      </c>
      <c r="E8" s="191">
        <v>43318</v>
      </c>
      <c r="F8" s="191">
        <f t="shared" si="0"/>
        <v>43318</v>
      </c>
      <c r="G8" s="192">
        <v>1</v>
      </c>
      <c r="H8" s="193">
        <v>75.900000000000006</v>
      </c>
      <c r="I8" s="194">
        <v>44.9</v>
      </c>
      <c r="J8" s="194">
        <v>3.73</v>
      </c>
      <c r="K8" s="194">
        <v>198</v>
      </c>
      <c r="L8" s="194">
        <v>5.77</v>
      </c>
      <c r="M8" s="195">
        <v>10.119999999999999</v>
      </c>
      <c r="N8" s="193">
        <v>0.42820000000000003</v>
      </c>
      <c r="O8" s="194">
        <v>3.2000000000000001E-2</v>
      </c>
      <c r="P8" s="194">
        <v>8.5000000000000006E-2</v>
      </c>
      <c r="Q8" s="194">
        <v>31.181000000000001</v>
      </c>
    </row>
    <row r="9" spans="1:17" ht="15.6" x14ac:dyDescent="0.3">
      <c r="A9" s="189" t="s">
        <v>230</v>
      </c>
      <c r="B9" s="189" t="s">
        <v>231</v>
      </c>
      <c r="C9" s="190">
        <v>41.662280000000003</v>
      </c>
      <c r="D9" s="190">
        <v>-70.209252000000006</v>
      </c>
      <c r="E9" s="191">
        <v>43318</v>
      </c>
      <c r="F9" s="191">
        <f t="shared" si="0"/>
        <v>43318</v>
      </c>
      <c r="G9" s="192">
        <v>1</v>
      </c>
      <c r="H9" s="193">
        <v>72.900000000000006</v>
      </c>
      <c r="I9" s="194">
        <v>47.6</v>
      </c>
      <c r="J9" s="194">
        <v>4.08</v>
      </c>
      <c r="K9" s="194">
        <v>285.39999999999998</v>
      </c>
      <c r="L9" s="194">
        <v>6.07</v>
      </c>
      <c r="M9" s="195">
        <v>7.492</v>
      </c>
      <c r="N9" s="193">
        <v>0.6804</v>
      </c>
      <c r="O9" s="194">
        <v>0.36099999999999999</v>
      </c>
      <c r="P9" s="194">
        <v>5.1999999999999998E-2</v>
      </c>
      <c r="Q9" s="194">
        <v>6.6790000000000003</v>
      </c>
    </row>
    <row r="10" spans="1:17" x14ac:dyDescent="0.25">
      <c r="A10" s="196" t="s">
        <v>232</v>
      </c>
      <c r="B10" s="196" t="s">
        <v>234</v>
      </c>
      <c r="C10" s="197">
        <v>41.686495000000001</v>
      </c>
      <c r="D10" s="197">
        <v>-70.130171000000004</v>
      </c>
      <c r="E10" s="191">
        <v>43318</v>
      </c>
      <c r="F10" s="191">
        <f t="shared" si="0"/>
        <v>43318</v>
      </c>
      <c r="G10" s="192">
        <v>1</v>
      </c>
      <c r="H10" s="194">
        <v>73</v>
      </c>
      <c r="I10" s="194">
        <v>69.3</v>
      </c>
      <c r="J10" s="194">
        <v>5.95</v>
      </c>
      <c r="K10" s="194">
        <v>192.4</v>
      </c>
      <c r="L10" s="194">
        <v>6.14</v>
      </c>
      <c r="M10" s="193">
        <v>7.5819999999999999</v>
      </c>
      <c r="N10" s="193">
        <v>0.65920000000000001</v>
      </c>
      <c r="O10" s="194">
        <v>0.124</v>
      </c>
      <c r="P10" s="194">
        <v>0.27900000000000003</v>
      </c>
      <c r="Q10" s="194">
        <v>0</v>
      </c>
    </row>
    <row r="11" spans="1:17" x14ac:dyDescent="0.25">
      <c r="A11" s="196" t="s">
        <v>235</v>
      </c>
      <c r="B11" s="196" t="s">
        <v>237</v>
      </c>
      <c r="C11" s="197">
        <v>41.687883999999997</v>
      </c>
      <c r="D11" s="197">
        <v>-70.123508000000001</v>
      </c>
      <c r="E11" s="191">
        <v>43318</v>
      </c>
      <c r="F11" s="191">
        <f t="shared" si="0"/>
        <v>43318</v>
      </c>
      <c r="G11" s="192">
        <v>1</v>
      </c>
      <c r="H11" s="194">
        <v>74.8</v>
      </c>
      <c r="I11" s="194">
        <v>75.3</v>
      </c>
      <c r="J11" s="194">
        <v>6.36</v>
      </c>
      <c r="K11" s="194">
        <v>161.80000000000001</v>
      </c>
      <c r="L11" s="194">
        <v>6.3</v>
      </c>
      <c r="M11" s="193">
        <v>2.855</v>
      </c>
      <c r="N11" s="193">
        <v>0.38319999999999999</v>
      </c>
      <c r="O11" s="194">
        <v>0.23699999999999999</v>
      </c>
      <c r="P11" s="194">
        <v>0.02</v>
      </c>
      <c r="Q11" s="194">
        <v>10.795</v>
      </c>
    </row>
    <row r="12" spans="1:17" x14ac:dyDescent="0.25">
      <c r="A12" s="196" t="s">
        <v>238</v>
      </c>
      <c r="B12" s="196" t="s">
        <v>240</v>
      </c>
      <c r="C12" s="197">
        <v>41.669761000000001</v>
      </c>
      <c r="D12" s="197">
        <v>-70.061511999999993</v>
      </c>
      <c r="E12" s="191">
        <v>43318</v>
      </c>
      <c r="F12" s="191">
        <f t="shared" si="0"/>
        <v>43318</v>
      </c>
      <c r="G12" s="192">
        <v>1</v>
      </c>
      <c r="H12" s="194">
        <v>73.900000000000006</v>
      </c>
      <c r="I12" s="194">
        <v>161.4</v>
      </c>
      <c r="J12" s="194">
        <v>13.72</v>
      </c>
      <c r="K12" s="194">
        <v>1654</v>
      </c>
      <c r="L12" s="194">
        <v>6.41</v>
      </c>
      <c r="M12" s="193">
        <v>2.9830000000000001</v>
      </c>
      <c r="N12" s="193">
        <v>0.67249999999999999</v>
      </c>
      <c r="O12" s="194">
        <v>0.82399999999999995</v>
      </c>
      <c r="P12" s="194">
        <v>3.6999999999999998E-2</v>
      </c>
      <c r="Q12" s="194">
        <v>1.159</v>
      </c>
    </row>
    <row r="13" spans="1:17" x14ac:dyDescent="0.25">
      <c r="A13" s="196" t="s">
        <v>235</v>
      </c>
      <c r="B13" s="196" t="s">
        <v>242</v>
      </c>
      <c r="C13" s="197">
        <v>41.943657000000002</v>
      </c>
      <c r="D13" s="197">
        <v>-70.057424999999995</v>
      </c>
      <c r="E13" s="191">
        <v>43318</v>
      </c>
      <c r="F13" s="191">
        <f t="shared" si="0"/>
        <v>43318</v>
      </c>
      <c r="G13" s="192">
        <v>1</v>
      </c>
      <c r="H13" s="194">
        <v>74.3</v>
      </c>
      <c r="I13" s="194">
        <v>34.9</v>
      </c>
      <c r="J13" s="194">
        <v>2.96</v>
      </c>
      <c r="K13" s="194">
        <v>253</v>
      </c>
      <c r="L13" s="194">
        <v>5.14</v>
      </c>
      <c r="M13" s="193">
        <v>20.85</v>
      </c>
      <c r="N13" s="193">
        <v>0.83020000000000005</v>
      </c>
      <c r="O13" s="194">
        <v>2.1999999999999999E-2</v>
      </c>
      <c r="P13" s="194">
        <v>0.17299999999999999</v>
      </c>
      <c r="Q13" s="194">
        <v>49.27</v>
      </c>
    </row>
    <row r="14" spans="1:17" x14ac:dyDescent="0.25">
      <c r="A14" s="196" t="s">
        <v>243</v>
      </c>
      <c r="B14" s="196" t="s">
        <v>244</v>
      </c>
      <c r="C14" s="197">
        <v>41.890489000000002</v>
      </c>
      <c r="D14" s="197">
        <v>-69.988073</v>
      </c>
      <c r="E14" s="191">
        <v>43318</v>
      </c>
      <c r="F14" s="191">
        <f t="shared" si="0"/>
        <v>43318</v>
      </c>
      <c r="G14" s="192">
        <v>1</v>
      </c>
      <c r="H14" s="194">
        <v>75.2</v>
      </c>
      <c r="I14" s="194">
        <v>67</v>
      </c>
      <c r="J14" s="194">
        <v>5.63</v>
      </c>
      <c r="K14" s="194">
        <v>323.2</v>
      </c>
      <c r="L14" s="194">
        <v>5.9</v>
      </c>
      <c r="M14" s="193">
        <v>3.8279999999999998</v>
      </c>
      <c r="N14" s="193">
        <v>0.3322</v>
      </c>
      <c r="O14" s="194">
        <v>0.14799999999999999</v>
      </c>
      <c r="P14" s="194">
        <v>0</v>
      </c>
      <c r="Q14" s="194">
        <v>3.5179999999999998</v>
      </c>
    </row>
    <row r="15" spans="1:17" x14ac:dyDescent="0.25">
      <c r="A15" s="196" t="s">
        <v>245</v>
      </c>
      <c r="B15" s="196" t="s">
        <v>247</v>
      </c>
      <c r="C15" s="197">
        <v>41.733179999999997</v>
      </c>
      <c r="D15" s="197">
        <v>-70.201573999999994</v>
      </c>
      <c r="E15" s="191">
        <v>43318</v>
      </c>
      <c r="F15" s="191">
        <f t="shared" si="0"/>
        <v>43318</v>
      </c>
      <c r="G15" s="192">
        <v>1</v>
      </c>
      <c r="H15" s="194">
        <v>75.599999999999994</v>
      </c>
      <c r="I15" s="194">
        <v>41.4</v>
      </c>
      <c r="J15" s="194">
        <v>3.44</v>
      </c>
      <c r="K15" s="194">
        <v>468</v>
      </c>
      <c r="L15" s="194">
        <v>6.17</v>
      </c>
      <c r="M15" s="193">
        <v>9.9469999999999992</v>
      </c>
      <c r="N15" s="193">
        <v>0.7984</v>
      </c>
      <c r="O15" s="194">
        <v>0.27</v>
      </c>
      <c r="P15" s="194">
        <v>0.19400000000000001</v>
      </c>
      <c r="Q15" s="194">
        <v>87.971000000000004</v>
      </c>
    </row>
    <row r="16" spans="1:17" x14ac:dyDescent="0.25">
      <c r="A16" s="196" t="s">
        <v>248</v>
      </c>
      <c r="B16" s="196" t="s">
        <v>249</v>
      </c>
      <c r="C16" s="197">
        <v>41.703505</v>
      </c>
      <c r="D16" s="197">
        <v>-70.288244000000006</v>
      </c>
      <c r="E16" s="191">
        <v>43318</v>
      </c>
      <c r="F16" s="191">
        <f t="shared" si="0"/>
        <v>43318</v>
      </c>
      <c r="G16" s="192">
        <v>1</v>
      </c>
      <c r="H16" s="194">
        <v>62.9</v>
      </c>
      <c r="I16" s="194">
        <v>49.3</v>
      </c>
      <c r="J16" s="194">
        <v>4.7300000000000004</v>
      </c>
      <c r="K16" s="194">
        <v>365.2</v>
      </c>
      <c r="L16" s="194">
        <v>5.95</v>
      </c>
      <c r="M16" s="193">
        <v>3.5019999999999998</v>
      </c>
      <c r="N16" s="193">
        <v>1.579</v>
      </c>
      <c r="O16" s="194">
        <v>2.0049999999999999</v>
      </c>
      <c r="P16" s="194">
        <v>7.0000000000000001E-3</v>
      </c>
      <c r="Q16" s="194">
        <v>31.962</v>
      </c>
    </row>
    <row r="17" spans="1:18" x14ac:dyDescent="0.25">
      <c r="A17" s="198" t="s">
        <v>11</v>
      </c>
      <c r="B17" s="198" t="s">
        <v>12</v>
      </c>
      <c r="C17" s="190">
        <v>41.652500000000003</v>
      </c>
      <c r="D17" s="190">
        <v>-70.413889999999995</v>
      </c>
      <c r="E17" s="191">
        <v>43069</v>
      </c>
      <c r="F17" s="191">
        <f>PERCENTILE('[1]MM-1'!A:A,0.99)</f>
        <v>44957.86</v>
      </c>
      <c r="G17" s="192">
        <f>COUNTA('MM-1'!$J:$J)</f>
        <v>127</v>
      </c>
      <c r="H17" s="194">
        <f ca="1">AVERAGE(INDIRECT("'"&amp;B17&amp;"'!C:C"))</f>
        <v>52.123333333333335</v>
      </c>
      <c r="I17" s="194">
        <f ca="1">AVERAGE(INDIRECT("'"&amp;B17&amp;"'!D:D"))</f>
        <v>82.544413407821239</v>
      </c>
      <c r="J17" s="194">
        <f ca="1">AVERAGE(INDIRECT("'"&amp;B17&amp;"'!E:E"))</f>
        <v>9.2015083798882706</v>
      </c>
      <c r="K17" s="194">
        <f ca="1">AVERAGE(INDIRECT("'"&amp;B17&amp;"'!F:F"))</f>
        <v>151.07722222222219</v>
      </c>
      <c r="L17" s="194">
        <f ca="1">AVERAGE(INDIRECT("'"&amp;B17&amp;"'!G:G"))</f>
        <v>6.8294252873563224</v>
      </c>
      <c r="M17" s="194">
        <f ca="1">AVERAGE(INDIRECT("'"&amp;B17&amp;"'!H:H"))</f>
        <v>2.3231472868217042</v>
      </c>
      <c r="N17" s="194">
        <f ca="1">AVERAGE(INDIRECT("'"&amp;B17&amp;"'!I:I"))</f>
        <v>0.69275066666666685</v>
      </c>
      <c r="O17" s="194">
        <f ca="1">AVERAGE(INDIRECT("'"&amp;B17&amp;"'!J:J"))</f>
        <v>0.57643586111111078</v>
      </c>
      <c r="P17" s="194">
        <f ca="1">AVERAGE(INDIRECT("'"&amp;B17&amp;"'!K:K"))</f>
        <v>4.230567301587302E-2</v>
      </c>
      <c r="Q17" s="194">
        <f ca="1">AVERAGE(INDIRECT("'"&amp;B17&amp;"'!L:L"))</f>
        <v>6.2973804841269851</v>
      </c>
      <c r="R17" s="176"/>
    </row>
    <row r="18" spans="1:18" x14ac:dyDescent="0.25">
      <c r="A18" s="198" t="s">
        <v>15</v>
      </c>
      <c r="B18" s="198" t="s">
        <v>16</v>
      </c>
      <c r="C18" s="190">
        <v>41.638289999999998</v>
      </c>
      <c r="D18" s="190">
        <v>-70.452439999999996</v>
      </c>
      <c r="E18" s="191">
        <v>42510</v>
      </c>
      <c r="F18" s="191">
        <f>PERCENTILE('[1]SR-1'!A:A,1)</f>
        <v>44209</v>
      </c>
      <c r="G18" s="192">
        <f>COUNTA('SR-1'!$K:$K)</f>
        <v>161</v>
      </c>
      <c r="H18" s="194">
        <f t="shared" ref="H18:H31" ca="1" si="1">AVERAGE(INDIRECT("'"&amp;B18&amp;"'!C:C"))</f>
        <v>57.104907975460101</v>
      </c>
      <c r="I18" s="194">
        <f t="shared" ref="I18:I31" ca="1" si="2">AVERAGE(INDIRECT("'"&amp;B18&amp;"'!D:D"))</f>
        <v>86.623170731707361</v>
      </c>
      <c r="J18" s="194">
        <f>AVERAGE('[1]SR-1'!E:E)</f>
        <v>9.3888414634146322</v>
      </c>
      <c r="K18" s="194">
        <f t="shared" ref="K18:K31" ca="1" si="3">AVERAGE(INDIRECT("'"&amp;B18&amp;"'!F:F"))</f>
        <v>146.14969325153373</v>
      </c>
      <c r="L18" s="194">
        <f t="shared" ref="L18:L31" ca="1" si="4">AVERAGE(INDIRECT("'"&amp;B18&amp;"'!G:G"))</f>
        <v>6.624431249999998</v>
      </c>
      <c r="M18" s="194">
        <f t="shared" ref="M18:M31" ca="1" si="5">AVERAGE(INDIRECT("'"&amp;B18&amp;"'!H:H"))</f>
        <v>3.2081411042944779</v>
      </c>
      <c r="N18" s="194">
        <f t="shared" ref="N18:N31" ca="1" si="6">AVERAGE(INDIRECT("'"&amp;B18&amp;"'!I:I"))</f>
        <v>0.52844089570552122</v>
      </c>
      <c r="O18" s="194">
        <f t="shared" ref="O18:O31" ca="1" si="7">AVERAGE(INDIRECT("'"&amp;B18&amp;"'!J:J"))</f>
        <v>0.24429141562500001</v>
      </c>
      <c r="P18" s="194">
        <f t="shared" ref="P18:P31" ca="1" si="8">AVERAGE(INDIRECT("'"&amp;B18&amp;"'!K:K"))</f>
        <v>8.0960185425000011E-2</v>
      </c>
      <c r="Q18" s="194">
        <f t="shared" ref="Q18:Q31" ca="1" si="9">AVERAGE(INDIRECT("'"&amp;B18&amp;"'!L:L"))</f>
        <v>6.1282640254777041</v>
      </c>
    </row>
    <row r="19" spans="1:18" x14ac:dyDescent="0.25">
      <c r="A19" s="198" t="s">
        <v>15</v>
      </c>
      <c r="B19" s="198" t="s">
        <v>18</v>
      </c>
      <c r="C19" s="190">
        <v>41.627899999999997</v>
      </c>
      <c r="D19" s="190">
        <v>-70.451120000000003</v>
      </c>
      <c r="E19" s="191">
        <v>43069</v>
      </c>
      <c r="F19" s="191">
        <f>PERCENTILE('[1]SR-2'!A:A,0.99)</f>
        <v>44943.86</v>
      </c>
      <c r="G19" s="192">
        <f>COUNTA('SR-2'!$K:$K)</f>
        <v>128</v>
      </c>
      <c r="H19" s="194">
        <f t="shared" ca="1" si="1"/>
        <v>52.428888888888913</v>
      </c>
      <c r="I19" s="194">
        <f t="shared" ca="1" si="2"/>
        <v>82.219553072625715</v>
      </c>
      <c r="J19" s="194">
        <f>AVERAGE('[1]SR-2'!E:E)</f>
        <v>9.1521111111111182</v>
      </c>
      <c r="K19" s="194">
        <f t="shared" ca="1" si="3"/>
        <v>172.595</v>
      </c>
      <c r="L19" s="194">
        <f t="shared" ca="1" si="4"/>
        <v>6.3415170454545411</v>
      </c>
      <c r="M19" s="194">
        <f t="shared" ca="1" si="5"/>
        <v>2.5009453124999999</v>
      </c>
      <c r="N19" s="194">
        <f t="shared" ca="1" si="6"/>
        <v>1.1026222812500002</v>
      </c>
      <c r="O19" s="194">
        <f t="shared" ca="1" si="7"/>
        <v>0.94442305511811031</v>
      </c>
      <c r="P19" s="194">
        <f t="shared" ca="1" si="8"/>
        <v>9.6266629921259866E-2</v>
      </c>
      <c r="Q19" s="194">
        <f t="shared" ca="1" si="9"/>
        <v>3.64979248031496</v>
      </c>
    </row>
    <row r="20" spans="1:18" x14ac:dyDescent="0.25">
      <c r="A20" s="198" t="s">
        <v>20</v>
      </c>
      <c r="B20" s="198" t="s">
        <v>21</v>
      </c>
      <c r="C20" s="190">
        <v>41.641910000000003</v>
      </c>
      <c r="D20" s="190">
        <v>-70.482309999999998</v>
      </c>
      <c r="E20" s="191">
        <v>42537</v>
      </c>
      <c r="F20" s="191">
        <f>PERCENTILE('[1]MR-1'!A:A,0.99)</f>
        <v>43652.29</v>
      </c>
      <c r="G20" s="192">
        <f>COUNTA('MR-1'!$K:$K)</f>
        <v>13</v>
      </c>
      <c r="H20" s="194">
        <f t="shared" ca="1" si="1"/>
        <v>57.461261261261257</v>
      </c>
      <c r="I20" s="194">
        <f t="shared" ca="1" si="2"/>
        <v>91.201801801801821</v>
      </c>
      <c r="J20" s="194">
        <f>AVERAGE('[1]MR-1'!E:E)</f>
        <v>9.6882882882882857</v>
      </c>
      <c r="K20" s="194">
        <f t="shared" ca="1" si="3"/>
        <v>119.46036036036043</v>
      </c>
      <c r="L20" s="194">
        <f t="shared" ca="1" si="4"/>
        <v>6.4848623853210992</v>
      </c>
      <c r="M20" s="194">
        <f t="shared" ca="1" si="5"/>
        <v>1.8407499999999999</v>
      </c>
      <c r="N20" s="194">
        <f t="shared" ca="1" si="6"/>
        <v>0.53112499999999996</v>
      </c>
      <c r="O20" s="194">
        <f t="shared" ca="1" si="7"/>
        <v>0.39016624999999999</v>
      </c>
      <c r="P20" s="194">
        <f t="shared" ca="1" si="8"/>
        <v>5.7618333333333327E-2</v>
      </c>
      <c r="Q20" s="194">
        <f t="shared" ca="1" si="9"/>
        <v>11.779375</v>
      </c>
    </row>
    <row r="21" spans="1:18" x14ac:dyDescent="0.25">
      <c r="A21" s="198" t="s">
        <v>20</v>
      </c>
      <c r="B21" s="198" t="s">
        <v>24</v>
      </c>
      <c r="C21" s="190">
        <v>41.629249999999999</v>
      </c>
      <c r="D21" s="190">
        <v>-70.483900000000006</v>
      </c>
      <c r="E21" s="191">
        <v>42633</v>
      </c>
      <c r="F21" s="191">
        <f>PERCENTILE('[1]MR-2'!A:A,0.99)</f>
        <v>44935.88</v>
      </c>
      <c r="G21" s="192">
        <f>COUNTA('MR-2'!$K:$K)</f>
        <v>188</v>
      </c>
      <c r="H21" s="194">
        <f t="shared" ca="1" si="1"/>
        <v>53.049098360655776</v>
      </c>
      <c r="I21" s="194">
        <f t="shared" ca="1" si="2"/>
        <v>87.070491803278657</v>
      </c>
      <c r="J21" s="194">
        <f>AVERAGE('[1]MR-2'!E:E)</f>
        <v>9.5818852459016419</v>
      </c>
      <c r="K21" s="194">
        <f t="shared" ca="1" si="3"/>
        <v>124.41680327868852</v>
      </c>
      <c r="L21" s="194">
        <f t="shared" ca="1" si="4"/>
        <v>6.4030711297071141</v>
      </c>
      <c r="M21" s="194">
        <f t="shared" ca="1" si="5"/>
        <v>1.7277951578947368</v>
      </c>
      <c r="N21" s="194">
        <f t="shared" ca="1" si="6"/>
        <v>0.39643089999999992</v>
      </c>
      <c r="O21" s="194">
        <f t="shared" ca="1" si="7"/>
        <v>0.2645788983957218</v>
      </c>
      <c r="P21" s="194">
        <f t="shared" ca="1" si="8"/>
        <v>4.1055722994652405E-2</v>
      </c>
      <c r="Q21" s="194">
        <f t="shared" ca="1" si="9"/>
        <v>6.4343712994652362</v>
      </c>
    </row>
    <row r="22" spans="1:18" x14ac:dyDescent="0.25">
      <c r="A22" s="198" t="s">
        <v>26</v>
      </c>
      <c r="B22" s="198" t="s">
        <v>27</v>
      </c>
      <c r="C22" s="190">
        <v>41.59225</v>
      </c>
      <c r="D22" s="190">
        <v>-70.507679999999993</v>
      </c>
      <c r="E22" s="191">
        <v>42510</v>
      </c>
      <c r="F22" s="191">
        <f>PERCENTILE('[1]QR-1'!A:A,0.99)</f>
        <v>44933.36</v>
      </c>
      <c r="G22" s="192">
        <f>COUNTA('QR-1'!$K:$K)</f>
        <v>209</v>
      </c>
      <c r="H22" s="194">
        <f t="shared" ca="1" si="1"/>
        <v>52.468511450381669</v>
      </c>
      <c r="I22" s="194">
        <f t="shared" ca="1" si="2"/>
        <v>84.982442748091671</v>
      </c>
      <c r="J22" s="194">
        <f>AVERAGE('[1]QR-1'!E:E)</f>
        <v>9.3804198473282412</v>
      </c>
      <c r="K22" s="194">
        <f t="shared" ca="1" si="3"/>
        <v>112.02900763358787</v>
      </c>
      <c r="L22" s="194">
        <f t="shared" ca="1" si="4"/>
        <v>6.2401240310077553</v>
      </c>
      <c r="M22" s="194">
        <f t="shared" ca="1" si="5"/>
        <v>1.6685447115384613</v>
      </c>
      <c r="N22" s="194">
        <f t="shared" ca="1" si="6"/>
        <v>0.36954997619047614</v>
      </c>
      <c r="O22" s="194">
        <f t="shared" ca="1" si="7"/>
        <v>0.28851256009615389</v>
      </c>
      <c r="P22" s="194">
        <f t="shared" ca="1" si="8"/>
        <v>2.1287480759615389E-2</v>
      </c>
      <c r="Q22" s="194">
        <f t="shared" ca="1" si="9"/>
        <v>4.66820375</v>
      </c>
    </row>
    <row r="23" spans="1:18" x14ac:dyDescent="0.25">
      <c r="A23" s="198" t="s">
        <v>29</v>
      </c>
      <c r="B23" s="198" t="s">
        <v>30</v>
      </c>
      <c r="C23" s="190">
        <v>41.58522</v>
      </c>
      <c r="D23" s="190">
        <v>-70.572590000000005</v>
      </c>
      <c r="E23" s="191">
        <v>42510</v>
      </c>
      <c r="F23" s="191">
        <f>PERCENTILE('[1]CR-2'!A:A,0.99)</f>
        <v>44180.3</v>
      </c>
      <c r="G23" s="192">
        <f>COUNTA('CR-1'!$K:$K)</f>
        <v>189</v>
      </c>
      <c r="H23" s="194">
        <f t="shared" ca="1" si="1"/>
        <v>58.163598326359832</v>
      </c>
      <c r="I23" s="194">
        <f t="shared" ca="1" si="2"/>
        <v>97.513807531380721</v>
      </c>
      <c r="J23" s="194">
        <f>AVERAGE('[1]CR-1'!E:E)</f>
        <v>11.06899581589958</v>
      </c>
      <c r="K23" s="194">
        <f t="shared" ca="1" si="3"/>
        <v>121.72315126050417</v>
      </c>
      <c r="L23" s="194">
        <f t="shared" ca="1" si="4"/>
        <v>6.2990126582278494</v>
      </c>
      <c r="M23" s="194">
        <f t="shared" ca="1" si="5"/>
        <v>1.9958889473684209</v>
      </c>
      <c r="N23" s="194">
        <f t="shared" ca="1" si="6"/>
        <v>0.56435129999999978</v>
      </c>
      <c r="O23" s="194">
        <f t="shared" ca="1" si="7"/>
        <v>0.50430830851063835</v>
      </c>
      <c r="P23" s="194">
        <f t="shared" ca="1" si="8"/>
        <v>1.6797530851063829E-2</v>
      </c>
      <c r="Q23" s="194">
        <f t="shared" ca="1" si="9"/>
        <v>4.6550036170212747</v>
      </c>
    </row>
    <row r="24" spans="1:18" x14ac:dyDescent="0.25">
      <c r="A24" s="198" t="s">
        <v>29</v>
      </c>
      <c r="B24" s="198" t="s">
        <v>32</v>
      </c>
      <c r="C24" s="190">
        <v>41.600200000000001</v>
      </c>
      <c r="D24" s="190">
        <v>-70.571899999999999</v>
      </c>
      <c r="E24" s="191">
        <v>42656</v>
      </c>
      <c r="F24" s="191">
        <f>PERCENTILE('[1]CR-2'!A:A,0.99)</f>
        <v>44180.3</v>
      </c>
      <c r="G24" s="192">
        <f>COUNTA('CR-2'!$K:$K)</f>
        <v>93</v>
      </c>
      <c r="H24" s="194">
        <f t="shared" ca="1" si="1"/>
        <v>54.294125874125889</v>
      </c>
      <c r="I24" s="194">
        <f t="shared" ca="1" si="2"/>
        <v>79.869230769230839</v>
      </c>
      <c r="J24" s="194">
        <f>AVERAGE('[1]CR-2'!E:E)</f>
        <v>8.6093706293706251</v>
      </c>
      <c r="K24" s="194">
        <f t="shared" ca="1" si="3"/>
        <v>102.46853146853142</v>
      </c>
      <c r="L24" s="194">
        <f t="shared" ca="1" si="4"/>
        <v>6.1658285714285688</v>
      </c>
      <c r="M24" s="194">
        <f t="shared" ca="1" si="5"/>
        <v>2.0412642105263155</v>
      </c>
      <c r="N24" s="194">
        <f t="shared" ca="1" si="6"/>
        <v>0.28634302105263154</v>
      </c>
      <c r="O24" s="194">
        <f t="shared" ca="1" si="7"/>
        <v>0.18800347849462365</v>
      </c>
      <c r="P24" s="194">
        <f t="shared" ca="1" si="8"/>
        <v>2.9976168565217381E-2</v>
      </c>
      <c r="Q24" s="194">
        <f t="shared" ca="1" si="9"/>
        <v>4.4241806451612913</v>
      </c>
    </row>
    <row r="25" spans="1:18" x14ac:dyDescent="0.25">
      <c r="A25" s="198" t="s">
        <v>35</v>
      </c>
      <c r="B25" s="198" t="s">
        <v>36</v>
      </c>
      <c r="C25" s="190">
        <v>41.624049999999997</v>
      </c>
      <c r="D25" s="190">
        <v>-70.628559999999993</v>
      </c>
      <c r="E25" s="191">
        <v>42510</v>
      </c>
      <c r="F25" s="191">
        <f>PERCENTILE('[1]HR-1'!A:A,0.99)</f>
        <v>44178.97</v>
      </c>
      <c r="G25" s="192">
        <f>COUNTA('HR-1'!$K:$K)</f>
        <v>158</v>
      </c>
      <c r="H25" s="194">
        <f t="shared" ca="1" si="1"/>
        <v>59.723312883435568</v>
      </c>
      <c r="I25" s="194">
        <f t="shared" ca="1" si="2"/>
        <v>104.18074534161488</v>
      </c>
      <c r="J25" s="194">
        <f>AVERAGE('[1]HR-1'!E:E)</f>
        <v>10.683187499999997</v>
      </c>
      <c r="K25" s="194">
        <f t="shared" ca="1" si="3"/>
        <v>201.33619631901828</v>
      </c>
      <c r="L25" s="194">
        <f t="shared" ca="1" si="4"/>
        <v>7.2683962264150894</v>
      </c>
      <c r="M25" s="194">
        <f t="shared" ca="1" si="5"/>
        <v>3.37425</v>
      </c>
      <c r="N25" s="194">
        <f t="shared" ca="1" si="6"/>
        <v>0.47595871875000001</v>
      </c>
      <c r="O25" s="194">
        <f t="shared" ca="1" si="7"/>
        <v>0.2580845573248407</v>
      </c>
      <c r="P25" s="194">
        <f t="shared" ca="1" si="8"/>
        <v>4.9210322108280254E-2</v>
      </c>
      <c r="Q25" s="194">
        <f t="shared" ca="1" si="9"/>
        <v>3.9442069108280235</v>
      </c>
    </row>
    <row r="26" spans="1:18" x14ac:dyDescent="0.25">
      <c r="A26" s="198" t="s">
        <v>38</v>
      </c>
      <c r="B26" s="198" t="s">
        <v>39</v>
      </c>
      <c r="C26" s="190">
        <v>41.696759999999998</v>
      </c>
      <c r="D26" s="190">
        <v>-70.606319999999997</v>
      </c>
      <c r="E26" s="191">
        <v>43110</v>
      </c>
      <c r="F26" s="191">
        <f>PERCENTILE('[1]PR-1'!A:A,0.99)</f>
        <v>44184.5</v>
      </c>
      <c r="G26" s="192">
        <f>COUNTA('PR-1'!$K:$K)</f>
        <v>84</v>
      </c>
      <c r="H26" s="194">
        <f t="shared" ca="1" si="1"/>
        <v>55.565909090909102</v>
      </c>
      <c r="I26" s="194">
        <f t="shared" ca="1" si="2"/>
        <v>96.053488372093028</v>
      </c>
      <c r="J26" s="194">
        <f>AVERAGE('[1]PR-1'!E:E)</f>
        <v>10.380697674418606</v>
      </c>
      <c r="K26" s="194">
        <f t="shared" ca="1" si="3"/>
        <v>165.84545454545452</v>
      </c>
      <c r="L26" s="194">
        <f t="shared" ca="1" si="4"/>
        <v>6.3564285714285704</v>
      </c>
      <c r="M26" s="194">
        <f t="shared" ca="1" si="5"/>
        <v>2.2968720930232549</v>
      </c>
      <c r="N26" s="194">
        <f t="shared" ca="1" si="6"/>
        <v>0.52450522093023266</v>
      </c>
      <c r="O26" s="194">
        <f t="shared" ca="1" si="7"/>
        <v>0.44599578571428561</v>
      </c>
      <c r="P26" s="194">
        <f t="shared" ca="1" si="8"/>
        <v>2.4359713072289159E-2</v>
      </c>
      <c r="Q26" s="194">
        <f t="shared" ca="1" si="9"/>
        <v>2.9714862976190473</v>
      </c>
    </row>
    <row r="27" spans="1:18" x14ac:dyDescent="0.25">
      <c r="A27" s="198" t="s">
        <v>41</v>
      </c>
      <c r="B27" s="198" t="s">
        <v>42</v>
      </c>
      <c r="C27" s="190">
        <v>41.767910000000001</v>
      </c>
      <c r="D27" s="190">
        <v>-70.635779999999997</v>
      </c>
      <c r="E27" s="191">
        <v>42517</v>
      </c>
      <c r="F27" s="191">
        <f>PERCENTILE('[1]RB-1'!A:A,0.99)</f>
        <v>44179.040000000001</v>
      </c>
      <c r="G27" s="192">
        <f>COUNTA('RB-1'!$K:$K)</f>
        <v>165</v>
      </c>
      <c r="H27" s="194">
        <f t="shared" ca="1" si="1"/>
        <v>51.315628742514996</v>
      </c>
      <c r="I27" s="194">
        <f t="shared" ca="1" si="2"/>
        <v>90.540606060606038</v>
      </c>
      <c r="J27" s="194">
        <f>AVERAGE('[1]RB-1'!E:E)</f>
        <v>10.167439024390244</v>
      </c>
      <c r="K27" s="194">
        <f t="shared" ca="1" si="3"/>
        <v>124.3497005988024</v>
      </c>
      <c r="L27" s="194">
        <f t="shared" ca="1" si="4"/>
        <v>6.0715272727272698</v>
      </c>
      <c r="M27" s="194">
        <f t="shared" ca="1" si="5"/>
        <v>2.4497279503105607</v>
      </c>
      <c r="N27" s="194">
        <f t="shared" ca="1" si="6"/>
        <v>0.33916303726708086</v>
      </c>
      <c r="O27" s="194">
        <f t="shared" ca="1" si="7"/>
        <v>0.24145315021951216</v>
      </c>
      <c r="P27" s="194">
        <f t="shared" ca="1" si="8"/>
        <v>2.2823595969512202E-2</v>
      </c>
      <c r="Q27" s="194">
        <f t="shared" ca="1" si="9"/>
        <v>6.6012594207317079</v>
      </c>
    </row>
    <row r="28" spans="1:18" x14ac:dyDescent="0.25">
      <c r="A28" s="198" t="s">
        <v>44</v>
      </c>
      <c r="B28" s="198" t="s">
        <v>45</v>
      </c>
      <c r="C28" s="190">
        <v>41.778494799999997</v>
      </c>
      <c r="D28" s="190">
        <v>-70.763290799999993</v>
      </c>
      <c r="E28" s="191">
        <v>43103</v>
      </c>
      <c r="F28" s="191">
        <f>PERCENTILE('[1]WR-1'!A:A,0.99)</f>
        <v>44184.43</v>
      </c>
      <c r="G28" s="192">
        <f>COUNTA('WR-1'!$K:$K)</f>
        <v>85</v>
      </c>
      <c r="H28" s="194">
        <f t="shared" ca="1" si="1"/>
        <v>54.670454545454547</v>
      </c>
      <c r="I28" s="194">
        <f t="shared" ca="1" si="2"/>
        <v>92.520930232558158</v>
      </c>
      <c r="J28" s="194">
        <f>AVERAGE('[1]WR-1'!E:E)</f>
        <v>10.306046511627905</v>
      </c>
      <c r="K28" s="194">
        <f t="shared" ca="1" si="3"/>
        <v>114.15568181818185</v>
      </c>
      <c r="L28" s="194">
        <f t="shared" ca="1" si="4"/>
        <v>6.4089186046511601</v>
      </c>
      <c r="M28" s="194">
        <f t="shared" ca="1" si="5"/>
        <v>6.9555747126436751</v>
      </c>
      <c r="N28" s="194">
        <f t="shared" ca="1" si="6"/>
        <v>0.32117008045977019</v>
      </c>
      <c r="O28" s="194">
        <f t="shared" ca="1" si="7"/>
        <v>7.4941922619047641E-2</v>
      </c>
      <c r="P28" s="194">
        <f t="shared" ca="1" si="8"/>
        <v>3.1840446226190477E-2</v>
      </c>
      <c r="Q28" s="194">
        <f t="shared" ca="1" si="9"/>
        <v>5.6466579764705864</v>
      </c>
    </row>
    <row r="29" spans="1:18" x14ac:dyDescent="0.25">
      <c r="A29" s="198" t="s">
        <v>47</v>
      </c>
      <c r="B29" s="198" t="s">
        <v>48</v>
      </c>
      <c r="C29" s="190">
        <v>41.733890000000002</v>
      </c>
      <c r="D29" s="190">
        <v>-70.794319999999999</v>
      </c>
      <c r="E29" s="191">
        <v>43250</v>
      </c>
      <c r="F29" s="191">
        <f>PERCENTILE('[1]SP-1'!A:A,0.99)</f>
        <v>43651.94</v>
      </c>
      <c r="G29" s="192">
        <f>COUNTA('SP-1'!$K:$K)</f>
        <v>16</v>
      </c>
      <c r="H29" s="194">
        <f t="shared" ca="1" si="1"/>
        <v>70.121052631578948</v>
      </c>
      <c r="I29" s="194">
        <f t="shared" ca="1" si="2"/>
        <v>56.3611111111111</v>
      </c>
      <c r="J29" s="194">
        <f>AVERAGE('[1]SP-1'!E:E)</f>
        <v>5.1622222222222227</v>
      </c>
      <c r="K29" s="194">
        <f t="shared" ca="1" si="3"/>
        <v>122.58947368421055</v>
      </c>
      <c r="L29" s="194">
        <f t="shared" ca="1" si="4"/>
        <v>6.2691052631578943</v>
      </c>
      <c r="M29" s="194">
        <f t="shared" ca="1" si="5"/>
        <v>10.636909090909091</v>
      </c>
      <c r="N29" s="194">
        <f t="shared" ca="1" si="6"/>
        <v>0.39368090909090908</v>
      </c>
      <c r="O29" s="194">
        <f t="shared" ca="1" si="7"/>
        <v>5.2702300000000001E-2</v>
      </c>
      <c r="P29" s="194">
        <f t="shared" ca="1" si="8"/>
        <v>2.0821066666666666E-2</v>
      </c>
      <c r="Q29" s="194">
        <f t="shared" ca="1" si="9"/>
        <v>9.6113999999999997</v>
      </c>
    </row>
    <row r="30" spans="1:18" x14ac:dyDescent="0.25">
      <c r="A30" s="198" t="s">
        <v>50</v>
      </c>
      <c r="B30" s="198" t="s">
        <v>51</v>
      </c>
      <c r="C30" s="190">
        <v>41.621571000000003</v>
      </c>
      <c r="D30" s="190">
        <v>-70.628800999999996</v>
      </c>
      <c r="E30" s="191">
        <v>43299</v>
      </c>
      <c r="F30" s="191">
        <f>PERCENTILE('[1]TB-1'!A:A,0.99)</f>
        <v>44186.39</v>
      </c>
      <c r="G30" s="192">
        <f>COUNTA('TB-1'!$K:$K)</f>
        <v>59</v>
      </c>
      <c r="H30" s="194">
        <f t="shared" ca="1" si="1"/>
        <v>52.064999999999991</v>
      </c>
      <c r="I30" s="194">
        <f t="shared" ca="1" si="2"/>
        <v>79.40862068965518</v>
      </c>
      <c r="J30" s="194">
        <f>AVERAGE('[1]TB-1'!E:E)</f>
        <v>8.7440350877192969</v>
      </c>
      <c r="K30" s="194">
        <f t="shared" ca="1" si="3"/>
        <v>184.89491525423722</v>
      </c>
      <c r="L30" s="194">
        <f t="shared" ca="1" si="4"/>
        <v>5.8673684210526318</v>
      </c>
      <c r="M30" s="194">
        <f t="shared" ca="1" si="5"/>
        <v>1.8090833333333338</v>
      </c>
      <c r="N30" s="194">
        <f t="shared" ca="1" si="6"/>
        <v>0.80322971666666654</v>
      </c>
      <c r="O30" s="194">
        <f t="shared" ca="1" si="7"/>
        <v>0.74672198275862089</v>
      </c>
      <c r="P30" s="194">
        <f t="shared" ca="1" si="8"/>
        <v>2.175658448275862E-2</v>
      </c>
      <c r="Q30" s="194">
        <f t="shared" ca="1" si="9"/>
        <v>5.8261665344827591</v>
      </c>
    </row>
    <row r="31" spans="1:18" x14ac:dyDescent="0.25">
      <c r="A31" s="198" t="s">
        <v>53</v>
      </c>
      <c r="B31" s="198" t="s">
        <v>54</v>
      </c>
      <c r="C31" s="190">
        <v>41.589210000000001</v>
      </c>
      <c r="D31" s="190">
        <v>-70.525225000000006</v>
      </c>
      <c r="E31" s="191">
        <v>43322</v>
      </c>
      <c r="F31" s="191">
        <f>PERCENTILE('[1]CH-9'!A:A,0.99)</f>
        <v>44906.2</v>
      </c>
      <c r="G31" s="192">
        <f>COUNTA('CH-9'!$K:$K)</f>
        <v>119</v>
      </c>
      <c r="H31" s="194">
        <f t="shared" ca="1" si="1"/>
        <v>53.413953488372066</v>
      </c>
      <c r="I31" s="194">
        <f t="shared" ca="1" si="2"/>
        <v>76.734883720930227</v>
      </c>
      <c r="J31" s="194">
        <f>AVERAGE('[1]CH-9'!E:E)</f>
        <v>8.3588372093023242</v>
      </c>
      <c r="K31" s="194">
        <f t="shared" ca="1" si="3"/>
        <v>126.30542635658914</v>
      </c>
      <c r="L31" s="194">
        <f t="shared" ca="1" si="4"/>
        <v>5.9639370078740122</v>
      </c>
      <c r="M31" s="194">
        <f t="shared" ca="1" si="5"/>
        <v>1.9016185185185193</v>
      </c>
      <c r="N31" s="194">
        <f t="shared" ca="1" si="6"/>
        <v>1.1795179166666667</v>
      </c>
      <c r="O31" s="194">
        <f t="shared" ca="1" si="7"/>
        <v>1.1448608400145452</v>
      </c>
      <c r="P31" s="194">
        <f t="shared" ca="1" si="8"/>
        <v>4.2673099697297275E-2</v>
      </c>
      <c r="Q31" s="194">
        <f t="shared" ca="1" si="9"/>
        <v>8.2239176745496536</v>
      </c>
    </row>
    <row r="32" spans="1:18" x14ac:dyDescent="0.25">
      <c r="A32" s="176"/>
      <c r="B32" s="176"/>
      <c r="C32" s="177"/>
      <c r="D32" s="177"/>
      <c r="E32" s="179"/>
      <c r="F32" s="179"/>
      <c r="G32" s="181"/>
      <c r="H32" s="174"/>
      <c r="I32" s="174"/>
      <c r="J32" s="174"/>
      <c r="K32" s="174"/>
      <c r="L32" s="174"/>
      <c r="M32" s="175"/>
      <c r="N32" s="175"/>
      <c r="O32" s="174"/>
      <c r="P32" s="174"/>
      <c r="Q32" s="174"/>
    </row>
    <row r="33" spans="1:17" x14ac:dyDescent="0.25">
      <c r="A33" s="176"/>
      <c r="B33" s="176"/>
      <c r="C33" s="177"/>
      <c r="D33" s="177"/>
      <c r="E33" s="179"/>
      <c r="F33" s="179"/>
      <c r="G33" s="181"/>
      <c r="H33" s="174"/>
      <c r="I33" s="174"/>
      <c r="J33" s="174"/>
      <c r="K33" s="174"/>
      <c r="L33" s="174"/>
      <c r="M33" s="174"/>
      <c r="N33" s="174"/>
      <c r="O33" s="174"/>
      <c r="P33" s="174"/>
      <c r="Q33" s="174"/>
    </row>
    <row r="34" spans="1:17" x14ac:dyDescent="0.25">
      <c r="A34" s="176"/>
      <c r="B34" s="176"/>
      <c r="C34" s="177"/>
      <c r="D34" s="177"/>
      <c r="E34" s="179"/>
      <c r="F34" s="179"/>
      <c r="G34" s="181"/>
      <c r="H34" s="174"/>
      <c r="I34" s="174"/>
      <c r="J34" s="174"/>
      <c r="K34" s="174"/>
      <c r="L34" s="174"/>
      <c r="M34" s="174"/>
      <c r="N34" s="174"/>
      <c r="O34" s="174"/>
      <c r="P34" s="174"/>
      <c r="Q34" s="174"/>
    </row>
    <row r="35" spans="1:17" x14ac:dyDescent="0.25">
      <c r="A35" s="176"/>
      <c r="B35" s="176"/>
      <c r="C35" s="177"/>
      <c r="D35" s="177"/>
      <c r="E35" s="179"/>
      <c r="F35" s="179"/>
      <c r="G35" s="181"/>
      <c r="H35" s="174"/>
      <c r="I35" s="174"/>
      <c r="J35" s="174"/>
      <c r="K35" s="174"/>
      <c r="L35" s="174"/>
      <c r="M35" s="174"/>
      <c r="N35" s="174"/>
      <c r="O35" s="174"/>
      <c r="P35" s="174"/>
      <c r="Q35" s="174"/>
    </row>
    <row r="36" spans="1:17" x14ac:dyDescent="0.25">
      <c r="A36" s="176"/>
      <c r="B36" s="176"/>
      <c r="C36" s="177"/>
      <c r="D36" s="177"/>
      <c r="E36" s="179"/>
      <c r="F36" s="179"/>
      <c r="G36" s="181"/>
      <c r="H36" s="174"/>
      <c r="I36" s="174"/>
      <c r="J36" s="174"/>
      <c r="K36" s="174"/>
      <c r="L36" s="174"/>
      <c r="M36" s="174"/>
      <c r="N36" s="174"/>
      <c r="O36" s="174"/>
      <c r="P36" s="174"/>
      <c r="Q36" s="174"/>
    </row>
    <row r="37" spans="1:17" x14ac:dyDescent="0.25">
      <c r="A37" s="176"/>
      <c r="B37" s="176"/>
      <c r="C37" s="177"/>
      <c r="D37" s="177"/>
      <c r="E37" s="179"/>
      <c r="F37" s="179"/>
      <c r="G37" s="181"/>
      <c r="H37" s="174"/>
      <c r="I37" s="174"/>
      <c r="J37" s="174"/>
      <c r="K37" s="174"/>
      <c r="L37" s="174"/>
      <c r="M37" s="174"/>
      <c r="N37" s="174"/>
      <c r="O37" s="174"/>
      <c r="P37" s="174"/>
      <c r="Q37" s="174"/>
    </row>
    <row r="38" spans="1:17" x14ac:dyDescent="0.25">
      <c r="A38" s="176"/>
      <c r="B38" s="176"/>
      <c r="C38" s="177"/>
      <c r="D38" s="177"/>
      <c r="E38" s="179"/>
      <c r="F38" s="179"/>
      <c r="G38" s="181"/>
      <c r="H38" s="174"/>
      <c r="I38" s="174"/>
      <c r="J38" s="174"/>
      <c r="K38" s="174"/>
      <c r="L38" s="174"/>
      <c r="M38" s="174"/>
      <c r="N38" s="174"/>
      <c r="O38" s="174"/>
      <c r="P38" s="174"/>
      <c r="Q38" s="174"/>
    </row>
    <row r="39" spans="1:17" x14ac:dyDescent="0.25">
      <c r="A39" s="176"/>
      <c r="B39" s="176"/>
      <c r="C39" s="177"/>
      <c r="D39" s="177"/>
      <c r="E39" s="179"/>
      <c r="F39" s="179"/>
      <c r="G39" s="181"/>
      <c r="H39" s="174"/>
      <c r="I39" s="174"/>
      <c r="J39" s="174"/>
      <c r="K39" s="174"/>
      <c r="L39" s="174"/>
      <c r="M39" s="174"/>
      <c r="N39" s="174"/>
      <c r="O39" s="174"/>
      <c r="P39" s="174"/>
      <c r="Q39" s="174"/>
    </row>
    <row r="40" spans="1:17" x14ac:dyDescent="0.25">
      <c r="A40" s="176"/>
      <c r="B40" s="176"/>
      <c r="C40" s="177"/>
      <c r="D40" s="177"/>
      <c r="E40" s="179"/>
      <c r="F40" s="179"/>
      <c r="G40" s="181"/>
      <c r="H40" s="174"/>
      <c r="I40" s="174"/>
      <c r="J40" s="174"/>
      <c r="K40" s="174"/>
      <c r="L40" s="174"/>
      <c r="M40" s="174"/>
      <c r="N40" s="174"/>
      <c r="O40" s="174"/>
      <c r="P40" s="174"/>
      <c r="Q40" s="174"/>
    </row>
    <row r="41" spans="1:17" x14ac:dyDescent="0.25">
      <c r="A41" s="176"/>
      <c r="B41" s="176"/>
      <c r="C41" s="177"/>
      <c r="D41" s="177"/>
      <c r="E41" s="179"/>
      <c r="F41" s="179"/>
      <c r="G41" s="181"/>
      <c r="H41" s="174"/>
      <c r="I41" s="174"/>
      <c r="J41" s="174"/>
      <c r="K41" s="174"/>
      <c r="L41" s="174"/>
      <c r="M41" s="174"/>
      <c r="N41" s="174"/>
      <c r="O41" s="174"/>
      <c r="P41" s="174"/>
      <c r="Q41" s="174"/>
    </row>
    <row r="42" spans="1:17" x14ac:dyDescent="0.25">
      <c r="A42" s="176"/>
      <c r="B42" s="176"/>
      <c r="C42" s="177"/>
      <c r="D42" s="177"/>
      <c r="E42" s="179"/>
      <c r="F42" s="179"/>
      <c r="G42" s="181"/>
      <c r="H42" s="174"/>
      <c r="I42" s="174"/>
      <c r="J42" s="174"/>
      <c r="K42" s="174"/>
      <c r="L42" s="174"/>
      <c r="M42" s="174"/>
      <c r="N42" s="174"/>
      <c r="O42" s="174"/>
      <c r="P42" s="174"/>
      <c r="Q42" s="174"/>
    </row>
    <row r="43" spans="1:17" x14ac:dyDescent="0.25">
      <c r="A43" s="176"/>
      <c r="B43" s="176"/>
      <c r="C43" s="177"/>
      <c r="D43" s="177"/>
      <c r="E43" s="179"/>
      <c r="F43" s="179"/>
      <c r="G43" s="181"/>
      <c r="H43" s="174"/>
      <c r="I43" s="174"/>
      <c r="J43" s="174"/>
      <c r="K43" s="174"/>
      <c r="L43" s="174"/>
      <c r="M43" s="174"/>
      <c r="N43" s="174"/>
      <c r="O43" s="174"/>
      <c r="P43" s="174"/>
      <c r="Q43" s="174"/>
    </row>
    <row r="44" spans="1:17" x14ac:dyDescent="0.25">
      <c r="A44" s="176"/>
      <c r="B44" s="176"/>
      <c r="C44" s="177"/>
      <c r="D44" s="177"/>
      <c r="E44" s="179"/>
      <c r="F44" s="179"/>
      <c r="G44" s="181"/>
      <c r="H44" s="174"/>
      <c r="I44" s="174"/>
      <c r="J44" s="174"/>
      <c r="K44" s="174"/>
      <c r="L44" s="174"/>
      <c r="M44" s="174"/>
      <c r="N44" s="174"/>
      <c r="O44" s="174"/>
      <c r="P44" s="174"/>
      <c r="Q44" s="174"/>
    </row>
    <row r="45" spans="1:17" x14ac:dyDescent="0.25">
      <c r="A45" s="176"/>
      <c r="B45" s="176"/>
      <c r="C45" s="177"/>
      <c r="D45" s="177"/>
      <c r="E45" s="179"/>
      <c r="F45" s="179"/>
      <c r="G45" s="181"/>
      <c r="H45" s="174"/>
      <c r="I45" s="174"/>
      <c r="J45" s="174"/>
      <c r="K45" s="174"/>
      <c r="L45" s="174"/>
      <c r="M45" s="174"/>
      <c r="N45" s="174"/>
      <c r="O45" s="174"/>
      <c r="P45" s="174"/>
      <c r="Q45" s="174"/>
    </row>
    <row r="46" spans="1:17" x14ac:dyDescent="0.25">
      <c r="A46" s="176"/>
      <c r="B46" s="176"/>
      <c r="C46" s="177"/>
      <c r="D46" s="177"/>
      <c r="E46" s="179"/>
      <c r="F46" s="179"/>
      <c r="G46" s="181"/>
      <c r="H46" s="174"/>
      <c r="I46" s="174"/>
      <c r="J46" s="174"/>
      <c r="K46" s="174"/>
      <c r="L46" s="174"/>
      <c r="M46" s="174"/>
      <c r="N46" s="174"/>
      <c r="O46" s="174"/>
      <c r="P46" s="174"/>
      <c r="Q46" s="174"/>
    </row>
    <row r="47" spans="1:17" x14ac:dyDescent="0.25">
      <c r="A47" s="176"/>
      <c r="B47" s="176"/>
      <c r="C47" s="177"/>
      <c r="D47" s="177"/>
      <c r="E47" s="179"/>
      <c r="F47" s="179"/>
      <c r="G47" s="181"/>
      <c r="H47" s="174"/>
      <c r="I47" s="174"/>
      <c r="J47" s="174"/>
      <c r="K47" s="174"/>
      <c r="L47" s="174"/>
      <c r="M47" s="174"/>
      <c r="N47" s="174"/>
      <c r="O47" s="174"/>
      <c r="P47" s="174"/>
      <c r="Q47" s="174"/>
    </row>
    <row r="48" spans="1:17" x14ac:dyDescent="0.25">
      <c r="A48" s="176"/>
      <c r="B48" s="176"/>
      <c r="C48" s="177"/>
      <c r="D48" s="177"/>
      <c r="E48" s="179"/>
      <c r="F48" s="179"/>
      <c r="G48" s="181"/>
      <c r="H48" s="174"/>
      <c r="I48" s="174"/>
      <c r="J48" s="174"/>
      <c r="K48" s="174"/>
      <c r="L48" s="174"/>
      <c r="M48" s="174"/>
      <c r="N48" s="174"/>
      <c r="O48" s="174"/>
      <c r="P48" s="174"/>
      <c r="Q48" s="174"/>
    </row>
    <row r="49" spans="1:17" x14ac:dyDescent="0.25">
      <c r="A49" s="176"/>
      <c r="B49" s="176"/>
      <c r="C49" s="177"/>
      <c r="D49" s="177"/>
      <c r="E49" s="179"/>
      <c r="F49" s="179"/>
      <c r="G49" s="181"/>
      <c r="H49" s="174"/>
      <c r="I49" s="174"/>
      <c r="J49" s="174"/>
      <c r="K49" s="174"/>
      <c r="L49" s="174"/>
      <c r="M49" s="174"/>
      <c r="N49" s="174"/>
      <c r="O49" s="174"/>
      <c r="P49" s="174"/>
      <c r="Q49" s="174"/>
    </row>
    <row r="50" spans="1:17" x14ac:dyDescent="0.25">
      <c r="A50" s="176"/>
      <c r="B50" s="176"/>
      <c r="C50" s="177"/>
      <c r="D50" s="177"/>
      <c r="E50" s="179"/>
      <c r="F50" s="179"/>
      <c r="G50" s="181"/>
      <c r="H50" s="174"/>
      <c r="I50" s="174"/>
      <c r="J50" s="174"/>
      <c r="K50" s="174"/>
      <c r="L50" s="174"/>
      <c r="M50" s="174"/>
      <c r="N50" s="174"/>
      <c r="O50" s="174"/>
      <c r="P50" s="174"/>
      <c r="Q50" s="174"/>
    </row>
    <row r="51" spans="1:17" x14ac:dyDescent="0.25">
      <c r="A51" s="176"/>
      <c r="B51" s="176"/>
      <c r="C51" s="177"/>
      <c r="D51" s="177"/>
      <c r="E51" s="179"/>
      <c r="F51" s="179"/>
      <c r="G51" s="181"/>
      <c r="H51" s="174"/>
      <c r="I51" s="174"/>
      <c r="J51" s="174"/>
      <c r="K51" s="174"/>
      <c r="L51" s="174"/>
      <c r="M51" s="174"/>
      <c r="N51" s="174"/>
      <c r="O51" s="174"/>
      <c r="P51" s="174"/>
      <c r="Q51" s="174"/>
    </row>
    <row r="52" spans="1:17" x14ac:dyDescent="0.25">
      <c r="A52" s="176"/>
      <c r="B52" s="176"/>
      <c r="C52" s="177"/>
      <c r="D52" s="177"/>
      <c r="E52" s="179"/>
      <c r="F52" s="179"/>
      <c r="G52" s="181"/>
      <c r="H52" s="174"/>
      <c r="I52" s="174"/>
      <c r="J52" s="174"/>
      <c r="K52" s="174"/>
      <c r="L52" s="174"/>
      <c r="M52" s="174"/>
      <c r="N52" s="174"/>
      <c r="O52" s="174"/>
      <c r="P52" s="174"/>
      <c r="Q52" s="174"/>
    </row>
    <row r="53" spans="1:17" x14ac:dyDescent="0.25">
      <c r="A53" s="176"/>
      <c r="B53" s="176"/>
      <c r="C53" s="177"/>
      <c r="D53" s="177"/>
      <c r="E53" s="179"/>
      <c r="F53" s="179"/>
      <c r="G53" s="181"/>
      <c r="H53" s="174"/>
      <c r="I53" s="174"/>
      <c r="J53" s="174"/>
      <c r="K53" s="174"/>
      <c r="L53" s="174"/>
      <c r="M53" s="174"/>
      <c r="N53" s="174"/>
      <c r="O53" s="174"/>
      <c r="P53" s="174"/>
      <c r="Q53" s="174"/>
    </row>
    <row r="54" spans="1:17" x14ac:dyDescent="0.25">
      <c r="A54" s="176"/>
      <c r="B54" s="176"/>
      <c r="C54" s="177"/>
      <c r="D54" s="177"/>
      <c r="E54" s="179"/>
      <c r="F54" s="179"/>
      <c r="G54" s="181"/>
      <c r="H54" s="174"/>
      <c r="I54" s="174"/>
      <c r="J54" s="174"/>
      <c r="K54" s="174"/>
      <c r="L54" s="174"/>
      <c r="M54" s="174"/>
      <c r="N54" s="174"/>
      <c r="O54" s="174"/>
      <c r="P54" s="174"/>
      <c r="Q54" s="174"/>
    </row>
    <row r="55" spans="1:17" x14ac:dyDescent="0.25">
      <c r="A55" s="176"/>
      <c r="B55" s="176"/>
      <c r="C55" s="177"/>
      <c r="D55" s="177"/>
      <c r="E55" s="179"/>
      <c r="F55" s="179"/>
      <c r="G55" s="181"/>
      <c r="H55" s="174"/>
      <c r="I55" s="174"/>
      <c r="J55" s="174"/>
      <c r="K55" s="174"/>
      <c r="L55" s="174"/>
      <c r="M55" s="174"/>
      <c r="N55" s="174"/>
      <c r="O55" s="174"/>
      <c r="P55" s="174"/>
      <c r="Q55" s="174"/>
    </row>
    <row r="56" spans="1:17" x14ac:dyDescent="0.25">
      <c r="A56" s="176"/>
      <c r="B56" s="176"/>
      <c r="C56" s="177"/>
      <c r="D56" s="177"/>
      <c r="E56" s="179"/>
      <c r="F56" s="179"/>
      <c r="G56" s="181"/>
      <c r="H56" s="174"/>
      <c r="I56" s="174"/>
      <c r="J56" s="174"/>
      <c r="K56" s="174"/>
      <c r="L56" s="174"/>
      <c r="M56" s="174"/>
      <c r="N56" s="174"/>
      <c r="O56" s="174"/>
      <c r="P56" s="174"/>
      <c r="Q56" s="174"/>
    </row>
    <row r="57" spans="1:17" x14ac:dyDescent="0.25">
      <c r="A57" s="176"/>
      <c r="B57" s="176"/>
      <c r="C57" s="177"/>
      <c r="D57" s="177"/>
      <c r="E57" s="179"/>
      <c r="F57" s="179"/>
      <c r="G57" s="181"/>
      <c r="H57" s="174"/>
      <c r="I57" s="174"/>
      <c r="J57" s="174"/>
      <c r="K57" s="174"/>
      <c r="L57" s="174"/>
      <c r="M57" s="174"/>
      <c r="N57" s="174"/>
      <c r="O57" s="174"/>
      <c r="P57" s="174"/>
      <c r="Q57" s="174"/>
    </row>
    <row r="58" spans="1:17" x14ac:dyDescent="0.25">
      <c r="A58" s="176"/>
      <c r="B58" s="176"/>
      <c r="C58" s="177"/>
      <c r="D58" s="177"/>
      <c r="E58" s="179"/>
      <c r="F58" s="179"/>
      <c r="G58" s="181"/>
      <c r="H58" s="174"/>
      <c r="I58" s="174"/>
      <c r="J58" s="174"/>
      <c r="K58" s="174"/>
      <c r="L58" s="174"/>
      <c r="M58" s="174"/>
      <c r="N58" s="174"/>
      <c r="O58" s="174"/>
      <c r="P58" s="174"/>
      <c r="Q58" s="174"/>
    </row>
    <row r="59" spans="1:17" x14ac:dyDescent="0.25">
      <c r="A59" s="176"/>
      <c r="B59" s="176"/>
      <c r="C59" s="177"/>
      <c r="D59" s="177"/>
      <c r="E59" s="179"/>
      <c r="F59" s="179"/>
      <c r="G59" s="181"/>
      <c r="H59" s="174"/>
      <c r="I59" s="174"/>
      <c r="J59" s="174"/>
      <c r="K59" s="174"/>
      <c r="L59" s="174"/>
      <c r="M59" s="174"/>
      <c r="N59" s="174"/>
      <c r="O59" s="174"/>
      <c r="P59" s="174"/>
      <c r="Q59" s="174"/>
    </row>
    <row r="60" spans="1:17" x14ac:dyDescent="0.25">
      <c r="A60" s="176"/>
      <c r="B60" s="176"/>
      <c r="C60" s="177"/>
      <c r="D60" s="177"/>
      <c r="E60" s="179"/>
      <c r="F60" s="179"/>
      <c r="G60" s="181"/>
      <c r="H60" s="174"/>
      <c r="I60" s="174"/>
      <c r="J60" s="174"/>
      <c r="K60" s="174"/>
      <c r="L60" s="174"/>
      <c r="M60" s="174"/>
      <c r="N60" s="174"/>
      <c r="O60" s="174"/>
      <c r="P60" s="174"/>
      <c r="Q60" s="174"/>
    </row>
    <row r="61" spans="1:17" x14ac:dyDescent="0.25">
      <c r="A61" s="176"/>
      <c r="B61" s="176"/>
      <c r="C61" s="177"/>
      <c r="D61" s="177"/>
      <c r="E61" s="179"/>
      <c r="F61" s="179"/>
      <c r="G61" s="181"/>
      <c r="H61" s="174"/>
      <c r="I61" s="174"/>
      <c r="J61" s="174"/>
      <c r="K61" s="174"/>
      <c r="L61" s="174"/>
      <c r="M61" s="174"/>
      <c r="N61" s="174"/>
      <c r="O61" s="174"/>
      <c r="P61" s="174"/>
      <c r="Q61" s="174"/>
    </row>
    <row r="62" spans="1:17" x14ac:dyDescent="0.25">
      <c r="A62" s="176"/>
      <c r="B62" s="176"/>
      <c r="C62" s="177"/>
      <c r="D62" s="177"/>
      <c r="E62" s="179"/>
      <c r="F62" s="179"/>
      <c r="G62" s="181"/>
      <c r="H62" s="174"/>
      <c r="I62" s="174"/>
      <c r="J62" s="174"/>
      <c r="K62" s="174"/>
      <c r="L62" s="174"/>
      <c r="M62" s="174"/>
      <c r="N62" s="174"/>
      <c r="O62" s="174"/>
      <c r="P62" s="174"/>
      <c r="Q62" s="174"/>
    </row>
    <row r="63" spans="1:17" x14ac:dyDescent="0.25">
      <c r="A63" s="176"/>
      <c r="B63" s="176"/>
      <c r="C63" s="177"/>
      <c r="D63" s="177"/>
      <c r="E63" s="179"/>
      <c r="F63" s="179"/>
      <c r="G63" s="181"/>
      <c r="H63" s="174"/>
      <c r="I63" s="174"/>
      <c r="J63" s="174"/>
      <c r="K63" s="174"/>
      <c r="L63" s="174"/>
      <c r="M63" s="174"/>
      <c r="N63" s="174"/>
      <c r="O63" s="174"/>
      <c r="P63" s="174"/>
      <c r="Q63" s="174"/>
    </row>
    <row r="64" spans="1:17" x14ac:dyDescent="0.25">
      <c r="A64" s="176"/>
      <c r="B64" s="176"/>
      <c r="C64" s="177"/>
      <c r="D64" s="177"/>
      <c r="E64" s="179"/>
      <c r="F64" s="179"/>
      <c r="G64" s="181"/>
      <c r="H64" s="174"/>
      <c r="I64" s="174"/>
      <c r="J64" s="174"/>
      <c r="K64" s="174"/>
      <c r="L64" s="174"/>
      <c r="M64" s="174"/>
      <c r="N64" s="174"/>
      <c r="O64" s="174"/>
      <c r="P64" s="174"/>
      <c r="Q64" s="174"/>
    </row>
    <row r="65" spans="1:17" x14ac:dyDescent="0.25">
      <c r="A65" s="176"/>
      <c r="B65" s="176"/>
      <c r="C65" s="177"/>
      <c r="D65" s="177"/>
      <c r="E65" s="179"/>
      <c r="F65" s="179"/>
      <c r="G65" s="181"/>
      <c r="H65" s="174"/>
      <c r="I65" s="174"/>
      <c r="J65" s="174"/>
      <c r="K65" s="174"/>
      <c r="L65" s="174"/>
      <c r="M65" s="174"/>
      <c r="N65" s="174"/>
      <c r="O65" s="174"/>
      <c r="P65" s="174"/>
      <c r="Q65" s="174"/>
    </row>
    <row r="66" spans="1:17" x14ac:dyDescent="0.25">
      <c r="A66" s="176"/>
      <c r="B66" s="176"/>
      <c r="C66" s="177"/>
      <c r="D66" s="177"/>
      <c r="E66" s="179"/>
      <c r="F66" s="179"/>
      <c r="G66" s="181"/>
      <c r="H66" s="174"/>
      <c r="I66" s="174"/>
      <c r="J66" s="174"/>
      <c r="K66" s="174"/>
      <c r="L66" s="174"/>
      <c r="M66" s="174"/>
      <c r="N66" s="174"/>
      <c r="O66" s="174"/>
      <c r="P66" s="174"/>
      <c r="Q66" s="174"/>
    </row>
    <row r="67" spans="1:17" x14ac:dyDescent="0.25">
      <c r="A67" s="176"/>
      <c r="B67" s="176"/>
      <c r="C67" s="177"/>
      <c r="D67" s="177"/>
      <c r="E67" s="179"/>
      <c r="F67" s="179"/>
      <c r="G67" s="181"/>
      <c r="H67" s="174"/>
      <c r="I67" s="174"/>
      <c r="J67" s="174"/>
      <c r="K67" s="174"/>
      <c r="L67" s="174"/>
      <c r="M67" s="174"/>
      <c r="N67" s="174"/>
      <c r="O67" s="174"/>
      <c r="P67" s="174"/>
      <c r="Q67" s="174"/>
    </row>
    <row r="68" spans="1:17" x14ac:dyDescent="0.25">
      <c r="A68" s="176"/>
      <c r="B68" s="176"/>
      <c r="C68" s="177"/>
      <c r="D68" s="177"/>
      <c r="E68" s="179"/>
      <c r="F68" s="179"/>
      <c r="G68" s="181"/>
      <c r="H68" s="174"/>
      <c r="I68" s="174"/>
      <c r="J68" s="174"/>
      <c r="K68" s="174"/>
      <c r="L68" s="174"/>
      <c r="M68" s="174"/>
      <c r="N68" s="174"/>
      <c r="O68" s="174"/>
      <c r="P68" s="174"/>
      <c r="Q68" s="174"/>
    </row>
    <row r="69" spans="1:17" x14ac:dyDescent="0.25">
      <c r="A69" s="176"/>
      <c r="B69" s="176"/>
      <c r="C69" s="177"/>
      <c r="D69" s="177"/>
      <c r="E69" s="179"/>
      <c r="F69" s="179"/>
      <c r="G69" s="181"/>
      <c r="H69" s="174"/>
      <c r="I69" s="174"/>
      <c r="J69" s="174"/>
      <c r="K69" s="174"/>
      <c r="L69" s="174"/>
      <c r="M69" s="174"/>
      <c r="N69" s="174"/>
      <c r="O69" s="174"/>
      <c r="P69" s="174"/>
      <c r="Q69" s="174"/>
    </row>
    <row r="70" spans="1:17" x14ac:dyDescent="0.25">
      <c r="A70" s="176"/>
      <c r="B70" s="176"/>
      <c r="C70" s="177"/>
      <c r="D70" s="177"/>
      <c r="E70" s="179"/>
      <c r="F70" s="179"/>
      <c r="G70" s="181"/>
      <c r="H70" s="174"/>
      <c r="I70" s="174"/>
      <c r="J70" s="174"/>
      <c r="K70" s="174"/>
      <c r="L70" s="174"/>
      <c r="M70" s="174"/>
      <c r="N70" s="174"/>
      <c r="O70" s="174"/>
      <c r="P70" s="174"/>
      <c r="Q70" s="174"/>
    </row>
    <row r="71" spans="1:17" x14ac:dyDescent="0.25">
      <c r="A71" s="176"/>
      <c r="B71" s="176"/>
      <c r="C71" s="177"/>
      <c r="D71" s="177"/>
      <c r="E71" s="179"/>
      <c r="F71" s="179"/>
      <c r="G71" s="181"/>
      <c r="H71" s="174"/>
      <c r="I71" s="174"/>
      <c r="J71" s="174"/>
      <c r="K71" s="174"/>
      <c r="L71" s="174"/>
      <c r="M71" s="174"/>
      <c r="N71" s="174"/>
      <c r="O71" s="174"/>
      <c r="P71" s="174"/>
      <c r="Q71" s="174"/>
    </row>
    <row r="72" spans="1:17" x14ac:dyDescent="0.25">
      <c r="A72" s="176"/>
      <c r="B72" s="176"/>
      <c r="C72" s="177"/>
      <c r="D72" s="177"/>
      <c r="E72" s="179"/>
      <c r="F72" s="179"/>
      <c r="G72" s="181"/>
      <c r="H72" s="174"/>
      <c r="I72" s="174"/>
      <c r="J72" s="174"/>
      <c r="K72" s="174"/>
      <c r="L72" s="174"/>
      <c r="M72" s="174"/>
      <c r="N72" s="174"/>
      <c r="O72" s="174"/>
      <c r="P72" s="174"/>
      <c r="Q72" s="174"/>
    </row>
    <row r="73" spans="1:17" x14ac:dyDescent="0.25">
      <c r="A73" s="176"/>
      <c r="B73" s="176"/>
      <c r="C73" s="177"/>
      <c r="D73" s="177"/>
      <c r="E73" s="179"/>
      <c r="F73" s="179"/>
      <c r="G73" s="181"/>
      <c r="H73" s="174"/>
      <c r="I73" s="174"/>
      <c r="J73" s="174"/>
      <c r="K73" s="174"/>
      <c r="L73" s="174"/>
      <c r="M73" s="174"/>
      <c r="N73" s="174"/>
      <c r="O73" s="174"/>
      <c r="P73" s="174"/>
      <c r="Q73" s="174"/>
    </row>
    <row r="74" spans="1:17" x14ac:dyDescent="0.25">
      <c r="A74" s="176"/>
      <c r="B74" s="176"/>
      <c r="C74" s="177"/>
      <c r="D74" s="177"/>
      <c r="E74" s="179"/>
      <c r="F74" s="179"/>
      <c r="G74" s="181"/>
      <c r="H74" s="174"/>
      <c r="I74" s="174"/>
      <c r="J74" s="174"/>
      <c r="K74" s="174"/>
      <c r="L74" s="174"/>
      <c r="M74" s="174"/>
      <c r="N74" s="174"/>
      <c r="O74" s="174"/>
      <c r="P74" s="174"/>
      <c r="Q74" s="174"/>
    </row>
    <row r="75" spans="1:17" x14ac:dyDescent="0.25">
      <c r="A75" s="176"/>
      <c r="B75" s="176"/>
      <c r="C75" s="177"/>
      <c r="D75" s="177"/>
      <c r="E75" s="179"/>
      <c r="F75" s="179"/>
      <c r="G75" s="181"/>
      <c r="H75" s="174"/>
      <c r="I75" s="174"/>
      <c r="J75" s="174"/>
      <c r="K75" s="174"/>
      <c r="L75" s="174"/>
      <c r="M75" s="174"/>
      <c r="N75" s="174"/>
      <c r="O75" s="174"/>
      <c r="P75" s="174"/>
      <c r="Q75" s="174"/>
    </row>
    <row r="76" spans="1:17" x14ac:dyDescent="0.25">
      <c r="A76" s="176"/>
      <c r="B76" s="176"/>
      <c r="C76" s="177"/>
      <c r="D76" s="177"/>
      <c r="E76" s="179"/>
      <c r="F76" s="179"/>
      <c r="G76" s="181"/>
      <c r="H76" s="174"/>
      <c r="I76" s="174"/>
      <c r="J76" s="174"/>
      <c r="K76" s="174"/>
      <c r="L76" s="174"/>
      <c r="M76" s="174"/>
      <c r="N76" s="174"/>
      <c r="O76" s="174"/>
      <c r="P76" s="174"/>
      <c r="Q76" s="174"/>
    </row>
    <row r="77" spans="1:17" x14ac:dyDescent="0.25">
      <c r="A77" s="176"/>
      <c r="B77" s="176"/>
      <c r="C77" s="177"/>
      <c r="D77" s="177"/>
      <c r="E77" s="179"/>
      <c r="F77" s="179"/>
      <c r="G77" s="181"/>
      <c r="H77" s="174"/>
      <c r="I77" s="174"/>
      <c r="J77" s="174"/>
      <c r="K77" s="174"/>
      <c r="L77" s="174"/>
      <c r="M77" s="174"/>
      <c r="N77" s="174"/>
      <c r="O77" s="174"/>
      <c r="P77" s="174"/>
      <c r="Q77" s="174"/>
    </row>
    <row r="78" spans="1:17" x14ac:dyDescent="0.25">
      <c r="A78" s="176"/>
      <c r="B78" s="176"/>
      <c r="C78" s="177"/>
      <c r="D78" s="177"/>
      <c r="E78" s="179"/>
      <c r="F78" s="179"/>
      <c r="G78" s="181"/>
      <c r="H78" s="174"/>
      <c r="I78" s="174"/>
      <c r="J78" s="174"/>
      <c r="K78" s="174"/>
      <c r="L78" s="174"/>
      <c r="M78" s="174"/>
      <c r="N78" s="174"/>
      <c r="O78" s="174"/>
      <c r="P78" s="174"/>
      <c r="Q78" s="174"/>
    </row>
    <row r="79" spans="1:17" x14ac:dyDescent="0.25">
      <c r="A79" s="176"/>
      <c r="B79" s="176"/>
      <c r="C79" s="177"/>
      <c r="D79" s="177"/>
      <c r="E79" s="179"/>
      <c r="F79" s="179"/>
      <c r="G79" s="181"/>
      <c r="H79" s="174"/>
      <c r="I79" s="174"/>
      <c r="J79" s="174"/>
      <c r="K79" s="174"/>
      <c r="L79" s="174"/>
      <c r="M79" s="174"/>
      <c r="N79" s="174"/>
      <c r="O79" s="174"/>
      <c r="P79" s="174"/>
      <c r="Q79" s="174"/>
    </row>
    <row r="80" spans="1:17" x14ac:dyDescent="0.25">
      <c r="A80" s="176"/>
      <c r="B80" s="176"/>
      <c r="C80" s="177"/>
      <c r="D80" s="177"/>
      <c r="E80" s="179"/>
      <c r="F80" s="179"/>
      <c r="G80" s="181"/>
      <c r="H80" s="174"/>
      <c r="I80" s="174"/>
      <c r="J80" s="174"/>
      <c r="K80" s="174"/>
      <c r="L80" s="174"/>
      <c r="M80" s="174"/>
      <c r="N80" s="174"/>
      <c r="O80" s="174"/>
      <c r="P80" s="174"/>
      <c r="Q80" s="174"/>
    </row>
    <row r="81" spans="1:17" x14ac:dyDescent="0.25">
      <c r="A81" s="176"/>
      <c r="B81" s="176"/>
      <c r="C81" s="177"/>
      <c r="D81" s="177"/>
      <c r="E81" s="179"/>
      <c r="F81" s="179"/>
      <c r="G81" s="181"/>
      <c r="H81" s="174"/>
      <c r="I81" s="174"/>
      <c r="J81" s="174"/>
      <c r="K81" s="174"/>
      <c r="L81" s="174"/>
      <c r="M81" s="174"/>
      <c r="N81" s="174"/>
      <c r="O81" s="174"/>
      <c r="P81" s="174"/>
      <c r="Q81" s="174"/>
    </row>
    <row r="82" spans="1:17" x14ac:dyDescent="0.25">
      <c r="A82" s="176"/>
      <c r="B82" s="176"/>
      <c r="C82" s="177"/>
      <c r="D82" s="177"/>
      <c r="E82" s="179"/>
      <c r="F82" s="179"/>
      <c r="G82" s="181"/>
      <c r="H82" s="174"/>
      <c r="I82" s="174"/>
      <c r="J82" s="174"/>
      <c r="K82" s="174"/>
      <c r="L82" s="174"/>
      <c r="M82" s="174"/>
      <c r="N82" s="174"/>
      <c r="O82" s="174"/>
      <c r="P82" s="174"/>
      <c r="Q82" s="174"/>
    </row>
    <row r="83" spans="1:17" x14ac:dyDescent="0.25">
      <c r="A83" s="176"/>
      <c r="B83" s="176"/>
      <c r="C83" s="177"/>
      <c r="D83" s="177"/>
      <c r="E83" s="179"/>
      <c r="F83" s="179"/>
      <c r="G83" s="181"/>
      <c r="H83" s="174"/>
      <c r="I83" s="174"/>
      <c r="J83" s="174"/>
      <c r="K83" s="174"/>
      <c r="L83" s="174"/>
      <c r="M83" s="174"/>
      <c r="N83" s="174"/>
      <c r="O83" s="174"/>
      <c r="P83" s="174"/>
      <c r="Q83" s="174"/>
    </row>
    <row r="84" spans="1:17" x14ac:dyDescent="0.25">
      <c r="A84" s="176"/>
      <c r="B84" s="176"/>
      <c r="C84" s="177"/>
      <c r="D84" s="177"/>
      <c r="E84" s="179"/>
      <c r="F84" s="179"/>
      <c r="G84" s="181"/>
      <c r="H84" s="174"/>
      <c r="I84" s="174"/>
      <c r="J84" s="174"/>
      <c r="K84" s="174"/>
      <c r="L84" s="174"/>
      <c r="M84" s="174"/>
      <c r="N84" s="174"/>
      <c r="O84" s="174"/>
      <c r="P84" s="174"/>
      <c r="Q84" s="174"/>
    </row>
    <row r="85" spans="1:17" x14ac:dyDescent="0.25">
      <c r="A85" s="176"/>
      <c r="B85" s="176"/>
      <c r="C85" s="177"/>
      <c r="D85" s="177"/>
      <c r="E85" s="179"/>
      <c r="F85" s="179"/>
      <c r="G85" s="181"/>
      <c r="H85" s="174"/>
      <c r="I85" s="174"/>
      <c r="J85" s="174"/>
      <c r="K85" s="174"/>
      <c r="L85" s="174"/>
      <c r="M85" s="174"/>
      <c r="N85" s="174"/>
      <c r="O85" s="174"/>
      <c r="P85" s="174"/>
      <c r="Q85" s="174"/>
    </row>
    <row r="86" spans="1:17" x14ac:dyDescent="0.25">
      <c r="A86" s="176"/>
      <c r="B86" s="176"/>
      <c r="C86" s="177"/>
      <c r="D86" s="177"/>
      <c r="E86" s="179"/>
      <c r="F86" s="179"/>
      <c r="G86" s="181"/>
      <c r="H86" s="174"/>
      <c r="I86" s="174"/>
      <c r="J86" s="174"/>
      <c r="K86" s="174"/>
      <c r="L86" s="174"/>
      <c r="M86" s="174"/>
      <c r="N86" s="174"/>
      <c r="O86" s="174"/>
      <c r="P86" s="174"/>
      <c r="Q86" s="174"/>
    </row>
    <row r="87" spans="1:17" x14ac:dyDescent="0.25">
      <c r="A87" s="176"/>
      <c r="B87" s="176"/>
      <c r="C87" s="177"/>
      <c r="D87" s="177"/>
      <c r="E87" s="179"/>
      <c r="F87" s="179"/>
      <c r="G87" s="181"/>
      <c r="H87" s="174"/>
      <c r="I87" s="174"/>
      <c r="J87" s="174"/>
      <c r="K87" s="174"/>
      <c r="L87" s="174"/>
      <c r="M87" s="174"/>
      <c r="N87" s="174"/>
      <c r="O87" s="174"/>
      <c r="P87" s="174"/>
      <c r="Q87" s="174"/>
    </row>
    <row r="88" spans="1:17" x14ac:dyDescent="0.25">
      <c r="A88" s="176"/>
      <c r="B88" s="176"/>
      <c r="C88" s="177"/>
      <c r="D88" s="177"/>
      <c r="E88" s="179"/>
      <c r="F88" s="179"/>
      <c r="G88" s="181"/>
      <c r="H88" s="174"/>
      <c r="I88" s="174"/>
      <c r="J88" s="174"/>
      <c r="K88" s="174"/>
      <c r="L88" s="174"/>
      <c r="M88" s="174"/>
      <c r="N88" s="174"/>
      <c r="O88" s="174"/>
      <c r="P88" s="174"/>
      <c r="Q88" s="174"/>
    </row>
    <row r="89" spans="1:17" x14ac:dyDescent="0.25">
      <c r="A89" s="176"/>
      <c r="B89" s="176"/>
      <c r="C89" s="177"/>
      <c r="D89" s="177"/>
      <c r="E89" s="179"/>
      <c r="F89" s="179"/>
      <c r="G89" s="181"/>
      <c r="H89" s="174"/>
      <c r="I89" s="174"/>
      <c r="J89" s="174"/>
      <c r="K89" s="174"/>
      <c r="L89" s="174"/>
      <c r="M89" s="174"/>
      <c r="N89" s="174"/>
      <c r="O89" s="174"/>
      <c r="P89" s="174"/>
      <c r="Q89" s="17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2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" sqref="C1:C1048576"/>
    </sheetView>
  </sheetViews>
  <sheetFormatPr defaultColWidth="12.6640625" defaultRowHeight="15.75" customHeight="1" x14ac:dyDescent="0.25"/>
  <cols>
    <col min="1" max="1" width="10.21875" customWidth="1"/>
    <col min="2" max="2" width="7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7.77734375" customWidth="1"/>
    <col min="20" max="24" width="7.109375" customWidth="1"/>
    <col min="25" max="25" width="11.6640625" customWidth="1"/>
    <col min="26" max="26" width="11.77734375" customWidth="1"/>
    <col min="27" max="27" width="10.6640625" customWidth="1"/>
    <col min="28" max="28" width="9.44140625" customWidth="1"/>
  </cols>
  <sheetData>
    <row r="1" spans="1:28" ht="13.2" x14ac:dyDescent="0.25">
      <c r="A1" s="18" t="s">
        <v>122</v>
      </c>
      <c r="B1" s="19" t="s">
        <v>123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1" t="s">
        <v>97</v>
      </c>
      <c r="O1" s="19" t="s">
        <v>100</v>
      </c>
      <c r="P1" s="23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24" t="s">
        <v>136</v>
      </c>
      <c r="AA1" s="24" t="s">
        <v>137</v>
      </c>
      <c r="AB1" s="19" t="s">
        <v>60</v>
      </c>
    </row>
    <row r="2" spans="1:28" ht="13.2" x14ac:dyDescent="0.25">
      <c r="A2" s="25">
        <v>43069</v>
      </c>
      <c r="B2" s="26"/>
      <c r="C2" s="26">
        <v>44.1</v>
      </c>
      <c r="D2" s="27">
        <v>84.5</v>
      </c>
      <c r="E2" s="28">
        <v>10.33</v>
      </c>
      <c r="F2" s="27">
        <v>156.69999999999999</v>
      </c>
      <c r="G2" s="28"/>
      <c r="H2" s="29">
        <v>1.575</v>
      </c>
      <c r="I2" s="29">
        <v>0.94210000000000005</v>
      </c>
      <c r="J2" s="30">
        <v>0.97261699999999995</v>
      </c>
      <c r="K2" s="30">
        <v>7.3205999999999993E-2</v>
      </c>
      <c r="L2" s="28">
        <v>7.16</v>
      </c>
      <c r="M2" s="31">
        <v>5.2030000000000003</v>
      </c>
      <c r="N2" s="31">
        <v>0</v>
      </c>
      <c r="O2" s="28"/>
      <c r="P2" s="32"/>
      <c r="Q2" s="28"/>
      <c r="R2" s="31"/>
      <c r="S2" s="29"/>
      <c r="T2" s="33">
        <v>8.6999999999999994E-2</v>
      </c>
      <c r="U2" s="33">
        <v>2.5000000000000001E-2</v>
      </c>
      <c r="V2" s="33">
        <v>1.4999999999999999E-2</v>
      </c>
      <c r="W2" s="33">
        <v>1.4E-2</v>
      </c>
      <c r="X2" s="33">
        <v>0.01</v>
      </c>
      <c r="Y2" s="33"/>
      <c r="Z2" s="33"/>
      <c r="AA2" s="33"/>
      <c r="AB2" s="26" t="s">
        <v>138</v>
      </c>
    </row>
    <row r="3" spans="1:28" ht="13.2" x14ac:dyDescent="0.25">
      <c r="A3" s="25">
        <v>43076</v>
      </c>
      <c r="B3" s="26"/>
      <c r="C3" s="26">
        <v>44.6</v>
      </c>
      <c r="D3" s="27">
        <v>81.5</v>
      </c>
      <c r="E3" s="28">
        <v>9.89</v>
      </c>
      <c r="F3" s="27">
        <v>151.30000000000001</v>
      </c>
      <c r="G3" s="28">
        <v>6.72</v>
      </c>
      <c r="H3" s="29">
        <v>2.0880000000000001</v>
      </c>
      <c r="I3" s="29">
        <v>0.86699999999999999</v>
      </c>
      <c r="J3" s="30">
        <v>0.89390599999999998</v>
      </c>
      <c r="K3" s="30">
        <v>0.1098375</v>
      </c>
      <c r="L3" s="28">
        <v>9.7029999999999994</v>
      </c>
      <c r="M3" s="31">
        <v>5.7225000000000001</v>
      </c>
      <c r="N3" s="31">
        <v>0</v>
      </c>
      <c r="O3" s="28"/>
      <c r="P3" s="32"/>
      <c r="Q3" s="28"/>
      <c r="R3" s="31"/>
      <c r="S3" s="29"/>
      <c r="T3" s="33">
        <v>0.115</v>
      </c>
      <c r="U3" s="33">
        <v>2.7E-2</v>
      </c>
      <c r="V3" s="33">
        <v>1.4E-2</v>
      </c>
      <c r="W3" s="33">
        <v>1.2E-2</v>
      </c>
      <c r="X3" s="33">
        <v>8.0000000000000002E-3</v>
      </c>
      <c r="Y3" s="33"/>
      <c r="Z3" s="33"/>
      <c r="AA3" s="33"/>
      <c r="AB3" s="26" t="s">
        <v>138</v>
      </c>
    </row>
    <row r="4" spans="1:28" ht="13.2" x14ac:dyDescent="0.25">
      <c r="A4" s="25">
        <v>43083</v>
      </c>
      <c r="B4" s="26"/>
      <c r="C4" s="26">
        <v>37.700000000000003</v>
      </c>
      <c r="D4" s="27">
        <v>86</v>
      </c>
      <c r="E4" s="28">
        <v>11.53</v>
      </c>
      <c r="F4" s="27">
        <v>159.1</v>
      </c>
      <c r="G4" s="28">
        <v>6.86</v>
      </c>
      <c r="H4" s="29">
        <v>1.4359999999999999</v>
      </c>
      <c r="I4" s="29">
        <v>0.98640000000000005</v>
      </c>
      <c r="J4" s="30">
        <v>0.993371</v>
      </c>
      <c r="K4" s="33">
        <v>9.1331999999999997E-2</v>
      </c>
      <c r="L4" s="26">
        <v>10.034000000000001</v>
      </c>
      <c r="M4" s="29">
        <v>4.07</v>
      </c>
      <c r="N4" s="31">
        <v>0</v>
      </c>
      <c r="O4" s="28"/>
      <c r="P4" s="32"/>
      <c r="Q4" s="28"/>
      <c r="R4" s="31"/>
      <c r="S4" s="29"/>
      <c r="T4" s="33">
        <v>6.9000000000000006E-2</v>
      </c>
      <c r="U4" s="33">
        <v>2.3E-2</v>
      </c>
      <c r="V4" s="33">
        <v>1.4999999999999999E-2</v>
      </c>
      <c r="W4" s="33">
        <v>1.2999999999999999E-2</v>
      </c>
      <c r="X4" s="33">
        <v>1.0999999999999999E-2</v>
      </c>
      <c r="Y4" s="33"/>
      <c r="Z4" s="33"/>
      <c r="AA4" s="33"/>
      <c r="AB4" s="26" t="s">
        <v>138</v>
      </c>
    </row>
    <row r="5" spans="1:28" ht="13.2" x14ac:dyDescent="0.25">
      <c r="A5" s="25">
        <v>43090</v>
      </c>
      <c r="B5" s="26"/>
      <c r="C5" s="26">
        <v>38.700000000000003</v>
      </c>
      <c r="D5" s="27">
        <v>86</v>
      </c>
      <c r="E5" s="28">
        <v>11.34</v>
      </c>
      <c r="F5" s="27">
        <v>145.9</v>
      </c>
      <c r="G5" s="28">
        <v>6.87</v>
      </c>
      <c r="H5" s="29">
        <v>1.048</v>
      </c>
      <c r="I5" s="29">
        <v>0.62170000000000003</v>
      </c>
      <c r="J5" s="30">
        <v>0.6488855</v>
      </c>
      <c r="K5" s="33">
        <v>5.4821500000000002E-2</v>
      </c>
      <c r="L5" s="26">
        <v>5.57</v>
      </c>
      <c r="M5" s="29">
        <v>3.9129999999999998</v>
      </c>
      <c r="N5" s="31">
        <v>0</v>
      </c>
      <c r="O5" s="28"/>
      <c r="P5" s="32"/>
      <c r="Q5" s="28"/>
      <c r="R5" s="31"/>
      <c r="S5" s="29"/>
      <c r="T5" s="33">
        <v>3.5000000000000003E-2</v>
      </c>
      <c r="U5" s="33">
        <v>8.0000000000000002E-3</v>
      </c>
      <c r="V5" s="33">
        <v>4.0000000000000001E-3</v>
      </c>
      <c r="W5" s="33">
        <v>4.0000000000000001E-3</v>
      </c>
      <c r="X5" s="33">
        <v>3.0000000000000001E-3</v>
      </c>
      <c r="Y5" s="33"/>
      <c r="Z5" s="33"/>
      <c r="AA5" s="33"/>
      <c r="AB5" s="26" t="s">
        <v>138</v>
      </c>
    </row>
    <row r="6" spans="1:28" ht="15.75" customHeight="1" x14ac:dyDescent="0.3">
      <c r="A6" s="25">
        <v>43103</v>
      </c>
      <c r="B6" s="26"/>
      <c r="C6" s="26">
        <v>35.799999999999997</v>
      </c>
      <c r="D6" s="27">
        <v>77.400000000000006</v>
      </c>
      <c r="E6" s="28">
        <v>10.66</v>
      </c>
      <c r="F6" s="27">
        <v>153.30000000000001</v>
      </c>
      <c r="G6" s="28">
        <v>7.7</v>
      </c>
      <c r="H6" s="29">
        <v>1.319</v>
      </c>
      <c r="I6" s="29">
        <v>0.70330000000000004</v>
      </c>
      <c r="J6" s="30">
        <v>0.66262750000000004</v>
      </c>
      <c r="K6" s="30">
        <v>0.10728500000000001</v>
      </c>
      <c r="L6" s="28">
        <v>5.0380000000000003</v>
      </c>
      <c r="M6" s="31">
        <v>2.923</v>
      </c>
      <c r="N6" s="31">
        <v>0</v>
      </c>
      <c r="O6" s="28"/>
      <c r="P6" s="32"/>
      <c r="Q6" s="28"/>
      <c r="R6" s="34">
        <v>1.3705510000000001</v>
      </c>
      <c r="S6" s="34">
        <v>9.7432000000000005E-2</v>
      </c>
      <c r="T6" s="33">
        <v>0.05</v>
      </c>
      <c r="U6" s="33">
        <v>1.2999999999999999E-2</v>
      </c>
      <c r="V6" s="33">
        <v>8.9999999999999993E-3</v>
      </c>
      <c r="W6" s="33">
        <v>7.0000000000000001E-3</v>
      </c>
      <c r="X6" s="33">
        <v>5.0000000000000001E-3</v>
      </c>
      <c r="Y6" s="33"/>
      <c r="Z6" s="33"/>
      <c r="AA6" s="33"/>
      <c r="AB6" s="26" t="s">
        <v>138</v>
      </c>
    </row>
    <row r="7" spans="1:28" ht="15.75" customHeight="1" x14ac:dyDescent="0.3">
      <c r="A7" s="25">
        <v>43110</v>
      </c>
      <c r="B7" s="26"/>
      <c r="C7" s="26">
        <v>38.4</v>
      </c>
      <c r="D7" s="27">
        <v>78.3</v>
      </c>
      <c r="E7" s="28">
        <v>10.38</v>
      </c>
      <c r="F7" s="27">
        <v>146.6</v>
      </c>
      <c r="G7" s="28">
        <v>7.9</v>
      </c>
      <c r="H7" s="29">
        <v>1.179</v>
      </c>
      <c r="I7" s="29">
        <v>0.67020000000000002</v>
      </c>
      <c r="J7" s="30">
        <v>0.54454999999999998</v>
      </c>
      <c r="K7" s="30">
        <v>0.1036415</v>
      </c>
      <c r="L7" s="28">
        <v>5.1379999999999999</v>
      </c>
      <c r="M7" s="31">
        <v>2.2774999999999999</v>
      </c>
      <c r="N7" s="31">
        <f>I7-(J7+K7)</f>
        <v>2.2008499999999986E-2</v>
      </c>
      <c r="O7" s="28"/>
      <c r="P7" s="32">
        <v>10.4</v>
      </c>
      <c r="Q7" s="28"/>
      <c r="R7" s="34">
        <v>3.6531410000000002</v>
      </c>
      <c r="S7" s="34">
        <v>0.30576199999999998</v>
      </c>
      <c r="T7" s="33">
        <v>2.7E-2</v>
      </c>
      <c r="U7" s="33">
        <v>5.0000000000000001E-3</v>
      </c>
      <c r="V7" s="33">
        <v>2E-3</v>
      </c>
      <c r="W7" s="33">
        <v>1E-3</v>
      </c>
      <c r="X7" s="33">
        <v>1E-3</v>
      </c>
      <c r="Y7" s="33"/>
      <c r="Z7" s="33"/>
      <c r="AA7" s="33"/>
      <c r="AB7" s="26" t="s">
        <v>138</v>
      </c>
    </row>
    <row r="8" spans="1:28" ht="15.75" customHeight="1" x14ac:dyDescent="0.3">
      <c r="A8" s="25">
        <v>43118</v>
      </c>
      <c r="B8" s="26"/>
      <c r="C8" s="26">
        <v>39.5</v>
      </c>
      <c r="D8" s="27">
        <v>78.900000000000006</v>
      </c>
      <c r="E8" s="28">
        <v>10.29</v>
      </c>
      <c r="F8" s="27">
        <v>162.19999999999999</v>
      </c>
      <c r="G8" s="28">
        <v>7.75</v>
      </c>
      <c r="H8" s="29">
        <v>1.671</v>
      </c>
      <c r="I8" s="29">
        <v>0.56359999999999999</v>
      </c>
      <c r="J8" s="30">
        <v>0.55577049999999995</v>
      </c>
      <c r="K8" s="30">
        <v>6.6733500000000001E-2</v>
      </c>
      <c r="L8" s="28">
        <v>7.0780000000000003</v>
      </c>
      <c r="M8" s="31">
        <v>2.5939999999999999</v>
      </c>
      <c r="N8" s="31">
        <v>0</v>
      </c>
      <c r="O8" s="28"/>
      <c r="P8" s="32">
        <v>10.9</v>
      </c>
      <c r="Q8" s="28"/>
      <c r="R8" s="34">
        <v>0.59301499999999996</v>
      </c>
      <c r="S8" s="34">
        <v>5.2478999999999998E-2</v>
      </c>
      <c r="T8" s="33">
        <v>7.2999999999999995E-2</v>
      </c>
      <c r="U8" s="33">
        <v>0.02</v>
      </c>
      <c r="V8" s="33">
        <v>1.2E-2</v>
      </c>
      <c r="W8" s="33">
        <v>0.01</v>
      </c>
      <c r="X8" s="33">
        <v>8.0000000000000002E-3</v>
      </c>
      <c r="Y8" s="33"/>
      <c r="Z8" s="33"/>
      <c r="AA8" s="33"/>
      <c r="AB8" s="26" t="s">
        <v>138</v>
      </c>
    </row>
    <row r="9" spans="1:28" ht="13.2" x14ac:dyDescent="0.25">
      <c r="A9" s="25">
        <v>43124</v>
      </c>
      <c r="B9" s="26"/>
      <c r="C9" s="26">
        <v>39.700000000000003</v>
      </c>
      <c r="D9" s="27">
        <v>83.5</v>
      </c>
      <c r="E9" s="28">
        <v>10.85</v>
      </c>
      <c r="F9" s="27">
        <v>144.4</v>
      </c>
      <c r="G9" s="28">
        <v>8.09</v>
      </c>
      <c r="H9" s="29">
        <v>2.093</v>
      </c>
      <c r="I9" s="29">
        <v>0.50980000000000003</v>
      </c>
      <c r="J9" s="30">
        <v>0.42</v>
      </c>
      <c r="K9" s="30">
        <v>4.666E-2</v>
      </c>
      <c r="L9" s="28">
        <v>9.34</v>
      </c>
      <c r="M9" s="31">
        <v>1.89</v>
      </c>
      <c r="N9" s="31">
        <f t="shared" ref="N9:N13" si="0">I9-(J9+K9)</f>
        <v>4.3140000000000067E-2</v>
      </c>
      <c r="O9" s="28"/>
      <c r="P9" s="32">
        <v>11.2</v>
      </c>
      <c r="Q9" s="28"/>
      <c r="R9" s="31"/>
      <c r="S9" s="31"/>
      <c r="T9" s="33">
        <v>0.105</v>
      </c>
      <c r="U9" s="33">
        <v>2.5000000000000001E-2</v>
      </c>
      <c r="V9" s="33">
        <v>1.4999999999999999E-2</v>
      </c>
      <c r="W9" s="33">
        <v>1.2999999999999999E-2</v>
      </c>
      <c r="X9" s="33">
        <v>0.01</v>
      </c>
      <c r="Y9" s="33"/>
      <c r="Z9" s="33"/>
      <c r="AA9" s="33"/>
      <c r="AB9" s="26" t="s">
        <v>138</v>
      </c>
    </row>
    <row r="10" spans="1:28" ht="13.2" x14ac:dyDescent="0.25">
      <c r="A10" s="25">
        <v>43131</v>
      </c>
      <c r="B10" s="26"/>
      <c r="C10" s="26">
        <v>35.4</v>
      </c>
      <c r="D10" s="27">
        <v>81.099999999999994</v>
      </c>
      <c r="E10" s="28">
        <v>11.25</v>
      </c>
      <c r="F10" s="27">
        <v>143.5</v>
      </c>
      <c r="G10" s="28">
        <v>7.52</v>
      </c>
      <c r="H10" s="29">
        <v>2.3620000000000001</v>
      </c>
      <c r="I10" s="29">
        <v>0.38490000000000002</v>
      </c>
      <c r="J10" s="30">
        <v>0.28000000000000003</v>
      </c>
      <c r="K10" s="30">
        <v>4.752E-2</v>
      </c>
      <c r="L10" s="28">
        <v>11.43</v>
      </c>
      <c r="M10" s="31">
        <v>0.96</v>
      </c>
      <c r="N10" s="31">
        <f t="shared" si="0"/>
        <v>5.7379999999999987E-2</v>
      </c>
      <c r="O10" s="28">
        <v>46.98</v>
      </c>
      <c r="P10" s="32">
        <v>11.4</v>
      </c>
      <c r="Q10" s="28">
        <v>9.0580645161290541</v>
      </c>
      <c r="R10" s="31"/>
      <c r="S10" s="31"/>
      <c r="T10" s="33">
        <v>0.14899999999999999</v>
      </c>
      <c r="U10" s="33">
        <v>3.9E-2</v>
      </c>
      <c r="V10" s="33">
        <v>2.4E-2</v>
      </c>
      <c r="W10" s="33">
        <v>2.1000000000000001E-2</v>
      </c>
      <c r="X10" s="33">
        <v>1.7000000000000001E-2</v>
      </c>
      <c r="Y10" s="35"/>
      <c r="Z10" s="35"/>
      <c r="AA10" s="35"/>
      <c r="AB10" s="26" t="s">
        <v>138</v>
      </c>
    </row>
    <row r="11" spans="1:28" ht="13.2" x14ac:dyDescent="0.25">
      <c r="A11" s="25">
        <v>43138</v>
      </c>
      <c r="B11" s="26"/>
      <c r="C11" s="26">
        <v>38.200000000000003</v>
      </c>
      <c r="D11" s="27">
        <v>92.4</v>
      </c>
      <c r="E11" s="28">
        <v>12.29</v>
      </c>
      <c r="F11" s="27">
        <v>133.19999999999999</v>
      </c>
      <c r="G11" s="28">
        <v>6.38</v>
      </c>
      <c r="H11" s="29">
        <v>2.605</v>
      </c>
      <c r="I11" s="29">
        <v>0.32650000000000001</v>
      </c>
      <c r="J11" s="30">
        <v>0.24</v>
      </c>
      <c r="K11" s="30">
        <v>3.1243E-2</v>
      </c>
      <c r="L11" s="28">
        <v>7.69</v>
      </c>
      <c r="M11" s="31">
        <v>1.43</v>
      </c>
      <c r="N11" s="31">
        <f t="shared" si="0"/>
        <v>5.5257000000000001E-2</v>
      </c>
      <c r="O11" s="28">
        <v>20.77</v>
      </c>
      <c r="P11" s="32">
        <v>10.9</v>
      </c>
      <c r="Q11" s="28">
        <v>3.436734693877546</v>
      </c>
      <c r="R11" s="31"/>
      <c r="S11" s="31"/>
      <c r="T11" s="33">
        <v>0.128</v>
      </c>
      <c r="U11" s="33">
        <v>0.03</v>
      </c>
      <c r="V11" s="33">
        <v>1.7999999999999999E-2</v>
      </c>
      <c r="W11" s="33">
        <v>1.6E-2</v>
      </c>
      <c r="X11" s="33">
        <v>1.2E-2</v>
      </c>
      <c r="Y11" s="35"/>
      <c r="Z11" s="35"/>
      <c r="AA11" s="35"/>
      <c r="AB11" s="26" t="s">
        <v>138</v>
      </c>
    </row>
    <row r="12" spans="1:28" ht="13.2" x14ac:dyDescent="0.25">
      <c r="A12" s="25">
        <v>43145</v>
      </c>
      <c r="B12" s="26"/>
      <c r="C12" s="26">
        <v>41.6</v>
      </c>
      <c r="D12" s="27">
        <v>87.5</v>
      </c>
      <c r="E12" s="28">
        <v>11.07</v>
      </c>
      <c r="F12" s="27">
        <v>128.6</v>
      </c>
      <c r="G12" s="28">
        <v>6.06</v>
      </c>
      <c r="H12" s="29">
        <v>2.6760000000000002</v>
      </c>
      <c r="I12" s="29">
        <v>0.3876</v>
      </c>
      <c r="J12" s="30">
        <v>0.25478600000000001</v>
      </c>
      <c r="K12" s="30">
        <v>3.9170999999999997E-2</v>
      </c>
      <c r="L12" s="28">
        <v>6.1050000000000004</v>
      </c>
      <c r="M12" s="31">
        <v>1.7370000000000001</v>
      </c>
      <c r="N12" s="31">
        <f t="shared" si="0"/>
        <v>9.3642999999999976E-2</v>
      </c>
      <c r="O12" s="28"/>
      <c r="P12" s="32">
        <v>11.5</v>
      </c>
      <c r="Q12" s="28">
        <v>3.1</v>
      </c>
      <c r="R12" s="31"/>
      <c r="S12" s="31"/>
      <c r="T12" s="33">
        <v>0.121</v>
      </c>
      <c r="U12" s="33">
        <v>2.5000000000000001E-2</v>
      </c>
      <c r="V12" s="33">
        <v>1.2999999999999999E-2</v>
      </c>
      <c r="W12" s="33">
        <v>1.2E-2</v>
      </c>
      <c r="X12" s="33">
        <v>8.9999999999999993E-3</v>
      </c>
      <c r="Y12" s="30"/>
      <c r="Z12" s="30"/>
      <c r="AA12" s="30"/>
      <c r="AB12" s="26" t="s">
        <v>138</v>
      </c>
    </row>
    <row r="13" spans="1:28" ht="13.2" x14ac:dyDescent="0.25">
      <c r="A13" s="25">
        <v>43152</v>
      </c>
      <c r="B13" s="26"/>
      <c r="C13" s="26">
        <v>49.3</v>
      </c>
      <c r="D13" s="27">
        <v>75.2</v>
      </c>
      <c r="E13" s="28">
        <v>8.56</v>
      </c>
      <c r="F13" s="27">
        <v>148.69999999999999</v>
      </c>
      <c r="G13" s="28">
        <v>6.03</v>
      </c>
      <c r="H13" s="29">
        <v>3.37</v>
      </c>
      <c r="I13" s="29">
        <v>0.75360000000000005</v>
      </c>
      <c r="J13" s="30">
        <v>0.559948</v>
      </c>
      <c r="K13" s="30">
        <v>2.0136000000000001E-2</v>
      </c>
      <c r="L13" s="28">
        <v>12.225</v>
      </c>
      <c r="M13" s="31">
        <v>1.5980000000000001</v>
      </c>
      <c r="N13" s="31">
        <f t="shared" si="0"/>
        <v>0.173516</v>
      </c>
      <c r="O13" s="28"/>
      <c r="P13" s="32">
        <v>12.7</v>
      </c>
      <c r="Q13" s="28">
        <v>3.5</v>
      </c>
      <c r="R13" s="31"/>
      <c r="S13" s="31"/>
      <c r="T13" s="33">
        <v>0.20899999999999999</v>
      </c>
      <c r="U13" s="33">
        <v>4.9000000000000002E-2</v>
      </c>
      <c r="V13" s="33">
        <v>2.7E-2</v>
      </c>
      <c r="W13" s="33">
        <v>2.4E-2</v>
      </c>
      <c r="X13" s="33">
        <v>1.7999999999999999E-2</v>
      </c>
      <c r="Y13" s="30"/>
      <c r="Z13" s="30"/>
      <c r="AA13" s="30"/>
      <c r="AB13" s="26" t="s">
        <v>138</v>
      </c>
    </row>
    <row r="14" spans="1:28" ht="13.2" x14ac:dyDescent="0.25">
      <c r="A14" s="25">
        <v>43159</v>
      </c>
      <c r="B14" s="26"/>
      <c r="C14" s="26">
        <v>44.5</v>
      </c>
      <c r="D14" s="27">
        <v>89.9</v>
      </c>
      <c r="E14" s="28">
        <v>10.86</v>
      </c>
      <c r="F14" s="27">
        <v>149.9</v>
      </c>
      <c r="G14" s="28">
        <v>6.46</v>
      </c>
      <c r="H14" s="29">
        <v>2.173</v>
      </c>
      <c r="I14" s="29">
        <v>0.7964</v>
      </c>
      <c r="J14" s="30">
        <v>0.78736700000000004</v>
      </c>
      <c r="K14" s="30">
        <v>4.0652000000000001E-2</v>
      </c>
      <c r="L14" s="28">
        <v>4.944</v>
      </c>
      <c r="M14" s="31"/>
      <c r="N14" s="31">
        <v>0</v>
      </c>
      <c r="O14" s="28"/>
      <c r="P14" s="32">
        <v>11.9</v>
      </c>
      <c r="Q14" s="28">
        <v>2.2000000000000002</v>
      </c>
      <c r="R14" s="31"/>
      <c r="S14" s="31"/>
      <c r="T14" s="33">
        <v>0.09</v>
      </c>
      <c r="U14" s="33">
        <v>0.02</v>
      </c>
      <c r="V14" s="33">
        <v>1.0999999999999999E-2</v>
      </c>
      <c r="W14" s="33">
        <v>8.9999999999999993E-3</v>
      </c>
      <c r="X14" s="33">
        <v>7.0000000000000001E-3</v>
      </c>
      <c r="Y14" s="33"/>
      <c r="Z14" s="33"/>
      <c r="AA14" s="33"/>
      <c r="AB14" s="26" t="s">
        <v>138</v>
      </c>
    </row>
    <row r="15" spans="1:28" ht="13.2" x14ac:dyDescent="0.25">
      <c r="A15" s="25">
        <v>43166</v>
      </c>
      <c r="B15" s="26"/>
      <c r="C15" s="26">
        <v>42.9</v>
      </c>
      <c r="D15" s="27">
        <v>85.8</v>
      </c>
      <c r="E15" s="28">
        <v>10.66</v>
      </c>
      <c r="F15" s="27">
        <v>145.6</v>
      </c>
      <c r="G15" s="28">
        <v>6.94</v>
      </c>
      <c r="H15" s="29">
        <v>1.829</v>
      </c>
      <c r="I15" s="29">
        <v>0.73270000000000002</v>
      </c>
      <c r="J15" s="30">
        <v>0.73916499999999996</v>
      </c>
      <c r="K15" s="30">
        <v>3.7893000000000003E-2</v>
      </c>
      <c r="L15" s="28">
        <v>5.6029999999999998</v>
      </c>
      <c r="M15" s="31"/>
      <c r="N15" s="31">
        <v>0</v>
      </c>
      <c r="O15" s="28"/>
      <c r="P15" s="32">
        <v>10.5</v>
      </c>
      <c r="Q15" s="28">
        <v>1.6</v>
      </c>
      <c r="R15" s="31"/>
      <c r="S15" s="31"/>
      <c r="T15" s="33">
        <v>0.06</v>
      </c>
      <c r="U15" s="33">
        <v>1.4999999999999999E-2</v>
      </c>
      <c r="V15" s="33">
        <v>8.9999999999999993E-3</v>
      </c>
      <c r="W15" s="33">
        <v>8.9999999999999993E-3</v>
      </c>
      <c r="X15" s="33">
        <v>7.0000000000000001E-3</v>
      </c>
      <c r="Y15" s="33"/>
      <c r="Z15" s="33"/>
      <c r="AA15" s="33"/>
      <c r="AB15" s="26" t="s">
        <v>138</v>
      </c>
    </row>
    <row r="16" spans="1:28" ht="13.2" x14ac:dyDescent="0.25">
      <c r="A16" s="25">
        <v>43174</v>
      </c>
      <c r="B16" s="26"/>
      <c r="C16" s="26">
        <v>39.4</v>
      </c>
      <c r="D16" s="27">
        <v>86.6</v>
      </c>
      <c r="E16" s="28">
        <v>11.31</v>
      </c>
      <c r="F16" s="27">
        <v>159</v>
      </c>
      <c r="G16" s="28">
        <v>6.28</v>
      </c>
      <c r="H16" s="29">
        <v>1.911</v>
      </c>
      <c r="I16" s="29">
        <v>0.6724</v>
      </c>
      <c r="J16" s="30">
        <v>0.65551999999999999</v>
      </c>
      <c r="K16" s="30">
        <v>3.5089000000000002E-2</v>
      </c>
      <c r="L16" s="28">
        <v>4.4370000000000003</v>
      </c>
      <c r="M16" s="31"/>
      <c r="N16" s="31">
        <v>0</v>
      </c>
      <c r="O16" s="28"/>
      <c r="P16" s="32">
        <v>10.199999999999999</v>
      </c>
      <c r="Q16" s="28">
        <v>2.2999999999999998</v>
      </c>
      <c r="R16" s="31"/>
      <c r="S16" s="31"/>
      <c r="T16" s="33">
        <v>6.3E-2</v>
      </c>
      <c r="U16" s="33">
        <v>1.4E-2</v>
      </c>
      <c r="V16" s="33">
        <v>8.0000000000000002E-3</v>
      </c>
      <c r="W16" s="33">
        <v>7.0000000000000001E-3</v>
      </c>
      <c r="X16" s="33">
        <v>5.0000000000000001E-3</v>
      </c>
      <c r="Y16" s="33"/>
      <c r="Z16" s="33"/>
      <c r="AA16" s="33"/>
      <c r="AB16" s="26" t="s">
        <v>138</v>
      </c>
    </row>
    <row r="17" spans="1:28" ht="13.2" x14ac:dyDescent="0.25">
      <c r="A17" s="25">
        <v>43181</v>
      </c>
      <c r="B17" s="26"/>
      <c r="C17" s="26">
        <v>38.200000000000003</v>
      </c>
      <c r="D17" s="27">
        <v>87.1</v>
      </c>
      <c r="E17" s="28">
        <v>11.6</v>
      </c>
      <c r="F17" s="27">
        <v>170.6</v>
      </c>
      <c r="G17" s="28">
        <v>7.11</v>
      </c>
      <c r="H17" s="29">
        <v>2.3639999999999999</v>
      </c>
      <c r="I17" s="29">
        <v>0.69279999999999997</v>
      </c>
      <c r="J17" s="30">
        <v>0.69699999999999995</v>
      </c>
      <c r="K17" s="30">
        <v>3.0869000000000001E-2</v>
      </c>
      <c r="L17" s="28">
        <v>4.734</v>
      </c>
      <c r="M17" s="31"/>
      <c r="N17" s="31">
        <v>0</v>
      </c>
      <c r="O17" s="28"/>
      <c r="P17" s="32">
        <v>9.1999999999999993</v>
      </c>
      <c r="Q17" s="28">
        <v>2.5</v>
      </c>
      <c r="R17" s="31"/>
      <c r="S17" s="31"/>
      <c r="T17" s="33">
        <v>8.5999999999999993E-2</v>
      </c>
      <c r="U17" s="33">
        <v>1.7999999999999999E-2</v>
      </c>
      <c r="V17" s="33">
        <v>0.01</v>
      </c>
      <c r="W17" s="33">
        <v>8.9999999999999993E-3</v>
      </c>
      <c r="X17" s="33">
        <v>7.0000000000000001E-3</v>
      </c>
      <c r="Y17" s="35"/>
      <c r="Z17" s="35"/>
      <c r="AA17" s="35"/>
      <c r="AB17" s="26" t="s">
        <v>138</v>
      </c>
    </row>
    <row r="18" spans="1:28" ht="13.2" x14ac:dyDescent="0.25">
      <c r="A18" s="25">
        <v>43187</v>
      </c>
      <c r="B18" s="26"/>
      <c r="C18" s="26">
        <v>44.6</v>
      </c>
      <c r="D18" s="27">
        <v>87.2</v>
      </c>
      <c r="E18" s="28">
        <v>10.58</v>
      </c>
      <c r="F18" s="27">
        <v>158</v>
      </c>
      <c r="G18" s="28">
        <v>5.85</v>
      </c>
      <c r="H18" s="29">
        <v>1.6910000000000001</v>
      </c>
      <c r="I18" s="29">
        <v>0.6401</v>
      </c>
      <c r="J18" s="30">
        <v>0.70864099999999997</v>
      </c>
      <c r="K18" s="30">
        <v>1.6374E-2</v>
      </c>
      <c r="L18" s="28">
        <v>3.0619999999999998</v>
      </c>
      <c r="M18" s="31"/>
      <c r="N18" s="31">
        <v>0</v>
      </c>
      <c r="O18" s="28"/>
      <c r="P18" s="32">
        <v>11.5</v>
      </c>
      <c r="Q18" s="28">
        <v>1.5</v>
      </c>
      <c r="R18" s="31"/>
      <c r="S18" s="31"/>
      <c r="T18" s="33">
        <v>6.2E-2</v>
      </c>
      <c r="U18" s="33">
        <v>1.2999999999999999E-2</v>
      </c>
      <c r="V18" s="33">
        <v>7.0000000000000001E-3</v>
      </c>
      <c r="W18" s="33">
        <v>6.0000000000000001E-3</v>
      </c>
      <c r="X18" s="33">
        <v>5.0000000000000001E-3</v>
      </c>
      <c r="Y18" s="35"/>
      <c r="Z18" s="35"/>
      <c r="AA18" s="35"/>
      <c r="AB18" s="26" t="s">
        <v>138</v>
      </c>
    </row>
    <row r="19" spans="1:28" ht="13.2" x14ac:dyDescent="0.25">
      <c r="A19" s="25">
        <v>43194</v>
      </c>
      <c r="B19" s="26"/>
      <c r="C19" s="28">
        <v>48.8</v>
      </c>
      <c r="D19" s="27">
        <v>100.1</v>
      </c>
      <c r="E19" s="28">
        <v>11.47</v>
      </c>
      <c r="F19" s="27">
        <v>150.6</v>
      </c>
      <c r="G19" s="28">
        <v>6.59</v>
      </c>
      <c r="H19" s="29">
        <v>1.968</v>
      </c>
      <c r="I19" s="29">
        <v>0.66049999999999998</v>
      </c>
      <c r="J19" s="30">
        <v>0.56359999999999999</v>
      </c>
      <c r="K19" s="30">
        <v>2.86E-2</v>
      </c>
      <c r="L19" s="28">
        <v>6.2969999999999997</v>
      </c>
      <c r="M19" s="31">
        <v>0.83299999999999996</v>
      </c>
      <c r="N19" s="31">
        <f t="shared" ref="N19:N28" si="1">I19-(J19+K19)</f>
        <v>6.8300000000000027E-2</v>
      </c>
      <c r="O19" s="28"/>
      <c r="P19" s="32"/>
      <c r="Q19" s="28">
        <v>1.9</v>
      </c>
      <c r="R19" s="31"/>
      <c r="S19" s="31"/>
      <c r="T19" s="33">
        <v>8.3000000000000004E-2</v>
      </c>
      <c r="U19" s="33">
        <v>1.7999999999999999E-2</v>
      </c>
      <c r="V19" s="33">
        <v>0.01</v>
      </c>
      <c r="W19" s="33">
        <v>8.0000000000000002E-3</v>
      </c>
      <c r="X19" s="33">
        <v>7.0000000000000001E-3</v>
      </c>
      <c r="Y19" s="30"/>
      <c r="Z19" s="30"/>
      <c r="AA19" s="30"/>
      <c r="AB19" s="26" t="s">
        <v>138</v>
      </c>
    </row>
    <row r="20" spans="1:28" ht="13.2" x14ac:dyDescent="0.25">
      <c r="A20" s="25">
        <v>43201</v>
      </c>
      <c r="B20" s="26"/>
      <c r="C20" s="28">
        <v>43.8</v>
      </c>
      <c r="D20" s="27">
        <v>92.6</v>
      </c>
      <c r="E20" s="28">
        <v>11.36</v>
      </c>
      <c r="F20" s="27">
        <v>154.5</v>
      </c>
      <c r="G20" s="28">
        <v>6.97</v>
      </c>
      <c r="H20" s="29">
        <v>1.7150000000000001</v>
      </c>
      <c r="I20" s="29">
        <v>0.69769999999999999</v>
      </c>
      <c r="J20" s="33">
        <v>0.63970000000000005</v>
      </c>
      <c r="K20" s="33">
        <v>2.1499999999999998E-2</v>
      </c>
      <c r="L20" s="28">
        <v>6.5819999999999999</v>
      </c>
      <c r="M20" s="31">
        <v>1.2250000000000001</v>
      </c>
      <c r="N20" s="31">
        <f t="shared" si="1"/>
        <v>3.6499999999999977E-2</v>
      </c>
      <c r="O20" s="28"/>
      <c r="P20" s="32"/>
      <c r="Q20" s="28">
        <v>1.8</v>
      </c>
      <c r="R20" s="31"/>
      <c r="S20" s="31"/>
      <c r="T20" s="33">
        <v>5.7000000000000002E-2</v>
      </c>
      <c r="U20" s="33">
        <v>1.2E-2</v>
      </c>
      <c r="V20" s="33">
        <v>6.0000000000000001E-3</v>
      </c>
      <c r="W20" s="33">
        <v>5.0000000000000001E-3</v>
      </c>
      <c r="X20" s="33">
        <v>4.0000000000000001E-3</v>
      </c>
      <c r="Y20" s="30"/>
      <c r="Z20" s="30"/>
      <c r="AA20" s="30"/>
      <c r="AB20" s="26" t="s">
        <v>138</v>
      </c>
    </row>
    <row r="21" spans="1:28" ht="13.2" x14ac:dyDescent="0.25">
      <c r="A21" s="25">
        <v>43208</v>
      </c>
      <c r="B21" s="26"/>
      <c r="C21" s="28">
        <v>47</v>
      </c>
      <c r="D21" s="27">
        <v>87</v>
      </c>
      <c r="E21" s="28">
        <v>10.220000000000001</v>
      </c>
      <c r="F21" s="27">
        <v>142.69999999999999</v>
      </c>
      <c r="G21" s="28">
        <v>6.57</v>
      </c>
      <c r="H21" s="29">
        <v>1.9530000000000001</v>
      </c>
      <c r="I21" s="29">
        <v>0.67659999999999998</v>
      </c>
      <c r="J21" s="30">
        <v>0.55559999999999998</v>
      </c>
      <c r="K21" s="30">
        <v>2.3699999999999999E-2</v>
      </c>
      <c r="L21" s="28">
        <v>6.109</v>
      </c>
      <c r="M21" s="31">
        <v>1.732</v>
      </c>
      <c r="N21" s="31">
        <f t="shared" si="1"/>
        <v>9.7300000000000053E-2</v>
      </c>
      <c r="O21" s="28"/>
      <c r="P21" s="32"/>
      <c r="Q21" s="28">
        <v>2.9228070175438541</v>
      </c>
      <c r="R21" s="31"/>
      <c r="S21" s="31"/>
      <c r="T21" s="33">
        <v>9.6000000000000002E-2</v>
      </c>
      <c r="U21" s="33">
        <v>2.3E-2</v>
      </c>
      <c r="V21" s="33">
        <v>1.4E-2</v>
      </c>
      <c r="W21" s="33">
        <v>1.2E-2</v>
      </c>
      <c r="X21" s="33">
        <v>8.9999999999999993E-3</v>
      </c>
      <c r="Y21" s="30"/>
      <c r="Z21" s="30"/>
      <c r="AA21" s="30"/>
      <c r="AB21" s="26" t="s">
        <v>138</v>
      </c>
    </row>
    <row r="22" spans="1:28" ht="13.2" x14ac:dyDescent="0.25">
      <c r="A22" s="25">
        <v>43216</v>
      </c>
      <c r="B22" s="26"/>
      <c r="C22" s="28">
        <v>52.4</v>
      </c>
      <c r="D22" s="27">
        <v>84.2</v>
      </c>
      <c r="E22" s="28">
        <v>9.2100000000000009</v>
      </c>
      <c r="F22" s="27">
        <v>127.9</v>
      </c>
      <c r="G22" s="28">
        <v>6.38</v>
      </c>
      <c r="H22" s="29">
        <v>3.4910000000000001</v>
      </c>
      <c r="I22" s="29">
        <v>0.5343</v>
      </c>
      <c r="J22" s="30">
        <v>0.41739100000000001</v>
      </c>
      <c r="K22" s="30">
        <v>1.1681E-2</v>
      </c>
      <c r="L22" s="28">
        <v>7.9690000000000003</v>
      </c>
      <c r="M22" s="31">
        <v>0.59299999999999997</v>
      </c>
      <c r="N22" s="31">
        <f t="shared" si="1"/>
        <v>0.10522799999999999</v>
      </c>
      <c r="O22" s="28"/>
      <c r="P22" s="32"/>
      <c r="Q22" s="28">
        <v>3.89</v>
      </c>
      <c r="R22" s="31"/>
      <c r="S22" s="31"/>
      <c r="T22" s="33">
        <v>0.19400000000000001</v>
      </c>
      <c r="U22" s="33">
        <v>4.7E-2</v>
      </c>
      <c r="V22" s="33">
        <v>2.8000000000000001E-2</v>
      </c>
      <c r="W22" s="33">
        <v>2.5000000000000001E-2</v>
      </c>
      <c r="X22" s="33">
        <v>1.9E-2</v>
      </c>
      <c r="Y22" s="30"/>
      <c r="Z22" s="30"/>
      <c r="AA22" s="30"/>
      <c r="AB22" s="26" t="s">
        <v>138</v>
      </c>
    </row>
    <row r="23" spans="1:28" ht="13.2" x14ac:dyDescent="0.25">
      <c r="A23" s="25">
        <v>43222</v>
      </c>
      <c r="B23" s="26"/>
      <c r="C23" s="28">
        <v>55.1</v>
      </c>
      <c r="D23" s="27">
        <v>88.8</v>
      </c>
      <c r="E23" s="28">
        <v>9.39</v>
      </c>
      <c r="F23" s="27">
        <v>160.80000000000001</v>
      </c>
      <c r="G23" s="28">
        <v>6.63</v>
      </c>
      <c r="H23" s="29">
        <v>2.1080000000000001</v>
      </c>
      <c r="I23" s="29">
        <v>0.68220000000000003</v>
      </c>
      <c r="J23" s="30">
        <v>0.57823599999999997</v>
      </c>
      <c r="K23" s="30">
        <v>2.4343E-2</v>
      </c>
      <c r="L23" s="28">
        <v>4.7850000000000001</v>
      </c>
      <c r="M23" s="31">
        <v>1.3340000000000001</v>
      </c>
      <c r="N23" s="31">
        <f t="shared" si="1"/>
        <v>7.9621000000000053E-2</v>
      </c>
      <c r="O23" s="28"/>
      <c r="P23" s="32"/>
      <c r="Q23" s="28">
        <v>9.9600000000000009</v>
      </c>
      <c r="R23" s="31"/>
      <c r="S23" s="31"/>
      <c r="T23" s="33">
        <v>7.3999999999999996E-2</v>
      </c>
      <c r="U23" s="33">
        <v>1.6E-2</v>
      </c>
      <c r="V23" s="33">
        <v>8.9999999999999993E-3</v>
      </c>
      <c r="W23" s="33">
        <v>8.0000000000000002E-3</v>
      </c>
      <c r="X23" s="33">
        <v>6.0000000000000001E-3</v>
      </c>
      <c r="Y23" s="30"/>
      <c r="Z23" s="30"/>
      <c r="AA23" s="30"/>
      <c r="AB23" s="26" t="s">
        <v>138</v>
      </c>
    </row>
    <row r="24" spans="1:28" ht="13.2" x14ac:dyDescent="0.25">
      <c r="A24" s="25">
        <v>43229</v>
      </c>
      <c r="B24" s="26"/>
      <c r="C24" s="28">
        <v>56.8</v>
      </c>
      <c r="D24" s="27">
        <v>85.5</v>
      </c>
      <c r="E24" s="28">
        <v>8.82</v>
      </c>
      <c r="F24" s="27">
        <v>164.3</v>
      </c>
      <c r="G24" s="28">
        <v>6.2</v>
      </c>
      <c r="H24" s="29">
        <v>2.2879999999999998</v>
      </c>
      <c r="I24" s="29">
        <v>0.66010000000000002</v>
      </c>
      <c r="J24" s="30">
        <v>0.56390499999999999</v>
      </c>
      <c r="K24" s="30">
        <v>1.6872000000000002E-2</v>
      </c>
      <c r="L24" s="28">
        <v>4.2060000000000004</v>
      </c>
      <c r="M24" s="31">
        <v>1.7669999999999999</v>
      </c>
      <c r="N24" s="31">
        <f t="shared" si="1"/>
        <v>7.9323000000000032E-2</v>
      </c>
      <c r="O24" s="28"/>
      <c r="P24" s="32"/>
      <c r="Q24" s="28">
        <v>4.2699999999999996</v>
      </c>
      <c r="R24" s="31"/>
      <c r="S24" s="31"/>
      <c r="T24" s="33">
        <v>9.1999999999999998E-2</v>
      </c>
      <c r="U24" s="33">
        <v>2.1000000000000001E-2</v>
      </c>
      <c r="V24" s="33">
        <v>1.2E-2</v>
      </c>
      <c r="W24" s="33">
        <v>0.01</v>
      </c>
      <c r="X24" s="33">
        <v>8.0000000000000002E-3</v>
      </c>
      <c r="Y24" s="30"/>
      <c r="Z24" s="30"/>
      <c r="AA24" s="30"/>
      <c r="AB24" s="26" t="s">
        <v>138</v>
      </c>
    </row>
    <row r="25" spans="1:28" ht="13.2" x14ac:dyDescent="0.25">
      <c r="A25" s="25">
        <v>43236</v>
      </c>
      <c r="B25" s="26"/>
      <c r="C25" s="28">
        <v>61.1</v>
      </c>
      <c r="D25" s="27">
        <v>112.8</v>
      </c>
      <c r="E25" s="28">
        <v>11.09</v>
      </c>
      <c r="F25" s="27">
        <v>151</v>
      </c>
      <c r="G25" s="28">
        <v>6.71</v>
      </c>
      <c r="H25" s="29">
        <v>2.202</v>
      </c>
      <c r="I25" s="29">
        <v>0.67510000000000003</v>
      </c>
      <c r="J25" s="30">
        <v>0.59261200000000003</v>
      </c>
      <c r="K25" s="30">
        <v>1.6740999999999999E-2</v>
      </c>
      <c r="L25" s="28">
        <v>6.4379999999999997</v>
      </c>
      <c r="M25" s="31">
        <v>2.7069999999999999</v>
      </c>
      <c r="N25" s="31">
        <f t="shared" si="1"/>
        <v>6.5747E-2</v>
      </c>
      <c r="O25" s="28"/>
      <c r="P25" s="32"/>
      <c r="Q25" s="28">
        <v>4.5</v>
      </c>
      <c r="R25" s="31"/>
      <c r="S25" s="31"/>
      <c r="T25" s="33">
        <v>0.11700000000000001</v>
      </c>
      <c r="U25" s="33">
        <v>3.2000000000000001E-2</v>
      </c>
      <c r="V25" s="33">
        <v>1.9E-2</v>
      </c>
      <c r="W25" s="33">
        <v>1.7999999999999999E-2</v>
      </c>
      <c r="X25" s="33">
        <v>1.4E-2</v>
      </c>
      <c r="Y25" s="30"/>
      <c r="Z25" s="28">
        <v>-6.4115700000000002</v>
      </c>
      <c r="AA25" s="28">
        <v>-38.0471</v>
      </c>
      <c r="AB25" s="26" t="s">
        <v>138</v>
      </c>
    </row>
    <row r="26" spans="1:28" ht="13.2" x14ac:dyDescent="0.25">
      <c r="A26" s="25">
        <v>43243</v>
      </c>
      <c r="B26" s="26"/>
      <c r="C26" s="28">
        <v>57.6</v>
      </c>
      <c r="D26" s="27">
        <v>80.7</v>
      </c>
      <c r="E26" s="28">
        <v>8.27</v>
      </c>
      <c r="F26" s="27">
        <v>166</v>
      </c>
      <c r="G26" s="28">
        <v>6.05</v>
      </c>
      <c r="H26" s="29">
        <v>2.3479999999999999</v>
      </c>
      <c r="I26" s="29">
        <v>0.6673</v>
      </c>
      <c r="J26" s="30">
        <v>0.58847000000000005</v>
      </c>
      <c r="K26" s="30">
        <v>1.4227E-2</v>
      </c>
      <c r="L26" s="28">
        <v>4.7729999999999997</v>
      </c>
      <c r="M26" s="31">
        <v>2.27</v>
      </c>
      <c r="N26" s="31">
        <f t="shared" si="1"/>
        <v>6.4602999999999966E-2</v>
      </c>
      <c r="O26" s="28"/>
      <c r="P26" s="32">
        <v>13.2</v>
      </c>
      <c r="Q26" s="28">
        <v>3.3</v>
      </c>
      <c r="R26" s="31"/>
      <c r="S26" s="31"/>
      <c r="T26" s="33">
        <v>0.10299999999999999</v>
      </c>
      <c r="U26" s="33">
        <v>2.4E-2</v>
      </c>
      <c r="V26" s="33">
        <v>1.4E-2</v>
      </c>
      <c r="W26" s="33">
        <v>1.2999999999999999E-2</v>
      </c>
      <c r="X26" s="33">
        <v>8.9999999999999993E-3</v>
      </c>
      <c r="Y26" s="30"/>
      <c r="Z26" s="28">
        <v>-6.41479</v>
      </c>
      <c r="AA26" s="28">
        <v>-37.760339999999999</v>
      </c>
      <c r="AB26" s="26" t="s">
        <v>138</v>
      </c>
    </row>
    <row r="27" spans="1:28" ht="13.2" x14ac:dyDescent="0.25">
      <c r="A27" s="25">
        <v>43250</v>
      </c>
      <c r="B27" s="26"/>
      <c r="C27" s="28">
        <v>61.2</v>
      </c>
      <c r="D27" s="27">
        <v>91.5</v>
      </c>
      <c r="E27" s="28">
        <v>8.98</v>
      </c>
      <c r="F27" s="27">
        <v>168.7</v>
      </c>
      <c r="G27" s="28">
        <v>6.08</v>
      </c>
      <c r="H27" s="29">
        <v>2.1040000000000001</v>
      </c>
      <c r="I27" s="29">
        <v>0.71189999999999998</v>
      </c>
      <c r="J27" s="30">
        <v>0.62763400000000003</v>
      </c>
      <c r="K27" s="30">
        <v>2.9923999999999999E-2</v>
      </c>
      <c r="L27" s="28">
        <v>3.5489999999999999</v>
      </c>
      <c r="M27" s="31">
        <v>1.319</v>
      </c>
      <c r="N27" s="31">
        <f t="shared" si="1"/>
        <v>5.4342000000000001E-2</v>
      </c>
      <c r="O27" s="28"/>
      <c r="P27" s="32">
        <v>13.6</v>
      </c>
      <c r="Q27" s="28">
        <v>2.7</v>
      </c>
      <c r="R27" s="31"/>
      <c r="S27" s="31"/>
      <c r="T27" s="33">
        <v>8.7999999999999995E-2</v>
      </c>
      <c r="U27" s="33">
        <v>2.1000000000000001E-2</v>
      </c>
      <c r="V27" s="33">
        <v>1.2E-2</v>
      </c>
      <c r="W27" s="33">
        <v>1.0999999999999999E-2</v>
      </c>
      <c r="X27" s="33">
        <v>8.0000000000000002E-3</v>
      </c>
      <c r="Y27" s="30"/>
      <c r="Z27" s="28">
        <v>-6.3850600000000002</v>
      </c>
      <c r="AA27" s="28">
        <v>-37.588079999999998</v>
      </c>
      <c r="AB27" s="26" t="s">
        <v>138</v>
      </c>
    </row>
    <row r="28" spans="1:28" ht="15.75" customHeight="1" x14ac:dyDescent="0.3">
      <c r="A28" s="25">
        <v>43257</v>
      </c>
      <c r="B28" s="26"/>
      <c r="C28" s="28">
        <v>57.5</v>
      </c>
      <c r="D28" s="27">
        <v>79.099999999999994</v>
      </c>
      <c r="E28" s="28">
        <v>8.1300000000000008</v>
      </c>
      <c r="F28" s="27">
        <v>163.5</v>
      </c>
      <c r="G28" s="28">
        <v>6.12</v>
      </c>
      <c r="H28" s="29">
        <v>2.484</v>
      </c>
      <c r="I28" s="34">
        <v>0.69799999999999995</v>
      </c>
      <c r="J28" s="30">
        <v>0.57452000000000003</v>
      </c>
      <c r="K28" s="30">
        <v>4.3596000000000003E-2</v>
      </c>
      <c r="L28" s="28">
        <v>15.981999999999999</v>
      </c>
      <c r="M28" s="31">
        <v>3.899</v>
      </c>
      <c r="N28" s="31">
        <f t="shared" si="1"/>
        <v>7.9883999999999955E-2</v>
      </c>
      <c r="O28" s="28"/>
      <c r="P28" s="32"/>
      <c r="Q28" s="28">
        <v>2.2000000000000002</v>
      </c>
      <c r="R28" s="31"/>
      <c r="S28" s="31"/>
      <c r="T28" s="33">
        <v>0.13600000000000001</v>
      </c>
      <c r="U28" s="33">
        <v>3.3000000000000002E-2</v>
      </c>
      <c r="V28" s="33">
        <v>1.9E-2</v>
      </c>
      <c r="W28" s="33">
        <v>1.7000000000000001E-2</v>
      </c>
      <c r="X28" s="33">
        <v>1.2E-2</v>
      </c>
      <c r="Y28" s="30"/>
      <c r="Z28" s="28">
        <v>-6.4405799999999997</v>
      </c>
      <c r="AA28" s="28">
        <v>-37.564430000000002</v>
      </c>
      <c r="AB28" s="26" t="s">
        <v>138</v>
      </c>
    </row>
    <row r="29" spans="1:28" ht="14.4" x14ac:dyDescent="0.3">
      <c r="A29" s="25">
        <v>43264</v>
      </c>
      <c r="B29" s="26"/>
      <c r="C29" s="28">
        <v>60.5</v>
      </c>
      <c r="D29" s="27">
        <v>77.099999999999994</v>
      </c>
      <c r="E29" s="28">
        <v>7.65</v>
      </c>
      <c r="F29" s="27">
        <v>156.4</v>
      </c>
      <c r="G29" s="28">
        <v>6.47</v>
      </c>
      <c r="H29" s="29">
        <v>1.659</v>
      </c>
      <c r="I29" s="34">
        <v>0.68799999999999994</v>
      </c>
      <c r="J29" s="30">
        <v>0.67710099999999995</v>
      </c>
      <c r="K29" s="30">
        <v>5.4594999999999998E-2</v>
      </c>
      <c r="L29" s="28">
        <v>13.407</v>
      </c>
      <c r="M29" s="31">
        <v>5.5330000000000004</v>
      </c>
      <c r="N29" s="31">
        <v>0</v>
      </c>
      <c r="O29" s="28"/>
      <c r="P29" s="32"/>
      <c r="Q29" s="28">
        <v>1.8</v>
      </c>
      <c r="R29" s="31"/>
      <c r="S29" s="31"/>
      <c r="T29" s="33">
        <v>8.2000000000000003E-2</v>
      </c>
      <c r="U29" s="33">
        <v>0.02</v>
      </c>
      <c r="V29" s="33">
        <v>1.2E-2</v>
      </c>
      <c r="W29" s="33">
        <v>1.0999999999999999E-2</v>
      </c>
      <c r="X29" s="33">
        <v>8.0000000000000002E-3</v>
      </c>
      <c r="Y29" s="30"/>
      <c r="Z29" s="28">
        <v>-5.6339226489999996</v>
      </c>
      <c r="AA29" s="28">
        <v>-36.700363359999997</v>
      </c>
      <c r="AB29" s="26" t="s">
        <v>138</v>
      </c>
    </row>
    <row r="30" spans="1:28" ht="14.4" x14ac:dyDescent="0.3">
      <c r="A30" s="25">
        <v>43271</v>
      </c>
      <c r="B30" s="26"/>
      <c r="C30" s="28">
        <v>65.400000000000006</v>
      </c>
      <c r="D30" s="27">
        <v>104.1</v>
      </c>
      <c r="E30" s="28">
        <v>9.73</v>
      </c>
      <c r="F30" s="27">
        <v>162.9</v>
      </c>
      <c r="G30" s="28">
        <v>6.84</v>
      </c>
      <c r="H30" s="29">
        <v>1.7030000000000001</v>
      </c>
      <c r="I30" s="34">
        <v>0.73399999999999999</v>
      </c>
      <c r="J30" s="30">
        <v>0.58489899999999995</v>
      </c>
      <c r="K30" s="30">
        <v>5.9623000000000002E-2</v>
      </c>
      <c r="L30" s="28">
        <v>11.093999999999999</v>
      </c>
      <c r="M30" s="31">
        <v>5.3540000000000001</v>
      </c>
      <c r="N30" s="31">
        <f t="shared" ref="N30:N38" si="2">I30-(J30+K30)</f>
        <v>8.9478000000000057E-2</v>
      </c>
      <c r="O30" s="28"/>
      <c r="P30" s="32"/>
      <c r="Q30" s="28">
        <v>2.0375000000000001</v>
      </c>
      <c r="R30" s="31"/>
      <c r="S30" s="31"/>
      <c r="T30" s="33">
        <v>7.0000000000000007E-2</v>
      </c>
      <c r="U30" s="33">
        <v>1.7000000000000001E-2</v>
      </c>
      <c r="V30" s="33">
        <v>8.9999999999999993E-3</v>
      </c>
      <c r="W30" s="33">
        <v>8.0000000000000002E-3</v>
      </c>
      <c r="X30" s="33">
        <v>6.0000000000000001E-3</v>
      </c>
      <c r="Y30" s="30"/>
      <c r="Z30" s="28">
        <v>-5.7675848380000003</v>
      </c>
      <c r="AA30" s="28">
        <v>-37.711686139999998</v>
      </c>
      <c r="AB30" s="26" t="s">
        <v>138</v>
      </c>
    </row>
    <row r="31" spans="1:28" ht="14.4" x14ac:dyDescent="0.3">
      <c r="A31" s="25">
        <v>43278</v>
      </c>
      <c r="B31" s="26"/>
      <c r="C31" s="28">
        <v>62</v>
      </c>
      <c r="D31" s="27">
        <v>79.7</v>
      </c>
      <c r="E31" s="28">
        <v>7.79</v>
      </c>
      <c r="F31" s="27">
        <v>163.4</v>
      </c>
      <c r="G31" s="28"/>
      <c r="H31" s="29">
        <v>1.849</v>
      </c>
      <c r="I31" s="34">
        <v>0.75900000000000001</v>
      </c>
      <c r="J31" s="30">
        <v>0.66404300000000005</v>
      </c>
      <c r="K31" s="30">
        <v>4.3623000000000002E-2</v>
      </c>
      <c r="L31" s="28">
        <v>8.5459999999999994</v>
      </c>
      <c r="M31" s="31">
        <v>1.3140000000000001</v>
      </c>
      <c r="N31" s="31">
        <f t="shared" si="2"/>
        <v>5.1333999999999991E-2</v>
      </c>
      <c r="O31" s="28"/>
      <c r="P31" s="32"/>
      <c r="Q31" s="28">
        <v>2</v>
      </c>
      <c r="R31" s="31"/>
      <c r="S31" s="31"/>
      <c r="T31" s="33">
        <v>0.06</v>
      </c>
      <c r="U31" s="33">
        <v>1.4999999999999999E-2</v>
      </c>
      <c r="V31" s="33">
        <v>8.9999999999999993E-3</v>
      </c>
      <c r="W31" s="33">
        <v>8.9999999999999993E-3</v>
      </c>
      <c r="X31" s="33">
        <v>6.0000000000000001E-3</v>
      </c>
      <c r="Y31" s="30"/>
      <c r="Z31" s="28">
        <v>-5.8115777050000004</v>
      </c>
      <c r="AA31" s="28">
        <v>-37.671503870000002</v>
      </c>
      <c r="AB31" s="26" t="s">
        <v>138</v>
      </c>
    </row>
    <row r="32" spans="1:28" ht="13.2" x14ac:dyDescent="0.25">
      <c r="A32" s="25">
        <v>43284</v>
      </c>
      <c r="B32" s="26"/>
      <c r="C32" s="28">
        <v>69.900000000000006</v>
      </c>
      <c r="D32" s="27">
        <v>81.599999999999994</v>
      </c>
      <c r="E32" s="28">
        <v>7.27</v>
      </c>
      <c r="F32" s="27">
        <v>168.5</v>
      </c>
      <c r="G32" s="28">
        <v>6.73</v>
      </c>
      <c r="H32" s="29">
        <v>3.4540000000000002</v>
      </c>
      <c r="I32" s="29">
        <v>0.72060000000000002</v>
      </c>
      <c r="J32" s="30">
        <v>0.57434399999999997</v>
      </c>
      <c r="K32" s="30">
        <v>4.6138999999999999E-2</v>
      </c>
      <c r="L32" s="28">
        <v>13.019</v>
      </c>
      <c r="M32" s="31">
        <v>5.58</v>
      </c>
      <c r="N32" s="31">
        <f t="shared" si="2"/>
        <v>0.10011700000000001</v>
      </c>
      <c r="O32" s="28"/>
      <c r="P32" s="32"/>
      <c r="Q32" s="28">
        <v>3.0952380952381224</v>
      </c>
      <c r="R32" s="31"/>
      <c r="S32" s="31"/>
      <c r="T32" s="33">
        <v>0.124</v>
      </c>
      <c r="U32" s="33">
        <v>3.1E-2</v>
      </c>
      <c r="V32" s="33">
        <v>1.7999999999999999E-2</v>
      </c>
      <c r="W32" s="33">
        <v>1.6E-2</v>
      </c>
      <c r="X32" s="33">
        <v>1.2E-2</v>
      </c>
      <c r="Y32" s="30"/>
      <c r="Z32" s="28">
        <v>-5.5909150739999998</v>
      </c>
      <c r="AA32" s="28">
        <v>-36.695838629999997</v>
      </c>
      <c r="AB32" s="26" t="s">
        <v>138</v>
      </c>
    </row>
    <row r="33" spans="1:28" ht="13.2" x14ac:dyDescent="0.25">
      <c r="A33" s="25">
        <v>43292</v>
      </c>
      <c r="B33" s="26"/>
      <c r="C33" s="28">
        <v>66</v>
      </c>
      <c r="D33" s="27">
        <v>83.8</v>
      </c>
      <c r="E33" s="28">
        <v>7.7</v>
      </c>
      <c r="F33" s="27">
        <v>174.2</v>
      </c>
      <c r="G33" s="28">
        <v>6.48</v>
      </c>
      <c r="H33" s="29">
        <v>2.6110000000000002</v>
      </c>
      <c r="I33" s="29">
        <v>0.70030000000000003</v>
      </c>
      <c r="J33" s="30">
        <v>0.61360099999999995</v>
      </c>
      <c r="K33" s="30">
        <v>2.0782999999999999E-2</v>
      </c>
      <c r="L33" s="28">
        <v>4.101</v>
      </c>
      <c r="M33" s="31">
        <v>7.43</v>
      </c>
      <c r="N33" s="31">
        <f t="shared" si="2"/>
        <v>6.5916000000000086E-2</v>
      </c>
      <c r="O33" s="28"/>
      <c r="P33" s="32">
        <v>14.3</v>
      </c>
      <c r="Q33" s="28">
        <v>1.7</v>
      </c>
      <c r="R33" s="31"/>
      <c r="S33" s="31"/>
      <c r="T33" s="33">
        <v>5.8999999999999997E-2</v>
      </c>
      <c r="U33" s="33">
        <v>1.2999999999999999E-2</v>
      </c>
      <c r="V33" s="33">
        <v>7.0000000000000001E-3</v>
      </c>
      <c r="W33" s="33">
        <v>6.0000000000000001E-3</v>
      </c>
      <c r="X33" s="33">
        <v>4.0000000000000001E-3</v>
      </c>
      <c r="Y33" s="30"/>
      <c r="Z33" s="28">
        <v>-5.7688600000000001</v>
      </c>
      <c r="AA33" s="28">
        <v>-36.569209999999998</v>
      </c>
      <c r="AB33" s="26" t="s">
        <v>138</v>
      </c>
    </row>
    <row r="34" spans="1:28" ht="13.2" x14ac:dyDescent="0.25">
      <c r="A34" s="25">
        <v>43299</v>
      </c>
      <c r="B34" s="26"/>
      <c r="C34" s="28">
        <v>65.2</v>
      </c>
      <c r="D34" s="27">
        <v>71.3</v>
      </c>
      <c r="E34" s="28">
        <v>6.69</v>
      </c>
      <c r="F34" s="27">
        <v>170</v>
      </c>
      <c r="G34" s="28">
        <v>6.31</v>
      </c>
      <c r="H34" s="29">
        <v>1.73</v>
      </c>
      <c r="I34" s="29">
        <v>0.77190000000000003</v>
      </c>
      <c r="J34" s="30">
        <v>0.69581800000000005</v>
      </c>
      <c r="K34" s="30">
        <v>1.6142E-2</v>
      </c>
      <c r="L34" s="28">
        <v>5.26</v>
      </c>
      <c r="M34" s="31">
        <v>8.3789999999999996</v>
      </c>
      <c r="N34" s="31">
        <f t="shared" si="2"/>
        <v>5.9939999999999993E-2</v>
      </c>
      <c r="O34" s="28"/>
      <c r="P34" s="32">
        <v>14</v>
      </c>
      <c r="Q34" s="28">
        <v>2.2999999999999998</v>
      </c>
      <c r="R34" s="31"/>
      <c r="S34" s="31"/>
      <c r="T34" s="33">
        <v>5.8000000000000003E-2</v>
      </c>
      <c r="U34" s="33">
        <v>1.4999999999999999E-2</v>
      </c>
      <c r="V34" s="33">
        <v>8.9999999999999993E-3</v>
      </c>
      <c r="W34" s="33">
        <v>8.0000000000000002E-3</v>
      </c>
      <c r="X34" s="33">
        <v>6.0000000000000001E-3</v>
      </c>
      <c r="Y34" s="30"/>
      <c r="Z34" s="28">
        <v>-5.4513499999999997</v>
      </c>
      <c r="AA34" s="28">
        <v>-34.350360000000002</v>
      </c>
      <c r="AB34" s="26" t="s">
        <v>138</v>
      </c>
    </row>
    <row r="35" spans="1:28" ht="13.2" x14ac:dyDescent="0.25">
      <c r="A35" s="25">
        <v>43306</v>
      </c>
      <c r="B35" s="26"/>
      <c r="C35" s="28">
        <v>69.400000000000006</v>
      </c>
      <c r="D35" s="27">
        <v>87.4</v>
      </c>
      <c r="E35" s="28">
        <v>7.82</v>
      </c>
      <c r="F35" s="27">
        <v>164.2</v>
      </c>
      <c r="G35" s="28">
        <v>6.28</v>
      </c>
      <c r="H35" s="29">
        <v>1.76</v>
      </c>
      <c r="I35" s="29">
        <v>0.68320000000000003</v>
      </c>
      <c r="J35" s="30">
        <v>0.65266199999999996</v>
      </c>
      <c r="K35" s="30">
        <v>1.5737000000000001E-2</v>
      </c>
      <c r="L35" s="28">
        <v>0</v>
      </c>
      <c r="M35" s="31">
        <v>7.9870000000000001</v>
      </c>
      <c r="N35" s="31">
        <f t="shared" si="2"/>
        <v>1.4801000000000064E-2</v>
      </c>
      <c r="O35" s="28"/>
      <c r="P35" s="32">
        <v>14.8</v>
      </c>
      <c r="Q35" s="28">
        <v>1.6</v>
      </c>
      <c r="R35" s="31"/>
      <c r="S35" s="31"/>
      <c r="T35" s="33">
        <v>5.1999999999999998E-2</v>
      </c>
      <c r="U35" s="33">
        <v>1.2E-2</v>
      </c>
      <c r="V35" s="33">
        <v>7.0000000000000001E-3</v>
      </c>
      <c r="W35" s="33">
        <v>5.0000000000000001E-3</v>
      </c>
      <c r="X35" s="33">
        <v>4.0000000000000001E-3</v>
      </c>
      <c r="Y35" s="30"/>
      <c r="Z35" s="28">
        <v>-5.7748778339999998</v>
      </c>
      <c r="AA35" s="28">
        <v>-36.834118609999997</v>
      </c>
      <c r="AB35" s="26" t="s">
        <v>138</v>
      </c>
    </row>
    <row r="36" spans="1:28" ht="13.2" x14ac:dyDescent="0.25">
      <c r="A36" s="25">
        <v>43315</v>
      </c>
      <c r="B36" s="26"/>
      <c r="C36" s="28">
        <v>69.7</v>
      </c>
      <c r="D36" s="27">
        <v>86.3</v>
      </c>
      <c r="E36" s="28">
        <v>7.69</v>
      </c>
      <c r="F36" s="27">
        <v>158.80000000000001</v>
      </c>
      <c r="G36" s="28">
        <v>6.39</v>
      </c>
      <c r="H36" s="29">
        <v>1.8089999999999999</v>
      </c>
      <c r="I36" s="29">
        <v>0.70030000000000003</v>
      </c>
      <c r="J36" s="30">
        <v>0.64891399999999999</v>
      </c>
      <c r="K36" s="30">
        <v>2.4811E-2</v>
      </c>
      <c r="L36" s="28">
        <v>8.7729999999999997</v>
      </c>
      <c r="M36" s="31">
        <v>7.6989999999999998</v>
      </c>
      <c r="N36" s="31">
        <f t="shared" si="2"/>
        <v>2.6575000000000015E-2</v>
      </c>
      <c r="O36" s="28"/>
      <c r="P36" s="32">
        <v>14.2</v>
      </c>
      <c r="Q36" s="28">
        <v>1.4</v>
      </c>
      <c r="R36" s="31"/>
      <c r="S36" s="31"/>
      <c r="T36" s="33">
        <v>6.5000000000000002E-2</v>
      </c>
      <c r="U36" s="33">
        <v>1.4E-2</v>
      </c>
      <c r="V36" s="33">
        <v>8.0000000000000002E-3</v>
      </c>
      <c r="W36" s="33">
        <v>7.0000000000000001E-3</v>
      </c>
      <c r="X36" s="33">
        <v>5.0000000000000001E-3</v>
      </c>
      <c r="Y36" s="30"/>
      <c r="Z36" s="28">
        <v>-5.7489952439999996</v>
      </c>
      <c r="AA36" s="28">
        <v>-37.087987409999997</v>
      </c>
      <c r="AB36" s="26" t="s">
        <v>138</v>
      </c>
    </row>
    <row r="37" spans="1:28" ht="13.2" x14ac:dyDescent="0.25">
      <c r="A37" s="25">
        <v>43320</v>
      </c>
      <c r="B37" s="26"/>
      <c r="C37" s="28">
        <v>70.2</v>
      </c>
      <c r="D37" s="27">
        <v>96.4</v>
      </c>
      <c r="E37" s="28">
        <v>8.56</v>
      </c>
      <c r="F37" s="27">
        <v>155.9</v>
      </c>
      <c r="G37" s="28">
        <v>6.79</v>
      </c>
      <c r="H37" s="29">
        <v>2.2490000000000001</v>
      </c>
      <c r="I37" s="29">
        <v>0.72209999999999996</v>
      </c>
      <c r="J37" s="30">
        <v>0.601051</v>
      </c>
      <c r="K37" s="30">
        <v>1.8513999999999999E-2</v>
      </c>
      <c r="L37" s="28">
        <v>10.071999999999999</v>
      </c>
      <c r="M37" s="31">
        <v>6.9809999999999999</v>
      </c>
      <c r="N37" s="31">
        <f t="shared" si="2"/>
        <v>0.10253499999999993</v>
      </c>
      <c r="O37" s="28"/>
      <c r="P37" s="32">
        <v>14.7</v>
      </c>
      <c r="Q37" s="28">
        <v>1.7</v>
      </c>
      <c r="R37" s="31"/>
      <c r="S37" s="31"/>
      <c r="T37" s="33">
        <v>7.9000000000000001E-2</v>
      </c>
      <c r="U37" s="33">
        <v>1.7999999999999999E-2</v>
      </c>
      <c r="V37" s="33">
        <v>0.01</v>
      </c>
      <c r="W37" s="33">
        <v>8.9999999999999993E-3</v>
      </c>
      <c r="X37" s="33">
        <v>6.0000000000000001E-3</v>
      </c>
      <c r="Y37" s="30"/>
      <c r="Z37" s="28">
        <v>-5.7599035440000002</v>
      </c>
      <c r="AA37" s="28">
        <v>-37.458969580000002</v>
      </c>
      <c r="AB37" s="26" t="s">
        <v>138</v>
      </c>
    </row>
    <row r="38" spans="1:28" ht="13.2" x14ac:dyDescent="0.25">
      <c r="A38" s="25">
        <v>43327</v>
      </c>
      <c r="B38" s="26"/>
      <c r="C38" s="28">
        <v>66</v>
      </c>
      <c r="D38" s="27">
        <v>84.4</v>
      </c>
      <c r="E38" s="28">
        <v>7.86</v>
      </c>
      <c r="F38" s="27">
        <v>160.5</v>
      </c>
      <c r="G38" s="28">
        <v>6.45</v>
      </c>
      <c r="H38" s="29">
        <v>2.399</v>
      </c>
      <c r="I38" s="29">
        <v>0.68310000000000004</v>
      </c>
      <c r="J38" s="30">
        <v>0.61803799999999998</v>
      </c>
      <c r="K38" s="30">
        <v>1.8981000000000001E-2</v>
      </c>
      <c r="L38" s="28">
        <v>8.3539999999999992</v>
      </c>
      <c r="M38" s="31">
        <v>4.0149999999999997</v>
      </c>
      <c r="N38" s="31">
        <f t="shared" si="2"/>
        <v>4.6081000000000039E-2</v>
      </c>
      <c r="O38" s="28"/>
      <c r="P38" s="32">
        <v>14.5</v>
      </c>
      <c r="Q38" s="28">
        <v>3.3</v>
      </c>
      <c r="R38" s="31"/>
      <c r="S38" s="31"/>
      <c r="T38" s="33">
        <v>8.5999999999999993E-2</v>
      </c>
      <c r="U38" s="33">
        <v>1.6E-2</v>
      </c>
      <c r="V38" s="33">
        <v>8.9999999999999993E-3</v>
      </c>
      <c r="W38" s="33">
        <v>8.0000000000000002E-3</v>
      </c>
      <c r="X38" s="33">
        <v>6.0000000000000001E-3</v>
      </c>
      <c r="Y38" s="30"/>
      <c r="Z38" s="28">
        <v>-5.708927718</v>
      </c>
      <c r="AA38" s="28">
        <v>-36.503146299999997</v>
      </c>
      <c r="AB38" s="26" t="s">
        <v>138</v>
      </c>
    </row>
    <row r="39" spans="1:28" ht="13.2" x14ac:dyDescent="0.25">
      <c r="A39" s="25">
        <v>43334</v>
      </c>
      <c r="B39" s="26"/>
      <c r="C39" s="28">
        <v>62.3</v>
      </c>
      <c r="D39" s="27">
        <v>72</v>
      </c>
      <c r="E39" s="28">
        <v>6.98</v>
      </c>
      <c r="F39" s="27">
        <v>161.1</v>
      </c>
      <c r="G39" s="28">
        <v>6.17</v>
      </c>
      <c r="H39" s="29">
        <v>1.9570000000000001</v>
      </c>
      <c r="I39" s="29">
        <v>0.77329999999999999</v>
      </c>
      <c r="J39" s="30"/>
      <c r="K39" s="30"/>
      <c r="L39" s="28"/>
      <c r="M39" s="31"/>
      <c r="N39" s="31"/>
      <c r="O39" s="28"/>
      <c r="P39" s="32">
        <v>14.4</v>
      </c>
      <c r="Q39" s="28">
        <v>1.6</v>
      </c>
      <c r="R39" s="31"/>
      <c r="S39" s="31"/>
      <c r="T39" s="33">
        <v>5.0999999999999997E-2</v>
      </c>
      <c r="U39" s="33">
        <v>1.0999999999999999E-2</v>
      </c>
      <c r="V39" s="33">
        <v>6.0000000000000001E-3</v>
      </c>
      <c r="W39" s="33">
        <v>5.0000000000000001E-3</v>
      </c>
      <c r="X39" s="33">
        <v>4.0000000000000001E-3</v>
      </c>
      <c r="Y39" s="30"/>
      <c r="Z39" s="28">
        <v>-5.8624062029999999</v>
      </c>
      <c r="AA39" s="28">
        <v>-37.54452895</v>
      </c>
      <c r="AB39" s="26" t="s">
        <v>138</v>
      </c>
    </row>
    <row r="40" spans="1:28" ht="13.2" x14ac:dyDescent="0.25">
      <c r="A40" s="25">
        <v>43341</v>
      </c>
      <c r="B40" s="26"/>
      <c r="C40" s="28">
        <v>66.2</v>
      </c>
      <c r="D40" s="27">
        <v>83.4</v>
      </c>
      <c r="E40" s="28">
        <v>7.73</v>
      </c>
      <c r="F40" s="27">
        <v>166.2</v>
      </c>
      <c r="G40" s="28">
        <v>7.61</v>
      </c>
      <c r="H40" s="29">
        <v>1.8340000000000001</v>
      </c>
      <c r="I40" s="29">
        <v>0.69140000000000001</v>
      </c>
      <c r="J40" s="30"/>
      <c r="K40" s="30"/>
      <c r="L40" s="28"/>
      <c r="M40" s="31"/>
      <c r="N40" s="31"/>
      <c r="O40" s="28"/>
      <c r="P40" s="32">
        <v>14.8</v>
      </c>
      <c r="Q40" s="28">
        <v>1.6</v>
      </c>
      <c r="R40" s="31"/>
      <c r="S40" s="31"/>
      <c r="T40" s="33">
        <v>0.05</v>
      </c>
      <c r="U40" s="33">
        <v>1.0999999999999999E-2</v>
      </c>
      <c r="V40" s="33">
        <v>7.0000000000000001E-3</v>
      </c>
      <c r="W40" s="33">
        <v>5.0000000000000001E-3</v>
      </c>
      <c r="X40" s="33">
        <v>4.0000000000000001E-3</v>
      </c>
      <c r="Y40" s="33"/>
      <c r="Z40" s="26">
        <v>-5.6520321960000004</v>
      </c>
      <c r="AA40" s="26">
        <v>-37.257893109999998</v>
      </c>
      <c r="AB40" s="26" t="s">
        <v>138</v>
      </c>
    </row>
    <row r="41" spans="1:28" ht="13.2" x14ac:dyDescent="0.25">
      <c r="A41" s="25">
        <v>43348</v>
      </c>
      <c r="B41" s="26"/>
      <c r="C41" s="28">
        <v>64.3</v>
      </c>
      <c r="D41" s="27">
        <v>81.5</v>
      </c>
      <c r="E41" s="28">
        <v>7.72</v>
      </c>
      <c r="F41" s="27">
        <v>165.4</v>
      </c>
      <c r="G41" s="28">
        <v>6.39</v>
      </c>
      <c r="H41" s="29">
        <v>1.8440000000000001</v>
      </c>
      <c r="I41" s="29">
        <v>0.65410000000000001</v>
      </c>
      <c r="J41" s="30"/>
      <c r="K41" s="30"/>
      <c r="L41" s="28"/>
      <c r="M41" s="31"/>
      <c r="N41" s="31"/>
      <c r="O41" s="28"/>
      <c r="P41" s="32">
        <v>15</v>
      </c>
      <c r="Q41" s="28">
        <v>1.1000000000000001</v>
      </c>
      <c r="R41" s="31"/>
      <c r="S41" s="31"/>
      <c r="T41" s="33">
        <v>0.05</v>
      </c>
      <c r="U41" s="33">
        <v>0.01</v>
      </c>
      <c r="V41" s="33">
        <v>5.0000000000000001E-3</v>
      </c>
      <c r="W41" s="33">
        <v>4.0000000000000001E-3</v>
      </c>
      <c r="X41" s="33">
        <v>3.0000000000000001E-3</v>
      </c>
      <c r="Y41" s="33"/>
      <c r="Z41" s="26"/>
      <c r="AA41" s="26"/>
      <c r="AB41" s="26" t="s">
        <v>138</v>
      </c>
    </row>
    <row r="42" spans="1:28" ht="13.2" x14ac:dyDescent="0.25">
      <c r="A42" s="25">
        <v>43355</v>
      </c>
      <c r="B42" s="26"/>
      <c r="C42" s="28">
        <v>65.400000000000006</v>
      </c>
      <c r="D42" s="27">
        <v>73.5</v>
      </c>
      <c r="E42" s="28">
        <v>6.86</v>
      </c>
      <c r="F42" s="27">
        <v>157.5</v>
      </c>
      <c r="G42" s="28">
        <v>6.54</v>
      </c>
      <c r="H42" s="29"/>
      <c r="I42" s="29"/>
      <c r="J42" s="30"/>
      <c r="K42" s="30"/>
      <c r="L42" s="28"/>
      <c r="M42" s="31"/>
      <c r="N42" s="31"/>
      <c r="O42" s="28"/>
      <c r="P42" s="32">
        <v>13.2</v>
      </c>
      <c r="Q42" s="28">
        <v>1.3</v>
      </c>
      <c r="R42" s="31"/>
      <c r="S42" s="31"/>
      <c r="T42" s="33">
        <v>6.7000000000000004E-2</v>
      </c>
      <c r="U42" s="33">
        <v>1.4E-2</v>
      </c>
      <c r="V42" s="33">
        <v>8.0000000000000002E-3</v>
      </c>
      <c r="W42" s="33">
        <v>7.0000000000000001E-3</v>
      </c>
      <c r="X42" s="33">
        <v>5.0000000000000001E-3</v>
      </c>
      <c r="Y42" s="30"/>
      <c r="Z42" s="28"/>
      <c r="AA42" s="28"/>
      <c r="AB42" s="26" t="s">
        <v>138</v>
      </c>
    </row>
    <row r="43" spans="1:28" ht="14.4" x14ac:dyDescent="0.3">
      <c r="A43" s="25">
        <v>43362</v>
      </c>
      <c r="B43" s="28"/>
      <c r="C43" s="28">
        <v>62.9</v>
      </c>
      <c r="D43" s="27">
        <v>67</v>
      </c>
      <c r="E43" s="28">
        <v>6.45</v>
      </c>
      <c r="F43" s="27">
        <v>150.9</v>
      </c>
      <c r="G43" s="28">
        <v>6.05</v>
      </c>
      <c r="H43" s="34">
        <v>1.7010000000000001</v>
      </c>
      <c r="I43" s="34">
        <v>0.65603999999999996</v>
      </c>
      <c r="J43" s="36">
        <v>0.54508000000000001</v>
      </c>
      <c r="K43" s="36">
        <v>4.9889999999999997E-2</v>
      </c>
      <c r="L43" s="37">
        <v>15.49</v>
      </c>
      <c r="M43" s="34">
        <v>0.88307999999999998</v>
      </c>
      <c r="N43" s="31">
        <f t="shared" ref="N43:N44" si="3">I43-(J43+K43)</f>
        <v>6.1069999999999958E-2</v>
      </c>
      <c r="O43" s="28"/>
      <c r="P43" s="32"/>
      <c r="Q43" s="28">
        <v>1.9</v>
      </c>
      <c r="R43" s="31"/>
      <c r="S43" s="31"/>
      <c r="T43" s="33">
        <v>7.2999999999999995E-2</v>
      </c>
      <c r="U43" s="33">
        <v>1.6E-2</v>
      </c>
      <c r="V43" s="33">
        <v>8.9999999999999993E-3</v>
      </c>
      <c r="W43" s="33">
        <v>8.0000000000000002E-3</v>
      </c>
      <c r="X43" s="33">
        <v>6.0000000000000001E-3</v>
      </c>
      <c r="Y43" s="30"/>
      <c r="Z43" s="28">
        <v>-5.0275696500000002</v>
      </c>
      <c r="AA43" s="28">
        <v>-35.150176049999999</v>
      </c>
      <c r="AB43" s="28" t="s">
        <v>138</v>
      </c>
    </row>
    <row r="44" spans="1:28" ht="14.4" x14ac:dyDescent="0.3">
      <c r="A44" s="25">
        <v>43370</v>
      </c>
      <c r="B44" s="28"/>
      <c r="C44" s="28">
        <v>63.2</v>
      </c>
      <c r="D44" s="27">
        <v>74.599999999999994</v>
      </c>
      <c r="E44" s="28">
        <v>7.16</v>
      </c>
      <c r="F44" s="27">
        <v>159.6</v>
      </c>
      <c r="G44" s="28">
        <v>6.15</v>
      </c>
      <c r="H44" s="34">
        <v>2.258</v>
      </c>
      <c r="I44" s="34">
        <v>0.70611000000000002</v>
      </c>
      <c r="J44" s="36">
        <v>0.55955999999999995</v>
      </c>
      <c r="K44" s="36">
        <v>3.6069999999999998E-2</v>
      </c>
      <c r="L44" s="37">
        <v>14.19</v>
      </c>
      <c r="M44" s="34">
        <v>1.345</v>
      </c>
      <c r="N44" s="31">
        <f t="shared" si="3"/>
        <v>0.11048000000000002</v>
      </c>
      <c r="O44" s="28"/>
      <c r="P44" s="32"/>
      <c r="Q44" s="28">
        <v>1.8</v>
      </c>
      <c r="R44" s="31"/>
      <c r="S44" s="31"/>
      <c r="T44" s="33">
        <v>7.0000000000000007E-2</v>
      </c>
      <c r="U44" s="33">
        <v>1.4E-2</v>
      </c>
      <c r="V44" s="33">
        <v>7.0000000000000001E-3</v>
      </c>
      <c r="W44" s="33">
        <v>6.0000000000000001E-3</v>
      </c>
      <c r="X44" s="33">
        <v>5.0000000000000001E-3</v>
      </c>
      <c r="Y44" s="30"/>
      <c r="Z44" s="28">
        <v>-5.2865749900000001</v>
      </c>
      <c r="AA44" s="28">
        <v>-34.390068100000001</v>
      </c>
      <c r="AB44" s="28" t="s">
        <v>138</v>
      </c>
    </row>
    <row r="45" spans="1:28" ht="14.4" x14ac:dyDescent="0.3">
      <c r="A45" s="25">
        <v>43376</v>
      </c>
      <c r="B45" s="28"/>
      <c r="C45" s="28"/>
      <c r="D45" s="27"/>
      <c r="E45" s="28"/>
      <c r="F45" s="27"/>
      <c r="G45" s="28"/>
      <c r="H45" s="29"/>
      <c r="I45" s="29"/>
      <c r="J45" s="30"/>
      <c r="K45" s="30"/>
      <c r="L45" s="37"/>
      <c r="M45" s="31"/>
      <c r="N45" s="31"/>
      <c r="O45" s="28"/>
      <c r="P45" s="32"/>
      <c r="Q45" s="28"/>
      <c r="R45" s="31"/>
      <c r="S45" s="31"/>
      <c r="T45" s="30"/>
      <c r="U45" s="30"/>
      <c r="V45" s="30"/>
      <c r="W45" s="30"/>
      <c r="X45" s="30"/>
      <c r="Y45" s="30"/>
      <c r="Z45" s="30"/>
      <c r="AA45" s="30"/>
      <c r="AB45" s="28"/>
    </row>
    <row r="46" spans="1:28" ht="14.4" x14ac:dyDescent="0.3">
      <c r="A46" s="25">
        <v>43383</v>
      </c>
      <c r="B46" s="28"/>
      <c r="C46" s="28"/>
      <c r="D46" s="27"/>
      <c r="E46" s="28"/>
      <c r="F46" s="27"/>
      <c r="G46" s="28"/>
      <c r="H46" s="29"/>
      <c r="I46" s="29"/>
      <c r="J46" s="30"/>
      <c r="K46" s="30"/>
      <c r="L46" s="37"/>
      <c r="M46" s="31"/>
      <c r="N46" s="31"/>
      <c r="O46" s="28"/>
      <c r="P46" s="32"/>
      <c r="Q46" s="28"/>
      <c r="R46" s="31"/>
      <c r="S46" s="31"/>
      <c r="T46" s="30"/>
      <c r="U46" s="30"/>
      <c r="V46" s="30"/>
      <c r="W46" s="30"/>
      <c r="X46" s="30"/>
      <c r="Y46" s="30"/>
      <c r="Z46" s="30"/>
      <c r="AA46" s="30"/>
      <c r="AB46" s="28"/>
    </row>
    <row r="47" spans="1:28" ht="14.4" x14ac:dyDescent="0.3">
      <c r="A47" s="25">
        <v>43390</v>
      </c>
      <c r="B47" s="28"/>
      <c r="C47" s="28">
        <v>50.9</v>
      </c>
      <c r="D47" s="27">
        <v>74.2</v>
      </c>
      <c r="E47" s="28">
        <v>8.27</v>
      </c>
      <c r="F47" s="27">
        <v>141.9</v>
      </c>
      <c r="G47" s="28">
        <v>8.1</v>
      </c>
      <c r="H47" s="34">
        <v>3.0920000000000001</v>
      </c>
      <c r="I47" s="34">
        <v>0.6321</v>
      </c>
      <c r="J47" s="36">
        <v>0.52458000000000005</v>
      </c>
      <c r="K47" s="36">
        <v>5.2940000000000001E-2</v>
      </c>
      <c r="L47" s="37">
        <v>13.773</v>
      </c>
      <c r="M47" s="34">
        <v>3.9262600000000001</v>
      </c>
      <c r="N47" s="31">
        <f>I47-(J47+K47)</f>
        <v>5.4579999999999962E-2</v>
      </c>
      <c r="O47" s="28"/>
      <c r="P47" s="32"/>
      <c r="Q47" s="28">
        <v>2.5</v>
      </c>
      <c r="R47" s="31"/>
      <c r="S47" s="31"/>
      <c r="T47" s="33">
        <v>0.14099999999999999</v>
      </c>
      <c r="U47" s="33">
        <v>0.03</v>
      </c>
      <c r="V47" s="33">
        <v>1.7000000000000001E-2</v>
      </c>
      <c r="W47" s="33">
        <v>1.4999999999999999E-2</v>
      </c>
      <c r="X47" s="33">
        <v>1.0999999999999999E-2</v>
      </c>
      <c r="Y47" s="30"/>
      <c r="Z47" s="30"/>
      <c r="AA47" s="30"/>
      <c r="AB47" s="28" t="s">
        <v>138</v>
      </c>
    </row>
    <row r="48" spans="1:28" ht="14.4" x14ac:dyDescent="0.3">
      <c r="A48" s="25">
        <v>43397</v>
      </c>
      <c r="B48" s="28"/>
      <c r="C48" s="28"/>
      <c r="D48" s="27"/>
      <c r="E48" s="28"/>
      <c r="F48" s="27"/>
      <c r="G48" s="28"/>
      <c r="H48" s="29"/>
      <c r="I48" s="29"/>
      <c r="J48" s="30"/>
      <c r="K48" s="30"/>
      <c r="L48" s="37"/>
      <c r="M48" s="31"/>
      <c r="N48" s="31"/>
      <c r="O48" s="28"/>
      <c r="P48" s="32"/>
      <c r="Q48" s="28"/>
      <c r="R48" s="31"/>
      <c r="S48" s="31"/>
      <c r="T48" s="30"/>
      <c r="U48" s="30"/>
      <c r="V48" s="30"/>
      <c r="W48" s="30"/>
      <c r="X48" s="30"/>
      <c r="Y48" s="30"/>
      <c r="Z48" s="30"/>
      <c r="AA48" s="30"/>
      <c r="AB48" s="28"/>
    </row>
    <row r="49" spans="1:28" ht="14.4" x14ac:dyDescent="0.3">
      <c r="A49" s="25">
        <v>43404</v>
      </c>
      <c r="B49" s="28"/>
      <c r="C49" s="28">
        <v>45.3</v>
      </c>
      <c r="D49" s="27">
        <v>70.5</v>
      </c>
      <c r="E49" s="28">
        <v>8.48</v>
      </c>
      <c r="F49" s="27">
        <v>135.80000000000001</v>
      </c>
      <c r="G49" s="28">
        <v>8.27</v>
      </c>
      <c r="H49" s="34">
        <v>2.0489999999999999</v>
      </c>
      <c r="I49" s="34">
        <v>0.437</v>
      </c>
      <c r="J49" s="36">
        <v>0.36598000000000003</v>
      </c>
      <c r="K49" s="36">
        <v>6.2140000000000001E-2</v>
      </c>
      <c r="L49" s="37">
        <v>14.472</v>
      </c>
      <c r="M49" s="34">
        <v>4.4169499999999999</v>
      </c>
      <c r="N49" s="31">
        <f>I49-(J49+K49)</f>
        <v>8.8799999999999435E-3</v>
      </c>
      <c r="O49" s="28"/>
      <c r="P49" s="32"/>
      <c r="Q49" s="28">
        <v>1.9</v>
      </c>
      <c r="R49" s="31"/>
      <c r="S49" s="31"/>
      <c r="T49" s="33">
        <v>5.8000000000000003E-2</v>
      </c>
      <c r="U49" s="33">
        <v>1.2E-2</v>
      </c>
      <c r="V49" s="33">
        <v>8.0000000000000002E-3</v>
      </c>
      <c r="W49" s="33">
        <v>7.0000000000000001E-3</v>
      </c>
      <c r="X49" s="33">
        <v>5.0000000000000001E-3</v>
      </c>
      <c r="Y49" s="30"/>
      <c r="Z49" s="30"/>
      <c r="AA49" s="30"/>
      <c r="AB49" s="28" t="s">
        <v>138</v>
      </c>
    </row>
    <row r="50" spans="1:28" ht="14.4" x14ac:dyDescent="0.3">
      <c r="A50" s="25">
        <v>43411</v>
      </c>
      <c r="B50" s="28"/>
      <c r="C50" s="28"/>
      <c r="D50" s="27"/>
      <c r="E50" s="28"/>
      <c r="F50" s="27"/>
      <c r="G50" s="28"/>
      <c r="H50" s="29"/>
      <c r="I50" s="29"/>
      <c r="J50" s="30"/>
      <c r="K50" s="30"/>
      <c r="L50" s="37"/>
      <c r="M50" s="31"/>
      <c r="N50" s="31"/>
      <c r="O50" s="28"/>
      <c r="P50" s="32"/>
      <c r="Q50" s="28"/>
      <c r="R50" s="31"/>
      <c r="S50" s="31"/>
      <c r="T50" s="30"/>
      <c r="U50" s="30"/>
      <c r="V50" s="30"/>
      <c r="W50" s="30"/>
      <c r="X50" s="30"/>
      <c r="Y50" s="30"/>
      <c r="Z50" s="30"/>
      <c r="AA50" s="30"/>
      <c r="AB50" s="28"/>
    </row>
    <row r="51" spans="1:28" ht="14.4" x14ac:dyDescent="0.3">
      <c r="A51" s="25">
        <v>43418</v>
      </c>
      <c r="B51" s="28"/>
      <c r="C51" s="28">
        <v>44.8</v>
      </c>
      <c r="D51" s="27">
        <v>73.099999999999994</v>
      </c>
      <c r="E51" s="28">
        <v>8.84</v>
      </c>
      <c r="F51" s="27">
        <v>118.9</v>
      </c>
      <c r="G51" s="28">
        <v>6.68</v>
      </c>
      <c r="H51" s="34">
        <v>3.05</v>
      </c>
      <c r="I51" s="34">
        <v>0.34989999999999999</v>
      </c>
      <c r="J51" s="36">
        <v>0.21282000000000001</v>
      </c>
      <c r="K51" s="36">
        <v>5.7349999999999998E-2</v>
      </c>
      <c r="L51" s="37">
        <v>16.236000000000001</v>
      </c>
      <c r="M51" s="34">
        <v>1.9101300000000001</v>
      </c>
      <c r="N51" s="31">
        <f>I51-(J51+K51)</f>
        <v>7.9729999999999968E-2</v>
      </c>
      <c r="O51" s="28"/>
      <c r="P51" s="32"/>
      <c r="Q51" s="28">
        <v>2.1</v>
      </c>
      <c r="R51" s="31"/>
      <c r="S51" s="31"/>
      <c r="T51" s="33">
        <v>0.121</v>
      </c>
      <c r="U51" s="33">
        <v>2.5000000000000001E-2</v>
      </c>
      <c r="V51" s="33">
        <v>1.4E-2</v>
      </c>
      <c r="W51" s="33">
        <v>1.2E-2</v>
      </c>
      <c r="X51" s="33">
        <v>8.9999999999999993E-3</v>
      </c>
      <c r="Y51" s="30"/>
      <c r="Z51" s="30"/>
      <c r="AA51" s="30"/>
      <c r="AB51" s="28" t="s">
        <v>138</v>
      </c>
    </row>
    <row r="52" spans="1:28" ht="13.2" x14ac:dyDescent="0.25">
      <c r="A52" s="25">
        <v>43425</v>
      </c>
      <c r="B52" s="28"/>
      <c r="C52" s="28"/>
      <c r="D52" s="27"/>
      <c r="E52" s="28"/>
      <c r="F52" s="27"/>
      <c r="G52" s="28"/>
      <c r="H52" s="29"/>
      <c r="I52" s="29"/>
      <c r="J52" s="30"/>
      <c r="K52" s="30"/>
      <c r="L52" s="28"/>
      <c r="M52" s="31"/>
      <c r="N52" s="31"/>
      <c r="O52" s="28"/>
      <c r="P52" s="32"/>
      <c r="Q52" s="28"/>
      <c r="R52" s="31"/>
      <c r="S52" s="31"/>
      <c r="T52" s="30"/>
      <c r="U52" s="30"/>
      <c r="V52" s="30"/>
      <c r="W52" s="30"/>
      <c r="X52" s="30"/>
      <c r="Y52" s="30"/>
      <c r="Z52" s="30"/>
      <c r="AA52" s="30"/>
      <c r="AB52" s="28"/>
    </row>
    <row r="53" spans="1:28" ht="14.4" x14ac:dyDescent="0.3">
      <c r="A53" s="25">
        <v>43432</v>
      </c>
      <c r="B53" s="28"/>
      <c r="C53" s="28">
        <v>41.2</v>
      </c>
      <c r="D53" s="27">
        <v>80</v>
      </c>
      <c r="E53" s="28">
        <v>10.16</v>
      </c>
      <c r="F53" s="27">
        <v>126.9</v>
      </c>
      <c r="G53" s="28">
        <v>6.3</v>
      </c>
      <c r="H53" s="34">
        <v>5.8680000000000003</v>
      </c>
      <c r="I53" s="34">
        <v>0.51113200000000003</v>
      </c>
      <c r="J53" s="36">
        <v>0.29711900000000002</v>
      </c>
      <c r="K53" s="36">
        <v>1.48954E-2</v>
      </c>
      <c r="L53" s="37">
        <v>5.535787</v>
      </c>
      <c r="M53" s="34">
        <v>0.90824199999999999</v>
      </c>
      <c r="N53" s="31">
        <f>I53-(J53+K53)</f>
        <v>0.19911760000000001</v>
      </c>
      <c r="O53" s="28"/>
      <c r="P53" s="32"/>
      <c r="Q53" s="28">
        <v>3.5</v>
      </c>
      <c r="R53" s="31"/>
      <c r="S53" s="31"/>
      <c r="T53" s="33">
        <v>0.23100000000000001</v>
      </c>
      <c r="U53" s="33">
        <v>5.2999999999999999E-2</v>
      </c>
      <c r="V53" s="33">
        <v>0.03</v>
      </c>
      <c r="W53" s="33">
        <v>2.7E-2</v>
      </c>
      <c r="X53" s="33">
        <v>0.02</v>
      </c>
      <c r="Y53" s="30"/>
      <c r="Z53" s="30"/>
      <c r="AA53" s="30"/>
      <c r="AB53" s="28" t="s">
        <v>138</v>
      </c>
    </row>
    <row r="54" spans="1:28" ht="13.2" x14ac:dyDescent="0.25">
      <c r="A54" s="25">
        <v>43439</v>
      </c>
      <c r="B54" s="28"/>
      <c r="C54" s="28"/>
      <c r="D54" s="27"/>
      <c r="E54" s="28"/>
      <c r="F54" s="27"/>
      <c r="G54" s="28"/>
      <c r="H54" s="29"/>
      <c r="I54" s="29"/>
      <c r="J54" s="30"/>
      <c r="K54" s="30"/>
      <c r="L54" s="28"/>
      <c r="M54" s="31"/>
      <c r="N54" s="31"/>
      <c r="O54" s="28"/>
      <c r="P54" s="32"/>
      <c r="Q54" s="28"/>
      <c r="R54" s="31"/>
      <c r="S54" s="31"/>
      <c r="T54" s="30"/>
      <c r="U54" s="30"/>
      <c r="V54" s="30"/>
      <c r="W54" s="30"/>
      <c r="X54" s="30"/>
      <c r="Y54" s="30"/>
      <c r="Z54" s="30"/>
      <c r="AA54" s="30"/>
      <c r="AB54" s="28"/>
    </row>
    <row r="55" spans="1:28" ht="13.2" x14ac:dyDescent="0.25">
      <c r="A55" s="25">
        <v>43446</v>
      </c>
      <c r="B55" s="28"/>
      <c r="C55" s="28">
        <v>39.799999999999997</v>
      </c>
      <c r="D55" s="27">
        <v>82.9</v>
      </c>
      <c r="E55" s="28">
        <v>10.77</v>
      </c>
      <c r="F55" s="27">
        <v>146.5</v>
      </c>
      <c r="G55" s="28">
        <v>7.23</v>
      </c>
      <c r="H55" s="29"/>
      <c r="I55" s="29"/>
      <c r="J55" s="30"/>
      <c r="K55" s="30"/>
      <c r="L55" s="28"/>
      <c r="M55" s="31"/>
      <c r="N55" s="31"/>
      <c r="O55" s="28"/>
      <c r="P55" s="32"/>
      <c r="Q55" s="28">
        <v>2.7</v>
      </c>
      <c r="R55" s="31"/>
      <c r="S55" s="31"/>
      <c r="T55" s="33">
        <v>6.6000000000000003E-2</v>
      </c>
      <c r="U55" s="33">
        <v>1.6E-2</v>
      </c>
      <c r="V55" s="33">
        <v>8.9999999999999993E-3</v>
      </c>
      <c r="W55" s="33">
        <v>7.0000000000000001E-3</v>
      </c>
      <c r="X55" s="33">
        <v>6.0000000000000001E-3</v>
      </c>
      <c r="Y55" s="30"/>
      <c r="Z55" s="30"/>
      <c r="AA55" s="30"/>
      <c r="AB55" s="28" t="s">
        <v>138</v>
      </c>
    </row>
    <row r="56" spans="1:28" ht="13.2" x14ac:dyDescent="0.25">
      <c r="A56" s="25">
        <v>43453</v>
      </c>
      <c r="B56" s="28"/>
      <c r="C56" s="28"/>
      <c r="D56" s="27"/>
      <c r="E56" s="28"/>
      <c r="F56" s="27"/>
      <c r="G56" s="28"/>
      <c r="H56" s="29"/>
      <c r="I56" s="29"/>
      <c r="J56" s="30"/>
      <c r="K56" s="30"/>
      <c r="L56" s="28"/>
      <c r="M56" s="31"/>
      <c r="N56" s="31"/>
      <c r="O56" s="28"/>
      <c r="P56" s="32"/>
      <c r="Q56" s="28"/>
      <c r="R56" s="31"/>
      <c r="S56" s="31"/>
      <c r="T56" s="30"/>
      <c r="U56" s="30"/>
      <c r="V56" s="30"/>
      <c r="W56" s="30"/>
      <c r="X56" s="30"/>
      <c r="Y56" s="30"/>
      <c r="Z56" s="30"/>
      <c r="AA56" s="30"/>
      <c r="AB56" s="28"/>
    </row>
    <row r="57" spans="1:28" ht="14.4" x14ac:dyDescent="0.3">
      <c r="A57" s="25">
        <v>43467</v>
      </c>
      <c r="B57" s="28"/>
      <c r="C57" s="28">
        <v>39.5</v>
      </c>
      <c r="D57" s="27">
        <v>82.4</v>
      </c>
      <c r="E57" s="28">
        <v>10.75</v>
      </c>
      <c r="F57" s="27">
        <v>129.80000000000001</v>
      </c>
      <c r="G57" s="28">
        <v>7.51</v>
      </c>
      <c r="H57" s="34">
        <v>2.4849999999999999</v>
      </c>
      <c r="I57" s="34">
        <v>0.51908200000000004</v>
      </c>
      <c r="J57" s="36">
        <v>0.37818099999999999</v>
      </c>
      <c r="K57" s="36">
        <v>2.7468300000000001E-2</v>
      </c>
      <c r="L57" s="37">
        <v>3.5082230000000001</v>
      </c>
      <c r="M57" s="34">
        <v>1.4544570000000001</v>
      </c>
      <c r="N57" s="31">
        <f>I57-(J57+K57)</f>
        <v>0.11343270000000005</v>
      </c>
      <c r="O57" s="28"/>
      <c r="P57" s="32"/>
      <c r="Q57" s="28">
        <v>2.8636363636363646</v>
      </c>
      <c r="R57" s="31"/>
      <c r="S57" s="31"/>
      <c r="T57" s="30">
        <v>8.4000000000000005E-2</v>
      </c>
      <c r="U57" s="30">
        <v>1.6E-2</v>
      </c>
      <c r="V57" s="30">
        <v>8.0000000000000002E-3</v>
      </c>
      <c r="W57" s="30">
        <v>7.0000000000000001E-3</v>
      </c>
      <c r="X57" s="30">
        <v>5.0000000000000001E-3</v>
      </c>
      <c r="Y57" s="30"/>
      <c r="Z57" s="30"/>
      <c r="AA57" s="30"/>
      <c r="AB57" s="28" t="s">
        <v>138</v>
      </c>
    </row>
    <row r="58" spans="1:28" ht="13.2" x14ac:dyDescent="0.25">
      <c r="A58" s="25">
        <v>43474</v>
      </c>
      <c r="B58" s="28"/>
      <c r="C58" s="28"/>
      <c r="D58" s="27"/>
      <c r="E58" s="28"/>
      <c r="F58" s="27"/>
      <c r="G58" s="28"/>
      <c r="H58" s="29"/>
      <c r="I58" s="29"/>
      <c r="J58" s="30"/>
      <c r="K58" s="30"/>
      <c r="L58" s="28"/>
      <c r="M58" s="31"/>
      <c r="N58" s="31"/>
      <c r="O58" s="28"/>
      <c r="P58" s="32"/>
      <c r="Q58" s="28"/>
      <c r="R58" s="31"/>
      <c r="S58" s="31"/>
      <c r="T58" s="30"/>
      <c r="U58" s="30"/>
      <c r="V58" s="30"/>
      <c r="W58" s="30"/>
      <c r="X58" s="30"/>
      <c r="Y58" s="30"/>
      <c r="Z58" s="30"/>
      <c r="AA58" s="30"/>
      <c r="AB58" s="28"/>
    </row>
    <row r="59" spans="1:28" ht="14.4" x14ac:dyDescent="0.3">
      <c r="A59" s="25">
        <v>43481</v>
      </c>
      <c r="B59" s="28"/>
      <c r="C59" s="28">
        <v>36.200000000000003</v>
      </c>
      <c r="D59" s="27">
        <v>80.150000000000006</v>
      </c>
      <c r="E59" s="28">
        <v>11.16</v>
      </c>
      <c r="F59" s="27">
        <v>148.9</v>
      </c>
      <c r="G59" s="28">
        <v>6.93</v>
      </c>
      <c r="H59" s="34">
        <v>2.38</v>
      </c>
      <c r="I59" s="34">
        <v>0.70967000000000002</v>
      </c>
      <c r="J59" s="36">
        <v>0.56759499999999996</v>
      </c>
      <c r="K59" s="36">
        <v>3.7204899999999999E-2</v>
      </c>
      <c r="L59" s="37">
        <v>3.5021429999999998</v>
      </c>
      <c r="M59" s="34">
        <v>2.95</v>
      </c>
      <c r="N59" s="31">
        <f>I59-(J59+K59)</f>
        <v>0.10487010000000008</v>
      </c>
      <c r="O59" s="28"/>
      <c r="P59" s="32"/>
      <c r="Q59" s="28">
        <v>5.0608695652173976</v>
      </c>
      <c r="R59" s="31"/>
      <c r="S59" s="31"/>
      <c r="T59" s="30">
        <v>7.0999999999999994E-2</v>
      </c>
      <c r="U59" s="30">
        <v>1.4999999999999999E-2</v>
      </c>
      <c r="V59" s="30">
        <v>8.0000000000000002E-3</v>
      </c>
      <c r="W59" s="30">
        <v>7.0000000000000001E-3</v>
      </c>
      <c r="X59" s="30">
        <v>5.0000000000000001E-3</v>
      </c>
      <c r="Y59" s="30"/>
      <c r="Z59" s="30"/>
      <c r="AA59" s="30"/>
      <c r="AB59" s="28" t="s">
        <v>138</v>
      </c>
    </row>
    <row r="60" spans="1:28" ht="13.2" x14ac:dyDescent="0.25">
      <c r="A60" s="25">
        <v>43488</v>
      </c>
      <c r="B60" s="28"/>
      <c r="C60" s="28"/>
      <c r="D60" s="27"/>
      <c r="E60" s="28"/>
      <c r="F60" s="27"/>
      <c r="G60" s="28"/>
      <c r="H60" s="29"/>
      <c r="I60" s="29"/>
      <c r="J60" s="30"/>
      <c r="K60" s="30"/>
      <c r="L60" s="28"/>
      <c r="M60" s="31"/>
      <c r="N60" s="31"/>
      <c r="O60" s="28"/>
      <c r="P60" s="32"/>
      <c r="Q60" s="28"/>
      <c r="R60" s="31"/>
      <c r="S60" s="31"/>
      <c r="T60" s="30"/>
      <c r="U60" s="30"/>
      <c r="V60" s="30"/>
      <c r="W60" s="30"/>
      <c r="X60" s="30"/>
      <c r="Y60" s="30"/>
      <c r="Z60" s="30"/>
      <c r="AA60" s="30"/>
      <c r="AB60" s="28"/>
    </row>
    <row r="61" spans="1:28" ht="14.4" x14ac:dyDescent="0.3">
      <c r="A61" s="25">
        <v>43495</v>
      </c>
      <c r="B61" s="28"/>
      <c r="C61" s="28">
        <v>40.700000000000003</v>
      </c>
      <c r="D61" s="27">
        <v>85.7</v>
      </c>
      <c r="E61" s="28">
        <v>10.99</v>
      </c>
      <c r="F61" s="27">
        <v>127.5</v>
      </c>
      <c r="G61" s="28">
        <v>7.4</v>
      </c>
      <c r="H61" s="34">
        <v>3.077</v>
      </c>
      <c r="I61" s="34">
        <v>0.45039400000000002</v>
      </c>
      <c r="J61" s="36">
        <v>0.27133400000000002</v>
      </c>
      <c r="K61" s="36">
        <v>1.45483E-2</v>
      </c>
      <c r="L61" s="37">
        <v>3.04617</v>
      </c>
      <c r="M61" s="34">
        <v>1.929</v>
      </c>
      <c r="N61" s="31">
        <f>I61-(J61+K61)</f>
        <v>0.16451169999999998</v>
      </c>
      <c r="O61" s="28"/>
      <c r="P61" s="32"/>
      <c r="Q61" s="28">
        <v>3.5</v>
      </c>
      <c r="R61" s="34">
        <v>1.0550600000000001</v>
      </c>
      <c r="S61" s="34">
        <v>0.15112</v>
      </c>
      <c r="T61" s="30">
        <v>7.0999999999999994E-2</v>
      </c>
      <c r="U61" s="30">
        <v>1.2999999999999999E-2</v>
      </c>
      <c r="V61" s="30">
        <v>7.0000000000000001E-3</v>
      </c>
      <c r="W61" s="30">
        <v>6.0000000000000001E-3</v>
      </c>
      <c r="X61" s="30">
        <v>4.0000000000000001E-3</v>
      </c>
      <c r="Y61" s="30"/>
      <c r="Z61" s="30"/>
      <c r="AA61" s="30"/>
      <c r="AB61" s="28" t="s">
        <v>138</v>
      </c>
    </row>
    <row r="62" spans="1:28" ht="13.2" x14ac:dyDescent="0.25">
      <c r="A62" s="25">
        <v>43502</v>
      </c>
      <c r="B62" s="28"/>
      <c r="C62" s="28"/>
      <c r="D62" s="27"/>
      <c r="E62" s="28"/>
      <c r="F62" s="27"/>
      <c r="G62" s="28"/>
      <c r="H62" s="29"/>
      <c r="I62" s="29"/>
      <c r="J62" s="30"/>
      <c r="K62" s="30"/>
      <c r="L62" s="28"/>
      <c r="M62" s="31"/>
      <c r="N62" s="31"/>
      <c r="O62" s="28"/>
      <c r="P62" s="32"/>
      <c r="Q62" s="28"/>
      <c r="R62" s="31"/>
      <c r="S62" s="31"/>
      <c r="T62" s="30"/>
      <c r="U62" s="30"/>
      <c r="V62" s="30"/>
      <c r="W62" s="30"/>
      <c r="X62" s="30"/>
      <c r="Y62" s="30"/>
      <c r="Z62" s="30"/>
      <c r="AA62" s="30"/>
      <c r="AB62" s="28"/>
    </row>
    <row r="63" spans="1:28" ht="14.4" x14ac:dyDescent="0.3">
      <c r="A63" s="25">
        <v>43509</v>
      </c>
      <c r="B63" s="28"/>
      <c r="C63" s="28">
        <v>39.5</v>
      </c>
      <c r="D63" s="27">
        <v>85.6</v>
      </c>
      <c r="E63" s="28">
        <v>11.16</v>
      </c>
      <c r="F63" s="27">
        <v>138.19999999999999</v>
      </c>
      <c r="G63" s="28">
        <v>8.14</v>
      </c>
      <c r="H63" s="34">
        <v>4.125</v>
      </c>
      <c r="I63" s="34">
        <v>0.396758</v>
      </c>
      <c r="J63" s="36">
        <v>0.20593900000000001</v>
      </c>
      <c r="K63" s="36">
        <v>2.8976600000000002E-2</v>
      </c>
      <c r="L63" s="37">
        <v>3.526462</v>
      </c>
      <c r="M63" s="34">
        <v>1.704</v>
      </c>
      <c r="N63" s="31">
        <f>I63-(J63+K63)</f>
        <v>0.1618424</v>
      </c>
      <c r="O63" s="28"/>
      <c r="P63" s="32"/>
      <c r="Q63" s="28">
        <v>2.6</v>
      </c>
      <c r="R63" s="34">
        <v>0.96850000000000003</v>
      </c>
      <c r="S63" s="34">
        <v>0.12719</v>
      </c>
      <c r="T63" s="30">
        <v>0.114</v>
      </c>
      <c r="U63" s="30">
        <v>2.4E-2</v>
      </c>
      <c r="V63" s="30">
        <v>1.2999999999999999E-2</v>
      </c>
      <c r="W63" s="30">
        <v>1.0999999999999999E-2</v>
      </c>
      <c r="X63" s="30">
        <v>8.0000000000000002E-3</v>
      </c>
      <c r="Y63" s="30"/>
      <c r="Z63" s="30"/>
      <c r="AA63" s="30"/>
      <c r="AB63" s="28" t="s">
        <v>138</v>
      </c>
    </row>
    <row r="64" spans="1:28" ht="13.2" x14ac:dyDescent="0.25">
      <c r="A64" s="25">
        <v>43516</v>
      </c>
      <c r="B64" s="28"/>
      <c r="C64" s="28"/>
      <c r="D64" s="27"/>
      <c r="E64" s="28"/>
      <c r="F64" s="27"/>
      <c r="G64" s="28"/>
      <c r="H64" s="29"/>
      <c r="I64" s="29"/>
      <c r="J64" s="30"/>
      <c r="K64" s="30"/>
      <c r="L64" s="28"/>
      <c r="M64" s="31"/>
      <c r="N64" s="31"/>
      <c r="O64" s="28"/>
      <c r="P64" s="32"/>
      <c r="Q64" s="28"/>
      <c r="R64" s="31"/>
      <c r="S64" s="31"/>
      <c r="T64" s="30"/>
      <c r="U64" s="30"/>
      <c r="V64" s="30"/>
      <c r="W64" s="30"/>
      <c r="X64" s="30"/>
      <c r="Y64" s="30"/>
      <c r="Z64" s="30"/>
      <c r="AA64" s="30"/>
      <c r="AB64" s="28"/>
    </row>
    <row r="65" spans="1:28" ht="14.4" x14ac:dyDescent="0.3">
      <c r="A65" s="25">
        <v>43523</v>
      </c>
      <c r="B65" s="28"/>
      <c r="C65" s="28">
        <v>35.5</v>
      </c>
      <c r="D65" s="27">
        <v>87.6</v>
      </c>
      <c r="E65" s="28">
        <v>12.14</v>
      </c>
      <c r="F65" s="27">
        <v>136.6</v>
      </c>
      <c r="G65" s="28">
        <v>7.53</v>
      </c>
      <c r="H65" s="38">
        <v>2.5779999999999998</v>
      </c>
      <c r="I65" s="38">
        <v>0.37245</v>
      </c>
      <c r="J65" s="39">
        <v>0.22967799999999999</v>
      </c>
      <c r="K65" s="39">
        <v>4.7280999999999997E-2</v>
      </c>
      <c r="L65" s="40">
        <v>2.4030119999999999</v>
      </c>
      <c r="M65" s="38">
        <v>1.1373500000000001</v>
      </c>
      <c r="N65" s="31">
        <f>I65-(J65+K65)</f>
        <v>9.5490999999999993E-2</v>
      </c>
      <c r="O65" s="28"/>
      <c r="P65" s="32"/>
      <c r="Q65" s="28">
        <v>2.7541666666666726</v>
      </c>
      <c r="R65" s="34">
        <v>1.2186600000000001</v>
      </c>
      <c r="S65" s="34">
        <v>9.2880000000000004E-2</v>
      </c>
      <c r="T65" s="30">
        <v>0.09</v>
      </c>
      <c r="U65" s="30">
        <v>1.9E-2</v>
      </c>
      <c r="V65" s="30">
        <v>0.01</v>
      </c>
      <c r="W65" s="30">
        <v>8.9999999999999993E-3</v>
      </c>
      <c r="X65" s="30">
        <v>7.0000000000000001E-3</v>
      </c>
      <c r="Y65" s="30"/>
      <c r="Z65" s="30"/>
      <c r="AA65" s="30"/>
      <c r="AB65" s="28" t="s">
        <v>138</v>
      </c>
    </row>
    <row r="66" spans="1:28" ht="13.2" x14ac:dyDescent="0.25">
      <c r="A66" s="25">
        <v>43530</v>
      </c>
      <c r="B66" s="28"/>
      <c r="C66" s="28"/>
      <c r="D66" s="27"/>
      <c r="E66" s="28"/>
      <c r="F66" s="27"/>
      <c r="G66" s="28"/>
      <c r="H66" s="29"/>
      <c r="I66" s="29"/>
      <c r="J66" s="30"/>
      <c r="K66" s="30"/>
      <c r="L66" s="28"/>
      <c r="M66" s="31"/>
      <c r="N66" s="31"/>
      <c r="O66" s="28"/>
      <c r="P66" s="32"/>
      <c r="Q66" s="28"/>
      <c r="R66" s="31"/>
      <c r="S66" s="31"/>
      <c r="T66" s="30"/>
      <c r="U66" s="30"/>
      <c r="V66" s="30"/>
      <c r="W66" s="30"/>
      <c r="X66" s="30"/>
      <c r="Y66" s="30"/>
      <c r="Z66" s="30"/>
      <c r="AA66" s="30"/>
      <c r="AB66" s="28"/>
    </row>
    <row r="67" spans="1:28" ht="13.2" x14ac:dyDescent="0.25">
      <c r="A67" s="25">
        <v>43537</v>
      </c>
      <c r="B67" s="28"/>
      <c r="C67" s="28"/>
      <c r="D67" s="27"/>
      <c r="E67" s="28"/>
      <c r="F67" s="27"/>
      <c r="G67" s="28"/>
      <c r="H67" s="29"/>
      <c r="I67" s="29"/>
      <c r="J67" s="30"/>
      <c r="K67" s="30"/>
      <c r="L67" s="28"/>
      <c r="M67" s="31"/>
      <c r="N67" s="31"/>
      <c r="O67" s="28"/>
      <c r="P67" s="32"/>
      <c r="Q67" s="28"/>
      <c r="R67" s="31"/>
      <c r="S67" s="31"/>
      <c r="T67" s="30"/>
      <c r="U67" s="30"/>
      <c r="V67" s="30"/>
      <c r="W67" s="30"/>
      <c r="X67" s="30"/>
      <c r="Y67" s="30"/>
      <c r="Z67" s="30"/>
      <c r="AA67" s="30"/>
      <c r="AB67" s="28"/>
    </row>
    <row r="68" spans="1:28" ht="13.2" x14ac:dyDescent="0.25">
      <c r="A68" s="25">
        <v>43544</v>
      </c>
      <c r="B68" s="28"/>
      <c r="C68" s="28"/>
      <c r="D68" s="27"/>
      <c r="E68" s="28"/>
      <c r="F68" s="27"/>
      <c r="G68" s="28"/>
      <c r="H68" s="29"/>
      <c r="I68" s="29"/>
      <c r="J68" s="30"/>
      <c r="K68" s="30"/>
      <c r="L68" s="28"/>
      <c r="M68" s="31"/>
      <c r="N68" s="31"/>
      <c r="O68" s="28"/>
      <c r="P68" s="32"/>
      <c r="Q68" s="28"/>
      <c r="R68" s="31"/>
      <c r="S68" s="31"/>
      <c r="T68" s="30"/>
      <c r="U68" s="30"/>
      <c r="V68" s="30"/>
      <c r="W68" s="30"/>
      <c r="X68" s="30"/>
      <c r="Y68" s="30"/>
      <c r="Z68" s="30"/>
      <c r="AA68" s="30"/>
      <c r="AB68" s="28"/>
    </row>
    <row r="69" spans="1:28" ht="13.2" x14ac:dyDescent="0.25">
      <c r="A69" s="25">
        <v>43551</v>
      </c>
      <c r="B69" s="28"/>
      <c r="C69" s="28"/>
      <c r="D69" s="27"/>
      <c r="E69" s="28"/>
      <c r="F69" s="27"/>
      <c r="G69" s="28"/>
      <c r="H69" s="29"/>
      <c r="I69" s="29"/>
      <c r="J69" s="30"/>
      <c r="K69" s="30"/>
      <c r="L69" s="28"/>
      <c r="M69" s="31"/>
      <c r="N69" s="31"/>
      <c r="O69" s="28"/>
      <c r="P69" s="32"/>
      <c r="Q69" s="28"/>
      <c r="R69" s="31"/>
      <c r="S69" s="31"/>
      <c r="T69" s="30"/>
      <c r="U69" s="30"/>
      <c r="V69" s="30"/>
      <c r="W69" s="30"/>
      <c r="X69" s="30"/>
      <c r="Y69" s="30"/>
      <c r="Z69" s="30"/>
      <c r="AA69" s="30"/>
      <c r="AB69" s="28"/>
    </row>
    <row r="70" spans="1:28" ht="13.2" x14ac:dyDescent="0.25">
      <c r="A70" s="25">
        <v>43558</v>
      </c>
      <c r="B70" s="28"/>
      <c r="C70" s="28"/>
      <c r="D70" s="27"/>
      <c r="E70" s="28"/>
      <c r="F70" s="27"/>
      <c r="G70" s="28"/>
      <c r="H70" s="29"/>
      <c r="I70" s="29"/>
      <c r="J70" s="30"/>
      <c r="K70" s="30"/>
      <c r="L70" s="28"/>
      <c r="M70" s="31"/>
      <c r="N70" s="31"/>
      <c r="O70" s="28"/>
      <c r="P70" s="32"/>
      <c r="Q70" s="28"/>
      <c r="R70" s="31"/>
      <c r="S70" s="31"/>
      <c r="T70" s="30"/>
      <c r="U70" s="30"/>
      <c r="V70" s="30"/>
      <c r="W70" s="30"/>
      <c r="X70" s="30"/>
      <c r="Y70" s="30"/>
      <c r="Z70" s="30"/>
      <c r="AA70" s="30"/>
      <c r="AB70" s="28"/>
    </row>
    <row r="71" spans="1:28" ht="13.2" x14ac:dyDescent="0.25">
      <c r="A71" s="25">
        <v>43565</v>
      </c>
      <c r="B71" s="28"/>
      <c r="C71" s="28"/>
      <c r="D71" s="27"/>
      <c r="E71" s="28"/>
      <c r="F71" s="27"/>
      <c r="G71" s="28"/>
      <c r="H71" s="29"/>
      <c r="I71" s="29"/>
      <c r="J71" s="30"/>
      <c r="K71" s="30"/>
      <c r="L71" s="28"/>
      <c r="M71" s="31"/>
      <c r="N71" s="31"/>
      <c r="O71" s="28"/>
      <c r="P71" s="32"/>
      <c r="Q71" s="28"/>
      <c r="R71" s="31"/>
      <c r="S71" s="31"/>
      <c r="T71" s="30"/>
      <c r="U71" s="30"/>
      <c r="V71" s="30"/>
      <c r="W71" s="30"/>
      <c r="X71" s="30"/>
      <c r="Y71" s="30"/>
      <c r="Z71" s="30"/>
      <c r="AA71" s="30"/>
      <c r="AB71" s="28"/>
    </row>
    <row r="72" spans="1:28" ht="13.2" x14ac:dyDescent="0.25">
      <c r="A72" s="25">
        <v>43572</v>
      </c>
      <c r="B72" s="28"/>
      <c r="C72" s="28"/>
      <c r="D72" s="27"/>
      <c r="E72" s="28"/>
      <c r="F72" s="27"/>
      <c r="G72" s="28"/>
      <c r="H72" s="29"/>
      <c r="I72" s="29"/>
      <c r="J72" s="30"/>
      <c r="K72" s="30"/>
      <c r="L72" s="28"/>
      <c r="M72" s="31"/>
      <c r="N72" s="31"/>
      <c r="O72" s="28"/>
      <c r="P72" s="32"/>
      <c r="Q72" s="28"/>
      <c r="R72" s="31"/>
      <c r="S72" s="31"/>
      <c r="T72" s="30"/>
      <c r="U72" s="30"/>
      <c r="V72" s="30"/>
      <c r="W72" s="30"/>
      <c r="X72" s="30"/>
      <c r="Y72" s="30"/>
      <c r="Z72" s="30"/>
      <c r="AA72" s="30"/>
      <c r="AB72" s="28"/>
    </row>
    <row r="73" spans="1:28" ht="13.2" x14ac:dyDescent="0.25">
      <c r="A73" s="25">
        <v>43579</v>
      </c>
      <c r="B73" s="28"/>
      <c r="C73" s="28"/>
      <c r="D73" s="27"/>
      <c r="E73" s="28"/>
      <c r="F73" s="27"/>
      <c r="G73" s="28"/>
      <c r="H73" s="29"/>
      <c r="I73" s="29"/>
      <c r="J73" s="30"/>
      <c r="K73" s="30"/>
      <c r="L73" s="28"/>
      <c r="M73" s="31"/>
      <c r="N73" s="31"/>
      <c r="O73" s="28"/>
      <c r="P73" s="32"/>
      <c r="Q73" s="28"/>
      <c r="R73" s="31"/>
      <c r="S73" s="31"/>
      <c r="T73" s="30"/>
      <c r="U73" s="30"/>
      <c r="V73" s="30"/>
      <c r="W73" s="30"/>
      <c r="X73" s="30"/>
      <c r="Y73" s="30"/>
      <c r="Z73" s="30"/>
      <c r="AA73" s="30"/>
      <c r="AB73" s="28"/>
    </row>
    <row r="74" spans="1:28" ht="13.2" x14ac:dyDescent="0.25">
      <c r="A74" s="25">
        <v>43586</v>
      </c>
      <c r="B74" s="28"/>
      <c r="C74" s="28"/>
      <c r="D74" s="27"/>
      <c r="E74" s="28"/>
      <c r="F74" s="27"/>
      <c r="G74" s="28"/>
      <c r="H74" s="29"/>
      <c r="I74" s="29"/>
      <c r="J74" s="30"/>
      <c r="K74" s="30"/>
      <c r="L74" s="28"/>
      <c r="M74" s="31"/>
      <c r="N74" s="31"/>
      <c r="O74" s="28"/>
      <c r="P74" s="32"/>
      <c r="Q74" s="28"/>
      <c r="R74" s="31"/>
      <c r="S74" s="31"/>
      <c r="T74" s="30"/>
      <c r="U74" s="30"/>
      <c r="V74" s="30"/>
      <c r="W74" s="30"/>
      <c r="X74" s="30"/>
      <c r="Y74" s="30"/>
      <c r="Z74" s="30"/>
      <c r="AA74" s="30"/>
      <c r="AB74" s="28"/>
    </row>
    <row r="75" spans="1:28" ht="13.2" x14ac:dyDescent="0.25">
      <c r="A75" s="25">
        <v>43593</v>
      </c>
      <c r="B75" s="28"/>
      <c r="C75" s="28"/>
      <c r="D75" s="27"/>
      <c r="E75" s="28"/>
      <c r="F75" s="27"/>
      <c r="G75" s="28"/>
      <c r="H75" s="29"/>
      <c r="I75" s="29"/>
      <c r="J75" s="30"/>
      <c r="K75" s="30"/>
      <c r="L75" s="28"/>
      <c r="M75" s="31"/>
      <c r="N75" s="31"/>
      <c r="O75" s="28"/>
      <c r="P75" s="32"/>
      <c r="Q75" s="28"/>
      <c r="R75" s="31"/>
      <c r="S75" s="31"/>
      <c r="T75" s="33"/>
      <c r="U75" s="33"/>
      <c r="V75" s="33"/>
      <c r="W75" s="33"/>
      <c r="X75" s="33"/>
      <c r="Y75" s="33"/>
      <c r="Z75" s="33"/>
      <c r="AA75" s="33"/>
      <c r="AB75" s="28"/>
    </row>
    <row r="76" spans="1:28" ht="13.2" x14ac:dyDescent="0.25">
      <c r="A76" s="25">
        <v>43600</v>
      </c>
      <c r="B76" s="28"/>
      <c r="C76" s="28"/>
      <c r="D76" s="27"/>
      <c r="E76" s="28"/>
      <c r="F76" s="27"/>
      <c r="G76" s="28"/>
      <c r="H76" s="29"/>
      <c r="I76" s="29"/>
      <c r="J76" s="30"/>
      <c r="K76" s="30"/>
      <c r="L76" s="28"/>
      <c r="M76" s="31"/>
      <c r="N76" s="31"/>
      <c r="O76" s="28"/>
      <c r="P76" s="32"/>
      <c r="Q76" s="28"/>
      <c r="R76" s="31"/>
      <c r="S76" s="31"/>
      <c r="T76" s="33"/>
      <c r="U76" s="33"/>
      <c r="V76" s="33"/>
      <c r="W76" s="33"/>
      <c r="X76" s="33"/>
      <c r="Y76" s="33"/>
      <c r="Z76" s="33"/>
      <c r="AA76" s="33"/>
      <c r="AB76" s="28"/>
    </row>
    <row r="77" spans="1:28" ht="14.4" x14ac:dyDescent="0.3">
      <c r="A77" s="25">
        <v>43607</v>
      </c>
      <c r="B77" s="28"/>
      <c r="C77" s="28">
        <v>55.9</v>
      </c>
      <c r="D77" s="27">
        <v>95.4</v>
      </c>
      <c r="E77" s="28">
        <v>9.99</v>
      </c>
      <c r="F77" s="27">
        <v>147.6</v>
      </c>
      <c r="G77" s="28">
        <v>7.51</v>
      </c>
      <c r="H77" s="34">
        <v>1.7070000000000001</v>
      </c>
      <c r="I77" s="34">
        <v>0.61439999999999995</v>
      </c>
      <c r="J77" s="36">
        <v>0.54220000000000002</v>
      </c>
      <c r="K77" s="36">
        <v>3.7479999999999999E-2</v>
      </c>
      <c r="L77" s="37">
        <v>4.9267000000000003</v>
      </c>
      <c r="M77" s="34">
        <v>2.5496500000000002</v>
      </c>
      <c r="N77" s="31">
        <f>I77-(J77+K77)</f>
        <v>3.4719999999999973E-2</v>
      </c>
      <c r="O77" s="28"/>
      <c r="P77" s="32"/>
      <c r="Q77" s="37">
        <v>1.60625</v>
      </c>
      <c r="R77" s="34">
        <v>0.50059399999999998</v>
      </c>
      <c r="S77" s="34">
        <v>6.7750000000000005E-2</v>
      </c>
      <c r="T77" s="33">
        <v>6.5000000000000002E-2</v>
      </c>
      <c r="U77" s="33">
        <v>1.4999999999999999E-2</v>
      </c>
      <c r="V77" s="33">
        <v>8.9999999999999993E-3</v>
      </c>
      <c r="W77" s="33">
        <v>7.0000000000000001E-3</v>
      </c>
      <c r="X77" s="33">
        <v>5.0000000000000001E-3</v>
      </c>
      <c r="Y77" s="33"/>
      <c r="Z77" s="33"/>
      <c r="AA77" s="33"/>
      <c r="AB77" s="28" t="s">
        <v>138</v>
      </c>
    </row>
    <row r="78" spans="1:28" ht="13.2" x14ac:dyDescent="0.25">
      <c r="A78" s="25">
        <v>43614</v>
      </c>
      <c r="B78" s="28"/>
      <c r="C78" s="28"/>
      <c r="D78" s="27"/>
      <c r="E78" s="28"/>
      <c r="F78" s="27"/>
      <c r="G78" s="28"/>
      <c r="H78" s="29"/>
      <c r="I78" s="29"/>
      <c r="J78" s="30"/>
      <c r="K78" s="30"/>
      <c r="L78" s="28"/>
      <c r="M78" s="31"/>
      <c r="N78" s="31"/>
      <c r="O78" s="28"/>
      <c r="P78" s="32"/>
      <c r="Q78" s="28"/>
      <c r="R78" s="31"/>
      <c r="S78" s="31"/>
      <c r="T78" s="30"/>
      <c r="U78" s="30"/>
      <c r="V78" s="30"/>
      <c r="W78" s="30"/>
      <c r="X78" s="30"/>
      <c r="Y78" s="30"/>
      <c r="Z78" s="30"/>
      <c r="AA78" s="30"/>
      <c r="AB78" s="28"/>
    </row>
    <row r="79" spans="1:28" ht="14.4" x14ac:dyDescent="0.3">
      <c r="A79" s="25">
        <v>43621</v>
      </c>
      <c r="B79" s="28"/>
      <c r="C79" s="28">
        <v>60.1</v>
      </c>
      <c r="D79" s="27">
        <v>93.2</v>
      </c>
      <c r="E79" s="28">
        <v>9.27</v>
      </c>
      <c r="F79" s="27">
        <v>151.4</v>
      </c>
      <c r="G79" s="28">
        <v>7.19</v>
      </c>
      <c r="H79" s="34">
        <v>2.0329999999999999</v>
      </c>
      <c r="I79" s="34">
        <v>0.65200000000000002</v>
      </c>
      <c r="J79" s="36">
        <v>0.54901100000000003</v>
      </c>
      <c r="K79" s="36">
        <v>3.6600000000000001E-2</v>
      </c>
      <c r="L79" s="37">
        <v>5.8973209999999998</v>
      </c>
      <c r="M79" s="34">
        <v>4.31982</v>
      </c>
      <c r="N79" s="31">
        <f>I79-(J79+K79)</f>
        <v>6.6389000000000031E-2</v>
      </c>
      <c r="O79" s="28"/>
      <c r="P79" s="32"/>
      <c r="Q79" s="37">
        <v>1.28</v>
      </c>
      <c r="R79" s="34">
        <v>0.46133600000000002</v>
      </c>
      <c r="S79" s="34">
        <v>8.1958000000000003E-2</v>
      </c>
      <c r="T79" s="30">
        <v>6.3E-2</v>
      </c>
      <c r="U79" s="30">
        <v>1.4E-2</v>
      </c>
      <c r="V79" s="30">
        <v>8.0000000000000002E-3</v>
      </c>
      <c r="W79" s="30">
        <v>6.0000000000000001E-3</v>
      </c>
      <c r="X79" s="30">
        <v>5.0000000000000001E-3</v>
      </c>
      <c r="Y79" s="30"/>
      <c r="Z79" s="30"/>
      <c r="AA79" s="30"/>
      <c r="AB79" s="28" t="s">
        <v>138</v>
      </c>
    </row>
    <row r="80" spans="1:28" ht="13.2" x14ac:dyDescent="0.25">
      <c r="A80" s="25">
        <v>43628</v>
      </c>
      <c r="B80" s="28"/>
      <c r="C80" s="28"/>
      <c r="D80" s="27"/>
      <c r="E80" s="28"/>
      <c r="F80" s="27"/>
      <c r="G80" s="28"/>
      <c r="H80" s="29"/>
      <c r="I80" s="29"/>
      <c r="J80" s="30"/>
      <c r="K80" s="30"/>
      <c r="L80" s="28"/>
      <c r="M80" s="31"/>
      <c r="N80" s="31"/>
      <c r="O80" s="28"/>
      <c r="P80" s="32"/>
      <c r="Q80" s="28"/>
      <c r="R80" s="31"/>
      <c r="S80" s="31"/>
      <c r="T80" s="30"/>
      <c r="U80" s="30"/>
      <c r="V80" s="30"/>
      <c r="W80" s="30"/>
      <c r="X80" s="30"/>
      <c r="Y80" s="30"/>
      <c r="Z80" s="30"/>
      <c r="AA80" s="30"/>
      <c r="AB80" s="28"/>
    </row>
    <row r="81" spans="1:28" ht="14.4" x14ac:dyDescent="0.3">
      <c r="A81" s="25">
        <v>43635</v>
      </c>
      <c r="B81" s="28"/>
      <c r="C81" s="28">
        <v>60.6</v>
      </c>
      <c r="D81" s="27">
        <v>77.099999999999994</v>
      </c>
      <c r="E81" s="28">
        <v>7.64</v>
      </c>
      <c r="F81" s="27">
        <v>139.9</v>
      </c>
      <c r="G81" s="28">
        <v>6.18</v>
      </c>
      <c r="H81" s="34">
        <v>2.4889999999999999</v>
      </c>
      <c r="I81" s="34">
        <v>0.63100000000000001</v>
      </c>
      <c r="J81" s="36">
        <v>0.54618</v>
      </c>
      <c r="K81" s="36">
        <v>7.9799999999999996E-2</v>
      </c>
      <c r="L81" s="37">
        <v>6.1957469999999999</v>
      </c>
      <c r="M81" s="34">
        <v>2.0128170000000001</v>
      </c>
      <c r="N81" s="31">
        <f>I81-(J81+K81)</f>
        <v>5.0200000000000244E-3</v>
      </c>
      <c r="O81" s="28"/>
      <c r="P81" s="32"/>
      <c r="Q81" s="28">
        <v>1.9</v>
      </c>
      <c r="R81" s="34">
        <v>0.88452900000000001</v>
      </c>
      <c r="S81" s="34">
        <v>0.118648</v>
      </c>
      <c r="T81" s="30">
        <v>0.14299999999999999</v>
      </c>
      <c r="U81" s="30">
        <v>3.7999999999999999E-2</v>
      </c>
      <c r="V81" s="30">
        <v>2.3E-2</v>
      </c>
      <c r="W81" s="30">
        <v>0.02</v>
      </c>
      <c r="X81" s="30">
        <v>1.4999999999999999E-2</v>
      </c>
      <c r="Y81" s="30"/>
      <c r="Z81" s="30"/>
      <c r="AA81" s="30"/>
      <c r="AB81" s="28" t="s">
        <v>138</v>
      </c>
    </row>
    <row r="82" spans="1:28" ht="13.2" x14ac:dyDescent="0.25">
      <c r="A82" s="25">
        <v>43642</v>
      </c>
      <c r="B82" s="28"/>
      <c r="C82" s="28"/>
      <c r="D82" s="27"/>
      <c r="E82" s="28"/>
      <c r="F82" s="27"/>
      <c r="G82" s="28"/>
      <c r="H82" s="29"/>
      <c r="I82" s="29"/>
      <c r="J82" s="30"/>
      <c r="K82" s="30"/>
      <c r="L82" s="28"/>
      <c r="M82" s="31"/>
      <c r="N82" s="31"/>
      <c r="O82" s="28"/>
      <c r="P82" s="32"/>
      <c r="Q82" s="28"/>
      <c r="R82" s="31"/>
      <c r="S82" s="31"/>
      <c r="T82" s="30"/>
      <c r="U82" s="30"/>
      <c r="V82" s="30"/>
      <c r="W82" s="30"/>
      <c r="X82" s="30"/>
      <c r="Y82" s="30"/>
      <c r="Z82" s="30"/>
      <c r="AA82" s="30"/>
      <c r="AB82" s="28"/>
    </row>
    <row r="83" spans="1:28" ht="14.4" x14ac:dyDescent="0.3">
      <c r="A83" s="25">
        <v>43649</v>
      </c>
      <c r="B83" s="28"/>
      <c r="C83" s="28">
        <v>64.3</v>
      </c>
      <c r="D83" s="27">
        <v>93.9</v>
      </c>
      <c r="E83" s="28">
        <v>8.89</v>
      </c>
      <c r="F83" s="27">
        <v>148.69999999999999</v>
      </c>
      <c r="G83" s="28">
        <v>6.43</v>
      </c>
      <c r="H83" s="34">
        <v>1.8959999999999999</v>
      </c>
      <c r="I83" s="34">
        <v>0.66310000000000002</v>
      </c>
      <c r="J83" s="36">
        <v>0.54197300000000004</v>
      </c>
      <c r="K83" s="36">
        <v>9.2660000000000006E-2</v>
      </c>
      <c r="L83" s="37">
        <v>6.9866999999999999</v>
      </c>
      <c r="M83" s="34">
        <v>2.3217099999999999</v>
      </c>
      <c r="N83" s="31">
        <f>I83-(J83+K83)</f>
        <v>2.846700000000002E-2</v>
      </c>
      <c r="O83" s="28"/>
      <c r="P83" s="32"/>
      <c r="Q83" s="28">
        <v>1.3</v>
      </c>
      <c r="R83" s="34">
        <v>0.45104</v>
      </c>
      <c r="S83" s="34">
        <v>6.2781000000000003E-2</v>
      </c>
      <c r="T83" s="30">
        <v>7.0999999999999994E-2</v>
      </c>
      <c r="U83" s="30">
        <v>1.6E-2</v>
      </c>
      <c r="V83" s="30">
        <v>8.9999999999999993E-3</v>
      </c>
      <c r="W83" s="30">
        <v>8.0000000000000002E-3</v>
      </c>
      <c r="X83" s="30">
        <v>5.0000000000000001E-3</v>
      </c>
      <c r="Y83" s="30"/>
      <c r="Z83" s="30"/>
      <c r="AA83" s="30"/>
      <c r="AB83" s="28" t="s">
        <v>138</v>
      </c>
    </row>
    <row r="84" spans="1:28" ht="13.2" x14ac:dyDescent="0.25">
      <c r="A84" s="25">
        <v>43656</v>
      </c>
      <c r="B84" s="28"/>
      <c r="C84" s="28"/>
      <c r="D84" s="27"/>
      <c r="E84" s="28"/>
      <c r="F84" s="27"/>
      <c r="G84" s="28"/>
      <c r="H84" s="29"/>
      <c r="I84" s="29"/>
      <c r="J84" s="30"/>
      <c r="K84" s="30"/>
      <c r="L84" s="28"/>
      <c r="M84" s="31"/>
      <c r="N84" s="31"/>
      <c r="O84" s="28"/>
      <c r="P84" s="32"/>
      <c r="Q84" s="28"/>
      <c r="R84" s="31"/>
      <c r="S84" s="31"/>
      <c r="T84" s="30"/>
      <c r="U84" s="30"/>
      <c r="V84" s="30"/>
      <c r="W84" s="30"/>
      <c r="X84" s="30"/>
      <c r="Y84" s="30"/>
      <c r="Z84" s="30"/>
      <c r="AA84" s="30"/>
      <c r="AB84" s="28"/>
    </row>
    <row r="85" spans="1:28" ht="14.4" x14ac:dyDescent="0.3">
      <c r="A85" s="25">
        <v>43663</v>
      </c>
      <c r="B85" s="28"/>
      <c r="C85" s="28">
        <v>68.099999999999994</v>
      </c>
      <c r="D85" s="27">
        <v>73.8</v>
      </c>
      <c r="E85" s="28">
        <v>6.71</v>
      </c>
      <c r="F85" s="27">
        <v>153.80000000000001</v>
      </c>
      <c r="G85" s="28">
        <v>6.3</v>
      </c>
      <c r="H85" s="34">
        <v>1.869</v>
      </c>
      <c r="I85" s="34">
        <v>0.61509999999999998</v>
      </c>
      <c r="J85" s="36">
        <v>0.53519499999999998</v>
      </c>
      <c r="K85" s="36">
        <v>7.374E-2</v>
      </c>
      <c r="L85" s="37">
        <v>3.3466</v>
      </c>
      <c r="M85" s="34">
        <v>2.6484100000000002</v>
      </c>
      <c r="N85" s="31">
        <f>I85-(J85+K85)</f>
        <v>6.1649999999999761E-3</v>
      </c>
      <c r="O85" s="28"/>
      <c r="P85" s="32"/>
      <c r="Q85" s="28">
        <v>3.7</v>
      </c>
      <c r="R85" s="34">
        <v>1.903009</v>
      </c>
      <c r="S85" s="34">
        <v>0.24946599999999999</v>
      </c>
      <c r="T85" s="30">
        <v>6.0999999999999999E-2</v>
      </c>
      <c r="U85" s="30">
        <v>1.4E-2</v>
      </c>
      <c r="V85" s="30">
        <v>8.9999999999999993E-3</v>
      </c>
      <c r="W85" s="30">
        <v>7.0000000000000001E-3</v>
      </c>
      <c r="X85" s="30">
        <v>6.0000000000000001E-3</v>
      </c>
      <c r="Y85" s="30"/>
      <c r="Z85" s="30"/>
      <c r="AA85" s="30"/>
      <c r="AB85" s="28" t="s">
        <v>138</v>
      </c>
    </row>
    <row r="86" spans="1:28" ht="13.2" x14ac:dyDescent="0.25">
      <c r="A86" s="25">
        <v>43670</v>
      </c>
      <c r="B86" s="28"/>
      <c r="C86" s="28"/>
      <c r="D86" s="27"/>
      <c r="E86" s="28"/>
      <c r="F86" s="27"/>
      <c r="G86" s="28"/>
      <c r="H86" s="29"/>
      <c r="I86" s="29"/>
      <c r="J86" s="30"/>
      <c r="K86" s="30"/>
      <c r="L86" s="28"/>
      <c r="M86" s="31"/>
      <c r="N86" s="31"/>
      <c r="O86" s="28"/>
      <c r="P86" s="32"/>
      <c r="Q86" s="28"/>
      <c r="R86" s="31"/>
      <c r="S86" s="31"/>
      <c r="T86" s="30"/>
      <c r="U86" s="30"/>
      <c r="V86" s="30"/>
      <c r="W86" s="30"/>
      <c r="X86" s="30"/>
      <c r="Y86" s="30"/>
      <c r="Z86" s="30"/>
      <c r="AA86" s="30"/>
      <c r="AB86" s="28"/>
    </row>
    <row r="87" spans="1:28" ht="14.4" x14ac:dyDescent="0.3">
      <c r="A87" s="25">
        <v>43677</v>
      </c>
      <c r="B87" s="28"/>
      <c r="C87" s="28">
        <v>69.099999999999994</v>
      </c>
      <c r="D87" s="27">
        <v>62.9</v>
      </c>
      <c r="E87" s="28">
        <v>5.66</v>
      </c>
      <c r="F87" s="27">
        <v>151.9</v>
      </c>
      <c r="G87" s="28">
        <v>5.83</v>
      </c>
      <c r="H87" s="34">
        <v>1.8759999999999999</v>
      </c>
      <c r="I87" s="34">
        <v>0.5756</v>
      </c>
      <c r="J87" s="36">
        <v>0.51468000000000003</v>
      </c>
      <c r="K87" s="36">
        <v>7.2929999999999995E-2</v>
      </c>
      <c r="L87" s="37">
        <v>5.4931999999999999</v>
      </c>
      <c r="M87" s="34">
        <v>3.5026600000000001</v>
      </c>
      <c r="N87" s="31">
        <v>0</v>
      </c>
      <c r="O87" s="28"/>
      <c r="P87" s="32"/>
      <c r="Q87" s="28">
        <v>1.6</v>
      </c>
      <c r="R87" s="34">
        <v>0.55657900000000005</v>
      </c>
      <c r="S87" s="34">
        <v>7.1064000000000002E-2</v>
      </c>
      <c r="T87" s="30">
        <v>7.0999999999999994E-2</v>
      </c>
      <c r="U87" s="30">
        <v>1.6E-2</v>
      </c>
      <c r="V87" s="30">
        <v>8.9999999999999993E-3</v>
      </c>
      <c r="W87" s="30">
        <v>7.0000000000000001E-3</v>
      </c>
      <c r="X87" s="30">
        <v>5.0000000000000001E-3</v>
      </c>
      <c r="Y87" s="30"/>
      <c r="Z87" s="30"/>
      <c r="AA87" s="30"/>
      <c r="AB87" s="28" t="s">
        <v>138</v>
      </c>
    </row>
    <row r="88" spans="1:28" ht="13.2" x14ac:dyDescent="0.25">
      <c r="A88" s="25">
        <v>43684</v>
      </c>
      <c r="B88" s="28"/>
      <c r="C88" s="28"/>
      <c r="D88" s="27"/>
      <c r="E88" s="28"/>
      <c r="F88" s="27"/>
      <c r="G88" s="28"/>
      <c r="H88" s="29"/>
      <c r="I88" s="29"/>
      <c r="J88" s="30"/>
      <c r="K88" s="30"/>
      <c r="L88" s="28"/>
      <c r="M88" s="31"/>
      <c r="N88" s="31"/>
      <c r="O88" s="28"/>
      <c r="P88" s="32"/>
      <c r="Q88" s="28"/>
      <c r="R88" s="31"/>
      <c r="S88" s="31"/>
      <c r="T88" s="30"/>
      <c r="U88" s="30"/>
      <c r="V88" s="30"/>
      <c r="W88" s="30"/>
      <c r="X88" s="30"/>
      <c r="Y88" s="30"/>
      <c r="Z88" s="30"/>
      <c r="AA88" s="30"/>
      <c r="AB88" s="28"/>
    </row>
    <row r="89" spans="1:28" ht="14.4" x14ac:dyDescent="0.3">
      <c r="A89" s="25">
        <v>43691</v>
      </c>
      <c r="B89" s="28"/>
      <c r="C89" s="28">
        <v>62.5</v>
      </c>
      <c r="D89" s="27">
        <v>72.099999999999994</v>
      </c>
      <c r="E89" s="28">
        <v>6.97</v>
      </c>
      <c r="F89" s="27">
        <v>156.1</v>
      </c>
      <c r="G89" s="28">
        <v>5.94</v>
      </c>
      <c r="H89" s="34">
        <v>1.5529999999999999</v>
      </c>
      <c r="I89" s="34">
        <v>0.68600000000000005</v>
      </c>
      <c r="J89" s="36">
        <v>0.67113199999999995</v>
      </c>
      <c r="K89" s="36">
        <v>8.1799999999999998E-2</v>
      </c>
      <c r="L89" s="37">
        <v>4.2374939999999999</v>
      </c>
      <c r="M89" s="34">
        <v>4.6545350000000001</v>
      </c>
      <c r="N89" s="31">
        <v>0</v>
      </c>
      <c r="O89" s="28"/>
      <c r="P89" s="32"/>
      <c r="Q89" s="41">
        <v>1.1166666666666694</v>
      </c>
      <c r="R89" s="34">
        <v>0.44764999999999999</v>
      </c>
      <c r="S89" s="34">
        <v>4.82E-2</v>
      </c>
      <c r="T89" s="30">
        <v>0.05</v>
      </c>
      <c r="U89" s="30">
        <v>0.01</v>
      </c>
      <c r="V89" s="30">
        <v>7.0000000000000001E-3</v>
      </c>
      <c r="W89" s="30">
        <v>5.0000000000000001E-3</v>
      </c>
      <c r="X89" s="30">
        <v>4.0000000000000001E-3</v>
      </c>
      <c r="Y89" s="30"/>
      <c r="Z89" s="30"/>
      <c r="AA89" s="30"/>
      <c r="AB89" s="28" t="s">
        <v>138</v>
      </c>
    </row>
    <row r="90" spans="1:28" ht="13.2" x14ac:dyDescent="0.25">
      <c r="A90" s="25">
        <v>43698</v>
      </c>
      <c r="B90" s="28"/>
      <c r="C90" s="28"/>
      <c r="D90" s="27"/>
      <c r="E90" s="28"/>
      <c r="F90" s="27"/>
      <c r="G90" s="28"/>
      <c r="H90" s="29"/>
      <c r="I90" s="29"/>
      <c r="J90" s="30"/>
      <c r="K90" s="30"/>
      <c r="L90" s="28"/>
      <c r="M90" s="31"/>
      <c r="N90" s="31"/>
      <c r="O90" s="28"/>
      <c r="P90" s="32"/>
      <c r="Q90" s="28"/>
      <c r="R90" s="32"/>
      <c r="S90" s="32"/>
      <c r="T90" s="30"/>
      <c r="U90" s="30"/>
      <c r="V90" s="30"/>
      <c r="W90" s="30"/>
      <c r="X90" s="30"/>
      <c r="Y90" s="30"/>
      <c r="Z90" s="30"/>
      <c r="AA90" s="30"/>
      <c r="AB90" s="28"/>
    </row>
    <row r="91" spans="1:28" ht="14.4" x14ac:dyDescent="0.3">
      <c r="A91" s="25">
        <v>43705</v>
      </c>
      <c r="B91" s="28"/>
      <c r="C91" s="28">
        <v>59.4</v>
      </c>
      <c r="D91" s="27">
        <v>74</v>
      </c>
      <c r="E91" s="28">
        <v>7.42</v>
      </c>
      <c r="F91" s="27">
        <v>160.4</v>
      </c>
      <c r="G91" s="28">
        <v>6.09</v>
      </c>
      <c r="H91" s="34">
        <v>1.3440000000000001</v>
      </c>
      <c r="I91" s="34">
        <v>0.71899999999999997</v>
      </c>
      <c r="J91" s="36">
        <v>0.70958699999999997</v>
      </c>
      <c r="K91" s="36">
        <v>7.2499999999999995E-2</v>
      </c>
      <c r="L91" s="37">
        <v>4.4825660000000003</v>
      </c>
      <c r="M91" s="34">
        <v>4.5429880000000002</v>
      </c>
      <c r="N91" s="31">
        <v>0</v>
      </c>
      <c r="O91" s="28"/>
      <c r="P91" s="32"/>
      <c r="Q91" s="41">
        <v>0.86874999999999591</v>
      </c>
      <c r="R91" s="34">
        <v>0.2611</v>
      </c>
      <c r="S91" s="34">
        <v>5.1310000000000001E-2</v>
      </c>
      <c r="T91" s="30">
        <v>3.9E-2</v>
      </c>
      <c r="U91" s="30">
        <v>8.9999999999999993E-3</v>
      </c>
      <c r="V91" s="30">
        <v>6.0000000000000001E-3</v>
      </c>
      <c r="W91" s="30">
        <v>4.0000000000000001E-3</v>
      </c>
      <c r="X91" s="30">
        <v>3.0000000000000001E-3</v>
      </c>
      <c r="Y91" s="30"/>
      <c r="Z91" s="30"/>
      <c r="AA91" s="30"/>
      <c r="AB91" s="28" t="s">
        <v>138</v>
      </c>
    </row>
    <row r="92" spans="1:28" ht="13.2" x14ac:dyDescent="0.25">
      <c r="A92" s="25">
        <v>43712</v>
      </c>
      <c r="B92" s="28"/>
      <c r="C92" s="28"/>
      <c r="D92" s="27"/>
      <c r="E92" s="28"/>
      <c r="F92" s="27"/>
      <c r="G92" s="28"/>
      <c r="H92" s="29"/>
      <c r="I92" s="29"/>
      <c r="J92" s="30"/>
      <c r="K92" s="30"/>
      <c r="L92" s="28"/>
      <c r="M92" s="31"/>
      <c r="N92" s="31"/>
      <c r="O92" s="28"/>
      <c r="P92" s="32"/>
      <c r="Q92" s="28"/>
      <c r="R92" s="32"/>
      <c r="S92" s="32"/>
      <c r="T92" s="30"/>
      <c r="U92" s="30"/>
      <c r="V92" s="30"/>
      <c r="W92" s="30"/>
      <c r="X92" s="30"/>
      <c r="Y92" s="30"/>
      <c r="Z92" s="30"/>
      <c r="AA92" s="30"/>
      <c r="AB92" s="28"/>
    </row>
    <row r="93" spans="1:28" ht="13.2" x14ac:dyDescent="0.25">
      <c r="A93" s="25">
        <v>43719</v>
      </c>
      <c r="B93" s="28"/>
      <c r="C93" s="28">
        <v>63</v>
      </c>
      <c r="D93" s="27">
        <v>79.2</v>
      </c>
      <c r="E93" s="28">
        <v>7.81</v>
      </c>
      <c r="F93" s="27">
        <v>149.5</v>
      </c>
      <c r="G93" s="28">
        <v>6.07</v>
      </c>
      <c r="H93" s="38">
        <v>4.8860000000000001</v>
      </c>
      <c r="I93" s="38">
        <v>0.57950000000000002</v>
      </c>
      <c r="J93" s="39">
        <v>0.461397</v>
      </c>
      <c r="K93" s="39">
        <v>4.3677000000000001E-2</v>
      </c>
      <c r="L93" s="40">
        <v>5.0734950000000003</v>
      </c>
      <c r="M93" s="38">
        <v>4.343439</v>
      </c>
      <c r="N93" s="31">
        <f>I93-(J93+K93)</f>
        <v>7.4425999999999992E-2</v>
      </c>
      <c r="O93" s="28"/>
      <c r="P93" s="32"/>
      <c r="Q93" s="28">
        <v>1.2</v>
      </c>
      <c r="R93" s="32"/>
      <c r="S93" s="32"/>
      <c r="T93" s="30">
        <v>5.1999999999999998E-2</v>
      </c>
      <c r="U93" s="30">
        <v>1.0999999999999999E-2</v>
      </c>
      <c r="V93" s="30">
        <v>7.0000000000000001E-3</v>
      </c>
      <c r="W93" s="30">
        <v>5.0000000000000001E-3</v>
      </c>
      <c r="X93" s="30">
        <v>3.0000000000000001E-3</v>
      </c>
      <c r="Y93" s="30"/>
      <c r="Z93" s="30"/>
      <c r="AA93" s="30"/>
      <c r="AB93" s="28" t="s">
        <v>138</v>
      </c>
    </row>
    <row r="94" spans="1:28" ht="13.2" x14ac:dyDescent="0.25">
      <c r="A94" s="25">
        <v>43727</v>
      </c>
      <c r="B94" s="28"/>
      <c r="C94" s="28"/>
      <c r="D94" s="27"/>
      <c r="E94" s="28"/>
      <c r="F94" s="27"/>
      <c r="G94" s="28"/>
      <c r="H94" s="29"/>
      <c r="I94" s="29"/>
      <c r="J94" s="30"/>
      <c r="K94" s="30"/>
      <c r="L94" s="28"/>
      <c r="M94" s="31"/>
      <c r="N94" s="31"/>
      <c r="O94" s="28"/>
      <c r="P94" s="32"/>
      <c r="Q94" s="28"/>
      <c r="R94" s="32"/>
      <c r="S94" s="32"/>
      <c r="T94" s="30"/>
      <c r="U94" s="30"/>
      <c r="V94" s="30"/>
      <c r="W94" s="30"/>
      <c r="X94" s="30"/>
      <c r="Y94" s="30"/>
      <c r="Z94" s="30"/>
      <c r="AA94" s="30"/>
      <c r="AB94" s="28"/>
    </row>
    <row r="95" spans="1:28" ht="13.2" x14ac:dyDescent="0.25">
      <c r="A95" s="25">
        <v>43733</v>
      </c>
      <c r="B95" s="28"/>
      <c r="C95" s="28">
        <v>59.1</v>
      </c>
      <c r="D95" s="27">
        <v>68.099999999999994</v>
      </c>
      <c r="E95" s="28">
        <v>6.86</v>
      </c>
      <c r="F95" s="27">
        <v>150.69999999999999</v>
      </c>
      <c r="G95" s="28">
        <v>6.06</v>
      </c>
      <c r="H95" s="38">
        <v>3.3879999999999999</v>
      </c>
      <c r="I95" s="38">
        <v>0.61260000000000003</v>
      </c>
      <c r="J95" s="39">
        <v>0.48773899999999998</v>
      </c>
      <c r="K95" s="39">
        <v>4.4111999999999998E-2</v>
      </c>
      <c r="L95" s="40">
        <v>2.6710690000000001</v>
      </c>
      <c r="M95" s="38">
        <v>2.9125990000000002</v>
      </c>
      <c r="N95" s="31">
        <f>I95-(J95+K95)</f>
        <v>8.0749000000000071E-2</v>
      </c>
      <c r="O95" s="28"/>
      <c r="P95" s="32"/>
      <c r="Q95" s="28"/>
      <c r="R95" s="32"/>
      <c r="S95" s="32"/>
      <c r="T95" s="30">
        <v>5.5E-2</v>
      </c>
      <c r="U95" s="30">
        <v>1.0999999999999999E-2</v>
      </c>
      <c r="V95" s="30">
        <v>6.0000000000000001E-3</v>
      </c>
      <c r="W95" s="30">
        <v>5.0000000000000001E-3</v>
      </c>
      <c r="X95" s="30">
        <v>4.0000000000000001E-3</v>
      </c>
      <c r="Y95" s="30"/>
      <c r="Z95" s="30"/>
      <c r="AA95" s="30"/>
      <c r="AB95" s="28" t="s">
        <v>138</v>
      </c>
    </row>
    <row r="96" spans="1:28" ht="13.2" x14ac:dyDescent="0.25">
      <c r="A96" s="25">
        <v>43740</v>
      </c>
      <c r="B96" s="28"/>
      <c r="C96" s="28"/>
      <c r="D96" s="27"/>
      <c r="E96" s="28"/>
      <c r="F96" s="27"/>
      <c r="G96" s="28"/>
      <c r="H96" s="29"/>
      <c r="I96" s="29"/>
      <c r="J96" s="30"/>
      <c r="K96" s="30"/>
      <c r="L96" s="28"/>
      <c r="M96" s="31"/>
      <c r="N96" s="31"/>
      <c r="O96" s="28"/>
      <c r="P96" s="32"/>
      <c r="Q96" s="28"/>
      <c r="R96" s="32"/>
      <c r="S96" s="32"/>
      <c r="T96" s="30"/>
      <c r="U96" s="30"/>
      <c r="V96" s="30"/>
      <c r="W96" s="30"/>
      <c r="X96" s="30"/>
      <c r="Y96" s="30"/>
      <c r="Z96" s="30"/>
      <c r="AA96" s="30"/>
      <c r="AB96" s="28"/>
    </row>
    <row r="97" spans="1:28" ht="13.2" x14ac:dyDescent="0.25">
      <c r="A97" s="25">
        <v>43754</v>
      </c>
      <c r="B97" s="28"/>
      <c r="C97" s="28">
        <v>49.5</v>
      </c>
      <c r="D97" s="27">
        <v>74.5</v>
      </c>
      <c r="E97" s="28">
        <v>8.51</v>
      </c>
      <c r="F97" s="27">
        <v>153.80000000000001</v>
      </c>
      <c r="G97" s="28">
        <v>6.7</v>
      </c>
      <c r="H97" s="38">
        <v>4.45</v>
      </c>
      <c r="I97" s="38">
        <v>0.68179999999999996</v>
      </c>
      <c r="J97" s="39">
        <v>0.45841100000000001</v>
      </c>
      <c r="K97" s="39">
        <v>4.4396999999999999E-2</v>
      </c>
      <c r="L97" s="40">
        <v>3.3104979999999999</v>
      </c>
      <c r="M97" s="38">
        <v>3.8056510000000001</v>
      </c>
      <c r="N97" s="31">
        <f>I97-(J97+K97)</f>
        <v>0.17899199999999993</v>
      </c>
      <c r="O97" s="28"/>
      <c r="P97" s="32"/>
      <c r="Q97" s="28">
        <v>1</v>
      </c>
      <c r="R97" s="32"/>
      <c r="S97" s="32"/>
      <c r="T97" s="30">
        <v>6.2E-2</v>
      </c>
      <c r="U97" s="30">
        <v>1.2999999999999999E-2</v>
      </c>
      <c r="V97" s="30">
        <v>8.0000000000000002E-3</v>
      </c>
      <c r="W97" s="30">
        <v>7.0000000000000001E-3</v>
      </c>
      <c r="X97" s="30">
        <v>5.0000000000000001E-3</v>
      </c>
      <c r="Y97" s="30"/>
      <c r="Z97" s="30"/>
      <c r="AA97" s="30"/>
      <c r="AB97" s="28" t="s">
        <v>138</v>
      </c>
    </row>
    <row r="98" spans="1:28" ht="13.2" x14ac:dyDescent="0.25">
      <c r="A98" s="25">
        <v>43768</v>
      </c>
      <c r="B98" s="28"/>
      <c r="C98" s="28"/>
      <c r="D98" s="27"/>
      <c r="E98" s="28"/>
      <c r="F98" s="27"/>
      <c r="G98" s="28"/>
      <c r="H98" s="29"/>
      <c r="I98" s="29"/>
      <c r="J98" s="30"/>
      <c r="K98" s="30"/>
      <c r="L98" s="28"/>
      <c r="M98" s="31"/>
      <c r="N98" s="31"/>
      <c r="O98" s="28"/>
      <c r="P98" s="32"/>
      <c r="Q98" s="28"/>
      <c r="R98" s="32"/>
      <c r="S98" s="32"/>
      <c r="T98" s="30"/>
      <c r="U98" s="30"/>
      <c r="V98" s="30"/>
      <c r="W98" s="30"/>
      <c r="X98" s="30"/>
      <c r="Y98" s="30"/>
      <c r="Z98" s="30"/>
      <c r="AA98" s="30"/>
      <c r="AB98" s="28"/>
    </row>
    <row r="99" spans="1:28" ht="13.2" x14ac:dyDescent="0.25">
      <c r="A99" s="25">
        <v>43775</v>
      </c>
      <c r="B99" s="28"/>
      <c r="C99" s="28">
        <v>49.6</v>
      </c>
      <c r="D99" s="27">
        <v>72.900000000000006</v>
      </c>
      <c r="E99" s="28">
        <v>8.26</v>
      </c>
      <c r="F99" s="27">
        <v>126.5</v>
      </c>
      <c r="G99" s="28">
        <v>6.97</v>
      </c>
      <c r="H99" s="38">
        <v>2.0329999999999999</v>
      </c>
      <c r="I99" s="38">
        <v>0.3856</v>
      </c>
      <c r="J99" s="39">
        <v>0.25992900000000002</v>
      </c>
      <c r="K99" s="39">
        <v>6.3674999999999995E-2</v>
      </c>
      <c r="L99" s="40">
        <v>3.631481</v>
      </c>
      <c r="M99" s="38">
        <v>1.8102510000000001</v>
      </c>
      <c r="N99" s="31">
        <f>I99-(J99+K99)</f>
        <v>6.1995999999999996E-2</v>
      </c>
      <c r="O99" s="28"/>
      <c r="P99" s="32"/>
      <c r="Q99" s="28">
        <v>1.7</v>
      </c>
      <c r="R99" s="32"/>
      <c r="S99" s="32"/>
      <c r="T99" s="30">
        <v>7.0000000000000007E-2</v>
      </c>
      <c r="U99" s="30">
        <v>1.6E-2</v>
      </c>
      <c r="V99" s="30">
        <v>8.9999999999999993E-3</v>
      </c>
      <c r="W99" s="30">
        <v>8.0000000000000002E-3</v>
      </c>
      <c r="X99" s="30">
        <v>6.0000000000000001E-3</v>
      </c>
      <c r="Y99" s="30"/>
      <c r="Z99" s="30"/>
      <c r="AA99" s="30"/>
      <c r="AB99" s="28" t="s">
        <v>138</v>
      </c>
    </row>
    <row r="100" spans="1:28" ht="13.2" x14ac:dyDescent="0.25">
      <c r="A100" s="25">
        <v>43782</v>
      </c>
      <c r="B100" s="28"/>
      <c r="C100" s="28"/>
      <c r="D100" s="27"/>
      <c r="E100" s="28"/>
      <c r="F100" s="27"/>
      <c r="G100" s="28"/>
      <c r="H100" s="29"/>
      <c r="I100" s="29"/>
      <c r="J100" s="30"/>
      <c r="K100" s="30"/>
      <c r="L100" s="28"/>
      <c r="M100" s="31"/>
      <c r="N100" s="31"/>
      <c r="O100" s="28"/>
      <c r="P100" s="32"/>
      <c r="Q100" s="28"/>
      <c r="R100" s="32"/>
      <c r="S100" s="32"/>
      <c r="T100" s="30"/>
      <c r="U100" s="30"/>
      <c r="V100" s="30"/>
      <c r="W100" s="30"/>
      <c r="X100" s="30"/>
      <c r="Y100" s="30"/>
      <c r="Z100" s="30"/>
      <c r="AA100" s="30"/>
      <c r="AB100" s="28"/>
    </row>
    <row r="101" spans="1:28" ht="13.2" x14ac:dyDescent="0.25">
      <c r="A101" s="25">
        <v>43789</v>
      </c>
      <c r="B101" s="28"/>
      <c r="C101" s="28">
        <v>47.5</v>
      </c>
      <c r="D101" s="27">
        <v>76.400000000000006</v>
      </c>
      <c r="E101" s="28">
        <v>8.9</v>
      </c>
      <c r="F101" s="27">
        <v>147.69999999999999</v>
      </c>
      <c r="G101" s="28">
        <v>7.15</v>
      </c>
      <c r="H101" s="38">
        <v>2.681</v>
      </c>
      <c r="I101" s="38">
        <v>0.92200000000000004</v>
      </c>
      <c r="J101" s="39">
        <v>0.74186099999999999</v>
      </c>
      <c r="K101" s="39">
        <v>0.1239</v>
      </c>
      <c r="L101" s="40">
        <v>5.2780139999999998</v>
      </c>
      <c r="M101" s="38">
        <v>2.7253259999999999</v>
      </c>
      <c r="N101" s="31">
        <f>I101-(J101+K101)</f>
        <v>5.6239000000000039E-2</v>
      </c>
      <c r="O101" s="28"/>
      <c r="P101" s="32"/>
      <c r="Q101" s="28">
        <v>2.5</v>
      </c>
      <c r="R101" s="32"/>
      <c r="S101" s="32"/>
      <c r="T101" s="30">
        <v>9.6000000000000002E-2</v>
      </c>
      <c r="U101" s="30">
        <v>2.1000000000000001E-2</v>
      </c>
      <c r="V101" s="30">
        <v>1.2E-2</v>
      </c>
      <c r="W101" s="30">
        <v>0.01</v>
      </c>
      <c r="X101" s="30">
        <v>7.0000000000000001E-3</v>
      </c>
      <c r="Y101" s="30"/>
      <c r="Z101" s="30"/>
      <c r="AA101" s="30"/>
      <c r="AB101" s="28" t="s">
        <v>138</v>
      </c>
    </row>
    <row r="102" spans="1:28" ht="13.2" x14ac:dyDescent="0.25">
      <c r="A102" s="25">
        <v>43803</v>
      </c>
      <c r="B102" s="28"/>
      <c r="C102" s="28"/>
      <c r="D102" s="27"/>
      <c r="E102" s="28"/>
      <c r="F102" s="27"/>
      <c r="G102" s="28"/>
      <c r="H102" s="29"/>
      <c r="I102" s="29"/>
      <c r="J102" s="30"/>
      <c r="K102" s="30"/>
      <c r="L102" s="28"/>
      <c r="M102" s="31"/>
      <c r="N102" s="31"/>
      <c r="O102" s="28"/>
      <c r="P102" s="32"/>
      <c r="Q102" s="28"/>
      <c r="R102" s="32"/>
      <c r="S102" s="32"/>
      <c r="T102" s="30"/>
      <c r="U102" s="30"/>
      <c r="V102" s="30"/>
      <c r="W102" s="30"/>
      <c r="X102" s="30"/>
      <c r="Y102" s="30"/>
      <c r="Z102" s="30"/>
      <c r="AA102" s="30"/>
      <c r="AB102" s="28"/>
    </row>
    <row r="103" spans="1:28" ht="13.2" x14ac:dyDescent="0.25">
      <c r="A103" s="25">
        <v>43810</v>
      </c>
      <c r="B103" s="28"/>
      <c r="C103" s="28">
        <v>45.6</v>
      </c>
      <c r="D103" s="27">
        <v>77</v>
      </c>
      <c r="E103" s="28">
        <v>9.2200000000000006</v>
      </c>
      <c r="F103" s="27">
        <v>117.4</v>
      </c>
      <c r="G103" s="28">
        <v>6.7</v>
      </c>
      <c r="H103" s="38">
        <v>3.4780000000000002</v>
      </c>
      <c r="I103" s="38">
        <v>0.6603</v>
      </c>
      <c r="J103" s="39">
        <v>0.473466</v>
      </c>
      <c r="K103" s="39">
        <v>0.119295</v>
      </c>
      <c r="L103" s="40">
        <v>5.3114929999999996</v>
      </c>
      <c r="M103" s="38">
        <v>2.1135250000000001</v>
      </c>
      <c r="N103" s="31">
        <f>I103-(J103+K103)</f>
        <v>6.7539000000000016E-2</v>
      </c>
      <c r="O103" s="28"/>
      <c r="P103" s="32"/>
      <c r="Q103" s="28">
        <v>2.6</v>
      </c>
      <c r="R103" s="32"/>
      <c r="S103" s="32"/>
      <c r="T103" s="30">
        <v>0.124</v>
      </c>
      <c r="U103" s="30">
        <v>2.7E-2</v>
      </c>
      <c r="V103" s="30">
        <v>1.4999999999999999E-2</v>
      </c>
      <c r="W103" s="30">
        <v>1.2999999999999999E-2</v>
      </c>
      <c r="X103" s="30">
        <v>0.01</v>
      </c>
      <c r="Y103" s="30"/>
      <c r="Z103" s="30"/>
      <c r="AA103" s="30"/>
      <c r="AB103" s="28" t="s">
        <v>138</v>
      </c>
    </row>
    <row r="104" spans="1:28" ht="13.2" x14ac:dyDescent="0.25">
      <c r="A104" s="25">
        <v>43817</v>
      </c>
      <c r="B104" s="28"/>
      <c r="C104" s="28"/>
      <c r="D104" s="27"/>
      <c r="E104" s="28"/>
      <c r="F104" s="27"/>
      <c r="G104" s="28"/>
      <c r="H104" s="29"/>
      <c r="I104" s="29"/>
      <c r="J104" s="30"/>
      <c r="K104" s="30"/>
      <c r="L104" s="28"/>
      <c r="M104" s="31"/>
      <c r="N104" s="31"/>
      <c r="O104" s="28"/>
      <c r="P104" s="32"/>
      <c r="Q104" s="28"/>
      <c r="R104" s="32"/>
      <c r="S104" s="32"/>
      <c r="T104" s="30"/>
      <c r="U104" s="30"/>
      <c r="V104" s="30"/>
      <c r="W104" s="30"/>
      <c r="X104" s="30"/>
      <c r="Y104" s="30"/>
      <c r="Z104" s="30"/>
      <c r="AA104" s="30"/>
      <c r="AB104" s="28"/>
    </row>
    <row r="105" spans="1:28" ht="13.2" x14ac:dyDescent="0.25">
      <c r="A105" s="25">
        <v>43832</v>
      </c>
      <c r="B105" s="28"/>
      <c r="C105" s="28">
        <v>39.4</v>
      </c>
      <c r="D105" s="27">
        <v>82.9</v>
      </c>
      <c r="E105" s="28">
        <v>10.83</v>
      </c>
      <c r="F105" s="27">
        <v>127.9</v>
      </c>
      <c r="G105" s="28">
        <v>7.43</v>
      </c>
      <c r="H105" s="38">
        <v>2.6749999999999998</v>
      </c>
      <c r="I105" s="38">
        <v>0.70979999999999999</v>
      </c>
      <c r="J105" s="39">
        <v>0.54902899999999999</v>
      </c>
      <c r="K105" s="39">
        <v>8.0709000000000003E-2</v>
      </c>
      <c r="L105" s="40">
        <v>3.570611</v>
      </c>
      <c r="M105" s="38">
        <v>1.8990579999999999</v>
      </c>
      <c r="N105" s="31">
        <f>I105-(J105+K105)</f>
        <v>8.0061999999999967E-2</v>
      </c>
      <c r="O105" s="28"/>
      <c r="P105" s="32"/>
      <c r="Q105" s="28">
        <v>3.8</v>
      </c>
      <c r="R105" s="32"/>
      <c r="S105" s="32"/>
      <c r="T105" s="30">
        <v>6.2E-2</v>
      </c>
      <c r="U105" s="30">
        <v>1.0999999999999999E-2</v>
      </c>
      <c r="V105" s="30">
        <v>6.0000000000000001E-3</v>
      </c>
      <c r="W105" s="30">
        <v>5.0000000000000001E-3</v>
      </c>
      <c r="X105" s="30">
        <v>3.0000000000000001E-3</v>
      </c>
      <c r="Y105" s="30"/>
      <c r="Z105" s="30"/>
      <c r="AA105" s="30"/>
      <c r="AB105" s="28" t="s">
        <v>138</v>
      </c>
    </row>
    <row r="106" spans="1:28" ht="13.2" x14ac:dyDescent="0.25">
      <c r="A106" s="25">
        <v>43838</v>
      </c>
      <c r="B106" s="28"/>
      <c r="C106" s="28"/>
      <c r="D106" s="27"/>
      <c r="E106" s="28"/>
      <c r="F106" s="27"/>
      <c r="G106" s="28"/>
      <c r="H106" s="29"/>
      <c r="I106" s="29"/>
      <c r="J106" s="30"/>
      <c r="K106" s="30"/>
      <c r="L106" s="28"/>
      <c r="M106" s="31"/>
      <c r="N106" s="31"/>
      <c r="O106" s="28"/>
      <c r="P106" s="32"/>
      <c r="Q106" s="28"/>
      <c r="R106" s="32"/>
      <c r="S106" s="32"/>
      <c r="T106" s="30"/>
      <c r="U106" s="30"/>
      <c r="V106" s="30"/>
      <c r="W106" s="30"/>
      <c r="X106" s="30"/>
      <c r="Y106" s="30"/>
      <c r="Z106" s="30"/>
      <c r="AA106" s="30"/>
      <c r="AB106" s="28"/>
    </row>
    <row r="107" spans="1:28" ht="13.2" x14ac:dyDescent="0.25">
      <c r="A107" s="25">
        <v>43845</v>
      </c>
      <c r="B107" s="28"/>
      <c r="C107" s="28">
        <v>45.8</v>
      </c>
      <c r="D107" s="27">
        <v>66.400000000000006</v>
      </c>
      <c r="E107" s="28">
        <v>7.92</v>
      </c>
      <c r="F107" s="27">
        <v>129.30000000000001</v>
      </c>
      <c r="G107" s="28">
        <v>6.68</v>
      </c>
      <c r="H107" s="38">
        <v>2.17</v>
      </c>
      <c r="I107" s="38">
        <v>0.59509999999999996</v>
      </c>
      <c r="J107" s="39">
        <v>0.46842600000000001</v>
      </c>
      <c r="K107" s="39">
        <v>0.12571499999999999</v>
      </c>
      <c r="L107" s="40">
        <v>3.041042</v>
      </c>
      <c r="M107" s="38">
        <v>2.729317</v>
      </c>
      <c r="N107" s="31">
        <f>I107-(J107+K107)</f>
        <v>9.5899999999993213E-4</v>
      </c>
      <c r="O107" s="28"/>
      <c r="P107" s="32"/>
      <c r="Q107" s="42">
        <v>2.2000000000000002</v>
      </c>
      <c r="R107" s="32"/>
      <c r="S107" s="32"/>
      <c r="T107" s="30">
        <v>3.5000000000000003E-2</v>
      </c>
      <c r="U107" s="30">
        <v>6.0000000000000001E-3</v>
      </c>
      <c r="V107" s="30">
        <v>3.0000000000000001E-3</v>
      </c>
      <c r="W107" s="30">
        <v>3.0000000000000001E-3</v>
      </c>
      <c r="X107" s="30">
        <v>2E-3</v>
      </c>
      <c r="Y107" s="30"/>
      <c r="Z107" s="30"/>
      <c r="AA107" s="30"/>
      <c r="AB107" s="28" t="s">
        <v>138</v>
      </c>
    </row>
    <row r="108" spans="1:28" ht="13.2" x14ac:dyDescent="0.25">
      <c r="A108" s="25">
        <v>43852</v>
      </c>
      <c r="B108" s="28"/>
      <c r="C108" s="28"/>
      <c r="D108" s="27"/>
      <c r="E108" s="28"/>
      <c r="F108" s="27"/>
      <c r="G108" s="28"/>
      <c r="H108" s="29"/>
      <c r="I108" s="29"/>
      <c r="J108" s="30"/>
      <c r="K108" s="30"/>
      <c r="L108" s="28"/>
      <c r="M108" s="31"/>
      <c r="N108" s="31"/>
      <c r="O108" s="28"/>
      <c r="P108" s="32"/>
      <c r="Q108" s="28"/>
      <c r="R108" s="32"/>
      <c r="S108" s="32"/>
      <c r="T108" s="30"/>
      <c r="U108" s="30"/>
      <c r="V108" s="30"/>
      <c r="W108" s="30"/>
      <c r="X108" s="30"/>
      <c r="Y108" s="30"/>
      <c r="Z108" s="30"/>
      <c r="AA108" s="30"/>
      <c r="AB108" s="28"/>
    </row>
    <row r="109" spans="1:28" ht="13.2" x14ac:dyDescent="0.25">
      <c r="A109" s="25">
        <v>43859</v>
      </c>
      <c r="B109" s="28"/>
      <c r="C109" s="28">
        <v>39.9</v>
      </c>
      <c r="D109" s="27">
        <v>84.1</v>
      </c>
      <c r="E109" s="28">
        <v>10.92</v>
      </c>
      <c r="F109" s="27">
        <v>147.9</v>
      </c>
      <c r="G109" s="28"/>
      <c r="H109" s="38">
        <v>2.843</v>
      </c>
      <c r="I109" s="38">
        <v>0.75480000000000003</v>
      </c>
      <c r="J109" s="39">
        <v>0.62167499999999998</v>
      </c>
      <c r="K109" s="39">
        <v>7.5718999999999995E-2</v>
      </c>
      <c r="L109" s="40">
        <v>3.7775690000000002</v>
      </c>
      <c r="M109" s="38">
        <v>3.229282</v>
      </c>
      <c r="N109" s="31">
        <f>I109-(J109+K109)</f>
        <v>5.7406000000000068E-2</v>
      </c>
      <c r="O109" s="28"/>
      <c r="P109" s="32"/>
      <c r="Q109" s="28">
        <v>1.7</v>
      </c>
      <c r="R109" s="32"/>
      <c r="S109" s="32"/>
      <c r="T109" s="30"/>
      <c r="U109" s="30"/>
      <c r="V109" s="30"/>
      <c r="W109" s="30"/>
      <c r="X109" s="30"/>
      <c r="Y109" s="30"/>
      <c r="Z109" s="30"/>
      <c r="AA109" s="30"/>
      <c r="AB109" s="28" t="s">
        <v>138</v>
      </c>
    </row>
    <row r="110" spans="1:28" ht="13.2" x14ac:dyDescent="0.25">
      <c r="A110" s="25">
        <v>43866</v>
      </c>
      <c r="B110" s="28"/>
      <c r="C110" s="28"/>
      <c r="D110" s="27"/>
      <c r="E110" s="28"/>
      <c r="F110" s="27"/>
      <c r="G110" s="28"/>
      <c r="H110" s="29"/>
      <c r="I110" s="29"/>
      <c r="J110" s="30"/>
      <c r="K110" s="30"/>
      <c r="L110" s="28"/>
      <c r="M110" s="31"/>
      <c r="N110" s="31"/>
      <c r="O110" s="28"/>
      <c r="P110" s="32"/>
      <c r="Q110" s="28"/>
      <c r="R110" s="32"/>
      <c r="S110" s="32"/>
      <c r="T110" s="30"/>
      <c r="U110" s="30"/>
      <c r="V110" s="30"/>
      <c r="W110" s="30"/>
      <c r="X110" s="30"/>
      <c r="Y110" s="30"/>
      <c r="Z110" s="30"/>
      <c r="AA110" s="30"/>
      <c r="AB110" s="28"/>
    </row>
    <row r="111" spans="1:28" ht="14.4" x14ac:dyDescent="0.3">
      <c r="A111" s="25">
        <v>43873</v>
      </c>
      <c r="B111" s="28"/>
      <c r="C111" s="28">
        <v>41.5</v>
      </c>
      <c r="D111" s="27">
        <v>85.5</v>
      </c>
      <c r="E111" s="28">
        <v>10.84</v>
      </c>
      <c r="F111" s="27">
        <v>142.9</v>
      </c>
      <c r="G111" s="28">
        <v>7.86</v>
      </c>
      <c r="H111" s="34">
        <v>1.5589999999999999</v>
      </c>
      <c r="I111" s="34">
        <v>0.72199999999999998</v>
      </c>
      <c r="J111" s="36">
        <v>0.63656500000000005</v>
      </c>
      <c r="K111" s="36">
        <v>3.6045000000000001E-2</v>
      </c>
      <c r="L111" s="37">
        <v>5.1726619999999999</v>
      </c>
      <c r="M111" s="34">
        <v>1.9497739999999999</v>
      </c>
      <c r="N111" s="31">
        <f>I111-(J111+K111)</f>
        <v>4.9389999999999934E-2</v>
      </c>
      <c r="O111" s="28"/>
      <c r="P111" s="32"/>
      <c r="Q111" s="28">
        <v>3.6</v>
      </c>
      <c r="R111" s="32"/>
      <c r="S111" s="32"/>
      <c r="T111" s="30"/>
      <c r="U111" s="30"/>
      <c r="V111" s="30"/>
      <c r="W111" s="30"/>
      <c r="X111" s="30"/>
      <c r="Y111" s="30"/>
      <c r="Z111" s="30"/>
      <c r="AA111" s="30"/>
      <c r="AB111" s="28" t="s">
        <v>138</v>
      </c>
    </row>
    <row r="112" spans="1:28" ht="13.2" x14ac:dyDescent="0.25">
      <c r="A112" s="25">
        <v>43880</v>
      </c>
      <c r="B112" s="28"/>
      <c r="C112" s="28"/>
      <c r="D112" s="27"/>
      <c r="E112" s="28"/>
      <c r="F112" s="27"/>
      <c r="G112" s="28"/>
      <c r="H112" s="29"/>
      <c r="I112" s="29"/>
      <c r="J112" s="30"/>
      <c r="K112" s="30"/>
      <c r="L112" s="28"/>
      <c r="M112" s="31"/>
      <c r="N112" s="31"/>
      <c r="O112" s="28"/>
      <c r="P112" s="32"/>
      <c r="Q112" s="28"/>
      <c r="R112" s="32"/>
      <c r="S112" s="32"/>
      <c r="T112" s="30"/>
      <c r="U112" s="30"/>
      <c r="V112" s="30"/>
      <c r="W112" s="30"/>
      <c r="X112" s="30"/>
      <c r="Y112" s="30"/>
      <c r="Z112" s="30"/>
      <c r="AA112" s="30"/>
      <c r="AB112" s="28"/>
    </row>
    <row r="113" spans="1:28" ht="14.4" x14ac:dyDescent="0.3">
      <c r="A113" s="25">
        <v>43887</v>
      </c>
      <c r="B113" s="28"/>
      <c r="C113" s="28">
        <v>46</v>
      </c>
      <c r="D113" s="27">
        <v>85.6</v>
      </c>
      <c r="E113" s="28">
        <v>10.199999999999999</v>
      </c>
      <c r="F113" s="27">
        <v>144.5</v>
      </c>
      <c r="G113" s="28">
        <v>7.05</v>
      </c>
      <c r="H113" s="34">
        <v>1.266</v>
      </c>
      <c r="I113" s="34">
        <v>0.75600000000000001</v>
      </c>
      <c r="J113" s="36">
        <v>0.69975600000000004</v>
      </c>
      <c r="K113" s="36">
        <v>3.2465000000000001E-2</v>
      </c>
      <c r="L113" s="37">
        <v>4.4414389999999999</v>
      </c>
      <c r="M113" s="34">
        <v>2.3677640000000002</v>
      </c>
      <c r="N113" s="31">
        <f>I113-(J113+K113)</f>
        <v>2.3778999999999995E-2</v>
      </c>
      <c r="O113" s="28"/>
      <c r="P113" s="32"/>
      <c r="Q113" s="28">
        <v>2.2999999999999998</v>
      </c>
      <c r="R113" s="32"/>
      <c r="S113" s="32"/>
      <c r="T113" s="30"/>
      <c r="U113" s="30"/>
      <c r="V113" s="30"/>
      <c r="W113" s="30"/>
      <c r="X113" s="30"/>
      <c r="Y113" s="30"/>
      <c r="Z113" s="30"/>
      <c r="AA113" s="30"/>
      <c r="AB113" s="28" t="s">
        <v>138</v>
      </c>
    </row>
    <row r="114" spans="1:28" ht="13.2" x14ac:dyDescent="0.25">
      <c r="A114" s="25">
        <v>43894</v>
      </c>
      <c r="B114" s="28"/>
      <c r="C114" s="28"/>
      <c r="D114" s="27"/>
      <c r="E114" s="28"/>
      <c r="F114" s="27"/>
      <c r="G114" s="28"/>
      <c r="H114" s="29"/>
      <c r="I114" s="29"/>
      <c r="J114" s="30"/>
      <c r="K114" s="30"/>
      <c r="L114" s="28"/>
      <c r="M114" s="31"/>
      <c r="N114" s="31"/>
      <c r="O114" s="28"/>
      <c r="P114" s="32"/>
      <c r="Q114" s="28"/>
      <c r="R114" s="32"/>
      <c r="S114" s="32"/>
      <c r="T114" s="30"/>
      <c r="U114" s="30"/>
      <c r="V114" s="30"/>
      <c r="W114" s="30"/>
      <c r="X114" s="30"/>
      <c r="Y114" s="30"/>
      <c r="Z114" s="30"/>
      <c r="AA114" s="30"/>
      <c r="AB114" s="28"/>
    </row>
    <row r="115" spans="1:28" ht="13.2" x14ac:dyDescent="0.25">
      <c r="A115" s="25">
        <v>43901</v>
      </c>
      <c r="B115" s="28"/>
      <c r="C115" s="28"/>
      <c r="D115" s="27"/>
      <c r="E115" s="28"/>
      <c r="F115" s="27"/>
      <c r="G115" s="28"/>
      <c r="H115" s="29"/>
      <c r="I115" s="29"/>
      <c r="J115" s="30"/>
      <c r="K115" s="30"/>
      <c r="L115" s="28"/>
      <c r="M115" s="31"/>
      <c r="N115" s="31"/>
      <c r="O115" s="28"/>
      <c r="P115" s="32"/>
      <c r="Q115" s="28"/>
      <c r="R115" s="32"/>
      <c r="S115" s="32"/>
      <c r="T115" s="30"/>
      <c r="U115" s="30"/>
      <c r="V115" s="30"/>
      <c r="W115" s="30"/>
      <c r="X115" s="30"/>
      <c r="Y115" s="30"/>
      <c r="Z115" s="30"/>
      <c r="AA115" s="30"/>
      <c r="AB115" s="28"/>
    </row>
    <row r="116" spans="1:28" ht="13.2" x14ac:dyDescent="0.25">
      <c r="A116" s="25">
        <v>43908</v>
      </c>
      <c r="B116" s="28"/>
      <c r="C116" s="28"/>
      <c r="D116" s="27"/>
      <c r="E116" s="28"/>
      <c r="F116" s="27"/>
      <c r="G116" s="28"/>
      <c r="H116" s="29"/>
      <c r="I116" s="29"/>
      <c r="J116" s="30"/>
      <c r="K116" s="30"/>
      <c r="L116" s="28"/>
      <c r="M116" s="31"/>
      <c r="N116" s="31"/>
      <c r="O116" s="28"/>
      <c r="P116" s="32"/>
      <c r="Q116" s="28"/>
      <c r="R116" s="32"/>
      <c r="S116" s="32"/>
      <c r="T116" s="30"/>
      <c r="U116" s="30"/>
      <c r="V116" s="30"/>
      <c r="W116" s="30"/>
      <c r="X116" s="30"/>
      <c r="Y116" s="30"/>
      <c r="Z116" s="30"/>
      <c r="AA116" s="30"/>
      <c r="AB116" s="28"/>
    </row>
    <row r="117" spans="1:28" ht="13.2" x14ac:dyDescent="0.25">
      <c r="A117" s="25">
        <v>43915</v>
      </c>
      <c r="B117" s="28"/>
      <c r="C117" s="28"/>
      <c r="D117" s="27"/>
      <c r="E117" s="28"/>
      <c r="F117" s="27"/>
      <c r="G117" s="28"/>
      <c r="H117" s="29"/>
      <c r="I117" s="29"/>
      <c r="J117" s="30"/>
      <c r="K117" s="30"/>
      <c r="L117" s="28"/>
      <c r="M117" s="31"/>
      <c r="N117" s="31"/>
      <c r="O117" s="28"/>
      <c r="P117" s="32"/>
      <c r="Q117" s="28"/>
      <c r="R117" s="32"/>
      <c r="S117" s="32"/>
      <c r="T117" s="30"/>
      <c r="U117" s="30"/>
      <c r="V117" s="30"/>
      <c r="W117" s="30"/>
      <c r="X117" s="30"/>
      <c r="Y117" s="30"/>
      <c r="Z117" s="30"/>
      <c r="AA117" s="30"/>
      <c r="AB117" s="28"/>
    </row>
    <row r="118" spans="1:28" ht="13.2" x14ac:dyDescent="0.25">
      <c r="A118" s="25">
        <v>43922</v>
      </c>
      <c r="B118" s="28"/>
      <c r="C118" s="28"/>
      <c r="D118" s="27"/>
      <c r="E118" s="28"/>
      <c r="F118" s="27"/>
      <c r="G118" s="28"/>
      <c r="H118" s="29"/>
      <c r="I118" s="29"/>
      <c r="J118" s="30"/>
      <c r="K118" s="30"/>
      <c r="L118" s="28"/>
      <c r="M118" s="31"/>
      <c r="N118" s="31"/>
      <c r="O118" s="28"/>
      <c r="P118" s="32"/>
      <c r="Q118" s="28"/>
      <c r="R118" s="32"/>
      <c r="S118" s="32"/>
      <c r="T118" s="30"/>
      <c r="U118" s="30"/>
      <c r="V118" s="30"/>
      <c r="W118" s="30"/>
      <c r="X118" s="30"/>
      <c r="Y118" s="30"/>
      <c r="Z118" s="30"/>
      <c r="AA118" s="30"/>
      <c r="AB118" s="28"/>
    </row>
    <row r="119" spans="1:28" ht="13.2" x14ac:dyDescent="0.25">
      <c r="A119" s="25">
        <v>43929</v>
      </c>
      <c r="B119" s="28"/>
      <c r="C119" s="28"/>
      <c r="D119" s="27"/>
      <c r="E119" s="28"/>
      <c r="F119" s="27"/>
      <c r="G119" s="28"/>
      <c r="H119" s="29"/>
      <c r="I119" s="29"/>
      <c r="J119" s="30"/>
      <c r="K119" s="30"/>
      <c r="L119" s="28"/>
      <c r="M119" s="31"/>
      <c r="N119" s="31"/>
      <c r="O119" s="28"/>
      <c r="P119" s="32"/>
      <c r="Q119" s="28"/>
      <c r="R119" s="32"/>
      <c r="S119" s="32"/>
      <c r="T119" s="30"/>
      <c r="U119" s="30"/>
      <c r="V119" s="30"/>
      <c r="W119" s="30"/>
      <c r="X119" s="30"/>
      <c r="Y119" s="30"/>
      <c r="Z119" s="30"/>
      <c r="AA119" s="30"/>
      <c r="AB119" s="28"/>
    </row>
    <row r="120" spans="1:28" ht="13.2" x14ac:dyDescent="0.25">
      <c r="A120" s="25">
        <v>43936</v>
      </c>
      <c r="B120" s="28"/>
      <c r="C120" s="28"/>
      <c r="D120" s="27"/>
      <c r="E120" s="28"/>
      <c r="F120" s="27"/>
      <c r="G120" s="28"/>
      <c r="H120" s="29"/>
      <c r="I120" s="29"/>
      <c r="J120" s="30"/>
      <c r="K120" s="30"/>
      <c r="L120" s="28"/>
      <c r="M120" s="31"/>
      <c r="N120" s="31"/>
      <c r="O120" s="28"/>
      <c r="P120" s="32"/>
      <c r="Q120" s="28"/>
      <c r="R120" s="32"/>
      <c r="S120" s="32"/>
      <c r="T120" s="30"/>
      <c r="U120" s="30"/>
      <c r="V120" s="30"/>
      <c r="W120" s="30"/>
      <c r="X120" s="30"/>
      <c r="Y120" s="30"/>
      <c r="Z120" s="30"/>
      <c r="AA120" s="30"/>
      <c r="AB120" s="28"/>
    </row>
    <row r="121" spans="1:28" ht="13.2" x14ac:dyDescent="0.25">
      <c r="A121" s="25">
        <v>43943</v>
      </c>
      <c r="B121" s="28"/>
      <c r="C121" s="28"/>
      <c r="D121" s="27"/>
      <c r="E121" s="28"/>
      <c r="F121" s="27"/>
      <c r="G121" s="28"/>
      <c r="H121" s="29"/>
      <c r="I121" s="29"/>
      <c r="J121" s="30"/>
      <c r="K121" s="30"/>
      <c r="L121" s="28"/>
      <c r="M121" s="31"/>
      <c r="N121" s="31"/>
      <c r="O121" s="28"/>
      <c r="P121" s="32"/>
      <c r="Q121" s="28"/>
      <c r="R121" s="32"/>
      <c r="S121" s="32"/>
      <c r="T121" s="30"/>
      <c r="U121" s="30"/>
      <c r="V121" s="30"/>
      <c r="W121" s="30"/>
      <c r="X121" s="30"/>
      <c r="Y121" s="30"/>
      <c r="Z121" s="30"/>
      <c r="AA121" s="30"/>
      <c r="AB121" s="28"/>
    </row>
    <row r="122" spans="1:28" ht="13.2" x14ac:dyDescent="0.25">
      <c r="A122" s="25">
        <v>43950</v>
      </c>
      <c r="B122" s="28"/>
      <c r="C122" s="28"/>
      <c r="D122" s="27"/>
      <c r="E122" s="28"/>
      <c r="F122" s="27"/>
      <c r="G122" s="28"/>
      <c r="H122" s="29"/>
      <c r="I122" s="29"/>
      <c r="J122" s="30"/>
      <c r="K122" s="30"/>
      <c r="L122" s="28"/>
      <c r="M122" s="31"/>
      <c r="N122" s="31"/>
      <c r="O122" s="28"/>
      <c r="P122" s="32"/>
      <c r="Q122" s="28"/>
      <c r="R122" s="32"/>
      <c r="S122" s="32"/>
      <c r="T122" s="30"/>
      <c r="U122" s="30"/>
      <c r="V122" s="30"/>
      <c r="W122" s="30"/>
      <c r="X122" s="30"/>
      <c r="Y122" s="30"/>
      <c r="Z122" s="30"/>
      <c r="AA122" s="30"/>
      <c r="AB122" s="28"/>
    </row>
    <row r="123" spans="1:28" ht="13.2" x14ac:dyDescent="0.25">
      <c r="A123" s="25">
        <v>43957</v>
      </c>
      <c r="B123" s="28"/>
      <c r="C123" s="28"/>
      <c r="D123" s="27"/>
      <c r="E123" s="28"/>
      <c r="F123" s="27"/>
      <c r="G123" s="28"/>
      <c r="H123" s="29"/>
      <c r="I123" s="29"/>
      <c r="J123" s="30"/>
      <c r="K123" s="30"/>
      <c r="L123" s="28"/>
      <c r="M123" s="31"/>
      <c r="N123" s="31"/>
      <c r="O123" s="28"/>
      <c r="P123" s="32"/>
      <c r="Q123" s="28"/>
      <c r="R123" s="32"/>
      <c r="S123" s="32"/>
      <c r="T123" s="30"/>
      <c r="U123" s="30"/>
      <c r="V123" s="30"/>
      <c r="W123" s="30"/>
      <c r="X123" s="30"/>
      <c r="Y123" s="30"/>
      <c r="Z123" s="30"/>
      <c r="AA123" s="30"/>
      <c r="AB123" s="28"/>
    </row>
    <row r="124" spans="1:28" ht="13.2" x14ac:dyDescent="0.25">
      <c r="A124" s="25">
        <v>43964</v>
      </c>
      <c r="B124" s="28"/>
      <c r="C124" s="28"/>
      <c r="D124" s="27"/>
      <c r="E124" s="28"/>
      <c r="F124" s="27"/>
      <c r="G124" s="28"/>
      <c r="H124" s="29"/>
      <c r="I124" s="29"/>
      <c r="J124" s="30"/>
      <c r="K124" s="30"/>
      <c r="L124" s="28"/>
      <c r="M124" s="31"/>
      <c r="N124" s="31"/>
      <c r="O124" s="28"/>
      <c r="P124" s="32"/>
      <c r="Q124" s="28"/>
      <c r="R124" s="32"/>
      <c r="S124" s="32"/>
      <c r="T124" s="30"/>
      <c r="U124" s="30"/>
      <c r="V124" s="30"/>
      <c r="W124" s="30"/>
      <c r="X124" s="30"/>
      <c r="Y124" s="30"/>
      <c r="Z124" s="30"/>
      <c r="AA124" s="30"/>
      <c r="AB124" s="28"/>
    </row>
    <row r="125" spans="1:28" ht="13.2" x14ac:dyDescent="0.25">
      <c r="A125" s="25">
        <v>43971</v>
      </c>
      <c r="B125" s="28"/>
      <c r="C125" s="28"/>
      <c r="D125" s="27"/>
      <c r="E125" s="28"/>
      <c r="F125" s="27"/>
      <c r="G125" s="28"/>
      <c r="H125" s="29"/>
      <c r="I125" s="29"/>
      <c r="J125" s="30"/>
      <c r="K125" s="30"/>
      <c r="L125" s="28"/>
      <c r="M125" s="31"/>
      <c r="N125" s="31"/>
      <c r="O125" s="28"/>
      <c r="P125" s="32"/>
      <c r="Q125" s="28"/>
      <c r="R125" s="32"/>
      <c r="S125" s="32"/>
      <c r="T125" s="30"/>
      <c r="U125" s="30"/>
      <c r="V125" s="30"/>
      <c r="W125" s="30"/>
      <c r="X125" s="30"/>
      <c r="Y125" s="30"/>
      <c r="Z125" s="30"/>
      <c r="AA125" s="30"/>
      <c r="AB125" s="28"/>
    </row>
    <row r="126" spans="1:28" ht="13.2" x14ac:dyDescent="0.25">
      <c r="A126" s="25">
        <v>43978</v>
      </c>
      <c r="B126" s="28"/>
      <c r="C126" s="28"/>
      <c r="D126" s="27"/>
      <c r="E126" s="28"/>
      <c r="F126" s="27"/>
      <c r="G126" s="28"/>
      <c r="H126" s="29"/>
      <c r="I126" s="29"/>
      <c r="J126" s="30"/>
      <c r="K126" s="30"/>
      <c r="L126" s="28"/>
      <c r="M126" s="31"/>
      <c r="N126" s="31"/>
      <c r="O126" s="28"/>
      <c r="P126" s="32"/>
      <c r="Q126" s="28"/>
      <c r="R126" s="32"/>
      <c r="S126" s="32"/>
      <c r="T126" s="30"/>
      <c r="U126" s="30"/>
      <c r="V126" s="30"/>
      <c r="W126" s="30"/>
      <c r="X126" s="30"/>
      <c r="Y126" s="30"/>
      <c r="Z126" s="30"/>
      <c r="AA126" s="30"/>
      <c r="AB126" s="28"/>
    </row>
    <row r="127" spans="1:28" ht="14.4" x14ac:dyDescent="0.3">
      <c r="A127" s="25">
        <v>43985</v>
      </c>
      <c r="B127" s="28"/>
      <c r="C127" s="28">
        <v>59.7</v>
      </c>
      <c r="D127" s="27">
        <v>70.7</v>
      </c>
      <c r="E127" s="28">
        <v>7.07</v>
      </c>
      <c r="F127" s="27">
        <v>146.9</v>
      </c>
      <c r="G127" s="28">
        <v>6.57</v>
      </c>
      <c r="H127" s="34">
        <v>1.958</v>
      </c>
      <c r="I127" s="34">
        <v>0.79859999999999998</v>
      </c>
      <c r="J127" s="36">
        <v>0.60505200000000003</v>
      </c>
      <c r="K127" s="36">
        <v>4.8190000000000004E-3</v>
      </c>
      <c r="L127" s="37">
        <v>2.7701980000000002</v>
      </c>
      <c r="M127" s="34">
        <v>2.2248239999999999</v>
      </c>
      <c r="N127" s="31">
        <f>I127-(J127+K127)</f>
        <v>0.18872899999999992</v>
      </c>
      <c r="O127" s="28"/>
      <c r="P127" s="32"/>
      <c r="Q127" s="28"/>
      <c r="R127" s="32"/>
      <c r="S127" s="32"/>
      <c r="T127" s="30"/>
      <c r="U127" s="30"/>
      <c r="V127" s="30"/>
      <c r="W127" s="30"/>
      <c r="X127" s="30"/>
      <c r="Y127" s="30"/>
      <c r="Z127" s="30"/>
      <c r="AA127" s="30"/>
      <c r="AB127" s="28" t="s">
        <v>138</v>
      </c>
    </row>
    <row r="128" spans="1:28" ht="13.2" x14ac:dyDescent="0.25">
      <c r="A128" s="25">
        <v>43992</v>
      </c>
      <c r="B128" s="28"/>
      <c r="C128" s="28"/>
      <c r="D128" s="27"/>
      <c r="E128" s="28"/>
      <c r="F128" s="27"/>
      <c r="G128" s="28"/>
      <c r="H128" s="29"/>
      <c r="I128" s="29"/>
      <c r="J128" s="30"/>
      <c r="K128" s="30"/>
      <c r="L128" s="28"/>
      <c r="M128" s="31"/>
      <c r="N128" s="31"/>
      <c r="O128" s="28"/>
      <c r="P128" s="32"/>
      <c r="Q128" s="28"/>
      <c r="R128" s="32"/>
      <c r="S128" s="32"/>
      <c r="T128" s="30"/>
      <c r="U128" s="30"/>
      <c r="V128" s="30"/>
      <c r="W128" s="30"/>
      <c r="X128" s="30"/>
      <c r="Y128" s="30"/>
      <c r="Z128" s="30"/>
      <c r="AA128" s="30"/>
      <c r="AB128" s="28"/>
    </row>
    <row r="129" spans="1:28" ht="14.4" x14ac:dyDescent="0.3">
      <c r="A129" s="25">
        <v>43999</v>
      </c>
      <c r="B129" s="28"/>
      <c r="C129" s="28">
        <v>59.1</v>
      </c>
      <c r="D129" s="27">
        <v>90.3</v>
      </c>
      <c r="E129" s="28">
        <v>9.1</v>
      </c>
      <c r="F129" s="27">
        <v>147.4</v>
      </c>
      <c r="G129" s="28">
        <v>7.83</v>
      </c>
      <c r="H129" s="34">
        <v>1.5109999999999999</v>
      </c>
      <c r="I129" s="34">
        <v>0.752</v>
      </c>
      <c r="J129" s="36">
        <v>0.68454499999999996</v>
      </c>
      <c r="K129" s="36">
        <v>4.1793999999999998E-2</v>
      </c>
      <c r="L129" s="37">
        <v>6.7098269999999998</v>
      </c>
      <c r="M129" s="34">
        <v>2.6156079999999999</v>
      </c>
      <c r="N129" s="31">
        <f>I129-(J129+K129)</f>
        <v>2.5661000000000045E-2</v>
      </c>
      <c r="O129" s="28"/>
      <c r="P129" s="32"/>
      <c r="Q129" s="28"/>
      <c r="R129" s="32"/>
      <c r="S129" s="32"/>
      <c r="T129" s="30"/>
      <c r="U129" s="30"/>
      <c r="V129" s="30"/>
      <c r="W129" s="30"/>
      <c r="X129" s="30"/>
      <c r="Y129" s="30"/>
      <c r="Z129" s="30"/>
      <c r="AA129" s="30"/>
      <c r="AB129" s="28" t="s">
        <v>138</v>
      </c>
    </row>
    <row r="130" spans="1:28" ht="13.2" x14ac:dyDescent="0.25">
      <c r="A130" s="25">
        <v>44006</v>
      </c>
      <c r="B130" s="28"/>
      <c r="C130" s="28"/>
      <c r="D130" s="27"/>
      <c r="E130" s="28"/>
      <c r="F130" s="27"/>
      <c r="G130" s="28"/>
      <c r="H130" s="29"/>
      <c r="I130" s="29"/>
      <c r="J130" s="30"/>
      <c r="K130" s="30"/>
      <c r="L130" s="28"/>
      <c r="M130" s="31"/>
      <c r="N130" s="31"/>
      <c r="O130" s="28"/>
      <c r="P130" s="32"/>
      <c r="Q130" s="28"/>
      <c r="R130" s="32"/>
      <c r="S130" s="32"/>
      <c r="T130" s="30"/>
      <c r="U130" s="30"/>
      <c r="V130" s="30"/>
      <c r="W130" s="30"/>
      <c r="X130" s="30"/>
      <c r="Y130" s="30"/>
      <c r="Z130" s="30"/>
      <c r="AA130" s="30"/>
      <c r="AB130" s="28"/>
    </row>
    <row r="131" spans="1:28" ht="14.4" x14ac:dyDescent="0.3">
      <c r="A131" s="25">
        <v>44013</v>
      </c>
      <c r="B131" s="28"/>
      <c r="C131" s="28">
        <v>64.8</v>
      </c>
      <c r="D131" s="27">
        <v>69.900000000000006</v>
      </c>
      <c r="E131" s="28">
        <v>6.59</v>
      </c>
      <c r="F131" s="27">
        <v>142</v>
      </c>
      <c r="G131" s="28">
        <v>6.46</v>
      </c>
      <c r="H131" s="34">
        <v>1.7270000000000001</v>
      </c>
      <c r="I131" s="34">
        <v>0.83</v>
      </c>
      <c r="J131" s="36">
        <v>0.59315799999999996</v>
      </c>
      <c r="K131" s="36">
        <v>5.1581000000000002E-2</v>
      </c>
      <c r="L131" s="37">
        <v>3.7373379999999998</v>
      </c>
      <c r="M131" s="34">
        <v>2.7219570000000002</v>
      </c>
      <c r="N131" s="31">
        <f>I131-(J131+K131)</f>
        <v>0.18526100000000001</v>
      </c>
      <c r="O131" s="28"/>
      <c r="P131" s="32"/>
      <c r="Q131" s="28"/>
      <c r="R131" s="32"/>
      <c r="S131" s="32"/>
      <c r="T131" s="30"/>
      <c r="U131" s="30"/>
      <c r="V131" s="30"/>
      <c r="W131" s="30"/>
      <c r="X131" s="30"/>
      <c r="Y131" s="30"/>
      <c r="Z131" s="30"/>
      <c r="AA131" s="30"/>
      <c r="AB131" s="28" t="s">
        <v>138</v>
      </c>
    </row>
    <row r="132" spans="1:28" ht="13.2" x14ac:dyDescent="0.25">
      <c r="A132" s="25">
        <v>44020</v>
      </c>
      <c r="B132" s="28"/>
      <c r="C132" s="28"/>
      <c r="D132" s="27"/>
      <c r="E132" s="28"/>
      <c r="F132" s="27"/>
      <c r="G132" s="28"/>
      <c r="H132" s="29"/>
      <c r="I132" s="29"/>
      <c r="J132" s="30"/>
      <c r="K132" s="30"/>
      <c r="L132" s="28"/>
      <c r="M132" s="31"/>
      <c r="N132" s="31"/>
      <c r="O132" s="28"/>
      <c r="P132" s="32"/>
      <c r="Q132" s="28"/>
      <c r="R132" s="32"/>
      <c r="S132" s="32"/>
      <c r="T132" s="30"/>
      <c r="U132" s="30"/>
      <c r="V132" s="30"/>
      <c r="W132" s="30"/>
      <c r="X132" s="30"/>
      <c r="Y132" s="30"/>
      <c r="Z132" s="30"/>
      <c r="AA132" s="30"/>
      <c r="AB132" s="28"/>
    </row>
    <row r="133" spans="1:28" ht="14.4" x14ac:dyDescent="0.3">
      <c r="A133" s="25">
        <v>44027</v>
      </c>
      <c r="B133" s="28"/>
      <c r="C133" s="28">
        <v>63.7</v>
      </c>
      <c r="D133" s="27">
        <v>81.2</v>
      </c>
      <c r="E133" s="28">
        <v>7.74</v>
      </c>
      <c r="F133" s="27">
        <v>147.80000000000001</v>
      </c>
      <c r="G133" s="28">
        <v>6.92</v>
      </c>
      <c r="H133" s="34">
        <v>1.5329999999999999</v>
      </c>
      <c r="I133" s="34">
        <v>0.79100000000000004</v>
      </c>
      <c r="J133" s="36">
        <v>0.67871800000000004</v>
      </c>
      <c r="K133" s="36">
        <v>4.1445000000000003E-2</v>
      </c>
      <c r="L133" s="37">
        <v>6.2262199999999996</v>
      </c>
      <c r="M133" s="34">
        <v>4.8041679999999998</v>
      </c>
      <c r="N133" s="31">
        <f>I133-(J133+K133)</f>
        <v>7.0837000000000039E-2</v>
      </c>
      <c r="O133" s="28"/>
      <c r="P133" s="32"/>
      <c r="Q133" s="28"/>
      <c r="R133" s="32"/>
      <c r="S133" s="32"/>
      <c r="T133" s="30"/>
      <c r="U133" s="30"/>
      <c r="V133" s="30"/>
      <c r="W133" s="30"/>
      <c r="X133" s="30"/>
      <c r="Y133" s="30"/>
      <c r="Z133" s="30"/>
      <c r="AA133" s="30"/>
      <c r="AB133" s="28" t="s">
        <v>138</v>
      </c>
    </row>
    <row r="134" spans="1:28" ht="13.2" x14ac:dyDescent="0.25">
      <c r="A134" s="25">
        <v>44034</v>
      </c>
      <c r="B134" s="28"/>
      <c r="C134" s="28"/>
      <c r="D134" s="27"/>
      <c r="E134" s="28"/>
      <c r="F134" s="27"/>
      <c r="G134" s="28"/>
      <c r="H134" s="29"/>
      <c r="I134" s="29"/>
      <c r="J134" s="30"/>
      <c r="K134" s="30"/>
      <c r="L134" s="28"/>
      <c r="M134" s="31"/>
      <c r="N134" s="31"/>
      <c r="O134" s="28"/>
      <c r="P134" s="32"/>
      <c r="Q134" s="28"/>
      <c r="R134" s="32"/>
      <c r="S134" s="32"/>
      <c r="T134" s="30"/>
      <c r="U134" s="30"/>
      <c r="V134" s="30"/>
      <c r="W134" s="30"/>
      <c r="X134" s="30"/>
      <c r="Y134" s="30"/>
      <c r="Z134" s="30"/>
      <c r="AA134" s="30"/>
      <c r="AB134" s="28"/>
    </row>
    <row r="135" spans="1:28" ht="14.4" x14ac:dyDescent="0.3">
      <c r="A135" s="25">
        <v>44041</v>
      </c>
      <c r="B135" s="28"/>
      <c r="C135" s="28">
        <v>68.7</v>
      </c>
      <c r="D135" s="27">
        <v>73.3</v>
      </c>
      <c r="E135" s="28">
        <v>6.62</v>
      </c>
      <c r="F135" s="27">
        <v>149.6</v>
      </c>
      <c r="G135" s="28">
        <v>5.31</v>
      </c>
      <c r="H135" s="34">
        <v>3.113</v>
      </c>
      <c r="I135" s="34">
        <v>0.998</v>
      </c>
      <c r="J135" s="36">
        <v>0.51483400000000001</v>
      </c>
      <c r="K135" s="36">
        <v>4.7435999999999999E-2</v>
      </c>
      <c r="L135" s="37">
        <v>5.5454739999999996</v>
      </c>
      <c r="M135" s="34">
        <v>3.6535169999999999</v>
      </c>
      <c r="N135" s="31">
        <f>I135-(J135+K135)</f>
        <v>0.43572999999999995</v>
      </c>
      <c r="O135" s="28"/>
      <c r="P135" s="32"/>
      <c r="Q135" s="28"/>
      <c r="R135" s="32"/>
      <c r="S135" s="32"/>
      <c r="T135" s="30"/>
      <c r="U135" s="30"/>
      <c r="V135" s="30"/>
      <c r="W135" s="30"/>
      <c r="X135" s="30"/>
      <c r="Y135" s="30"/>
      <c r="Z135" s="30"/>
      <c r="AA135" s="30"/>
      <c r="AB135" s="28" t="s">
        <v>138</v>
      </c>
    </row>
    <row r="136" spans="1:28" ht="13.2" x14ac:dyDescent="0.25">
      <c r="A136" s="25">
        <v>44048</v>
      </c>
      <c r="B136" s="28"/>
      <c r="C136" s="28"/>
      <c r="D136" s="27"/>
      <c r="E136" s="28"/>
      <c r="F136" s="27"/>
      <c r="G136" s="28"/>
      <c r="H136" s="29"/>
      <c r="I136" s="29"/>
      <c r="J136" s="30"/>
      <c r="K136" s="30"/>
      <c r="L136" s="28"/>
      <c r="M136" s="31"/>
      <c r="N136" s="31"/>
      <c r="O136" s="28"/>
      <c r="P136" s="32"/>
      <c r="Q136" s="28"/>
      <c r="R136" s="32"/>
      <c r="S136" s="32"/>
      <c r="T136" s="30"/>
      <c r="U136" s="30"/>
      <c r="V136" s="30"/>
      <c r="W136" s="30"/>
      <c r="X136" s="30"/>
      <c r="Y136" s="30"/>
      <c r="Z136" s="30"/>
      <c r="AA136" s="30"/>
      <c r="AB136" s="28"/>
    </row>
    <row r="137" spans="1:28" ht="14.4" x14ac:dyDescent="0.3">
      <c r="A137" s="25">
        <v>44055</v>
      </c>
      <c r="B137" s="28"/>
      <c r="C137" s="28">
        <v>69.3</v>
      </c>
      <c r="D137" s="27">
        <v>66.599999999999994</v>
      </c>
      <c r="E137" s="28">
        <v>5.95</v>
      </c>
      <c r="F137" s="27">
        <v>151.1</v>
      </c>
      <c r="G137" s="28">
        <v>6.83</v>
      </c>
      <c r="H137" s="34">
        <v>2.0680000000000001</v>
      </c>
      <c r="I137" s="34">
        <v>0.74099999999999999</v>
      </c>
      <c r="J137" s="36">
        <v>0.52784799999999998</v>
      </c>
      <c r="K137" s="36">
        <v>4.6959000000000001E-2</v>
      </c>
      <c r="L137" s="37">
        <v>5.0711079999999997</v>
      </c>
      <c r="M137" s="34">
        <v>3.6015600000000001</v>
      </c>
      <c r="N137" s="31">
        <f>I137-(J137+K137)</f>
        <v>0.16619300000000004</v>
      </c>
      <c r="O137" s="28"/>
      <c r="P137" s="32"/>
      <c r="Q137" s="28"/>
      <c r="R137" s="32"/>
      <c r="S137" s="32"/>
      <c r="T137" s="30"/>
      <c r="U137" s="30"/>
      <c r="V137" s="30"/>
      <c r="W137" s="30"/>
      <c r="X137" s="30"/>
      <c r="Y137" s="30"/>
      <c r="Z137" s="30"/>
      <c r="AA137" s="30"/>
      <c r="AB137" s="28" t="s">
        <v>138</v>
      </c>
    </row>
    <row r="138" spans="1:28" ht="13.2" x14ac:dyDescent="0.25">
      <c r="A138" s="25">
        <v>44062</v>
      </c>
      <c r="B138" s="28"/>
      <c r="C138" s="28"/>
      <c r="D138" s="27"/>
      <c r="E138" s="28"/>
      <c r="F138" s="27"/>
      <c r="G138" s="28"/>
      <c r="H138" s="29"/>
      <c r="I138" s="29"/>
      <c r="J138" s="30"/>
      <c r="K138" s="30"/>
      <c r="L138" s="28"/>
      <c r="M138" s="31"/>
      <c r="N138" s="31"/>
      <c r="O138" s="28"/>
      <c r="P138" s="32"/>
      <c r="Q138" s="28"/>
      <c r="R138" s="32"/>
      <c r="S138" s="32"/>
      <c r="T138" s="30"/>
      <c r="U138" s="30"/>
      <c r="V138" s="30"/>
      <c r="W138" s="30"/>
      <c r="X138" s="30"/>
      <c r="Y138" s="30"/>
      <c r="Z138" s="30"/>
      <c r="AA138" s="30"/>
      <c r="AB138" s="28"/>
    </row>
    <row r="139" spans="1:28" ht="14.4" x14ac:dyDescent="0.3">
      <c r="A139" s="25">
        <v>44069</v>
      </c>
      <c r="B139" s="28"/>
      <c r="C139" s="28">
        <v>62.6</v>
      </c>
      <c r="D139" s="27">
        <v>72</v>
      </c>
      <c r="E139" s="28">
        <v>6.96</v>
      </c>
      <c r="F139" s="27">
        <v>147.1</v>
      </c>
      <c r="G139" s="28">
        <v>7.43</v>
      </c>
      <c r="H139" s="34">
        <v>1.7130000000000001</v>
      </c>
      <c r="I139" s="34">
        <v>0.61399999999999999</v>
      </c>
      <c r="J139" s="36">
        <v>0.49586799999999998</v>
      </c>
      <c r="K139" s="36">
        <v>2.5590999999999999E-2</v>
      </c>
      <c r="L139" s="37">
        <v>4.646026</v>
      </c>
      <c r="M139" s="34">
        <v>3.5318520000000002</v>
      </c>
      <c r="N139" s="31">
        <f>I139-(J139+K139)</f>
        <v>9.2540999999999984E-2</v>
      </c>
      <c r="O139" s="28"/>
      <c r="P139" s="32"/>
      <c r="Q139" s="28"/>
      <c r="R139" s="32"/>
      <c r="S139" s="32"/>
      <c r="T139" s="30"/>
      <c r="U139" s="30"/>
      <c r="V139" s="30"/>
      <c r="W139" s="30"/>
      <c r="X139" s="30"/>
      <c r="Y139" s="30"/>
      <c r="Z139" s="30"/>
      <c r="AA139" s="30"/>
      <c r="AB139" s="28" t="s">
        <v>138</v>
      </c>
    </row>
    <row r="140" spans="1:28" ht="13.2" x14ac:dyDescent="0.25">
      <c r="A140" s="25">
        <v>44076</v>
      </c>
      <c r="B140" s="28"/>
      <c r="C140" s="28"/>
      <c r="D140" s="27"/>
      <c r="E140" s="28"/>
      <c r="F140" s="27"/>
      <c r="G140" s="28"/>
      <c r="H140" s="29"/>
      <c r="I140" s="29"/>
      <c r="J140" s="30"/>
      <c r="K140" s="30"/>
      <c r="L140" s="28"/>
      <c r="M140" s="31"/>
      <c r="N140" s="31"/>
      <c r="O140" s="28"/>
      <c r="P140" s="32"/>
      <c r="Q140" s="28"/>
      <c r="R140" s="32"/>
      <c r="S140" s="32"/>
      <c r="T140" s="30"/>
      <c r="U140" s="30"/>
      <c r="V140" s="30"/>
      <c r="W140" s="30"/>
      <c r="X140" s="30"/>
      <c r="Y140" s="30"/>
      <c r="Z140" s="30"/>
      <c r="AA140" s="30"/>
      <c r="AB140" s="28"/>
    </row>
    <row r="141" spans="1:28" ht="14.4" x14ac:dyDescent="0.3">
      <c r="A141" s="25">
        <v>44083</v>
      </c>
      <c r="B141" s="28"/>
      <c r="C141" s="28">
        <v>62.9</v>
      </c>
      <c r="D141" s="27">
        <v>72.099999999999994</v>
      </c>
      <c r="E141" s="28">
        <v>6.94</v>
      </c>
      <c r="F141" s="27">
        <v>149.30000000000001</v>
      </c>
      <c r="G141" s="28">
        <v>7.14</v>
      </c>
      <c r="H141" s="34">
        <v>1.603</v>
      </c>
      <c r="I141" s="34">
        <v>0.58809999999999996</v>
      </c>
      <c r="J141" s="36">
        <v>0.48528500000000002</v>
      </c>
      <c r="K141" s="36">
        <v>4.5651999999999998E-2</v>
      </c>
      <c r="L141" s="37">
        <v>7.9336640000000003</v>
      </c>
      <c r="M141" s="34">
        <v>4.2932040000000002</v>
      </c>
      <c r="N141" s="31">
        <f>I141-(J141+K141)</f>
        <v>5.7162999999999964E-2</v>
      </c>
      <c r="O141" s="28"/>
      <c r="P141" s="32"/>
      <c r="Q141" s="28"/>
      <c r="R141" s="32"/>
      <c r="S141" s="32"/>
      <c r="T141" s="30"/>
      <c r="U141" s="30"/>
      <c r="V141" s="30"/>
      <c r="W141" s="30"/>
      <c r="X141" s="30"/>
      <c r="Y141" s="30"/>
      <c r="Z141" s="30"/>
      <c r="AA141" s="30"/>
      <c r="AB141" s="28" t="s">
        <v>138</v>
      </c>
    </row>
    <row r="142" spans="1:28" ht="13.2" x14ac:dyDescent="0.25">
      <c r="A142" s="25">
        <v>44090</v>
      </c>
      <c r="B142" s="28"/>
      <c r="C142" s="28"/>
      <c r="D142" s="27"/>
      <c r="E142" s="28"/>
      <c r="F142" s="27"/>
      <c r="G142" s="28"/>
      <c r="H142" s="29"/>
      <c r="I142" s="29"/>
      <c r="J142" s="30"/>
      <c r="K142" s="30"/>
      <c r="L142" s="28"/>
      <c r="M142" s="31"/>
      <c r="N142" s="31"/>
      <c r="O142" s="28"/>
      <c r="P142" s="32"/>
      <c r="Q142" s="28"/>
      <c r="R142" s="32"/>
      <c r="S142" s="32"/>
      <c r="T142" s="30"/>
      <c r="U142" s="30"/>
      <c r="V142" s="30"/>
      <c r="W142" s="30"/>
      <c r="X142" s="30"/>
      <c r="Y142" s="30"/>
      <c r="Z142" s="30"/>
      <c r="AA142" s="30"/>
      <c r="AB142" s="28"/>
    </row>
    <row r="143" spans="1:28" ht="14.4" x14ac:dyDescent="0.3">
      <c r="A143" s="25">
        <v>44097</v>
      </c>
      <c r="B143" s="28"/>
      <c r="C143" s="28">
        <v>52.4</v>
      </c>
      <c r="D143" s="27">
        <v>74.8</v>
      </c>
      <c r="E143" s="28">
        <v>8.18</v>
      </c>
      <c r="F143" s="27">
        <v>148</v>
      </c>
      <c r="G143" s="28">
        <v>6.3</v>
      </c>
      <c r="H143" s="34">
        <v>1.5529999999999999</v>
      </c>
      <c r="I143" s="34">
        <v>0.70079999999999998</v>
      </c>
      <c r="J143" s="36">
        <v>0.649756</v>
      </c>
      <c r="K143" s="36">
        <v>8.2640000000000005E-3</v>
      </c>
      <c r="L143" s="37">
        <v>4.5018310000000001</v>
      </c>
      <c r="M143" s="34">
        <v>4.41751</v>
      </c>
      <c r="N143" s="31">
        <f>I143-(J143+K143)</f>
        <v>4.2779999999999929E-2</v>
      </c>
      <c r="O143" s="28"/>
      <c r="P143" s="32"/>
      <c r="Q143" s="28"/>
      <c r="R143" s="32"/>
      <c r="S143" s="32"/>
      <c r="T143" s="30"/>
      <c r="U143" s="30"/>
      <c r="V143" s="30"/>
      <c r="W143" s="30"/>
      <c r="X143" s="30"/>
      <c r="Y143" s="30"/>
      <c r="Z143" s="30"/>
      <c r="AA143" s="30"/>
      <c r="AB143" s="28" t="s">
        <v>138</v>
      </c>
    </row>
    <row r="144" spans="1:28" ht="13.2" x14ac:dyDescent="0.25">
      <c r="A144" s="25">
        <v>44104</v>
      </c>
      <c r="B144" s="28"/>
      <c r="C144" s="28"/>
      <c r="D144" s="27"/>
      <c r="E144" s="28"/>
      <c r="F144" s="27"/>
      <c r="G144" s="28"/>
      <c r="H144" s="29"/>
      <c r="I144" s="29"/>
      <c r="J144" s="30"/>
      <c r="K144" s="30"/>
      <c r="L144" s="28"/>
      <c r="M144" s="31"/>
      <c r="N144" s="31"/>
      <c r="O144" s="28"/>
      <c r="P144" s="32"/>
      <c r="Q144" s="28"/>
      <c r="R144" s="32"/>
      <c r="S144" s="32"/>
      <c r="T144" s="30"/>
      <c r="U144" s="30"/>
      <c r="V144" s="30"/>
      <c r="W144" s="30"/>
      <c r="X144" s="30"/>
      <c r="Y144" s="30"/>
      <c r="Z144" s="30"/>
      <c r="AA144" s="30"/>
      <c r="AB144" s="28"/>
    </row>
    <row r="145" spans="1:28" ht="14.4" x14ac:dyDescent="0.3">
      <c r="A145" s="25">
        <v>44111</v>
      </c>
      <c r="B145" s="28"/>
      <c r="C145" s="28">
        <v>55.8</v>
      </c>
      <c r="D145" s="27">
        <v>71</v>
      </c>
      <c r="E145" s="28">
        <v>7.44</v>
      </c>
      <c r="F145" s="27">
        <v>145.4</v>
      </c>
      <c r="G145" s="28">
        <v>5.47</v>
      </c>
      <c r="H145" s="34">
        <v>1.4410000000000001</v>
      </c>
      <c r="I145" s="34">
        <v>0.64180000000000004</v>
      </c>
      <c r="J145" s="36">
        <v>0.49974200000000002</v>
      </c>
      <c r="K145" s="36">
        <v>2.5489999999999999E-2</v>
      </c>
      <c r="L145" s="37">
        <v>5.9826899999999998</v>
      </c>
      <c r="M145" s="34">
        <v>3.289393</v>
      </c>
      <c r="N145" s="31">
        <f>I145-(J145+K145)</f>
        <v>0.116568</v>
      </c>
      <c r="O145" s="28"/>
      <c r="P145" s="32"/>
      <c r="Q145" s="28"/>
      <c r="R145" s="32"/>
      <c r="S145" s="32"/>
      <c r="T145" s="30"/>
      <c r="U145" s="30"/>
      <c r="V145" s="30"/>
      <c r="W145" s="30"/>
      <c r="X145" s="30"/>
      <c r="Y145" s="30"/>
      <c r="Z145" s="30"/>
      <c r="AA145" s="30"/>
      <c r="AB145" s="28" t="s">
        <v>138</v>
      </c>
    </row>
    <row r="146" spans="1:28" ht="13.2" x14ac:dyDescent="0.25">
      <c r="A146" s="25">
        <v>44118</v>
      </c>
      <c r="B146" s="28"/>
      <c r="C146" s="28"/>
      <c r="D146" s="27"/>
      <c r="E146" s="28"/>
      <c r="F146" s="27"/>
      <c r="G146" s="28"/>
      <c r="H146" s="29"/>
      <c r="I146" s="29"/>
      <c r="J146" s="30"/>
      <c r="K146" s="30"/>
      <c r="L146" s="28"/>
      <c r="M146" s="31"/>
      <c r="N146" s="31"/>
      <c r="O146" s="28"/>
      <c r="P146" s="32"/>
      <c r="Q146" s="28"/>
      <c r="R146" s="32"/>
      <c r="S146" s="32"/>
      <c r="T146" s="30"/>
      <c r="U146" s="30"/>
      <c r="V146" s="30"/>
      <c r="W146" s="30"/>
      <c r="X146" s="30"/>
      <c r="Y146" s="30"/>
      <c r="Z146" s="30"/>
      <c r="AA146" s="30"/>
      <c r="AB146" s="28"/>
    </row>
    <row r="147" spans="1:28" ht="14.4" x14ac:dyDescent="0.3">
      <c r="A147" s="25">
        <v>44125</v>
      </c>
      <c r="B147" s="28"/>
      <c r="C147" s="28">
        <v>55.6</v>
      </c>
      <c r="D147" s="27">
        <v>68.099999999999994</v>
      </c>
      <c r="E147" s="28">
        <v>7.16</v>
      </c>
      <c r="F147" s="27">
        <v>152.19999999999999</v>
      </c>
      <c r="G147" s="28">
        <v>7.31</v>
      </c>
      <c r="H147" s="34">
        <v>2.0699999999999998</v>
      </c>
      <c r="I147" s="34">
        <v>0.58460000000000001</v>
      </c>
      <c r="J147" s="36">
        <v>0.52029199999999998</v>
      </c>
      <c r="K147" s="36">
        <v>1.9736E-2</v>
      </c>
      <c r="L147" s="37">
        <v>6.0412660000000002</v>
      </c>
      <c r="M147" s="34">
        <v>3.0177909999999999</v>
      </c>
      <c r="N147" s="31">
        <f>I147-(J147+K147)</f>
        <v>4.4572000000000056E-2</v>
      </c>
      <c r="O147" s="28"/>
      <c r="P147" s="32"/>
      <c r="Q147" s="28"/>
      <c r="R147" s="32"/>
      <c r="S147" s="32"/>
      <c r="T147" s="30"/>
      <c r="U147" s="30"/>
      <c r="V147" s="30"/>
      <c r="W147" s="30"/>
      <c r="X147" s="30"/>
      <c r="Y147" s="30"/>
      <c r="Z147" s="30"/>
      <c r="AA147" s="30"/>
      <c r="AB147" s="28" t="s">
        <v>138</v>
      </c>
    </row>
    <row r="148" spans="1:28" ht="13.2" x14ac:dyDescent="0.25">
      <c r="A148" s="25">
        <v>44132</v>
      </c>
      <c r="B148" s="28"/>
      <c r="C148" s="28"/>
      <c r="D148" s="27"/>
      <c r="E148" s="28"/>
      <c r="F148" s="27"/>
      <c r="G148" s="28"/>
      <c r="H148" s="29"/>
      <c r="I148" s="29"/>
      <c r="J148" s="30"/>
      <c r="K148" s="30"/>
      <c r="L148" s="28"/>
      <c r="M148" s="31"/>
      <c r="N148" s="31"/>
      <c r="O148" s="28"/>
      <c r="P148" s="32"/>
      <c r="Q148" s="28"/>
      <c r="R148" s="32"/>
      <c r="S148" s="32"/>
      <c r="T148" s="30"/>
      <c r="U148" s="30"/>
      <c r="V148" s="30"/>
      <c r="W148" s="30"/>
      <c r="X148" s="30"/>
      <c r="Y148" s="30"/>
      <c r="Z148" s="30"/>
      <c r="AA148" s="30"/>
      <c r="AB148" s="28"/>
    </row>
    <row r="149" spans="1:28" ht="14.4" x14ac:dyDescent="0.3">
      <c r="A149" s="25">
        <v>44139</v>
      </c>
      <c r="B149" s="28"/>
      <c r="C149" s="28">
        <v>43.2</v>
      </c>
      <c r="D149" s="27">
        <v>74.5</v>
      </c>
      <c r="E149" s="28">
        <v>9.2200000000000006</v>
      </c>
      <c r="F149" s="27">
        <v>135.80000000000001</v>
      </c>
      <c r="G149" s="28"/>
      <c r="H149" s="34">
        <v>1.675</v>
      </c>
      <c r="I149" s="34">
        <v>0.44940000000000002</v>
      </c>
      <c r="J149" s="36">
        <v>0.34174399999999999</v>
      </c>
      <c r="K149" s="36">
        <v>2.4802999999999999E-2</v>
      </c>
      <c r="L149" s="37">
        <v>5.408029</v>
      </c>
      <c r="M149" s="34">
        <v>3.50902</v>
      </c>
      <c r="N149" s="31">
        <f>I149-(J149+K149)</f>
        <v>8.285300000000001E-2</v>
      </c>
      <c r="O149" s="28"/>
      <c r="P149" s="32"/>
      <c r="Q149" s="28"/>
      <c r="R149" s="32"/>
      <c r="S149" s="32"/>
      <c r="T149" s="30"/>
      <c r="U149" s="30"/>
      <c r="V149" s="30"/>
      <c r="W149" s="30"/>
      <c r="X149" s="30"/>
      <c r="Y149" s="30"/>
      <c r="Z149" s="30"/>
      <c r="AA149" s="30"/>
      <c r="AB149" s="28" t="s">
        <v>138</v>
      </c>
    </row>
    <row r="150" spans="1:28" ht="13.2" x14ac:dyDescent="0.25">
      <c r="A150" s="25">
        <v>44146</v>
      </c>
      <c r="B150" s="28"/>
      <c r="C150" s="28"/>
      <c r="D150" s="27"/>
      <c r="E150" s="28"/>
      <c r="F150" s="27"/>
      <c r="G150" s="28"/>
      <c r="H150" s="29"/>
      <c r="I150" s="29"/>
      <c r="J150" s="30"/>
      <c r="K150" s="30"/>
      <c r="L150" s="28"/>
      <c r="M150" s="31"/>
      <c r="N150" s="31"/>
      <c r="O150" s="28"/>
      <c r="P150" s="32"/>
      <c r="Q150" s="28"/>
      <c r="R150" s="32"/>
      <c r="S150" s="32"/>
      <c r="T150" s="30"/>
      <c r="U150" s="30"/>
      <c r="V150" s="30"/>
      <c r="W150" s="30"/>
      <c r="X150" s="30"/>
      <c r="Y150" s="30"/>
      <c r="Z150" s="30"/>
      <c r="AA150" s="30"/>
      <c r="AB150" s="28"/>
    </row>
    <row r="151" spans="1:28" ht="14.4" x14ac:dyDescent="0.3">
      <c r="A151" s="25">
        <v>44153</v>
      </c>
      <c r="B151" s="28"/>
      <c r="C151" s="28">
        <v>42.5</v>
      </c>
      <c r="D151" s="27">
        <v>64.099999999999994</v>
      </c>
      <c r="E151" s="28">
        <v>8</v>
      </c>
      <c r="F151" s="27">
        <v>139</v>
      </c>
      <c r="G151" s="28"/>
      <c r="H151" s="34">
        <v>5.0369999999999999</v>
      </c>
      <c r="I151" s="34">
        <v>0.3962</v>
      </c>
      <c r="J151" s="36">
        <v>0.23230200000000001</v>
      </c>
      <c r="K151" s="36">
        <v>2.3054999999999999E-2</v>
      </c>
      <c r="L151" s="37">
        <v>25.123719999999999</v>
      </c>
      <c r="M151" s="34">
        <v>2.2730890000000001</v>
      </c>
      <c r="N151" s="31">
        <f>I151-(J151+K151)</f>
        <v>0.140843</v>
      </c>
      <c r="O151" s="28"/>
      <c r="P151" s="32"/>
      <c r="Q151" s="28"/>
      <c r="R151" s="32"/>
      <c r="S151" s="32"/>
      <c r="T151" s="30"/>
      <c r="U151" s="30"/>
      <c r="V151" s="30"/>
      <c r="W151" s="30"/>
      <c r="X151" s="30"/>
      <c r="Y151" s="30"/>
      <c r="Z151" s="30"/>
      <c r="AA151" s="30"/>
      <c r="AB151" s="28" t="s">
        <v>138</v>
      </c>
    </row>
    <row r="152" spans="1:28" ht="13.2" x14ac:dyDescent="0.25">
      <c r="A152" s="25">
        <v>44160</v>
      </c>
      <c r="B152" s="28"/>
      <c r="C152" s="28"/>
      <c r="D152" s="27"/>
      <c r="E152" s="28"/>
      <c r="F152" s="27"/>
      <c r="G152" s="28"/>
      <c r="H152" s="29"/>
      <c r="I152" s="29"/>
      <c r="J152" s="30"/>
      <c r="K152" s="30"/>
      <c r="L152" s="28"/>
      <c r="M152" s="31"/>
      <c r="N152" s="31"/>
      <c r="O152" s="28"/>
      <c r="P152" s="32"/>
      <c r="Q152" s="28"/>
      <c r="R152" s="32"/>
      <c r="S152" s="32"/>
      <c r="T152" s="30"/>
      <c r="U152" s="30"/>
      <c r="V152" s="30"/>
      <c r="W152" s="30"/>
      <c r="X152" s="30"/>
      <c r="Y152" s="30"/>
      <c r="Z152" s="30"/>
      <c r="AA152" s="30"/>
      <c r="AB152" s="28"/>
    </row>
    <row r="153" spans="1:28" ht="14.4" x14ac:dyDescent="0.3">
      <c r="A153" s="25">
        <v>44167</v>
      </c>
      <c r="B153" s="28"/>
      <c r="C153" s="28">
        <v>48.1</v>
      </c>
      <c r="D153" s="27">
        <v>69.5</v>
      </c>
      <c r="E153" s="28">
        <v>8.0399999999999991</v>
      </c>
      <c r="F153" s="27">
        <v>138.6</v>
      </c>
      <c r="G153" s="28">
        <v>6.79</v>
      </c>
      <c r="H153" s="43">
        <v>3.5640000000000001</v>
      </c>
      <c r="I153" s="43">
        <v>0.86180000000000001</v>
      </c>
      <c r="J153" s="36">
        <v>0.64326499999999998</v>
      </c>
      <c r="K153" s="36">
        <v>0.11539240000000001</v>
      </c>
      <c r="L153" s="37">
        <v>10.997439999999999</v>
      </c>
      <c r="M153" s="34">
        <v>2.414812</v>
      </c>
      <c r="N153" s="31">
        <f>I153-(J153+K153)</f>
        <v>0.10314260000000008</v>
      </c>
      <c r="O153" s="28"/>
      <c r="P153" s="32"/>
      <c r="Q153" s="28"/>
      <c r="R153" s="32"/>
      <c r="S153" s="32"/>
      <c r="T153" s="30"/>
      <c r="U153" s="30"/>
      <c r="V153" s="30"/>
      <c r="W153" s="30"/>
      <c r="X153" s="30"/>
      <c r="Y153" s="30"/>
      <c r="Z153" s="30"/>
      <c r="AA153" s="30"/>
      <c r="AB153" s="28" t="s">
        <v>138</v>
      </c>
    </row>
    <row r="154" spans="1:28" ht="13.2" x14ac:dyDescent="0.25">
      <c r="A154" s="25">
        <v>44174</v>
      </c>
      <c r="B154" s="28"/>
      <c r="C154" s="28"/>
      <c r="D154" s="27"/>
      <c r="E154" s="28"/>
      <c r="F154" s="27"/>
      <c r="G154" s="28"/>
      <c r="H154" s="29"/>
      <c r="I154" s="29"/>
      <c r="J154" s="30"/>
      <c r="K154" s="30"/>
      <c r="L154" s="28"/>
      <c r="M154" s="31"/>
      <c r="N154" s="31"/>
      <c r="O154" s="28"/>
      <c r="P154" s="32"/>
      <c r="Q154" s="28"/>
      <c r="R154" s="32"/>
      <c r="S154" s="32"/>
      <c r="T154" s="30"/>
      <c r="U154" s="30"/>
      <c r="V154" s="30"/>
      <c r="W154" s="30"/>
      <c r="X154" s="30"/>
      <c r="Y154" s="30"/>
      <c r="Z154" s="30"/>
      <c r="AA154" s="30"/>
      <c r="AB154" s="28"/>
    </row>
    <row r="155" spans="1:28" ht="14.4" x14ac:dyDescent="0.3">
      <c r="A155" s="25">
        <v>44181</v>
      </c>
      <c r="B155" s="28"/>
      <c r="C155" s="28">
        <v>37.9</v>
      </c>
      <c r="D155" s="27">
        <v>83</v>
      </c>
      <c r="E155" s="28">
        <v>11.08</v>
      </c>
      <c r="F155" s="27">
        <v>148.4</v>
      </c>
      <c r="G155" s="28">
        <v>7.78</v>
      </c>
      <c r="H155" s="43">
        <v>1.952</v>
      </c>
      <c r="I155" s="43">
        <v>1.1160000000000001</v>
      </c>
      <c r="J155" s="36">
        <v>0.89192300000000002</v>
      </c>
      <c r="K155" s="36">
        <v>9.7239400000000004E-2</v>
      </c>
      <c r="L155" s="37">
        <v>4.7279780000000002</v>
      </c>
      <c r="M155" s="34">
        <v>4.9956579999999997</v>
      </c>
      <c r="N155" s="31">
        <f>I155-(J155+K155)</f>
        <v>0.12683760000000011</v>
      </c>
      <c r="O155" s="28"/>
      <c r="P155" s="32"/>
      <c r="Q155" s="28"/>
      <c r="R155" s="32"/>
      <c r="S155" s="32"/>
      <c r="T155" s="30"/>
      <c r="U155" s="30"/>
      <c r="V155" s="30"/>
      <c r="W155" s="30"/>
      <c r="X155" s="30"/>
      <c r="Y155" s="30"/>
      <c r="Z155" s="30"/>
      <c r="AA155" s="30"/>
      <c r="AB155" s="28" t="s">
        <v>138</v>
      </c>
    </row>
    <row r="156" spans="1:28" ht="13.2" x14ac:dyDescent="0.25">
      <c r="A156" s="25">
        <v>44188</v>
      </c>
      <c r="B156" s="28"/>
      <c r="C156" s="28"/>
      <c r="D156" s="27"/>
      <c r="E156" s="28"/>
      <c r="F156" s="27"/>
      <c r="G156" s="28"/>
      <c r="H156" s="29"/>
      <c r="I156" s="29"/>
      <c r="J156" s="30"/>
      <c r="K156" s="30"/>
      <c r="L156" s="28"/>
      <c r="M156" s="31"/>
      <c r="N156" s="31"/>
      <c r="O156" s="28"/>
      <c r="P156" s="32"/>
      <c r="Q156" s="28"/>
      <c r="R156" s="32"/>
      <c r="S156" s="32"/>
      <c r="T156" s="30"/>
      <c r="U156" s="30"/>
      <c r="V156" s="30"/>
      <c r="W156" s="30"/>
      <c r="X156" s="30"/>
      <c r="Y156" s="30"/>
      <c r="Z156" s="30"/>
      <c r="AA156" s="30"/>
      <c r="AB156" s="28"/>
    </row>
    <row r="157" spans="1:28" ht="14.4" x14ac:dyDescent="0.3">
      <c r="A157" s="25">
        <v>44195</v>
      </c>
      <c r="B157" s="28"/>
      <c r="C157" s="28">
        <v>38</v>
      </c>
      <c r="D157" s="27">
        <v>85.6</v>
      </c>
      <c r="E157" s="28">
        <v>11.42</v>
      </c>
      <c r="F157" s="27">
        <v>150.1</v>
      </c>
      <c r="G157" s="28">
        <v>7.05</v>
      </c>
      <c r="H157" s="43">
        <v>2.2709999999999999</v>
      </c>
      <c r="I157" s="43">
        <v>1.276</v>
      </c>
      <c r="J157" s="36">
        <v>0.94020300000000001</v>
      </c>
      <c r="K157" s="36">
        <v>6.41206E-2</v>
      </c>
      <c r="L157" s="37">
        <v>4.3318820000000002</v>
      </c>
      <c r="M157" s="34">
        <v>5.5958360000000003</v>
      </c>
      <c r="N157" s="31">
        <f t="shared" ref="N157:N162" si="4">I157-(J157+K157)</f>
        <v>0.27167640000000004</v>
      </c>
      <c r="O157" s="28"/>
      <c r="P157" s="32"/>
      <c r="Q157" s="28"/>
      <c r="R157" s="32"/>
      <c r="S157" s="32"/>
      <c r="T157" s="30"/>
      <c r="U157" s="30"/>
      <c r="V157" s="30"/>
      <c r="W157" s="30"/>
      <c r="X157" s="30"/>
      <c r="Y157" s="30"/>
      <c r="Z157" s="30"/>
      <c r="AA157" s="30"/>
      <c r="AB157" s="28" t="s">
        <v>138</v>
      </c>
    </row>
    <row r="158" spans="1:28" ht="14.4" x14ac:dyDescent="0.3">
      <c r="A158" s="25">
        <v>44202</v>
      </c>
      <c r="B158" s="28"/>
      <c r="C158" s="28">
        <v>42.4</v>
      </c>
      <c r="D158" s="27">
        <v>83</v>
      </c>
      <c r="E158" s="28">
        <v>10.38</v>
      </c>
      <c r="F158" s="27">
        <v>143.30000000000001</v>
      </c>
      <c r="G158" s="28">
        <v>6.75</v>
      </c>
      <c r="H158" s="34">
        <v>1.4870000000000001</v>
      </c>
      <c r="I158" s="34">
        <v>0.96189999999999998</v>
      </c>
      <c r="J158" s="36">
        <v>0.883548</v>
      </c>
      <c r="K158" s="36">
        <v>4.9306000000000003E-2</v>
      </c>
      <c r="L158" s="37">
        <v>5.2600300000000004</v>
      </c>
      <c r="M158" s="34">
        <v>4.0759259999999999</v>
      </c>
      <c r="N158" s="31">
        <f t="shared" si="4"/>
        <v>2.9046000000000016E-2</v>
      </c>
      <c r="O158" s="28"/>
      <c r="P158" s="32"/>
      <c r="Q158" s="28"/>
      <c r="R158" s="32"/>
      <c r="S158" s="32"/>
      <c r="T158" s="30"/>
      <c r="U158" s="30"/>
      <c r="V158" s="30"/>
      <c r="W158" s="30"/>
      <c r="X158" s="30"/>
      <c r="Y158" s="30"/>
      <c r="Z158" s="30"/>
      <c r="AA158" s="30"/>
      <c r="AB158" s="28" t="s">
        <v>138</v>
      </c>
    </row>
    <row r="159" spans="1:28" ht="14.4" x14ac:dyDescent="0.3">
      <c r="A159" s="25">
        <v>44209</v>
      </c>
      <c r="B159" s="28"/>
      <c r="C159" s="28">
        <v>41.4</v>
      </c>
      <c r="D159" s="27">
        <v>82.9</v>
      </c>
      <c r="E159" s="28">
        <v>10.52</v>
      </c>
      <c r="F159" s="27">
        <v>147.5</v>
      </c>
      <c r="G159" s="28">
        <v>7.04</v>
      </c>
      <c r="H159" s="34">
        <v>1.0980000000000001</v>
      </c>
      <c r="I159" s="34">
        <v>1.0129999999999999</v>
      </c>
      <c r="J159" s="36">
        <v>0.95310099999999998</v>
      </c>
      <c r="K159" s="36">
        <v>4.1438999999999997E-2</v>
      </c>
      <c r="L159" s="37">
        <v>4.2777779999999996</v>
      </c>
      <c r="M159" s="34">
        <v>6.1615789999999997</v>
      </c>
      <c r="N159" s="31">
        <f t="shared" si="4"/>
        <v>1.8459999999999921E-2</v>
      </c>
      <c r="O159" s="28"/>
      <c r="P159" s="32"/>
      <c r="Q159" s="28"/>
      <c r="R159" s="32"/>
      <c r="S159" s="32"/>
      <c r="T159" s="30"/>
      <c r="U159" s="30"/>
      <c r="V159" s="30"/>
      <c r="W159" s="30"/>
      <c r="X159" s="30"/>
      <c r="Y159" s="30"/>
      <c r="Z159" s="30"/>
      <c r="AA159" s="30"/>
      <c r="AB159" s="28" t="s">
        <v>138</v>
      </c>
    </row>
    <row r="160" spans="1:28" ht="14.4" x14ac:dyDescent="0.3">
      <c r="A160" s="25">
        <v>44216</v>
      </c>
      <c r="B160" s="28"/>
      <c r="C160" s="28">
        <v>39.799999999999997</v>
      </c>
      <c r="D160" s="27">
        <v>82.9</v>
      </c>
      <c r="E160" s="28">
        <v>10.78</v>
      </c>
      <c r="F160" s="27">
        <v>146.6</v>
      </c>
      <c r="G160" s="28">
        <v>6.8</v>
      </c>
      <c r="H160" s="34">
        <v>2.1080000000000001</v>
      </c>
      <c r="I160" s="34">
        <v>0.97160000000000002</v>
      </c>
      <c r="J160" s="36">
        <v>0.77902300000000002</v>
      </c>
      <c r="K160" s="36">
        <v>2.4791000000000001E-2</v>
      </c>
      <c r="L160" s="37">
        <v>4.8059399999999997</v>
      </c>
      <c r="M160" s="34">
        <v>6.029242</v>
      </c>
      <c r="N160" s="31">
        <f t="shared" si="4"/>
        <v>0.16778599999999999</v>
      </c>
      <c r="O160" s="28"/>
      <c r="P160" s="32"/>
      <c r="Q160" s="28"/>
      <c r="R160" s="32"/>
      <c r="S160" s="32"/>
      <c r="T160" s="30"/>
      <c r="U160" s="30"/>
      <c r="V160" s="30"/>
      <c r="W160" s="30"/>
      <c r="X160" s="30"/>
      <c r="Y160" s="30"/>
      <c r="Z160" s="30"/>
      <c r="AA160" s="30"/>
      <c r="AB160" s="28" t="s">
        <v>138</v>
      </c>
    </row>
    <row r="161" spans="1:28" ht="14.4" x14ac:dyDescent="0.3">
      <c r="A161" s="25">
        <v>44223</v>
      </c>
      <c r="B161" s="28"/>
      <c r="C161" s="28">
        <v>40.6</v>
      </c>
      <c r="D161" s="27">
        <v>78.900000000000006</v>
      </c>
      <c r="E161" s="28">
        <v>10.130000000000001</v>
      </c>
      <c r="F161" s="27">
        <v>191.2</v>
      </c>
      <c r="G161" s="28">
        <v>6.84</v>
      </c>
      <c r="H161" s="34">
        <v>1.2909999999999999</v>
      </c>
      <c r="I161" s="34">
        <v>0.77480000000000004</v>
      </c>
      <c r="J161" s="36">
        <v>0.615201</v>
      </c>
      <c r="K161" s="36">
        <v>4.0635999999999999E-2</v>
      </c>
      <c r="L161" s="37">
        <v>3.2246739999999998</v>
      </c>
      <c r="M161" s="34">
        <v>4.1563999999999997</v>
      </c>
      <c r="N161" s="31">
        <f t="shared" si="4"/>
        <v>0.11896300000000004</v>
      </c>
      <c r="O161" s="28"/>
      <c r="P161" s="32"/>
      <c r="Q161" s="28"/>
      <c r="R161" s="32"/>
      <c r="S161" s="32"/>
      <c r="T161" s="30"/>
      <c r="U161" s="30"/>
      <c r="V161" s="30"/>
      <c r="W161" s="30"/>
      <c r="X161" s="30"/>
      <c r="Y161" s="30"/>
      <c r="Z161" s="30"/>
      <c r="AA161" s="30"/>
      <c r="AB161" s="28" t="s">
        <v>138</v>
      </c>
    </row>
    <row r="162" spans="1:28" ht="14.4" x14ac:dyDescent="0.3">
      <c r="A162" s="25">
        <v>44230</v>
      </c>
      <c r="B162" s="28"/>
      <c r="C162" s="28">
        <v>40.6</v>
      </c>
      <c r="D162" s="27">
        <v>79</v>
      </c>
      <c r="E162" s="28">
        <v>10.130000000000001</v>
      </c>
      <c r="F162" s="27">
        <v>132.4</v>
      </c>
      <c r="G162" s="28">
        <v>7.49</v>
      </c>
      <c r="H162" s="34">
        <v>1.41</v>
      </c>
      <c r="I162" s="34">
        <v>0.58479999999999999</v>
      </c>
      <c r="J162" s="36">
        <v>0.49074499999999999</v>
      </c>
      <c r="K162" s="36">
        <v>5.1248000000000002E-2</v>
      </c>
      <c r="L162" s="37">
        <v>3.562827</v>
      </c>
      <c r="M162" s="34">
        <v>3.0713520000000001</v>
      </c>
      <c r="N162" s="31">
        <f t="shared" si="4"/>
        <v>4.2807000000000039E-2</v>
      </c>
      <c r="O162" s="28"/>
      <c r="P162" s="32"/>
      <c r="Q162" s="28"/>
      <c r="R162" s="32"/>
      <c r="S162" s="32"/>
      <c r="T162" s="30"/>
      <c r="U162" s="30"/>
      <c r="V162" s="30"/>
      <c r="W162" s="30"/>
      <c r="X162" s="30"/>
      <c r="Y162" s="30"/>
      <c r="Z162" s="30"/>
      <c r="AA162" s="30"/>
      <c r="AB162" s="28" t="s">
        <v>138</v>
      </c>
    </row>
    <row r="163" spans="1:28" ht="14.4" x14ac:dyDescent="0.3">
      <c r="A163" s="25">
        <v>44237</v>
      </c>
      <c r="B163" s="28"/>
      <c r="C163" s="28">
        <v>38.5</v>
      </c>
      <c r="D163" s="27">
        <v>77.599999999999994</v>
      </c>
      <c r="E163" s="28">
        <v>10.27</v>
      </c>
      <c r="F163" s="27">
        <v>156</v>
      </c>
      <c r="G163" s="28">
        <v>6.87</v>
      </c>
      <c r="H163" s="34">
        <v>1.7629999999999999</v>
      </c>
      <c r="I163" s="34">
        <v>0.53359999999999996</v>
      </c>
      <c r="J163" s="36">
        <v>0.541049</v>
      </c>
      <c r="K163" s="36">
        <v>6.5421999999999994E-2</v>
      </c>
      <c r="L163" s="37">
        <v>2.6288819999999999</v>
      </c>
      <c r="M163" s="34">
        <v>3.9502869999999999</v>
      </c>
      <c r="N163" s="27">
        <v>0</v>
      </c>
      <c r="O163" s="28"/>
      <c r="P163" s="32"/>
      <c r="Q163" s="28"/>
      <c r="R163" s="32"/>
      <c r="S163" s="32"/>
      <c r="T163" s="30"/>
      <c r="U163" s="30"/>
      <c r="V163" s="30"/>
      <c r="W163" s="30"/>
      <c r="X163" s="30"/>
      <c r="Y163" s="30"/>
      <c r="Z163" s="30"/>
      <c r="AA163" s="30"/>
      <c r="AB163" s="28" t="s">
        <v>138</v>
      </c>
    </row>
    <row r="164" spans="1:28" ht="14.4" x14ac:dyDescent="0.3">
      <c r="A164" s="25">
        <v>44244</v>
      </c>
      <c r="B164" s="28"/>
      <c r="C164" s="28">
        <v>39.4</v>
      </c>
      <c r="D164" s="27">
        <v>84.1</v>
      </c>
      <c r="E164" s="28">
        <v>10.99</v>
      </c>
      <c r="F164" s="27">
        <v>135.80000000000001</v>
      </c>
      <c r="G164" s="28">
        <v>7.01</v>
      </c>
      <c r="H164" s="34">
        <v>2.1589999999999998</v>
      </c>
      <c r="I164" s="34">
        <v>0.45300000000000001</v>
      </c>
      <c r="J164" s="36">
        <v>0.497589</v>
      </c>
      <c r="K164" s="36">
        <v>4.8980000000000003E-2</v>
      </c>
      <c r="L164" s="37">
        <v>3.089413</v>
      </c>
      <c r="M164" s="34">
        <v>3.9332479999999999</v>
      </c>
      <c r="N164" s="27">
        <v>0</v>
      </c>
      <c r="O164" s="28"/>
      <c r="P164" s="32"/>
      <c r="Q164" s="28"/>
      <c r="R164" s="32"/>
      <c r="S164" s="32"/>
      <c r="T164" s="30"/>
      <c r="U164" s="30"/>
      <c r="V164" s="30"/>
      <c r="W164" s="30"/>
      <c r="X164" s="30"/>
      <c r="Y164" s="30"/>
      <c r="Z164" s="30"/>
      <c r="AA164" s="30"/>
      <c r="AB164" s="28" t="s">
        <v>138</v>
      </c>
    </row>
    <row r="165" spans="1:28" ht="14.4" x14ac:dyDescent="0.3">
      <c r="A165" s="25">
        <v>44251</v>
      </c>
      <c r="B165" s="28"/>
      <c r="C165" s="28">
        <v>41.7</v>
      </c>
      <c r="D165" s="27">
        <v>85.2</v>
      </c>
      <c r="E165" s="28">
        <v>10.78</v>
      </c>
      <c r="F165" s="27">
        <v>134.4</v>
      </c>
      <c r="G165" s="28">
        <v>7</v>
      </c>
      <c r="H165" s="34">
        <v>2.016</v>
      </c>
      <c r="I165" s="34">
        <v>0.37980000000000003</v>
      </c>
      <c r="J165" s="36">
        <v>0.44711099999999998</v>
      </c>
      <c r="K165" s="36">
        <v>3.1392000000000003E-2</v>
      </c>
      <c r="L165" s="37">
        <v>2.5870150000000001</v>
      </c>
      <c r="M165" s="34">
        <v>3.231922</v>
      </c>
      <c r="N165" s="27">
        <v>0</v>
      </c>
      <c r="O165" s="28"/>
      <c r="P165" s="32"/>
      <c r="Q165" s="28"/>
      <c r="R165" s="32"/>
      <c r="S165" s="32"/>
      <c r="T165" s="30"/>
      <c r="U165" s="30"/>
      <c r="V165" s="30"/>
      <c r="W165" s="30"/>
      <c r="X165" s="30"/>
      <c r="Y165" s="30"/>
      <c r="Z165" s="30"/>
      <c r="AA165" s="30"/>
      <c r="AB165" s="28" t="s">
        <v>138</v>
      </c>
    </row>
    <row r="166" spans="1:28" ht="14.4" x14ac:dyDescent="0.3">
      <c r="A166" s="25">
        <v>44258</v>
      </c>
      <c r="B166" s="28"/>
      <c r="C166" s="28">
        <v>36.299999999999997</v>
      </c>
      <c r="D166" s="27">
        <v>88.8</v>
      </c>
      <c r="E166" s="28">
        <v>12.15</v>
      </c>
      <c r="F166" s="27">
        <v>134.80000000000001</v>
      </c>
      <c r="G166" s="28">
        <v>6.8</v>
      </c>
      <c r="H166" s="34">
        <v>3.8260000000000001</v>
      </c>
      <c r="I166" s="34">
        <v>0.30099999999999999</v>
      </c>
      <c r="J166" s="36">
        <v>0.134658</v>
      </c>
      <c r="K166" s="36">
        <v>4.9579999999999997E-3</v>
      </c>
      <c r="L166" s="37">
        <v>4.3125309999999999</v>
      </c>
      <c r="M166" s="34">
        <v>1.993711</v>
      </c>
      <c r="N166" s="31">
        <f t="shared" ref="N166:N170" si="5">I166-(J166+K166)</f>
        <v>0.161384</v>
      </c>
      <c r="O166" s="28"/>
      <c r="P166" s="32"/>
      <c r="Q166" s="28"/>
      <c r="R166" s="32"/>
      <c r="S166" s="32"/>
      <c r="T166" s="30"/>
      <c r="U166" s="30"/>
      <c r="V166" s="30"/>
      <c r="W166" s="30"/>
      <c r="X166" s="30"/>
      <c r="Y166" s="30"/>
      <c r="Z166" s="30"/>
      <c r="AA166" s="30"/>
      <c r="AB166" s="28" t="s">
        <v>138</v>
      </c>
    </row>
    <row r="167" spans="1:28" ht="14.4" x14ac:dyDescent="0.3">
      <c r="A167" s="25">
        <v>44265</v>
      </c>
      <c r="B167" s="28"/>
      <c r="C167" s="28">
        <v>42.7</v>
      </c>
      <c r="D167" s="27">
        <v>86.2</v>
      </c>
      <c r="E167" s="28">
        <v>10.73</v>
      </c>
      <c r="F167" s="27">
        <v>163.69999999999999</v>
      </c>
      <c r="G167" s="28">
        <v>6.8</v>
      </c>
      <c r="H167" s="34">
        <v>2.274</v>
      </c>
      <c r="I167" s="34">
        <v>0.95730000000000004</v>
      </c>
      <c r="J167" s="36">
        <v>0.83031900000000003</v>
      </c>
      <c r="K167" s="36">
        <v>3.3702000000000003E-2</v>
      </c>
      <c r="L167" s="37">
        <v>5.6621300000000003</v>
      </c>
      <c r="M167" s="34">
        <v>5.9979940000000003</v>
      </c>
      <c r="N167" s="31">
        <f t="shared" si="5"/>
        <v>9.3279000000000001E-2</v>
      </c>
      <c r="O167" s="28"/>
      <c r="P167" s="32"/>
      <c r="Q167" s="28"/>
      <c r="R167" s="32"/>
      <c r="S167" s="32"/>
      <c r="T167" s="30"/>
      <c r="U167" s="30"/>
      <c r="V167" s="30"/>
      <c r="W167" s="30"/>
      <c r="X167" s="30"/>
      <c r="Y167" s="30"/>
      <c r="Z167" s="30"/>
      <c r="AA167" s="30"/>
      <c r="AB167" s="28" t="s">
        <v>138</v>
      </c>
    </row>
    <row r="168" spans="1:28" ht="14.4" x14ac:dyDescent="0.3">
      <c r="A168" s="25">
        <v>44272</v>
      </c>
      <c r="B168" s="28"/>
      <c r="C168" s="28">
        <v>41.9</v>
      </c>
      <c r="D168" s="27">
        <v>85.4</v>
      </c>
      <c r="E168" s="28">
        <v>10.76</v>
      </c>
      <c r="F168" s="27">
        <v>155.4</v>
      </c>
      <c r="G168" s="28">
        <v>7.2</v>
      </c>
      <c r="H168" s="34">
        <v>1.3180000000000001</v>
      </c>
      <c r="I168" s="34">
        <v>1.018</v>
      </c>
      <c r="J168" s="36">
        <v>0.98109800000000003</v>
      </c>
      <c r="K168" s="36">
        <v>2.3601E-2</v>
      </c>
      <c r="L168" s="37">
        <v>2.719878</v>
      </c>
      <c r="M168" s="34">
        <v>6.9989530000000002</v>
      </c>
      <c r="N168" s="31">
        <f t="shared" si="5"/>
        <v>1.3301000000000007E-2</v>
      </c>
      <c r="O168" s="28"/>
      <c r="P168" s="32"/>
      <c r="Q168" s="28"/>
      <c r="R168" s="32"/>
      <c r="S168" s="32"/>
      <c r="T168" s="30"/>
      <c r="U168" s="30"/>
      <c r="V168" s="30"/>
      <c r="W168" s="30"/>
      <c r="X168" s="30"/>
      <c r="Y168" s="30"/>
      <c r="Z168" s="30"/>
      <c r="AA168" s="30"/>
      <c r="AB168" s="28" t="s">
        <v>138</v>
      </c>
    </row>
    <row r="169" spans="1:28" ht="14.4" x14ac:dyDescent="0.3">
      <c r="A169" s="25">
        <v>44279</v>
      </c>
      <c r="B169" s="28"/>
      <c r="C169" s="28">
        <v>47.2</v>
      </c>
      <c r="D169" s="27">
        <v>84.7</v>
      </c>
      <c r="E169" s="28"/>
      <c r="F169" s="27">
        <v>151.30000000000001</v>
      </c>
      <c r="G169" s="28">
        <v>7.02</v>
      </c>
      <c r="H169" s="34">
        <v>1.518</v>
      </c>
      <c r="I169" s="34">
        <v>0.83909999999999996</v>
      </c>
      <c r="J169" s="36">
        <v>0.80714900000000001</v>
      </c>
      <c r="K169" s="36">
        <v>1.1304E-2</v>
      </c>
      <c r="L169" s="37">
        <v>3.0236969999999999</v>
      </c>
      <c r="M169" s="34">
        <v>7.219436</v>
      </c>
      <c r="N169" s="31">
        <f t="shared" si="5"/>
        <v>2.0646999999999971E-2</v>
      </c>
      <c r="O169" s="28"/>
      <c r="P169" s="32"/>
      <c r="Q169" s="28"/>
      <c r="R169" s="32"/>
      <c r="S169" s="32"/>
      <c r="T169" s="30"/>
      <c r="U169" s="30"/>
      <c r="V169" s="30"/>
      <c r="W169" s="30"/>
      <c r="X169" s="30"/>
      <c r="Y169" s="30"/>
      <c r="Z169" s="30"/>
      <c r="AA169" s="30"/>
      <c r="AB169" s="28" t="s">
        <v>138</v>
      </c>
    </row>
    <row r="170" spans="1:28" ht="14.4" x14ac:dyDescent="0.3">
      <c r="A170" s="25">
        <v>44286</v>
      </c>
      <c r="B170" s="28"/>
      <c r="C170" s="28">
        <v>49.6</v>
      </c>
      <c r="D170" s="27">
        <v>89.3</v>
      </c>
      <c r="E170" s="28">
        <v>10.119999999999999</v>
      </c>
      <c r="F170" s="27">
        <v>147.6</v>
      </c>
      <c r="G170" s="28">
        <v>7</v>
      </c>
      <c r="H170" s="34">
        <v>2.0779999999999998</v>
      </c>
      <c r="I170" s="34">
        <v>0.82240000000000002</v>
      </c>
      <c r="J170" s="36">
        <v>0.74387000000000003</v>
      </c>
      <c r="K170" s="36">
        <v>4.1169999999999998E-2</v>
      </c>
      <c r="L170" s="37">
        <v>4.8626050000000003</v>
      </c>
      <c r="M170" s="34">
        <v>6.2790790000000003</v>
      </c>
      <c r="N170" s="31">
        <f t="shared" si="5"/>
        <v>3.7359999999999949E-2</v>
      </c>
      <c r="O170" s="28"/>
      <c r="P170" s="32"/>
      <c r="Q170" s="28"/>
      <c r="R170" s="32"/>
      <c r="S170" s="32"/>
      <c r="T170" s="30"/>
      <c r="U170" s="30"/>
      <c r="V170" s="30"/>
      <c r="W170" s="30"/>
      <c r="X170" s="30"/>
      <c r="Y170" s="30"/>
      <c r="Z170" s="30"/>
      <c r="AA170" s="30"/>
      <c r="AB170" s="28" t="s">
        <v>138</v>
      </c>
    </row>
    <row r="171" spans="1:28" ht="14.4" x14ac:dyDescent="0.3">
      <c r="A171" s="25">
        <v>44293</v>
      </c>
      <c r="B171" s="28"/>
      <c r="C171" s="28">
        <v>48.1</v>
      </c>
      <c r="D171" s="27">
        <v>82.9</v>
      </c>
      <c r="E171" s="28">
        <v>9.59</v>
      </c>
      <c r="F171" s="27">
        <v>151</v>
      </c>
      <c r="G171" s="28">
        <v>6.7</v>
      </c>
      <c r="H171" s="34">
        <v>1.8049999999999999</v>
      </c>
      <c r="I171" s="34">
        <v>0.81469999999999998</v>
      </c>
      <c r="J171" s="44">
        <v>0.80013100000000004</v>
      </c>
      <c r="K171" s="44">
        <v>3.1384000000000002E-2</v>
      </c>
      <c r="L171" s="45">
        <v>6.5805340000000001</v>
      </c>
      <c r="M171" s="46">
        <v>4.7988569999999999</v>
      </c>
      <c r="N171" s="27">
        <v>0</v>
      </c>
      <c r="O171" s="28"/>
      <c r="P171" s="32"/>
      <c r="Q171" s="28"/>
      <c r="R171" s="32"/>
      <c r="S171" s="32"/>
      <c r="T171" s="30"/>
      <c r="U171" s="30"/>
      <c r="V171" s="30"/>
      <c r="W171" s="30"/>
      <c r="X171" s="30"/>
      <c r="Y171" s="30"/>
      <c r="Z171" s="30"/>
      <c r="AA171" s="30"/>
      <c r="AB171" s="28" t="s">
        <v>138</v>
      </c>
    </row>
    <row r="172" spans="1:28" ht="14.4" x14ac:dyDescent="0.3">
      <c r="A172" s="25">
        <v>44300</v>
      </c>
      <c r="B172" s="28"/>
      <c r="C172" s="28">
        <v>48.4</v>
      </c>
      <c r="D172" s="27">
        <v>87.1</v>
      </c>
      <c r="E172" s="28">
        <v>10.050000000000001</v>
      </c>
      <c r="F172" s="27">
        <v>150.80000000000001</v>
      </c>
      <c r="G172" s="28">
        <v>6.95</v>
      </c>
      <c r="H172" s="34">
        <v>1.875</v>
      </c>
      <c r="I172" s="34">
        <v>0.76990000000000003</v>
      </c>
      <c r="J172" s="44">
        <v>0.72602</v>
      </c>
      <c r="K172" s="44">
        <v>2.6487E-2</v>
      </c>
      <c r="L172" s="45">
        <v>3.7957890000000001</v>
      </c>
      <c r="M172" s="46">
        <v>7.5770239999999998</v>
      </c>
      <c r="N172" s="31">
        <f>I172-(J172+K172)</f>
        <v>1.7392999999999992E-2</v>
      </c>
      <c r="O172" s="28"/>
      <c r="P172" s="32"/>
      <c r="Q172" s="28"/>
      <c r="R172" s="32"/>
      <c r="S172" s="32"/>
      <c r="T172" s="30"/>
      <c r="U172" s="30"/>
      <c r="V172" s="30"/>
      <c r="W172" s="30"/>
      <c r="X172" s="30"/>
      <c r="Y172" s="30"/>
      <c r="Z172" s="30"/>
      <c r="AA172" s="30"/>
      <c r="AB172" s="28" t="s">
        <v>138</v>
      </c>
    </row>
    <row r="173" spans="1:28" ht="14.4" x14ac:dyDescent="0.3">
      <c r="A173" s="25">
        <v>44321</v>
      </c>
      <c r="B173" s="28"/>
      <c r="C173" s="28">
        <v>52.3</v>
      </c>
      <c r="D173" s="27">
        <v>81.3</v>
      </c>
      <c r="E173" s="28">
        <v>8.9</v>
      </c>
      <c r="F173" s="27">
        <v>144.69999999999999</v>
      </c>
      <c r="G173" s="28">
        <v>6.64</v>
      </c>
      <c r="H173" s="34">
        <v>2.3380000000000001</v>
      </c>
      <c r="I173" s="34">
        <v>0.69059999999999999</v>
      </c>
      <c r="J173" s="44">
        <v>0.669157</v>
      </c>
      <c r="K173" s="44">
        <v>4.0516999999999997E-2</v>
      </c>
      <c r="L173" s="45">
        <v>4.7645280000000003</v>
      </c>
      <c r="M173" s="46">
        <v>6.1183959999999997</v>
      </c>
      <c r="N173" s="27">
        <v>0</v>
      </c>
      <c r="O173" s="28"/>
      <c r="P173" s="32"/>
      <c r="Q173" s="28"/>
      <c r="R173" s="32"/>
      <c r="S173" s="32"/>
      <c r="T173" s="30"/>
      <c r="U173" s="30"/>
      <c r="V173" s="30"/>
      <c r="W173" s="30"/>
      <c r="X173" s="30"/>
      <c r="Y173" s="30"/>
      <c r="Z173" s="30"/>
      <c r="AA173" s="30"/>
      <c r="AB173" s="28" t="s">
        <v>138</v>
      </c>
    </row>
    <row r="174" spans="1:28" ht="14.4" x14ac:dyDescent="0.3">
      <c r="A174" s="25">
        <v>44328</v>
      </c>
      <c r="B174" s="28"/>
      <c r="C174" s="28">
        <v>53.4</v>
      </c>
      <c r="D174" s="27">
        <v>98.8</v>
      </c>
      <c r="E174" s="28">
        <v>10.07</v>
      </c>
      <c r="F174" s="27">
        <v>144.9</v>
      </c>
      <c r="G174" s="28">
        <v>6.83</v>
      </c>
      <c r="H174" s="34">
        <v>3.1880000000000002</v>
      </c>
      <c r="I174" s="34">
        <v>0.88849999999999996</v>
      </c>
      <c r="J174" s="36">
        <v>0.54779</v>
      </c>
      <c r="K174" s="36">
        <v>2.223E-2</v>
      </c>
      <c r="L174" s="37">
        <v>4.5806199999999997</v>
      </c>
      <c r="M174" s="34">
        <v>5.5152200000000002</v>
      </c>
      <c r="N174" s="31">
        <f t="shared" ref="N174:N176" si="6">I174-(J174+K174)</f>
        <v>0.31847999999999999</v>
      </c>
      <c r="O174" s="28"/>
      <c r="P174" s="32"/>
      <c r="Q174" s="28"/>
      <c r="R174" s="32"/>
      <c r="S174" s="32"/>
      <c r="T174" s="30"/>
      <c r="U174" s="30"/>
      <c r="V174" s="30"/>
      <c r="W174" s="30"/>
      <c r="X174" s="30"/>
      <c r="Y174" s="30"/>
      <c r="Z174" s="30"/>
      <c r="AA174" s="30"/>
      <c r="AB174" s="28" t="s">
        <v>138</v>
      </c>
    </row>
    <row r="175" spans="1:28" ht="14.4" x14ac:dyDescent="0.3">
      <c r="A175" s="25">
        <v>44335</v>
      </c>
      <c r="B175" s="28"/>
      <c r="C175" s="28">
        <v>58.5</v>
      </c>
      <c r="D175" s="27">
        <v>102.8</v>
      </c>
      <c r="E175" s="28">
        <v>10.43</v>
      </c>
      <c r="F175" s="27">
        <v>151.9</v>
      </c>
      <c r="G175" s="28">
        <v>6.8</v>
      </c>
      <c r="H175" s="34">
        <v>2.7709999999999999</v>
      </c>
      <c r="I175" s="34">
        <v>0.71679999999999999</v>
      </c>
      <c r="J175" s="36">
        <v>0.63765000000000005</v>
      </c>
      <c r="K175" s="36">
        <v>1.9990000000000001E-2</v>
      </c>
      <c r="L175" s="37">
        <v>4.8750299999999998</v>
      </c>
      <c r="M175" s="34">
        <v>6.1405000000000003</v>
      </c>
      <c r="N175" s="31">
        <f t="shared" si="6"/>
        <v>5.915999999999999E-2</v>
      </c>
      <c r="O175" s="28"/>
      <c r="P175" s="32"/>
      <c r="Q175" s="28"/>
      <c r="R175" s="32"/>
      <c r="S175" s="32"/>
      <c r="T175" s="30"/>
      <c r="U175" s="30"/>
      <c r="V175" s="30"/>
      <c r="W175" s="30"/>
      <c r="X175" s="30"/>
      <c r="Y175" s="30"/>
      <c r="Z175" s="30"/>
      <c r="AA175" s="30"/>
      <c r="AB175" s="28" t="s">
        <v>138</v>
      </c>
    </row>
    <row r="176" spans="1:28" ht="14.4" x14ac:dyDescent="0.3">
      <c r="A176" s="25">
        <v>44342</v>
      </c>
      <c r="B176" s="28"/>
      <c r="C176" s="28">
        <v>59.8</v>
      </c>
      <c r="D176" s="27">
        <v>87.8</v>
      </c>
      <c r="E176" s="28">
        <v>8.76</v>
      </c>
      <c r="F176" s="27">
        <v>152</v>
      </c>
      <c r="G176" s="28">
        <v>6.84</v>
      </c>
      <c r="H176" s="34">
        <v>2.0169999999999999</v>
      </c>
      <c r="I176" s="34">
        <v>0.64359999999999995</v>
      </c>
      <c r="J176" s="36">
        <v>0.54744000000000004</v>
      </c>
      <c r="K176" s="36">
        <v>2.368E-2</v>
      </c>
      <c r="L176" s="37">
        <v>3.3618600000000001</v>
      </c>
      <c r="M176" s="34">
        <v>6.1895100000000003</v>
      </c>
      <c r="N176" s="31">
        <f t="shared" si="6"/>
        <v>7.2479999999999878E-2</v>
      </c>
      <c r="O176" s="28"/>
      <c r="P176" s="32"/>
      <c r="Q176" s="28"/>
      <c r="R176" s="32"/>
      <c r="S176" s="32"/>
      <c r="T176" s="30"/>
      <c r="U176" s="30"/>
      <c r="V176" s="30"/>
      <c r="W176" s="30"/>
      <c r="X176" s="30"/>
      <c r="Y176" s="30"/>
      <c r="Z176" s="30"/>
      <c r="AA176" s="30"/>
      <c r="AB176" s="28" t="s">
        <v>138</v>
      </c>
    </row>
    <row r="177" spans="1:28" ht="13.2" x14ac:dyDescent="0.25">
      <c r="A177" s="25">
        <v>44349</v>
      </c>
      <c r="B177" s="28"/>
      <c r="C177" s="28">
        <v>57.9</v>
      </c>
      <c r="D177" s="27">
        <v>98.8</v>
      </c>
      <c r="E177" s="28">
        <v>10.1</v>
      </c>
      <c r="F177" s="27">
        <v>145.69999999999999</v>
      </c>
      <c r="G177" s="28">
        <v>6.68</v>
      </c>
      <c r="H177" s="29"/>
      <c r="I177" s="29"/>
      <c r="J177" s="30"/>
      <c r="K177" s="30"/>
      <c r="L177" s="28"/>
      <c r="M177" s="31"/>
      <c r="N177" s="31"/>
      <c r="O177" s="28"/>
      <c r="P177" s="32"/>
      <c r="Q177" s="28"/>
      <c r="R177" s="32"/>
      <c r="S177" s="32"/>
      <c r="T177" s="30"/>
      <c r="U177" s="30"/>
      <c r="V177" s="30"/>
      <c r="W177" s="30"/>
      <c r="X177" s="30"/>
      <c r="Y177" s="30"/>
      <c r="Z177" s="30"/>
      <c r="AA177" s="30"/>
      <c r="AB177" s="28" t="s">
        <v>138</v>
      </c>
    </row>
    <row r="178" spans="1:28" ht="14.4" x14ac:dyDescent="0.3">
      <c r="A178" s="25">
        <v>44356</v>
      </c>
      <c r="B178" s="28"/>
      <c r="C178" s="28">
        <v>65</v>
      </c>
      <c r="D178" s="27">
        <v>97.7</v>
      </c>
      <c r="E178" s="28">
        <v>9.18</v>
      </c>
      <c r="F178" s="27">
        <v>153.69999999999999</v>
      </c>
      <c r="G178" s="28">
        <v>6.85</v>
      </c>
      <c r="H178" s="34">
        <v>2.5550000000000002</v>
      </c>
      <c r="I178" s="34">
        <v>0.87629999999999997</v>
      </c>
      <c r="J178" s="36">
        <v>0.69401999999999997</v>
      </c>
      <c r="K178" s="36">
        <v>4.2360000000000002E-2</v>
      </c>
      <c r="L178" s="37">
        <v>5.9678000000000004</v>
      </c>
      <c r="M178" s="34">
        <v>7.5766600000000004</v>
      </c>
      <c r="N178" s="31">
        <f t="shared" ref="N178:N186" si="7">I178-(J178+K178)</f>
        <v>0.13992000000000004</v>
      </c>
      <c r="O178" s="28"/>
      <c r="P178" s="32"/>
      <c r="Q178" s="28"/>
      <c r="R178" s="32"/>
      <c r="S178" s="32"/>
      <c r="T178" s="30"/>
      <c r="U178" s="30"/>
      <c r="V178" s="30"/>
      <c r="W178" s="30"/>
      <c r="X178" s="30"/>
      <c r="Y178" s="30"/>
      <c r="Z178" s="30"/>
      <c r="AA178" s="30"/>
      <c r="AB178" s="28" t="s">
        <v>138</v>
      </c>
    </row>
    <row r="179" spans="1:28" ht="14.4" x14ac:dyDescent="0.3">
      <c r="A179" s="25">
        <v>44363</v>
      </c>
      <c r="B179" s="28"/>
      <c r="C179" s="28">
        <v>60.7</v>
      </c>
      <c r="D179" s="27">
        <v>100.9</v>
      </c>
      <c r="E179" s="28">
        <v>9.9700000000000006</v>
      </c>
      <c r="F179" s="27">
        <v>151.1</v>
      </c>
      <c r="G179" s="28">
        <v>7.09</v>
      </c>
      <c r="H179" s="34">
        <v>2.6579999999999999</v>
      </c>
      <c r="I179" s="34">
        <v>0.87390000000000001</v>
      </c>
      <c r="J179" s="36">
        <v>0.69652999999999998</v>
      </c>
      <c r="K179" s="36">
        <v>2.777E-2</v>
      </c>
      <c r="L179" s="37">
        <v>6.0681500000000002</v>
      </c>
      <c r="M179" s="34">
        <v>8.0241100000000003</v>
      </c>
      <c r="N179" s="31">
        <f t="shared" si="7"/>
        <v>0.14960000000000007</v>
      </c>
      <c r="O179" s="28"/>
      <c r="P179" s="32"/>
      <c r="Q179" s="28"/>
      <c r="R179" s="32"/>
      <c r="S179" s="32"/>
      <c r="T179" s="30"/>
      <c r="U179" s="30"/>
      <c r="V179" s="30"/>
      <c r="W179" s="30"/>
      <c r="X179" s="30"/>
      <c r="Y179" s="30"/>
      <c r="Z179" s="30"/>
      <c r="AA179" s="30"/>
      <c r="AB179" s="28" t="s">
        <v>138</v>
      </c>
    </row>
    <row r="180" spans="1:28" ht="14.4" x14ac:dyDescent="0.3">
      <c r="A180" s="25">
        <v>44370</v>
      </c>
      <c r="B180" s="28"/>
      <c r="C180" s="28">
        <v>63.8</v>
      </c>
      <c r="D180" s="27">
        <v>105.5</v>
      </c>
      <c r="E180" s="28">
        <v>10.050000000000001</v>
      </c>
      <c r="F180" s="27">
        <v>148.4</v>
      </c>
      <c r="G180" s="28">
        <v>7.1</v>
      </c>
      <c r="H180" s="34">
        <v>2.972</v>
      </c>
      <c r="I180" s="34">
        <v>0.79349999999999998</v>
      </c>
      <c r="J180" s="36">
        <v>0.50903299999999996</v>
      </c>
      <c r="K180" s="36">
        <v>3.2026899999999997E-2</v>
      </c>
      <c r="L180" s="37">
        <v>8.2235010000000006</v>
      </c>
      <c r="M180" s="34">
        <v>8.514227</v>
      </c>
      <c r="N180" s="31">
        <f t="shared" si="7"/>
        <v>0.25244010000000006</v>
      </c>
      <c r="O180" s="28"/>
      <c r="P180" s="32"/>
      <c r="Q180" s="28"/>
      <c r="R180" s="32"/>
      <c r="S180" s="32"/>
      <c r="T180" s="30"/>
      <c r="U180" s="30"/>
      <c r="V180" s="30"/>
      <c r="W180" s="30"/>
      <c r="X180" s="30"/>
      <c r="Y180" s="30"/>
      <c r="Z180" s="30"/>
      <c r="AA180" s="30"/>
      <c r="AB180" s="28" t="s">
        <v>138</v>
      </c>
    </row>
    <row r="181" spans="1:28" ht="14.4" x14ac:dyDescent="0.3">
      <c r="A181" s="25">
        <v>44377</v>
      </c>
      <c r="B181" s="28"/>
      <c r="C181" s="28">
        <v>70.2</v>
      </c>
      <c r="D181" s="27">
        <v>101.8</v>
      </c>
      <c r="E181" s="28">
        <v>9.0399999999999991</v>
      </c>
      <c r="F181" s="27">
        <v>144.6</v>
      </c>
      <c r="G181" s="28">
        <v>7.06</v>
      </c>
      <c r="H181" s="34">
        <v>2.3180000000000001</v>
      </c>
      <c r="I181" s="34">
        <v>0.64290000000000003</v>
      </c>
      <c r="J181" s="36">
        <v>0.53011799999999998</v>
      </c>
      <c r="K181" s="36">
        <v>2.8636100000000001E-2</v>
      </c>
      <c r="L181" s="37">
        <v>3.68946</v>
      </c>
      <c r="M181" s="34">
        <v>6.4923580000000003</v>
      </c>
      <c r="N181" s="31">
        <f t="shared" si="7"/>
        <v>8.4145899999999996E-2</v>
      </c>
      <c r="O181" s="28"/>
      <c r="P181" s="32"/>
      <c r="Q181" s="28"/>
      <c r="R181" s="32"/>
      <c r="S181" s="32"/>
      <c r="T181" s="30"/>
      <c r="U181" s="30"/>
      <c r="V181" s="30"/>
      <c r="W181" s="30"/>
      <c r="X181" s="30"/>
      <c r="Y181" s="30"/>
      <c r="Z181" s="30"/>
      <c r="AA181" s="30"/>
      <c r="AB181" s="28" t="s">
        <v>138</v>
      </c>
    </row>
    <row r="182" spans="1:28" ht="14.4" x14ac:dyDescent="0.3">
      <c r="A182" s="25">
        <v>44384</v>
      </c>
      <c r="B182" s="28"/>
      <c r="C182" s="28">
        <v>66.5</v>
      </c>
      <c r="D182" s="27">
        <v>93.2</v>
      </c>
      <c r="E182" s="28">
        <v>8.6199999999999992</v>
      </c>
      <c r="F182" s="27">
        <v>146.6</v>
      </c>
      <c r="G182" s="28">
        <v>6.66</v>
      </c>
      <c r="H182" s="34">
        <v>2.3260000000000001</v>
      </c>
      <c r="I182" s="34">
        <v>0.74529999999999996</v>
      </c>
      <c r="J182" s="36">
        <v>0.529501</v>
      </c>
      <c r="K182" s="36">
        <v>2.8194E-2</v>
      </c>
      <c r="L182" s="37">
        <v>4.7514099999999999</v>
      </c>
      <c r="M182" s="34">
        <v>6.2418420000000001</v>
      </c>
      <c r="N182" s="31">
        <f t="shared" si="7"/>
        <v>0.18760499999999991</v>
      </c>
      <c r="O182" s="28"/>
      <c r="P182" s="32"/>
      <c r="Q182" s="28"/>
      <c r="R182" s="32"/>
      <c r="S182" s="32"/>
      <c r="T182" s="30"/>
      <c r="U182" s="30"/>
      <c r="V182" s="30"/>
      <c r="W182" s="30"/>
      <c r="X182" s="30"/>
      <c r="Y182" s="30"/>
      <c r="Z182" s="30"/>
      <c r="AA182" s="30"/>
      <c r="AB182" s="28" t="s">
        <v>138</v>
      </c>
    </row>
    <row r="183" spans="1:28" ht="14.4" x14ac:dyDescent="0.3">
      <c r="A183" s="25">
        <v>44391</v>
      </c>
      <c r="B183" s="28"/>
      <c r="C183" s="28">
        <v>63</v>
      </c>
      <c r="D183" s="27">
        <v>83.9</v>
      </c>
      <c r="E183" s="28">
        <v>8.07</v>
      </c>
      <c r="F183" s="27">
        <v>148.69999999999999</v>
      </c>
      <c r="G183" s="28">
        <v>6.56</v>
      </c>
      <c r="H183" s="34">
        <v>1.9610000000000001</v>
      </c>
      <c r="I183" s="34">
        <v>0.77529999999999999</v>
      </c>
      <c r="J183" s="36">
        <v>0.607178</v>
      </c>
      <c r="K183" s="36">
        <v>4.9097799999999997E-2</v>
      </c>
      <c r="L183" s="37">
        <v>5.0113500000000002</v>
      </c>
      <c r="M183" s="34">
        <v>6.0271239999999997</v>
      </c>
      <c r="N183" s="31">
        <f t="shared" si="7"/>
        <v>0.11902420000000002</v>
      </c>
      <c r="O183" s="28"/>
      <c r="P183" s="32"/>
      <c r="Q183" s="28"/>
      <c r="R183" s="32"/>
      <c r="S183" s="32"/>
      <c r="T183" s="30"/>
      <c r="U183" s="30"/>
      <c r="V183" s="30"/>
      <c r="W183" s="30"/>
      <c r="X183" s="30"/>
      <c r="Y183" s="30"/>
      <c r="Z183" s="30"/>
      <c r="AA183" s="30"/>
      <c r="AB183" s="28" t="s">
        <v>138</v>
      </c>
    </row>
    <row r="184" spans="1:28" ht="14.4" x14ac:dyDescent="0.3">
      <c r="A184" s="25">
        <v>44398</v>
      </c>
      <c r="B184" s="28"/>
      <c r="C184" s="28">
        <v>66.599999999999994</v>
      </c>
      <c r="D184" s="27">
        <v>81.400000000000006</v>
      </c>
      <c r="E184" s="28">
        <v>7.52</v>
      </c>
      <c r="F184" s="27">
        <v>148.4</v>
      </c>
      <c r="G184" s="28">
        <v>6.8</v>
      </c>
      <c r="H184" s="34">
        <v>2.153</v>
      </c>
      <c r="I184" s="34">
        <v>0.67600000000000005</v>
      </c>
      <c r="J184" s="36">
        <v>0.51754699999999998</v>
      </c>
      <c r="K184" s="36">
        <v>2.84675E-2</v>
      </c>
      <c r="L184" s="37">
        <v>4.0191400000000002</v>
      </c>
      <c r="M184" s="34">
        <v>6.5396369999999999</v>
      </c>
      <c r="N184" s="31">
        <f t="shared" si="7"/>
        <v>0.12998550000000009</v>
      </c>
      <c r="O184" s="28"/>
      <c r="P184" s="32"/>
      <c r="Q184" s="28"/>
      <c r="R184" s="32"/>
      <c r="S184" s="32"/>
      <c r="T184" s="30"/>
      <c r="U184" s="30"/>
      <c r="V184" s="30"/>
      <c r="W184" s="30"/>
      <c r="X184" s="30"/>
      <c r="Y184" s="30"/>
      <c r="Z184" s="30"/>
      <c r="AA184" s="30"/>
      <c r="AB184" s="28" t="s">
        <v>138</v>
      </c>
    </row>
    <row r="185" spans="1:28" ht="14.4" x14ac:dyDescent="0.3">
      <c r="A185" s="25">
        <v>44412</v>
      </c>
      <c r="B185" s="28"/>
      <c r="C185" s="28">
        <v>61.6</v>
      </c>
      <c r="D185" s="27">
        <v>83.6</v>
      </c>
      <c r="E185" s="28">
        <v>8.17</v>
      </c>
      <c r="F185" s="27">
        <v>149.5</v>
      </c>
      <c r="G185" s="28">
        <v>6.75</v>
      </c>
      <c r="H185" s="34">
        <v>1.65</v>
      </c>
      <c r="I185" s="34">
        <v>0.59489999999999998</v>
      </c>
      <c r="J185" s="36">
        <v>0.48809999999999998</v>
      </c>
      <c r="K185" s="36">
        <v>1.6000500000000001E-2</v>
      </c>
      <c r="L185" s="37">
        <v>4.0096299999999996</v>
      </c>
      <c r="M185" s="34">
        <v>6.840192</v>
      </c>
      <c r="N185" s="31">
        <f t="shared" si="7"/>
        <v>9.0799500000000033E-2</v>
      </c>
      <c r="O185" s="28"/>
      <c r="P185" s="32"/>
      <c r="Q185" s="28"/>
      <c r="R185" s="32"/>
      <c r="S185" s="32"/>
      <c r="T185" s="30"/>
      <c r="U185" s="30"/>
      <c r="V185" s="30"/>
      <c r="W185" s="30"/>
      <c r="X185" s="30"/>
      <c r="Y185" s="30"/>
      <c r="Z185" s="30"/>
      <c r="AA185" s="30"/>
      <c r="AB185" s="28" t="s">
        <v>138</v>
      </c>
    </row>
    <row r="186" spans="1:28" ht="14.4" x14ac:dyDescent="0.3">
      <c r="A186" s="25">
        <v>44419</v>
      </c>
      <c r="B186" s="28"/>
      <c r="C186" s="28">
        <v>65.900000000000006</v>
      </c>
      <c r="D186" s="27">
        <v>97.4</v>
      </c>
      <c r="E186" s="28">
        <v>9.0500000000000007</v>
      </c>
      <c r="F186" s="27">
        <v>151.19999999999999</v>
      </c>
      <c r="G186" s="28">
        <v>6.69</v>
      </c>
      <c r="H186" s="34">
        <v>1.7190000000000001</v>
      </c>
      <c r="I186" s="34">
        <v>0.66649999999999998</v>
      </c>
      <c r="J186" s="36">
        <v>0.51389700000000005</v>
      </c>
      <c r="K186" s="36">
        <v>2.0707E-2</v>
      </c>
      <c r="L186" s="37">
        <v>3.1593610000000001</v>
      </c>
      <c r="M186" s="34">
        <v>7.1161630000000002</v>
      </c>
      <c r="N186" s="31">
        <f t="shared" si="7"/>
        <v>0.1318959999999999</v>
      </c>
      <c r="O186" s="28"/>
      <c r="P186" s="32"/>
      <c r="Q186" s="28"/>
      <c r="R186" s="32"/>
      <c r="S186" s="32"/>
      <c r="T186" s="30"/>
      <c r="U186" s="30"/>
      <c r="V186" s="30"/>
      <c r="W186" s="30"/>
      <c r="X186" s="30"/>
      <c r="Y186" s="30"/>
      <c r="Z186" s="30"/>
      <c r="AA186" s="30"/>
      <c r="AB186" s="28" t="s">
        <v>138</v>
      </c>
    </row>
    <row r="187" spans="1:28" ht="14.4" x14ac:dyDescent="0.3">
      <c r="A187" s="25">
        <v>44426</v>
      </c>
      <c r="B187" s="28"/>
      <c r="C187" s="28">
        <v>63.3</v>
      </c>
      <c r="D187" s="27">
        <v>91.2</v>
      </c>
      <c r="E187" s="28">
        <v>8.74</v>
      </c>
      <c r="F187" s="27">
        <v>148</v>
      </c>
      <c r="G187" s="28">
        <v>6.72</v>
      </c>
      <c r="H187" s="34">
        <v>1.474</v>
      </c>
      <c r="I187" s="34">
        <v>0.4536</v>
      </c>
      <c r="J187" s="36">
        <v>0.46875</v>
      </c>
      <c r="K187" s="36">
        <v>1.7309000000000001E-2</v>
      </c>
      <c r="L187" s="37">
        <v>3.6338629999999998</v>
      </c>
      <c r="M187" s="34">
        <v>8.0411889999999993</v>
      </c>
      <c r="N187" s="27">
        <v>0</v>
      </c>
      <c r="O187" s="28"/>
      <c r="P187" s="32"/>
      <c r="Q187" s="28"/>
      <c r="R187" s="32"/>
      <c r="S187" s="32"/>
      <c r="T187" s="30"/>
      <c r="U187" s="30"/>
      <c r="V187" s="30"/>
      <c r="W187" s="30"/>
      <c r="X187" s="30"/>
      <c r="Y187" s="30"/>
      <c r="Z187" s="30"/>
      <c r="AA187" s="30"/>
      <c r="AB187" s="28" t="s">
        <v>138</v>
      </c>
    </row>
    <row r="188" spans="1:28" ht="14.4" x14ac:dyDescent="0.3">
      <c r="A188" s="25">
        <v>44433</v>
      </c>
      <c r="B188" s="28"/>
      <c r="C188" s="28">
        <v>66.400000000000006</v>
      </c>
      <c r="D188" s="27">
        <v>85.2</v>
      </c>
      <c r="E188" s="28">
        <v>7.88</v>
      </c>
      <c r="F188" s="27">
        <v>151.69999999999999</v>
      </c>
      <c r="G188" s="28">
        <v>6.64</v>
      </c>
      <c r="H188" s="34">
        <v>2.3849999999999998</v>
      </c>
      <c r="I188" s="34">
        <v>0.74690000000000001</v>
      </c>
      <c r="J188" s="36">
        <v>0.54725199999999996</v>
      </c>
      <c r="K188" s="36">
        <v>2.3747000000000001E-2</v>
      </c>
      <c r="L188" s="37">
        <v>4.4791689999999997</v>
      </c>
      <c r="M188" s="34">
        <v>6.9620540000000002</v>
      </c>
      <c r="N188" s="31">
        <f t="shared" ref="N188:N190" si="8">I188-(J188+K188)</f>
        <v>0.17590100000000009</v>
      </c>
      <c r="O188" s="28"/>
      <c r="P188" s="32"/>
      <c r="Q188" s="28"/>
      <c r="R188" s="32"/>
      <c r="S188" s="32"/>
      <c r="T188" s="30"/>
      <c r="U188" s="30"/>
      <c r="V188" s="30"/>
      <c r="W188" s="30"/>
      <c r="X188" s="30"/>
      <c r="Y188" s="30"/>
      <c r="Z188" s="30"/>
      <c r="AA188" s="30"/>
      <c r="AB188" s="28" t="s">
        <v>138</v>
      </c>
    </row>
    <row r="189" spans="1:28" ht="14.4" x14ac:dyDescent="0.3">
      <c r="A189" s="25">
        <v>44440</v>
      </c>
      <c r="B189" s="28"/>
      <c r="C189" s="28">
        <v>63.6</v>
      </c>
      <c r="D189" s="27">
        <v>80.2</v>
      </c>
      <c r="E189" s="28">
        <v>7.66</v>
      </c>
      <c r="F189" s="27">
        <v>151.1</v>
      </c>
      <c r="G189" s="28">
        <v>6.55</v>
      </c>
      <c r="H189" s="34">
        <v>2.0339999999999998</v>
      </c>
      <c r="I189" s="34">
        <v>0.68700000000000006</v>
      </c>
      <c r="J189" s="36">
        <v>0.52087099999999997</v>
      </c>
      <c r="K189" s="36">
        <v>1.7129999999999999E-2</v>
      </c>
      <c r="L189" s="37">
        <v>3.8224070000000001</v>
      </c>
      <c r="M189" s="34">
        <v>8.1326610000000006</v>
      </c>
      <c r="N189" s="31">
        <f t="shared" si="8"/>
        <v>0.1489990000000001</v>
      </c>
      <c r="O189" s="28"/>
      <c r="P189" s="32"/>
      <c r="Q189" s="28"/>
      <c r="R189" s="32"/>
      <c r="S189" s="32"/>
      <c r="T189" s="30"/>
      <c r="U189" s="30"/>
      <c r="V189" s="30"/>
      <c r="W189" s="30"/>
      <c r="X189" s="30"/>
      <c r="Y189" s="30"/>
      <c r="Z189" s="30"/>
      <c r="AA189" s="30"/>
      <c r="AB189" s="28" t="s">
        <v>138</v>
      </c>
    </row>
    <row r="190" spans="1:28" ht="14.4" x14ac:dyDescent="0.3">
      <c r="A190" s="25">
        <v>44447</v>
      </c>
      <c r="B190" s="28"/>
      <c r="C190" s="28">
        <v>60.3</v>
      </c>
      <c r="D190" s="27">
        <v>84.4</v>
      </c>
      <c r="E190" s="28">
        <v>8.3800000000000008</v>
      </c>
      <c r="F190" s="27">
        <v>163.1</v>
      </c>
      <c r="G190" s="28">
        <v>6.7</v>
      </c>
      <c r="H190" s="34">
        <v>2.5579999999999998</v>
      </c>
      <c r="I190" s="34">
        <v>0.73729999999999996</v>
      </c>
      <c r="J190" s="36">
        <v>0.61654799999999998</v>
      </c>
      <c r="K190" s="36">
        <v>1.8207000000000001E-2</v>
      </c>
      <c r="L190" s="37">
        <v>5.3590410000000004</v>
      </c>
      <c r="M190" s="34">
        <v>6.9175950000000004</v>
      </c>
      <c r="N190" s="31">
        <f t="shared" si="8"/>
        <v>0.102545</v>
      </c>
      <c r="O190" s="28"/>
      <c r="P190" s="32"/>
      <c r="Q190" s="28"/>
      <c r="R190" s="32"/>
      <c r="S190" s="32"/>
      <c r="T190" s="30"/>
      <c r="U190" s="30"/>
      <c r="V190" s="30"/>
      <c r="W190" s="30"/>
      <c r="X190" s="30"/>
      <c r="Y190" s="30"/>
      <c r="Z190" s="30"/>
      <c r="AA190" s="30"/>
      <c r="AB190" s="28" t="s">
        <v>138</v>
      </c>
    </row>
    <row r="191" spans="1:28" ht="14.4" x14ac:dyDescent="0.3">
      <c r="A191" s="25">
        <v>44454</v>
      </c>
      <c r="B191" s="28"/>
      <c r="C191" s="28">
        <v>63.4</v>
      </c>
      <c r="D191" s="27">
        <v>75.7</v>
      </c>
      <c r="E191" s="28">
        <v>7.25</v>
      </c>
      <c r="F191" s="27">
        <v>151</v>
      </c>
      <c r="G191" s="28">
        <v>6.42</v>
      </c>
      <c r="H191" s="34">
        <v>2.1760000000000002</v>
      </c>
      <c r="I191" s="34">
        <v>0.60309999999999997</v>
      </c>
      <c r="J191" s="36">
        <v>0.62622900000000004</v>
      </c>
      <c r="K191" s="36">
        <v>1.7389999999999999E-2</v>
      </c>
      <c r="L191" s="37">
        <v>5.5507270000000002</v>
      </c>
      <c r="M191" s="34">
        <v>7.6859460000000004</v>
      </c>
      <c r="N191" s="27">
        <v>0</v>
      </c>
      <c r="O191" s="28"/>
      <c r="P191" s="32"/>
      <c r="Q191" s="28"/>
      <c r="R191" s="32"/>
      <c r="S191" s="32"/>
      <c r="T191" s="30"/>
      <c r="U191" s="30"/>
      <c r="V191" s="30"/>
      <c r="W191" s="30"/>
      <c r="X191" s="30"/>
      <c r="Y191" s="30"/>
      <c r="Z191" s="30"/>
      <c r="AA191" s="30"/>
      <c r="AB191" s="28" t="s">
        <v>138</v>
      </c>
    </row>
    <row r="192" spans="1:28" ht="14.4" x14ac:dyDescent="0.3">
      <c r="A192" s="25">
        <v>44461</v>
      </c>
      <c r="B192" s="28"/>
      <c r="C192" s="28">
        <v>61.5</v>
      </c>
      <c r="D192" s="27">
        <v>83.9</v>
      </c>
      <c r="E192" s="28">
        <v>8.24</v>
      </c>
      <c r="F192" s="27">
        <v>150.6</v>
      </c>
      <c r="G192" s="28">
        <v>6.66</v>
      </c>
      <c r="H192" s="34">
        <v>1.4159999999999999</v>
      </c>
      <c r="I192" s="34">
        <v>0.4506</v>
      </c>
      <c r="J192" s="36">
        <v>0.359263</v>
      </c>
      <c r="K192" s="36">
        <v>1.1864299999999999E-2</v>
      </c>
      <c r="L192" s="37">
        <v>5.9429999999999996</v>
      </c>
      <c r="M192" s="34">
        <v>2.4973890000000001</v>
      </c>
      <c r="N192" s="31">
        <f t="shared" ref="N192:N196" si="9">I192-(J192+K192)</f>
        <v>7.9472700000000007E-2</v>
      </c>
      <c r="O192" s="28"/>
      <c r="P192" s="32"/>
      <c r="Q192" s="28"/>
      <c r="R192" s="32"/>
      <c r="S192" s="32"/>
      <c r="T192" s="30"/>
      <c r="U192" s="30"/>
      <c r="V192" s="30"/>
      <c r="W192" s="30"/>
      <c r="X192" s="30"/>
      <c r="Y192" s="30"/>
      <c r="Z192" s="30"/>
      <c r="AA192" s="30"/>
      <c r="AB192" s="28" t="s">
        <v>138</v>
      </c>
    </row>
    <row r="193" spans="1:28" ht="14.4" x14ac:dyDescent="0.3">
      <c r="A193" s="25">
        <v>44468</v>
      </c>
      <c r="B193" s="28"/>
      <c r="C193" s="28">
        <v>58.8</v>
      </c>
      <c r="D193" s="27">
        <v>65.5</v>
      </c>
      <c r="E193" s="28">
        <v>6.61</v>
      </c>
      <c r="F193" s="27">
        <v>146.30000000000001</v>
      </c>
      <c r="G193" s="28">
        <v>6.63</v>
      </c>
      <c r="H193" s="34">
        <v>3.5739999999999998</v>
      </c>
      <c r="I193" s="34">
        <v>0.89880000000000004</v>
      </c>
      <c r="J193" s="36">
        <v>0.63377700000000003</v>
      </c>
      <c r="K193" s="36">
        <v>2.2956000000000001E-2</v>
      </c>
      <c r="L193" s="37">
        <v>6.7479820000000004</v>
      </c>
      <c r="M193" s="34">
        <v>8.0980150000000002</v>
      </c>
      <c r="N193" s="31">
        <f t="shared" si="9"/>
        <v>0.24206700000000003</v>
      </c>
      <c r="O193" s="28"/>
      <c r="P193" s="32"/>
      <c r="Q193" s="28"/>
      <c r="R193" s="32"/>
      <c r="S193" s="32"/>
      <c r="T193" s="30"/>
      <c r="U193" s="30"/>
      <c r="V193" s="30"/>
      <c r="W193" s="30"/>
      <c r="X193" s="30"/>
      <c r="Y193" s="30"/>
      <c r="Z193" s="30"/>
      <c r="AA193" s="30"/>
      <c r="AB193" s="28" t="s">
        <v>138</v>
      </c>
    </row>
    <row r="194" spans="1:28" ht="14.4" x14ac:dyDescent="0.3">
      <c r="A194" s="25">
        <v>44475</v>
      </c>
      <c r="B194" s="28"/>
      <c r="C194" s="28">
        <v>57.8</v>
      </c>
      <c r="D194" s="27">
        <v>69.7</v>
      </c>
      <c r="E194" s="28">
        <v>7.14</v>
      </c>
      <c r="F194" s="27">
        <v>125.9</v>
      </c>
      <c r="G194" s="28">
        <v>6.36</v>
      </c>
      <c r="H194" s="34">
        <v>4.4640000000000004</v>
      </c>
      <c r="I194" s="34">
        <v>0.69420000000000004</v>
      </c>
      <c r="J194" s="36">
        <v>0.45338200000000001</v>
      </c>
      <c r="K194" s="36">
        <v>3.4342200000000003E-2</v>
      </c>
      <c r="L194" s="37">
        <v>11.165749999999999</v>
      </c>
      <c r="M194" s="34">
        <v>2.2882720000000001</v>
      </c>
      <c r="N194" s="31">
        <f t="shared" si="9"/>
        <v>0.20647580000000004</v>
      </c>
      <c r="O194" s="28"/>
      <c r="P194" s="32"/>
      <c r="Q194" s="28"/>
      <c r="R194" s="32"/>
      <c r="S194" s="32"/>
      <c r="T194" s="30"/>
      <c r="U194" s="30"/>
      <c r="V194" s="30"/>
      <c r="W194" s="30"/>
      <c r="X194" s="30"/>
      <c r="Y194" s="30"/>
      <c r="Z194" s="30"/>
      <c r="AA194" s="30"/>
      <c r="AB194" s="28" t="s">
        <v>138</v>
      </c>
    </row>
    <row r="195" spans="1:28" ht="14.4" x14ac:dyDescent="0.3">
      <c r="A195" s="25">
        <v>44482</v>
      </c>
      <c r="B195" s="28"/>
      <c r="C195" s="28">
        <v>56.2</v>
      </c>
      <c r="D195" s="27">
        <v>62.1</v>
      </c>
      <c r="E195" s="28">
        <v>6.47</v>
      </c>
      <c r="F195" s="27">
        <v>146.69999999999999</v>
      </c>
      <c r="G195" s="28">
        <v>6.34</v>
      </c>
      <c r="H195" s="34">
        <v>3.6309999999999998</v>
      </c>
      <c r="I195" s="34">
        <v>0.74770000000000003</v>
      </c>
      <c r="J195" s="36">
        <v>0.53493900000000005</v>
      </c>
      <c r="K195" s="36">
        <v>3.4801199999999997E-2</v>
      </c>
      <c r="L195" s="37">
        <v>11.077999999999999</v>
      </c>
      <c r="M195" s="34">
        <v>8.9470890000000001</v>
      </c>
      <c r="N195" s="31">
        <f t="shared" si="9"/>
        <v>0.1779598</v>
      </c>
      <c r="O195" s="28"/>
      <c r="P195" s="32"/>
      <c r="Q195" s="28"/>
      <c r="R195" s="32"/>
      <c r="S195" s="32"/>
      <c r="T195" s="30"/>
      <c r="U195" s="30"/>
      <c r="V195" s="30"/>
      <c r="W195" s="30"/>
      <c r="X195" s="30"/>
      <c r="Y195" s="30"/>
      <c r="Z195" s="30"/>
      <c r="AA195" s="30"/>
      <c r="AB195" s="28" t="s">
        <v>138</v>
      </c>
    </row>
    <row r="196" spans="1:28" ht="14.4" x14ac:dyDescent="0.3">
      <c r="A196" s="25">
        <v>44489</v>
      </c>
      <c r="B196" s="28"/>
      <c r="C196" s="28">
        <v>51.7</v>
      </c>
      <c r="D196" s="27">
        <v>69.5</v>
      </c>
      <c r="E196" s="28">
        <v>7.67</v>
      </c>
      <c r="F196" s="27">
        <v>150.1</v>
      </c>
      <c r="G196" s="28">
        <v>6.5</v>
      </c>
      <c r="H196" s="34">
        <v>1.9419999999999999</v>
      </c>
      <c r="I196" s="34">
        <v>0.56799999999999995</v>
      </c>
      <c r="J196" s="36">
        <v>0.36323699999999998</v>
      </c>
      <c r="K196" s="36">
        <v>2.2167800000000001E-2</v>
      </c>
      <c r="L196" s="37">
        <v>4.3667499999999997</v>
      </c>
      <c r="M196" s="34">
        <v>2.9161389999999998</v>
      </c>
      <c r="N196" s="31">
        <f t="shared" si="9"/>
        <v>0.18259519999999996</v>
      </c>
      <c r="O196" s="28"/>
      <c r="P196" s="32"/>
      <c r="Q196" s="28"/>
      <c r="R196" s="32"/>
      <c r="S196" s="32"/>
      <c r="T196" s="30"/>
      <c r="U196" s="30"/>
      <c r="V196" s="30"/>
      <c r="W196" s="30"/>
      <c r="X196" s="30"/>
      <c r="Y196" s="30"/>
      <c r="Z196" s="30"/>
      <c r="AA196" s="30"/>
      <c r="AB196" s="28" t="s">
        <v>138</v>
      </c>
    </row>
    <row r="197" spans="1:28" ht="13.2" x14ac:dyDescent="0.25">
      <c r="A197" s="25">
        <v>44496</v>
      </c>
      <c r="B197" s="28"/>
      <c r="C197" s="28"/>
      <c r="D197" s="27"/>
      <c r="E197" s="28"/>
      <c r="F197" s="27"/>
      <c r="G197" s="28"/>
      <c r="H197" s="29"/>
      <c r="I197" s="29"/>
      <c r="J197" s="30"/>
      <c r="K197" s="30"/>
      <c r="L197" s="28"/>
      <c r="M197" s="31"/>
      <c r="N197" s="31"/>
      <c r="O197" s="28"/>
      <c r="P197" s="32"/>
      <c r="Q197" s="28"/>
      <c r="R197" s="32"/>
      <c r="S197" s="32"/>
      <c r="T197" s="30"/>
      <c r="U197" s="30"/>
      <c r="V197" s="30"/>
      <c r="W197" s="30"/>
      <c r="X197" s="30"/>
      <c r="Y197" s="30"/>
      <c r="Z197" s="30"/>
      <c r="AA197" s="30"/>
      <c r="AB197" s="28"/>
    </row>
    <row r="198" spans="1:28" ht="14.4" x14ac:dyDescent="0.3">
      <c r="A198" s="25">
        <v>44503</v>
      </c>
      <c r="B198" s="28"/>
      <c r="C198" s="28">
        <v>49.1</v>
      </c>
      <c r="D198" s="27">
        <v>59.1</v>
      </c>
      <c r="E198" s="28">
        <v>6.75</v>
      </c>
      <c r="F198" s="27">
        <v>142.69999999999999</v>
      </c>
      <c r="G198" s="28">
        <v>6.33</v>
      </c>
      <c r="H198" s="34">
        <v>3.6549999999999998</v>
      </c>
      <c r="I198" s="34">
        <v>0.61639999999999995</v>
      </c>
      <c r="J198" s="36">
        <v>0.36170200000000002</v>
      </c>
      <c r="K198" s="36">
        <v>4.5217599999999997E-2</v>
      </c>
      <c r="L198" s="37">
        <v>10.4475</v>
      </c>
      <c r="M198" s="34">
        <v>5.3859649999999997</v>
      </c>
      <c r="N198" s="31">
        <f t="shared" ref="N198:N200" si="10">I198-(J198+K198)</f>
        <v>0.2094803999999999</v>
      </c>
      <c r="O198" s="28"/>
      <c r="P198" s="32"/>
      <c r="Q198" s="28"/>
      <c r="R198" s="32"/>
      <c r="S198" s="32"/>
      <c r="T198" s="30"/>
      <c r="U198" s="30"/>
      <c r="V198" s="30"/>
      <c r="W198" s="30"/>
      <c r="X198" s="30"/>
      <c r="Y198" s="30"/>
      <c r="Z198" s="30"/>
      <c r="AA198" s="30"/>
      <c r="AB198" s="28" t="s">
        <v>138</v>
      </c>
    </row>
    <row r="199" spans="1:28" ht="14.4" x14ac:dyDescent="0.3">
      <c r="A199" s="25">
        <v>44510</v>
      </c>
      <c r="B199" s="28"/>
      <c r="C199" s="28">
        <v>49.8</v>
      </c>
      <c r="D199" s="27">
        <v>71.900000000000006</v>
      </c>
      <c r="E199" s="28">
        <v>8.1300000000000008</v>
      </c>
      <c r="F199" s="27">
        <v>150.6</v>
      </c>
      <c r="G199" s="28">
        <v>6.5</v>
      </c>
      <c r="H199" s="34">
        <v>7.2789999999999999</v>
      </c>
      <c r="I199" s="34">
        <v>0.48249999999999998</v>
      </c>
      <c r="J199" s="36">
        <v>0.203652</v>
      </c>
      <c r="K199" s="36">
        <v>1.6350199999999999E-2</v>
      </c>
      <c r="L199" s="37">
        <v>14.795999999999999</v>
      </c>
      <c r="M199" s="34">
        <v>5.9481320000000002</v>
      </c>
      <c r="N199" s="31">
        <f t="shared" si="10"/>
        <v>0.2624978</v>
      </c>
      <c r="O199" s="28"/>
      <c r="P199" s="32"/>
      <c r="Q199" s="28"/>
      <c r="R199" s="32"/>
      <c r="S199" s="32"/>
      <c r="T199" s="30"/>
      <c r="U199" s="30"/>
      <c r="V199" s="30"/>
      <c r="W199" s="30"/>
      <c r="X199" s="30"/>
      <c r="Y199" s="30"/>
      <c r="Z199" s="30"/>
      <c r="AA199" s="30"/>
      <c r="AB199" s="28" t="s">
        <v>138</v>
      </c>
    </row>
    <row r="200" spans="1:28" ht="14.4" x14ac:dyDescent="0.3">
      <c r="A200" s="25">
        <v>44517</v>
      </c>
      <c r="B200" s="28"/>
      <c r="C200" s="28">
        <v>42.9</v>
      </c>
      <c r="D200" s="27">
        <v>73.7</v>
      </c>
      <c r="E200" s="28">
        <v>9.16</v>
      </c>
      <c r="F200" s="27">
        <v>155.19999999999999</v>
      </c>
      <c r="G200" s="28">
        <v>6.23</v>
      </c>
      <c r="H200" s="34">
        <v>3.4460000000000002</v>
      </c>
      <c r="I200" s="34">
        <v>1.089</v>
      </c>
      <c r="J200" s="36">
        <v>0.80250500000000002</v>
      </c>
      <c r="K200" s="36">
        <v>7.38679E-2</v>
      </c>
      <c r="L200" s="37">
        <v>10.298</v>
      </c>
      <c r="M200" s="34">
        <v>4.6884860000000002</v>
      </c>
      <c r="N200" s="31">
        <f t="shared" si="10"/>
        <v>0.21262709999999996</v>
      </c>
      <c r="O200" s="28"/>
      <c r="P200" s="32"/>
      <c r="Q200" s="28"/>
      <c r="R200" s="32"/>
      <c r="S200" s="32"/>
      <c r="T200" s="30"/>
      <c r="U200" s="30"/>
      <c r="V200" s="30"/>
      <c r="W200" s="30"/>
      <c r="X200" s="30"/>
      <c r="Y200" s="30"/>
      <c r="Z200" s="30"/>
      <c r="AA200" s="30"/>
      <c r="AB200" s="28" t="s">
        <v>138</v>
      </c>
    </row>
    <row r="201" spans="1:28" ht="13.2" x14ac:dyDescent="0.25">
      <c r="A201" s="25">
        <v>44524</v>
      </c>
      <c r="B201" s="28"/>
      <c r="C201" s="28"/>
      <c r="D201" s="27"/>
      <c r="E201" s="28"/>
      <c r="F201" s="27"/>
      <c r="G201" s="28"/>
      <c r="H201" s="29"/>
      <c r="I201" s="29"/>
      <c r="J201" s="30"/>
      <c r="K201" s="30"/>
      <c r="L201" s="28"/>
      <c r="M201" s="31"/>
      <c r="N201" s="31"/>
      <c r="O201" s="28"/>
      <c r="P201" s="32"/>
      <c r="Q201" s="28"/>
      <c r="R201" s="32"/>
      <c r="S201" s="32"/>
      <c r="T201" s="30"/>
      <c r="U201" s="30"/>
      <c r="V201" s="30"/>
      <c r="W201" s="30"/>
      <c r="X201" s="30"/>
      <c r="Y201" s="30"/>
      <c r="Z201" s="30"/>
      <c r="AA201" s="30"/>
      <c r="AB201" s="28"/>
    </row>
    <row r="202" spans="1:28" ht="14.4" x14ac:dyDescent="0.3">
      <c r="A202" s="25">
        <v>44531</v>
      </c>
      <c r="B202" s="28"/>
      <c r="C202" s="28">
        <v>42.3</v>
      </c>
      <c r="D202" s="27">
        <v>78.599999999999994</v>
      </c>
      <c r="E202" s="28">
        <v>9.85</v>
      </c>
      <c r="F202" s="27">
        <v>158.5</v>
      </c>
      <c r="G202" s="28">
        <v>6.85</v>
      </c>
      <c r="H202" s="34">
        <v>2.4420000000000002</v>
      </c>
      <c r="I202" s="34">
        <v>1.1619999999999999</v>
      </c>
      <c r="J202" s="36">
        <v>0.96105200000000002</v>
      </c>
      <c r="K202" s="36">
        <v>6.3703399999999993E-2</v>
      </c>
      <c r="L202" s="37">
        <v>7.6070000000000002</v>
      </c>
      <c r="M202" s="34">
        <v>9.2634860000000003</v>
      </c>
      <c r="N202" s="31">
        <f t="shared" ref="N202:N203" si="11">I202-(J202+K202)</f>
        <v>0.13724459999999983</v>
      </c>
      <c r="O202" s="28"/>
      <c r="P202" s="32"/>
      <c r="Q202" s="28"/>
      <c r="R202" s="32"/>
      <c r="S202" s="32"/>
      <c r="T202" s="30"/>
      <c r="U202" s="30"/>
      <c r="V202" s="30"/>
      <c r="W202" s="30"/>
      <c r="X202" s="30"/>
      <c r="Y202" s="30"/>
      <c r="Z202" s="30"/>
      <c r="AA202" s="30"/>
      <c r="AB202" s="28" t="s">
        <v>138</v>
      </c>
    </row>
    <row r="203" spans="1:28" ht="14.4" x14ac:dyDescent="0.3">
      <c r="A203" s="25">
        <v>44538</v>
      </c>
      <c r="B203" s="28"/>
      <c r="C203" s="28">
        <v>43.9</v>
      </c>
      <c r="D203" s="27">
        <v>77.900000000000006</v>
      </c>
      <c r="E203" s="28">
        <v>9.5500000000000007</v>
      </c>
      <c r="F203" s="27">
        <v>159.5</v>
      </c>
      <c r="G203" s="28">
        <v>7.61</v>
      </c>
      <c r="H203" s="34">
        <v>2.0009999999999999</v>
      </c>
      <c r="I203" s="34">
        <v>1.0369999999999999</v>
      </c>
      <c r="J203" s="36">
        <v>0.88227999999999995</v>
      </c>
      <c r="K203" s="36">
        <v>5.40075E-2</v>
      </c>
      <c r="L203" s="37">
        <v>4.4089999999999998</v>
      </c>
      <c r="M203" s="34">
        <v>7.8353640000000002</v>
      </c>
      <c r="N203" s="31">
        <f t="shared" si="11"/>
        <v>0.10071249999999998</v>
      </c>
      <c r="O203" s="28"/>
      <c r="P203" s="32"/>
      <c r="Q203" s="28"/>
      <c r="R203" s="32"/>
      <c r="S203" s="32"/>
      <c r="T203" s="30"/>
      <c r="U203" s="30"/>
      <c r="V203" s="30"/>
      <c r="W203" s="30"/>
      <c r="X203" s="30"/>
      <c r="Y203" s="30"/>
      <c r="Z203" s="30"/>
      <c r="AA203" s="30"/>
      <c r="AB203" s="28" t="s">
        <v>138</v>
      </c>
    </row>
    <row r="204" spans="1:28" ht="13.2" x14ac:dyDescent="0.25">
      <c r="A204" s="25">
        <v>44545</v>
      </c>
      <c r="B204" s="28"/>
      <c r="C204" s="28">
        <v>41.1</v>
      </c>
      <c r="D204" s="27">
        <v>80.900000000000006</v>
      </c>
      <c r="E204" s="28">
        <v>10.3</v>
      </c>
      <c r="F204" s="27">
        <v>160.5</v>
      </c>
      <c r="G204" s="28">
        <v>7.04</v>
      </c>
      <c r="H204" s="29"/>
      <c r="I204" s="29"/>
      <c r="J204" s="30"/>
      <c r="K204" s="30"/>
      <c r="L204" s="28"/>
      <c r="M204" s="31"/>
      <c r="N204" s="31"/>
      <c r="O204" s="28"/>
      <c r="P204" s="32"/>
      <c r="Q204" s="28"/>
      <c r="R204" s="32"/>
      <c r="S204" s="32"/>
      <c r="T204" s="30"/>
      <c r="U204" s="30"/>
      <c r="V204" s="30"/>
      <c r="W204" s="30"/>
      <c r="X204" s="30"/>
      <c r="Y204" s="30"/>
      <c r="Z204" s="30"/>
      <c r="AA204" s="30"/>
      <c r="AB204" s="28" t="s">
        <v>138</v>
      </c>
    </row>
    <row r="205" spans="1:28" ht="13.2" x14ac:dyDescent="0.25">
      <c r="A205" s="25">
        <v>44552</v>
      </c>
      <c r="B205" s="28"/>
      <c r="C205" s="28"/>
      <c r="D205" s="27"/>
      <c r="E205" s="28"/>
      <c r="F205" s="27"/>
      <c r="G205" s="28"/>
      <c r="H205" s="29"/>
      <c r="I205" s="29"/>
      <c r="J205" s="30"/>
      <c r="K205" s="30"/>
      <c r="L205" s="28"/>
      <c r="M205" s="31"/>
      <c r="N205" s="31"/>
      <c r="O205" s="28"/>
      <c r="P205" s="32"/>
      <c r="Q205" s="28"/>
      <c r="R205" s="32"/>
      <c r="S205" s="32"/>
      <c r="T205" s="30"/>
      <c r="U205" s="30"/>
      <c r="V205" s="30"/>
      <c r="W205" s="30"/>
      <c r="X205" s="30"/>
      <c r="Y205" s="30"/>
      <c r="Z205" s="30"/>
      <c r="AA205" s="30"/>
      <c r="AB205" s="28"/>
    </row>
    <row r="206" spans="1:28" ht="13.2" x14ac:dyDescent="0.25">
      <c r="A206" s="25">
        <v>44559</v>
      </c>
      <c r="B206" s="28"/>
      <c r="C206" s="28">
        <v>44.4</v>
      </c>
      <c r="D206" s="27">
        <v>80.5</v>
      </c>
      <c r="E206" s="28">
        <v>9.7899999999999991</v>
      </c>
      <c r="F206" s="27">
        <v>158</v>
      </c>
      <c r="G206" s="28">
        <v>7.8</v>
      </c>
      <c r="H206" s="29"/>
      <c r="I206" s="29"/>
      <c r="J206" s="30"/>
      <c r="K206" s="30"/>
      <c r="L206" s="28"/>
      <c r="M206" s="31"/>
      <c r="N206" s="31"/>
      <c r="O206" s="28"/>
      <c r="P206" s="32"/>
      <c r="Q206" s="28"/>
      <c r="R206" s="32"/>
      <c r="S206" s="32"/>
      <c r="T206" s="30"/>
      <c r="U206" s="30"/>
      <c r="V206" s="30"/>
      <c r="W206" s="30"/>
      <c r="X206" s="30"/>
      <c r="Y206" s="30"/>
      <c r="Z206" s="30"/>
      <c r="AA206" s="30"/>
      <c r="AB206" s="28"/>
    </row>
    <row r="207" spans="1:28" ht="13.2" x14ac:dyDescent="0.25">
      <c r="A207" s="25">
        <v>44566</v>
      </c>
      <c r="B207" s="28"/>
      <c r="C207" s="28">
        <v>39.799999999999997</v>
      </c>
      <c r="D207" s="27">
        <v>82.6</v>
      </c>
      <c r="E207" s="28">
        <v>10.74</v>
      </c>
      <c r="F207" s="27">
        <v>159.80000000000001</v>
      </c>
      <c r="G207" s="28">
        <v>7.4</v>
      </c>
      <c r="H207" s="29"/>
      <c r="I207" s="29"/>
      <c r="J207" s="30"/>
      <c r="K207" s="30"/>
      <c r="L207" s="28"/>
      <c r="M207" s="31"/>
      <c r="N207" s="31"/>
      <c r="O207" s="28"/>
      <c r="P207" s="32"/>
      <c r="Q207" s="28"/>
      <c r="R207" s="32"/>
      <c r="S207" s="32"/>
      <c r="T207" s="30"/>
      <c r="U207" s="30"/>
      <c r="V207" s="30"/>
      <c r="W207" s="30"/>
      <c r="X207" s="30"/>
      <c r="Y207" s="30"/>
      <c r="Z207" s="30"/>
      <c r="AA207" s="30"/>
      <c r="AB207" s="28"/>
    </row>
    <row r="208" spans="1:28" ht="13.2" x14ac:dyDescent="0.25">
      <c r="A208" s="25">
        <v>44573</v>
      </c>
      <c r="B208" s="28"/>
      <c r="C208" s="28">
        <v>36.200000000000003</v>
      </c>
      <c r="D208" s="27">
        <v>80.2</v>
      </c>
      <c r="E208" s="28">
        <v>11.01</v>
      </c>
      <c r="F208" s="27">
        <v>149.30000000000001</v>
      </c>
      <c r="G208" s="28">
        <v>7.4</v>
      </c>
      <c r="H208" s="29"/>
      <c r="I208" s="29"/>
      <c r="J208" s="30"/>
      <c r="K208" s="30"/>
      <c r="L208" s="28"/>
      <c r="M208" s="31"/>
      <c r="N208" s="31"/>
      <c r="O208" s="28"/>
      <c r="P208" s="32"/>
      <c r="Q208" s="28"/>
      <c r="R208" s="32"/>
      <c r="S208" s="32"/>
      <c r="T208" s="30"/>
      <c r="U208" s="30"/>
      <c r="V208" s="30"/>
      <c r="W208" s="30"/>
      <c r="X208" s="30"/>
      <c r="Y208" s="30"/>
      <c r="Z208" s="30"/>
      <c r="AA208" s="30"/>
      <c r="AB208" s="28"/>
    </row>
    <row r="209" spans="1:28" ht="13.2" x14ac:dyDescent="0.25">
      <c r="A209" s="25">
        <v>44580</v>
      </c>
      <c r="B209" s="28"/>
      <c r="C209" s="28">
        <v>37.299999999999997</v>
      </c>
      <c r="D209" s="27">
        <v>82.5</v>
      </c>
      <c r="E209" s="28">
        <v>11.13</v>
      </c>
      <c r="F209" s="27">
        <v>147.4</v>
      </c>
      <c r="G209" s="28">
        <v>7.46</v>
      </c>
      <c r="H209" s="29"/>
      <c r="I209" s="29"/>
      <c r="J209" s="30"/>
      <c r="K209" s="30"/>
      <c r="L209" s="28"/>
      <c r="M209" s="31"/>
      <c r="N209" s="31"/>
      <c r="O209" s="28"/>
      <c r="P209" s="32"/>
      <c r="Q209" s="28"/>
      <c r="R209" s="32"/>
      <c r="S209" s="32"/>
      <c r="T209" s="30"/>
      <c r="U209" s="30"/>
      <c r="V209" s="30"/>
      <c r="W209" s="30"/>
      <c r="X209" s="30"/>
      <c r="Y209" s="30"/>
      <c r="Z209" s="30"/>
      <c r="AA209" s="30"/>
      <c r="AB209" s="28"/>
    </row>
    <row r="210" spans="1:28" ht="13.2" x14ac:dyDescent="0.25">
      <c r="A210" s="25">
        <v>44587</v>
      </c>
      <c r="B210" s="28"/>
      <c r="C210" s="28">
        <v>35.9</v>
      </c>
      <c r="D210" s="27">
        <v>82.6</v>
      </c>
      <c r="E210" s="28">
        <v>11.36</v>
      </c>
      <c r="F210" s="27">
        <v>143</v>
      </c>
      <c r="G210" s="28">
        <v>7</v>
      </c>
      <c r="H210" s="29"/>
      <c r="I210" s="29"/>
      <c r="J210" s="30"/>
      <c r="K210" s="30"/>
      <c r="L210" s="28"/>
      <c r="M210" s="31"/>
      <c r="N210" s="31"/>
      <c r="O210" s="28"/>
      <c r="P210" s="32"/>
      <c r="Q210" s="28"/>
      <c r="R210" s="32"/>
      <c r="S210" s="32"/>
      <c r="T210" s="30"/>
      <c r="U210" s="30"/>
      <c r="V210" s="30"/>
      <c r="W210" s="30"/>
      <c r="X210" s="30"/>
      <c r="Y210" s="30"/>
      <c r="Z210" s="30"/>
      <c r="AA210" s="30"/>
      <c r="AB210" s="28"/>
    </row>
    <row r="211" spans="1:28" ht="13.2" x14ac:dyDescent="0.25">
      <c r="A211" s="25">
        <v>44594</v>
      </c>
      <c r="B211" s="28"/>
      <c r="C211" s="28"/>
      <c r="D211" s="27"/>
      <c r="E211" s="28"/>
      <c r="F211" s="27"/>
      <c r="G211" s="28"/>
      <c r="H211" s="29"/>
      <c r="I211" s="29"/>
      <c r="J211" s="30"/>
      <c r="K211" s="30"/>
      <c r="L211" s="28"/>
      <c r="M211" s="31"/>
      <c r="N211" s="31"/>
      <c r="O211" s="28"/>
      <c r="P211" s="32"/>
      <c r="Q211" s="28"/>
      <c r="R211" s="32"/>
      <c r="S211" s="32"/>
      <c r="T211" s="30"/>
      <c r="U211" s="30"/>
      <c r="V211" s="30"/>
      <c r="W211" s="30"/>
      <c r="X211" s="30"/>
      <c r="Y211" s="30"/>
      <c r="Z211" s="30"/>
      <c r="AA211" s="30"/>
      <c r="AB211" s="28"/>
    </row>
    <row r="212" spans="1:28" ht="13.2" x14ac:dyDescent="0.25">
      <c r="A212" s="25">
        <v>44601</v>
      </c>
      <c r="B212" s="28"/>
      <c r="C212" s="28">
        <v>37.5</v>
      </c>
      <c r="D212" s="27">
        <v>85.2</v>
      </c>
      <c r="E212" s="28">
        <v>11.45</v>
      </c>
      <c r="F212" s="27">
        <v>141.5</v>
      </c>
      <c r="G212" s="28">
        <v>7.42</v>
      </c>
      <c r="H212" s="29"/>
      <c r="I212" s="29"/>
      <c r="J212" s="30"/>
      <c r="K212" s="30"/>
      <c r="L212" s="28"/>
      <c r="M212" s="31"/>
      <c r="N212" s="31"/>
      <c r="O212" s="28"/>
      <c r="P212" s="32"/>
      <c r="Q212" s="28"/>
      <c r="R212" s="32"/>
      <c r="S212" s="32"/>
      <c r="T212" s="30"/>
      <c r="U212" s="30"/>
      <c r="V212" s="30"/>
      <c r="W212" s="30"/>
      <c r="X212" s="30"/>
      <c r="Y212" s="30"/>
      <c r="Z212" s="30"/>
      <c r="AA212" s="30"/>
      <c r="AB212" s="28" t="s">
        <v>138</v>
      </c>
    </row>
    <row r="213" spans="1:28" ht="13.2" x14ac:dyDescent="0.25">
      <c r="A213" s="25">
        <v>44608</v>
      </c>
      <c r="B213" s="28"/>
      <c r="C213" s="28">
        <v>37.799999999999997</v>
      </c>
      <c r="D213" s="27">
        <v>90.9</v>
      </c>
      <c r="E213" s="28">
        <v>12.16</v>
      </c>
      <c r="F213" s="47">
        <v>148.30000000000001</v>
      </c>
      <c r="G213" s="28"/>
      <c r="H213" s="29"/>
      <c r="I213" s="29"/>
      <c r="J213" s="30"/>
      <c r="K213" s="30"/>
      <c r="L213" s="28"/>
      <c r="M213" s="31"/>
      <c r="N213" s="31"/>
      <c r="O213" s="28"/>
      <c r="P213" s="32"/>
      <c r="Q213" s="28"/>
      <c r="R213" s="32"/>
      <c r="S213" s="32"/>
      <c r="T213" s="30"/>
      <c r="U213" s="30"/>
      <c r="V213" s="30"/>
      <c r="W213" s="30"/>
      <c r="X213" s="30"/>
      <c r="Y213" s="30"/>
      <c r="Z213" s="30"/>
      <c r="AA213" s="30"/>
      <c r="AB213" s="28"/>
    </row>
    <row r="214" spans="1:28" ht="13.2" x14ac:dyDescent="0.25">
      <c r="A214" s="25">
        <v>44615</v>
      </c>
      <c r="B214" s="28"/>
      <c r="C214" s="28">
        <v>47.2</v>
      </c>
      <c r="D214" s="27">
        <v>86.7</v>
      </c>
      <c r="E214" s="28">
        <v>10.18</v>
      </c>
      <c r="F214" s="27">
        <v>149</v>
      </c>
      <c r="G214" s="28">
        <v>7.87</v>
      </c>
      <c r="H214" s="29"/>
      <c r="I214" s="29"/>
      <c r="J214" s="30"/>
      <c r="K214" s="30"/>
      <c r="L214" s="28"/>
      <c r="M214" s="31"/>
      <c r="N214" s="31"/>
      <c r="O214" s="28"/>
      <c r="P214" s="32"/>
      <c r="Q214" s="28"/>
      <c r="R214" s="32"/>
      <c r="S214" s="32"/>
      <c r="T214" s="30"/>
      <c r="U214" s="30"/>
      <c r="V214" s="30"/>
      <c r="W214" s="30"/>
      <c r="X214" s="30"/>
      <c r="Y214" s="30"/>
      <c r="Z214" s="30"/>
      <c r="AA214" s="30"/>
      <c r="AB214" s="28"/>
    </row>
    <row r="215" spans="1:28" ht="13.2" x14ac:dyDescent="0.25">
      <c r="A215" s="25">
        <v>44622</v>
      </c>
      <c r="B215" s="28"/>
      <c r="C215" s="28">
        <v>42.3</v>
      </c>
      <c r="D215" s="27">
        <v>90.2</v>
      </c>
      <c r="E215" s="28">
        <v>11.3</v>
      </c>
      <c r="F215" s="27">
        <v>170.5</v>
      </c>
      <c r="G215" s="28">
        <v>8.01</v>
      </c>
      <c r="H215" s="29"/>
      <c r="I215" s="29"/>
      <c r="J215" s="30"/>
      <c r="K215" s="30"/>
      <c r="L215" s="28"/>
      <c r="M215" s="31"/>
      <c r="N215" s="31"/>
      <c r="O215" s="28"/>
      <c r="P215" s="32"/>
      <c r="Q215" s="28"/>
      <c r="R215" s="32"/>
      <c r="S215" s="32"/>
      <c r="T215" s="30"/>
      <c r="U215" s="30"/>
      <c r="V215" s="30"/>
      <c r="W215" s="30"/>
      <c r="X215" s="30"/>
      <c r="Y215" s="30"/>
      <c r="Z215" s="30"/>
      <c r="AA215" s="30"/>
      <c r="AB215" s="28"/>
    </row>
    <row r="216" spans="1:28" ht="13.2" x14ac:dyDescent="0.25">
      <c r="A216" s="25">
        <v>44629</v>
      </c>
      <c r="B216" s="28"/>
      <c r="C216" s="28">
        <v>44.1</v>
      </c>
      <c r="D216" s="27">
        <v>86.8</v>
      </c>
      <c r="E216" s="28">
        <v>10.61</v>
      </c>
      <c r="F216" s="27">
        <v>164.4</v>
      </c>
      <c r="G216" s="28">
        <v>8</v>
      </c>
      <c r="H216" s="29"/>
      <c r="I216" s="29"/>
      <c r="J216" s="30"/>
      <c r="K216" s="30"/>
      <c r="L216" s="28"/>
      <c r="M216" s="31"/>
      <c r="N216" s="31"/>
      <c r="O216" s="28"/>
      <c r="P216" s="32"/>
      <c r="Q216" s="28"/>
      <c r="R216" s="32"/>
      <c r="S216" s="32"/>
      <c r="T216" s="30"/>
      <c r="U216" s="30"/>
      <c r="V216" s="30"/>
      <c r="W216" s="30"/>
      <c r="X216" s="30"/>
      <c r="Y216" s="30"/>
      <c r="Z216" s="30"/>
      <c r="AA216" s="30"/>
      <c r="AB216" s="28"/>
    </row>
    <row r="217" spans="1:28" ht="13.2" x14ac:dyDescent="0.25">
      <c r="A217" s="25">
        <v>44636</v>
      </c>
      <c r="B217" s="28"/>
      <c r="C217" s="28">
        <v>47.4</v>
      </c>
      <c r="D217" s="27">
        <v>84.8</v>
      </c>
      <c r="E217" s="28">
        <v>9.9</v>
      </c>
      <c r="F217" s="27">
        <v>151</v>
      </c>
      <c r="G217" s="28">
        <v>6.72</v>
      </c>
      <c r="H217" s="29"/>
      <c r="I217" s="29"/>
      <c r="J217" s="30"/>
      <c r="K217" s="30"/>
      <c r="L217" s="28"/>
      <c r="M217" s="31"/>
      <c r="N217" s="31"/>
      <c r="O217" s="28"/>
      <c r="P217" s="32"/>
      <c r="Q217" s="28"/>
      <c r="R217" s="32"/>
      <c r="S217" s="32"/>
      <c r="T217" s="30"/>
      <c r="U217" s="30"/>
      <c r="V217" s="30"/>
      <c r="W217" s="30"/>
      <c r="X217" s="30"/>
      <c r="Y217" s="30"/>
      <c r="Z217" s="30"/>
      <c r="AA217" s="30"/>
      <c r="AB217" s="28"/>
    </row>
    <row r="218" spans="1:28" ht="13.2" x14ac:dyDescent="0.25">
      <c r="A218" s="25">
        <v>44643</v>
      </c>
      <c r="B218" s="28"/>
      <c r="C218" s="28">
        <v>44.1</v>
      </c>
      <c r="D218" s="27">
        <v>86.6</v>
      </c>
      <c r="E218" s="28">
        <v>10.56</v>
      </c>
      <c r="F218" s="27">
        <v>157.4</v>
      </c>
      <c r="G218" s="28">
        <v>6.78</v>
      </c>
      <c r="H218" s="29"/>
      <c r="I218" s="29"/>
      <c r="J218" s="30"/>
      <c r="K218" s="30"/>
      <c r="L218" s="28"/>
      <c r="M218" s="31"/>
      <c r="N218" s="31"/>
      <c r="O218" s="28"/>
      <c r="P218" s="32"/>
      <c r="Q218" s="28"/>
      <c r="R218" s="32"/>
      <c r="S218" s="32"/>
      <c r="T218" s="30"/>
      <c r="U218" s="30"/>
      <c r="V218" s="30"/>
      <c r="W218" s="30"/>
      <c r="X218" s="30"/>
      <c r="Y218" s="30"/>
      <c r="Z218" s="30"/>
      <c r="AA218" s="30"/>
      <c r="AB218" s="28"/>
    </row>
    <row r="219" spans="1:28" ht="13.2" x14ac:dyDescent="0.25">
      <c r="A219" s="25">
        <v>44650</v>
      </c>
      <c r="B219" s="28"/>
      <c r="C219" s="28">
        <v>41.5</v>
      </c>
      <c r="D219" s="27">
        <v>90.5</v>
      </c>
      <c r="E219" s="28">
        <v>11.48</v>
      </c>
      <c r="F219" s="27">
        <v>157.4</v>
      </c>
      <c r="G219" s="28">
        <v>6.87</v>
      </c>
      <c r="H219" s="29"/>
      <c r="I219" s="29"/>
      <c r="J219" s="30"/>
      <c r="K219" s="30"/>
      <c r="L219" s="28"/>
      <c r="M219" s="31"/>
      <c r="N219" s="31"/>
      <c r="O219" s="28"/>
      <c r="P219" s="32"/>
      <c r="Q219" s="28"/>
      <c r="R219" s="32"/>
      <c r="S219" s="32"/>
      <c r="T219" s="30"/>
      <c r="U219" s="30"/>
      <c r="V219" s="30"/>
      <c r="W219" s="30"/>
      <c r="X219" s="30"/>
      <c r="Y219" s="30"/>
      <c r="Z219" s="30"/>
      <c r="AA219" s="30"/>
      <c r="AB219" s="28"/>
    </row>
    <row r="220" spans="1:28" ht="13.2" x14ac:dyDescent="0.25">
      <c r="A220" s="25">
        <v>44657</v>
      </c>
      <c r="B220" s="28"/>
      <c r="C220" s="28">
        <v>49.2</v>
      </c>
      <c r="D220" s="27">
        <v>79.599999999999994</v>
      </c>
      <c r="E220" s="28">
        <v>9.08</v>
      </c>
      <c r="F220" s="27">
        <v>157.30000000000001</v>
      </c>
      <c r="G220" s="28">
        <v>6.69</v>
      </c>
      <c r="H220" s="29"/>
      <c r="I220" s="29"/>
      <c r="J220" s="30"/>
      <c r="K220" s="30"/>
      <c r="L220" s="28"/>
      <c r="M220" s="31"/>
      <c r="N220" s="31"/>
      <c r="O220" s="28"/>
      <c r="P220" s="32"/>
      <c r="Q220" s="28"/>
      <c r="R220" s="32"/>
      <c r="S220" s="32"/>
      <c r="T220" s="30"/>
      <c r="U220" s="30"/>
      <c r="V220" s="30"/>
      <c r="W220" s="30"/>
      <c r="X220" s="30"/>
      <c r="Y220" s="30"/>
      <c r="Z220" s="30"/>
      <c r="AA220" s="30"/>
      <c r="AB220" s="28"/>
    </row>
    <row r="221" spans="1:28" ht="13.2" x14ac:dyDescent="0.25">
      <c r="A221" s="25">
        <v>44664</v>
      </c>
      <c r="B221" s="28"/>
      <c r="C221" s="28">
        <v>50.8</v>
      </c>
      <c r="D221" s="27">
        <v>89.2</v>
      </c>
      <c r="E221" s="28">
        <v>9.9499999999999993</v>
      </c>
      <c r="F221" s="27">
        <v>158.19999999999999</v>
      </c>
      <c r="G221" s="28">
        <v>6.7</v>
      </c>
      <c r="H221" s="29"/>
      <c r="I221" s="29"/>
      <c r="J221" s="30"/>
      <c r="K221" s="30"/>
      <c r="L221" s="28"/>
      <c r="M221" s="31"/>
      <c r="N221" s="31"/>
      <c r="O221" s="28"/>
      <c r="P221" s="32"/>
      <c r="Q221" s="28"/>
      <c r="R221" s="32"/>
      <c r="S221" s="32"/>
      <c r="T221" s="30"/>
      <c r="U221" s="30"/>
      <c r="V221" s="30"/>
      <c r="W221" s="30"/>
      <c r="X221" s="30"/>
      <c r="Y221" s="30"/>
      <c r="Z221" s="30"/>
      <c r="AA221" s="30"/>
      <c r="AB221" s="28"/>
    </row>
    <row r="222" spans="1:28" ht="13.2" x14ac:dyDescent="0.25">
      <c r="A222" s="25">
        <v>44671</v>
      </c>
      <c r="B222" s="28"/>
      <c r="C222" s="28">
        <v>48.8</v>
      </c>
      <c r="D222" s="27">
        <v>91.5</v>
      </c>
      <c r="E222" s="28">
        <v>10.5</v>
      </c>
      <c r="F222" s="27">
        <v>145.5</v>
      </c>
      <c r="G222" s="28">
        <v>6.74</v>
      </c>
      <c r="H222" s="29"/>
      <c r="I222" s="29"/>
      <c r="J222" s="30"/>
      <c r="K222" s="30"/>
      <c r="L222" s="28"/>
      <c r="M222" s="31"/>
      <c r="N222" s="31"/>
      <c r="O222" s="28"/>
      <c r="P222" s="32"/>
      <c r="Q222" s="28"/>
      <c r="R222" s="32"/>
      <c r="S222" s="32"/>
      <c r="T222" s="30"/>
      <c r="U222" s="30"/>
      <c r="V222" s="30"/>
      <c r="W222" s="30"/>
      <c r="X222" s="30"/>
      <c r="Y222" s="30"/>
      <c r="Z222" s="30"/>
      <c r="AA222" s="30"/>
      <c r="AB222" s="28"/>
    </row>
    <row r="223" spans="1:28" ht="13.2" x14ac:dyDescent="0.25">
      <c r="A223" s="25">
        <v>44678</v>
      </c>
      <c r="B223" s="28"/>
      <c r="C223" s="28">
        <v>54.6</v>
      </c>
      <c r="D223" s="27">
        <v>88.8</v>
      </c>
      <c r="E223" s="28">
        <v>9.4600000000000009</v>
      </c>
      <c r="F223" s="27">
        <v>160.30000000000001</v>
      </c>
      <c r="G223" s="28">
        <v>6.79</v>
      </c>
      <c r="H223" s="29"/>
      <c r="I223" s="29"/>
      <c r="J223" s="30"/>
      <c r="K223" s="30"/>
      <c r="L223" s="28"/>
      <c r="M223" s="31"/>
      <c r="N223" s="31"/>
      <c r="O223" s="28"/>
      <c r="P223" s="32"/>
      <c r="Q223" s="28"/>
      <c r="R223" s="32"/>
      <c r="S223" s="32"/>
      <c r="T223" s="30"/>
      <c r="U223" s="30"/>
      <c r="V223" s="30"/>
      <c r="W223" s="30"/>
      <c r="X223" s="30"/>
      <c r="Y223" s="30"/>
      <c r="Z223" s="30"/>
      <c r="AA223" s="30"/>
      <c r="AB223" s="28" t="s">
        <v>139</v>
      </c>
    </row>
    <row r="224" spans="1:28" ht="13.2" x14ac:dyDescent="0.25">
      <c r="A224" s="25">
        <v>44685</v>
      </c>
      <c r="B224" s="28"/>
      <c r="C224" s="28">
        <v>52.4</v>
      </c>
      <c r="D224" s="27">
        <v>90.5</v>
      </c>
      <c r="E224" s="28">
        <v>9.89</v>
      </c>
      <c r="F224" s="27">
        <v>155.1</v>
      </c>
      <c r="G224" s="28">
        <v>6.71</v>
      </c>
      <c r="H224" s="29"/>
      <c r="I224" s="29"/>
      <c r="J224" s="30"/>
      <c r="K224" s="30"/>
      <c r="L224" s="28"/>
      <c r="M224" s="31"/>
      <c r="N224" s="31"/>
      <c r="O224" s="28"/>
      <c r="P224" s="32"/>
      <c r="Q224" s="28"/>
      <c r="R224" s="32"/>
      <c r="S224" s="32"/>
      <c r="T224" s="30"/>
      <c r="U224" s="30"/>
      <c r="V224" s="30"/>
      <c r="W224" s="30"/>
      <c r="X224" s="30"/>
      <c r="Y224" s="30"/>
      <c r="Z224" s="30"/>
      <c r="AA224" s="30"/>
      <c r="AB224" s="28" t="s">
        <v>139</v>
      </c>
    </row>
    <row r="225" spans="1:28" ht="13.2" x14ac:dyDescent="0.25">
      <c r="A225" s="25">
        <v>44692</v>
      </c>
      <c r="B225" s="28"/>
      <c r="C225" s="28">
        <v>50.2</v>
      </c>
      <c r="D225" s="27">
        <v>89</v>
      </c>
      <c r="E225" s="28">
        <v>10.02</v>
      </c>
      <c r="F225" s="27">
        <v>158.9</v>
      </c>
      <c r="G225" s="28">
        <v>6.97</v>
      </c>
      <c r="H225" s="29"/>
      <c r="I225" s="29"/>
      <c r="J225" s="30"/>
      <c r="K225" s="30"/>
      <c r="L225" s="28"/>
      <c r="M225" s="31"/>
      <c r="N225" s="31"/>
      <c r="O225" s="28"/>
      <c r="P225" s="32"/>
      <c r="Q225" s="28"/>
      <c r="R225" s="32"/>
      <c r="S225" s="32"/>
      <c r="T225" s="30"/>
      <c r="U225" s="30"/>
      <c r="V225" s="30"/>
      <c r="W225" s="30"/>
      <c r="X225" s="30"/>
      <c r="Y225" s="30"/>
      <c r="Z225" s="30"/>
      <c r="AA225" s="30"/>
      <c r="AB225" s="28"/>
    </row>
    <row r="226" spans="1:28" ht="13.2" x14ac:dyDescent="0.25">
      <c r="A226" s="25">
        <v>44699</v>
      </c>
      <c r="B226" s="28"/>
      <c r="C226" s="28">
        <v>58.4</v>
      </c>
      <c r="D226" s="27">
        <v>84</v>
      </c>
      <c r="E226" s="28">
        <v>8.5299999999999994</v>
      </c>
      <c r="F226" s="27">
        <v>157.69999999999999</v>
      </c>
      <c r="G226" s="28">
        <v>6.76</v>
      </c>
      <c r="H226" s="29"/>
      <c r="I226" s="29"/>
      <c r="J226" s="30"/>
      <c r="K226" s="30"/>
      <c r="L226" s="28"/>
      <c r="M226" s="31"/>
      <c r="N226" s="31"/>
      <c r="O226" s="28"/>
      <c r="P226" s="32"/>
      <c r="Q226" s="28"/>
      <c r="R226" s="32"/>
      <c r="S226" s="32"/>
      <c r="T226" s="30"/>
      <c r="U226" s="30"/>
      <c r="V226" s="30"/>
      <c r="W226" s="30"/>
      <c r="X226" s="30"/>
      <c r="Y226" s="30"/>
      <c r="Z226" s="30"/>
      <c r="AA226" s="30"/>
      <c r="AB226" s="28"/>
    </row>
    <row r="227" spans="1:28" ht="13.2" x14ac:dyDescent="0.25">
      <c r="A227" s="25">
        <v>44706</v>
      </c>
      <c r="B227" s="28"/>
      <c r="C227" s="28">
        <v>56.4</v>
      </c>
      <c r="D227" s="27">
        <v>87</v>
      </c>
      <c r="E227" s="28">
        <v>9.06</v>
      </c>
      <c r="F227" s="27">
        <v>160.69999999999999</v>
      </c>
      <c r="G227" s="28">
        <v>6.67</v>
      </c>
      <c r="H227" s="29"/>
      <c r="I227" s="29"/>
      <c r="J227" s="30"/>
      <c r="K227" s="30"/>
      <c r="L227" s="28"/>
      <c r="M227" s="31"/>
      <c r="N227" s="31"/>
      <c r="O227" s="28"/>
      <c r="P227" s="32"/>
      <c r="Q227" s="28"/>
      <c r="R227" s="32"/>
      <c r="S227" s="32"/>
      <c r="T227" s="30"/>
      <c r="U227" s="30"/>
      <c r="V227" s="30"/>
      <c r="W227" s="30"/>
      <c r="X227" s="30"/>
      <c r="Y227" s="30"/>
      <c r="Z227" s="30"/>
      <c r="AA227" s="30"/>
      <c r="AB227" s="28"/>
    </row>
    <row r="228" spans="1:28" ht="13.2" x14ac:dyDescent="0.25">
      <c r="A228" s="25">
        <v>44713</v>
      </c>
      <c r="B228" s="28"/>
      <c r="C228" s="28">
        <v>59.2</v>
      </c>
      <c r="D228" s="27">
        <v>91.9</v>
      </c>
      <c r="E228" s="28">
        <v>9.26</v>
      </c>
      <c r="F228" s="27">
        <v>160.9</v>
      </c>
      <c r="G228" s="28">
        <v>6.72</v>
      </c>
      <c r="H228" s="29"/>
      <c r="I228" s="29"/>
      <c r="J228" s="30"/>
      <c r="K228" s="30"/>
      <c r="L228" s="28"/>
      <c r="M228" s="31"/>
      <c r="N228" s="31"/>
      <c r="O228" s="28"/>
      <c r="P228" s="32"/>
      <c r="Q228" s="28"/>
      <c r="R228" s="32"/>
      <c r="S228" s="32"/>
      <c r="T228" s="30"/>
      <c r="U228" s="30"/>
      <c r="V228" s="30"/>
      <c r="W228" s="30"/>
      <c r="X228" s="30"/>
      <c r="Y228" s="30"/>
      <c r="Z228" s="30"/>
      <c r="AA228" s="30"/>
      <c r="AB228" s="28"/>
    </row>
    <row r="229" spans="1:28" ht="13.2" x14ac:dyDescent="0.25">
      <c r="A229" s="25">
        <v>44720</v>
      </c>
      <c r="B229" s="28"/>
      <c r="C229" s="28">
        <v>60.2</v>
      </c>
      <c r="D229" s="27">
        <v>76.400000000000006</v>
      </c>
      <c r="E229" s="28">
        <v>7.59</v>
      </c>
      <c r="F229" s="27">
        <v>151.6</v>
      </c>
      <c r="G229" s="28">
        <v>6.62</v>
      </c>
      <c r="H229" s="29"/>
      <c r="I229" s="29"/>
      <c r="J229" s="30"/>
      <c r="K229" s="30"/>
      <c r="L229" s="28"/>
      <c r="M229" s="31"/>
      <c r="N229" s="31"/>
      <c r="O229" s="28"/>
      <c r="P229" s="32"/>
      <c r="Q229" s="28"/>
      <c r="R229" s="32"/>
      <c r="S229" s="32"/>
      <c r="T229" s="30"/>
      <c r="U229" s="30"/>
      <c r="V229" s="30"/>
      <c r="W229" s="30"/>
      <c r="X229" s="30"/>
      <c r="Y229" s="30"/>
      <c r="Z229" s="30"/>
      <c r="AA229" s="30"/>
      <c r="AB229" s="28"/>
    </row>
    <row r="230" spans="1:28" ht="13.2" x14ac:dyDescent="0.25">
      <c r="A230" s="25">
        <v>44727</v>
      </c>
      <c r="B230" s="28"/>
      <c r="C230" s="28">
        <v>62.6</v>
      </c>
      <c r="D230" s="27">
        <v>102.8</v>
      </c>
      <c r="E230" s="28">
        <v>9.93</v>
      </c>
      <c r="F230" s="27">
        <v>158.19999999999999</v>
      </c>
      <c r="G230" s="28">
        <v>6.89</v>
      </c>
      <c r="H230" s="29"/>
      <c r="I230" s="29"/>
      <c r="J230" s="30"/>
      <c r="K230" s="30"/>
      <c r="L230" s="28"/>
      <c r="M230" s="31"/>
      <c r="N230" s="31"/>
      <c r="O230" s="28"/>
      <c r="P230" s="32"/>
      <c r="Q230" s="28"/>
      <c r="R230" s="32"/>
      <c r="S230" s="32"/>
      <c r="T230" s="30"/>
      <c r="U230" s="30"/>
      <c r="V230" s="30"/>
      <c r="W230" s="30"/>
      <c r="X230" s="30"/>
      <c r="Y230" s="30"/>
      <c r="Z230" s="30"/>
      <c r="AA230" s="30"/>
      <c r="AB230" s="28"/>
    </row>
    <row r="231" spans="1:28" ht="13.2" x14ac:dyDescent="0.25">
      <c r="A231" s="25">
        <v>44734</v>
      </c>
      <c r="B231" s="28"/>
      <c r="C231" s="28">
        <v>60.2</v>
      </c>
      <c r="D231" s="27">
        <v>93.9</v>
      </c>
      <c r="E231" s="28">
        <v>9.33</v>
      </c>
      <c r="F231" s="27">
        <v>158.30000000000001</v>
      </c>
      <c r="G231" s="28">
        <v>6.78</v>
      </c>
      <c r="H231" s="29"/>
      <c r="I231" s="29"/>
      <c r="J231" s="30"/>
      <c r="K231" s="30"/>
      <c r="L231" s="28"/>
      <c r="M231" s="31"/>
      <c r="N231" s="31"/>
      <c r="O231" s="28"/>
      <c r="P231" s="32"/>
      <c r="Q231" s="28"/>
      <c r="R231" s="32"/>
      <c r="S231" s="32"/>
      <c r="T231" s="30"/>
      <c r="U231" s="30"/>
      <c r="V231" s="30"/>
      <c r="W231" s="30"/>
      <c r="X231" s="30"/>
      <c r="Y231" s="30"/>
      <c r="Z231" s="30"/>
      <c r="AA231" s="30"/>
      <c r="AB231" s="28"/>
    </row>
    <row r="232" spans="1:28" ht="13.2" x14ac:dyDescent="0.25">
      <c r="A232" s="25">
        <v>44741</v>
      </c>
      <c r="B232" s="28"/>
      <c r="C232" s="28">
        <v>62.1</v>
      </c>
      <c r="D232" s="27">
        <v>78.599999999999994</v>
      </c>
      <c r="E232" s="28">
        <v>7.65</v>
      </c>
      <c r="F232" s="27">
        <v>138.19999999999999</v>
      </c>
      <c r="G232" s="28">
        <v>6.67</v>
      </c>
      <c r="H232" s="29"/>
      <c r="I232" s="29"/>
      <c r="J232" s="30"/>
      <c r="K232" s="30"/>
      <c r="L232" s="28"/>
      <c r="M232" s="31"/>
      <c r="N232" s="31"/>
      <c r="O232" s="28"/>
      <c r="P232" s="32"/>
      <c r="Q232" s="28"/>
      <c r="R232" s="32"/>
      <c r="S232" s="32"/>
      <c r="T232" s="30"/>
      <c r="U232" s="30"/>
      <c r="V232" s="30"/>
      <c r="W232" s="30"/>
      <c r="X232" s="30"/>
      <c r="Y232" s="30"/>
      <c r="Z232" s="30"/>
      <c r="AA232" s="30"/>
      <c r="AB232" s="28"/>
    </row>
    <row r="233" spans="1:28" ht="13.2" x14ac:dyDescent="0.25">
      <c r="A233" s="25">
        <v>44748</v>
      </c>
      <c r="B233" s="28"/>
      <c r="C233" s="28">
        <v>64.7</v>
      </c>
      <c r="D233" s="27">
        <v>76</v>
      </c>
      <c r="E233" s="28">
        <v>7.15</v>
      </c>
      <c r="F233" s="27">
        <v>153.4</v>
      </c>
      <c r="G233" s="28">
        <v>6.66</v>
      </c>
      <c r="H233" s="29"/>
      <c r="I233" s="29"/>
      <c r="J233" s="30"/>
      <c r="K233" s="30"/>
      <c r="L233" s="28"/>
      <c r="M233" s="31"/>
      <c r="N233" s="31"/>
      <c r="O233" s="28"/>
      <c r="P233" s="32"/>
      <c r="Q233" s="28"/>
      <c r="R233" s="32"/>
      <c r="S233" s="32"/>
      <c r="T233" s="30"/>
      <c r="U233" s="30"/>
      <c r="V233" s="30"/>
      <c r="W233" s="30"/>
      <c r="X233" s="30"/>
      <c r="Y233" s="30"/>
      <c r="Z233" s="30"/>
      <c r="AA233" s="30"/>
      <c r="AB233" s="28"/>
    </row>
    <row r="234" spans="1:28" ht="13.2" x14ac:dyDescent="0.25">
      <c r="A234" s="25">
        <v>44755</v>
      </c>
      <c r="B234" s="28"/>
      <c r="C234" s="28">
        <v>68.2</v>
      </c>
      <c r="D234" s="27"/>
      <c r="E234" s="28">
        <v>6.52</v>
      </c>
      <c r="F234" s="27">
        <v>160.69999999999999</v>
      </c>
      <c r="G234" s="28">
        <v>6.57</v>
      </c>
      <c r="H234" s="29"/>
      <c r="I234" s="29"/>
      <c r="J234" s="30"/>
      <c r="K234" s="30"/>
      <c r="L234" s="28"/>
      <c r="M234" s="31"/>
      <c r="N234" s="31"/>
      <c r="O234" s="28"/>
      <c r="P234" s="32"/>
      <c r="Q234" s="28"/>
      <c r="R234" s="32"/>
      <c r="S234" s="32"/>
      <c r="T234" s="30"/>
      <c r="U234" s="30"/>
      <c r="V234" s="30"/>
      <c r="W234" s="30"/>
      <c r="X234" s="30"/>
      <c r="Y234" s="30"/>
      <c r="Z234" s="30"/>
      <c r="AA234" s="30"/>
      <c r="AB234" s="28"/>
    </row>
    <row r="235" spans="1:28" ht="13.2" x14ac:dyDescent="0.25">
      <c r="A235" s="25">
        <v>44762</v>
      </c>
      <c r="B235" s="28"/>
      <c r="C235" s="28">
        <v>68</v>
      </c>
      <c r="D235" s="27">
        <v>78.7</v>
      </c>
      <c r="E235" s="28">
        <v>7.13</v>
      </c>
      <c r="F235" s="27">
        <v>161.6</v>
      </c>
      <c r="G235" s="28">
        <v>6.66</v>
      </c>
      <c r="H235" s="29"/>
      <c r="I235" s="29"/>
      <c r="J235" s="30"/>
      <c r="K235" s="30"/>
      <c r="L235" s="28"/>
      <c r="M235" s="31"/>
      <c r="N235" s="31"/>
      <c r="O235" s="28"/>
      <c r="P235" s="32"/>
      <c r="Q235" s="28"/>
      <c r="R235" s="32"/>
      <c r="S235" s="32"/>
      <c r="T235" s="30"/>
      <c r="U235" s="30"/>
      <c r="V235" s="30"/>
      <c r="W235" s="30"/>
      <c r="X235" s="30"/>
      <c r="Y235" s="30"/>
      <c r="Z235" s="30"/>
      <c r="AA235" s="30"/>
      <c r="AB235" s="28"/>
    </row>
    <row r="236" spans="1:28" ht="13.2" x14ac:dyDescent="0.25">
      <c r="A236" s="25">
        <v>44769</v>
      </c>
      <c r="B236" s="28"/>
      <c r="C236" s="28">
        <v>66.900000000000006</v>
      </c>
      <c r="D236" s="27">
        <v>78.2</v>
      </c>
      <c r="E236" s="28">
        <v>7.2</v>
      </c>
      <c r="F236" s="27">
        <v>159.69999999999999</v>
      </c>
      <c r="G236" s="28">
        <v>6.66</v>
      </c>
      <c r="H236" s="29"/>
      <c r="I236" s="29"/>
      <c r="J236" s="30"/>
      <c r="K236" s="30"/>
      <c r="L236" s="28"/>
      <c r="M236" s="31"/>
      <c r="N236" s="31"/>
      <c r="O236" s="28"/>
      <c r="P236" s="32"/>
      <c r="Q236" s="28"/>
      <c r="R236" s="32"/>
      <c r="S236" s="32"/>
      <c r="T236" s="30"/>
      <c r="U236" s="30"/>
      <c r="V236" s="30"/>
      <c r="W236" s="30"/>
      <c r="X236" s="30"/>
      <c r="Y236" s="30"/>
      <c r="Z236" s="30"/>
      <c r="AA236" s="30"/>
      <c r="AB236" s="28"/>
    </row>
    <row r="237" spans="1:28" ht="13.2" x14ac:dyDescent="0.25">
      <c r="A237" s="25">
        <v>44776</v>
      </c>
      <c r="B237" s="28"/>
      <c r="C237" s="28">
        <v>67.400000000000006</v>
      </c>
      <c r="D237" s="27">
        <v>79.2</v>
      </c>
      <c r="E237" s="28">
        <v>7.26</v>
      </c>
      <c r="F237" s="27">
        <v>147.80000000000001</v>
      </c>
      <c r="G237" s="28">
        <v>6.73</v>
      </c>
      <c r="H237" s="29"/>
      <c r="I237" s="29"/>
      <c r="J237" s="30"/>
      <c r="K237" s="30"/>
      <c r="L237" s="28"/>
      <c r="M237" s="31"/>
      <c r="N237" s="31"/>
      <c r="O237" s="28"/>
      <c r="P237" s="32"/>
      <c r="Q237" s="28"/>
      <c r="R237" s="32"/>
      <c r="S237" s="32"/>
      <c r="T237" s="30"/>
      <c r="U237" s="30"/>
      <c r="V237" s="30"/>
      <c r="W237" s="30"/>
      <c r="X237" s="30"/>
      <c r="Y237" s="30"/>
      <c r="Z237" s="30"/>
      <c r="AA237" s="30"/>
      <c r="AB237" s="28"/>
    </row>
    <row r="238" spans="1:28" ht="13.2" x14ac:dyDescent="0.25">
      <c r="A238" s="25">
        <v>44804</v>
      </c>
      <c r="B238" s="28"/>
      <c r="C238" s="28">
        <v>68.099999999999994</v>
      </c>
      <c r="D238" s="27">
        <v>78.599999999999994</v>
      </c>
      <c r="E238" s="28">
        <v>7.14</v>
      </c>
      <c r="F238" s="27">
        <v>163.6</v>
      </c>
      <c r="G238" s="28">
        <v>6.7</v>
      </c>
      <c r="H238" s="29"/>
      <c r="I238" s="29"/>
      <c r="J238" s="30"/>
      <c r="K238" s="30"/>
      <c r="L238" s="28"/>
      <c r="M238" s="31"/>
      <c r="N238" s="31"/>
      <c r="O238" s="28"/>
      <c r="P238" s="32"/>
      <c r="Q238" s="28"/>
      <c r="R238" s="32"/>
      <c r="S238" s="32"/>
      <c r="T238" s="30"/>
      <c r="U238" s="30"/>
      <c r="V238" s="30"/>
      <c r="W238" s="30"/>
      <c r="X238" s="30"/>
      <c r="Y238" s="30"/>
      <c r="Z238" s="30"/>
      <c r="AA238" s="30"/>
      <c r="AB238" s="28"/>
    </row>
    <row r="239" spans="1:28" ht="13.2" x14ac:dyDescent="0.25">
      <c r="A239" s="25">
        <v>44811</v>
      </c>
      <c r="B239" s="28"/>
      <c r="C239" s="28">
        <v>62.4</v>
      </c>
      <c r="D239" s="27">
        <v>89.9</v>
      </c>
      <c r="E239" s="28">
        <v>8.2200000000000006</v>
      </c>
      <c r="F239" s="27">
        <v>161.1</v>
      </c>
      <c r="G239" s="28">
        <v>6.74</v>
      </c>
      <c r="H239" s="29"/>
      <c r="I239" s="29"/>
      <c r="J239" s="30"/>
      <c r="K239" s="30"/>
      <c r="L239" s="28"/>
      <c r="M239" s="31"/>
      <c r="N239" s="31"/>
      <c r="O239" s="28"/>
      <c r="P239" s="32"/>
      <c r="Q239" s="28"/>
      <c r="R239" s="32"/>
      <c r="S239" s="32"/>
      <c r="T239" s="30"/>
      <c r="U239" s="30"/>
      <c r="V239" s="30"/>
      <c r="W239" s="30"/>
      <c r="X239" s="30"/>
      <c r="Y239" s="30"/>
      <c r="Z239" s="30"/>
      <c r="AA239" s="30"/>
      <c r="AB239" s="28"/>
    </row>
    <row r="240" spans="1:28" ht="13.2" x14ac:dyDescent="0.25">
      <c r="A240" s="25">
        <v>44818</v>
      </c>
      <c r="B240" s="28"/>
      <c r="C240" s="28">
        <v>62.3</v>
      </c>
      <c r="D240" s="27">
        <v>78.599999999999994</v>
      </c>
      <c r="E240" s="28">
        <v>7.63</v>
      </c>
      <c r="F240" s="27">
        <v>163.80000000000001</v>
      </c>
      <c r="G240" s="28">
        <v>6.68</v>
      </c>
      <c r="H240" s="29"/>
      <c r="I240" s="29"/>
      <c r="J240" s="30"/>
      <c r="K240" s="30"/>
      <c r="L240" s="28"/>
      <c r="M240" s="31"/>
      <c r="N240" s="31"/>
      <c r="O240" s="28"/>
      <c r="P240" s="32"/>
      <c r="Q240" s="28"/>
      <c r="R240" s="32"/>
      <c r="S240" s="32"/>
      <c r="T240" s="30"/>
      <c r="U240" s="30"/>
      <c r="V240" s="30"/>
      <c r="W240" s="30"/>
      <c r="X240" s="30"/>
      <c r="Y240" s="30"/>
      <c r="Z240" s="30"/>
      <c r="AA240" s="30"/>
      <c r="AB240" s="28"/>
    </row>
    <row r="241" spans="1:28" ht="13.2" x14ac:dyDescent="0.25">
      <c r="A241" s="25">
        <v>44825</v>
      </c>
      <c r="B241" s="28"/>
      <c r="C241" s="28">
        <v>59.9</v>
      </c>
      <c r="D241" s="27">
        <v>81.099999999999994</v>
      </c>
      <c r="E241" s="28">
        <v>8.09</v>
      </c>
      <c r="F241" s="27">
        <v>163</v>
      </c>
      <c r="G241" s="28">
        <v>6.91</v>
      </c>
      <c r="H241" s="29"/>
      <c r="I241" s="29"/>
      <c r="J241" s="30"/>
      <c r="K241" s="30"/>
      <c r="L241" s="28"/>
      <c r="M241" s="31"/>
      <c r="N241" s="31"/>
      <c r="O241" s="28"/>
      <c r="P241" s="32"/>
      <c r="Q241" s="28"/>
      <c r="R241" s="32"/>
      <c r="S241" s="32"/>
      <c r="T241" s="30"/>
      <c r="U241" s="30"/>
      <c r="V241" s="30"/>
      <c r="W241" s="30"/>
      <c r="X241" s="30"/>
      <c r="Y241" s="30"/>
      <c r="Z241" s="30"/>
      <c r="AA241" s="30"/>
      <c r="AB241" s="28"/>
    </row>
    <row r="242" spans="1:28" ht="13.2" x14ac:dyDescent="0.25">
      <c r="A242" s="25">
        <v>7349682</v>
      </c>
      <c r="B242" s="28"/>
      <c r="C242" s="28">
        <v>55.2</v>
      </c>
      <c r="D242" s="27">
        <v>78</v>
      </c>
      <c r="E242" s="28">
        <v>8.2100000000000009</v>
      </c>
      <c r="F242" s="27">
        <v>154.80000000000001</v>
      </c>
      <c r="G242" s="28">
        <v>6.95</v>
      </c>
      <c r="H242" s="29"/>
      <c r="I242" s="29"/>
      <c r="J242" s="30"/>
      <c r="K242" s="30"/>
      <c r="L242" s="28"/>
      <c r="M242" s="31"/>
      <c r="N242" s="31"/>
      <c r="O242" s="28"/>
      <c r="P242" s="32"/>
      <c r="Q242" s="28"/>
      <c r="R242" s="32"/>
      <c r="S242" s="32"/>
      <c r="T242" s="30"/>
      <c r="U242" s="30"/>
      <c r="V242" s="30"/>
      <c r="W242" s="30"/>
      <c r="X242" s="30"/>
      <c r="Y242" s="30"/>
      <c r="Z242" s="30"/>
      <c r="AA242" s="30"/>
      <c r="AB242" s="28"/>
    </row>
    <row r="243" spans="1:28" ht="13.2" x14ac:dyDescent="0.25">
      <c r="A243" s="25">
        <v>44839</v>
      </c>
      <c r="B243" s="48">
        <v>0.40277777777777779</v>
      </c>
      <c r="C243" s="28">
        <v>56.2</v>
      </c>
      <c r="D243" s="27">
        <v>78.400000000000006</v>
      </c>
      <c r="E243" s="28">
        <v>8.18</v>
      </c>
      <c r="F243" s="27">
        <v>145.9</v>
      </c>
      <c r="G243" s="28">
        <v>6.51</v>
      </c>
      <c r="H243" s="29"/>
      <c r="I243" s="29"/>
      <c r="J243" s="30"/>
      <c r="K243" s="30"/>
      <c r="L243" s="28"/>
      <c r="M243" s="31"/>
      <c r="N243" s="31"/>
      <c r="O243" s="28"/>
      <c r="P243" s="32"/>
      <c r="Q243" s="28"/>
      <c r="R243" s="32"/>
      <c r="S243" s="32"/>
      <c r="T243" s="30"/>
      <c r="U243" s="30"/>
      <c r="V243" s="30"/>
      <c r="W243" s="30"/>
      <c r="X243" s="30"/>
      <c r="Y243" s="30"/>
      <c r="Z243" s="30"/>
      <c r="AA243" s="30"/>
      <c r="AB243" s="28"/>
    </row>
    <row r="244" spans="1:28" ht="13.2" x14ac:dyDescent="0.25">
      <c r="A244" s="25">
        <v>44846</v>
      </c>
      <c r="B244" s="48">
        <v>0.40277777777777779</v>
      </c>
      <c r="C244" s="28">
        <v>51.2</v>
      </c>
      <c r="D244" s="27">
        <v>79</v>
      </c>
      <c r="E244" s="28">
        <v>8.77</v>
      </c>
      <c r="F244" s="27">
        <v>159.80000000000001</v>
      </c>
      <c r="G244" s="28">
        <v>6.8</v>
      </c>
      <c r="H244" s="29"/>
      <c r="I244" s="29"/>
      <c r="J244" s="30"/>
      <c r="K244" s="30"/>
      <c r="L244" s="28"/>
      <c r="M244" s="31"/>
      <c r="N244" s="31"/>
      <c r="O244" s="28"/>
      <c r="P244" s="32"/>
      <c r="Q244" s="28"/>
      <c r="R244" s="32"/>
      <c r="S244" s="32"/>
      <c r="T244" s="30"/>
      <c r="U244" s="30"/>
      <c r="V244" s="30"/>
      <c r="W244" s="30"/>
      <c r="X244" s="30"/>
      <c r="Y244" s="30"/>
      <c r="Z244" s="30"/>
      <c r="AA244" s="30"/>
      <c r="AB244" s="28"/>
    </row>
    <row r="245" spans="1:28" ht="13.2" x14ac:dyDescent="0.25">
      <c r="A245" s="25">
        <v>44860</v>
      </c>
      <c r="B245" s="48">
        <v>0.40277777777777779</v>
      </c>
      <c r="C245" s="28">
        <v>58.8</v>
      </c>
      <c r="D245" s="27">
        <v>60.4</v>
      </c>
      <c r="E245" s="28">
        <v>6.1</v>
      </c>
      <c r="F245" s="27">
        <v>149.4</v>
      </c>
      <c r="G245" s="28">
        <v>6.56</v>
      </c>
      <c r="H245" s="29"/>
      <c r="I245" s="29"/>
      <c r="J245" s="30"/>
      <c r="K245" s="30"/>
      <c r="L245" s="28"/>
      <c r="M245" s="31"/>
      <c r="N245" s="31"/>
      <c r="O245" s="28"/>
      <c r="P245" s="32"/>
      <c r="Q245" s="28"/>
      <c r="R245" s="32"/>
      <c r="S245" s="32"/>
      <c r="T245" s="30"/>
      <c r="U245" s="30"/>
      <c r="V245" s="30"/>
      <c r="W245" s="30"/>
      <c r="X245" s="30"/>
      <c r="Y245" s="30"/>
      <c r="Z245" s="30"/>
      <c r="AA245" s="30"/>
      <c r="AB245" s="28"/>
    </row>
    <row r="246" spans="1:28" ht="13.2" x14ac:dyDescent="0.25">
      <c r="A246" s="25">
        <v>44874</v>
      </c>
      <c r="B246" s="48">
        <v>0.45</v>
      </c>
      <c r="C246" s="28">
        <v>48.2</v>
      </c>
      <c r="D246" s="27">
        <v>88</v>
      </c>
      <c r="E246" s="28">
        <v>10.17</v>
      </c>
      <c r="F246" s="27">
        <v>151.6</v>
      </c>
      <c r="G246" s="28">
        <v>6.9</v>
      </c>
      <c r="H246" s="29"/>
      <c r="I246" s="29"/>
      <c r="J246" s="30"/>
      <c r="K246" s="30"/>
      <c r="L246" s="28"/>
      <c r="M246" s="31"/>
      <c r="N246" s="31"/>
      <c r="O246" s="28"/>
      <c r="P246" s="32"/>
      <c r="Q246" s="28"/>
      <c r="R246" s="32"/>
      <c r="S246" s="32"/>
      <c r="T246" s="30"/>
      <c r="U246" s="30"/>
      <c r="V246" s="30"/>
      <c r="W246" s="30"/>
      <c r="X246" s="30"/>
      <c r="Y246" s="30"/>
      <c r="Z246" s="30"/>
      <c r="AA246" s="30"/>
      <c r="AB246" s="28"/>
    </row>
    <row r="247" spans="1:28" ht="13.2" x14ac:dyDescent="0.25">
      <c r="A247" s="25">
        <v>44895</v>
      </c>
      <c r="B247" s="48">
        <v>0.40277777777777779</v>
      </c>
      <c r="C247" s="28">
        <v>44.5</v>
      </c>
      <c r="D247" s="27">
        <v>81.3</v>
      </c>
      <c r="E247" s="28">
        <v>9.8699999999999992</v>
      </c>
      <c r="F247" s="27">
        <v>166.1</v>
      </c>
      <c r="G247" s="28">
        <v>6.9</v>
      </c>
      <c r="H247" s="29"/>
      <c r="I247" s="29"/>
      <c r="J247" s="30"/>
      <c r="K247" s="30"/>
      <c r="L247" s="28"/>
      <c r="M247" s="31"/>
      <c r="N247" s="31"/>
      <c r="O247" s="28"/>
      <c r="P247" s="32"/>
      <c r="Q247" s="28"/>
      <c r="R247" s="32"/>
      <c r="S247" s="32"/>
      <c r="T247" s="30"/>
      <c r="U247" s="30"/>
      <c r="V247" s="30"/>
      <c r="W247" s="30"/>
      <c r="X247" s="30"/>
      <c r="Y247" s="30"/>
      <c r="Z247" s="30"/>
      <c r="AA247" s="30"/>
      <c r="AB247" s="28"/>
    </row>
    <row r="248" spans="1:28" ht="13.2" x14ac:dyDescent="0.25">
      <c r="A248" s="25">
        <v>44909</v>
      </c>
      <c r="B248" s="48">
        <v>0.40972222222222221</v>
      </c>
      <c r="C248" s="28">
        <v>35.5</v>
      </c>
      <c r="D248" s="27">
        <v>85.4</v>
      </c>
      <c r="E248" s="28">
        <v>11.84</v>
      </c>
      <c r="F248" s="27">
        <v>166.6</v>
      </c>
      <c r="G248" s="28">
        <v>7.35</v>
      </c>
      <c r="H248" s="29"/>
      <c r="I248" s="29"/>
      <c r="J248" s="30"/>
      <c r="K248" s="30"/>
      <c r="L248" s="28"/>
      <c r="M248" s="31"/>
      <c r="N248" s="31"/>
      <c r="O248" s="28"/>
      <c r="P248" s="32"/>
      <c r="Q248" s="28"/>
      <c r="R248" s="32"/>
      <c r="S248" s="32"/>
      <c r="T248" s="30"/>
      <c r="U248" s="30"/>
      <c r="V248" s="30"/>
      <c r="W248" s="30"/>
      <c r="X248" s="30"/>
      <c r="Y248" s="30"/>
      <c r="Z248" s="30"/>
      <c r="AA248" s="30"/>
      <c r="AB248" s="28"/>
    </row>
    <row r="249" spans="1:28" ht="13.2" x14ac:dyDescent="0.25">
      <c r="A249" s="25">
        <v>44923</v>
      </c>
      <c r="B249" s="48">
        <v>0.40972222222222221</v>
      </c>
      <c r="C249" s="28">
        <v>37.4</v>
      </c>
      <c r="D249" s="27">
        <v>80.7</v>
      </c>
      <c r="E249" s="28">
        <v>10.86</v>
      </c>
      <c r="F249" s="27">
        <v>160.4</v>
      </c>
      <c r="G249" s="28">
        <v>7.42</v>
      </c>
      <c r="H249" s="29"/>
      <c r="I249" s="29"/>
      <c r="J249" s="30"/>
      <c r="K249" s="30"/>
      <c r="L249" s="28"/>
      <c r="M249" s="31"/>
      <c r="N249" s="31"/>
      <c r="O249" s="28"/>
      <c r="P249" s="32"/>
      <c r="Q249" s="28"/>
      <c r="R249" s="32"/>
      <c r="S249" s="32"/>
      <c r="T249" s="30"/>
      <c r="U249" s="30"/>
      <c r="V249" s="30"/>
      <c r="W249" s="30"/>
      <c r="X249" s="30"/>
      <c r="Y249" s="30"/>
      <c r="Z249" s="30"/>
      <c r="AA249" s="30"/>
      <c r="AB249" s="28"/>
    </row>
    <row r="250" spans="1:28" ht="13.2" x14ac:dyDescent="0.25">
      <c r="A250" s="25">
        <v>44937</v>
      </c>
      <c r="B250" s="48">
        <v>0.40625</v>
      </c>
      <c r="C250" s="28">
        <v>38.200000000000003</v>
      </c>
      <c r="D250" s="27">
        <v>83.5</v>
      </c>
      <c r="E250" s="28">
        <v>11.1</v>
      </c>
      <c r="F250" s="27">
        <v>149.4</v>
      </c>
      <c r="G250" s="28">
        <v>7.36</v>
      </c>
      <c r="H250" s="29"/>
      <c r="I250" s="29"/>
      <c r="J250" s="30"/>
      <c r="K250" s="30"/>
      <c r="L250" s="28"/>
      <c r="M250" s="31"/>
      <c r="N250" s="31"/>
      <c r="O250" s="28"/>
      <c r="P250" s="32"/>
      <c r="Q250" s="28"/>
      <c r="R250" s="32"/>
      <c r="S250" s="32"/>
      <c r="T250" s="30"/>
      <c r="U250" s="30"/>
      <c r="V250" s="30"/>
      <c r="W250" s="30"/>
      <c r="X250" s="30"/>
      <c r="Y250" s="30"/>
      <c r="Z250" s="30"/>
      <c r="AA250" s="30"/>
      <c r="AB250" s="28"/>
    </row>
    <row r="251" spans="1:28" ht="13.2" x14ac:dyDescent="0.25">
      <c r="A251" s="25">
        <v>44951</v>
      </c>
      <c r="B251" s="48">
        <v>0.44444444444444442</v>
      </c>
      <c r="C251" s="28">
        <v>40.5</v>
      </c>
      <c r="D251" s="27">
        <v>88</v>
      </c>
      <c r="E251" s="28">
        <v>11.32</v>
      </c>
      <c r="F251" s="27">
        <v>143.5</v>
      </c>
      <c r="G251" s="28">
        <v>6.7</v>
      </c>
      <c r="H251" s="29"/>
      <c r="I251" s="29"/>
      <c r="J251" s="30"/>
      <c r="K251" s="30"/>
      <c r="L251" s="28"/>
      <c r="M251" s="31"/>
      <c r="N251" s="31"/>
      <c r="O251" s="28"/>
      <c r="P251" s="32"/>
      <c r="Q251" s="28"/>
      <c r="R251" s="32"/>
      <c r="S251" s="32"/>
      <c r="T251" s="30"/>
      <c r="U251" s="30"/>
      <c r="V251" s="30"/>
      <c r="W251" s="30"/>
      <c r="X251" s="30"/>
      <c r="Y251" s="30"/>
      <c r="Z251" s="30"/>
      <c r="AA251" s="30"/>
      <c r="AB251" s="28"/>
    </row>
    <row r="252" spans="1:28" ht="13.2" x14ac:dyDescent="0.25">
      <c r="A252" s="25">
        <v>44965</v>
      </c>
      <c r="B252" s="48">
        <v>0.40277777777777779</v>
      </c>
      <c r="C252" s="28">
        <v>41.1</v>
      </c>
      <c r="D252" s="27">
        <v>88.5</v>
      </c>
      <c r="E252" s="28">
        <v>11.28</v>
      </c>
      <c r="F252" s="27">
        <v>150.69999999999999</v>
      </c>
      <c r="G252" s="28">
        <v>7.27</v>
      </c>
      <c r="H252" s="29"/>
      <c r="I252" s="29"/>
      <c r="J252" s="30"/>
      <c r="K252" s="30"/>
      <c r="L252" s="28"/>
      <c r="M252" s="31"/>
      <c r="N252" s="31"/>
      <c r="O252" s="28"/>
      <c r="P252" s="32"/>
      <c r="Q252" s="28"/>
      <c r="R252" s="32"/>
      <c r="S252" s="32"/>
      <c r="T252" s="30"/>
      <c r="U252" s="30"/>
      <c r="V252" s="30"/>
      <c r="W252" s="30"/>
      <c r="X252" s="30"/>
      <c r="Y252" s="30"/>
      <c r="Z252" s="30"/>
      <c r="AA252" s="30"/>
      <c r="AB252" s="28"/>
    </row>
    <row r="253" spans="1:28" ht="13.2" x14ac:dyDescent="0.25">
      <c r="A253" s="25">
        <v>44979</v>
      </c>
      <c r="B253" s="48">
        <v>0.40972222222222221</v>
      </c>
      <c r="C253" s="28">
        <v>43.9</v>
      </c>
      <c r="D253" s="27">
        <v>89.1</v>
      </c>
      <c r="E253" s="28">
        <v>10.92</v>
      </c>
      <c r="F253" s="27">
        <v>168.7</v>
      </c>
      <c r="G253" s="28">
        <v>7.26</v>
      </c>
      <c r="H253" s="29"/>
      <c r="I253" s="29"/>
      <c r="J253" s="30"/>
      <c r="K253" s="30"/>
      <c r="L253" s="28"/>
      <c r="M253" s="31"/>
      <c r="N253" s="31"/>
      <c r="O253" s="28"/>
      <c r="P253" s="32"/>
      <c r="Q253" s="28"/>
      <c r="R253" s="32"/>
      <c r="S253" s="32"/>
      <c r="T253" s="30"/>
      <c r="U253" s="30"/>
      <c r="V253" s="30"/>
      <c r="W253" s="30"/>
      <c r="X253" s="30"/>
      <c r="Y253" s="30"/>
      <c r="Z253" s="30"/>
      <c r="AA253" s="30"/>
      <c r="AB253" s="28"/>
    </row>
    <row r="254" spans="1:28" ht="13.2" x14ac:dyDescent="0.25">
      <c r="A254" s="25"/>
      <c r="B254" s="28"/>
      <c r="C254" s="28"/>
      <c r="D254" s="27"/>
      <c r="E254" s="28"/>
      <c r="F254" s="27"/>
      <c r="G254" s="28"/>
      <c r="H254" s="29"/>
      <c r="I254" s="29"/>
      <c r="J254" s="30"/>
      <c r="K254" s="30"/>
      <c r="L254" s="28"/>
      <c r="M254" s="31"/>
      <c r="N254" s="31"/>
      <c r="O254" s="28"/>
      <c r="P254" s="32"/>
      <c r="Q254" s="28"/>
      <c r="R254" s="32"/>
      <c r="S254" s="32"/>
      <c r="T254" s="30"/>
      <c r="U254" s="30"/>
      <c r="V254" s="30"/>
      <c r="W254" s="30"/>
      <c r="X254" s="30"/>
      <c r="Y254" s="30"/>
      <c r="Z254" s="30"/>
      <c r="AA254" s="30"/>
      <c r="AB254" s="28"/>
    </row>
    <row r="255" spans="1:28" ht="13.2" x14ac:dyDescent="0.25">
      <c r="A255" s="25"/>
      <c r="B255" s="28"/>
      <c r="C255" s="28"/>
      <c r="D255" s="27"/>
      <c r="E255" s="28"/>
      <c r="F255" s="27"/>
      <c r="G255" s="28"/>
      <c r="H255" s="29"/>
      <c r="I255" s="29"/>
      <c r="J255" s="30"/>
      <c r="K255" s="30"/>
      <c r="L255" s="28"/>
      <c r="M255" s="31"/>
      <c r="N255" s="31"/>
      <c r="O255" s="28"/>
      <c r="P255" s="32"/>
      <c r="Q255" s="28"/>
      <c r="R255" s="32"/>
      <c r="S255" s="32"/>
      <c r="T255" s="30"/>
      <c r="U255" s="30"/>
      <c r="V255" s="30"/>
      <c r="W255" s="30"/>
      <c r="X255" s="30"/>
      <c r="Y255" s="30"/>
      <c r="Z255" s="30"/>
      <c r="AA255" s="30"/>
      <c r="AB255" s="28"/>
    </row>
    <row r="256" spans="1:28" ht="13.2" x14ac:dyDescent="0.25">
      <c r="A256" s="25"/>
      <c r="B256" s="28"/>
      <c r="C256" s="28"/>
      <c r="D256" s="27"/>
      <c r="E256" s="28"/>
      <c r="F256" s="27"/>
      <c r="G256" s="28"/>
      <c r="H256" s="29"/>
      <c r="I256" s="29"/>
      <c r="J256" s="30"/>
      <c r="K256" s="30"/>
      <c r="L256" s="28"/>
      <c r="M256" s="31"/>
      <c r="N256" s="31"/>
      <c r="O256" s="28"/>
      <c r="P256" s="32"/>
      <c r="Q256" s="28"/>
      <c r="R256" s="32"/>
      <c r="S256" s="32"/>
      <c r="T256" s="30"/>
      <c r="U256" s="30"/>
      <c r="V256" s="30"/>
      <c r="W256" s="30"/>
      <c r="X256" s="30"/>
      <c r="Y256" s="30"/>
      <c r="Z256" s="30"/>
      <c r="AA256" s="30"/>
      <c r="AB256" s="28"/>
    </row>
    <row r="257" spans="1:28" ht="13.2" x14ac:dyDescent="0.25">
      <c r="A257" s="25"/>
      <c r="B257" s="28"/>
      <c r="C257" s="28"/>
      <c r="D257" s="27"/>
      <c r="E257" s="28"/>
      <c r="F257" s="27"/>
      <c r="G257" s="28"/>
      <c r="H257" s="29"/>
      <c r="I257" s="29"/>
      <c r="J257" s="30"/>
      <c r="K257" s="30"/>
      <c r="L257" s="28"/>
      <c r="M257" s="31"/>
      <c r="N257" s="31"/>
      <c r="O257" s="28"/>
      <c r="P257" s="32"/>
      <c r="Q257" s="28"/>
      <c r="R257" s="32"/>
      <c r="S257" s="32"/>
      <c r="T257" s="30"/>
      <c r="U257" s="30"/>
      <c r="V257" s="30"/>
      <c r="W257" s="30"/>
      <c r="X257" s="30"/>
      <c r="Y257" s="30"/>
      <c r="Z257" s="30"/>
      <c r="AA257" s="30"/>
      <c r="AB257" s="28"/>
    </row>
    <row r="258" spans="1:28" ht="13.2" x14ac:dyDescent="0.25">
      <c r="A258" s="25"/>
      <c r="B258" s="28"/>
      <c r="C258" s="28"/>
      <c r="D258" s="27"/>
      <c r="E258" s="28"/>
      <c r="F258" s="27"/>
      <c r="G258" s="28"/>
      <c r="H258" s="29"/>
      <c r="I258" s="29"/>
      <c r="J258" s="30"/>
      <c r="K258" s="30"/>
      <c r="L258" s="28"/>
      <c r="M258" s="31"/>
      <c r="N258" s="31"/>
      <c r="O258" s="28"/>
      <c r="P258" s="32"/>
      <c r="Q258" s="28"/>
      <c r="R258" s="32"/>
      <c r="S258" s="32"/>
      <c r="T258" s="30"/>
      <c r="U258" s="30"/>
      <c r="V258" s="30"/>
      <c r="W258" s="30"/>
      <c r="X258" s="30"/>
      <c r="Y258" s="30"/>
      <c r="Z258" s="30"/>
      <c r="AA258" s="30"/>
      <c r="AB258" s="28"/>
    </row>
    <row r="259" spans="1:28" ht="13.2" x14ac:dyDescent="0.25">
      <c r="A259" s="25"/>
      <c r="B259" s="28"/>
      <c r="C259" s="28"/>
      <c r="D259" s="27"/>
      <c r="E259" s="28"/>
      <c r="F259" s="27"/>
      <c r="G259" s="28"/>
      <c r="H259" s="29"/>
      <c r="I259" s="29"/>
      <c r="J259" s="30"/>
      <c r="K259" s="30"/>
      <c r="L259" s="28"/>
      <c r="M259" s="31"/>
      <c r="N259" s="31"/>
      <c r="O259" s="28"/>
      <c r="P259" s="32"/>
      <c r="Q259" s="28"/>
      <c r="R259" s="32"/>
      <c r="S259" s="32"/>
      <c r="T259" s="30"/>
      <c r="U259" s="30"/>
      <c r="V259" s="30"/>
      <c r="W259" s="30"/>
      <c r="X259" s="30"/>
      <c r="Y259" s="30"/>
      <c r="Z259" s="30"/>
      <c r="AA259" s="30"/>
      <c r="AB259" s="28"/>
    </row>
    <row r="260" spans="1:28" ht="13.2" x14ac:dyDescent="0.25">
      <c r="A260" s="25"/>
      <c r="B260" s="28"/>
      <c r="C260" s="28"/>
      <c r="D260" s="27"/>
      <c r="E260" s="28"/>
      <c r="F260" s="27"/>
      <c r="G260" s="28"/>
      <c r="H260" s="29"/>
      <c r="I260" s="29"/>
      <c r="J260" s="30"/>
      <c r="K260" s="30"/>
      <c r="L260" s="28"/>
      <c r="M260" s="31"/>
      <c r="N260" s="31"/>
      <c r="O260" s="28"/>
      <c r="P260" s="32"/>
      <c r="Q260" s="28"/>
      <c r="R260" s="32"/>
      <c r="S260" s="32"/>
      <c r="T260" s="30"/>
      <c r="U260" s="30"/>
      <c r="V260" s="30"/>
      <c r="W260" s="30"/>
      <c r="X260" s="30"/>
      <c r="Y260" s="30"/>
      <c r="Z260" s="30"/>
      <c r="AA260" s="30"/>
      <c r="AB260" s="28"/>
    </row>
    <row r="261" spans="1:28" ht="13.2" x14ac:dyDescent="0.25">
      <c r="A261" s="25"/>
      <c r="B261" s="28"/>
      <c r="C261" s="28"/>
      <c r="D261" s="27"/>
      <c r="E261" s="28"/>
      <c r="F261" s="27"/>
      <c r="G261" s="28"/>
      <c r="H261" s="29"/>
      <c r="I261" s="29"/>
      <c r="J261" s="30"/>
      <c r="K261" s="30"/>
      <c r="L261" s="28"/>
      <c r="M261" s="31"/>
      <c r="N261" s="31"/>
      <c r="O261" s="28"/>
      <c r="P261" s="32"/>
      <c r="Q261" s="28"/>
      <c r="R261" s="32"/>
      <c r="S261" s="32"/>
      <c r="T261" s="30"/>
      <c r="U261" s="30"/>
      <c r="V261" s="30"/>
      <c r="W261" s="30"/>
      <c r="X261" s="30"/>
      <c r="Y261" s="30"/>
      <c r="Z261" s="30"/>
      <c r="AA261" s="30"/>
      <c r="AB261" s="28"/>
    </row>
  </sheetData>
  <conditionalFormatting sqref="K1:K261">
    <cfRule type="cellIs" dxfId="31" priority="1" operator="lessThan">
      <formula>0</formula>
    </cfRule>
  </conditionalFormatting>
  <conditionalFormatting sqref="N1:N261">
    <cfRule type="cellIs" dxfId="30" priority="3" operator="lessThan">
      <formula>0</formula>
    </cfRule>
  </conditionalFormatting>
  <conditionalFormatting sqref="P150">
    <cfRule type="cellIs" dxfId="29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A2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B1048576"/>
    </sheetView>
  </sheetViews>
  <sheetFormatPr defaultColWidth="12.6640625" defaultRowHeight="15.75" customHeight="1" x14ac:dyDescent="0.25"/>
  <cols>
    <col min="1" max="1" width="9.77734375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140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19" t="s">
        <v>100</v>
      </c>
      <c r="P1" s="19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24" t="s">
        <v>137</v>
      </c>
    </row>
    <row r="2" spans="1:27" ht="13.2" x14ac:dyDescent="0.25">
      <c r="A2" s="78">
        <v>42510</v>
      </c>
      <c r="B2" s="26"/>
      <c r="C2" s="26">
        <v>64.8</v>
      </c>
      <c r="D2" s="27">
        <v>97.8</v>
      </c>
      <c r="E2" s="28">
        <v>9.2100000000000009</v>
      </c>
      <c r="F2" s="27">
        <v>128.80000000000001</v>
      </c>
      <c r="G2" s="28">
        <v>6.8</v>
      </c>
      <c r="H2" s="31">
        <v>3.68</v>
      </c>
      <c r="I2" s="31">
        <v>0.71</v>
      </c>
      <c r="J2" s="30">
        <v>0.27200000000000002</v>
      </c>
      <c r="K2" s="30">
        <v>8.8999999999999996E-2</v>
      </c>
      <c r="L2" s="28">
        <v>16.600000000000001</v>
      </c>
      <c r="M2" s="31"/>
      <c r="N2" s="31">
        <f t="shared" ref="N2:N88" si="0">I2-(J2+K2)</f>
        <v>0.34899999999999998</v>
      </c>
      <c r="O2" s="26"/>
      <c r="P2" s="26"/>
      <c r="Q2" s="28"/>
      <c r="R2" s="29"/>
      <c r="S2" s="29"/>
      <c r="T2" s="33"/>
      <c r="U2" s="33"/>
      <c r="V2" s="33"/>
      <c r="W2" s="33"/>
      <c r="X2" s="33"/>
      <c r="Y2" s="51"/>
      <c r="Z2" s="52"/>
      <c r="AA2" s="52"/>
    </row>
    <row r="3" spans="1:27" ht="13.2" x14ac:dyDescent="0.25">
      <c r="A3" s="78">
        <v>42517</v>
      </c>
      <c r="B3" s="26"/>
      <c r="C3" s="26">
        <v>69.3</v>
      </c>
      <c r="D3" s="27">
        <v>89.5</v>
      </c>
      <c r="E3" s="28">
        <v>8.01</v>
      </c>
      <c r="F3" s="27">
        <v>130.6</v>
      </c>
      <c r="G3" s="28">
        <v>6.84</v>
      </c>
      <c r="H3" s="31">
        <v>4.1100000000000003</v>
      </c>
      <c r="I3" s="31">
        <v>0.7</v>
      </c>
      <c r="J3" s="30">
        <v>0.23</v>
      </c>
      <c r="K3" s="30">
        <v>0.10199999999999999</v>
      </c>
      <c r="L3" s="28">
        <v>19.79</v>
      </c>
      <c r="M3" s="31"/>
      <c r="N3" s="31">
        <f t="shared" si="0"/>
        <v>0.36799999999999994</v>
      </c>
      <c r="O3" s="26"/>
      <c r="P3" s="26"/>
      <c r="Q3" s="28"/>
      <c r="R3" s="29"/>
      <c r="S3" s="29"/>
      <c r="T3" s="33"/>
      <c r="U3" s="33"/>
      <c r="V3" s="33"/>
      <c r="W3" s="33"/>
      <c r="X3" s="33"/>
      <c r="Y3" s="51"/>
      <c r="Z3" s="52"/>
      <c r="AA3" s="52"/>
    </row>
    <row r="4" spans="1:27" ht="13.2" x14ac:dyDescent="0.25">
      <c r="A4" s="78">
        <v>42523</v>
      </c>
      <c r="B4" s="26"/>
      <c r="C4" s="141"/>
      <c r="D4" s="142">
        <v>81.5</v>
      </c>
      <c r="E4" s="26">
        <v>7.25</v>
      </c>
      <c r="F4" s="142">
        <v>131.1</v>
      </c>
      <c r="G4" s="26">
        <v>6.65</v>
      </c>
      <c r="H4" s="29">
        <v>3.45</v>
      </c>
      <c r="I4" s="29">
        <v>0.67</v>
      </c>
      <c r="J4" s="33">
        <v>0.24099999999999999</v>
      </c>
      <c r="K4" s="33">
        <v>0.11</v>
      </c>
      <c r="L4" s="26">
        <v>25.71</v>
      </c>
      <c r="M4" s="29"/>
      <c r="N4" s="29">
        <f t="shared" si="0"/>
        <v>0.31900000000000006</v>
      </c>
      <c r="O4" s="26"/>
      <c r="P4" s="26"/>
      <c r="Q4" s="28"/>
      <c r="R4" s="29"/>
      <c r="S4" s="29"/>
      <c r="T4" s="33"/>
      <c r="U4" s="33"/>
      <c r="V4" s="33"/>
      <c r="W4" s="33"/>
      <c r="X4" s="33"/>
      <c r="Y4" s="143"/>
      <c r="Z4" s="52"/>
      <c r="AA4" s="52"/>
    </row>
    <row r="5" spans="1:27" ht="13.2" x14ac:dyDescent="0.25">
      <c r="A5" s="78">
        <v>42530</v>
      </c>
      <c r="B5" s="26"/>
      <c r="C5" s="26">
        <v>68.5</v>
      </c>
      <c r="D5" s="27">
        <v>81.7</v>
      </c>
      <c r="E5" s="28">
        <v>7.39</v>
      </c>
      <c r="F5" s="27">
        <v>133.6</v>
      </c>
      <c r="G5" s="28">
        <v>6.4</v>
      </c>
      <c r="H5" s="29">
        <v>3.45</v>
      </c>
      <c r="I5" s="29">
        <v>0.68</v>
      </c>
      <c r="J5" s="33">
        <v>0.22936699999999999</v>
      </c>
      <c r="K5" s="33">
        <v>0.11600000000000001</v>
      </c>
      <c r="L5" s="26">
        <v>26.61</v>
      </c>
      <c r="M5" s="29"/>
      <c r="N5" s="31">
        <f t="shared" si="0"/>
        <v>0.33463300000000007</v>
      </c>
      <c r="O5" s="26"/>
      <c r="P5" s="26"/>
      <c r="Q5" s="28"/>
      <c r="R5" s="29"/>
      <c r="S5" s="29"/>
      <c r="T5" s="33"/>
      <c r="U5" s="33"/>
      <c r="V5" s="33"/>
      <c r="W5" s="33"/>
      <c r="X5" s="33"/>
      <c r="Y5" s="51"/>
      <c r="Z5" s="52"/>
      <c r="AA5" s="52"/>
    </row>
    <row r="6" spans="1:27" ht="13.2" x14ac:dyDescent="0.25">
      <c r="A6" s="78">
        <v>42537</v>
      </c>
      <c r="B6" s="26"/>
      <c r="C6" s="26">
        <v>71.8</v>
      </c>
      <c r="D6" s="27">
        <v>93</v>
      </c>
      <c r="E6" s="28">
        <v>7.32</v>
      </c>
      <c r="F6" s="27">
        <v>133.9</v>
      </c>
      <c r="G6" s="28">
        <v>6.48</v>
      </c>
      <c r="H6" s="29">
        <v>3.75</v>
      </c>
      <c r="I6" s="29">
        <v>0.6</v>
      </c>
      <c r="J6" s="33">
        <v>0.197574</v>
      </c>
      <c r="K6" s="33">
        <v>6.0999999999999999E-2</v>
      </c>
      <c r="L6" s="26">
        <v>15.58</v>
      </c>
      <c r="M6" s="29"/>
      <c r="N6" s="31">
        <f t="shared" si="0"/>
        <v>0.34142600000000001</v>
      </c>
      <c r="O6" s="26"/>
      <c r="P6" s="26"/>
      <c r="Q6" s="28"/>
      <c r="R6" s="29"/>
      <c r="S6" s="29"/>
      <c r="T6" s="33"/>
      <c r="U6" s="33"/>
      <c r="V6" s="33"/>
      <c r="W6" s="33"/>
      <c r="X6" s="33"/>
      <c r="Y6" s="51"/>
      <c r="Z6" s="52"/>
      <c r="AA6" s="52"/>
    </row>
    <row r="7" spans="1:27" ht="13.2" x14ac:dyDescent="0.25">
      <c r="A7" s="78">
        <v>42544</v>
      </c>
      <c r="B7" s="26"/>
      <c r="C7" s="26">
        <v>73.900000000000006</v>
      </c>
      <c r="D7" s="27">
        <v>82.1</v>
      </c>
      <c r="E7" s="28">
        <v>7.01</v>
      </c>
      <c r="F7" s="27">
        <v>136</v>
      </c>
      <c r="G7" s="28">
        <v>6.61</v>
      </c>
      <c r="H7" s="31">
        <v>3.0859999999999999</v>
      </c>
      <c r="I7" s="31">
        <v>0.41070000000000001</v>
      </c>
      <c r="J7" s="30">
        <v>9.7640000000000005E-2</v>
      </c>
      <c r="K7" s="30">
        <v>6.8309999999999996E-2</v>
      </c>
      <c r="L7" s="28">
        <v>22.645299999999999</v>
      </c>
      <c r="M7" s="31"/>
      <c r="N7" s="31">
        <f t="shared" si="0"/>
        <v>0.24475000000000002</v>
      </c>
      <c r="O7" s="28"/>
      <c r="P7" s="28"/>
      <c r="Q7" s="28"/>
      <c r="R7" s="31"/>
      <c r="S7" s="31"/>
      <c r="T7" s="33">
        <v>5.5E-2</v>
      </c>
      <c r="U7" s="33">
        <v>1.0999999999999999E-2</v>
      </c>
      <c r="V7" s="33">
        <v>7.0000000000000001E-3</v>
      </c>
      <c r="W7" s="33">
        <v>6.0000000000000001E-3</v>
      </c>
      <c r="X7" s="33">
        <v>5.0000000000000001E-3</v>
      </c>
      <c r="Y7" s="53"/>
      <c r="Z7" s="52"/>
      <c r="AA7" s="52"/>
    </row>
    <row r="8" spans="1:27" ht="13.2" x14ac:dyDescent="0.25">
      <c r="A8" s="78">
        <v>42551</v>
      </c>
      <c r="B8" s="26"/>
      <c r="C8" s="26">
        <v>75.900000000000006</v>
      </c>
      <c r="D8" s="27">
        <v>84</v>
      </c>
      <c r="E8" s="28">
        <v>7.02</v>
      </c>
      <c r="F8" s="27">
        <v>137.80000000000001</v>
      </c>
      <c r="G8" s="28">
        <v>6.63</v>
      </c>
      <c r="H8" s="31">
        <v>2.9350000000000001</v>
      </c>
      <c r="I8" s="31">
        <v>0.41239999999999999</v>
      </c>
      <c r="J8" s="30">
        <v>9.4990000000000005E-2</v>
      </c>
      <c r="K8" s="30">
        <v>4.5850000000000002E-2</v>
      </c>
      <c r="L8" s="28">
        <v>22.346699999999998</v>
      </c>
      <c r="M8" s="31"/>
      <c r="N8" s="31">
        <f t="shared" si="0"/>
        <v>0.27155999999999997</v>
      </c>
      <c r="O8" s="28"/>
      <c r="P8" s="28"/>
      <c r="Q8" s="28"/>
      <c r="R8" s="31"/>
      <c r="S8" s="31"/>
      <c r="T8" s="33">
        <v>6.2E-2</v>
      </c>
      <c r="U8" s="33">
        <v>1.2999999999999999E-2</v>
      </c>
      <c r="V8" s="33">
        <v>8.0000000000000002E-3</v>
      </c>
      <c r="W8" s="33">
        <v>7.0000000000000001E-3</v>
      </c>
      <c r="X8" s="33">
        <v>6.0000000000000001E-3</v>
      </c>
      <c r="Y8" s="53"/>
      <c r="Z8" s="52"/>
      <c r="AA8" s="52"/>
    </row>
    <row r="9" spans="1:27" ht="13.2" x14ac:dyDescent="0.25">
      <c r="A9" s="78">
        <v>42558</v>
      </c>
      <c r="B9" s="26"/>
      <c r="C9" s="26">
        <v>78.599999999999994</v>
      </c>
      <c r="D9" s="27">
        <v>84.3</v>
      </c>
      <c r="E9" s="28">
        <v>6.85</v>
      </c>
      <c r="F9" s="27">
        <v>131.80000000000001</v>
      </c>
      <c r="G9" s="28">
        <v>6.7</v>
      </c>
      <c r="H9" s="31">
        <v>3.0259999999999998</v>
      </c>
      <c r="I9" s="31">
        <v>0.33239999999999997</v>
      </c>
      <c r="J9" s="30">
        <v>7.7719999999999997E-2</v>
      </c>
      <c r="K9" s="30">
        <v>4.2450000000000002E-2</v>
      </c>
      <c r="L9" s="28">
        <v>18.6023</v>
      </c>
      <c r="M9" s="31"/>
      <c r="N9" s="31">
        <f t="shared" si="0"/>
        <v>0.21222999999999997</v>
      </c>
      <c r="O9" s="28"/>
      <c r="P9" s="28"/>
      <c r="Q9" s="28"/>
      <c r="R9" s="31"/>
      <c r="S9" s="31"/>
      <c r="T9" s="33">
        <v>6.0999999999999999E-2</v>
      </c>
      <c r="U9" s="33">
        <v>1.2E-2</v>
      </c>
      <c r="V9" s="33">
        <v>7.0000000000000001E-3</v>
      </c>
      <c r="W9" s="33">
        <v>6.0000000000000001E-3</v>
      </c>
      <c r="X9" s="33">
        <v>5.0000000000000001E-3</v>
      </c>
      <c r="Y9" s="53"/>
      <c r="Z9" s="52"/>
      <c r="AA9" s="52"/>
    </row>
    <row r="10" spans="1:27" ht="13.2" x14ac:dyDescent="0.25">
      <c r="A10" s="78">
        <v>42565</v>
      </c>
      <c r="B10" s="26"/>
      <c r="C10" s="26">
        <v>76.5</v>
      </c>
      <c r="D10" s="27">
        <v>88.9</v>
      </c>
      <c r="E10" s="28">
        <v>7.39</v>
      </c>
      <c r="F10" s="27">
        <v>137.1</v>
      </c>
      <c r="G10" s="28">
        <v>6.98</v>
      </c>
      <c r="H10" s="31">
        <v>2.81</v>
      </c>
      <c r="I10" s="31">
        <v>0.35420000000000001</v>
      </c>
      <c r="J10" s="30">
        <v>7.6910000000000006E-2</v>
      </c>
      <c r="K10" s="30">
        <v>3.9010000000000003E-2</v>
      </c>
      <c r="L10" s="28">
        <v>16.494199999999999</v>
      </c>
      <c r="M10" s="31"/>
      <c r="N10" s="31">
        <f t="shared" si="0"/>
        <v>0.23827999999999999</v>
      </c>
      <c r="O10" s="28"/>
      <c r="P10" s="28"/>
      <c r="Q10" s="28"/>
      <c r="R10" s="31"/>
      <c r="S10" s="31"/>
      <c r="T10" s="33">
        <v>6.2E-2</v>
      </c>
      <c r="U10" s="33">
        <v>1.2E-2</v>
      </c>
      <c r="V10" s="33">
        <v>7.0000000000000001E-3</v>
      </c>
      <c r="W10" s="33">
        <v>7.0000000000000001E-3</v>
      </c>
      <c r="X10" s="33">
        <v>5.0000000000000001E-3</v>
      </c>
      <c r="Y10" s="53"/>
      <c r="Z10" s="52"/>
      <c r="AA10" s="52"/>
    </row>
    <row r="11" spans="1:27" ht="13.2" x14ac:dyDescent="0.25">
      <c r="A11" s="78">
        <v>42572</v>
      </c>
      <c r="B11" s="26"/>
      <c r="C11" s="26">
        <v>77</v>
      </c>
      <c r="D11" s="27">
        <v>88</v>
      </c>
      <c r="E11" s="28">
        <v>7.27</v>
      </c>
      <c r="F11" s="27">
        <v>139.19999999999999</v>
      </c>
      <c r="G11" s="28">
        <v>6.97</v>
      </c>
      <c r="H11" s="31">
        <v>2.8639999999999999</v>
      </c>
      <c r="I11" s="31">
        <v>0.32440000000000002</v>
      </c>
      <c r="J11" s="30">
        <v>7.3139999999999997E-2</v>
      </c>
      <c r="K11" s="30">
        <v>3.9829999999999997E-2</v>
      </c>
      <c r="L11" s="28">
        <v>16.7242</v>
      </c>
      <c r="M11" s="31"/>
      <c r="N11" s="31">
        <f t="shared" si="0"/>
        <v>0.21143000000000003</v>
      </c>
      <c r="O11" s="28"/>
      <c r="P11" s="28"/>
      <c r="Q11" s="28"/>
      <c r="R11" s="31"/>
      <c r="S11" s="31"/>
      <c r="T11" s="33">
        <v>5.8999999999999997E-2</v>
      </c>
      <c r="U11" s="33">
        <v>1.2E-2</v>
      </c>
      <c r="V11" s="33">
        <v>7.0000000000000001E-3</v>
      </c>
      <c r="W11" s="33">
        <v>6.0000000000000001E-3</v>
      </c>
      <c r="X11" s="33">
        <v>5.0000000000000001E-3</v>
      </c>
      <c r="Y11" s="53"/>
      <c r="Z11" s="52"/>
      <c r="AA11" s="52"/>
    </row>
    <row r="12" spans="1:27" ht="13.2" x14ac:dyDescent="0.25">
      <c r="A12" s="78">
        <v>42586</v>
      </c>
      <c r="B12" s="26"/>
      <c r="C12" s="26">
        <v>74.3</v>
      </c>
      <c r="D12" s="27">
        <v>90.8</v>
      </c>
      <c r="E12" s="28">
        <v>7.71</v>
      </c>
      <c r="F12" s="27">
        <v>140.69999999999999</v>
      </c>
      <c r="G12" s="28">
        <v>6.77</v>
      </c>
      <c r="H12" s="31">
        <v>2.4990000000000001</v>
      </c>
      <c r="I12" s="31">
        <v>0.2863</v>
      </c>
      <c r="J12" s="30">
        <v>6.5839999999999996E-2</v>
      </c>
      <c r="K12" s="30">
        <v>3.3820000000000003E-2</v>
      </c>
      <c r="L12" s="28">
        <v>13.5158</v>
      </c>
      <c r="M12" s="31"/>
      <c r="N12" s="31">
        <f t="shared" si="0"/>
        <v>0.18664</v>
      </c>
      <c r="O12" s="28"/>
      <c r="P12" s="28"/>
      <c r="Q12" s="28"/>
      <c r="R12" s="31"/>
      <c r="S12" s="31"/>
      <c r="T12" s="61">
        <v>5.5E-2</v>
      </c>
      <c r="U12" s="61">
        <v>0.01</v>
      </c>
      <c r="V12" s="61">
        <v>6.0000000000000001E-3</v>
      </c>
      <c r="W12" s="61">
        <v>6.0000000000000001E-3</v>
      </c>
      <c r="X12" s="61">
        <v>5.0000000000000001E-3</v>
      </c>
      <c r="Y12" s="53"/>
      <c r="Z12" s="52"/>
      <c r="AA12" s="52"/>
    </row>
    <row r="13" spans="1:27" ht="13.2" x14ac:dyDescent="0.25">
      <c r="A13" s="78">
        <v>42593</v>
      </c>
      <c r="B13" s="26"/>
      <c r="C13" s="26">
        <v>79.2</v>
      </c>
      <c r="D13" s="27">
        <v>91.5</v>
      </c>
      <c r="E13" s="28">
        <v>7.4</v>
      </c>
      <c r="F13" s="27">
        <v>142.30000000000001</v>
      </c>
      <c r="G13" s="28">
        <v>6.97</v>
      </c>
      <c r="H13" s="31">
        <v>2.5579999999999998</v>
      </c>
      <c r="I13" s="31">
        <v>0.3347</v>
      </c>
      <c r="J13" s="30">
        <v>7.9299999999999995E-2</v>
      </c>
      <c r="K13" s="30">
        <v>1.864E-2</v>
      </c>
      <c r="L13" s="28">
        <v>16.3765</v>
      </c>
      <c r="M13" s="31"/>
      <c r="N13" s="31">
        <f t="shared" si="0"/>
        <v>0.23676</v>
      </c>
      <c r="O13" s="28"/>
      <c r="P13" s="28"/>
      <c r="Q13" s="28"/>
      <c r="R13" s="31"/>
      <c r="S13" s="31"/>
      <c r="T13" s="61">
        <v>5.7000000000000002E-2</v>
      </c>
      <c r="U13" s="61">
        <v>0.01</v>
      </c>
      <c r="V13" s="61">
        <v>6.0000000000000001E-3</v>
      </c>
      <c r="W13" s="61">
        <v>5.0000000000000001E-3</v>
      </c>
      <c r="X13" s="61">
        <v>4.0000000000000001E-3</v>
      </c>
      <c r="Y13" s="53"/>
      <c r="Z13" s="52"/>
      <c r="AA13" s="52"/>
    </row>
    <row r="14" spans="1:27" ht="13.2" x14ac:dyDescent="0.25">
      <c r="A14" s="78">
        <v>42600</v>
      </c>
      <c r="B14" s="26"/>
      <c r="C14" s="26">
        <v>76.599999999999994</v>
      </c>
      <c r="D14" s="27">
        <v>94.4</v>
      </c>
      <c r="E14" s="28">
        <v>7.58</v>
      </c>
      <c r="F14" s="27">
        <v>143.30000000000001</v>
      </c>
      <c r="G14" s="28">
        <v>6.7</v>
      </c>
      <c r="H14" s="31">
        <v>2.5369999999999999</v>
      </c>
      <c r="I14" s="31">
        <v>0.28239999999999998</v>
      </c>
      <c r="J14" s="30">
        <v>7.399E-2</v>
      </c>
      <c r="K14" s="30">
        <v>1.052E-2</v>
      </c>
      <c r="L14" s="28">
        <v>13.8461</v>
      </c>
      <c r="M14" s="31"/>
      <c r="N14" s="31">
        <f t="shared" si="0"/>
        <v>0.19788999999999998</v>
      </c>
      <c r="O14" s="28"/>
      <c r="P14" s="28"/>
      <c r="Q14" s="28"/>
      <c r="R14" s="31"/>
      <c r="S14" s="31"/>
      <c r="T14" s="33">
        <v>5.5E-2</v>
      </c>
      <c r="U14" s="33">
        <v>8.9999999999999993E-3</v>
      </c>
      <c r="V14" s="33">
        <v>5.0000000000000001E-3</v>
      </c>
      <c r="W14" s="33">
        <v>5.0000000000000001E-3</v>
      </c>
      <c r="X14" s="33">
        <v>4.0000000000000001E-3</v>
      </c>
      <c r="Y14" s="53"/>
      <c r="Z14" s="52"/>
      <c r="AA14" s="52"/>
    </row>
    <row r="15" spans="1:27" ht="13.2" x14ac:dyDescent="0.25">
      <c r="A15" s="78">
        <v>42607</v>
      </c>
      <c r="B15" s="26"/>
      <c r="C15" s="26">
        <v>75.599999999999994</v>
      </c>
      <c r="D15" s="27">
        <v>93.6</v>
      </c>
      <c r="E15" s="28">
        <v>7.86</v>
      </c>
      <c r="F15" s="27">
        <v>145.1</v>
      </c>
      <c r="G15" s="28">
        <v>6.85</v>
      </c>
      <c r="H15" s="31">
        <v>2.532</v>
      </c>
      <c r="I15" s="31">
        <v>0.33400000000000002</v>
      </c>
      <c r="J15" s="30">
        <v>6.762E-2</v>
      </c>
      <c r="K15" s="30">
        <v>1.9050000000000001E-2</v>
      </c>
      <c r="L15" s="28">
        <v>12.2666</v>
      </c>
      <c r="M15" s="31"/>
      <c r="N15" s="31">
        <f t="shared" si="0"/>
        <v>0.24733000000000002</v>
      </c>
      <c r="O15" s="28"/>
      <c r="P15" s="28"/>
      <c r="Q15" s="28"/>
      <c r="R15" s="31"/>
      <c r="S15" s="31"/>
      <c r="T15" s="33">
        <v>5.7000000000000002E-2</v>
      </c>
      <c r="U15" s="33">
        <v>8.9999999999999993E-3</v>
      </c>
      <c r="V15" s="33">
        <v>5.0000000000000001E-3</v>
      </c>
      <c r="W15" s="33">
        <v>5.0000000000000001E-3</v>
      </c>
      <c r="X15" s="33">
        <v>4.0000000000000001E-3</v>
      </c>
      <c r="Y15" s="53"/>
      <c r="Z15" s="52"/>
      <c r="AA15" s="52"/>
    </row>
    <row r="16" spans="1:27" ht="13.2" x14ac:dyDescent="0.25">
      <c r="A16" s="78">
        <v>42614</v>
      </c>
      <c r="B16" s="26"/>
      <c r="C16" s="26">
        <v>74.7</v>
      </c>
      <c r="D16" s="27">
        <v>89.6</v>
      </c>
      <c r="E16" s="28">
        <v>7.6</v>
      </c>
      <c r="F16" s="27">
        <v>145.19999999999999</v>
      </c>
      <c r="G16" s="28">
        <v>7.03</v>
      </c>
      <c r="H16" s="31">
        <v>2.61</v>
      </c>
      <c r="I16" s="31">
        <v>0.32300000000000001</v>
      </c>
      <c r="J16" s="30">
        <v>7.936E-2</v>
      </c>
      <c r="K16" s="30">
        <v>1.8599999999999998E-2</v>
      </c>
      <c r="L16" s="28">
        <v>12.223000000000001</v>
      </c>
      <c r="M16" s="31"/>
      <c r="N16" s="31">
        <f t="shared" si="0"/>
        <v>0.22504000000000002</v>
      </c>
      <c r="O16" s="28"/>
      <c r="P16" s="28"/>
      <c r="Q16" s="28"/>
      <c r="R16" s="31"/>
      <c r="S16" s="31"/>
      <c r="T16" s="33">
        <v>5.7000000000000002E-2</v>
      </c>
      <c r="U16" s="33">
        <v>8.9999999999999993E-3</v>
      </c>
      <c r="V16" s="33">
        <v>5.0000000000000001E-3</v>
      </c>
      <c r="W16" s="33">
        <v>5.0000000000000001E-3</v>
      </c>
      <c r="X16" s="33">
        <v>4.0000000000000001E-3</v>
      </c>
      <c r="Y16" s="53"/>
      <c r="Z16" s="52"/>
      <c r="AA16" s="52"/>
    </row>
    <row r="17" spans="1:27" ht="13.2" x14ac:dyDescent="0.25">
      <c r="A17" s="78">
        <v>42621</v>
      </c>
      <c r="B17" s="26"/>
      <c r="C17" s="26">
        <v>72</v>
      </c>
      <c r="D17" s="27">
        <v>90.5</v>
      </c>
      <c r="E17" s="28">
        <v>7.88</v>
      </c>
      <c r="F17" s="27">
        <v>145.6</v>
      </c>
      <c r="G17" s="28">
        <v>6.97</v>
      </c>
      <c r="H17" s="31">
        <v>2.6120000000000001</v>
      </c>
      <c r="I17" s="31">
        <v>0.3009</v>
      </c>
      <c r="J17" s="30">
        <v>5.4919999999999997E-2</v>
      </c>
      <c r="K17" s="30">
        <v>3.0970000000000001E-2</v>
      </c>
      <c r="L17" s="28">
        <v>9.7812000000000001</v>
      </c>
      <c r="M17" s="31"/>
      <c r="N17" s="31">
        <f t="shared" si="0"/>
        <v>0.21501000000000001</v>
      </c>
      <c r="O17" s="28"/>
      <c r="P17" s="28"/>
      <c r="Q17" s="28"/>
      <c r="R17" s="31"/>
      <c r="S17" s="31"/>
      <c r="T17" s="61">
        <v>5.3999999999999999E-2</v>
      </c>
      <c r="U17" s="61">
        <v>8.9999999999999993E-3</v>
      </c>
      <c r="V17" s="61">
        <v>5.0000000000000001E-3</v>
      </c>
      <c r="W17" s="61">
        <v>4.0000000000000001E-3</v>
      </c>
      <c r="X17" s="61">
        <v>3.0000000000000001E-3</v>
      </c>
      <c r="Y17" s="53"/>
      <c r="Z17" s="52"/>
      <c r="AA17" s="52"/>
    </row>
    <row r="18" spans="1:27" ht="13.2" x14ac:dyDescent="0.25">
      <c r="A18" s="78">
        <v>42633</v>
      </c>
      <c r="B18" s="26"/>
      <c r="C18" s="26">
        <v>71.599999999999994</v>
      </c>
      <c r="D18" s="27">
        <v>88.4</v>
      </c>
      <c r="E18" s="28">
        <v>7.7</v>
      </c>
      <c r="F18" s="27">
        <v>147.4</v>
      </c>
      <c r="G18" s="28">
        <v>6.31</v>
      </c>
      <c r="H18" s="31">
        <v>2.98</v>
      </c>
      <c r="I18" s="31">
        <v>0.29430000000000001</v>
      </c>
      <c r="J18" s="30">
        <v>6.3189999999999996E-2</v>
      </c>
      <c r="K18" s="30">
        <v>2.002E-2</v>
      </c>
      <c r="L18" s="28">
        <v>16.867599999999999</v>
      </c>
      <c r="M18" s="31"/>
      <c r="N18" s="31">
        <f t="shared" si="0"/>
        <v>0.21109</v>
      </c>
      <c r="O18" s="28"/>
      <c r="P18" s="28"/>
      <c r="Q18" s="28"/>
      <c r="R18" s="31"/>
      <c r="S18" s="31"/>
      <c r="T18" s="61">
        <v>8.8999999999999996E-2</v>
      </c>
      <c r="U18" s="61">
        <v>1.9E-2</v>
      </c>
      <c r="V18" s="61">
        <v>1.2E-2</v>
      </c>
      <c r="W18" s="61">
        <v>1.0999999999999999E-2</v>
      </c>
      <c r="X18" s="61">
        <v>8.9999999999999993E-3</v>
      </c>
      <c r="Y18" s="53"/>
      <c r="Z18" s="52"/>
      <c r="AA18" s="52"/>
    </row>
    <row r="19" spans="1:27" ht="13.2" x14ac:dyDescent="0.25">
      <c r="A19" s="78">
        <v>42642</v>
      </c>
      <c r="B19" s="26"/>
      <c r="C19" s="26">
        <v>61.7</v>
      </c>
      <c r="D19" s="27">
        <v>87.2</v>
      </c>
      <c r="E19" s="28">
        <v>8.52</v>
      </c>
      <c r="F19" s="27">
        <v>147.1</v>
      </c>
      <c r="G19" s="28">
        <v>6.44</v>
      </c>
      <c r="H19" s="31">
        <v>2.859</v>
      </c>
      <c r="I19" s="31">
        <v>0.31830000000000003</v>
      </c>
      <c r="J19" s="30">
        <v>4.3950000000000003E-2</v>
      </c>
      <c r="K19" s="30">
        <v>4.2509999999999999E-2</v>
      </c>
      <c r="L19" s="28">
        <v>11.4908</v>
      </c>
      <c r="M19" s="31"/>
      <c r="N19" s="31">
        <f t="shared" si="0"/>
        <v>0.23184000000000002</v>
      </c>
      <c r="O19" s="28"/>
      <c r="P19" s="28"/>
      <c r="Q19" s="28"/>
      <c r="R19" s="31"/>
      <c r="S19" s="31"/>
      <c r="T19" s="144">
        <v>8.3000000000000004E-2</v>
      </c>
      <c r="U19" s="144">
        <v>1.7999999999999999E-2</v>
      </c>
      <c r="V19" s="144">
        <v>1.0999999999999999E-2</v>
      </c>
      <c r="W19" s="144">
        <v>0.01</v>
      </c>
      <c r="X19" s="144">
        <v>8.0000000000000002E-3</v>
      </c>
      <c r="Y19" s="56"/>
      <c r="Z19" s="52"/>
      <c r="AA19" s="52"/>
    </row>
    <row r="20" spans="1:27" ht="13.2" x14ac:dyDescent="0.25">
      <c r="A20" s="78">
        <v>42649</v>
      </c>
      <c r="B20" s="78"/>
      <c r="C20" s="32">
        <v>62.2</v>
      </c>
      <c r="D20" s="27">
        <v>62.5</v>
      </c>
      <c r="E20" s="28">
        <v>6</v>
      </c>
      <c r="F20" s="27">
        <v>156.30000000000001</v>
      </c>
      <c r="G20" s="28">
        <v>6.17</v>
      </c>
      <c r="H20" s="31">
        <v>6.3330000000000002</v>
      </c>
      <c r="I20" s="31">
        <v>0.28839999999999999</v>
      </c>
      <c r="J20" s="30">
        <v>1.4590000000000001E-2</v>
      </c>
      <c r="K20" s="30">
        <v>7.3099999999999997E-3</v>
      </c>
      <c r="L20" s="28"/>
      <c r="M20" s="31"/>
      <c r="N20" s="31">
        <f t="shared" si="0"/>
        <v>0.26650000000000001</v>
      </c>
      <c r="O20" s="28"/>
      <c r="P20" s="28"/>
      <c r="Q20" s="28"/>
      <c r="R20" s="31"/>
      <c r="S20" s="31"/>
      <c r="T20" s="52">
        <v>0.248</v>
      </c>
      <c r="U20" s="52">
        <v>5.5E-2</v>
      </c>
      <c r="V20" s="50">
        <v>3.3000000000000002E-2</v>
      </c>
      <c r="W20" s="52">
        <v>0.03</v>
      </c>
      <c r="X20" s="52">
        <v>2.3E-2</v>
      </c>
      <c r="Y20" s="56"/>
      <c r="Z20" s="52"/>
      <c r="AA20" s="52"/>
    </row>
    <row r="21" spans="1:27" ht="13.2" x14ac:dyDescent="0.25">
      <c r="A21" s="78">
        <v>42656</v>
      </c>
      <c r="B21" s="26"/>
      <c r="C21" s="26">
        <v>58.5</v>
      </c>
      <c r="D21" s="27">
        <v>93.4</v>
      </c>
      <c r="E21" s="28">
        <v>9.4700000000000006</v>
      </c>
      <c r="F21" s="27">
        <v>142</v>
      </c>
      <c r="G21" s="28">
        <v>6.75</v>
      </c>
      <c r="H21" s="31">
        <v>2.9710000000000001</v>
      </c>
      <c r="I21" s="31">
        <v>0.28320000000000001</v>
      </c>
      <c r="J21" s="30">
        <v>2.8809999999999999E-2</v>
      </c>
      <c r="K21" s="30">
        <v>3.644E-2</v>
      </c>
      <c r="L21" s="28">
        <v>7.0010000000000003</v>
      </c>
      <c r="M21" s="31"/>
      <c r="N21" s="31">
        <f t="shared" si="0"/>
        <v>0.21795</v>
      </c>
      <c r="O21" s="28"/>
      <c r="P21" s="28"/>
      <c r="Q21" s="28"/>
      <c r="R21" s="31"/>
      <c r="S21" s="31"/>
      <c r="T21" s="52">
        <v>6.5000000000000002E-2</v>
      </c>
      <c r="U21" s="52">
        <v>1.2999999999999999E-2</v>
      </c>
      <c r="V21" s="52">
        <v>8.0000000000000002E-3</v>
      </c>
      <c r="W21" s="52">
        <v>7.0000000000000001E-3</v>
      </c>
      <c r="X21" s="52">
        <v>6.0000000000000001E-3</v>
      </c>
      <c r="Y21" s="56"/>
      <c r="Z21" s="52"/>
      <c r="AA21" s="52"/>
    </row>
    <row r="22" spans="1:27" ht="13.2" x14ac:dyDescent="0.25">
      <c r="A22" s="78">
        <v>42663</v>
      </c>
      <c r="B22" s="26"/>
      <c r="C22" s="26">
        <v>61.4</v>
      </c>
      <c r="D22" s="27">
        <v>87.7</v>
      </c>
      <c r="E22" s="28">
        <v>8.59</v>
      </c>
      <c r="F22" s="27">
        <v>144</v>
      </c>
      <c r="G22" s="28">
        <v>6.53</v>
      </c>
      <c r="H22" s="31">
        <v>3.1629999999999998</v>
      </c>
      <c r="I22" s="31">
        <v>0.23150000000000001</v>
      </c>
      <c r="J22" s="30">
        <v>6.3099999999999996E-3</v>
      </c>
      <c r="K22" s="30">
        <v>9.2399999999999999E-3</v>
      </c>
      <c r="L22" s="28">
        <v>7.0434000000000001</v>
      </c>
      <c r="M22" s="31"/>
      <c r="N22" s="31">
        <f t="shared" si="0"/>
        <v>0.21595</v>
      </c>
      <c r="O22" s="28"/>
      <c r="P22" s="28"/>
      <c r="Q22" s="28"/>
      <c r="R22" s="31"/>
      <c r="S22" s="31"/>
      <c r="T22" s="59">
        <v>0.09</v>
      </c>
      <c r="U22" s="59">
        <v>2.1999999999999999E-2</v>
      </c>
      <c r="V22" s="59">
        <v>1.4999999999999999E-2</v>
      </c>
      <c r="W22" s="59">
        <v>1.4E-2</v>
      </c>
      <c r="X22" s="59">
        <v>1.0999999999999999E-2</v>
      </c>
      <c r="Y22" s="56"/>
      <c r="Z22" s="52"/>
      <c r="AA22" s="52"/>
    </row>
    <row r="23" spans="1:27" ht="13.2" x14ac:dyDescent="0.25">
      <c r="A23" s="78">
        <v>42669</v>
      </c>
      <c r="B23" s="26"/>
      <c r="C23" s="26">
        <v>49.4</v>
      </c>
      <c r="D23" s="27">
        <v>90.4</v>
      </c>
      <c r="E23" s="28">
        <v>10.28</v>
      </c>
      <c r="F23" s="27">
        <v>144.30000000000001</v>
      </c>
      <c r="G23" s="28">
        <v>6.07</v>
      </c>
      <c r="H23" s="31">
        <v>2.9239999999999999</v>
      </c>
      <c r="I23" s="31">
        <v>0.22800000000000001</v>
      </c>
      <c r="J23" s="30">
        <v>2.615E-2</v>
      </c>
      <c r="K23" s="30">
        <v>1.519E-2</v>
      </c>
      <c r="L23" s="28">
        <v>6.3040000000000003</v>
      </c>
      <c r="M23" s="31"/>
      <c r="N23" s="31">
        <f t="shared" si="0"/>
        <v>0.18665999999999999</v>
      </c>
      <c r="O23" s="28"/>
      <c r="P23" s="28"/>
      <c r="Q23" s="28"/>
      <c r="R23" s="31"/>
      <c r="S23" s="31"/>
      <c r="T23" s="59">
        <v>7.4999999999999997E-2</v>
      </c>
      <c r="U23" s="59">
        <v>1.7000000000000001E-2</v>
      </c>
      <c r="V23" s="59">
        <v>1.0999999999999999E-2</v>
      </c>
      <c r="W23" s="59">
        <v>0.01</v>
      </c>
      <c r="X23" s="59">
        <v>8.0000000000000002E-3</v>
      </c>
      <c r="Y23" s="56"/>
      <c r="Z23" s="52"/>
      <c r="AA23" s="52"/>
    </row>
    <row r="24" spans="1:27" ht="13.2" x14ac:dyDescent="0.25">
      <c r="A24" s="78">
        <v>42677</v>
      </c>
      <c r="B24" s="26"/>
      <c r="C24" s="26">
        <v>53.9</v>
      </c>
      <c r="D24" s="27">
        <v>88.7</v>
      </c>
      <c r="E24" s="28">
        <v>9.5299999999999994</v>
      </c>
      <c r="F24" s="27">
        <v>142.6</v>
      </c>
      <c r="G24" s="28">
        <v>6.26</v>
      </c>
      <c r="H24" s="31">
        <v>2.8180000000000001</v>
      </c>
      <c r="I24" s="31">
        <v>0.23960000000000001</v>
      </c>
      <c r="J24" s="30">
        <v>3.5569999999999997E-2</v>
      </c>
      <c r="K24" s="30">
        <v>7.6899999999999998E-3</v>
      </c>
      <c r="L24" s="28">
        <v>5.8364000000000003</v>
      </c>
      <c r="M24" s="31"/>
      <c r="N24" s="31">
        <f t="shared" si="0"/>
        <v>0.19634000000000001</v>
      </c>
      <c r="O24" s="28"/>
      <c r="P24" s="28"/>
      <c r="Q24" s="28"/>
      <c r="R24" s="31"/>
      <c r="S24" s="31"/>
      <c r="T24" s="59">
        <v>7.3999999999999996E-2</v>
      </c>
      <c r="U24" s="59">
        <v>1.7000000000000001E-2</v>
      </c>
      <c r="V24" s="59">
        <v>1.0999999999999999E-2</v>
      </c>
      <c r="W24" s="59">
        <v>0.01</v>
      </c>
      <c r="X24" s="59">
        <v>8.0000000000000002E-3</v>
      </c>
      <c r="Y24" s="56"/>
      <c r="Z24" s="52"/>
      <c r="AA24" s="52"/>
    </row>
    <row r="25" spans="1:27" ht="13.2" x14ac:dyDescent="0.25">
      <c r="A25" s="78">
        <v>42684</v>
      </c>
      <c r="B25" s="26"/>
      <c r="C25" s="26">
        <v>49.3</v>
      </c>
      <c r="D25" s="27">
        <v>91.7</v>
      </c>
      <c r="E25" s="28">
        <v>10.44</v>
      </c>
      <c r="F25" s="27">
        <v>142.69999999999999</v>
      </c>
      <c r="G25" s="28">
        <v>6.29</v>
      </c>
      <c r="H25" s="31">
        <v>2.81</v>
      </c>
      <c r="I25" s="31">
        <v>0.25540000000000002</v>
      </c>
      <c r="J25" s="30">
        <v>2.649E-2</v>
      </c>
      <c r="K25" s="30">
        <v>7.7799999999999996E-3</v>
      </c>
      <c r="L25" s="28">
        <v>4.9798999999999998</v>
      </c>
      <c r="M25" s="31"/>
      <c r="N25" s="31">
        <f t="shared" si="0"/>
        <v>0.22113000000000002</v>
      </c>
      <c r="O25" s="28"/>
      <c r="P25" s="28"/>
      <c r="Q25" s="28"/>
      <c r="R25" s="31"/>
      <c r="S25" s="31"/>
      <c r="T25" s="59">
        <v>7.2999999999999995E-2</v>
      </c>
      <c r="U25" s="59">
        <v>1.7999999999999999E-2</v>
      </c>
      <c r="V25" s="59">
        <v>1.2E-2</v>
      </c>
      <c r="W25" s="59">
        <v>1.0999999999999999E-2</v>
      </c>
      <c r="X25" s="59">
        <v>8.9999999999999993E-3</v>
      </c>
      <c r="Y25" s="56"/>
      <c r="Z25" s="52"/>
      <c r="AA25" s="52"/>
    </row>
    <row r="26" spans="1:27" ht="13.2" x14ac:dyDescent="0.25">
      <c r="A26" s="78">
        <v>42691</v>
      </c>
      <c r="B26" s="26"/>
      <c r="C26" s="26">
        <v>48.7</v>
      </c>
      <c r="D26" s="27">
        <v>92.2</v>
      </c>
      <c r="E26" s="28">
        <v>10.59</v>
      </c>
      <c r="F26" s="27">
        <v>134.5</v>
      </c>
      <c r="G26" s="28">
        <v>6.22</v>
      </c>
      <c r="H26" s="31">
        <v>2.8359999999999999</v>
      </c>
      <c r="I26" s="31">
        <v>0.24079999999999999</v>
      </c>
      <c r="J26" s="30">
        <v>3.209E-2</v>
      </c>
      <c r="K26" s="30">
        <v>1.7659999999999999E-2</v>
      </c>
      <c r="L26" s="28">
        <v>5.8769</v>
      </c>
      <c r="M26" s="31"/>
      <c r="N26" s="31">
        <f t="shared" si="0"/>
        <v>0.19105</v>
      </c>
      <c r="O26" s="28"/>
      <c r="P26" s="28"/>
      <c r="Q26" s="28"/>
      <c r="R26" s="31"/>
      <c r="S26" s="31"/>
      <c r="T26" s="59">
        <v>7.3999999999999996E-2</v>
      </c>
      <c r="U26" s="59">
        <v>1.6E-2</v>
      </c>
      <c r="V26" s="59">
        <v>1.0999999999999999E-2</v>
      </c>
      <c r="W26" s="59">
        <v>1.0999999999999999E-2</v>
      </c>
      <c r="X26" s="59">
        <v>8.9999999999999993E-3</v>
      </c>
      <c r="Y26" s="56"/>
      <c r="Z26" s="68"/>
      <c r="AA26" s="68"/>
    </row>
    <row r="27" spans="1:27" ht="13.2" x14ac:dyDescent="0.25">
      <c r="A27" s="78">
        <v>42705</v>
      </c>
      <c r="B27" s="26"/>
      <c r="C27" s="26">
        <v>48.9</v>
      </c>
      <c r="D27" s="27">
        <v>88.8</v>
      </c>
      <c r="E27" s="28">
        <v>10.18</v>
      </c>
      <c r="F27" s="27">
        <v>134.80000000000001</v>
      </c>
      <c r="G27" s="28">
        <v>6.08</v>
      </c>
      <c r="H27" s="31">
        <v>3.645</v>
      </c>
      <c r="I27" s="31">
        <v>0.28999999999999998</v>
      </c>
      <c r="J27" s="30">
        <v>0.10335999999999999</v>
      </c>
      <c r="K27" s="30">
        <v>2.0760000000000001E-2</v>
      </c>
      <c r="L27" s="28">
        <v>6.2977999999999996</v>
      </c>
      <c r="M27" s="31"/>
      <c r="N27" s="31">
        <f t="shared" si="0"/>
        <v>0.16587999999999997</v>
      </c>
      <c r="O27" s="28"/>
      <c r="P27" s="28"/>
      <c r="Q27" s="28"/>
      <c r="R27" s="31"/>
      <c r="S27" s="31"/>
      <c r="T27" s="59">
        <v>0.121</v>
      </c>
      <c r="U27" s="59">
        <v>2.5999999999999999E-2</v>
      </c>
      <c r="V27" s="59">
        <v>1.6E-2</v>
      </c>
      <c r="W27" s="59">
        <v>1.4999999999999999E-2</v>
      </c>
      <c r="X27" s="59">
        <v>1.0999999999999999E-2</v>
      </c>
      <c r="Y27" s="56"/>
      <c r="Z27" s="68"/>
      <c r="AA27" s="68"/>
    </row>
    <row r="28" spans="1:27" ht="13.2" x14ac:dyDescent="0.25">
      <c r="A28" s="78">
        <v>42712</v>
      </c>
      <c r="B28" s="26"/>
      <c r="C28" s="26">
        <v>41.1</v>
      </c>
      <c r="D28" s="27">
        <v>97.6</v>
      </c>
      <c r="E28" s="28">
        <v>12.45</v>
      </c>
      <c r="F28" s="27">
        <v>141.30000000000001</v>
      </c>
      <c r="G28" s="28">
        <v>6.32</v>
      </c>
      <c r="H28" s="31">
        <v>2.7010000000000001</v>
      </c>
      <c r="I28" s="31">
        <v>0.35589999999999999</v>
      </c>
      <c r="J28" s="30">
        <v>0.17546999999999999</v>
      </c>
      <c r="K28" s="30">
        <v>3.082E-2</v>
      </c>
      <c r="L28" s="28">
        <v>4.1608999999999998</v>
      </c>
      <c r="M28" s="31"/>
      <c r="N28" s="31">
        <f t="shared" si="0"/>
        <v>0.14961000000000002</v>
      </c>
      <c r="O28" s="28"/>
      <c r="P28" s="28"/>
      <c r="Q28" s="28"/>
      <c r="R28" s="31"/>
      <c r="S28" s="31"/>
      <c r="T28" s="59">
        <v>7.2999999999999995E-2</v>
      </c>
      <c r="U28" s="59">
        <v>1.6E-2</v>
      </c>
      <c r="V28" s="59">
        <v>1.0999999999999999E-2</v>
      </c>
      <c r="W28" s="59">
        <v>0.01</v>
      </c>
      <c r="X28" s="59">
        <v>8.0000000000000002E-3</v>
      </c>
      <c r="Y28" s="56"/>
      <c r="Z28" s="68"/>
      <c r="AA28" s="68"/>
    </row>
    <row r="29" spans="1:27" ht="13.2" x14ac:dyDescent="0.25">
      <c r="A29" s="78">
        <v>42719</v>
      </c>
      <c r="B29" s="26"/>
      <c r="C29" s="26">
        <v>33.6</v>
      </c>
      <c r="D29" s="27">
        <v>96</v>
      </c>
      <c r="E29" s="28">
        <v>13.69</v>
      </c>
      <c r="F29" s="27">
        <v>144.6</v>
      </c>
      <c r="G29" s="28">
        <v>6.25</v>
      </c>
      <c r="H29" s="31">
        <v>2.6520000000000001</v>
      </c>
      <c r="I29" s="31">
        <v>0.44940000000000002</v>
      </c>
      <c r="J29" s="30">
        <v>0.23199</v>
      </c>
      <c r="K29" s="30">
        <v>8.8580000000000006E-2</v>
      </c>
      <c r="L29" s="28">
        <v>6.1337999999999999</v>
      </c>
      <c r="M29" s="31"/>
      <c r="N29" s="31">
        <f t="shared" si="0"/>
        <v>0.12883</v>
      </c>
      <c r="O29" s="28"/>
      <c r="P29" s="28"/>
      <c r="Q29" s="28"/>
      <c r="R29" s="31"/>
      <c r="S29" s="31"/>
      <c r="T29" s="59">
        <v>6.6000000000000003E-2</v>
      </c>
      <c r="U29" s="59">
        <v>1.4999999999999999E-2</v>
      </c>
      <c r="V29" s="59">
        <v>0.01</v>
      </c>
      <c r="W29" s="59">
        <v>8.9999999999999993E-3</v>
      </c>
      <c r="X29" s="59">
        <v>7.0000000000000001E-3</v>
      </c>
      <c r="Y29" s="56"/>
      <c r="Z29" s="68"/>
      <c r="AA29" s="68"/>
    </row>
    <row r="30" spans="1:27" ht="13.2" x14ac:dyDescent="0.25">
      <c r="A30" s="145">
        <v>42725</v>
      </c>
      <c r="B30" s="26"/>
      <c r="C30" s="26">
        <v>34.5</v>
      </c>
      <c r="D30" s="27">
        <v>97.7</v>
      </c>
      <c r="E30" s="28">
        <v>13.73</v>
      </c>
      <c r="F30" s="27">
        <v>143.1</v>
      </c>
      <c r="G30" s="28">
        <v>6.33</v>
      </c>
      <c r="H30" s="31">
        <v>2.75</v>
      </c>
      <c r="I30" s="31">
        <v>0.55320000000000003</v>
      </c>
      <c r="J30" s="30">
        <v>0.26833000000000001</v>
      </c>
      <c r="K30" s="30">
        <v>7.0709999999999995E-2</v>
      </c>
      <c r="L30" s="28">
        <v>6.1125999999999996</v>
      </c>
      <c r="M30" s="31"/>
      <c r="N30" s="31">
        <f t="shared" si="0"/>
        <v>0.21416000000000002</v>
      </c>
      <c r="O30" s="28"/>
      <c r="P30" s="28"/>
      <c r="Q30" s="28"/>
      <c r="R30" s="31"/>
      <c r="S30" s="31"/>
      <c r="T30" s="59">
        <v>6.6000000000000003E-2</v>
      </c>
      <c r="U30" s="59">
        <v>1.4E-2</v>
      </c>
      <c r="V30" s="59">
        <v>8.9999999999999993E-3</v>
      </c>
      <c r="W30" s="59">
        <v>8.0000000000000002E-3</v>
      </c>
      <c r="X30" s="59">
        <v>6.0000000000000001E-3</v>
      </c>
      <c r="Y30" s="56"/>
      <c r="Z30" s="52"/>
      <c r="AA30" s="52"/>
    </row>
    <row r="31" spans="1:27" ht="13.2" x14ac:dyDescent="0.25">
      <c r="A31" s="78">
        <v>42732</v>
      </c>
      <c r="B31" s="26"/>
      <c r="C31" s="26">
        <v>38.700000000000003</v>
      </c>
      <c r="D31" s="27">
        <v>98.7</v>
      </c>
      <c r="E31" s="28">
        <v>13.03</v>
      </c>
      <c r="F31" s="27">
        <v>141.5</v>
      </c>
      <c r="G31" s="28">
        <v>6.64</v>
      </c>
      <c r="H31" s="31">
        <v>2.62</v>
      </c>
      <c r="I31" s="31">
        <v>0.4904</v>
      </c>
      <c r="J31" s="30">
        <v>0.30941000000000002</v>
      </c>
      <c r="K31" s="30">
        <v>9.2399999999999999E-3</v>
      </c>
      <c r="L31" s="28">
        <v>2.7879999999999998</v>
      </c>
      <c r="M31" s="31"/>
      <c r="N31" s="31">
        <f t="shared" si="0"/>
        <v>0.17174999999999996</v>
      </c>
      <c r="O31" s="28"/>
      <c r="P31" s="28"/>
      <c r="Q31" s="28"/>
      <c r="R31" s="31"/>
      <c r="S31" s="31"/>
      <c r="T31" s="59">
        <v>5.0999999999999997E-2</v>
      </c>
      <c r="U31" s="59">
        <v>8.9999999999999993E-3</v>
      </c>
      <c r="V31" s="59">
        <v>5.0000000000000001E-3</v>
      </c>
      <c r="W31" s="59">
        <v>5.0000000000000001E-3</v>
      </c>
      <c r="X31" s="59">
        <v>4.0000000000000001E-3</v>
      </c>
      <c r="Y31" s="56"/>
      <c r="Z31" s="52"/>
      <c r="AA31" s="52"/>
    </row>
    <row r="32" spans="1:27" ht="13.2" x14ac:dyDescent="0.25">
      <c r="A32" s="78">
        <v>42747</v>
      </c>
      <c r="B32" s="26"/>
      <c r="C32" s="26">
        <v>38</v>
      </c>
      <c r="D32" s="27">
        <v>99.4</v>
      </c>
      <c r="E32" s="28">
        <v>13.26</v>
      </c>
      <c r="F32" s="27">
        <v>132.6</v>
      </c>
      <c r="G32" s="28">
        <v>6.41</v>
      </c>
      <c r="H32" s="31">
        <v>3.1030000000000002</v>
      </c>
      <c r="I32" s="31">
        <v>0.50229999999999997</v>
      </c>
      <c r="J32" s="30">
        <v>0.33301999999999998</v>
      </c>
      <c r="K32" s="30">
        <v>4.64E-3</v>
      </c>
      <c r="L32" s="28">
        <v>3.1829999999999998</v>
      </c>
      <c r="M32" s="31"/>
      <c r="N32" s="31">
        <f t="shared" si="0"/>
        <v>0.16464000000000001</v>
      </c>
      <c r="O32" s="28"/>
      <c r="P32" s="28"/>
      <c r="Q32" s="28"/>
      <c r="R32" s="31"/>
      <c r="S32" s="31"/>
      <c r="T32" s="59">
        <v>8.8999999999999996E-2</v>
      </c>
      <c r="U32" s="59">
        <v>1.7999999999999999E-2</v>
      </c>
      <c r="V32" s="59">
        <v>0.01</v>
      </c>
      <c r="W32" s="59">
        <v>8.9999999999999993E-3</v>
      </c>
      <c r="X32" s="59">
        <v>7.0000000000000001E-3</v>
      </c>
      <c r="Y32" s="56"/>
      <c r="Z32" s="52"/>
      <c r="AA32" s="52"/>
    </row>
    <row r="33" spans="1:27" ht="13.2" x14ac:dyDescent="0.25">
      <c r="A33" s="78">
        <v>42754</v>
      </c>
      <c r="B33" s="26"/>
      <c r="C33" s="26">
        <v>38</v>
      </c>
      <c r="D33" s="27">
        <v>98.6</v>
      </c>
      <c r="E33" s="28">
        <v>13.15</v>
      </c>
      <c r="F33" s="27">
        <v>135.5</v>
      </c>
      <c r="G33" s="28">
        <v>6.82</v>
      </c>
      <c r="H33" s="31">
        <v>2.6589999999999998</v>
      </c>
      <c r="I33" s="31">
        <v>0.49730000000000002</v>
      </c>
      <c r="J33" s="30">
        <v>0.37707000000000002</v>
      </c>
      <c r="K33" s="30">
        <v>9.4400000000000005E-3</v>
      </c>
      <c r="L33" s="28">
        <v>2.6911</v>
      </c>
      <c r="M33" s="31"/>
      <c r="N33" s="31">
        <f t="shared" si="0"/>
        <v>0.11079</v>
      </c>
      <c r="O33" s="28"/>
      <c r="P33" s="28"/>
      <c r="Q33" s="28"/>
      <c r="R33" s="31"/>
      <c r="S33" s="31"/>
      <c r="T33" s="59">
        <v>5.3999999999999999E-2</v>
      </c>
      <c r="U33" s="59">
        <v>0.01</v>
      </c>
      <c r="V33" s="59">
        <v>6.0000000000000001E-3</v>
      </c>
      <c r="W33" s="59">
        <v>5.0000000000000001E-3</v>
      </c>
      <c r="X33" s="59">
        <v>4.0000000000000001E-3</v>
      </c>
      <c r="Y33" s="56"/>
      <c r="Z33" s="52"/>
      <c r="AA33" s="52"/>
    </row>
    <row r="34" spans="1:27" ht="13.2" x14ac:dyDescent="0.25">
      <c r="A34" s="78">
        <v>42761</v>
      </c>
      <c r="B34" s="26"/>
      <c r="C34" s="26">
        <v>41.1</v>
      </c>
      <c r="D34" s="27">
        <v>94.9</v>
      </c>
      <c r="E34" s="28">
        <v>12.09</v>
      </c>
      <c r="F34" s="27">
        <v>130.1</v>
      </c>
      <c r="G34" s="28">
        <v>6.59</v>
      </c>
      <c r="H34" s="31">
        <v>2.456</v>
      </c>
      <c r="I34" s="31">
        <v>0.48380000000000001</v>
      </c>
      <c r="J34" s="30">
        <v>0.36020000000000002</v>
      </c>
      <c r="K34" s="30">
        <v>8.7299999999999999E-3</v>
      </c>
      <c r="L34" s="28">
        <v>2.7385000000000002</v>
      </c>
      <c r="M34" s="31"/>
      <c r="N34" s="31">
        <f t="shared" si="0"/>
        <v>0.11486999999999997</v>
      </c>
      <c r="O34" s="28"/>
      <c r="P34" s="28"/>
      <c r="Q34" s="28"/>
      <c r="R34" s="31"/>
      <c r="S34" s="31"/>
      <c r="T34" s="59">
        <v>0.06</v>
      </c>
      <c r="U34" s="59">
        <v>1.2E-2</v>
      </c>
      <c r="V34" s="59">
        <v>7.0000000000000001E-3</v>
      </c>
      <c r="W34" s="59">
        <v>7.0000000000000001E-3</v>
      </c>
      <c r="X34" s="59">
        <v>5.0000000000000001E-3</v>
      </c>
      <c r="Y34" s="56"/>
      <c r="Z34" s="52"/>
      <c r="AA34" s="52"/>
    </row>
    <row r="35" spans="1:27" ht="13.2" x14ac:dyDescent="0.25">
      <c r="A35" s="78">
        <v>42768</v>
      </c>
      <c r="B35" s="26"/>
      <c r="C35" s="26">
        <v>36.1</v>
      </c>
      <c r="D35" s="27">
        <v>99.2</v>
      </c>
      <c r="E35" s="28">
        <v>13.6</v>
      </c>
      <c r="F35" s="27">
        <v>134.19999999999999</v>
      </c>
      <c r="G35" s="28">
        <v>6.82</v>
      </c>
      <c r="H35" s="31">
        <v>2.1360000000000001</v>
      </c>
      <c r="I35" s="31">
        <v>0.48180000000000001</v>
      </c>
      <c r="J35" s="30">
        <v>0.38112000000000001</v>
      </c>
      <c r="K35" s="30">
        <v>1.653E-2</v>
      </c>
      <c r="L35" s="28">
        <v>3.1436000000000002</v>
      </c>
      <c r="M35" s="31"/>
      <c r="N35" s="31">
        <f t="shared" si="0"/>
        <v>8.4150000000000003E-2</v>
      </c>
      <c r="O35" s="28"/>
      <c r="P35" s="28"/>
      <c r="Q35" s="28"/>
      <c r="R35" s="31"/>
      <c r="S35" s="31"/>
      <c r="T35" s="59">
        <v>4.7E-2</v>
      </c>
      <c r="U35" s="59">
        <v>8.0000000000000002E-3</v>
      </c>
      <c r="V35" s="59">
        <v>5.0000000000000001E-3</v>
      </c>
      <c r="W35" s="59">
        <v>5.0000000000000001E-3</v>
      </c>
      <c r="X35" s="59">
        <v>4.0000000000000001E-3</v>
      </c>
      <c r="Y35" s="53"/>
      <c r="Z35" s="52"/>
      <c r="AA35" s="52"/>
    </row>
    <row r="36" spans="1:27" ht="13.2" x14ac:dyDescent="0.25">
      <c r="A36" s="78">
        <v>42774</v>
      </c>
      <c r="B36" s="26"/>
      <c r="C36" s="26">
        <v>39.799999999999997</v>
      </c>
      <c r="D36" s="27">
        <v>99.7</v>
      </c>
      <c r="E36" s="28">
        <v>12.95</v>
      </c>
      <c r="F36" s="27">
        <v>134.19999999999999</v>
      </c>
      <c r="G36" s="28">
        <v>6.71</v>
      </c>
      <c r="H36" s="31">
        <v>2.512</v>
      </c>
      <c r="I36" s="31">
        <v>0.59379999999999999</v>
      </c>
      <c r="J36" s="30">
        <v>0.41073999999999999</v>
      </c>
      <c r="K36" s="30">
        <v>6.2300000000000003E-3</v>
      </c>
      <c r="L36" s="28">
        <v>2.2643</v>
      </c>
      <c r="M36" s="31"/>
      <c r="N36" s="31">
        <f t="shared" si="0"/>
        <v>0.17682999999999999</v>
      </c>
      <c r="O36" s="28"/>
      <c r="P36" s="28"/>
      <c r="Q36" s="28"/>
      <c r="R36" s="31"/>
      <c r="S36" s="31"/>
      <c r="T36" s="59">
        <v>4.9000000000000002E-2</v>
      </c>
      <c r="U36" s="59">
        <v>0.01</v>
      </c>
      <c r="V36" s="59">
        <v>6.0000000000000001E-3</v>
      </c>
      <c r="W36" s="59">
        <v>6.0000000000000001E-3</v>
      </c>
      <c r="X36" s="59">
        <v>4.0000000000000001E-3</v>
      </c>
      <c r="Y36" s="56"/>
      <c r="Z36" s="52"/>
      <c r="AA36" s="52"/>
    </row>
    <row r="37" spans="1:27" ht="13.2" x14ac:dyDescent="0.25">
      <c r="A37" s="78">
        <v>42782</v>
      </c>
      <c r="B37" s="26"/>
      <c r="C37" s="26">
        <v>34.9</v>
      </c>
      <c r="D37" s="27">
        <v>97.7</v>
      </c>
      <c r="E37" s="28">
        <v>13.65</v>
      </c>
      <c r="F37" s="27">
        <v>130.80000000000001</v>
      </c>
      <c r="G37" s="28">
        <v>6.57</v>
      </c>
      <c r="H37" s="31">
        <v>2.2240000000000002</v>
      </c>
      <c r="I37" s="31">
        <v>0.53439999999999999</v>
      </c>
      <c r="J37" s="30">
        <v>0.43608999999999998</v>
      </c>
      <c r="K37" s="30">
        <v>5.62E-3</v>
      </c>
      <c r="L37" s="28">
        <v>2.6937000000000002</v>
      </c>
      <c r="M37" s="31"/>
      <c r="N37" s="31">
        <f t="shared" si="0"/>
        <v>9.2689999999999995E-2</v>
      </c>
      <c r="O37" s="28"/>
      <c r="P37" s="28"/>
      <c r="Q37" s="28"/>
      <c r="R37" s="31"/>
      <c r="S37" s="31"/>
      <c r="T37" s="61">
        <v>4.9000000000000002E-2</v>
      </c>
      <c r="U37" s="61">
        <v>8.9999999999999993E-3</v>
      </c>
      <c r="V37" s="61">
        <v>5.0000000000000001E-3</v>
      </c>
      <c r="W37" s="61">
        <v>5.0000000000000001E-3</v>
      </c>
      <c r="X37" s="61">
        <v>4.0000000000000001E-3</v>
      </c>
      <c r="Y37" s="56"/>
      <c r="Z37" s="52"/>
      <c r="AA37" s="52"/>
    </row>
    <row r="38" spans="1:27" ht="13.2" x14ac:dyDescent="0.25">
      <c r="A38" s="78">
        <v>42789</v>
      </c>
      <c r="B38" s="26"/>
      <c r="C38" s="26">
        <v>42.7</v>
      </c>
      <c r="D38" s="27">
        <v>101.6</v>
      </c>
      <c r="E38" s="28">
        <v>12.65</v>
      </c>
      <c r="F38" s="27">
        <v>130.30000000000001</v>
      </c>
      <c r="G38" s="28">
        <v>6.94</v>
      </c>
      <c r="H38" s="31">
        <v>2.1230000000000002</v>
      </c>
      <c r="I38" s="31">
        <v>0.50109999999999999</v>
      </c>
      <c r="J38" s="30">
        <v>0.43114999999999998</v>
      </c>
      <c r="K38" s="30">
        <v>5.96E-3</v>
      </c>
      <c r="L38" s="28">
        <v>2.2782</v>
      </c>
      <c r="M38" s="31"/>
      <c r="N38" s="31">
        <f t="shared" si="0"/>
        <v>6.3989999999999991E-2</v>
      </c>
      <c r="O38" s="28"/>
      <c r="P38" s="28"/>
      <c r="Q38" s="28"/>
      <c r="R38" s="31"/>
      <c r="S38" s="31"/>
      <c r="T38" s="59">
        <v>4.2999999999999997E-2</v>
      </c>
      <c r="U38" s="59">
        <v>8.0000000000000002E-3</v>
      </c>
      <c r="V38" s="59">
        <v>5.0000000000000001E-3</v>
      </c>
      <c r="W38" s="59">
        <v>5.0000000000000001E-3</v>
      </c>
      <c r="X38" s="59">
        <v>4.0000000000000001E-3</v>
      </c>
      <c r="Y38" s="56"/>
      <c r="Z38" s="52"/>
      <c r="AA38" s="52"/>
    </row>
    <row r="39" spans="1:27" ht="13.2" x14ac:dyDescent="0.25">
      <c r="A39" s="78">
        <v>42796</v>
      </c>
      <c r="B39" s="26"/>
      <c r="C39" s="26">
        <v>48</v>
      </c>
      <c r="D39" s="27">
        <v>96.9</v>
      </c>
      <c r="E39" s="28">
        <v>11.22</v>
      </c>
      <c r="F39" s="27">
        <v>132.30000000000001</v>
      </c>
      <c r="G39" s="28">
        <v>6.75</v>
      </c>
      <c r="H39" s="31">
        <v>2.149</v>
      </c>
      <c r="I39" s="31">
        <v>0.50380000000000003</v>
      </c>
      <c r="J39" s="30">
        <v>0.41697000000000001</v>
      </c>
      <c r="K39" s="30">
        <v>1.44E-2</v>
      </c>
      <c r="L39" s="28">
        <v>2.5954000000000002</v>
      </c>
      <c r="M39" s="31"/>
      <c r="N39" s="31">
        <f t="shared" si="0"/>
        <v>7.2429999999999994E-2</v>
      </c>
      <c r="O39" s="28"/>
      <c r="P39" s="28"/>
      <c r="Q39" s="28"/>
      <c r="R39" s="31"/>
      <c r="S39" s="31"/>
      <c r="T39" s="59">
        <v>4.2999999999999997E-2</v>
      </c>
      <c r="U39" s="59">
        <v>8.0000000000000002E-3</v>
      </c>
      <c r="V39" s="59">
        <v>5.0000000000000001E-3</v>
      </c>
      <c r="W39" s="59">
        <v>5.0000000000000001E-3</v>
      </c>
      <c r="X39" s="59">
        <v>4.0000000000000001E-3</v>
      </c>
      <c r="Y39" s="56"/>
      <c r="Z39" s="52"/>
      <c r="AA39" s="52"/>
    </row>
    <row r="40" spans="1:27" ht="13.2" x14ac:dyDescent="0.25">
      <c r="A40" s="78">
        <v>42803</v>
      </c>
      <c r="B40" s="26"/>
      <c r="C40" s="26">
        <v>43.4</v>
      </c>
      <c r="D40" s="27">
        <v>100.3</v>
      </c>
      <c r="E40" s="28">
        <v>12.39</v>
      </c>
      <c r="F40" s="27">
        <v>134.5</v>
      </c>
      <c r="G40" s="28">
        <v>7.09</v>
      </c>
      <c r="H40" s="31">
        <v>2.1890000000000001</v>
      </c>
      <c r="I40" s="31">
        <v>0.48920000000000002</v>
      </c>
      <c r="J40" s="30">
        <v>0.40194999999999997</v>
      </c>
      <c r="K40" s="30">
        <v>1.4189999999999999E-2</v>
      </c>
      <c r="L40" s="28">
        <v>2.7991999999999999</v>
      </c>
      <c r="M40" s="31"/>
      <c r="N40" s="31">
        <f t="shared" si="0"/>
        <v>7.3060000000000069E-2</v>
      </c>
      <c r="O40" s="28"/>
      <c r="P40" s="28"/>
      <c r="Q40" s="28"/>
      <c r="R40" s="31"/>
      <c r="S40" s="31"/>
      <c r="T40" s="59">
        <v>4.3999999999999997E-2</v>
      </c>
      <c r="U40" s="59">
        <v>8.0000000000000002E-3</v>
      </c>
      <c r="V40" s="59">
        <v>5.0000000000000001E-3</v>
      </c>
      <c r="W40" s="59">
        <v>4.0000000000000001E-3</v>
      </c>
      <c r="X40" s="59">
        <v>3.0000000000000001E-3</v>
      </c>
      <c r="Y40" s="56"/>
      <c r="Z40" s="52"/>
      <c r="AA40" s="52"/>
    </row>
    <row r="41" spans="1:27" ht="13.2" x14ac:dyDescent="0.25">
      <c r="A41" s="78">
        <v>42810</v>
      </c>
      <c r="B41" s="26" t="s">
        <v>138</v>
      </c>
      <c r="C41" s="26">
        <v>32.6</v>
      </c>
      <c r="D41" s="27">
        <v>96.9</v>
      </c>
      <c r="E41" s="28">
        <v>14.04</v>
      </c>
      <c r="F41" s="27">
        <v>134.5</v>
      </c>
      <c r="G41" s="28">
        <v>6.9</v>
      </c>
      <c r="H41" s="31">
        <v>2.1640000000000001</v>
      </c>
      <c r="I41" s="31">
        <v>0.4546</v>
      </c>
      <c r="J41" s="30">
        <v>0.38634000000000002</v>
      </c>
      <c r="K41" s="30">
        <v>2.4199999999999998E-3</v>
      </c>
      <c r="L41" s="28">
        <v>1.7415</v>
      </c>
      <c r="M41" s="31"/>
      <c r="N41" s="31">
        <f t="shared" si="0"/>
        <v>6.584000000000001E-2</v>
      </c>
      <c r="O41" s="28"/>
      <c r="P41" s="28"/>
      <c r="Q41" s="28"/>
      <c r="R41" s="31"/>
      <c r="S41" s="31"/>
      <c r="T41" s="59">
        <v>4.7E-2</v>
      </c>
      <c r="U41" s="59">
        <v>7.0000000000000001E-3</v>
      </c>
      <c r="V41" s="59">
        <v>4.0000000000000001E-3</v>
      </c>
      <c r="W41" s="59">
        <v>4.0000000000000001E-3</v>
      </c>
      <c r="X41" s="59">
        <v>3.0000000000000001E-3</v>
      </c>
      <c r="Y41" s="57"/>
      <c r="Z41" s="52"/>
      <c r="AA41" s="52"/>
    </row>
    <row r="42" spans="1:27" ht="13.2" x14ac:dyDescent="0.25">
      <c r="A42" s="78">
        <v>42817</v>
      </c>
      <c r="B42" s="26" t="s">
        <v>138</v>
      </c>
      <c r="C42" s="26">
        <v>35.200000000000003</v>
      </c>
      <c r="D42" s="27">
        <v>100</v>
      </c>
      <c r="E42" s="28">
        <v>14.2</v>
      </c>
      <c r="F42" s="27">
        <v>138</v>
      </c>
      <c r="G42" s="28">
        <v>6.91</v>
      </c>
      <c r="H42" s="31">
        <v>2.4140000000000001</v>
      </c>
      <c r="I42" s="31">
        <v>0.45710000000000001</v>
      </c>
      <c r="J42" s="30">
        <v>0.37967000000000001</v>
      </c>
      <c r="K42" s="30">
        <v>1.461E-2</v>
      </c>
      <c r="L42" s="28">
        <v>1.9614</v>
      </c>
      <c r="M42" s="31"/>
      <c r="N42" s="31">
        <f t="shared" si="0"/>
        <v>6.2819999999999987E-2</v>
      </c>
      <c r="O42" s="28"/>
      <c r="P42" s="28"/>
      <c r="Q42" s="28"/>
      <c r="R42" s="31"/>
      <c r="S42" s="31"/>
      <c r="T42" s="59">
        <v>4.7E-2</v>
      </c>
      <c r="U42" s="59">
        <v>8.9999999999999993E-3</v>
      </c>
      <c r="V42" s="59">
        <v>6.0000000000000001E-3</v>
      </c>
      <c r="W42" s="59">
        <v>5.0000000000000001E-3</v>
      </c>
      <c r="X42" s="59">
        <v>4.0000000000000001E-3</v>
      </c>
      <c r="Y42" s="33"/>
      <c r="Z42" s="52"/>
      <c r="AA42" s="52"/>
    </row>
    <row r="43" spans="1:27" ht="13.2" x14ac:dyDescent="0.25">
      <c r="A43" s="78">
        <v>42824</v>
      </c>
      <c r="B43" s="26" t="s">
        <v>138</v>
      </c>
      <c r="C43" s="26">
        <v>41.2</v>
      </c>
      <c r="D43" s="27">
        <v>101</v>
      </c>
      <c r="E43" s="28">
        <v>12.86</v>
      </c>
      <c r="F43" s="27">
        <v>133.80000000000001</v>
      </c>
      <c r="G43" s="28">
        <v>7.03</v>
      </c>
      <c r="H43" s="31">
        <v>2.5470000000000002</v>
      </c>
      <c r="I43" s="31">
        <v>0.4481</v>
      </c>
      <c r="J43" s="30">
        <v>0.30204999999999999</v>
      </c>
      <c r="K43" s="30">
        <v>8.0099999999999998E-3</v>
      </c>
      <c r="L43" s="28">
        <v>1.5798000000000001</v>
      </c>
      <c r="M43" s="31"/>
      <c r="N43" s="31">
        <f t="shared" si="0"/>
        <v>0.13804</v>
      </c>
      <c r="O43" s="28"/>
      <c r="P43" s="28"/>
      <c r="Q43" s="28"/>
      <c r="R43" s="31"/>
      <c r="S43" s="31"/>
      <c r="T43" s="33">
        <v>4.1000000000000002E-2</v>
      </c>
      <c r="U43" s="33">
        <v>6.0000000000000001E-3</v>
      </c>
      <c r="V43" s="33">
        <v>3.0000000000000001E-3</v>
      </c>
      <c r="W43" s="33">
        <v>3.0000000000000001E-3</v>
      </c>
      <c r="X43" s="33">
        <v>2E-3</v>
      </c>
      <c r="Y43" s="30"/>
      <c r="Z43" s="52"/>
      <c r="AA43" s="52"/>
    </row>
    <row r="44" spans="1:27" ht="13.2" x14ac:dyDescent="0.25">
      <c r="A44" s="78">
        <v>42832</v>
      </c>
      <c r="B44" s="26" t="s">
        <v>143</v>
      </c>
      <c r="C44" s="26">
        <v>47.2</v>
      </c>
      <c r="D44" s="27">
        <v>98.3</v>
      </c>
      <c r="E44" s="28">
        <v>11.52</v>
      </c>
      <c r="F44" s="27">
        <v>127.8</v>
      </c>
      <c r="G44" s="28">
        <v>6.71</v>
      </c>
      <c r="H44" s="31">
        <v>2.504</v>
      </c>
      <c r="I44" s="31">
        <v>0.37080000000000002</v>
      </c>
      <c r="J44" s="30">
        <v>0.23607</v>
      </c>
      <c r="K44" s="30">
        <v>1.0149999999999999E-2</v>
      </c>
      <c r="L44" s="28">
        <v>1.5728</v>
      </c>
      <c r="M44" s="31"/>
      <c r="N44" s="31">
        <f t="shared" si="0"/>
        <v>0.12458000000000002</v>
      </c>
      <c r="O44" s="28"/>
      <c r="P44" s="28"/>
      <c r="Q44" s="28"/>
      <c r="R44" s="31"/>
      <c r="S44" s="31"/>
      <c r="T44" s="33">
        <v>6.0999999999999999E-2</v>
      </c>
      <c r="U44" s="33">
        <v>1.0999999999999999E-2</v>
      </c>
      <c r="V44" s="33">
        <v>6.0000000000000001E-3</v>
      </c>
      <c r="W44" s="33">
        <v>6.0000000000000001E-3</v>
      </c>
      <c r="X44" s="33">
        <v>4.0000000000000001E-3</v>
      </c>
      <c r="Y44" s="30"/>
      <c r="Z44" s="52"/>
      <c r="AA44" s="52"/>
    </row>
    <row r="45" spans="1:27" ht="13.2" x14ac:dyDescent="0.25">
      <c r="A45" s="78">
        <v>42838</v>
      </c>
      <c r="B45" s="26" t="s">
        <v>140</v>
      </c>
      <c r="C45" s="26">
        <v>54.7</v>
      </c>
      <c r="D45" s="27">
        <v>78.7</v>
      </c>
      <c r="E45" s="28">
        <v>8.36</v>
      </c>
      <c r="F45" s="27">
        <v>134.30000000000001</v>
      </c>
      <c r="G45" s="28">
        <v>6.4</v>
      </c>
      <c r="H45" s="31">
        <v>2.5539999999999998</v>
      </c>
      <c r="I45" s="31">
        <v>0.50339999999999996</v>
      </c>
      <c r="J45" s="30">
        <v>0.22040000000000001</v>
      </c>
      <c r="K45" s="30">
        <v>0.13066</v>
      </c>
      <c r="L45" s="28">
        <v>10.289400000000001</v>
      </c>
      <c r="M45" s="31"/>
      <c r="N45" s="31">
        <f t="shared" si="0"/>
        <v>0.15233999999999992</v>
      </c>
      <c r="O45" s="28"/>
      <c r="P45" s="28"/>
      <c r="Q45" s="28"/>
      <c r="R45" s="31"/>
      <c r="S45" s="31"/>
      <c r="T45" s="30">
        <v>5.0999999999999997E-2</v>
      </c>
      <c r="U45" s="30">
        <v>8.0000000000000002E-3</v>
      </c>
      <c r="V45" s="30">
        <v>4.0000000000000001E-3</v>
      </c>
      <c r="W45" s="30">
        <v>4.0000000000000001E-3</v>
      </c>
      <c r="X45" s="30">
        <v>3.0000000000000001E-3</v>
      </c>
      <c r="Y45" s="30"/>
      <c r="Z45" s="52"/>
      <c r="AA45" s="52"/>
    </row>
    <row r="46" spans="1:27" ht="13.2" x14ac:dyDescent="0.25">
      <c r="A46" s="78">
        <v>42845</v>
      </c>
      <c r="B46" s="26" t="s">
        <v>143</v>
      </c>
      <c r="C46" s="26">
        <v>57</v>
      </c>
      <c r="D46" s="27">
        <v>91.7</v>
      </c>
      <c r="E46" s="28">
        <v>9.4700000000000006</v>
      </c>
      <c r="F46" s="27">
        <v>113.8</v>
      </c>
      <c r="G46" s="28">
        <v>6.53</v>
      </c>
      <c r="H46" s="31">
        <v>2.569</v>
      </c>
      <c r="I46" s="31">
        <v>0.40910000000000002</v>
      </c>
      <c r="J46" s="30">
        <v>0.17199999999999999</v>
      </c>
      <c r="K46" s="30">
        <v>4.36E-2</v>
      </c>
      <c r="L46" s="28">
        <v>2.1850000000000001</v>
      </c>
      <c r="M46" s="31"/>
      <c r="N46" s="31">
        <f t="shared" si="0"/>
        <v>0.19350000000000003</v>
      </c>
      <c r="O46" s="28"/>
      <c r="P46" s="28"/>
      <c r="Q46" s="28"/>
      <c r="R46" s="31"/>
      <c r="S46" s="31"/>
      <c r="T46" s="30">
        <v>5.1999999999999998E-2</v>
      </c>
      <c r="U46" s="30">
        <v>8.9999999999999993E-3</v>
      </c>
      <c r="V46" s="30">
        <v>5.0000000000000001E-3</v>
      </c>
      <c r="W46" s="30">
        <v>4.0000000000000001E-3</v>
      </c>
      <c r="X46" s="30">
        <v>3.0000000000000001E-3</v>
      </c>
      <c r="Y46" s="30"/>
      <c r="Z46" s="52"/>
      <c r="AA46" s="52"/>
    </row>
    <row r="47" spans="1:27" ht="13.2" x14ac:dyDescent="0.25">
      <c r="A47" s="78">
        <v>42852</v>
      </c>
      <c r="B47" s="26" t="s">
        <v>140</v>
      </c>
      <c r="C47" s="26">
        <v>55.6</v>
      </c>
      <c r="D47" s="27">
        <v>82.8</v>
      </c>
      <c r="E47" s="28">
        <v>8.6999999999999993</v>
      </c>
      <c r="F47" s="27">
        <v>118.3</v>
      </c>
      <c r="G47" s="28">
        <v>6.48</v>
      </c>
      <c r="H47" s="31">
        <v>2.7090000000000001</v>
      </c>
      <c r="I47" s="31">
        <v>0.45190000000000002</v>
      </c>
      <c r="J47" s="30">
        <v>0.19436999999999999</v>
      </c>
      <c r="K47" s="30">
        <v>6.6860000000000003E-2</v>
      </c>
      <c r="L47" s="28">
        <v>3.0851999999999999</v>
      </c>
      <c r="M47" s="31"/>
      <c r="N47" s="31">
        <f t="shared" si="0"/>
        <v>0.19067000000000006</v>
      </c>
      <c r="O47" s="28"/>
      <c r="P47" s="28"/>
      <c r="Q47" s="28"/>
      <c r="R47" s="31"/>
      <c r="S47" s="31"/>
      <c r="T47" s="30">
        <v>6.4000000000000001E-2</v>
      </c>
      <c r="U47" s="30">
        <v>1.0999999999999999E-2</v>
      </c>
      <c r="V47" s="30">
        <v>6.0000000000000001E-3</v>
      </c>
      <c r="W47" s="30">
        <v>5.0000000000000001E-3</v>
      </c>
      <c r="X47" s="30">
        <v>4.0000000000000001E-3</v>
      </c>
      <c r="Y47" s="56"/>
      <c r="Z47" s="52"/>
      <c r="AA47" s="52"/>
    </row>
    <row r="48" spans="1:27" ht="13.2" x14ac:dyDescent="0.25">
      <c r="A48" s="78">
        <v>42859</v>
      </c>
      <c r="B48" s="26" t="s">
        <v>140</v>
      </c>
      <c r="C48" s="26">
        <v>58.9</v>
      </c>
      <c r="D48" s="27">
        <v>95</v>
      </c>
      <c r="E48" s="28">
        <v>9.58</v>
      </c>
      <c r="F48" s="27">
        <v>118.5</v>
      </c>
      <c r="G48" s="28">
        <v>6.71</v>
      </c>
      <c r="H48" s="31">
        <v>1.2470000000000001</v>
      </c>
      <c r="I48" s="31">
        <v>0.437</v>
      </c>
      <c r="J48" s="30">
        <v>8.5291000000000006E-2</v>
      </c>
      <c r="K48" s="30">
        <v>7.6503000000000002E-2</v>
      </c>
      <c r="L48" s="28">
        <v>8.0836000000000006</v>
      </c>
      <c r="M48" s="31"/>
      <c r="N48" s="31">
        <f t="shared" si="0"/>
        <v>0.27520600000000001</v>
      </c>
      <c r="O48" s="28"/>
      <c r="P48" s="28"/>
      <c r="Q48" s="28"/>
      <c r="R48" s="31"/>
      <c r="S48" s="31"/>
      <c r="T48" s="30">
        <v>7.6999999999999999E-2</v>
      </c>
      <c r="U48" s="30">
        <v>1.9E-2</v>
      </c>
      <c r="V48" s="30">
        <v>1.2E-2</v>
      </c>
      <c r="W48" s="30">
        <v>1.0999999999999999E-2</v>
      </c>
      <c r="X48" s="30">
        <v>8.9999999999999993E-3</v>
      </c>
      <c r="Y48" s="56"/>
      <c r="Z48" s="52"/>
      <c r="AA48" s="52"/>
    </row>
    <row r="49" spans="1:27" ht="13.2" x14ac:dyDescent="0.25">
      <c r="A49" s="78">
        <v>42866</v>
      </c>
      <c r="B49" s="26" t="s">
        <v>138</v>
      </c>
      <c r="C49" s="26">
        <v>59.1</v>
      </c>
      <c r="D49" s="27">
        <v>95</v>
      </c>
      <c r="E49" s="28">
        <v>9.56</v>
      </c>
      <c r="F49" s="27">
        <v>136.19999999999999</v>
      </c>
      <c r="G49" s="28">
        <v>6.66</v>
      </c>
      <c r="H49" s="31">
        <v>1.276</v>
      </c>
      <c r="I49" s="31">
        <v>0.28489999999999999</v>
      </c>
      <c r="J49" s="30">
        <v>3.4972999999999997E-2</v>
      </c>
      <c r="K49" s="30">
        <v>5.3787000000000001E-2</v>
      </c>
      <c r="L49" s="28">
        <v>4.9954000000000001</v>
      </c>
      <c r="M49" s="31"/>
      <c r="N49" s="31">
        <f t="shared" si="0"/>
        <v>0.19613999999999998</v>
      </c>
      <c r="O49" s="28"/>
      <c r="P49" s="28"/>
      <c r="Q49" s="28"/>
      <c r="R49" s="31"/>
      <c r="S49" s="31"/>
      <c r="T49" s="59">
        <v>6.4000000000000001E-2</v>
      </c>
      <c r="U49" s="59">
        <v>1.0999999999999999E-2</v>
      </c>
      <c r="V49" s="59">
        <v>6.0000000000000001E-3</v>
      </c>
      <c r="W49" s="59">
        <v>6.0000000000000001E-3</v>
      </c>
      <c r="X49" s="59">
        <v>4.0000000000000001E-3</v>
      </c>
      <c r="Y49" s="56"/>
      <c r="Z49" s="52"/>
      <c r="AA49" s="52"/>
    </row>
    <row r="50" spans="1:27" ht="13.2" x14ac:dyDescent="0.25">
      <c r="A50" s="78">
        <v>42873</v>
      </c>
      <c r="B50" s="26" t="s">
        <v>140</v>
      </c>
      <c r="C50" s="26">
        <v>65.099999999999994</v>
      </c>
      <c r="D50" s="27">
        <v>89.9</v>
      </c>
      <c r="E50" s="28">
        <v>8.26</v>
      </c>
      <c r="F50" s="27">
        <v>134.6</v>
      </c>
      <c r="G50" s="28">
        <v>6.69</v>
      </c>
      <c r="H50" s="31">
        <v>1.61</v>
      </c>
      <c r="I50" s="31">
        <v>0.3679</v>
      </c>
      <c r="J50" s="30">
        <v>7.5031E-2</v>
      </c>
      <c r="K50" s="30">
        <v>0.123136</v>
      </c>
      <c r="L50" s="28">
        <v>11.7287</v>
      </c>
      <c r="M50" s="31"/>
      <c r="N50" s="31">
        <f t="shared" si="0"/>
        <v>0.16973300000000002</v>
      </c>
      <c r="O50" s="28"/>
      <c r="P50" s="28"/>
      <c r="Q50" s="28"/>
      <c r="R50" s="31"/>
      <c r="S50" s="31"/>
      <c r="T50" s="59">
        <v>7.0999999999999994E-2</v>
      </c>
      <c r="U50" s="59">
        <v>1.2999999999999999E-2</v>
      </c>
      <c r="V50" s="59">
        <v>7.0000000000000001E-3</v>
      </c>
      <c r="W50" s="59">
        <v>7.0000000000000001E-3</v>
      </c>
      <c r="X50" s="59">
        <v>5.0000000000000001E-3</v>
      </c>
      <c r="Y50" s="56"/>
      <c r="Z50" s="52"/>
      <c r="AA50" s="52"/>
    </row>
    <row r="51" spans="1:27" ht="13.2" x14ac:dyDescent="0.25">
      <c r="A51" s="78">
        <v>42880</v>
      </c>
      <c r="B51" s="26" t="s">
        <v>143</v>
      </c>
      <c r="C51" s="26">
        <v>63.4</v>
      </c>
      <c r="D51" s="27">
        <v>79.5</v>
      </c>
      <c r="E51" s="28">
        <v>7.61</v>
      </c>
      <c r="F51" s="27">
        <v>133.69999999999999</v>
      </c>
      <c r="G51" s="28">
        <v>6.67</v>
      </c>
      <c r="H51" s="31">
        <v>2.4649999999999999</v>
      </c>
      <c r="I51" s="31">
        <v>0.49359999999999998</v>
      </c>
      <c r="J51" s="30">
        <v>0.123375</v>
      </c>
      <c r="K51" s="30">
        <v>0.13931099999999999</v>
      </c>
      <c r="L51" s="28">
        <v>15.6311</v>
      </c>
      <c r="M51" s="31"/>
      <c r="N51" s="31">
        <f t="shared" si="0"/>
        <v>0.23091400000000001</v>
      </c>
      <c r="O51" s="28"/>
      <c r="P51" s="28"/>
      <c r="Q51" s="28"/>
      <c r="R51" s="31"/>
      <c r="S51" s="31"/>
      <c r="T51" s="59">
        <v>8.8999999999999996E-2</v>
      </c>
      <c r="U51" s="59">
        <v>1.7999999999999999E-2</v>
      </c>
      <c r="V51" s="59">
        <v>0.01</v>
      </c>
      <c r="W51" s="59">
        <v>8.9999999999999993E-3</v>
      </c>
      <c r="X51" s="59">
        <v>7.0000000000000001E-3</v>
      </c>
      <c r="Y51" s="60"/>
      <c r="Z51" s="52"/>
      <c r="AA51" s="52"/>
    </row>
    <row r="52" spans="1:27" ht="13.2" x14ac:dyDescent="0.25">
      <c r="A52" s="146">
        <v>42887</v>
      </c>
      <c r="B52" s="26" t="s">
        <v>138</v>
      </c>
      <c r="C52" s="26">
        <v>63.2</v>
      </c>
      <c r="D52" s="27">
        <v>89.9</v>
      </c>
      <c r="E52" s="28">
        <v>8.6300000000000008</v>
      </c>
      <c r="F52" s="27">
        <v>148</v>
      </c>
      <c r="G52" s="28">
        <v>6.64</v>
      </c>
      <c r="H52" s="31">
        <v>2.5409999999999999</v>
      </c>
      <c r="I52" s="31">
        <v>0.46229999999999999</v>
      </c>
      <c r="J52" s="30">
        <v>0.14003099999999999</v>
      </c>
      <c r="K52" s="30">
        <v>5.6097000000000001E-2</v>
      </c>
      <c r="L52" s="28">
        <v>8.2460000000000004</v>
      </c>
      <c r="M52" s="31"/>
      <c r="N52" s="31">
        <f t="shared" si="0"/>
        <v>0.26617199999999996</v>
      </c>
      <c r="O52" s="28"/>
      <c r="P52" s="28"/>
      <c r="Q52" s="28"/>
      <c r="R52" s="31"/>
      <c r="S52" s="31"/>
      <c r="T52" s="59">
        <v>0.09</v>
      </c>
      <c r="U52" s="59">
        <v>1.7999999999999999E-2</v>
      </c>
      <c r="V52" s="59">
        <v>0.01</v>
      </c>
      <c r="W52" s="59">
        <v>8.9999999999999993E-3</v>
      </c>
      <c r="X52" s="59">
        <v>7.0000000000000001E-3</v>
      </c>
      <c r="Y52" s="56"/>
      <c r="Z52" s="52"/>
      <c r="AA52" s="52"/>
    </row>
    <row r="53" spans="1:27" ht="13.2" x14ac:dyDescent="0.25">
      <c r="A53" s="78">
        <v>42894</v>
      </c>
      <c r="B53" s="26" t="s">
        <v>138</v>
      </c>
      <c r="C53" s="26">
        <v>62.4</v>
      </c>
      <c r="D53" s="27">
        <v>87.4</v>
      </c>
      <c r="E53" s="28">
        <v>8.4600000000000009</v>
      </c>
      <c r="F53" s="27">
        <v>151.19999999999999</v>
      </c>
      <c r="G53" s="28">
        <v>6.67</v>
      </c>
      <c r="H53" s="31">
        <v>2.3140000000000001</v>
      </c>
      <c r="I53" s="31">
        <v>0.41589999999999999</v>
      </c>
      <c r="J53" s="30">
        <v>7.7892000000000003E-2</v>
      </c>
      <c r="K53" s="30">
        <v>9.6754999999999994E-2</v>
      </c>
      <c r="L53" s="28">
        <v>8.7306000000000008</v>
      </c>
      <c r="M53" s="31"/>
      <c r="N53" s="31">
        <f t="shared" si="0"/>
        <v>0.241253</v>
      </c>
      <c r="O53" s="28"/>
      <c r="P53" s="28"/>
      <c r="Q53" s="28"/>
      <c r="R53" s="31"/>
      <c r="S53" s="31"/>
      <c r="T53" s="30">
        <v>7.9000000000000001E-2</v>
      </c>
      <c r="U53" s="30">
        <v>1.6E-2</v>
      </c>
      <c r="V53" s="30">
        <v>8.9999999999999993E-3</v>
      </c>
      <c r="W53" s="30">
        <v>8.0000000000000002E-3</v>
      </c>
      <c r="X53" s="30">
        <v>6.0000000000000001E-3</v>
      </c>
      <c r="Y53" s="56"/>
      <c r="Z53" s="52"/>
      <c r="AA53" s="52"/>
    </row>
    <row r="54" spans="1:27" ht="13.2" x14ac:dyDescent="0.25">
      <c r="A54" s="78">
        <v>42901</v>
      </c>
      <c r="B54" s="26" t="s">
        <v>138</v>
      </c>
      <c r="C54" s="26">
        <v>71.5</v>
      </c>
      <c r="D54" s="27">
        <v>79.3</v>
      </c>
      <c r="E54" s="28">
        <v>6.94</v>
      </c>
      <c r="F54" s="27">
        <v>156.4</v>
      </c>
      <c r="G54" s="28">
        <v>6.69</v>
      </c>
      <c r="H54" s="31">
        <v>2.2949999999999999</v>
      </c>
      <c r="I54" s="31">
        <v>0.44309999999999999</v>
      </c>
      <c r="J54" s="30">
        <v>0.161163</v>
      </c>
      <c r="K54" s="30">
        <v>0.100094</v>
      </c>
      <c r="L54" s="28">
        <v>12.3817</v>
      </c>
      <c r="M54" s="31"/>
      <c r="N54" s="31">
        <f t="shared" si="0"/>
        <v>0.18184299999999998</v>
      </c>
      <c r="O54" s="28"/>
      <c r="P54" s="28"/>
      <c r="Q54" s="28"/>
      <c r="R54" s="31"/>
      <c r="S54" s="31"/>
      <c r="T54" s="59">
        <v>7.0999999999999994E-2</v>
      </c>
      <c r="U54" s="59">
        <v>1.2999999999999999E-2</v>
      </c>
      <c r="V54" s="59">
        <v>7.0000000000000001E-3</v>
      </c>
      <c r="W54" s="59">
        <v>7.0000000000000001E-3</v>
      </c>
      <c r="X54" s="59">
        <v>5.0000000000000001E-3</v>
      </c>
      <c r="Y54" s="53"/>
      <c r="Z54" s="52"/>
      <c r="AA54" s="52"/>
    </row>
    <row r="55" spans="1:27" ht="13.2" x14ac:dyDescent="0.25">
      <c r="A55" s="78">
        <v>42908</v>
      </c>
      <c r="B55" s="26" t="s">
        <v>138</v>
      </c>
      <c r="C55" s="26">
        <v>72.3</v>
      </c>
      <c r="D55" s="27">
        <v>75.400000000000006</v>
      </c>
      <c r="E55" s="28">
        <v>6.55</v>
      </c>
      <c r="F55" s="27">
        <v>141.30000000000001</v>
      </c>
      <c r="G55" s="28">
        <v>6.58</v>
      </c>
      <c r="H55" s="31">
        <v>2.3820000000000001</v>
      </c>
      <c r="I55" s="31">
        <v>0.435</v>
      </c>
      <c r="J55" s="30">
        <v>0.164383</v>
      </c>
      <c r="K55" s="30">
        <v>9.6228999999999995E-2</v>
      </c>
      <c r="L55" s="28">
        <v>8.7421000000000006</v>
      </c>
      <c r="M55" s="31"/>
      <c r="N55" s="31">
        <f t="shared" si="0"/>
        <v>0.17438799999999999</v>
      </c>
      <c r="O55" s="28"/>
      <c r="P55" s="28"/>
      <c r="Q55" s="28"/>
      <c r="R55" s="31"/>
      <c r="S55" s="31"/>
      <c r="T55" s="59">
        <v>7.0000000000000007E-2</v>
      </c>
      <c r="U55" s="59">
        <v>1.2E-2</v>
      </c>
      <c r="V55" s="59">
        <v>7.0000000000000001E-3</v>
      </c>
      <c r="W55" s="59">
        <v>6.0000000000000001E-3</v>
      </c>
      <c r="X55" s="59">
        <v>4.0000000000000001E-3</v>
      </c>
      <c r="Y55" s="61"/>
      <c r="Z55" s="52"/>
      <c r="AA55" s="52"/>
    </row>
    <row r="56" spans="1:27" ht="13.2" x14ac:dyDescent="0.25">
      <c r="A56" s="78">
        <v>42915</v>
      </c>
      <c r="B56" s="26" t="s">
        <v>138</v>
      </c>
      <c r="C56" s="26">
        <v>72.400000000000006</v>
      </c>
      <c r="D56" s="27">
        <v>71.900000000000006</v>
      </c>
      <c r="E56" s="28">
        <v>6.23</v>
      </c>
      <c r="F56" s="27">
        <v>142.9</v>
      </c>
      <c r="G56" s="28">
        <v>6.69</v>
      </c>
      <c r="H56" s="31">
        <v>2.4359999999999999</v>
      </c>
      <c r="I56" s="31">
        <v>0.41420000000000001</v>
      </c>
      <c r="J56" s="30">
        <v>0.13526199999999999</v>
      </c>
      <c r="K56" s="30">
        <v>0.10258299999999999</v>
      </c>
      <c r="L56" s="28">
        <v>17.720099999999999</v>
      </c>
      <c r="M56" s="31"/>
      <c r="N56" s="31">
        <f t="shared" si="0"/>
        <v>0.17635500000000004</v>
      </c>
      <c r="O56" s="28"/>
      <c r="P56" s="28"/>
      <c r="Q56" s="28"/>
      <c r="R56" s="31"/>
      <c r="S56" s="31"/>
      <c r="T56" s="61">
        <v>7.6999999999999999E-2</v>
      </c>
      <c r="U56" s="61">
        <v>1.4999999999999999E-2</v>
      </c>
      <c r="V56" s="61">
        <v>8.9999999999999993E-3</v>
      </c>
      <c r="W56" s="61">
        <v>8.0000000000000002E-3</v>
      </c>
      <c r="X56" s="61">
        <v>6.0000000000000001E-3</v>
      </c>
      <c r="Y56" s="62"/>
      <c r="Z56" s="52"/>
      <c r="AA56" s="52"/>
    </row>
    <row r="57" spans="1:27" ht="13.2" x14ac:dyDescent="0.25">
      <c r="A57" s="146">
        <v>42922</v>
      </c>
      <c r="B57" s="26" t="s">
        <v>138</v>
      </c>
      <c r="C57" s="26">
        <v>73.7</v>
      </c>
      <c r="D57" s="27">
        <v>74.7</v>
      </c>
      <c r="E57" s="28">
        <v>6.39</v>
      </c>
      <c r="F57" s="27">
        <v>142.4</v>
      </c>
      <c r="G57" s="28">
        <v>6.5</v>
      </c>
      <c r="H57" s="31">
        <v>3.0760000000000001</v>
      </c>
      <c r="I57" s="31">
        <v>0.4284</v>
      </c>
      <c r="J57" s="30">
        <v>0.13720199999999999</v>
      </c>
      <c r="K57" s="30">
        <v>5.2753000000000001E-2</v>
      </c>
      <c r="L57" s="28">
        <v>8.3492999999999995</v>
      </c>
      <c r="M57" s="31"/>
      <c r="N57" s="31">
        <f t="shared" si="0"/>
        <v>0.23844500000000002</v>
      </c>
      <c r="O57" s="28"/>
      <c r="P57" s="28"/>
      <c r="Q57" s="28"/>
      <c r="R57" s="31"/>
      <c r="S57" s="31"/>
      <c r="T57" s="61">
        <v>7.1999999999999995E-2</v>
      </c>
      <c r="U57" s="61">
        <v>1.4E-2</v>
      </c>
      <c r="V57" s="61">
        <v>7.0000000000000001E-3</v>
      </c>
      <c r="W57" s="61">
        <v>7.0000000000000001E-3</v>
      </c>
      <c r="X57" s="61">
        <v>5.0000000000000001E-3</v>
      </c>
      <c r="Y57" s="62"/>
      <c r="Z57" s="52"/>
      <c r="AA57" s="52"/>
    </row>
    <row r="58" spans="1:27" ht="13.2" x14ac:dyDescent="0.25">
      <c r="A58" s="78">
        <v>42929</v>
      </c>
      <c r="B58" s="26" t="s">
        <v>138</v>
      </c>
      <c r="C58" s="26">
        <v>70.3</v>
      </c>
      <c r="D58" s="27">
        <v>72.3</v>
      </c>
      <c r="E58" s="28">
        <v>6.02</v>
      </c>
      <c r="F58" s="27">
        <v>139.69999999999999</v>
      </c>
      <c r="G58" s="28">
        <v>6.65</v>
      </c>
      <c r="H58" s="31">
        <v>3.2360000000000002</v>
      </c>
      <c r="I58" s="31">
        <v>0.4259</v>
      </c>
      <c r="J58" s="30">
        <v>0.118615</v>
      </c>
      <c r="K58" s="30">
        <v>4.6095999999999998E-2</v>
      </c>
      <c r="L58" s="28">
        <v>4.5526999999999997</v>
      </c>
      <c r="M58" s="31"/>
      <c r="N58" s="31">
        <f t="shared" si="0"/>
        <v>0.261189</v>
      </c>
      <c r="O58" s="28"/>
      <c r="P58" s="28"/>
      <c r="Q58" s="28"/>
      <c r="R58" s="31"/>
      <c r="S58" s="31"/>
      <c r="T58" s="61">
        <v>9.2999999999999999E-2</v>
      </c>
      <c r="U58" s="61">
        <v>1.9E-2</v>
      </c>
      <c r="V58" s="61">
        <v>1.0999999999999999E-2</v>
      </c>
      <c r="W58" s="61">
        <v>0.01</v>
      </c>
      <c r="X58" s="61">
        <v>7.0000000000000001E-3</v>
      </c>
      <c r="Y58" s="62"/>
      <c r="Z58" s="52"/>
      <c r="AA58" s="52"/>
    </row>
    <row r="59" spans="1:27" ht="13.2" x14ac:dyDescent="0.25">
      <c r="A59" s="78">
        <v>42936</v>
      </c>
      <c r="B59" s="26" t="s">
        <v>138</v>
      </c>
      <c r="C59" s="26">
        <v>77.7</v>
      </c>
      <c r="D59" s="27">
        <v>71.5</v>
      </c>
      <c r="E59" s="28">
        <v>5.86</v>
      </c>
      <c r="F59" s="27"/>
      <c r="G59" s="28">
        <v>6.64</v>
      </c>
      <c r="H59" s="31">
        <v>3.181</v>
      </c>
      <c r="I59" s="31">
        <v>0.35270000000000001</v>
      </c>
      <c r="J59" s="30">
        <v>6.5714999999999996E-2</v>
      </c>
      <c r="K59" s="30">
        <v>3.9354E-2</v>
      </c>
      <c r="L59" s="28">
        <v>0.67700000000000005</v>
      </c>
      <c r="M59" s="31"/>
      <c r="N59" s="31">
        <f t="shared" si="0"/>
        <v>0.24763100000000002</v>
      </c>
      <c r="O59" s="28"/>
      <c r="P59" s="28"/>
      <c r="Q59" s="28"/>
      <c r="R59" s="31"/>
      <c r="S59" s="31"/>
      <c r="T59" s="61">
        <v>7.5999999999999998E-2</v>
      </c>
      <c r="U59" s="61">
        <v>1.4E-2</v>
      </c>
      <c r="V59" s="61">
        <v>8.0000000000000002E-3</v>
      </c>
      <c r="W59" s="61">
        <v>7.0000000000000001E-3</v>
      </c>
      <c r="X59" s="61">
        <v>5.0000000000000001E-3</v>
      </c>
      <c r="Y59" s="62"/>
      <c r="Z59" s="52"/>
      <c r="AA59" s="52"/>
    </row>
    <row r="60" spans="1:27" ht="13.2" x14ac:dyDescent="0.25">
      <c r="A60" s="78">
        <v>42943</v>
      </c>
      <c r="B60" s="26" t="s">
        <v>138</v>
      </c>
      <c r="C60" s="26">
        <v>70</v>
      </c>
      <c r="D60" s="27">
        <v>77.2</v>
      </c>
      <c r="E60" s="28">
        <v>6.87</v>
      </c>
      <c r="F60" s="27">
        <v>144.69999999999999</v>
      </c>
      <c r="G60" s="28">
        <v>6.77</v>
      </c>
      <c r="H60" s="31">
        <v>3.081</v>
      </c>
      <c r="I60" s="31">
        <v>0.4269</v>
      </c>
      <c r="J60" s="30">
        <v>0.11133700000000001</v>
      </c>
      <c r="K60" s="30">
        <v>6.5998000000000001E-2</v>
      </c>
      <c r="L60" s="28">
        <v>2.9188999999999998</v>
      </c>
      <c r="M60" s="31"/>
      <c r="N60" s="31">
        <f t="shared" si="0"/>
        <v>0.24956499999999998</v>
      </c>
      <c r="O60" s="28"/>
      <c r="P60" s="28"/>
      <c r="Q60" s="28"/>
      <c r="R60" s="31"/>
      <c r="S60" s="31"/>
      <c r="T60" s="61">
        <v>0.08</v>
      </c>
      <c r="U60" s="61">
        <v>1.7999999999999999E-2</v>
      </c>
      <c r="V60" s="61">
        <v>0.01</v>
      </c>
      <c r="W60" s="61">
        <v>8.9999999999999993E-3</v>
      </c>
      <c r="X60" s="61">
        <v>7.0000000000000001E-3</v>
      </c>
      <c r="Y60" s="62"/>
      <c r="Z60" s="52"/>
      <c r="AA60" s="52"/>
    </row>
    <row r="61" spans="1:27" ht="13.2" x14ac:dyDescent="0.25">
      <c r="A61" s="78">
        <v>42950</v>
      </c>
      <c r="B61" s="26" t="s">
        <v>138</v>
      </c>
      <c r="C61" s="26">
        <v>73.8</v>
      </c>
      <c r="D61" s="27">
        <v>78.099999999999994</v>
      </c>
      <c r="E61" s="28">
        <v>6.67</v>
      </c>
      <c r="F61" s="27">
        <v>149.69999999999999</v>
      </c>
      <c r="G61" s="28">
        <v>6.52</v>
      </c>
      <c r="H61" s="31">
        <v>3.2730000000000001</v>
      </c>
      <c r="I61" s="31">
        <v>0.43430000000000002</v>
      </c>
      <c r="J61" s="30">
        <v>9.4612000000000002E-2</v>
      </c>
      <c r="K61" s="30">
        <v>5.2328E-2</v>
      </c>
      <c r="L61" s="28">
        <v>0.58850000000000002</v>
      </c>
      <c r="M61" s="31"/>
      <c r="N61" s="31">
        <f t="shared" si="0"/>
        <v>0.28736</v>
      </c>
      <c r="O61" s="28"/>
      <c r="P61" s="28"/>
      <c r="Q61" s="28"/>
      <c r="R61" s="31"/>
      <c r="S61" s="31"/>
      <c r="T61" s="61">
        <v>6.7000000000000004E-2</v>
      </c>
      <c r="U61" s="61">
        <v>1.2E-2</v>
      </c>
      <c r="V61" s="61">
        <v>7.0000000000000001E-3</v>
      </c>
      <c r="W61" s="61">
        <v>6.0000000000000001E-3</v>
      </c>
      <c r="X61" s="61">
        <v>4.0000000000000001E-3</v>
      </c>
      <c r="Y61" s="62"/>
      <c r="Z61" s="52"/>
      <c r="AA61" s="52"/>
    </row>
    <row r="62" spans="1:27" ht="13.2" x14ac:dyDescent="0.25">
      <c r="A62" s="78">
        <v>42956</v>
      </c>
      <c r="B62" s="26" t="s">
        <v>138</v>
      </c>
      <c r="C62" s="26">
        <v>70.099999999999994</v>
      </c>
      <c r="D62" s="27">
        <v>79.2</v>
      </c>
      <c r="E62" s="28">
        <v>7.03</v>
      </c>
      <c r="F62" s="27">
        <v>149.19999999999999</v>
      </c>
      <c r="G62" s="28">
        <v>6.78</v>
      </c>
      <c r="H62" s="31">
        <v>3.29</v>
      </c>
      <c r="I62" s="31">
        <v>0.38829999999999998</v>
      </c>
      <c r="J62" s="30">
        <v>9.1211E-2</v>
      </c>
      <c r="K62" s="30">
        <v>4.6628999999999997E-2</v>
      </c>
      <c r="L62" s="28">
        <v>0</v>
      </c>
      <c r="M62" s="31"/>
      <c r="N62" s="31">
        <f t="shared" si="0"/>
        <v>0.25046000000000002</v>
      </c>
      <c r="O62" s="28"/>
      <c r="P62" s="28"/>
      <c r="Q62" s="28"/>
      <c r="R62" s="31"/>
      <c r="S62" s="31"/>
      <c r="T62" s="61">
        <v>6.9000000000000006E-2</v>
      </c>
      <c r="U62" s="61">
        <v>1.2999999999999999E-2</v>
      </c>
      <c r="V62" s="61">
        <v>7.0000000000000001E-3</v>
      </c>
      <c r="W62" s="61">
        <v>7.0000000000000001E-3</v>
      </c>
      <c r="X62" s="61">
        <v>5.0000000000000001E-3</v>
      </c>
      <c r="Y62" s="62"/>
      <c r="Z62" s="52"/>
      <c r="AA62" s="52"/>
    </row>
    <row r="63" spans="1:27" ht="13.2" x14ac:dyDescent="0.25">
      <c r="A63" s="78">
        <v>42964</v>
      </c>
      <c r="B63" s="26" t="s">
        <v>138</v>
      </c>
      <c r="C63" s="26">
        <v>72</v>
      </c>
      <c r="D63" s="27">
        <v>76.5</v>
      </c>
      <c r="E63" s="28">
        <v>6.65</v>
      </c>
      <c r="F63" s="27">
        <v>151.69999999999999</v>
      </c>
      <c r="G63" s="28">
        <v>6.78</v>
      </c>
      <c r="H63" s="31">
        <v>3.3340000000000001</v>
      </c>
      <c r="I63" s="31">
        <v>0.50509999999999999</v>
      </c>
      <c r="J63" s="30">
        <v>0.116732</v>
      </c>
      <c r="K63" s="30">
        <v>5.3393000000000003E-2</v>
      </c>
      <c r="L63" s="28">
        <v>3.7</v>
      </c>
      <c r="M63" s="31"/>
      <c r="N63" s="31">
        <f t="shared" si="0"/>
        <v>0.33497500000000002</v>
      </c>
      <c r="O63" s="28"/>
      <c r="P63" s="28"/>
      <c r="Q63" s="28"/>
      <c r="R63" s="31"/>
      <c r="S63" s="31"/>
      <c r="T63" s="61">
        <v>6.5000000000000002E-2</v>
      </c>
      <c r="U63" s="61">
        <v>1.0999999999999999E-2</v>
      </c>
      <c r="V63" s="61">
        <v>7.0000000000000001E-3</v>
      </c>
      <c r="W63" s="61">
        <v>6.0000000000000001E-3</v>
      </c>
      <c r="X63" s="61">
        <v>4.0000000000000001E-3</v>
      </c>
      <c r="Y63" s="62"/>
      <c r="Z63" s="52"/>
      <c r="AA63" s="52"/>
    </row>
    <row r="64" spans="1:27" ht="13.2" x14ac:dyDescent="0.25">
      <c r="A64" s="78">
        <v>42971</v>
      </c>
      <c r="B64" s="26" t="s">
        <v>138</v>
      </c>
      <c r="C64" s="26">
        <v>72.2</v>
      </c>
      <c r="D64" s="27">
        <v>74.8</v>
      </c>
      <c r="E64" s="28">
        <v>6.49</v>
      </c>
      <c r="F64" s="27">
        <v>147.5</v>
      </c>
      <c r="G64" s="28">
        <v>6.81</v>
      </c>
      <c r="H64" s="31">
        <v>3.24</v>
      </c>
      <c r="I64" s="31">
        <v>0.37630000000000002</v>
      </c>
      <c r="J64" s="30">
        <v>6.7232E-2</v>
      </c>
      <c r="K64" s="30">
        <v>5.5181000000000001E-2</v>
      </c>
      <c r="L64" s="28">
        <v>3.1</v>
      </c>
      <c r="M64" s="31"/>
      <c r="N64" s="31">
        <f t="shared" si="0"/>
        <v>0.25388700000000003</v>
      </c>
      <c r="O64" s="28"/>
      <c r="P64" s="28"/>
      <c r="Q64" s="28"/>
      <c r="R64" s="31"/>
      <c r="S64" s="31"/>
      <c r="T64" s="61">
        <v>7.0999999999999994E-2</v>
      </c>
      <c r="U64" s="61">
        <v>1.4E-2</v>
      </c>
      <c r="V64" s="61">
        <v>8.9999999999999993E-3</v>
      </c>
      <c r="W64" s="61">
        <v>8.0000000000000002E-3</v>
      </c>
      <c r="X64" s="61">
        <v>6.0000000000000001E-3</v>
      </c>
      <c r="Y64" s="62"/>
      <c r="Z64" s="52"/>
      <c r="AA64" s="52"/>
    </row>
    <row r="65" spans="1:27" ht="13.2" x14ac:dyDescent="0.25">
      <c r="A65" s="78">
        <v>42978</v>
      </c>
      <c r="B65" s="26" t="s">
        <v>138</v>
      </c>
      <c r="C65" s="26">
        <v>68.2</v>
      </c>
      <c r="D65" s="27">
        <v>79.2</v>
      </c>
      <c r="E65" s="28">
        <v>7.18</v>
      </c>
      <c r="F65" s="27">
        <v>146.6</v>
      </c>
      <c r="G65" s="28">
        <v>6.8</v>
      </c>
      <c r="H65" s="31">
        <v>3.4140000000000001</v>
      </c>
      <c r="I65" s="31">
        <v>0.29609999999999997</v>
      </c>
      <c r="J65" s="30">
        <v>4.1598999999999997E-2</v>
      </c>
      <c r="K65" s="30">
        <v>8.1560000000000001E-3</v>
      </c>
      <c r="L65" s="28">
        <v>3.9</v>
      </c>
      <c r="M65" s="31"/>
      <c r="N65" s="31">
        <f t="shared" si="0"/>
        <v>0.24634499999999998</v>
      </c>
      <c r="O65" s="28"/>
      <c r="P65" s="28"/>
      <c r="Q65" s="28"/>
      <c r="R65" s="31"/>
      <c r="S65" s="31"/>
      <c r="T65" s="61">
        <v>6.8000000000000005E-2</v>
      </c>
      <c r="U65" s="61">
        <v>1.2999999999999999E-2</v>
      </c>
      <c r="V65" s="61">
        <v>8.0000000000000002E-3</v>
      </c>
      <c r="W65" s="61">
        <v>7.0000000000000001E-3</v>
      </c>
      <c r="X65" s="61">
        <v>6.0000000000000001E-3</v>
      </c>
      <c r="Y65" s="62"/>
      <c r="Z65" s="52"/>
      <c r="AA65" s="52"/>
    </row>
    <row r="66" spans="1:27" ht="13.2" x14ac:dyDescent="0.25">
      <c r="A66" s="78">
        <v>42985</v>
      </c>
      <c r="B66" s="26" t="s">
        <v>143</v>
      </c>
      <c r="C66" s="26">
        <v>68.5</v>
      </c>
      <c r="D66" s="27">
        <v>72.8</v>
      </c>
      <c r="E66" s="28">
        <v>6.58</v>
      </c>
      <c r="F66" s="27">
        <v>135.30000000000001</v>
      </c>
      <c r="G66" s="28">
        <v>6.48</v>
      </c>
      <c r="H66" s="31">
        <v>4.1219999999999999</v>
      </c>
      <c r="I66" s="31">
        <v>0.35189999999999999</v>
      </c>
      <c r="J66" s="30">
        <v>2.5610000000000001E-2</v>
      </c>
      <c r="K66" s="30">
        <v>1.1583E-2</v>
      </c>
      <c r="L66" s="28">
        <v>2.8</v>
      </c>
      <c r="M66" s="31"/>
      <c r="N66" s="31">
        <f t="shared" si="0"/>
        <v>0.31470699999999996</v>
      </c>
      <c r="O66" s="28"/>
      <c r="P66" s="28"/>
      <c r="Q66" s="28"/>
      <c r="R66" s="31"/>
      <c r="S66" s="31"/>
      <c r="T66" s="61">
        <v>0.13100000000000001</v>
      </c>
      <c r="U66" s="61">
        <v>2.5999999999999999E-2</v>
      </c>
      <c r="V66" s="61">
        <v>1.4E-2</v>
      </c>
      <c r="W66" s="61">
        <v>1.2999999999999999E-2</v>
      </c>
      <c r="X66" s="61">
        <v>8.9999999999999993E-3</v>
      </c>
      <c r="Y66" s="61"/>
      <c r="Z66" s="52"/>
      <c r="AA66" s="52"/>
    </row>
    <row r="67" spans="1:27" ht="13.2" x14ac:dyDescent="0.25">
      <c r="A67" s="78">
        <v>42992</v>
      </c>
      <c r="B67" s="26" t="s">
        <v>138</v>
      </c>
      <c r="C67" s="26">
        <v>69.599999999999994</v>
      </c>
      <c r="D67" s="27">
        <v>83.1</v>
      </c>
      <c r="E67" s="28">
        <v>7.42</v>
      </c>
      <c r="F67" s="27">
        <v>154</v>
      </c>
      <c r="G67" s="28">
        <v>6.75</v>
      </c>
      <c r="H67" s="31">
        <v>3.2010000000000001</v>
      </c>
      <c r="I67" s="31">
        <v>0.27150000000000002</v>
      </c>
      <c r="J67" s="30">
        <v>3.1154999999999999E-2</v>
      </c>
      <c r="K67" s="30">
        <v>8.1309999999999993E-3</v>
      </c>
      <c r="L67" s="28">
        <v>1.7</v>
      </c>
      <c r="M67" s="31"/>
      <c r="N67" s="31">
        <f t="shared" si="0"/>
        <v>0.23221400000000003</v>
      </c>
      <c r="O67" s="28"/>
      <c r="P67" s="28"/>
      <c r="Q67" s="28"/>
      <c r="R67" s="31"/>
      <c r="S67" s="31"/>
      <c r="T67" s="61">
        <v>5.7000000000000002E-2</v>
      </c>
      <c r="U67" s="61">
        <v>8.9999999999999993E-3</v>
      </c>
      <c r="V67" s="61">
        <v>5.0000000000000001E-3</v>
      </c>
      <c r="W67" s="61">
        <v>5.0000000000000001E-3</v>
      </c>
      <c r="X67" s="61">
        <v>3.0000000000000001E-3</v>
      </c>
      <c r="Y67" s="61"/>
      <c r="Z67" s="52"/>
      <c r="AA67" s="52"/>
    </row>
    <row r="68" spans="1:27" ht="13.2" x14ac:dyDescent="0.25">
      <c r="A68" s="78">
        <v>42999</v>
      </c>
      <c r="B68" s="26" t="s">
        <v>138</v>
      </c>
      <c r="C68" s="26">
        <v>66.5</v>
      </c>
      <c r="D68" s="27">
        <v>79.3</v>
      </c>
      <c r="E68" s="28">
        <v>7.33</v>
      </c>
      <c r="F68" s="27">
        <v>148</v>
      </c>
      <c r="G68" s="28">
        <v>6.6</v>
      </c>
      <c r="H68" s="31">
        <v>3.1739999999999999</v>
      </c>
      <c r="I68" s="31">
        <v>0.30359999999999998</v>
      </c>
      <c r="J68" s="30">
        <v>4.9029000000000003E-2</v>
      </c>
      <c r="K68" s="30">
        <v>3.8954999999999997E-2</v>
      </c>
      <c r="L68" s="28">
        <v>2.1</v>
      </c>
      <c r="M68" s="31"/>
      <c r="N68" s="31">
        <f t="shared" si="0"/>
        <v>0.21561599999999997</v>
      </c>
      <c r="O68" s="28"/>
      <c r="P68" s="28"/>
      <c r="Q68" s="28"/>
      <c r="R68" s="31"/>
      <c r="S68" s="31"/>
      <c r="T68" s="61">
        <v>7.0000000000000007E-2</v>
      </c>
      <c r="U68" s="61">
        <v>1.2E-2</v>
      </c>
      <c r="V68" s="61">
        <v>7.0000000000000001E-3</v>
      </c>
      <c r="W68" s="61">
        <v>6.0000000000000001E-3</v>
      </c>
      <c r="X68" s="61">
        <v>5.0000000000000001E-3</v>
      </c>
      <c r="Y68" s="61"/>
      <c r="Z68" s="52"/>
      <c r="AA68" s="52"/>
    </row>
    <row r="69" spans="1:27" ht="13.2" x14ac:dyDescent="0.25">
      <c r="A69" s="78">
        <v>43006</v>
      </c>
      <c r="B69" s="26" t="s">
        <v>138</v>
      </c>
      <c r="C69" s="26">
        <v>71.5</v>
      </c>
      <c r="D69" s="27">
        <v>79.5</v>
      </c>
      <c r="E69" s="28">
        <v>6.97</v>
      </c>
      <c r="F69" s="27">
        <v>145.1</v>
      </c>
      <c r="G69" s="28">
        <v>6.96</v>
      </c>
      <c r="H69" s="31">
        <v>3.6469999999999998</v>
      </c>
      <c r="I69" s="31">
        <v>0.38240000000000002</v>
      </c>
      <c r="J69" s="30">
        <v>5.4517999999999997E-2</v>
      </c>
      <c r="K69" s="30">
        <v>5.1477000000000002E-2</v>
      </c>
      <c r="L69" s="28">
        <v>5</v>
      </c>
      <c r="M69" s="31"/>
      <c r="N69" s="31">
        <f t="shared" si="0"/>
        <v>0.27640500000000001</v>
      </c>
      <c r="O69" s="28"/>
      <c r="P69" s="28"/>
      <c r="Q69" s="28"/>
      <c r="R69" s="31"/>
      <c r="S69" s="31"/>
      <c r="T69" s="61">
        <v>9.2999999999999999E-2</v>
      </c>
      <c r="U69" s="61">
        <v>1.9E-2</v>
      </c>
      <c r="V69" s="61">
        <v>1.2E-2</v>
      </c>
      <c r="W69" s="61">
        <v>1.0999999999999999E-2</v>
      </c>
      <c r="X69" s="61">
        <v>8.0000000000000002E-3</v>
      </c>
      <c r="Y69" s="61"/>
      <c r="Z69" s="52"/>
      <c r="AA69" s="52"/>
    </row>
    <row r="70" spans="1:27" ht="13.2" x14ac:dyDescent="0.25">
      <c r="A70" s="78">
        <v>43014</v>
      </c>
      <c r="B70" s="26" t="s">
        <v>138</v>
      </c>
      <c r="C70" s="26">
        <v>64.3</v>
      </c>
      <c r="D70" s="27">
        <v>81.5</v>
      </c>
      <c r="E70" s="28">
        <v>7.71</v>
      </c>
      <c r="F70" s="27">
        <v>147.5</v>
      </c>
      <c r="G70" s="28">
        <v>6.66</v>
      </c>
      <c r="H70" s="31">
        <v>3.02</v>
      </c>
      <c r="I70" s="31">
        <v>0.28100000000000003</v>
      </c>
      <c r="J70" s="30">
        <v>5.3816999999999997E-2</v>
      </c>
      <c r="K70" s="30">
        <v>1.1273500000000001E-2</v>
      </c>
      <c r="L70" s="28">
        <v>7.234</v>
      </c>
      <c r="M70" s="31"/>
      <c r="N70" s="31">
        <f t="shared" si="0"/>
        <v>0.21590950000000003</v>
      </c>
      <c r="O70" s="28"/>
      <c r="P70" s="28"/>
      <c r="Q70" s="28"/>
      <c r="R70" s="31"/>
      <c r="S70" s="31"/>
      <c r="T70" s="61">
        <v>6.2E-2</v>
      </c>
      <c r="U70" s="61">
        <v>1.2E-2</v>
      </c>
      <c r="V70" s="61">
        <v>7.0000000000000001E-3</v>
      </c>
      <c r="W70" s="61">
        <v>7.0000000000000001E-3</v>
      </c>
      <c r="X70" s="61">
        <v>5.0000000000000001E-3</v>
      </c>
      <c r="Y70" s="63"/>
      <c r="Z70" s="52"/>
      <c r="AA70" s="52"/>
    </row>
    <row r="71" spans="1:27" ht="13.2" x14ac:dyDescent="0.25">
      <c r="A71" s="78">
        <v>43020</v>
      </c>
      <c r="B71" s="26" t="s">
        <v>138</v>
      </c>
      <c r="C71" s="26">
        <v>63.5</v>
      </c>
      <c r="D71" s="27">
        <v>81.599999999999994</v>
      </c>
      <c r="E71" s="28">
        <v>7.81</v>
      </c>
      <c r="F71" s="27">
        <v>150.69999999999999</v>
      </c>
      <c r="G71" s="28">
        <v>6.56</v>
      </c>
      <c r="H71" s="31">
        <v>3.1560000000000001</v>
      </c>
      <c r="I71" s="31">
        <v>0.31109999999999999</v>
      </c>
      <c r="J71" s="30">
        <v>4.7245500000000003E-2</v>
      </c>
      <c r="K71" s="30">
        <v>1.4063000000000001E-2</v>
      </c>
      <c r="L71" s="28">
        <v>7.5824999999999996</v>
      </c>
      <c r="M71" s="31"/>
      <c r="N71" s="31">
        <f t="shared" si="0"/>
        <v>0.2497915</v>
      </c>
      <c r="O71" s="28"/>
      <c r="P71" s="28"/>
      <c r="Q71" s="28"/>
      <c r="R71" s="31"/>
      <c r="S71" s="31"/>
      <c r="T71" s="61">
        <v>6.6000000000000003E-2</v>
      </c>
      <c r="U71" s="61">
        <v>1.0999999999999999E-2</v>
      </c>
      <c r="V71" s="61">
        <v>7.0000000000000001E-3</v>
      </c>
      <c r="W71" s="61">
        <v>6.0000000000000001E-3</v>
      </c>
      <c r="X71" s="61">
        <v>4.0000000000000001E-3</v>
      </c>
      <c r="Y71" s="63"/>
      <c r="Z71" s="52"/>
      <c r="AA71" s="52"/>
    </row>
    <row r="72" spans="1:27" ht="13.2" x14ac:dyDescent="0.25">
      <c r="A72" s="78">
        <v>43034</v>
      </c>
      <c r="B72" s="26" t="s">
        <v>138</v>
      </c>
      <c r="C72" s="26">
        <v>62.2</v>
      </c>
      <c r="D72" s="27">
        <v>73.599999999999994</v>
      </c>
      <c r="E72" s="28">
        <v>7.15</v>
      </c>
      <c r="F72" s="27">
        <v>108.7</v>
      </c>
      <c r="G72" s="28">
        <v>6.37</v>
      </c>
      <c r="H72" s="31">
        <v>4.2930000000000001</v>
      </c>
      <c r="I72" s="31">
        <v>0.37180000000000002</v>
      </c>
      <c r="J72" s="30">
        <v>4.0384499999999997E-2</v>
      </c>
      <c r="K72" s="30">
        <v>6.1325499999999998E-2</v>
      </c>
      <c r="L72" s="28">
        <v>18.201000000000001</v>
      </c>
      <c r="M72" s="31"/>
      <c r="N72" s="31">
        <f t="shared" si="0"/>
        <v>0.27009000000000005</v>
      </c>
      <c r="O72" s="28"/>
      <c r="P72" s="28"/>
      <c r="Q72" s="28"/>
      <c r="R72" s="31"/>
      <c r="S72" s="31"/>
      <c r="T72" s="33">
        <v>0.184</v>
      </c>
      <c r="U72" s="33">
        <v>4.5999999999999999E-2</v>
      </c>
      <c r="V72" s="33">
        <v>0.03</v>
      </c>
      <c r="W72" s="33">
        <v>2.7E-2</v>
      </c>
      <c r="X72" s="33">
        <v>2.1000000000000001E-2</v>
      </c>
      <c r="Y72" s="63"/>
      <c r="Z72" s="52"/>
      <c r="AA72" s="52"/>
    </row>
    <row r="73" spans="1:27" ht="13.2" x14ac:dyDescent="0.25">
      <c r="A73" s="78">
        <v>43041</v>
      </c>
      <c r="B73" s="26" t="s">
        <v>138</v>
      </c>
      <c r="C73" s="26">
        <v>56.6</v>
      </c>
      <c r="D73" s="27">
        <v>87.9</v>
      </c>
      <c r="E73" s="28">
        <v>9.1300000000000008</v>
      </c>
      <c r="F73" s="27">
        <v>143</v>
      </c>
      <c r="G73" s="28">
        <v>6.66</v>
      </c>
      <c r="H73" s="31">
        <v>3.3370000000000002</v>
      </c>
      <c r="I73" s="31">
        <v>0.42220000000000002</v>
      </c>
      <c r="J73" s="30">
        <v>3.3996999999999999E-2</v>
      </c>
      <c r="K73" s="30">
        <v>3.8948499999999997E-2</v>
      </c>
      <c r="L73" s="28">
        <v>18.6265</v>
      </c>
      <c r="M73" s="31"/>
      <c r="N73" s="31">
        <f t="shared" si="0"/>
        <v>0.34925450000000002</v>
      </c>
      <c r="O73" s="28"/>
      <c r="P73" s="28"/>
      <c r="Q73" s="28"/>
      <c r="R73" s="31"/>
      <c r="S73" s="31"/>
      <c r="T73" s="33">
        <v>0.10199999999999999</v>
      </c>
      <c r="U73" s="33">
        <v>0.03</v>
      </c>
      <c r="V73" s="33">
        <v>2.1999999999999999E-2</v>
      </c>
      <c r="W73" s="33">
        <v>2.1000000000000001E-2</v>
      </c>
      <c r="X73" s="33">
        <v>1.7000000000000001E-2</v>
      </c>
      <c r="Y73" s="62"/>
      <c r="Z73" s="52"/>
      <c r="AA73" s="52"/>
    </row>
    <row r="74" spans="1:27" ht="13.2" x14ac:dyDescent="0.25">
      <c r="A74" s="78">
        <v>43048</v>
      </c>
      <c r="B74" s="26" t="s">
        <v>138</v>
      </c>
      <c r="C74" s="26">
        <v>50.7</v>
      </c>
      <c r="D74" s="27">
        <v>89</v>
      </c>
      <c r="E74" s="28">
        <v>9.9499999999999993</v>
      </c>
      <c r="F74" s="27">
        <v>146</v>
      </c>
      <c r="G74" s="28">
        <v>6.66</v>
      </c>
      <c r="H74" s="31">
        <v>3.528</v>
      </c>
      <c r="I74" s="31">
        <v>0.52039999999999997</v>
      </c>
      <c r="J74" s="30">
        <v>3.7797999999999998E-2</v>
      </c>
      <c r="K74" s="30">
        <v>6.0604999999999999E-2</v>
      </c>
      <c r="L74" s="28">
        <v>20.9575</v>
      </c>
      <c r="M74" s="31"/>
      <c r="N74" s="31">
        <f t="shared" si="0"/>
        <v>0.42199699999999996</v>
      </c>
      <c r="O74" s="28"/>
      <c r="P74" s="28"/>
      <c r="Q74" s="28"/>
      <c r="R74" s="31"/>
      <c r="S74" s="31"/>
      <c r="T74" s="33">
        <v>9.6000000000000002E-2</v>
      </c>
      <c r="U74" s="33">
        <v>2.8000000000000001E-2</v>
      </c>
      <c r="V74" s="33">
        <v>0.02</v>
      </c>
      <c r="W74" s="33">
        <v>1.7999999999999999E-2</v>
      </c>
      <c r="X74" s="33">
        <v>1.4999999999999999E-2</v>
      </c>
      <c r="Y74" s="62"/>
      <c r="Z74" s="52"/>
      <c r="AA74" s="52"/>
    </row>
    <row r="75" spans="1:27" ht="13.2" x14ac:dyDescent="0.25">
      <c r="A75" s="78">
        <v>43055</v>
      </c>
      <c r="B75" s="26" t="s">
        <v>138</v>
      </c>
      <c r="C75" s="26">
        <v>45.2</v>
      </c>
      <c r="D75" s="27">
        <v>91.9</v>
      </c>
      <c r="E75" s="28">
        <v>11.06</v>
      </c>
      <c r="F75" s="27">
        <v>147.69999999999999</v>
      </c>
      <c r="G75" s="28">
        <v>6.78</v>
      </c>
      <c r="H75" s="29">
        <v>3.1139999999999999</v>
      </c>
      <c r="I75" s="29">
        <v>0.32090000000000002</v>
      </c>
      <c r="J75" s="30">
        <v>4.5705999999999997E-2</v>
      </c>
      <c r="K75" s="30">
        <v>9.9714999999999998E-2</v>
      </c>
      <c r="L75" s="28">
        <v>3.1640000000000001</v>
      </c>
      <c r="M75" s="31">
        <v>2.9885000000000002</v>
      </c>
      <c r="N75" s="31">
        <f t="shared" si="0"/>
        <v>0.17547900000000002</v>
      </c>
      <c r="O75" s="28"/>
      <c r="P75" s="28"/>
      <c r="Q75" s="28"/>
      <c r="R75" s="31">
        <v>1.01</v>
      </c>
      <c r="S75" s="31">
        <v>0.22</v>
      </c>
      <c r="T75" s="61">
        <v>5.7000000000000002E-2</v>
      </c>
      <c r="U75" s="61">
        <v>0.01</v>
      </c>
      <c r="V75" s="61">
        <v>6.0000000000000001E-3</v>
      </c>
      <c r="W75" s="61">
        <v>6.0000000000000001E-3</v>
      </c>
      <c r="X75" s="61">
        <v>4.0000000000000001E-3</v>
      </c>
      <c r="Y75" s="62"/>
      <c r="Z75" s="52"/>
      <c r="AA75" s="52"/>
    </row>
    <row r="76" spans="1:27" ht="13.2" x14ac:dyDescent="0.25">
      <c r="A76" s="78">
        <v>43069</v>
      </c>
      <c r="B76" s="26" t="s">
        <v>138</v>
      </c>
      <c r="C76" s="26">
        <v>42.4</v>
      </c>
      <c r="D76" s="27">
        <v>96.7</v>
      </c>
      <c r="E76" s="28">
        <v>12.1</v>
      </c>
      <c r="F76" s="27">
        <v>144.69999999999999</v>
      </c>
      <c r="G76" s="28"/>
      <c r="H76" s="29">
        <v>3.7480000000000002</v>
      </c>
      <c r="I76" s="29">
        <v>0.59909999999999997</v>
      </c>
      <c r="J76" s="30">
        <v>0.20196649999999999</v>
      </c>
      <c r="K76" s="30">
        <v>0.168126</v>
      </c>
      <c r="L76" s="28">
        <v>11.571</v>
      </c>
      <c r="M76" s="31">
        <v>2.6444999999999999</v>
      </c>
      <c r="N76" s="31">
        <f t="shared" si="0"/>
        <v>0.22900749999999997</v>
      </c>
      <c r="O76" s="28"/>
      <c r="P76" s="28"/>
      <c r="Q76" s="28"/>
      <c r="R76" s="31"/>
      <c r="S76" s="31"/>
      <c r="T76" s="61">
        <v>0.08</v>
      </c>
      <c r="U76" s="61">
        <v>2.4E-2</v>
      </c>
      <c r="V76" s="61">
        <v>1.6E-2</v>
      </c>
      <c r="W76" s="61">
        <v>1.4999999999999999E-2</v>
      </c>
      <c r="X76" s="61">
        <v>1.4E-2</v>
      </c>
      <c r="Y76" s="62"/>
      <c r="Z76" s="52"/>
      <c r="AA76" s="52"/>
    </row>
    <row r="77" spans="1:27" ht="13.2" x14ac:dyDescent="0.25">
      <c r="A77" s="78">
        <v>43076</v>
      </c>
      <c r="B77" s="26" t="s">
        <v>138</v>
      </c>
      <c r="C77" s="26">
        <v>42.2</v>
      </c>
      <c r="D77" s="27">
        <v>92.7</v>
      </c>
      <c r="E77" s="28">
        <v>11.63</v>
      </c>
      <c r="F77" s="27">
        <v>145.80000000000001</v>
      </c>
      <c r="G77" s="28">
        <v>6.65</v>
      </c>
      <c r="H77" s="29">
        <v>3.8650000000000002</v>
      </c>
      <c r="I77" s="29">
        <v>0.65659999999999996</v>
      </c>
      <c r="J77" s="30">
        <v>0.2444595</v>
      </c>
      <c r="K77" s="30">
        <v>0.204011</v>
      </c>
      <c r="L77" s="28">
        <v>11.441000000000001</v>
      </c>
      <c r="M77" s="31">
        <v>2.1829999999999998</v>
      </c>
      <c r="N77" s="31">
        <f t="shared" si="0"/>
        <v>0.20812949999999997</v>
      </c>
      <c r="O77" s="28"/>
      <c r="P77" s="28"/>
      <c r="Q77" s="28"/>
      <c r="R77" s="31"/>
      <c r="S77" s="31"/>
      <c r="T77" s="61">
        <v>7.8E-2</v>
      </c>
      <c r="U77" s="61">
        <v>0.02</v>
      </c>
      <c r="V77" s="61">
        <v>1.4999999999999999E-2</v>
      </c>
      <c r="W77" s="61">
        <v>1.2999999999999999E-2</v>
      </c>
      <c r="X77" s="61">
        <v>1.2999999999999999E-2</v>
      </c>
      <c r="Y77" s="62"/>
      <c r="Z77" s="52"/>
      <c r="AA77" s="52"/>
    </row>
    <row r="78" spans="1:27" ht="13.2" x14ac:dyDescent="0.25">
      <c r="A78" s="78">
        <v>43083</v>
      </c>
      <c r="B78" s="26" t="s">
        <v>138</v>
      </c>
      <c r="C78" s="26">
        <v>34</v>
      </c>
      <c r="D78" s="27">
        <v>93.9</v>
      </c>
      <c r="E78" s="28">
        <v>13.3</v>
      </c>
      <c r="F78" s="27">
        <v>150.30000000000001</v>
      </c>
      <c r="G78" s="28">
        <v>6.72</v>
      </c>
      <c r="H78" s="29">
        <v>3.7959999999999998</v>
      </c>
      <c r="I78" s="29">
        <v>0.83260000000000001</v>
      </c>
      <c r="J78" s="30">
        <v>0.373969</v>
      </c>
      <c r="K78" s="30">
        <v>0.26494699999999999</v>
      </c>
      <c r="L78" s="28">
        <v>10.535</v>
      </c>
      <c r="M78" s="31">
        <v>2.4790000000000001</v>
      </c>
      <c r="N78" s="31">
        <f t="shared" si="0"/>
        <v>0.19368399999999997</v>
      </c>
      <c r="O78" s="28"/>
      <c r="P78" s="28"/>
      <c r="Q78" s="28"/>
      <c r="R78" s="31"/>
      <c r="S78" s="31"/>
      <c r="T78" s="61">
        <v>7.0000000000000007E-2</v>
      </c>
      <c r="U78" s="61">
        <v>0.02</v>
      </c>
      <c r="V78" s="61">
        <v>1.2999999999999999E-2</v>
      </c>
      <c r="W78" s="61">
        <v>1.0999999999999999E-2</v>
      </c>
      <c r="X78" s="61">
        <v>8.9999999999999993E-3</v>
      </c>
      <c r="Y78" s="62"/>
      <c r="Z78" s="52"/>
      <c r="AA78" s="52"/>
    </row>
    <row r="79" spans="1:27" ht="13.2" x14ac:dyDescent="0.25">
      <c r="A79" s="78">
        <v>43090</v>
      </c>
      <c r="B79" s="26" t="s">
        <v>138</v>
      </c>
      <c r="C79" s="26">
        <v>33.700000000000003</v>
      </c>
      <c r="D79" s="27">
        <v>94.7</v>
      </c>
      <c r="E79" s="28">
        <v>13.47</v>
      </c>
      <c r="F79" s="27">
        <v>162.4</v>
      </c>
      <c r="G79" s="28">
        <v>6.78</v>
      </c>
      <c r="H79" s="29">
        <v>2.903</v>
      </c>
      <c r="I79" s="29">
        <v>0.76639999999999997</v>
      </c>
      <c r="J79" s="30">
        <v>0.38386550000000003</v>
      </c>
      <c r="K79" s="30">
        <v>0.30360900000000002</v>
      </c>
      <c r="L79" s="28">
        <v>2.944</v>
      </c>
      <c r="M79" s="31">
        <v>3.4420000000000002</v>
      </c>
      <c r="N79" s="31">
        <f t="shared" si="0"/>
        <v>7.8925499999999982E-2</v>
      </c>
      <c r="O79" s="28"/>
      <c r="P79" s="28"/>
      <c r="Q79" s="28"/>
      <c r="R79" s="31"/>
      <c r="S79" s="31"/>
      <c r="T79" s="61">
        <v>4.5999999999999999E-2</v>
      </c>
      <c r="U79" s="61">
        <v>8.0000000000000002E-3</v>
      </c>
      <c r="V79" s="61">
        <v>4.0000000000000001E-3</v>
      </c>
      <c r="W79" s="61">
        <v>4.0000000000000001E-3</v>
      </c>
      <c r="X79" s="61">
        <v>3.0000000000000001E-3</v>
      </c>
      <c r="Y79" s="62"/>
      <c r="Z79" s="52"/>
      <c r="AA79" s="52"/>
    </row>
    <row r="80" spans="1:27" ht="14.4" x14ac:dyDescent="0.3">
      <c r="A80" s="78">
        <v>43103</v>
      </c>
      <c r="B80" s="26" t="s">
        <v>138</v>
      </c>
      <c r="C80" s="26">
        <v>31.7</v>
      </c>
      <c r="D80" s="27">
        <v>99.7</v>
      </c>
      <c r="E80" s="28">
        <v>14.65</v>
      </c>
      <c r="F80" s="27">
        <v>162.9</v>
      </c>
      <c r="G80" s="28">
        <v>7.17</v>
      </c>
      <c r="H80" s="29">
        <v>3.0840000000000001</v>
      </c>
      <c r="I80" s="29">
        <v>0.8629</v>
      </c>
      <c r="J80" s="30">
        <v>0.50323899999999999</v>
      </c>
      <c r="K80" s="30">
        <v>0.28166099999999999</v>
      </c>
      <c r="L80" s="28">
        <v>3.4119999999999999</v>
      </c>
      <c r="M80" s="31">
        <v>2.5394999999999999</v>
      </c>
      <c r="N80" s="31">
        <f t="shared" si="0"/>
        <v>7.8000000000000069E-2</v>
      </c>
      <c r="O80" s="28"/>
      <c r="P80" s="28"/>
      <c r="Q80" s="28"/>
      <c r="R80" s="34">
        <v>2.9164720000000002</v>
      </c>
      <c r="S80" s="34">
        <v>0.35707499999999998</v>
      </c>
      <c r="T80" s="61">
        <v>4.4999999999999998E-2</v>
      </c>
      <c r="U80" s="61">
        <v>8.9999999999999993E-3</v>
      </c>
      <c r="V80" s="61">
        <v>6.0000000000000001E-3</v>
      </c>
      <c r="W80" s="61">
        <v>4.0000000000000001E-3</v>
      </c>
      <c r="X80" s="61">
        <v>4.0000000000000001E-3</v>
      </c>
      <c r="Y80" s="62"/>
      <c r="Z80" s="52"/>
      <c r="AA80" s="52"/>
    </row>
    <row r="81" spans="1:27" ht="14.4" x14ac:dyDescent="0.3">
      <c r="A81" s="78">
        <v>43110</v>
      </c>
      <c r="B81" s="26" t="s">
        <v>138</v>
      </c>
      <c r="C81" s="26">
        <v>35.1</v>
      </c>
      <c r="D81" s="27">
        <v>103.3</v>
      </c>
      <c r="E81" s="28">
        <v>14.4</v>
      </c>
      <c r="F81" s="27">
        <v>164.8</v>
      </c>
      <c r="G81" s="28">
        <v>6.95</v>
      </c>
      <c r="H81" s="29">
        <v>3.052</v>
      </c>
      <c r="I81" s="29">
        <v>0.86140000000000005</v>
      </c>
      <c r="J81" s="30">
        <v>0.49514750000000002</v>
      </c>
      <c r="K81" s="30">
        <v>0.24859999999999999</v>
      </c>
      <c r="L81" s="28">
        <v>4.952</v>
      </c>
      <c r="M81" s="31">
        <v>5.0594999999999999</v>
      </c>
      <c r="N81" s="31">
        <f t="shared" si="0"/>
        <v>0.11765250000000005</v>
      </c>
      <c r="O81" s="28"/>
      <c r="P81" s="28">
        <v>9.9</v>
      </c>
      <c r="Q81" s="28"/>
      <c r="R81" s="34">
        <v>2.7511559999999999</v>
      </c>
      <c r="S81" s="34">
        <v>0.354072</v>
      </c>
      <c r="T81" s="61">
        <v>4.2999999999999997E-2</v>
      </c>
      <c r="U81" s="61">
        <v>6.0000000000000001E-3</v>
      </c>
      <c r="V81" s="61">
        <v>3.0000000000000001E-3</v>
      </c>
      <c r="W81" s="61">
        <v>2E-3</v>
      </c>
      <c r="X81" s="61">
        <v>1E-3</v>
      </c>
      <c r="Y81" s="62"/>
      <c r="Z81" s="52"/>
      <c r="AA81" s="52"/>
    </row>
    <row r="82" spans="1:27" ht="14.4" x14ac:dyDescent="0.3">
      <c r="A82" s="78">
        <v>43118</v>
      </c>
      <c r="B82" s="26" t="s">
        <v>138</v>
      </c>
      <c r="C82" s="26">
        <v>36.799999999999997</v>
      </c>
      <c r="D82" s="27">
        <v>95.6</v>
      </c>
      <c r="E82" s="28">
        <v>12.97</v>
      </c>
      <c r="F82" s="27">
        <v>154.6</v>
      </c>
      <c r="G82" s="28">
        <v>7.21</v>
      </c>
      <c r="H82" s="29">
        <v>3.1709999999999998</v>
      </c>
      <c r="I82" s="29">
        <v>1.0720000000000001</v>
      </c>
      <c r="J82" s="30">
        <v>0.41363349999999999</v>
      </c>
      <c r="K82" s="30">
        <v>0.26181399999999999</v>
      </c>
      <c r="L82" s="28">
        <v>10.496</v>
      </c>
      <c r="M82" s="31">
        <v>2.2069999999999999</v>
      </c>
      <c r="N82" s="31">
        <f t="shared" si="0"/>
        <v>0.39655250000000009</v>
      </c>
      <c r="O82" s="28"/>
      <c r="P82" s="28">
        <v>10.4</v>
      </c>
      <c r="Q82" s="28"/>
      <c r="R82" s="34">
        <v>3.125991</v>
      </c>
      <c r="S82" s="34">
        <v>0.39473000000000003</v>
      </c>
      <c r="T82" s="61">
        <v>7.3999999999999996E-2</v>
      </c>
      <c r="U82" s="61">
        <v>1.9E-2</v>
      </c>
      <c r="V82" s="61">
        <v>1.2999999999999999E-2</v>
      </c>
      <c r="W82" s="61">
        <v>1.2E-2</v>
      </c>
      <c r="X82" s="61">
        <v>8.9999999999999993E-3</v>
      </c>
      <c r="Y82" s="62"/>
      <c r="Z82" s="52"/>
      <c r="AA82" s="52"/>
    </row>
    <row r="83" spans="1:27" ht="13.2" x14ac:dyDescent="0.25">
      <c r="A83" s="78">
        <v>43124</v>
      </c>
      <c r="B83" s="26" t="s">
        <v>138</v>
      </c>
      <c r="C83" s="26">
        <v>38.1</v>
      </c>
      <c r="D83" s="27">
        <v>92.1</v>
      </c>
      <c r="E83" s="28">
        <v>12.27</v>
      </c>
      <c r="F83" s="27">
        <v>147.19999999999999</v>
      </c>
      <c r="G83" s="28">
        <v>7.42</v>
      </c>
      <c r="H83" s="29">
        <v>3.0910000000000002</v>
      </c>
      <c r="I83" s="29">
        <v>0.89839999999999998</v>
      </c>
      <c r="J83" s="30">
        <v>0.43</v>
      </c>
      <c r="K83" s="30">
        <v>0.32153761800000003</v>
      </c>
      <c r="L83" s="28">
        <v>6.35</v>
      </c>
      <c r="M83" s="31">
        <v>2.2000000000000002</v>
      </c>
      <c r="N83" s="31">
        <f t="shared" si="0"/>
        <v>0.14686238200000001</v>
      </c>
      <c r="O83" s="28"/>
      <c r="P83" s="28">
        <v>11</v>
      </c>
      <c r="Q83" s="28"/>
      <c r="R83" s="31"/>
      <c r="S83" s="31"/>
      <c r="T83" s="61">
        <v>7.9000000000000001E-2</v>
      </c>
      <c r="U83" s="61">
        <v>1.7999999999999999E-2</v>
      </c>
      <c r="V83" s="61">
        <v>0.01</v>
      </c>
      <c r="W83" s="61">
        <v>8.9999999999999993E-3</v>
      </c>
      <c r="X83" s="61">
        <v>7.0000000000000001E-3</v>
      </c>
      <c r="Y83" s="62"/>
      <c r="Z83" s="52"/>
      <c r="AA83" s="52"/>
    </row>
    <row r="84" spans="1:27" ht="13.2" x14ac:dyDescent="0.25">
      <c r="A84" s="78">
        <v>43131</v>
      </c>
      <c r="B84" s="26" t="s">
        <v>138</v>
      </c>
      <c r="C84" s="26">
        <v>32.1</v>
      </c>
      <c r="D84" s="27">
        <v>96.9</v>
      </c>
      <c r="E84" s="28">
        <v>14.15</v>
      </c>
      <c r="F84" s="27">
        <v>145.30000000000001</v>
      </c>
      <c r="G84" s="28">
        <v>7.17</v>
      </c>
      <c r="H84" s="31">
        <v>2.7919999999999998</v>
      </c>
      <c r="I84" s="31">
        <v>0.98560000000000003</v>
      </c>
      <c r="J84" s="30">
        <v>0.56999999999999995</v>
      </c>
      <c r="K84" s="30">
        <v>0.26752456699999999</v>
      </c>
      <c r="L84" s="28">
        <v>5.77</v>
      </c>
      <c r="M84" s="31">
        <v>3.01</v>
      </c>
      <c r="N84" s="31">
        <f t="shared" si="0"/>
        <v>0.14807543300000003</v>
      </c>
      <c r="O84" s="28">
        <v>14.29</v>
      </c>
      <c r="P84" s="28">
        <v>10.7</v>
      </c>
      <c r="Q84" s="28">
        <v>4.7105263157894903</v>
      </c>
      <c r="R84" s="31"/>
      <c r="S84" s="31"/>
      <c r="T84" s="61">
        <v>4.9000000000000002E-2</v>
      </c>
      <c r="U84" s="61">
        <v>1.2E-2</v>
      </c>
      <c r="V84" s="61">
        <v>8.9999999999999993E-3</v>
      </c>
      <c r="W84" s="61">
        <v>7.0000000000000001E-3</v>
      </c>
      <c r="X84" s="61">
        <v>6.0000000000000001E-3</v>
      </c>
      <c r="Y84" s="62"/>
      <c r="Z84" s="52"/>
      <c r="AA84" s="52"/>
    </row>
    <row r="85" spans="1:27" ht="13.2" x14ac:dyDescent="0.25">
      <c r="A85" s="78">
        <v>43138</v>
      </c>
      <c r="B85" s="26" t="s">
        <v>138</v>
      </c>
      <c r="C85" s="26">
        <v>35.700000000000003</v>
      </c>
      <c r="D85" s="27">
        <v>101.7</v>
      </c>
      <c r="E85" s="28">
        <v>14.04</v>
      </c>
      <c r="F85" s="27">
        <v>140.1</v>
      </c>
      <c r="G85" s="28">
        <v>6.68</v>
      </c>
      <c r="H85" s="31">
        <v>2.7490000000000001</v>
      </c>
      <c r="I85" s="31">
        <v>0.89049999999999996</v>
      </c>
      <c r="J85" s="30">
        <v>0.61</v>
      </c>
      <c r="K85" s="30">
        <v>0.193896083</v>
      </c>
      <c r="L85" s="28">
        <v>3.55</v>
      </c>
      <c r="M85" s="31">
        <v>2.0099999999999998</v>
      </c>
      <c r="N85" s="31">
        <f t="shared" si="0"/>
        <v>8.660391700000003E-2</v>
      </c>
      <c r="O85" s="28">
        <v>8.1229999999999993</v>
      </c>
      <c r="P85" s="28">
        <v>10.4</v>
      </c>
      <c r="Q85" s="28">
        <v>4.9135135135135073</v>
      </c>
      <c r="R85" s="31"/>
      <c r="S85" s="31"/>
      <c r="T85" s="61">
        <v>4.4999999999999998E-2</v>
      </c>
      <c r="U85" s="61">
        <v>1.0999999999999999E-2</v>
      </c>
      <c r="V85" s="61">
        <v>7.0000000000000001E-3</v>
      </c>
      <c r="W85" s="61">
        <v>6.0000000000000001E-3</v>
      </c>
      <c r="X85" s="61">
        <v>5.0000000000000001E-3</v>
      </c>
      <c r="Y85" s="62"/>
      <c r="Z85" s="52"/>
      <c r="AA85" s="52"/>
    </row>
    <row r="86" spans="1:27" ht="13.2" x14ac:dyDescent="0.25">
      <c r="A86" s="78">
        <v>43145</v>
      </c>
      <c r="B86" s="26" t="s">
        <v>138</v>
      </c>
      <c r="C86" s="26">
        <v>39.200000000000003</v>
      </c>
      <c r="D86" s="27">
        <v>100.6</v>
      </c>
      <c r="E86" s="28">
        <v>13.19</v>
      </c>
      <c r="F86" s="27">
        <v>131.6</v>
      </c>
      <c r="G86" s="28">
        <v>6.86</v>
      </c>
      <c r="H86" s="31">
        <v>2.5619999999999998</v>
      </c>
      <c r="I86" s="31">
        <v>0.79759999999999998</v>
      </c>
      <c r="J86" s="30">
        <v>0.59507100000000002</v>
      </c>
      <c r="K86" s="30">
        <v>8.2464999999999997E-2</v>
      </c>
      <c r="L86" s="28">
        <v>4.944</v>
      </c>
      <c r="M86" s="31">
        <v>1.8280000000000001</v>
      </c>
      <c r="N86" s="31">
        <f t="shared" si="0"/>
        <v>0.12006399999999995</v>
      </c>
      <c r="O86" s="28"/>
      <c r="P86" s="28">
        <v>7.8</v>
      </c>
      <c r="Q86" s="28">
        <v>7.8</v>
      </c>
      <c r="R86" s="31"/>
      <c r="S86" s="31"/>
      <c r="T86" s="61">
        <v>4.8000000000000001E-2</v>
      </c>
      <c r="U86" s="61">
        <v>8.9999999999999993E-3</v>
      </c>
      <c r="V86" s="61">
        <v>5.0000000000000001E-3</v>
      </c>
      <c r="W86" s="61">
        <v>4.0000000000000001E-3</v>
      </c>
      <c r="X86" s="61">
        <v>3.0000000000000001E-3</v>
      </c>
      <c r="Y86" s="62"/>
      <c r="Z86" s="52"/>
      <c r="AA86" s="52"/>
    </row>
    <row r="87" spans="1:27" ht="13.2" x14ac:dyDescent="0.25">
      <c r="A87" s="78">
        <v>43152</v>
      </c>
      <c r="B87" s="26" t="s">
        <v>138</v>
      </c>
      <c r="C87" s="26">
        <v>45</v>
      </c>
      <c r="D87" s="27">
        <v>89.3</v>
      </c>
      <c r="E87" s="28">
        <v>10.77</v>
      </c>
      <c r="F87" s="27">
        <v>130.80000000000001</v>
      </c>
      <c r="G87" s="28">
        <v>6.87</v>
      </c>
      <c r="H87" s="31">
        <v>2.6190000000000002</v>
      </c>
      <c r="I87" s="31">
        <v>0.77149999999999996</v>
      </c>
      <c r="J87" s="30">
        <v>0.63103900000000002</v>
      </c>
      <c r="K87" s="30">
        <v>2.8431999999999999E-2</v>
      </c>
      <c r="L87" s="28">
        <v>4.5289999999999999</v>
      </c>
      <c r="M87" s="31">
        <v>1.1000000000000001</v>
      </c>
      <c r="N87" s="31">
        <f t="shared" si="0"/>
        <v>0.11202899999999993</v>
      </c>
      <c r="O87" s="28"/>
      <c r="P87" s="28">
        <v>8.9</v>
      </c>
      <c r="Q87" s="28">
        <v>8.1999999999999993</v>
      </c>
      <c r="R87" s="31"/>
      <c r="S87" s="31"/>
      <c r="T87" s="61">
        <v>5.3999999999999999E-2</v>
      </c>
      <c r="U87" s="61">
        <v>1.2E-2</v>
      </c>
      <c r="V87" s="61">
        <v>7.0000000000000001E-3</v>
      </c>
      <c r="W87" s="61">
        <v>6.0000000000000001E-3</v>
      </c>
      <c r="X87" s="61">
        <v>5.0000000000000001E-3</v>
      </c>
      <c r="Y87" s="62"/>
      <c r="Z87" s="52"/>
      <c r="AA87" s="52"/>
    </row>
    <row r="88" spans="1:27" ht="13.2" x14ac:dyDescent="0.25">
      <c r="A88" s="78">
        <v>43159</v>
      </c>
      <c r="B88" s="26" t="s">
        <v>138</v>
      </c>
      <c r="C88" s="26">
        <v>44.3</v>
      </c>
      <c r="D88" s="27">
        <v>99.4</v>
      </c>
      <c r="E88" s="28">
        <v>12.12</v>
      </c>
      <c r="F88" s="27">
        <v>137.30000000000001</v>
      </c>
      <c r="G88" s="28">
        <v>6.57</v>
      </c>
      <c r="H88" s="31">
        <v>2.84</v>
      </c>
      <c r="I88" s="31">
        <v>0.77239999999999998</v>
      </c>
      <c r="J88" s="30">
        <v>0.627834</v>
      </c>
      <c r="K88" s="30">
        <v>2.2539E-2</v>
      </c>
      <c r="L88" s="28">
        <v>0.90700000000000003</v>
      </c>
      <c r="M88" s="31"/>
      <c r="N88" s="31">
        <f t="shared" si="0"/>
        <v>0.122027</v>
      </c>
      <c r="O88" s="28"/>
      <c r="P88" s="28">
        <v>8.1999999999999993</v>
      </c>
      <c r="Q88" s="28">
        <v>8.1999999999999993</v>
      </c>
      <c r="R88" s="31"/>
      <c r="S88" s="31"/>
      <c r="T88" s="61">
        <v>0.05</v>
      </c>
      <c r="U88" s="61">
        <v>1.0999999999999999E-2</v>
      </c>
      <c r="V88" s="61">
        <v>7.0000000000000001E-3</v>
      </c>
      <c r="W88" s="61">
        <v>6.0000000000000001E-3</v>
      </c>
      <c r="X88" s="61">
        <v>4.0000000000000001E-3</v>
      </c>
      <c r="Y88" s="62"/>
      <c r="Z88" s="52"/>
      <c r="AA88" s="52"/>
    </row>
    <row r="89" spans="1:27" ht="13.2" x14ac:dyDescent="0.25">
      <c r="A89" s="78">
        <v>43166</v>
      </c>
      <c r="B89" s="26" t="s">
        <v>138</v>
      </c>
      <c r="C89" s="26">
        <v>40.4</v>
      </c>
      <c r="D89" s="27">
        <v>97.7</v>
      </c>
      <c r="E89" s="28">
        <v>12.59</v>
      </c>
      <c r="F89" s="27">
        <v>137</v>
      </c>
      <c r="G89" s="28">
        <v>6.68</v>
      </c>
      <c r="H89" s="31">
        <v>2.8</v>
      </c>
      <c r="I89" s="31">
        <v>0.63570000000000004</v>
      </c>
      <c r="J89" s="30">
        <v>0.67727099999999996</v>
      </c>
      <c r="K89" s="30">
        <v>1.7989000000000002E-2</v>
      </c>
      <c r="L89" s="28">
        <v>2.4329999999999998</v>
      </c>
      <c r="M89" s="31"/>
      <c r="N89" s="31">
        <v>0</v>
      </c>
      <c r="O89" s="28"/>
      <c r="P89" s="28">
        <v>6.2</v>
      </c>
      <c r="Q89" s="28">
        <v>3.8</v>
      </c>
      <c r="R89" s="31"/>
      <c r="S89" s="31"/>
      <c r="T89" s="61">
        <v>5.5E-2</v>
      </c>
      <c r="U89" s="61">
        <v>1.4999999999999999E-2</v>
      </c>
      <c r="V89" s="61">
        <v>0.01</v>
      </c>
      <c r="W89" s="61">
        <v>8.9999999999999993E-3</v>
      </c>
      <c r="X89" s="61">
        <v>7.0000000000000001E-3</v>
      </c>
      <c r="Y89" s="62"/>
      <c r="Z89" s="52"/>
      <c r="AA89" s="52"/>
    </row>
    <row r="90" spans="1:27" ht="13.2" x14ac:dyDescent="0.25">
      <c r="A90" s="78">
        <v>43174</v>
      </c>
      <c r="B90" s="26" t="s">
        <v>138</v>
      </c>
      <c r="C90" s="26">
        <v>36.799999999999997</v>
      </c>
      <c r="D90" s="27">
        <v>96.6</v>
      </c>
      <c r="E90" s="28">
        <v>13.12</v>
      </c>
      <c r="F90" s="27">
        <v>150.1</v>
      </c>
      <c r="G90" s="28">
        <v>6.6</v>
      </c>
      <c r="H90" s="31">
        <v>2.827</v>
      </c>
      <c r="I90" s="31">
        <v>0.64470000000000005</v>
      </c>
      <c r="J90" s="30">
        <v>0.59805699999999995</v>
      </c>
      <c r="K90" s="30">
        <v>2.4705999999999999E-2</v>
      </c>
      <c r="L90" s="28">
        <v>0.45300000000000001</v>
      </c>
      <c r="M90" s="31"/>
      <c r="N90" s="31">
        <f>I90-(J90+K90)</f>
        <v>2.1937000000000095E-2</v>
      </c>
      <c r="O90" s="28"/>
      <c r="P90" s="28">
        <v>7.5</v>
      </c>
      <c r="Q90" s="28">
        <v>10.3</v>
      </c>
      <c r="R90" s="31"/>
      <c r="S90" s="31"/>
      <c r="T90" s="61">
        <v>5.0999999999999997E-2</v>
      </c>
      <c r="U90" s="61">
        <v>1.0999999999999999E-2</v>
      </c>
      <c r="V90" s="61">
        <v>7.0000000000000001E-3</v>
      </c>
      <c r="W90" s="61">
        <v>6.0000000000000001E-3</v>
      </c>
      <c r="X90" s="61">
        <v>5.0000000000000001E-3</v>
      </c>
      <c r="Y90" s="62"/>
      <c r="Z90" s="52"/>
      <c r="AA90" s="52"/>
    </row>
    <row r="91" spans="1:27" ht="13.2" x14ac:dyDescent="0.25">
      <c r="A91" s="78">
        <v>43181</v>
      </c>
      <c r="B91" s="26" t="s">
        <v>138</v>
      </c>
      <c r="C91" s="26">
        <v>36</v>
      </c>
      <c r="D91" s="27">
        <v>95.6</v>
      </c>
      <c r="E91" s="28">
        <v>13.14</v>
      </c>
      <c r="F91" s="27">
        <v>136.80000000000001</v>
      </c>
      <c r="G91" s="28">
        <v>6.28</v>
      </c>
      <c r="H91" s="31">
        <v>2.6890000000000001</v>
      </c>
      <c r="I91" s="31">
        <v>0.58579999999999999</v>
      </c>
      <c r="J91" s="30">
        <v>0.65576900000000005</v>
      </c>
      <c r="K91" s="30">
        <v>2.0159E-2</v>
      </c>
      <c r="L91" s="28">
        <v>0.95299999999999996</v>
      </c>
      <c r="M91" s="31"/>
      <c r="N91" s="31">
        <v>0</v>
      </c>
      <c r="O91" s="28"/>
      <c r="P91" s="28">
        <v>7.5</v>
      </c>
      <c r="Q91" s="28">
        <v>8.3800000000000008</v>
      </c>
      <c r="R91" s="31"/>
      <c r="S91" s="31"/>
      <c r="T91" s="61">
        <v>7.0999999999999994E-2</v>
      </c>
      <c r="U91" s="61">
        <v>1.4999999999999999E-2</v>
      </c>
      <c r="V91" s="61">
        <v>8.9999999999999993E-3</v>
      </c>
      <c r="W91" s="61">
        <v>8.0000000000000002E-3</v>
      </c>
      <c r="X91" s="61">
        <v>6.0000000000000001E-3</v>
      </c>
      <c r="Y91" s="62"/>
      <c r="Z91" s="52"/>
      <c r="AA91" s="52"/>
    </row>
    <row r="92" spans="1:27" ht="13.2" x14ac:dyDescent="0.25">
      <c r="A92" s="78">
        <v>43187</v>
      </c>
      <c r="B92" s="26" t="s">
        <v>138</v>
      </c>
      <c r="C92" s="26">
        <v>41.8</v>
      </c>
      <c r="D92" s="27">
        <v>98.7</v>
      </c>
      <c r="E92" s="28">
        <v>12.45</v>
      </c>
      <c r="F92" s="27">
        <v>147.19999999999999</v>
      </c>
      <c r="G92" s="28">
        <v>6.42</v>
      </c>
      <c r="H92" s="31">
        <v>2.6339999999999999</v>
      </c>
      <c r="I92" s="31">
        <v>0.68500000000000005</v>
      </c>
      <c r="J92" s="30">
        <v>0.60781799999999997</v>
      </c>
      <c r="K92" s="30">
        <v>2.7247E-2</v>
      </c>
      <c r="L92" s="28">
        <v>0.96</v>
      </c>
      <c r="M92" s="31"/>
      <c r="N92" s="31">
        <f t="shared" ref="N92:N112" si="1">I92-(J92+K92)</f>
        <v>4.9935000000000063E-2</v>
      </c>
      <c r="O92" s="28"/>
      <c r="P92" s="28">
        <v>8.1999999999999993</v>
      </c>
      <c r="Q92" s="28">
        <v>7.2</v>
      </c>
      <c r="R92" s="31"/>
      <c r="S92" s="31"/>
      <c r="T92" s="61">
        <v>5.2999999999999999E-2</v>
      </c>
      <c r="U92" s="61">
        <v>1.0999999999999999E-2</v>
      </c>
      <c r="V92" s="61">
        <v>7.0000000000000001E-3</v>
      </c>
      <c r="W92" s="61">
        <v>6.0000000000000001E-3</v>
      </c>
      <c r="X92" s="61">
        <v>4.0000000000000001E-3</v>
      </c>
      <c r="Y92" s="62"/>
      <c r="Z92" s="52"/>
      <c r="AA92" s="52"/>
    </row>
    <row r="93" spans="1:27" ht="13.2" x14ac:dyDescent="0.25">
      <c r="A93" s="78">
        <v>43194</v>
      </c>
      <c r="B93" s="26" t="s">
        <v>138</v>
      </c>
      <c r="C93" s="26">
        <v>47.3</v>
      </c>
      <c r="D93" s="27">
        <v>95.6</v>
      </c>
      <c r="E93" s="28">
        <v>11.18</v>
      </c>
      <c r="F93" s="27">
        <v>147.6</v>
      </c>
      <c r="G93" s="28">
        <v>6.45</v>
      </c>
      <c r="H93" s="31">
        <v>2.72</v>
      </c>
      <c r="I93" s="31">
        <v>0.72699999999999998</v>
      </c>
      <c r="J93" s="30">
        <v>0.55010000000000003</v>
      </c>
      <c r="K93" s="30">
        <v>5.2200000000000003E-2</v>
      </c>
      <c r="L93" s="28">
        <v>2.762</v>
      </c>
      <c r="M93" s="31">
        <v>3.0000000000000001E-3</v>
      </c>
      <c r="N93" s="31">
        <f t="shared" si="1"/>
        <v>0.12469999999999992</v>
      </c>
      <c r="O93" s="28"/>
      <c r="P93" s="28"/>
      <c r="Q93" s="28">
        <v>8.4</v>
      </c>
      <c r="R93" s="31"/>
      <c r="S93" s="31"/>
      <c r="T93" s="61">
        <v>6.5000000000000002E-2</v>
      </c>
      <c r="U93" s="61">
        <v>1.4E-2</v>
      </c>
      <c r="V93" s="61">
        <v>8.0000000000000002E-3</v>
      </c>
      <c r="W93" s="61">
        <v>7.0000000000000001E-3</v>
      </c>
      <c r="X93" s="61">
        <v>6.0000000000000001E-3</v>
      </c>
      <c r="Y93" s="62"/>
      <c r="Z93" s="52"/>
      <c r="AA93" s="52"/>
    </row>
    <row r="94" spans="1:27" ht="13.2" x14ac:dyDescent="0.25">
      <c r="A94" s="78">
        <v>43201</v>
      </c>
      <c r="B94" s="26" t="s">
        <v>190</v>
      </c>
      <c r="C94" s="26">
        <v>43.7</v>
      </c>
      <c r="D94" s="27">
        <v>95.6</v>
      </c>
      <c r="E94" s="28">
        <v>11.75</v>
      </c>
      <c r="F94" s="27">
        <v>151.5</v>
      </c>
      <c r="G94" s="28">
        <v>6.44</v>
      </c>
      <c r="H94" s="31">
        <v>2.6539999999999999</v>
      </c>
      <c r="I94" s="31">
        <v>0.78500000000000003</v>
      </c>
      <c r="J94" s="30">
        <v>0.59570000000000001</v>
      </c>
      <c r="K94" s="30">
        <v>4.8000000000000001E-2</v>
      </c>
      <c r="L94" s="28">
        <v>3.7679999999999998</v>
      </c>
      <c r="M94" s="31">
        <v>2.5000000000000001E-2</v>
      </c>
      <c r="N94" s="31">
        <f t="shared" si="1"/>
        <v>0.14129999999999998</v>
      </c>
      <c r="O94" s="28"/>
      <c r="P94" s="28"/>
      <c r="Q94" s="28">
        <v>8.5</v>
      </c>
      <c r="R94" s="31"/>
      <c r="S94" s="31"/>
      <c r="T94" s="61">
        <v>5.8999999999999997E-2</v>
      </c>
      <c r="U94" s="61">
        <v>1.2999999999999999E-2</v>
      </c>
      <c r="V94" s="61">
        <v>8.0000000000000002E-3</v>
      </c>
      <c r="W94" s="61">
        <v>8.0000000000000002E-3</v>
      </c>
      <c r="X94" s="61">
        <v>5.0000000000000001E-3</v>
      </c>
      <c r="Y94" s="62"/>
      <c r="Z94" s="52"/>
      <c r="AA94" s="52"/>
    </row>
    <row r="95" spans="1:27" ht="13.2" x14ac:dyDescent="0.25">
      <c r="A95" s="78">
        <v>43208</v>
      </c>
      <c r="B95" s="26" t="s">
        <v>191</v>
      </c>
      <c r="C95" s="26">
        <v>46.4</v>
      </c>
      <c r="D95" s="27">
        <v>90.1</v>
      </c>
      <c r="E95" s="28">
        <v>10.66</v>
      </c>
      <c r="F95" s="27">
        <v>139</v>
      </c>
      <c r="G95" s="28">
        <v>6.04</v>
      </c>
      <c r="H95" s="31">
        <v>2.89</v>
      </c>
      <c r="I95" s="31">
        <v>0.76300000000000001</v>
      </c>
      <c r="J95" s="30">
        <v>0.55820000000000003</v>
      </c>
      <c r="K95" s="30">
        <v>6.7799999999999999E-2</v>
      </c>
      <c r="L95" s="28">
        <v>8.7270000000000003</v>
      </c>
      <c r="M95" s="31">
        <v>0.13400000000000001</v>
      </c>
      <c r="N95" s="31">
        <f t="shared" si="1"/>
        <v>0.13700000000000001</v>
      </c>
      <c r="O95" s="28"/>
      <c r="P95" s="28"/>
      <c r="Q95" s="28">
        <v>9.1</v>
      </c>
      <c r="R95" s="31"/>
      <c r="S95" s="31"/>
      <c r="T95" s="61">
        <v>9.0999999999999998E-2</v>
      </c>
      <c r="U95" s="61">
        <v>2.5999999999999999E-2</v>
      </c>
      <c r="V95" s="61">
        <v>1.6E-2</v>
      </c>
      <c r="W95" s="61">
        <v>1.4999999999999999E-2</v>
      </c>
      <c r="X95" s="61">
        <v>1.2E-2</v>
      </c>
      <c r="Y95" s="62"/>
      <c r="Z95" s="52"/>
      <c r="AA95" s="52"/>
    </row>
    <row r="96" spans="1:27" ht="13.2" x14ac:dyDescent="0.25">
      <c r="A96" s="78">
        <v>43216</v>
      </c>
      <c r="B96" s="26" t="s">
        <v>138</v>
      </c>
      <c r="C96" s="26">
        <v>53.7</v>
      </c>
      <c r="D96" s="27">
        <v>90.6</v>
      </c>
      <c r="E96" s="28">
        <v>9.74</v>
      </c>
      <c r="F96" s="27">
        <v>142.69999999999999</v>
      </c>
      <c r="G96" s="28">
        <v>6.26</v>
      </c>
      <c r="H96" s="31">
        <v>3.859</v>
      </c>
      <c r="I96" s="31">
        <v>0.77249999999999996</v>
      </c>
      <c r="J96" s="30">
        <v>0.43583</v>
      </c>
      <c r="K96" s="30">
        <v>0.12629499999999999</v>
      </c>
      <c r="L96" s="28">
        <v>3.1779999999999999</v>
      </c>
      <c r="M96" s="31">
        <v>0</v>
      </c>
      <c r="N96" s="31">
        <f t="shared" si="1"/>
        <v>0.21037499999999998</v>
      </c>
      <c r="O96" s="28"/>
      <c r="P96" s="28">
        <v>8.8000000000000007</v>
      </c>
      <c r="Q96" s="28">
        <v>10.39</v>
      </c>
      <c r="R96" s="31"/>
      <c r="S96" s="31"/>
      <c r="T96" s="61">
        <v>0.14699999999999999</v>
      </c>
      <c r="U96" s="61">
        <v>3.9E-2</v>
      </c>
      <c r="V96" s="61">
        <v>2.5000000000000001E-2</v>
      </c>
      <c r="W96" s="61">
        <v>2.3E-2</v>
      </c>
      <c r="X96" s="61">
        <v>1.9E-2</v>
      </c>
      <c r="Y96" s="62"/>
      <c r="Z96" s="52"/>
      <c r="AA96" s="52"/>
    </row>
    <row r="97" spans="1:27" ht="13.2" x14ac:dyDescent="0.25">
      <c r="A97" s="78">
        <v>43222</v>
      </c>
      <c r="B97" s="26" t="s">
        <v>140</v>
      </c>
      <c r="C97" s="26">
        <v>57.4</v>
      </c>
      <c r="D97" s="27">
        <v>94.6</v>
      </c>
      <c r="E97" s="28">
        <v>9.7100000000000009</v>
      </c>
      <c r="F97" s="27">
        <v>154.6</v>
      </c>
      <c r="G97" s="28">
        <v>6.7</v>
      </c>
      <c r="H97" s="31">
        <v>3.93</v>
      </c>
      <c r="I97" s="31">
        <v>0.82509999999999994</v>
      </c>
      <c r="J97" s="30">
        <v>0.39078800000000002</v>
      </c>
      <c r="K97" s="30">
        <v>0.157444</v>
      </c>
      <c r="L97" s="28">
        <v>3.2360000000000002</v>
      </c>
      <c r="M97" s="31">
        <v>8.5999999999999993E-2</v>
      </c>
      <c r="N97" s="31">
        <f t="shared" si="1"/>
        <v>0.27686799999999989</v>
      </c>
      <c r="O97" s="28"/>
      <c r="P97" s="28">
        <v>10.3</v>
      </c>
      <c r="Q97" s="28">
        <v>9.94</v>
      </c>
      <c r="R97" s="31"/>
      <c r="S97" s="31"/>
      <c r="T97" s="61">
        <v>0.123</v>
      </c>
      <c r="U97" s="61">
        <v>3.7999999999999999E-2</v>
      </c>
      <c r="V97" s="61">
        <v>2.7E-2</v>
      </c>
      <c r="W97" s="61">
        <v>2.4E-2</v>
      </c>
      <c r="X97" s="61">
        <v>2.1000000000000001E-2</v>
      </c>
      <c r="Y97" s="62"/>
      <c r="Z97" s="52"/>
      <c r="AA97" s="52"/>
    </row>
    <row r="98" spans="1:27" ht="13.2" x14ac:dyDescent="0.25">
      <c r="A98" s="78">
        <v>43229</v>
      </c>
      <c r="B98" s="26" t="s">
        <v>140</v>
      </c>
      <c r="C98" s="26">
        <v>61.6</v>
      </c>
      <c r="D98" s="27">
        <v>94.5</v>
      </c>
      <c r="E98" s="28">
        <v>9.23</v>
      </c>
      <c r="F98" s="27">
        <v>155.6</v>
      </c>
      <c r="G98" s="28">
        <v>6.72</v>
      </c>
      <c r="H98" s="31">
        <v>4.03</v>
      </c>
      <c r="I98" s="31">
        <v>0.52600000000000002</v>
      </c>
      <c r="J98" s="30">
        <v>0.21839600000000001</v>
      </c>
      <c r="K98" s="30">
        <v>0.104696</v>
      </c>
      <c r="L98" s="28">
        <v>2.5009999999999999</v>
      </c>
      <c r="M98" s="31">
        <v>0.754</v>
      </c>
      <c r="N98" s="31">
        <f t="shared" si="1"/>
        <v>0.20290800000000003</v>
      </c>
      <c r="O98" s="28"/>
      <c r="P98" s="28">
        <v>11.8</v>
      </c>
      <c r="Q98" s="28">
        <v>8.73</v>
      </c>
      <c r="R98" s="31"/>
      <c r="S98" s="31"/>
      <c r="T98" s="61">
        <v>0.112</v>
      </c>
      <c r="U98" s="61">
        <v>2.7E-2</v>
      </c>
      <c r="V98" s="61">
        <v>1.9E-2</v>
      </c>
      <c r="W98" s="61">
        <v>1.7999999999999999E-2</v>
      </c>
      <c r="X98" s="61">
        <v>1.4999999999999999E-2</v>
      </c>
      <c r="Y98" s="62"/>
      <c r="Z98" s="52"/>
      <c r="AA98" s="52"/>
    </row>
    <row r="99" spans="1:27" ht="13.2" x14ac:dyDescent="0.25">
      <c r="A99" s="78">
        <v>43236</v>
      </c>
      <c r="B99" s="26" t="s">
        <v>143</v>
      </c>
      <c r="C99" s="26">
        <v>64.400000000000006</v>
      </c>
      <c r="D99" s="27">
        <v>86.4</v>
      </c>
      <c r="E99" s="28">
        <v>8.18</v>
      </c>
      <c r="F99" s="27">
        <v>147.4</v>
      </c>
      <c r="G99" s="28">
        <v>6.69</v>
      </c>
      <c r="H99" s="31">
        <v>4.0380000000000003</v>
      </c>
      <c r="I99" s="31">
        <v>1.089</v>
      </c>
      <c r="J99" s="30">
        <v>0.24277499999999999</v>
      </c>
      <c r="K99" s="30">
        <v>0.29935600000000001</v>
      </c>
      <c r="L99" s="28">
        <v>3.875</v>
      </c>
      <c r="M99" s="31">
        <v>0.80900000000000005</v>
      </c>
      <c r="N99" s="31">
        <f t="shared" si="1"/>
        <v>0.54686899999999994</v>
      </c>
      <c r="O99" s="28"/>
      <c r="P99" s="28"/>
      <c r="Q99" s="28">
        <v>8.5</v>
      </c>
      <c r="R99" s="31"/>
      <c r="S99" s="31"/>
      <c r="T99" s="61">
        <v>0.111</v>
      </c>
      <c r="U99" s="61">
        <v>0.03</v>
      </c>
      <c r="V99" s="61">
        <v>0.02</v>
      </c>
      <c r="W99" s="61">
        <v>1.7999999999999999E-2</v>
      </c>
      <c r="X99" s="61">
        <v>1.4E-2</v>
      </c>
      <c r="Y99" s="62"/>
      <c r="Z99" s="42">
        <v>-6.4957799999999999</v>
      </c>
      <c r="AA99" s="42">
        <v>-39.509410000000003</v>
      </c>
    </row>
    <row r="100" spans="1:27" ht="13.2" x14ac:dyDescent="0.25">
      <c r="A100" s="78">
        <v>43243</v>
      </c>
      <c r="B100" s="26" t="s">
        <v>138</v>
      </c>
      <c r="C100" s="26">
        <v>63.2</v>
      </c>
      <c r="D100" s="27">
        <v>80.8</v>
      </c>
      <c r="E100" s="28">
        <v>7.76</v>
      </c>
      <c r="F100" s="27">
        <v>161.5</v>
      </c>
      <c r="G100" s="28">
        <v>6.51</v>
      </c>
      <c r="H100" s="31">
        <v>3.9660000000000002</v>
      </c>
      <c r="I100" s="31">
        <v>0.72929999999999995</v>
      </c>
      <c r="J100" s="30">
        <v>0.299674</v>
      </c>
      <c r="K100" s="30">
        <v>0.22204499999999999</v>
      </c>
      <c r="L100" s="28">
        <v>2.2669999999999999</v>
      </c>
      <c r="M100" s="31">
        <v>1.06</v>
      </c>
      <c r="N100" s="31">
        <f t="shared" si="1"/>
        <v>0.2075809999999999</v>
      </c>
      <c r="O100" s="28"/>
      <c r="P100" s="28">
        <v>14.8</v>
      </c>
      <c r="Q100" s="28">
        <v>8.9</v>
      </c>
      <c r="R100" s="31"/>
      <c r="S100" s="31"/>
      <c r="T100" s="61">
        <v>0.11</v>
      </c>
      <c r="U100" s="61">
        <v>2.8000000000000001E-2</v>
      </c>
      <c r="V100" s="61">
        <v>1.7999999999999999E-2</v>
      </c>
      <c r="W100" s="61">
        <v>1.7000000000000001E-2</v>
      </c>
      <c r="X100" s="61">
        <v>1.2999999999999999E-2</v>
      </c>
      <c r="Y100" s="62"/>
      <c r="Z100" s="42">
        <v>-6.4364499999999998</v>
      </c>
      <c r="AA100" s="42">
        <v>-38.593420000000002</v>
      </c>
    </row>
    <row r="101" spans="1:27" ht="13.2" x14ac:dyDescent="0.25">
      <c r="A101" s="78">
        <v>43250</v>
      </c>
      <c r="B101" s="26" t="s">
        <v>138</v>
      </c>
      <c r="C101" s="26">
        <v>66.599999999999994</v>
      </c>
      <c r="D101" s="27">
        <v>77.099999999999994</v>
      </c>
      <c r="E101" s="28">
        <v>7.12</v>
      </c>
      <c r="F101" s="27">
        <v>161.4</v>
      </c>
      <c r="G101" s="28">
        <v>6.55</v>
      </c>
      <c r="H101" s="31">
        <v>3.5880000000000001</v>
      </c>
      <c r="I101" s="31">
        <v>0.94389999999999996</v>
      </c>
      <c r="J101" s="30">
        <v>0.32089600000000001</v>
      </c>
      <c r="K101" s="30">
        <v>0.18192900000000001</v>
      </c>
      <c r="L101" s="28">
        <v>2.2789999999999999</v>
      </c>
      <c r="M101" s="31">
        <v>0.36399999999999999</v>
      </c>
      <c r="N101" s="31">
        <f t="shared" si="1"/>
        <v>0.44107499999999988</v>
      </c>
      <c r="O101" s="28"/>
      <c r="P101" s="28">
        <v>13.2</v>
      </c>
      <c r="Q101" s="28">
        <v>11.1</v>
      </c>
      <c r="R101" s="31"/>
      <c r="S101" s="31"/>
      <c r="T101" s="61">
        <v>9.6000000000000002E-2</v>
      </c>
      <c r="U101" s="61">
        <v>2.1000000000000001E-2</v>
      </c>
      <c r="V101" s="61">
        <v>1.2999999999999999E-2</v>
      </c>
      <c r="W101" s="61">
        <v>1.0999999999999999E-2</v>
      </c>
      <c r="X101" s="61">
        <v>8.0000000000000002E-3</v>
      </c>
      <c r="Y101" s="62"/>
      <c r="Z101" s="28">
        <v>-6.2122999999999999</v>
      </c>
      <c r="AA101" s="28">
        <v>-38.399140000000003</v>
      </c>
    </row>
    <row r="102" spans="1:27" ht="14.4" x14ac:dyDescent="0.3">
      <c r="A102" s="78">
        <v>43257</v>
      </c>
      <c r="B102" s="26" t="s">
        <v>138</v>
      </c>
      <c r="C102" s="26">
        <v>64</v>
      </c>
      <c r="D102" s="27">
        <v>80</v>
      </c>
      <c r="E102" s="28">
        <v>7.6</v>
      </c>
      <c r="F102" s="27">
        <v>162.6</v>
      </c>
      <c r="G102" s="28">
        <v>6.57</v>
      </c>
      <c r="H102" s="31">
        <v>3.891</v>
      </c>
      <c r="I102" s="34">
        <v>0.78900000000000003</v>
      </c>
      <c r="J102" s="30">
        <v>0.26981300000000003</v>
      </c>
      <c r="K102" s="30">
        <v>0.123472</v>
      </c>
      <c r="L102" s="28">
        <v>13.598000000000001</v>
      </c>
      <c r="M102" s="31">
        <v>1.202</v>
      </c>
      <c r="N102" s="31">
        <f t="shared" si="1"/>
        <v>0.39571500000000004</v>
      </c>
      <c r="O102" s="28"/>
      <c r="P102" s="28">
        <v>12.7</v>
      </c>
      <c r="Q102" s="28">
        <v>13.7</v>
      </c>
      <c r="R102" s="31"/>
      <c r="S102" s="31"/>
      <c r="T102" s="61">
        <v>0.13800000000000001</v>
      </c>
      <c r="U102" s="61">
        <v>3.7999999999999999E-2</v>
      </c>
      <c r="V102" s="61">
        <v>2.5000000000000001E-2</v>
      </c>
      <c r="W102" s="61">
        <v>2.3E-2</v>
      </c>
      <c r="X102" s="61">
        <v>1.9E-2</v>
      </c>
      <c r="Y102" s="62"/>
      <c r="Z102" s="147">
        <v>-6.0925799999999999</v>
      </c>
      <c r="AA102" s="147">
        <v>-37.379770000000001</v>
      </c>
    </row>
    <row r="103" spans="1:27" ht="14.4" x14ac:dyDescent="0.3">
      <c r="A103" s="78">
        <v>43264</v>
      </c>
      <c r="B103" s="26" t="s">
        <v>138</v>
      </c>
      <c r="C103" s="26">
        <v>66.400000000000006</v>
      </c>
      <c r="D103" s="27">
        <v>72.8</v>
      </c>
      <c r="E103" s="28">
        <v>6.75</v>
      </c>
      <c r="F103" s="27">
        <v>148.1</v>
      </c>
      <c r="G103" s="28">
        <v>6.69</v>
      </c>
      <c r="H103" s="31">
        <v>3.6509999999999998</v>
      </c>
      <c r="I103" s="34">
        <v>0.72699999999999998</v>
      </c>
      <c r="J103" s="30">
        <v>0.13036800000000001</v>
      </c>
      <c r="K103" s="30">
        <v>0.159607</v>
      </c>
      <c r="L103" s="28">
        <v>12.057</v>
      </c>
      <c r="M103" s="31">
        <v>2.2559999999999998</v>
      </c>
      <c r="N103" s="31">
        <f t="shared" si="1"/>
        <v>0.437025</v>
      </c>
      <c r="O103" s="28"/>
      <c r="P103" s="28"/>
      <c r="Q103" s="28">
        <v>15.7</v>
      </c>
      <c r="R103" s="31"/>
      <c r="S103" s="31"/>
      <c r="T103" s="61">
        <v>0.11600000000000001</v>
      </c>
      <c r="U103" s="61">
        <v>3.2000000000000001E-2</v>
      </c>
      <c r="V103" s="61">
        <v>2.3E-2</v>
      </c>
      <c r="W103" s="61">
        <v>2.1000000000000001E-2</v>
      </c>
      <c r="X103" s="61">
        <v>1.7999999999999999E-2</v>
      </c>
      <c r="Y103" s="62"/>
      <c r="Z103" s="147">
        <v>-5.1701800000000002</v>
      </c>
      <c r="AA103" s="147">
        <v>-34.749510000000001</v>
      </c>
    </row>
    <row r="104" spans="1:27" ht="14.4" x14ac:dyDescent="0.3">
      <c r="A104" s="78">
        <v>43271</v>
      </c>
      <c r="B104" s="26" t="s">
        <v>138</v>
      </c>
      <c r="C104" s="26">
        <v>73.3</v>
      </c>
      <c r="D104" s="27">
        <v>76</v>
      </c>
      <c r="E104" s="28">
        <v>6.53</v>
      </c>
      <c r="F104" s="27">
        <v>156.6</v>
      </c>
      <c r="G104" s="28">
        <v>6.77</v>
      </c>
      <c r="H104" s="31">
        <v>3.5049999999999999</v>
      </c>
      <c r="I104" s="34">
        <v>0.40300000000000002</v>
      </c>
      <c r="J104" s="30">
        <v>9.0531E-2</v>
      </c>
      <c r="K104" s="30">
        <v>0.100467</v>
      </c>
      <c r="L104" s="28">
        <v>4.5720000000000001</v>
      </c>
      <c r="M104" s="31">
        <v>3.7759999999999998</v>
      </c>
      <c r="N104" s="31">
        <f t="shared" si="1"/>
        <v>0.21200200000000002</v>
      </c>
      <c r="O104" s="28"/>
      <c r="P104" s="28"/>
      <c r="Q104" s="28">
        <v>12.93714286</v>
      </c>
      <c r="R104" s="31"/>
      <c r="S104" s="31"/>
      <c r="T104" s="61">
        <v>7.0999999999999994E-2</v>
      </c>
      <c r="U104" s="61">
        <v>1.4E-2</v>
      </c>
      <c r="V104" s="61">
        <v>8.0000000000000002E-3</v>
      </c>
      <c r="W104" s="61">
        <v>7.0000000000000001E-3</v>
      </c>
      <c r="X104" s="61">
        <v>6.0000000000000001E-3</v>
      </c>
      <c r="Y104" s="62"/>
      <c r="Z104" s="147">
        <v>-4.7853700000000003</v>
      </c>
      <c r="AA104" s="147">
        <v>-31.549669999999999</v>
      </c>
    </row>
    <row r="105" spans="1:27" ht="14.4" x14ac:dyDescent="0.3">
      <c r="A105" s="78">
        <v>43278</v>
      </c>
      <c r="B105" s="26" t="s">
        <v>143</v>
      </c>
      <c r="C105" s="26">
        <v>70.8</v>
      </c>
      <c r="D105" s="27">
        <v>80.3</v>
      </c>
      <c r="E105" s="28">
        <v>7.8</v>
      </c>
      <c r="F105" s="27">
        <v>160.19999999999999</v>
      </c>
      <c r="G105" s="28">
        <v>6.9489999999999998</v>
      </c>
      <c r="H105" s="31">
        <v>3.2109999999999999</v>
      </c>
      <c r="I105" s="34">
        <v>0.5</v>
      </c>
      <c r="J105" s="30">
        <v>0.13577700000000001</v>
      </c>
      <c r="K105" s="30">
        <v>0.148511</v>
      </c>
      <c r="L105" s="28">
        <v>5.2050000000000001</v>
      </c>
      <c r="M105" s="31">
        <v>1.1359999999999999</v>
      </c>
      <c r="N105" s="31">
        <f t="shared" si="1"/>
        <v>0.21571200000000001</v>
      </c>
      <c r="O105" s="28"/>
      <c r="P105" s="28"/>
      <c r="Q105" s="28">
        <v>9.1</v>
      </c>
      <c r="R105" s="31"/>
      <c r="S105" s="31"/>
      <c r="T105" s="61">
        <v>6.6000000000000003E-2</v>
      </c>
      <c r="U105" s="61">
        <v>1.2999999999999999E-2</v>
      </c>
      <c r="V105" s="61">
        <v>8.0000000000000002E-3</v>
      </c>
      <c r="W105" s="61">
        <v>8.0000000000000002E-3</v>
      </c>
      <c r="X105" s="61">
        <v>6.0000000000000001E-3</v>
      </c>
      <c r="Y105" s="62"/>
      <c r="Z105" s="147">
        <v>-5.1601699999999999</v>
      </c>
      <c r="AA105" s="147">
        <v>-34.407299999999999</v>
      </c>
    </row>
    <row r="106" spans="1:27" ht="13.2" x14ac:dyDescent="0.25">
      <c r="A106" s="146">
        <v>43284</v>
      </c>
      <c r="B106" s="26" t="s">
        <v>138</v>
      </c>
      <c r="C106" s="26">
        <v>78.599999999999994</v>
      </c>
      <c r="D106" s="27">
        <v>66.099999999999994</v>
      </c>
      <c r="E106" s="28">
        <v>5.4</v>
      </c>
      <c r="F106" s="27">
        <v>172.1</v>
      </c>
      <c r="G106" s="28">
        <v>6.66</v>
      </c>
      <c r="H106" s="31">
        <v>4.1219999999999999</v>
      </c>
      <c r="I106" s="31">
        <v>0.53169999999999995</v>
      </c>
      <c r="J106" s="30">
        <v>0.134155</v>
      </c>
      <c r="K106" s="30">
        <v>0.15857199999999999</v>
      </c>
      <c r="L106" s="28">
        <v>9.468</v>
      </c>
      <c r="M106" s="31">
        <v>3.4249999999999998</v>
      </c>
      <c r="N106" s="31">
        <f t="shared" si="1"/>
        <v>0.23897299999999999</v>
      </c>
      <c r="O106" s="28"/>
      <c r="P106" s="28">
        <v>13.3</v>
      </c>
      <c r="Q106" s="28">
        <v>6.2</v>
      </c>
      <c r="R106" s="31"/>
      <c r="S106" s="31"/>
      <c r="T106" s="61">
        <v>8.5000000000000006E-2</v>
      </c>
      <c r="U106" s="61">
        <v>1.9E-2</v>
      </c>
      <c r="V106" s="61">
        <v>1.2E-2</v>
      </c>
      <c r="W106" s="61">
        <v>1.0999999999999999E-2</v>
      </c>
      <c r="X106" s="61">
        <v>8.9999999999999993E-3</v>
      </c>
      <c r="Y106" s="62"/>
      <c r="Z106" s="147">
        <v>-4.8856700000000002</v>
      </c>
      <c r="AA106" s="147">
        <v>-33.073259999999998</v>
      </c>
    </row>
    <row r="107" spans="1:27" ht="13.2" x14ac:dyDescent="0.25">
      <c r="A107" s="78">
        <v>43292</v>
      </c>
      <c r="B107" s="26" t="s">
        <v>138</v>
      </c>
      <c r="C107" s="26">
        <v>75.3</v>
      </c>
      <c r="D107" s="27">
        <v>62.4</v>
      </c>
      <c r="E107" s="28">
        <v>5.19</v>
      </c>
      <c r="F107" s="27">
        <v>168.8</v>
      </c>
      <c r="G107" s="28">
        <v>6.42</v>
      </c>
      <c r="H107" s="31">
        <v>4.5</v>
      </c>
      <c r="I107" s="31">
        <v>0.58460000000000001</v>
      </c>
      <c r="J107" s="30">
        <v>0.188807</v>
      </c>
      <c r="K107" s="30">
        <v>0.122665</v>
      </c>
      <c r="L107" s="28">
        <v>0</v>
      </c>
      <c r="M107" s="31">
        <v>4.9800000000000004</v>
      </c>
      <c r="N107" s="31">
        <f t="shared" si="1"/>
        <v>0.27312800000000004</v>
      </c>
      <c r="O107" s="28"/>
      <c r="P107" s="28">
        <v>15.1</v>
      </c>
      <c r="Q107" s="28">
        <v>8.6</v>
      </c>
      <c r="R107" s="31"/>
      <c r="S107" s="31"/>
      <c r="T107" s="61">
        <v>6.4000000000000001E-2</v>
      </c>
      <c r="U107" s="61">
        <v>1.0999999999999999E-2</v>
      </c>
      <c r="V107" s="61">
        <v>7.0000000000000001E-3</v>
      </c>
      <c r="W107" s="61">
        <v>6.0000000000000001E-3</v>
      </c>
      <c r="X107" s="61">
        <v>4.0000000000000001E-3</v>
      </c>
      <c r="Y107" s="62"/>
      <c r="Z107" s="147">
        <v>-4.7334100000000001</v>
      </c>
      <c r="AA107" s="147">
        <v>-32.432879999999997</v>
      </c>
    </row>
    <row r="108" spans="1:27" ht="13.2" x14ac:dyDescent="0.25">
      <c r="A108" s="78">
        <v>43299</v>
      </c>
      <c r="B108" s="26" t="s">
        <v>138</v>
      </c>
      <c r="C108" s="26">
        <v>76.5</v>
      </c>
      <c r="D108" s="27">
        <v>63.2</v>
      </c>
      <c r="E108" s="28">
        <v>5.25</v>
      </c>
      <c r="F108" s="27">
        <v>155.4</v>
      </c>
      <c r="G108" s="28">
        <v>6.63</v>
      </c>
      <c r="H108" s="31">
        <v>4.431</v>
      </c>
      <c r="I108" s="31">
        <v>0.68430000000000002</v>
      </c>
      <c r="J108" s="30">
        <v>0.276947</v>
      </c>
      <c r="K108" s="30">
        <v>0.142787</v>
      </c>
      <c r="L108" s="28">
        <v>0.47799999999999998</v>
      </c>
      <c r="M108" s="31">
        <v>6.01</v>
      </c>
      <c r="N108" s="31">
        <f t="shared" si="1"/>
        <v>0.26456600000000002</v>
      </c>
      <c r="O108" s="28"/>
      <c r="P108" s="28"/>
      <c r="Q108" s="28">
        <v>5.7</v>
      </c>
      <c r="R108" s="31"/>
      <c r="S108" s="31"/>
      <c r="T108" s="61">
        <v>6.2E-2</v>
      </c>
      <c r="U108" s="61">
        <v>1.0999999999999999E-2</v>
      </c>
      <c r="V108" s="61">
        <v>7.0000000000000001E-3</v>
      </c>
      <c r="W108" s="61">
        <v>6.0000000000000001E-3</v>
      </c>
      <c r="X108" s="61">
        <v>4.0000000000000001E-3</v>
      </c>
      <c r="Y108" s="62"/>
      <c r="Z108" s="147">
        <v>-4.2276999999999996</v>
      </c>
      <c r="AA108" s="147">
        <v>-28.441510000000001</v>
      </c>
    </row>
    <row r="109" spans="1:27" ht="13.2" x14ac:dyDescent="0.25">
      <c r="A109" s="78">
        <v>43306</v>
      </c>
      <c r="B109" s="26" t="s">
        <v>138</v>
      </c>
      <c r="C109" s="26">
        <v>77.099999999999994</v>
      </c>
      <c r="D109" s="27">
        <v>68.2</v>
      </c>
      <c r="E109" s="28">
        <v>5.63</v>
      </c>
      <c r="F109" s="27">
        <v>163.9</v>
      </c>
      <c r="G109" s="28">
        <v>6.72</v>
      </c>
      <c r="H109" s="31">
        <v>4.4889999999999999</v>
      </c>
      <c r="I109" s="31">
        <v>0.74809999999999999</v>
      </c>
      <c r="J109" s="30">
        <v>0.44371699999999997</v>
      </c>
      <c r="K109" s="30">
        <v>0.13172200000000001</v>
      </c>
      <c r="L109" s="28">
        <v>0</v>
      </c>
      <c r="M109" s="31">
        <v>5.6959999999999997</v>
      </c>
      <c r="N109" s="31">
        <f t="shared" si="1"/>
        <v>0.17266099999999995</v>
      </c>
      <c r="O109" s="28"/>
      <c r="P109" s="28"/>
      <c r="Q109" s="28">
        <v>7.8</v>
      </c>
      <c r="R109" s="31"/>
      <c r="S109" s="31"/>
      <c r="T109" s="61">
        <v>0.06</v>
      </c>
      <c r="U109" s="61">
        <v>1.0999999999999999E-2</v>
      </c>
      <c r="V109" s="61">
        <v>6.0000000000000001E-3</v>
      </c>
      <c r="W109" s="61">
        <v>5.0000000000000001E-3</v>
      </c>
      <c r="X109" s="61">
        <v>4.0000000000000001E-3</v>
      </c>
      <c r="Y109" s="62"/>
      <c r="Z109" s="147">
        <v>-4.18</v>
      </c>
      <c r="AA109" s="147">
        <v>-28.582730000000002</v>
      </c>
    </row>
    <row r="110" spans="1:27" ht="13.2" x14ac:dyDescent="0.25">
      <c r="A110" s="78">
        <v>43315</v>
      </c>
      <c r="B110" s="26"/>
      <c r="C110" s="26"/>
      <c r="D110" s="27"/>
      <c r="E110" s="28"/>
      <c r="F110" s="27"/>
      <c r="G110" s="28"/>
      <c r="H110" s="31">
        <v>4.45</v>
      </c>
      <c r="I110" s="31">
        <v>0.54730000000000001</v>
      </c>
      <c r="J110" s="30">
        <v>0.24463499999999999</v>
      </c>
      <c r="K110" s="30">
        <v>6.3077999999999995E-2</v>
      </c>
      <c r="L110" s="28">
        <v>0</v>
      </c>
      <c r="M110" s="31">
        <v>6.8109999999999999</v>
      </c>
      <c r="N110" s="31">
        <f t="shared" si="1"/>
        <v>0.23958699999999999</v>
      </c>
      <c r="O110" s="28"/>
      <c r="P110" s="28">
        <v>14.5</v>
      </c>
      <c r="Q110" s="28">
        <v>6</v>
      </c>
      <c r="R110" s="31"/>
      <c r="S110" s="31"/>
      <c r="T110" s="61">
        <v>6.0999999999999999E-2</v>
      </c>
      <c r="U110" s="61">
        <v>0.01</v>
      </c>
      <c r="V110" s="61">
        <v>6.0000000000000001E-3</v>
      </c>
      <c r="W110" s="61">
        <v>5.0000000000000001E-3</v>
      </c>
      <c r="X110" s="61">
        <v>4.0000000000000001E-3</v>
      </c>
      <c r="Y110" s="62"/>
      <c r="Z110" s="147">
        <v>-4.2680400000000001</v>
      </c>
      <c r="AA110" s="147">
        <v>-30.113779999999998</v>
      </c>
    </row>
    <row r="111" spans="1:27" ht="13.2" x14ac:dyDescent="0.25">
      <c r="A111" s="78">
        <v>43320</v>
      </c>
      <c r="B111" s="26" t="s">
        <v>138</v>
      </c>
      <c r="C111" s="26">
        <v>80.5</v>
      </c>
      <c r="D111" s="27">
        <v>71.7</v>
      </c>
      <c r="E111" s="28">
        <v>5.72</v>
      </c>
      <c r="F111" s="27">
        <v>154</v>
      </c>
      <c r="G111" s="28">
        <v>6.73</v>
      </c>
      <c r="H111" s="31">
        <v>3.9430000000000001</v>
      </c>
      <c r="I111" s="31">
        <v>0.40060000000000001</v>
      </c>
      <c r="J111" s="30">
        <v>0.15450800000000001</v>
      </c>
      <c r="K111" s="30">
        <v>3.4023999999999999E-2</v>
      </c>
      <c r="L111" s="28"/>
      <c r="M111" s="31">
        <v>6.1040000000000001</v>
      </c>
      <c r="N111" s="31">
        <f t="shared" si="1"/>
        <v>0.21206800000000001</v>
      </c>
      <c r="O111" s="28"/>
      <c r="P111" s="28">
        <v>14.5</v>
      </c>
      <c r="Q111" s="28">
        <v>8</v>
      </c>
      <c r="R111" s="31"/>
      <c r="S111" s="31"/>
      <c r="T111" s="61">
        <v>6.2E-2</v>
      </c>
      <c r="U111" s="61">
        <v>1.0999999999999999E-2</v>
      </c>
      <c r="V111" s="61">
        <v>7.0000000000000001E-3</v>
      </c>
      <c r="W111" s="61">
        <v>6.0000000000000001E-3</v>
      </c>
      <c r="X111" s="61">
        <v>4.0000000000000001E-3</v>
      </c>
      <c r="Y111" s="62"/>
      <c r="Z111" s="147">
        <v>-4.5707177999999997</v>
      </c>
      <c r="AA111" s="147">
        <v>-30.678491999999999</v>
      </c>
    </row>
    <row r="112" spans="1:27" ht="13.2" x14ac:dyDescent="0.25">
      <c r="A112" s="78">
        <v>43327</v>
      </c>
      <c r="B112" s="26" t="s">
        <v>138</v>
      </c>
      <c r="C112" s="26">
        <v>77.099999999999994</v>
      </c>
      <c r="D112" s="27">
        <v>72.5</v>
      </c>
      <c r="E112" s="28">
        <v>5.98</v>
      </c>
      <c r="F112" s="27">
        <v>161.5</v>
      </c>
      <c r="G112" s="28">
        <v>6.72</v>
      </c>
      <c r="H112" s="31">
        <v>3.9630000000000001</v>
      </c>
      <c r="I112" s="31">
        <v>0.39789999999999998</v>
      </c>
      <c r="J112" s="30">
        <v>0.128999</v>
      </c>
      <c r="K112" s="30">
        <v>5.2113E-2</v>
      </c>
      <c r="L112" s="28"/>
      <c r="M112" s="31">
        <v>4.1840000000000002</v>
      </c>
      <c r="N112" s="31">
        <f t="shared" si="1"/>
        <v>0.21678799999999998</v>
      </c>
      <c r="O112" s="28"/>
      <c r="P112" s="28"/>
      <c r="Q112" s="28">
        <v>14.6</v>
      </c>
      <c r="R112" s="31"/>
      <c r="S112" s="31"/>
      <c r="T112" s="61">
        <v>6.5000000000000002E-2</v>
      </c>
      <c r="U112" s="61">
        <v>1.0999999999999999E-2</v>
      </c>
      <c r="V112" s="61">
        <v>6.0000000000000001E-3</v>
      </c>
      <c r="W112" s="61">
        <v>6.0000000000000001E-3</v>
      </c>
      <c r="X112" s="61">
        <v>4.0000000000000001E-3</v>
      </c>
      <c r="Y112" s="62"/>
      <c r="Z112" s="147">
        <v>-4.5857479000000003</v>
      </c>
      <c r="AA112" s="147">
        <v>-29.708425999999999</v>
      </c>
    </row>
    <row r="113" spans="1:27" ht="13.2" x14ac:dyDescent="0.25">
      <c r="A113" s="78">
        <v>43334</v>
      </c>
      <c r="B113" s="26" t="s">
        <v>138</v>
      </c>
      <c r="C113" s="26">
        <v>72.7</v>
      </c>
      <c r="D113" s="27">
        <v>72.2</v>
      </c>
      <c r="E113" s="28">
        <v>6.24</v>
      </c>
      <c r="F113" s="27">
        <v>158</v>
      </c>
      <c r="G113" s="28">
        <v>6.59</v>
      </c>
      <c r="H113" s="31">
        <v>2.9769999999999999</v>
      </c>
      <c r="I113" s="31">
        <v>0.4098</v>
      </c>
      <c r="J113" s="30"/>
      <c r="K113" s="30"/>
      <c r="L113" s="28"/>
      <c r="M113" s="31"/>
      <c r="N113" s="32"/>
      <c r="O113" s="28"/>
      <c r="P113" s="28">
        <v>15.2</v>
      </c>
      <c r="Q113" s="28">
        <v>14.3</v>
      </c>
      <c r="R113" s="31"/>
      <c r="S113" s="31"/>
      <c r="T113" s="61">
        <v>0.06</v>
      </c>
      <c r="U113" s="61">
        <v>1.0999999999999999E-2</v>
      </c>
      <c r="V113" s="61">
        <v>6.0000000000000001E-3</v>
      </c>
      <c r="W113" s="61">
        <v>6.0000000000000001E-3</v>
      </c>
      <c r="X113" s="61">
        <v>4.0000000000000001E-3</v>
      </c>
      <c r="Y113" s="62"/>
      <c r="Z113" s="147">
        <v>-4.0379427999999997</v>
      </c>
      <c r="AA113" s="147">
        <v>-29.536407000000001</v>
      </c>
    </row>
    <row r="114" spans="1:27" ht="13.2" x14ac:dyDescent="0.25">
      <c r="A114" s="146">
        <v>43341</v>
      </c>
      <c r="B114" s="26" t="s">
        <v>138</v>
      </c>
      <c r="C114" s="26">
        <v>77.599999999999994</v>
      </c>
      <c r="D114" s="27">
        <v>73</v>
      </c>
      <c r="E114" s="28">
        <v>8.99</v>
      </c>
      <c r="F114" s="27">
        <v>168</v>
      </c>
      <c r="G114" s="28">
        <v>6.71</v>
      </c>
      <c r="H114" s="31">
        <v>2.9169999999999998</v>
      </c>
      <c r="I114" s="31">
        <v>0.44829999999999998</v>
      </c>
      <c r="J114" s="30"/>
      <c r="K114" s="30"/>
      <c r="L114" s="28"/>
      <c r="M114" s="31"/>
      <c r="N114" s="32"/>
      <c r="O114" s="28"/>
      <c r="P114" s="28">
        <v>14.2</v>
      </c>
      <c r="Q114" s="28">
        <v>6.8</v>
      </c>
      <c r="R114" s="31"/>
      <c r="S114" s="31"/>
      <c r="T114" s="61">
        <v>5.7000000000000002E-2</v>
      </c>
      <c r="U114" s="61">
        <v>8.0000000000000002E-3</v>
      </c>
      <c r="V114" s="61">
        <v>4.0000000000000001E-3</v>
      </c>
      <c r="W114" s="61">
        <v>4.0000000000000001E-3</v>
      </c>
      <c r="X114" s="61">
        <v>3.0000000000000001E-3</v>
      </c>
      <c r="Y114" s="62"/>
      <c r="Z114" s="147">
        <v>-3.9497501000000002</v>
      </c>
      <c r="AA114" s="147">
        <v>-26.793966999999999</v>
      </c>
    </row>
    <row r="115" spans="1:27" ht="13.2" x14ac:dyDescent="0.25">
      <c r="A115" s="78">
        <v>43348</v>
      </c>
      <c r="B115" s="26" t="s">
        <v>143</v>
      </c>
      <c r="C115" s="26">
        <v>74.900000000000006</v>
      </c>
      <c r="D115" s="27">
        <v>75.7</v>
      </c>
      <c r="E115" s="28">
        <v>6.38</v>
      </c>
      <c r="F115" s="27">
        <v>171</v>
      </c>
      <c r="G115" s="28">
        <v>6.64</v>
      </c>
      <c r="H115" s="31">
        <v>3</v>
      </c>
      <c r="I115" s="31">
        <v>0.45329999999999998</v>
      </c>
      <c r="J115" s="30"/>
      <c r="K115" s="30"/>
      <c r="L115" s="28"/>
      <c r="M115" s="31"/>
      <c r="N115" s="32"/>
      <c r="O115" s="28"/>
      <c r="P115" s="28">
        <v>14.2</v>
      </c>
      <c r="Q115" s="28">
        <v>7.8</v>
      </c>
      <c r="R115" s="31"/>
      <c r="S115" s="31"/>
      <c r="T115" s="61">
        <v>0.06</v>
      </c>
      <c r="U115" s="61">
        <v>1.0999999999999999E-2</v>
      </c>
      <c r="V115" s="61">
        <v>6.0000000000000001E-3</v>
      </c>
      <c r="W115" s="61">
        <v>5.0000000000000001E-3</v>
      </c>
      <c r="X115" s="61">
        <v>4.0000000000000001E-3</v>
      </c>
      <c r="Y115" s="62"/>
      <c r="Z115" s="147"/>
      <c r="AA115" s="147"/>
    </row>
    <row r="116" spans="1:27" ht="13.2" x14ac:dyDescent="0.25">
      <c r="A116" s="78">
        <v>43355</v>
      </c>
      <c r="B116" s="26" t="s">
        <v>138</v>
      </c>
      <c r="C116" s="26">
        <v>71.3</v>
      </c>
      <c r="D116" s="27">
        <v>80.2</v>
      </c>
      <c r="E116" s="28">
        <v>7.03</v>
      </c>
      <c r="F116" s="27">
        <v>168.2</v>
      </c>
      <c r="G116" s="28">
        <v>6.51</v>
      </c>
      <c r="H116" s="31"/>
      <c r="I116" s="31"/>
      <c r="J116" s="30"/>
      <c r="K116" s="30"/>
      <c r="L116" s="28"/>
      <c r="M116" s="31"/>
      <c r="N116" s="32"/>
      <c r="O116" s="28"/>
      <c r="P116" s="28">
        <v>12.7</v>
      </c>
      <c r="Q116" s="28">
        <v>56</v>
      </c>
      <c r="R116" s="31"/>
      <c r="S116" s="31"/>
      <c r="T116" s="61">
        <v>5.5E-2</v>
      </c>
      <c r="U116" s="61">
        <v>8.9999999999999993E-3</v>
      </c>
      <c r="V116" s="61">
        <v>5.0000000000000001E-3</v>
      </c>
      <c r="W116" s="61">
        <v>4.0000000000000001E-3</v>
      </c>
      <c r="X116" s="61">
        <v>3.0000000000000001E-3</v>
      </c>
      <c r="Y116" s="62"/>
      <c r="Z116" s="147"/>
      <c r="AA116" s="147"/>
    </row>
    <row r="117" spans="1:27" ht="14.4" x14ac:dyDescent="0.3">
      <c r="A117" s="78">
        <v>43362</v>
      </c>
      <c r="B117" s="26" t="s">
        <v>138</v>
      </c>
      <c r="C117" s="26">
        <v>70.7</v>
      </c>
      <c r="D117" s="27">
        <v>78.2</v>
      </c>
      <c r="E117" s="28">
        <v>6.9</v>
      </c>
      <c r="F117" s="27">
        <v>156.4</v>
      </c>
      <c r="G117" s="28">
        <v>6.52</v>
      </c>
      <c r="H117" s="34">
        <v>3.1259999999999999</v>
      </c>
      <c r="I117" s="34">
        <v>0.42576999999999998</v>
      </c>
      <c r="J117" s="36">
        <v>0.16194</v>
      </c>
      <c r="K117" s="36">
        <v>7.5459999999999999E-2</v>
      </c>
      <c r="L117" s="37">
        <v>9.7100000000000009</v>
      </c>
      <c r="M117" s="34">
        <v>0.70057999999999998</v>
      </c>
      <c r="N117" s="31">
        <f t="shared" ref="N117:N118" si="2">I117-(J117+K117)</f>
        <v>0.18836999999999998</v>
      </c>
      <c r="O117" s="28"/>
      <c r="P117" s="28"/>
      <c r="Q117" s="28">
        <v>7.6</v>
      </c>
      <c r="R117" s="31"/>
      <c r="S117" s="31"/>
      <c r="T117" s="61">
        <v>6.2E-2</v>
      </c>
      <c r="U117" s="61">
        <v>0.01</v>
      </c>
      <c r="V117" s="61">
        <v>6.0000000000000001E-3</v>
      </c>
      <c r="W117" s="61">
        <v>5.0000000000000001E-3</v>
      </c>
      <c r="X117" s="61">
        <v>4.0000000000000001E-3</v>
      </c>
      <c r="Y117" s="62"/>
      <c r="Z117" s="147">
        <v>-3.8625200999999998</v>
      </c>
      <c r="AA117" s="147">
        <v>-28.511071999999999</v>
      </c>
    </row>
    <row r="118" spans="1:27" ht="14.4" x14ac:dyDescent="0.3">
      <c r="A118" s="78">
        <v>43370</v>
      </c>
      <c r="B118" s="26" t="s">
        <v>138</v>
      </c>
      <c r="C118" s="26">
        <v>66.8</v>
      </c>
      <c r="D118" s="27">
        <v>84.2</v>
      </c>
      <c r="E118" s="28">
        <v>7.75</v>
      </c>
      <c r="F118" s="27">
        <v>164.1</v>
      </c>
      <c r="G118" s="28">
        <v>6.43</v>
      </c>
      <c r="H118" s="34">
        <v>3.302</v>
      </c>
      <c r="I118" s="34">
        <v>0.32466</v>
      </c>
      <c r="J118" s="36">
        <v>7.5700000000000003E-2</v>
      </c>
      <c r="K118" s="36">
        <v>5.0479999999999997E-2</v>
      </c>
      <c r="L118" s="37">
        <v>9.5399999999999991</v>
      </c>
      <c r="M118" s="34">
        <v>0.21484</v>
      </c>
      <c r="N118" s="31">
        <f t="shared" si="2"/>
        <v>0.19847999999999999</v>
      </c>
      <c r="O118" s="28"/>
      <c r="P118" s="28"/>
      <c r="Q118" s="28">
        <v>10.5</v>
      </c>
      <c r="R118" s="31"/>
      <c r="S118" s="31"/>
      <c r="T118" s="61">
        <v>6.0999999999999999E-2</v>
      </c>
      <c r="U118" s="61">
        <v>0.01</v>
      </c>
      <c r="V118" s="61">
        <v>6.0000000000000001E-3</v>
      </c>
      <c r="W118" s="61">
        <v>5.0000000000000001E-3</v>
      </c>
      <c r="X118" s="61">
        <v>3.0000000000000001E-3</v>
      </c>
      <c r="Y118" s="62"/>
      <c r="Z118" s="62"/>
      <c r="AA118" s="62"/>
    </row>
    <row r="119" spans="1:27" ht="14.4" x14ac:dyDescent="0.3">
      <c r="A119" s="78">
        <v>43376</v>
      </c>
      <c r="B119" s="26"/>
      <c r="C119" s="26"/>
      <c r="D119" s="27"/>
      <c r="E119" s="28"/>
      <c r="F119" s="27"/>
      <c r="G119" s="28"/>
      <c r="H119" s="31"/>
      <c r="I119" s="31"/>
      <c r="J119" s="30"/>
      <c r="K119" s="30"/>
      <c r="L119" s="37"/>
      <c r="M119" s="31"/>
      <c r="N119" s="32"/>
      <c r="O119" s="28"/>
      <c r="P119" s="28"/>
      <c r="Q119" s="28"/>
      <c r="R119" s="31"/>
      <c r="S119" s="31"/>
      <c r="T119" s="61"/>
      <c r="U119" s="61"/>
      <c r="V119" s="61"/>
      <c r="W119" s="61"/>
      <c r="X119" s="61"/>
      <c r="Y119" s="62"/>
      <c r="Z119" s="62"/>
      <c r="AA119" s="62"/>
    </row>
    <row r="120" spans="1:27" ht="14.4" x14ac:dyDescent="0.3">
      <c r="A120" s="78">
        <v>43383</v>
      </c>
      <c r="B120" s="26"/>
      <c r="C120" s="26"/>
      <c r="D120" s="27"/>
      <c r="E120" s="28"/>
      <c r="F120" s="27"/>
      <c r="G120" s="28"/>
      <c r="H120" s="31"/>
      <c r="I120" s="31"/>
      <c r="J120" s="30"/>
      <c r="K120" s="30"/>
      <c r="L120" s="37"/>
      <c r="M120" s="31"/>
      <c r="N120" s="32"/>
      <c r="O120" s="28"/>
      <c r="P120" s="28"/>
      <c r="Q120" s="28"/>
      <c r="R120" s="31"/>
      <c r="S120" s="31"/>
      <c r="T120" s="61"/>
      <c r="U120" s="61"/>
      <c r="V120" s="61"/>
      <c r="W120" s="61"/>
      <c r="X120" s="61"/>
      <c r="Y120" s="62"/>
      <c r="Z120" s="62"/>
      <c r="AA120" s="62"/>
    </row>
    <row r="121" spans="1:27" ht="14.4" x14ac:dyDescent="0.3">
      <c r="A121" s="78">
        <v>43390</v>
      </c>
      <c r="B121" s="26" t="s">
        <v>138</v>
      </c>
      <c r="C121" s="26">
        <v>55.8</v>
      </c>
      <c r="D121" s="27">
        <v>90.1</v>
      </c>
      <c r="E121" s="28">
        <v>9.43</v>
      </c>
      <c r="F121" s="27">
        <v>146.19999999999999</v>
      </c>
      <c r="G121" s="28">
        <v>7.38</v>
      </c>
      <c r="H121" s="34">
        <v>3.032</v>
      </c>
      <c r="I121" s="34">
        <v>0.1933</v>
      </c>
      <c r="J121" s="36">
        <v>7.7299999999999999E-3</v>
      </c>
      <c r="K121" s="36">
        <v>9.6200000000000001E-3</v>
      </c>
      <c r="L121" s="37">
        <v>6.2789999999999999</v>
      </c>
      <c r="M121" s="34">
        <v>0.20693</v>
      </c>
      <c r="N121" s="31">
        <f>I121-(J121+K121)</f>
        <v>0.17595</v>
      </c>
      <c r="O121" s="28"/>
      <c r="P121" s="28"/>
      <c r="Q121" s="28">
        <v>13.239999999999952</v>
      </c>
      <c r="R121" s="31"/>
      <c r="S121" s="31"/>
      <c r="T121" s="61">
        <v>6.0999999999999999E-2</v>
      </c>
      <c r="U121" s="61">
        <v>1.2E-2</v>
      </c>
      <c r="V121" s="61">
        <v>8.0000000000000002E-3</v>
      </c>
      <c r="W121" s="61">
        <v>8.0000000000000002E-3</v>
      </c>
      <c r="X121" s="61">
        <v>6.0000000000000001E-3</v>
      </c>
      <c r="Y121" s="62"/>
      <c r="Z121" s="62"/>
      <c r="AA121" s="62"/>
    </row>
    <row r="122" spans="1:27" ht="14.4" x14ac:dyDescent="0.3">
      <c r="A122" s="78">
        <v>43397</v>
      </c>
      <c r="B122" s="26"/>
      <c r="C122" s="26"/>
      <c r="D122" s="27"/>
      <c r="E122" s="28"/>
      <c r="F122" s="27"/>
      <c r="G122" s="28"/>
      <c r="H122" s="31"/>
      <c r="I122" s="31"/>
      <c r="J122" s="30"/>
      <c r="K122" s="30"/>
      <c r="L122" s="37"/>
      <c r="M122" s="31"/>
      <c r="N122" s="32"/>
      <c r="O122" s="28"/>
      <c r="P122" s="28"/>
      <c r="R122" s="31"/>
      <c r="S122" s="31"/>
      <c r="T122" s="61"/>
      <c r="U122" s="61"/>
      <c r="V122" s="61"/>
      <c r="W122" s="61"/>
      <c r="X122" s="61"/>
      <c r="Y122" s="62"/>
      <c r="Z122" s="62"/>
      <c r="AA122" s="62"/>
    </row>
    <row r="123" spans="1:27" ht="14.4" x14ac:dyDescent="0.3">
      <c r="A123" s="78">
        <v>43404</v>
      </c>
      <c r="B123" s="26" t="s">
        <v>138</v>
      </c>
      <c r="C123" s="26">
        <v>46.7</v>
      </c>
      <c r="D123" s="27">
        <v>92.5</v>
      </c>
      <c r="E123" s="28">
        <v>10.9</v>
      </c>
      <c r="F123" s="27">
        <v>146.4</v>
      </c>
      <c r="G123" s="28">
        <v>7.24</v>
      </c>
      <c r="H123" s="34">
        <v>3.371</v>
      </c>
      <c r="I123" s="34">
        <v>0.22270000000000001</v>
      </c>
      <c r="J123" s="36">
        <v>6.2599999999999999E-3</v>
      </c>
      <c r="K123" s="36">
        <v>5.2690000000000001E-2</v>
      </c>
      <c r="L123" s="37">
        <v>9.2469999999999999</v>
      </c>
      <c r="M123" s="34">
        <v>0.12014</v>
      </c>
      <c r="N123" s="31">
        <f>I123-(J123+K123)</f>
        <v>0.16375000000000001</v>
      </c>
      <c r="O123" s="28"/>
      <c r="P123" s="28"/>
      <c r="Q123" s="28">
        <v>14.432000000000016</v>
      </c>
      <c r="R123" s="31"/>
      <c r="S123" s="31"/>
      <c r="T123" s="61">
        <v>6.3E-2</v>
      </c>
      <c r="U123" s="61">
        <v>1.2E-2</v>
      </c>
      <c r="V123" s="61">
        <v>8.0000000000000002E-3</v>
      </c>
      <c r="W123" s="61">
        <v>7.0000000000000001E-3</v>
      </c>
      <c r="X123" s="61">
        <v>5.0000000000000001E-3</v>
      </c>
      <c r="Y123" s="62"/>
      <c r="Z123" s="62"/>
      <c r="AA123" s="62"/>
    </row>
    <row r="124" spans="1:27" ht="14.4" x14ac:dyDescent="0.3">
      <c r="A124" s="78">
        <v>43411</v>
      </c>
      <c r="B124" s="26"/>
      <c r="C124" s="26"/>
      <c r="D124" s="27"/>
      <c r="E124" s="28"/>
      <c r="F124" s="27"/>
      <c r="G124" s="28"/>
      <c r="H124" s="31"/>
      <c r="I124" s="31"/>
      <c r="J124" s="30"/>
      <c r="K124" s="30"/>
      <c r="L124" s="37"/>
      <c r="M124" s="31"/>
      <c r="N124" s="32"/>
      <c r="O124" s="28"/>
      <c r="P124" s="28"/>
      <c r="R124" s="31"/>
      <c r="S124" s="31"/>
      <c r="T124" s="61"/>
      <c r="U124" s="61"/>
      <c r="V124" s="61"/>
      <c r="W124" s="61"/>
      <c r="X124" s="61"/>
      <c r="Y124" s="62"/>
      <c r="Z124" s="62"/>
      <c r="AA124" s="62"/>
    </row>
    <row r="125" spans="1:27" ht="14.4" x14ac:dyDescent="0.3">
      <c r="A125" s="78">
        <v>43418</v>
      </c>
      <c r="B125" s="26" t="s">
        <v>138</v>
      </c>
      <c r="C125" s="26">
        <v>44.7</v>
      </c>
      <c r="D125" s="27">
        <v>93.1</v>
      </c>
      <c r="E125" s="28">
        <v>11.26</v>
      </c>
      <c r="F125" s="27">
        <v>138.19999999999999</v>
      </c>
      <c r="G125" s="28">
        <v>6.42</v>
      </c>
      <c r="H125" s="34">
        <v>3.2759999999999998</v>
      </c>
      <c r="I125" s="34">
        <v>0.2218</v>
      </c>
      <c r="J125" s="36">
        <v>3.209E-2</v>
      </c>
      <c r="K125" s="36">
        <v>4.8259999999999997E-2</v>
      </c>
      <c r="L125" s="37">
        <v>9.6240000000000006</v>
      </c>
      <c r="M125" s="34">
        <v>0.11008999999999999</v>
      </c>
      <c r="N125" s="31">
        <f>I125-(J125+K125)</f>
        <v>0.14144999999999999</v>
      </c>
      <c r="O125" s="28"/>
      <c r="P125" s="28"/>
      <c r="Q125" s="28">
        <v>19.533333333333378</v>
      </c>
      <c r="R125" s="31"/>
      <c r="S125" s="31"/>
      <c r="T125" s="61">
        <v>7.1999999999999995E-2</v>
      </c>
      <c r="U125" s="61">
        <v>1.4999999999999999E-2</v>
      </c>
      <c r="V125" s="61">
        <v>0.01</v>
      </c>
      <c r="W125" s="61">
        <v>8.9999999999999993E-3</v>
      </c>
      <c r="X125" s="61">
        <v>7.0000000000000001E-3</v>
      </c>
      <c r="Y125" s="62"/>
      <c r="Z125" s="62"/>
      <c r="AA125" s="62"/>
    </row>
    <row r="126" spans="1:27" ht="13.2" x14ac:dyDescent="0.25">
      <c r="A126" s="78">
        <v>43425</v>
      </c>
      <c r="B126" s="26"/>
      <c r="C126" s="26"/>
      <c r="D126" s="27"/>
      <c r="E126" s="28"/>
      <c r="F126" s="27"/>
      <c r="G126" s="28"/>
      <c r="H126" s="31"/>
      <c r="I126" s="31"/>
      <c r="J126" s="30"/>
      <c r="K126" s="30"/>
      <c r="L126" s="28"/>
      <c r="M126" s="31"/>
      <c r="N126" s="32"/>
      <c r="O126" s="28"/>
      <c r="P126" s="28"/>
      <c r="R126" s="31"/>
      <c r="S126" s="31"/>
      <c r="T126" s="61"/>
      <c r="U126" s="61"/>
      <c r="V126" s="61"/>
      <c r="W126" s="61"/>
      <c r="X126" s="61"/>
      <c r="Y126" s="62"/>
      <c r="Z126" s="62"/>
      <c r="AA126" s="62"/>
    </row>
    <row r="127" spans="1:27" ht="14.4" x14ac:dyDescent="0.3">
      <c r="A127" s="78">
        <v>43432</v>
      </c>
      <c r="B127" s="26" t="s">
        <v>138</v>
      </c>
      <c r="C127" s="26">
        <v>38.700000000000003</v>
      </c>
      <c r="D127" s="27">
        <v>95.9</v>
      </c>
      <c r="E127" s="28">
        <v>12.6</v>
      </c>
      <c r="F127" s="27">
        <v>135.9</v>
      </c>
      <c r="G127" s="28">
        <v>6.89</v>
      </c>
      <c r="H127" s="34">
        <v>3.0840000000000001</v>
      </c>
      <c r="I127" s="34">
        <v>0.33273399999999997</v>
      </c>
      <c r="J127" s="36">
        <v>0.10792</v>
      </c>
      <c r="K127" s="36">
        <v>4.7142799999999999E-2</v>
      </c>
      <c r="L127" s="37">
        <v>3.5507810000000002</v>
      </c>
      <c r="M127" s="34">
        <v>0.178922</v>
      </c>
      <c r="N127" s="31">
        <f>I127-(J127+K127)</f>
        <v>0.17767119999999997</v>
      </c>
      <c r="O127" s="28"/>
      <c r="P127" s="28"/>
      <c r="Q127" s="28">
        <v>14.536363636363607</v>
      </c>
      <c r="R127" s="31"/>
      <c r="S127" s="31"/>
      <c r="T127" s="61">
        <v>7.5999999999999998E-2</v>
      </c>
      <c r="U127" s="61">
        <v>0.02</v>
      </c>
      <c r="V127" s="61">
        <v>1.4999999999999999E-2</v>
      </c>
      <c r="W127" s="61">
        <v>1.4E-2</v>
      </c>
      <c r="X127" s="61">
        <v>1.2E-2</v>
      </c>
      <c r="Y127" s="62"/>
      <c r="Z127" s="62"/>
      <c r="AA127" s="62"/>
    </row>
    <row r="128" spans="1:27" ht="13.2" x14ac:dyDescent="0.25">
      <c r="A128" s="78">
        <v>43439</v>
      </c>
      <c r="B128" s="26"/>
      <c r="C128" s="26"/>
      <c r="D128" s="27"/>
      <c r="E128" s="28"/>
      <c r="F128" s="27"/>
      <c r="G128" s="28"/>
      <c r="H128" s="31"/>
      <c r="I128" s="31"/>
      <c r="J128" s="30"/>
      <c r="K128" s="30"/>
      <c r="L128" s="28"/>
      <c r="M128" s="31"/>
      <c r="N128" s="32"/>
      <c r="O128" s="28"/>
      <c r="P128" s="28"/>
      <c r="R128" s="31"/>
      <c r="S128" s="31"/>
      <c r="T128" s="61"/>
      <c r="U128" s="61"/>
      <c r="V128" s="61"/>
      <c r="W128" s="61"/>
      <c r="X128" s="61"/>
      <c r="Y128" s="62"/>
      <c r="Z128" s="62"/>
      <c r="AA128" s="62"/>
    </row>
    <row r="129" spans="1:27" ht="13.2" x14ac:dyDescent="0.25">
      <c r="A129" s="78">
        <v>43446</v>
      </c>
      <c r="B129" s="26" t="s">
        <v>138</v>
      </c>
      <c r="C129" s="26">
        <v>36.200000000000003</v>
      </c>
      <c r="D129" s="27">
        <v>101.5</v>
      </c>
      <c r="E129" s="28">
        <v>13.89</v>
      </c>
      <c r="F129" s="27">
        <v>140.4</v>
      </c>
      <c r="G129" s="28">
        <v>7.04</v>
      </c>
      <c r="H129" s="31"/>
      <c r="I129" s="31"/>
      <c r="J129" s="30"/>
      <c r="K129" s="30"/>
      <c r="L129" s="28"/>
      <c r="M129" s="31"/>
      <c r="N129" s="32"/>
      <c r="O129" s="28"/>
      <c r="P129" s="28"/>
      <c r="Q129" s="28">
        <v>13.375000000000004</v>
      </c>
      <c r="R129" s="31"/>
      <c r="S129" s="31"/>
      <c r="T129" s="61">
        <v>4.4999999999999998E-2</v>
      </c>
      <c r="U129" s="61">
        <v>8.0000000000000002E-3</v>
      </c>
      <c r="V129" s="61">
        <v>5.0000000000000001E-3</v>
      </c>
      <c r="W129" s="61">
        <v>4.0000000000000001E-3</v>
      </c>
      <c r="X129" s="61">
        <v>3.0000000000000001E-3</v>
      </c>
      <c r="Y129" s="62"/>
      <c r="Z129" s="62"/>
      <c r="AA129" s="62"/>
    </row>
    <row r="130" spans="1:27" ht="13.2" x14ac:dyDescent="0.25">
      <c r="A130" s="78">
        <v>43453</v>
      </c>
      <c r="B130" s="26"/>
      <c r="C130" s="26"/>
      <c r="D130" s="27"/>
      <c r="E130" s="28"/>
      <c r="F130" s="27"/>
      <c r="G130" s="28"/>
      <c r="H130" s="31"/>
      <c r="I130" s="31"/>
      <c r="J130" s="30"/>
      <c r="K130" s="30"/>
      <c r="L130" s="28"/>
      <c r="M130" s="31"/>
      <c r="N130" s="32"/>
      <c r="O130" s="28"/>
      <c r="P130" s="28"/>
      <c r="R130" s="31"/>
      <c r="S130" s="31"/>
      <c r="T130" s="61"/>
      <c r="U130" s="61"/>
      <c r="V130" s="61"/>
      <c r="W130" s="61"/>
      <c r="X130" s="61"/>
      <c r="Y130" s="62"/>
      <c r="Z130" s="62"/>
      <c r="AA130" s="62"/>
    </row>
    <row r="131" spans="1:27" ht="14.4" x14ac:dyDescent="0.3">
      <c r="A131" s="78">
        <v>43467</v>
      </c>
      <c r="B131" s="26" t="s">
        <v>138</v>
      </c>
      <c r="C131" s="26">
        <v>37.200000000000003</v>
      </c>
      <c r="D131" s="27">
        <v>97.6</v>
      </c>
      <c r="E131" s="28">
        <v>13.17</v>
      </c>
      <c r="F131" s="27">
        <v>139.19999999999999</v>
      </c>
      <c r="G131" s="28">
        <v>6.56</v>
      </c>
      <c r="H131" s="34">
        <v>2.6150000000000002</v>
      </c>
      <c r="I131" s="34">
        <v>0.47095799999999999</v>
      </c>
      <c r="J131" s="36">
        <v>0.27911799999999998</v>
      </c>
      <c r="K131" s="36">
        <v>1.6937500000000001E-2</v>
      </c>
      <c r="L131" s="37">
        <v>1.8849560000000001</v>
      </c>
      <c r="M131" s="34">
        <v>0.51090400000000002</v>
      </c>
      <c r="N131" s="31">
        <f>I131-(J131+K131)</f>
        <v>0.17490250000000002</v>
      </c>
      <c r="O131" s="28"/>
      <c r="P131" s="28"/>
      <c r="Q131" s="28">
        <v>10.891891891891895</v>
      </c>
      <c r="R131" s="31"/>
      <c r="S131" s="31"/>
      <c r="T131" s="61">
        <v>4.5999999999999999E-2</v>
      </c>
      <c r="U131" s="61">
        <v>7.0000000000000001E-3</v>
      </c>
      <c r="V131" s="61">
        <v>4.0000000000000001E-3</v>
      </c>
      <c r="W131" s="61">
        <v>3.0000000000000001E-3</v>
      </c>
      <c r="X131" s="61">
        <v>2E-3</v>
      </c>
      <c r="Y131" s="62"/>
      <c r="Z131" s="62"/>
      <c r="AA131" s="62"/>
    </row>
    <row r="132" spans="1:27" ht="13.2" x14ac:dyDescent="0.25">
      <c r="A132" s="78">
        <v>43474</v>
      </c>
      <c r="B132" s="26"/>
      <c r="C132" s="26"/>
      <c r="D132" s="27"/>
      <c r="E132" s="28"/>
      <c r="F132" s="27"/>
      <c r="G132" s="28"/>
      <c r="H132" s="31"/>
      <c r="I132" s="31"/>
      <c r="J132" s="30"/>
      <c r="K132" s="30"/>
      <c r="L132" s="28"/>
      <c r="M132" s="31"/>
      <c r="N132" s="32"/>
      <c r="O132" s="28"/>
      <c r="P132" s="28"/>
      <c r="Q132" s="28"/>
      <c r="R132" s="31"/>
      <c r="S132" s="31"/>
      <c r="T132" s="61"/>
      <c r="U132" s="61"/>
      <c r="V132" s="61"/>
      <c r="W132" s="61"/>
      <c r="X132" s="61"/>
      <c r="Y132" s="62"/>
      <c r="Z132" s="62"/>
      <c r="AA132" s="62"/>
    </row>
    <row r="133" spans="1:27" ht="14.4" x14ac:dyDescent="0.3">
      <c r="A133" s="78">
        <v>43481</v>
      </c>
      <c r="B133" s="26" t="s">
        <v>138</v>
      </c>
      <c r="C133" s="26">
        <v>33.4</v>
      </c>
      <c r="D133" s="27">
        <v>99.7</v>
      </c>
      <c r="E133" s="28">
        <v>14.26</v>
      </c>
      <c r="F133" s="27">
        <v>143.9</v>
      </c>
      <c r="G133" s="28">
        <v>6.63</v>
      </c>
      <c r="H133" s="34">
        <v>3.2320000000000002</v>
      </c>
      <c r="I133" s="34">
        <v>0.54992799999999997</v>
      </c>
      <c r="J133" s="36">
        <v>0.33918999999999999</v>
      </c>
      <c r="K133" s="36">
        <v>2.27558E-2</v>
      </c>
      <c r="L133" s="37">
        <v>1.970072</v>
      </c>
      <c r="M133" s="34">
        <v>1.2173830000000001</v>
      </c>
      <c r="N133" s="31">
        <f>I133-(J133+K133)</f>
        <v>0.18798219999999999</v>
      </c>
      <c r="O133" s="28"/>
      <c r="P133" s="28"/>
      <c r="Q133" s="28">
        <v>7.0846153846153799</v>
      </c>
      <c r="R133" s="31"/>
      <c r="S133" s="31"/>
      <c r="T133" s="61">
        <v>3.6999999999999998E-2</v>
      </c>
      <c r="U133" s="61">
        <v>6.0000000000000001E-3</v>
      </c>
      <c r="V133" s="61">
        <v>4.0000000000000001E-3</v>
      </c>
      <c r="W133" s="61">
        <v>3.0000000000000001E-3</v>
      </c>
      <c r="X133" s="61">
        <v>2E-3</v>
      </c>
      <c r="Y133" s="62"/>
      <c r="Z133" s="62"/>
      <c r="AA133" s="62"/>
    </row>
    <row r="134" spans="1:27" ht="13.2" x14ac:dyDescent="0.25">
      <c r="A134" s="78">
        <v>43488</v>
      </c>
      <c r="B134" s="26"/>
      <c r="C134" s="26"/>
      <c r="D134" s="27"/>
      <c r="E134" s="28"/>
      <c r="F134" s="27"/>
      <c r="G134" s="28"/>
      <c r="H134" s="31"/>
      <c r="I134" s="31"/>
      <c r="J134" s="30"/>
      <c r="K134" s="30"/>
      <c r="L134" s="28"/>
      <c r="M134" s="31"/>
      <c r="N134" s="32"/>
      <c r="O134" s="28"/>
      <c r="P134" s="28"/>
      <c r="Q134" s="28"/>
      <c r="R134" s="31"/>
      <c r="S134" s="31"/>
      <c r="T134" s="61"/>
      <c r="U134" s="61"/>
      <c r="V134" s="61"/>
      <c r="W134" s="61"/>
      <c r="X134" s="61"/>
      <c r="Y134" s="62"/>
      <c r="Z134" s="62"/>
      <c r="AA134" s="62"/>
    </row>
    <row r="135" spans="1:27" ht="14.4" x14ac:dyDescent="0.3">
      <c r="A135" s="78">
        <v>43495</v>
      </c>
      <c r="B135" s="26" t="s">
        <v>138</v>
      </c>
      <c r="C135" s="26">
        <v>36.1</v>
      </c>
      <c r="D135" s="27">
        <v>98.7</v>
      </c>
      <c r="E135" s="28">
        <v>13.56</v>
      </c>
      <c r="F135" s="27">
        <v>135.6</v>
      </c>
      <c r="G135" s="28">
        <v>6.49</v>
      </c>
      <c r="H135" s="34">
        <v>3.4140000000000001</v>
      </c>
      <c r="I135" s="34">
        <v>0.55851399999999995</v>
      </c>
      <c r="J135" s="36">
        <v>0.39971699999999999</v>
      </c>
      <c r="K135" s="36">
        <v>2.23217E-2</v>
      </c>
      <c r="L135" s="37">
        <v>2.2527750000000002</v>
      </c>
      <c r="M135" s="34">
        <v>1.216934</v>
      </c>
      <c r="N135" s="31">
        <f>I135-(J135+K135)</f>
        <v>0.13647529999999997</v>
      </c>
      <c r="O135" s="28"/>
      <c r="P135" s="28"/>
      <c r="Q135" s="28">
        <v>5.3</v>
      </c>
      <c r="R135" s="34">
        <v>1.76458</v>
      </c>
      <c r="S135" s="34">
        <v>0.23422999999999999</v>
      </c>
      <c r="T135" s="61">
        <v>0.04</v>
      </c>
      <c r="U135" s="61">
        <v>8.9999999999999993E-3</v>
      </c>
      <c r="V135" s="61">
        <v>6.0000000000000001E-3</v>
      </c>
      <c r="W135" s="61">
        <v>5.0000000000000001E-3</v>
      </c>
      <c r="X135" s="61">
        <v>4.0000000000000001E-3</v>
      </c>
      <c r="Y135" s="62"/>
      <c r="Z135" s="62"/>
      <c r="AA135" s="62"/>
    </row>
    <row r="136" spans="1:27" ht="13.2" x14ac:dyDescent="0.25">
      <c r="A136" s="78">
        <v>43502</v>
      </c>
      <c r="B136" s="26"/>
      <c r="C136" s="26"/>
      <c r="D136" s="27"/>
      <c r="E136" s="28"/>
      <c r="F136" s="27"/>
      <c r="G136" s="28"/>
      <c r="H136" s="31"/>
      <c r="I136" s="31"/>
      <c r="J136" s="30"/>
      <c r="K136" s="30"/>
      <c r="L136" s="28"/>
      <c r="M136" s="31"/>
      <c r="N136" s="32"/>
      <c r="O136" s="28"/>
      <c r="P136" s="28"/>
      <c r="Q136" s="28"/>
      <c r="R136" s="31"/>
      <c r="S136" s="31"/>
      <c r="T136" s="61"/>
      <c r="U136" s="61"/>
      <c r="V136" s="61"/>
      <c r="W136" s="61"/>
      <c r="X136" s="61"/>
      <c r="Y136" s="62"/>
      <c r="Z136" s="62"/>
      <c r="AA136" s="62"/>
    </row>
    <row r="137" spans="1:27" ht="14.4" x14ac:dyDescent="0.3">
      <c r="A137" s="78">
        <v>43509</v>
      </c>
      <c r="B137" s="26" t="s">
        <v>138</v>
      </c>
      <c r="C137" s="26">
        <v>35</v>
      </c>
      <c r="D137" s="27">
        <v>95.9</v>
      </c>
      <c r="E137" s="28">
        <v>13.39</v>
      </c>
      <c r="F137" s="27">
        <v>129.4</v>
      </c>
      <c r="G137" s="28">
        <v>6.17</v>
      </c>
      <c r="H137" s="34">
        <v>4.6310000000000002</v>
      </c>
      <c r="I137" s="34">
        <v>0.65773000000000004</v>
      </c>
      <c r="J137" s="36">
        <v>0.43198599999999998</v>
      </c>
      <c r="K137" s="36">
        <v>2.3177199999999998E-2</v>
      </c>
      <c r="L137" s="37">
        <v>2.35005</v>
      </c>
      <c r="M137" s="34">
        <v>1.012038</v>
      </c>
      <c r="N137" s="31">
        <f>I137-(J137+K137)</f>
        <v>0.20256680000000005</v>
      </c>
      <c r="O137" s="28"/>
      <c r="P137" s="28"/>
      <c r="Q137" s="28">
        <v>7.4</v>
      </c>
      <c r="R137" s="34">
        <v>2.22045</v>
      </c>
      <c r="S137" s="34">
        <v>0.27318999999999999</v>
      </c>
      <c r="T137" s="61">
        <v>6.0999999999999999E-2</v>
      </c>
      <c r="U137" s="61">
        <v>1.2E-2</v>
      </c>
      <c r="V137" s="61">
        <v>7.0000000000000001E-3</v>
      </c>
      <c r="W137" s="61">
        <v>6.0000000000000001E-3</v>
      </c>
      <c r="X137" s="61">
        <v>4.0000000000000001E-3</v>
      </c>
      <c r="Y137" s="62"/>
      <c r="Z137" s="62"/>
      <c r="AA137" s="62"/>
    </row>
    <row r="138" spans="1:27" ht="13.2" x14ac:dyDescent="0.25">
      <c r="A138" s="78">
        <v>43516</v>
      </c>
      <c r="B138" s="26"/>
      <c r="C138" s="26"/>
      <c r="D138" s="27"/>
      <c r="E138" s="28"/>
      <c r="F138" s="27"/>
      <c r="G138" s="28"/>
      <c r="H138" s="31"/>
      <c r="I138" s="31"/>
      <c r="J138" s="30"/>
      <c r="K138" s="30"/>
      <c r="L138" s="28"/>
      <c r="M138" s="31"/>
      <c r="N138" s="32"/>
      <c r="O138" s="28"/>
      <c r="P138" s="28"/>
      <c r="Q138" s="28"/>
      <c r="R138" s="31"/>
      <c r="S138" s="31"/>
      <c r="T138" s="61"/>
      <c r="U138" s="61"/>
      <c r="V138" s="61"/>
      <c r="W138" s="61"/>
      <c r="X138" s="61"/>
      <c r="Y138" s="62"/>
      <c r="Z138" s="62"/>
      <c r="AA138" s="62"/>
    </row>
    <row r="139" spans="1:27" ht="14.4" x14ac:dyDescent="0.3">
      <c r="A139" s="78">
        <v>43523</v>
      </c>
      <c r="B139" s="26" t="s">
        <v>138</v>
      </c>
      <c r="C139" s="26">
        <v>32.1</v>
      </c>
      <c r="D139" s="27">
        <v>97.4</v>
      </c>
      <c r="E139" s="28">
        <v>14.22</v>
      </c>
      <c r="F139" s="27">
        <v>142.80000000000001</v>
      </c>
      <c r="G139" s="28">
        <v>6.47</v>
      </c>
      <c r="H139" s="38">
        <v>2.7679999999999998</v>
      </c>
      <c r="I139" s="38">
        <v>0.88997700000000002</v>
      </c>
      <c r="J139" s="39">
        <v>0.60183799999999998</v>
      </c>
      <c r="K139" s="39">
        <v>5.4979E-2</v>
      </c>
      <c r="L139" s="40">
        <v>1.8155380000000001</v>
      </c>
      <c r="M139" s="38">
        <v>0.86517200000000005</v>
      </c>
      <c r="N139" s="31">
        <f>I139-(J139+K139)</f>
        <v>0.23316000000000003</v>
      </c>
      <c r="O139" s="28"/>
      <c r="P139" s="28"/>
      <c r="Q139" s="28">
        <v>7.424390243902466</v>
      </c>
      <c r="R139" s="34">
        <v>2.0434999999999999</v>
      </c>
      <c r="S139" s="34">
        <v>0.18159</v>
      </c>
      <c r="T139" s="61">
        <v>3.9E-2</v>
      </c>
      <c r="U139" s="61">
        <v>8.0000000000000002E-3</v>
      </c>
      <c r="V139" s="61">
        <v>5.0000000000000001E-3</v>
      </c>
      <c r="W139" s="61">
        <v>4.0000000000000001E-3</v>
      </c>
      <c r="X139" s="61">
        <v>3.0000000000000001E-3</v>
      </c>
      <c r="Y139" s="62"/>
      <c r="Z139" s="62"/>
      <c r="AA139" s="62"/>
    </row>
    <row r="140" spans="1:27" ht="13.2" x14ac:dyDescent="0.25">
      <c r="A140" s="78">
        <v>43530</v>
      </c>
      <c r="B140" s="26"/>
      <c r="C140" s="26"/>
      <c r="D140" s="27"/>
      <c r="E140" s="28"/>
      <c r="F140" s="27"/>
      <c r="G140" s="28"/>
      <c r="H140" s="31"/>
      <c r="I140" s="31"/>
      <c r="J140" s="30"/>
      <c r="K140" s="30"/>
      <c r="L140" s="28"/>
      <c r="M140" s="31"/>
      <c r="N140" s="32"/>
      <c r="O140" s="28"/>
      <c r="P140" s="28"/>
      <c r="Q140" s="28"/>
      <c r="R140" s="31"/>
      <c r="S140" s="31"/>
      <c r="T140" s="61"/>
      <c r="U140" s="61"/>
      <c r="V140" s="61"/>
      <c r="W140" s="61"/>
      <c r="X140" s="61"/>
      <c r="Y140" s="62"/>
      <c r="Z140" s="62"/>
      <c r="AA140" s="62"/>
    </row>
    <row r="141" spans="1:27" ht="14.4" x14ac:dyDescent="0.3">
      <c r="A141" s="78">
        <v>43537</v>
      </c>
      <c r="B141" s="26" t="s">
        <v>138</v>
      </c>
      <c r="C141" s="26">
        <v>36.9</v>
      </c>
      <c r="D141" s="27">
        <v>96.9</v>
      </c>
      <c r="E141" s="28">
        <v>13.13</v>
      </c>
      <c r="F141" s="27">
        <v>131.5</v>
      </c>
      <c r="G141" s="28">
        <v>6.79</v>
      </c>
      <c r="H141" s="38">
        <v>2.6139999999999999</v>
      </c>
      <c r="I141" s="38">
        <v>0.91593199999999997</v>
      </c>
      <c r="J141" s="39">
        <v>0.59561799999999998</v>
      </c>
      <c r="K141" s="39">
        <v>5.8222999999999997E-2</v>
      </c>
      <c r="L141" s="40">
        <v>0.92195899999999997</v>
      </c>
      <c r="M141" s="38">
        <v>0.45219599999999999</v>
      </c>
      <c r="N141" s="31">
        <f>I141-(J141+K141)</f>
        <v>0.26209099999999996</v>
      </c>
      <c r="O141" s="28"/>
      <c r="P141" s="28"/>
      <c r="Q141" s="28">
        <v>6.5</v>
      </c>
      <c r="R141" s="34">
        <v>1.92517</v>
      </c>
      <c r="S141" s="34">
        <v>0.18215000000000001</v>
      </c>
      <c r="T141" s="61">
        <v>3.7999999999999999E-2</v>
      </c>
      <c r="U141" s="61">
        <v>8.0000000000000002E-3</v>
      </c>
      <c r="V141" s="61">
        <v>5.0000000000000001E-3</v>
      </c>
      <c r="W141" s="61">
        <v>4.0000000000000001E-3</v>
      </c>
      <c r="X141" s="61">
        <v>3.0000000000000001E-3</v>
      </c>
      <c r="Y141" s="62"/>
      <c r="Z141" s="62"/>
      <c r="AA141" s="62"/>
    </row>
    <row r="142" spans="1:27" ht="13.2" x14ac:dyDescent="0.25">
      <c r="A142" s="78">
        <v>43544</v>
      </c>
      <c r="B142" s="26"/>
      <c r="C142" s="26"/>
      <c r="D142" s="27"/>
      <c r="E142" s="28"/>
      <c r="F142" s="27"/>
      <c r="G142" s="28"/>
      <c r="H142" s="31"/>
      <c r="I142" s="31"/>
      <c r="J142" s="30"/>
      <c r="K142" s="30"/>
      <c r="L142" s="28"/>
      <c r="M142" s="31"/>
      <c r="N142" s="32"/>
      <c r="O142" s="28"/>
      <c r="P142" s="28"/>
      <c r="Q142" s="28"/>
      <c r="R142" s="31"/>
      <c r="S142" s="31"/>
      <c r="T142" s="61"/>
      <c r="U142" s="61"/>
      <c r="V142" s="61"/>
      <c r="W142" s="61"/>
      <c r="X142" s="61"/>
      <c r="Y142" s="62"/>
      <c r="Z142" s="62"/>
      <c r="AA142" s="62"/>
    </row>
    <row r="143" spans="1:27" ht="14.4" x14ac:dyDescent="0.3">
      <c r="A143" s="78">
        <v>43551</v>
      </c>
      <c r="B143" s="26" t="s">
        <v>138</v>
      </c>
      <c r="C143" s="26">
        <v>40.200000000000003</v>
      </c>
      <c r="D143" s="27">
        <v>96.3</v>
      </c>
      <c r="E143" s="28">
        <v>12.12</v>
      </c>
      <c r="F143" s="27">
        <v>141.1</v>
      </c>
      <c r="G143" s="28">
        <v>6.88</v>
      </c>
      <c r="H143" s="38">
        <v>3.149</v>
      </c>
      <c r="I143" s="38">
        <v>0.78120000000000001</v>
      </c>
      <c r="J143" s="39">
        <v>0.62472399999999995</v>
      </c>
      <c r="K143" s="39">
        <v>0.134274</v>
      </c>
      <c r="L143" s="40">
        <v>0.99332900000000002</v>
      </c>
      <c r="M143" s="38">
        <v>0.15661800000000001</v>
      </c>
      <c r="N143" s="31">
        <f>I143-(J143+K143)</f>
        <v>2.2202000000000055E-2</v>
      </c>
      <c r="O143" s="28"/>
      <c r="P143" s="28"/>
      <c r="Q143" s="28">
        <v>8.6</v>
      </c>
      <c r="R143" s="34">
        <v>2.0815399999999999</v>
      </c>
      <c r="S143" s="34">
        <v>0.22372</v>
      </c>
      <c r="T143" s="61">
        <v>3.5000000000000003E-2</v>
      </c>
      <c r="U143" s="61">
        <v>6.0000000000000001E-3</v>
      </c>
      <c r="V143" s="61">
        <v>3.0000000000000001E-3</v>
      </c>
      <c r="W143" s="61">
        <v>3.0000000000000001E-3</v>
      </c>
      <c r="X143" s="61">
        <v>2E-3</v>
      </c>
      <c r="Y143" s="62"/>
      <c r="Z143" s="62"/>
      <c r="AA143" s="62"/>
    </row>
    <row r="144" spans="1:27" ht="13.2" x14ac:dyDescent="0.25">
      <c r="A144" s="78">
        <v>43558</v>
      </c>
      <c r="B144" s="26"/>
      <c r="C144" s="26"/>
      <c r="D144" s="27"/>
      <c r="E144" s="28"/>
      <c r="F144" s="27"/>
      <c r="G144" s="28"/>
      <c r="H144" s="31"/>
      <c r="I144" s="31"/>
      <c r="J144" s="30"/>
      <c r="K144" s="30"/>
      <c r="L144" s="28"/>
      <c r="M144" s="31"/>
      <c r="N144" s="32"/>
      <c r="O144" s="28"/>
      <c r="P144" s="28"/>
      <c r="Q144" s="28"/>
      <c r="R144" s="31"/>
      <c r="S144" s="31"/>
      <c r="T144" s="61"/>
      <c r="U144" s="61"/>
      <c r="V144" s="61"/>
      <c r="W144" s="61"/>
      <c r="X144" s="61"/>
      <c r="Y144" s="62"/>
      <c r="Z144" s="62"/>
      <c r="AA144" s="62"/>
    </row>
    <row r="145" spans="1:27" ht="14.4" x14ac:dyDescent="0.3">
      <c r="A145" s="78">
        <v>43565</v>
      </c>
      <c r="B145" s="26" t="s">
        <v>138</v>
      </c>
      <c r="C145" s="26">
        <v>49.5</v>
      </c>
      <c r="D145" s="27">
        <v>86.2</v>
      </c>
      <c r="E145" s="28">
        <v>9.8000000000000007</v>
      </c>
      <c r="F145" s="27">
        <v>141</v>
      </c>
      <c r="G145" s="28">
        <v>7.63</v>
      </c>
      <c r="H145" s="38">
        <v>3.3809999999999998</v>
      </c>
      <c r="I145" s="38">
        <v>0.90886299999999998</v>
      </c>
      <c r="J145" s="39">
        <v>0.62678800000000001</v>
      </c>
      <c r="K145" s="39">
        <v>0.141905</v>
      </c>
      <c r="L145" s="40">
        <v>2.1092749999999998</v>
      </c>
      <c r="M145" s="38">
        <v>8.0662999999999999E-2</v>
      </c>
      <c r="N145" s="31">
        <f>I145-(J145+K145)</f>
        <v>0.14016999999999991</v>
      </c>
      <c r="O145" s="28"/>
      <c r="P145" s="28"/>
      <c r="Q145" s="28">
        <v>10.4</v>
      </c>
      <c r="R145" s="34">
        <v>2.4508899999999998</v>
      </c>
      <c r="S145" s="34">
        <v>0.22466</v>
      </c>
      <c r="T145" s="61">
        <v>5.2999999999999999E-2</v>
      </c>
      <c r="U145" s="61">
        <v>0.01</v>
      </c>
      <c r="V145" s="61">
        <v>6.0000000000000001E-3</v>
      </c>
      <c r="W145" s="61">
        <v>5.0000000000000001E-3</v>
      </c>
      <c r="X145" s="61">
        <v>4.0000000000000001E-3</v>
      </c>
      <c r="Y145" s="62"/>
      <c r="Z145" s="62"/>
      <c r="AA145" s="62"/>
    </row>
    <row r="146" spans="1:27" ht="13.2" x14ac:dyDescent="0.25">
      <c r="A146" s="78">
        <v>43572</v>
      </c>
      <c r="B146" s="26"/>
      <c r="C146" s="26"/>
      <c r="D146" s="27"/>
      <c r="E146" s="28"/>
      <c r="F146" s="27"/>
      <c r="G146" s="28"/>
      <c r="H146" s="31"/>
      <c r="I146" s="31"/>
      <c r="J146" s="30"/>
      <c r="K146" s="30"/>
      <c r="L146" s="28"/>
      <c r="M146" s="31"/>
      <c r="N146" s="32"/>
      <c r="O146" s="28"/>
      <c r="P146" s="28"/>
      <c r="Q146" s="28"/>
      <c r="R146" s="31"/>
      <c r="S146" s="31"/>
      <c r="T146" s="61"/>
      <c r="U146" s="61"/>
      <c r="V146" s="61"/>
      <c r="W146" s="61"/>
      <c r="X146" s="61"/>
      <c r="Y146" s="62"/>
      <c r="Z146" s="62"/>
      <c r="AA146" s="62"/>
    </row>
    <row r="147" spans="1:27" ht="14.4" x14ac:dyDescent="0.3">
      <c r="A147" s="78">
        <v>43579</v>
      </c>
      <c r="B147" s="26" t="s">
        <v>140</v>
      </c>
      <c r="C147" s="26">
        <v>56.2</v>
      </c>
      <c r="D147" s="27">
        <v>83</v>
      </c>
      <c r="E147" s="28">
        <v>8.66</v>
      </c>
      <c r="F147" s="27">
        <v>139.4</v>
      </c>
      <c r="G147" s="28">
        <v>6.35</v>
      </c>
      <c r="H147" s="34">
        <v>3.669</v>
      </c>
      <c r="I147" s="34">
        <v>1.3280000000000001</v>
      </c>
      <c r="J147" s="36">
        <v>1.02433</v>
      </c>
      <c r="K147" s="36">
        <v>0.21682999999999999</v>
      </c>
      <c r="L147" s="37">
        <v>10.35</v>
      </c>
      <c r="M147" s="34">
        <v>1.3831899999999999</v>
      </c>
      <c r="N147" s="31">
        <f>I147-(J147+K147)</f>
        <v>8.6840000000000028E-2</v>
      </c>
      <c r="O147" s="28"/>
      <c r="P147" s="28"/>
      <c r="Q147" s="28">
        <v>7.2</v>
      </c>
      <c r="R147" s="34">
        <v>1.6223529999999999</v>
      </c>
      <c r="S147" s="34">
        <v>0.26237300000000002</v>
      </c>
      <c r="T147" s="61">
        <v>5.0999999999999997E-2</v>
      </c>
      <c r="U147" s="61">
        <v>1.0999999999999999E-2</v>
      </c>
      <c r="V147" s="61">
        <v>7.0000000000000001E-3</v>
      </c>
      <c r="W147" s="61">
        <v>5.0000000000000001E-3</v>
      </c>
      <c r="X147" s="61">
        <v>4.0000000000000001E-3</v>
      </c>
      <c r="Y147" s="62"/>
      <c r="Z147" s="62"/>
      <c r="AA147" s="62"/>
    </row>
    <row r="148" spans="1:27" ht="13.2" x14ac:dyDescent="0.25">
      <c r="A148" s="78">
        <v>43586</v>
      </c>
      <c r="B148" s="26"/>
      <c r="C148" s="26"/>
      <c r="D148" s="27"/>
      <c r="E148" s="28"/>
      <c r="F148" s="27"/>
      <c r="G148" s="28"/>
      <c r="H148" s="31"/>
      <c r="I148" s="31"/>
      <c r="J148" s="30"/>
      <c r="K148" s="30"/>
      <c r="L148" s="28"/>
      <c r="M148" s="31"/>
      <c r="N148" s="32"/>
      <c r="O148" s="28"/>
      <c r="P148" s="28"/>
      <c r="Q148" s="28"/>
      <c r="R148" s="31"/>
      <c r="S148" s="31"/>
      <c r="T148" s="61"/>
      <c r="U148" s="61"/>
      <c r="V148" s="61"/>
      <c r="W148" s="61"/>
      <c r="X148" s="61"/>
      <c r="Y148" s="62"/>
      <c r="Z148" s="62"/>
      <c r="AA148" s="62"/>
    </row>
    <row r="149" spans="1:27" ht="14.4" x14ac:dyDescent="0.3">
      <c r="A149" s="78">
        <v>43593</v>
      </c>
      <c r="B149" s="26" t="s">
        <v>144</v>
      </c>
      <c r="C149" s="26">
        <v>57.5</v>
      </c>
      <c r="D149" s="27">
        <v>87.5</v>
      </c>
      <c r="E149" s="28">
        <v>8.99</v>
      </c>
      <c r="F149" s="27">
        <v>136.69999999999999</v>
      </c>
      <c r="G149" s="28">
        <v>6.42</v>
      </c>
      <c r="H149" s="34">
        <v>2.7349999999999999</v>
      </c>
      <c r="I149" s="34">
        <v>0.877</v>
      </c>
      <c r="J149" s="36">
        <v>0.63558199999999998</v>
      </c>
      <c r="K149" s="36">
        <v>0.13707</v>
      </c>
      <c r="L149" s="37">
        <v>4.2892999999999999</v>
      </c>
      <c r="M149" s="34">
        <v>0.55098000000000003</v>
      </c>
      <c r="N149" s="31">
        <f>I149-(J149+K149)</f>
        <v>0.104348</v>
      </c>
      <c r="O149" s="28"/>
      <c r="P149" s="28"/>
      <c r="Q149" s="28">
        <v>5.0999999999999996</v>
      </c>
      <c r="R149" s="34">
        <v>1.207832</v>
      </c>
      <c r="S149" s="34">
        <v>0.22955700000000001</v>
      </c>
      <c r="T149" s="61">
        <v>6.7000000000000004E-2</v>
      </c>
      <c r="U149" s="61">
        <v>1.4E-2</v>
      </c>
      <c r="V149" s="61">
        <v>8.0000000000000002E-3</v>
      </c>
      <c r="W149" s="61">
        <v>7.0000000000000001E-3</v>
      </c>
      <c r="X149" s="61">
        <v>5.0000000000000001E-3</v>
      </c>
      <c r="Y149" s="62"/>
      <c r="Z149" s="62"/>
      <c r="AA149" s="62"/>
    </row>
    <row r="150" spans="1:27" ht="13.2" x14ac:dyDescent="0.25">
      <c r="A150" s="78">
        <v>43600</v>
      </c>
      <c r="B150" s="26"/>
      <c r="C150" s="26"/>
      <c r="D150" s="27"/>
      <c r="E150" s="28"/>
      <c r="F150" s="27"/>
      <c r="G150" s="28"/>
      <c r="H150" s="31"/>
      <c r="I150" s="31"/>
      <c r="J150" s="30"/>
      <c r="K150" s="30"/>
      <c r="L150" s="28"/>
      <c r="M150" s="31"/>
      <c r="N150" s="32"/>
      <c r="O150" s="28"/>
      <c r="P150" s="28"/>
      <c r="Q150" s="28"/>
      <c r="R150" s="31"/>
      <c r="S150" s="31"/>
      <c r="T150" s="61"/>
      <c r="U150" s="61"/>
      <c r="V150" s="61"/>
      <c r="W150" s="61"/>
      <c r="X150" s="61"/>
      <c r="Y150" s="62"/>
      <c r="Z150" s="62"/>
      <c r="AA150" s="62"/>
    </row>
    <row r="151" spans="1:27" ht="14.4" x14ac:dyDescent="0.3">
      <c r="A151" s="78">
        <v>43607</v>
      </c>
      <c r="B151" s="26" t="s">
        <v>140</v>
      </c>
      <c r="C151" s="26">
        <v>60.9</v>
      </c>
      <c r="D151" s="27">
        <v>81.7</v>
      </c>
      <c r="E151" s="28">
        <v>8.0500000000000007</v>
      </c>
      <c r="F151" s="27">
        <v>143</v>
      </c>
      <c r="G151" s="28">
        <v>6.57</v>
      </c>
      <c r="H151" s="34">
        <v>2.8140000000000001</v>
      </c>
      <c r="I151" s="34">
        <v>0.84</v>
      </c>
      <c r="J151" s="36">
        <v>0.59256600000000004</v>
      </c>
      <c r="K151" s="36">
        <v>0.12198000000000001</v>
      </c>
      <c r="L151" s="37">
        <v>4.7415000000000003</v>
      </c>
      <c r="M151" s="34"/>
      <c r="N151" s="31">
        <f>I151-(J151+K151)</f>
        <v>0.12545399999999995</v>
      </c>
      <c r="O151" s="28"/>
      <c r="P151" s="28"/>
      <c r="Q151" s="37">
        <v>5.068085</v>
      </c>
      <c r="R151" s="34">
        <v>1.2722180000000001</v>
      </c>
      <c r="S151" s="34">
        <v>0.199874</v>
      </c>
      <c r="T151" s="61">
        <v>5.3999999999999999E-2</v>
      </c>
      <c r="U151" s="61">
        <v>1.0999999999999999E-2</v>
      </c>
      <c r="V151" s="61">
        <v>6.0000000000000001E-3</v>
      </c>
      <c r="W151" s="61">
        <v>6.0000000000000001E-3</v>
      </c>
      <c r="X151" s="61">
        <v>4.0000000000000001E-3</v>
      </c>
      <c r="Y151" s="62"/>
      <c r="Z151" s="62"/>
      <c r="AA151" s="62"/>
    </row>
    <row r="152" spans="1:27" ht="13.2" x14ac:dyDescent="0.25">
      <c r="A152" s="78">
        <v>43614</v>
      </c>
      <c r="B152" s="26"/>
      <c r="C152" s="26"/>
      <c r="D152" s="27"/>
      <c r="E152" s="28"/>
      <c r="F152" s="27"/>
      <c r="G152" s="28"/>
      <c r="H152" s="31"/>
      <c r="I152" s="31"/>
      <c r="J152" s="30"/>
      <c r="K152" s="30"/>
      <c r="L152" s="28"/>
      <c r="M152" s="31"/>
      <c r="N152" s="32"/>
      <c r="O152" s="28"/>
      <c r="P152" s="28"/>
      <c r="Q152" s="28"/>
      <c r="R152" s="31"/>
      <c r="S152" s="31"/>
      <c r="T152" s="61"/>
      <c r="U152" s="61"/>
      <c r="V152" s="61"/>
      <c r="W152" s="61"/>
      <c r="X152" s="61"/>
      <c r="Y152" s="62"/>
      <c r="Z152" s="62"/>
      <c r="AA152" s="62"/>
    </row>
    <row r="153" spans="1:27" ht="14.4" x14ac:dyDescent="0.3">
      <c r="A153" s="78">
        <v>43621</v>
      </c>
      <c r="B153" s="26" t="s">
        <v>138</v>
      </c>
      <c r="C153" s="26">
        <v>65.5</v>
      </c>
      <c r="D153" s="27">
        <v>77.400000000000006</v>
      </c>
      <c r="E153" s="28">
        <v>7.23</v>
      </c>
      <c r="F153" s="27">
        <v>151.19999999999999</v>
      </c>
      <c r="G153" s="28">
        <v>6.52</v>
      </c>
      <c r="H153" s="34">
        <v>3.5910000000000002</v>
      </c>
      <c r="I153" s="34">
        <v>0.70399999999999996</v>
      </c>
      <c r="J153" s="36">
        <v>0.34053299999999997</v>
      </c>
      <c r="K153" s="36">
        <v>0.1641</v>
      </c>
      <c r="L153" s="37">
        <v>5.8187879999999996</v>
      </c>
      <c r="M153" s="34">
        <v>0.39843899999999999</v>
      </c>
      <c r="N153" s="31">
        <f>I153-(J153+K153)</f>
        <v>0.19936699999999996</v>
      </c>
      <c r="O153" s="28"/>
      <c r="P153" s="28"/>
      <c r="Q153" s="37">
        <v>7.6950000000000003</v>
      </c>
      <c r="R153" s="34">
        <v>1.963724</v>
      </c>
      <c r="S153" s="34">
        <v>0.31761400000000001</v>
      </c>
      <c r="T153" s="61">
        <v>5.5E-2</v>
      </c>
      <c r="U153" s="61">
        <v>0.01</v>
      </c>
      <c r="V153" s="61">
        <v>7.0000000000000001E-3</v>
      </c>
      <c r="W153" s="61">
        <v>6.0000000000000001E-3</v>
      </c>
      <c r="X153" s="61">
        <v>4.0000000000000001E-3</v>
      </c>
      <c r="Y153" s="62"/>
      <c r="Z153" s="62"/>
      <c r="AA153" s="62"/>
    </row>
    <row r="154" spans="1:27" ht="13.2" x14ac:dyDescent="0.25">
      <c r="A154" s="78">
        <v>43628</v>
      </c>
      <c r="B154" s="26"/>
      <c r="C154" s="26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2"/>
      <c r="O154" s="28"/>
      <c r="P154" s="28"/>
      <c r="Q154" s="28"/>
      <c r="R154" s="31"/>
      <c r="S154" s="31"/>
      <c r="T154" s="61"/>
      <c r="U154" s="61"/>
      <c r="V154" s="61"/>
      <c r="W154" s="61"/>
      <c r="X154" s="61"/>
      <c r="Y154" s="62"/>
      <c r="Z154" s="62"/>
      <c r="AA154" s="62"/>
    </row>
    <row r="155" spans="1:27" ht="14.4" x14ac:dyDescent="0.3">
      <c r="A155" s="78">
        <v>43635</v>
      </c>
      <c r="B155" s="26" t="s">
        <v>138</v>
      </c>
      <c r="C155" s="26">
        <v>67.5</v>
      </c>
      <c r="D155" s="27">
        <v>75.5</v>
      </c>
      <c r="E155" s="28">
        <v>6.9</v>
      </c>
      <c r="F155" s="27">
        <v>139.5</v>
      </c>
      <c r="G155" s="28">
        <v>6.05</v>
      </c>
      <c r="H155" s="34">
        <v>3.589</v>
      </c>
      <c r="I155" s="34">
        <v>0.437</v>
      </c>
      <c r="J155" s="36">
        <v>8.1920999999999994E-2</v>
      </c>
      <c r="K155" s="36">
        <v>0.1552</v>
      </c>
      <c r="L155" s="37">
        <v>13.07525</v>
      </c>
      <c r="M155" s="34">
        <v>0.56169599999999997</v>
      </c>
      <c r="N155" s="31">
        <f>I155-(J155+K155)</f>
        <v>0.199879</v>
      </c>
      <c r="O155" s="28"/>
      <c r="P155" s="28"/>
      <c r="Q155" s="28">
        <v>8.6</v>
      </c>
      <c r="R155" s="34">
        <v>3.2832620000000001</v>
      </c>
      <c r="S155" s="34">
        <v>0.58159099999999997</v>
      </c>
      <c r="T155" s="61">
        <v>0.122</v>
      </c>
      <c r="U155" s="61">
        <v>3.3000000000000002E-2</v>
      </c>
      <c r="V155" s="61">
        <v>2.1999999999999999E-2</v>
      </c>
      <c r="W155" s="61">
        <v>0.02</v>
      </c>
      <c r="X155" s="61">
        <v>1.6E-2</v>
      </c>
      <c r="Y155" s="62"/>
      <c r="Z155" s="62"/>
      <c r="AA155" s="62"/>
    </row>
    <row r="156" spans="1:27" ht="13.2" x14ac:dyDescent="0.25">
      <c r="A156" s="78">
        <v>43642</v>
      </c>
      <c r="B156" s="26"/>
      <c r="C156" s="26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2"/>
      <c r="O156" s="28"/>
      <c r="P156" s="28"/>
      <c r="Q156" s="28"/>
      <c r="R156" s="31"/>
      <c r="S156" s="31"/>
      <c r="T156" s="61"/>
      <c r="U156" s="61"/>
      <c r="V156" s="61"/>
      <c r="W156" s="61"/>
      <c r="X156" s="61"/>
      <c r="Y156" s="62"/>
      <c r="Z156" s="62"/>
      <c r="AA156" s="62"/>
    </row>
    <row r="157" spans="1:27" ht="14.4" x14ac:dyDescent="0.3">
      <c r="A157" s="78">
        <v>43649</v>
      </c>
      <c r="B157" s="26" t="s">
        <v>138</v>
      </c>
      <c r="C157" s="26">
        <v>74.099999999999994</v>
      </c>
      <c r="D157" s="27">
        <v>70.7</v>
      </c>
      <c r="E157" s="28">
        <v>6.02</v>
      </c>
      <c r="F157" s="27">
        <v>147.30000000000001</v>
      </c>
      <c r="G157" s="28">
        <v>6.29</v>
      </c>
      <c r="H157" s="34">
        <v>3.23</v>
      </c>
      <c r="I157" s="34">
        <v>0.48280000000000001</v>
      </c>
      <c r="J157" s="36">
        <v>8.2189999999999999E-2</v>
      </c>
      <c r="K157" s="36">
        <v>0.23225000000000001</v>
      </c>
      <c r="L157" s="37">
        <v>2.5173000000000001</v>
      </c>
      <c r="M157" s="34">
        <v>0.99268000000000001</v>
      </c>
      <c r="N157" s="31">
        <f>I157-(J157+K157)</f>
        <v>0.16836000000000001</v>
      </c>
      <c r="O157" s="28"/>
      <c r="P157" s="28"/>
      <c r="Q157" s="28">
        <v>13.1</v>
      </c>
      <c r="R157" s="34">
        <v>4.3462670000000001</v>
      </c>
      <c r="S157" s="34">
        <v>0.69560999999999995</v>
      </c>
      <c r="T157" s="61">
        <v>6.3E-2</v>
      </c>
      <c r="U157" s="61">
        <v>1.2999999999999999E-2</v>
      </c>
      <c r="V157" s="61">
        <v>8.0000000000000002E-3</v>
      </c>
      <c r="W157" s="61">
        <v>7.0000000000000001E-3</v>
      </c>
      <c r="X157" s="61">
        <v>5.0000000000000001E-3</v>
      </c>
      <c r="Y157" s="62"/>
      <c r="Z157" s="62"/>
      <c r="AA157" s="62"/>
    </row>
    <row r="158" spans="1:27" ht="13.2" x14ac:dyDescent="0.25">
      <c r="A158" s="78">
        <v>43656</v>
      </c>
      <c r="B158" s="26"/>
      <c r="C158" s="26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2"/>
      <c r="O158" s="28"/>
      <c r="P158" s="28"/>
      <c r="Q158" s="28"/>
      <c r="R158" s="31"/>
      <c r="S158" s="31"/>
      <c r="T158" s="61"/>
      <c r="U158" s="61"/>
      <c r="V158" s="61"/>
      <c r="W158" s="61"/>
      <c r="X158" s="61"/>
      <c r="Y158" s="62"/>
      <c r="Z158" s="62"/>
      <c r="AA158" s="62"/>
    </row>
    <row r="159" spans="1:27" ht="14.4" x14ac:dyDescent="0.3">
      <c r="A159" s="78">
        <v>43663</v>
      </c>
      <c r="B159" s="26" t="s">
        <v>138</v>
      </c>
      <c r="C159" s="26">
        <v>78.5</v>
      </c>
      <c r="D159" s="27">
        <v>62.2</v>
      </c>
      <c r="E159" s="28">
        <v>5.0599999999999996</v>
      </c>
      <c r="F159" s="27">
        <v>154.19999999999999</v>
      </c>
      <c r="G159" s="28">
        <v>6.37</v>
      </c>
      <c r="H159" s="34">
        <v>2.4529999999999998</v>
      </c>
      <c r="I159" s="34">
        <v>1.0860000000000001</v>
      </c>
      <c r="J159" s="36">
        <v>0.85673699999999997</v>
      </c>
      <c r="K159" s="36">
        <v>0.14293</v>
      </c>
      <c r="L159" s="37">
        <v>5.1840999999999999</v>
      </c>
      <c r="M159" s="34">
        <v>1.31673</v>
      </c>
      <c r="N159" s="31">
        <f>I159-(J159+K159)</f>
        <v>8.6333000000000104E-2</v>
      </c>
      <c r="O159" s="28"/>
      <c r="P159" s="28"/>
      <c r="Q159" s="28">
        <v>4.2</v>
      </c>
      <c r="R159" s="34">
        <v>1.3972610000000001</v>
      </c>
      <c r="S159" s="34">
        <v>0.17823900000000001</v>
      </c>
      <c r="T159" s="61">
        <v>4.9000000000000002E-2</v>
      </c>
      <c r="U159" s="61">
        <v>0.01</v>
      </c>
      <c r="V159" s="61">
        <v>6.0000000000000001E-3</v>
      </c>
      <c r="W159" s="61">
        <v>5.0000000000000001E-3</v>
      </c>
      <c r="X159" s="61">
        <v>4.0000000000000001E-3</v>
      </c>
      <c r="Y159" s="62"/>
      <c r="Z159" s="62"/>
      <c r="AA159" s="62"/>
    </row>
    <row r="160" spans="1:27" ht="13.2" x14ac:dyDescent="0.25">
      <c r="A160" s="78">
        <v>43670</v>
      </c>
      <c r="B160" s="26"/>
      <c r="C160" s="26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2"/>
      <c r="O160" s="28"/>
      <c r="P160" s="28"/>
      <c r="Q160" s="28"/>
      <c r="R160" s="31"/>
      <c r="S160" s="31"/>
      <c r="T160" s="61"/>
      <c r="U160" s="61"/>
      <c r="V160" s="61"/>
      <c r="W160" s="61"/>
      <c r="X160" s="61"/>
      <c r="Y160" s="62"/>
      <c r="Z160" s="62"/>
      <c r="AA160" s="62"/>
    </row>
    <row r="161" spans="1:27" ht="14.4" x14ac:dyDescent="0.3">
      <c r="A161" s="78">
        <v>43677</v>
      </c>
      <c r="B161" s="26" t="s">
        <v>138</v>
      </c>
      <c r="C161" s="26">
        <v>79.400000000000006</v>
      </c>
      <c r="D161" s="27">
        <v>69.400000000000006</v>
      </c>
      <c r="E161" s="28">
        <v>5.59</v>
      </c>
      <c r="F161" s="27">
        <v>151.19999999999999</v>
      </c>
      <c r="G161" s="28">
        <v>6.18</v>
      </c>
      <c r="H161" s="34">
        <v>2.9860000000000002</v>
      </c>
      <c r="I161" s="34">
        <v>0.41439999999999999</v>
      </c>
      <c r="J161" s="36">
        <v>0.16144800000000001</v>
      </c>
      <c r="K161" s="36">
        <v>0.11814</v>
      </c>
      <c r="L161" s="37">
        <v>5.1589</v>
      </c>
      <c r="M161" s="34">
        <v>1.6368400000000001</v>
      </c>
      <c r="N161" s="31">
        <f>I161-(J161+K161)</f>
        <v>0.13481199999999999</v>
      </c>
      <c r="O161" s="28"/>
      <c r="P161" s="28"/>
      <c r="Q161" s="28">
        <v>7.1</v>
      </c>
      <c r="R161" s="34">
        <v>2.194302</v>
      </c>
      <c r="S161" s="34">
        <v>0.210115</v>
      </c>
      <c r="T161" s="61"/>
      <c r="U161" s="61"/>
      <c r="V161" s="61"/>
      <c r="W161" s="61"/>
      <c r="X161" s="61"/>
      <c r="Y161" s="62"/>
      <c r="Z161" s="62"/>
      <c r="AA161" s="62"/>
    </row>
    <row r="162" spans="1:27" ht="13.2" x14ac:dyDescent="0.25">
      <c r="A162" s="78">
        <v>43684</v>
      </c>
      <c r="B162" s="26"/>
      <c r="C162" s="26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2"/>
      <c r="O162" s="28"/>
      <c r="P162" s="28"/>
      <c r="Q162" s="28"/>
      <c r="R162" s="31"/>
      <c r="S162" s="31"/>
      <c r="T162" s="61"/>
      <c r="U162" s="61"/>
      <c r="V162" s="61"/>
      <c r="W162" s="61"/>
      <c r="X162" s="61"/>
      <c r="Y162" s="62"/>
      <c r="Z162" s="62"/>
      <c r="AA162" s="62"/>
    </row>
    <row r="163" spans="1:27" ht="14.4" x14ac:dyDescent="0.3">
      <c r="A163" s="78">
        <v>43691</v>
      </c>
      <c r="B163" s="26" t="s">
        <v>143</v>
      </c>
      <c r="C163" s="26">
        <v>74</v>
      </c>
      <c r="D163" s="27">
        <v>71.5</v>
      </c>
      <c r="E163" s="28">
        <v>6.09</v>
      </c>
      <c r="F163" s="27">
        <v>152.80000000000001</v>
      </c>
      <c r="G163" s="28">
        <v>6.13</v>
      </c>
      <c r="H163" s="34">
        <v>3.198</v>
      </c>
      <c r="I163" s="34">
        <v>0.38</v>
      </c>
      <c r="J163" s="36">
        <v>0.126466</v>
      </c>
      <c r="K163" s="36">
        <v>0.1016</v>
      </c>
      <c r="L163" s="37">
        <v>1.623389</v>
      </c>
      <c r="M163" s="34">
        <v>0.94964700000000002</v>
      </c>
      <c r="N163" s="31">
        <f>I163-(J163+K163)</f>
        <v>0.15193400000000001</v>
      </c>
      <c r="O163" s="28"/>
      <c r="P163" s="28"/>
      <c r="Q163" s="41">
        <v>12.150000000000002</v>
      </c>
      <c r="R163" s="34">
        <v>3.6177600000000001</v>
      </c>
      <c r="S163" s="34">
        <v>0.46261000000000002</v>
      </c>
      <c r="T163" s="61">
        <v>5.8999999999999997E-2</v>
      </c>
      <c r="U163" s="61">
        <v>0.01</v>
      </c>
      <c r="V163" s="61">
        <v>6.0000000000000001E-3</v>
      </c>
      <c r="W163" s="61">
        <v>5.0000000000000001E-3</v>
      </c>
      <c r="X163" s="61">
        <v>3.0000000000000001E-3</v>
      </c>
      <c r="Y163" s="62"/>
      <c r="Z163" s="62"/>
      <c r="AA163" s="62"/>
    </row>
    <row r="164" spans="1:27" ht="13.2" x14ac:dyDescent="0.25">
      <c r="A164" s="78">
        <v>43698</v>
      </c>
      <c r="B164" s="26"/>
      <c r="C164" s="26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2"/>
      <c r="O164" s="28"/>
      <c r="P164" s="28"/>
      <c r="Q164" s="28"/>
      <c r="R164" s="31"/>
      <c r="S164" s="31"/>
      <c r="T164" s="61"/>
      <c r="U164" s="61"/>
      <c r="V164" s="61"/>
      <c r="W164" s="61"/>
      <c r="X164" s="61"/>
      <c r="Y164" s="62"/>
      <c r="Z164" s="62"/>
      <c r="AA164" s="62"/>
    </row>
    <row r="165" spans="1:27" ht="14.4" x14ac:dyDescent="0.3">
      <c r="A165" s="78">
        <v>43705</v>
      </c>
      <c r="B165" s="26" t="s">
        <v>138</v>
      </c>
      <c r="C165" s="26">
        <v>69.5</v>
      </c>
      <c r="D165" s="27">
        <v>77.2</v>
      </c>
      <c r="E165" s="28">
        <v>6.91</v>
      </c>
      <c r="F165" s="27">
        <v>158.4</v>
      </c>
      <c r="G165" s="28">
        <v>6.06</v>
      </c>
      <c r="H165" s="34">
        <v>3.282</v>
      </c>
      <c r="I165" s="34">
        <v>0.441</v>
      </c>
      <c r="J165" s="36">
        <v>0.160773</v>
      </c>
      <c r="K165" s="36">
        <v>0.10639999999999999</v>
      </c>
      <c r="L165" s="37">
        <v>1.5172779999999999</v>
      </c>
      <c r="M165" s="34">
        <v>1.2129160000000001</v>
      </c>
      <c r="N165" s="31">
        <f>I165-(J165+K165)</f>
        <v>0.17382700000000001</v>
      </c>
      <c r="O165" s="28"/>
      <c r="P165" s="28"/>
      <c r="Q165" s="41">
        <v>6.0937500000000089</v>
      </c>
      <c r="R165" s="34">
        <v>2.30613</v>
      </c>
      <c r="S165" s="34">
        <v>0.31889000000000001</v>
      </c>
      <c r="T165" s="61"/>
      <c r="U165" s="61"/>
      <c r="V165" s="61"/>
      <c r="W165" s="61"/>
      <c r="X165" s="61"/>
      <c r="Y165" s="62"/>
      <c r="Z165" s="62"/>
      <c r="AA165" s="62"/>
    </row>
    <row r="166" spans="1:27" ht="13.2" x14ac:dyDescent="0.25">
      <c r="A166" s="78">
        <v>43712</v>
      </c>
      <c r="B166" s="26"/>
      <c r="C166" s="26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2"/>
      <c r="O166" s="28"/>
      <c r="P166" s="28"/>
      <c r="Q166" s="28"/>
      <c r="R166" s="31"/>
      <c r="S166" s="31"/>
      <c r="T166" s="61"/>
      <c r="U166" s="61"/>
      <c r="V166" s="61"/>
      <c r="W166" s="61"/>
      <c r="X166" s="61"/>
      <c r="Y166" s="62"/>
      <c r="Z166" s="62"/>
      <c r="AA166" s="62"/>
    </row>
    <row r="167" spans="1:27" ht="13.2" x14ac:dyDescent="0.25">
      <c r="A167" s="78">
        <v>43719</v>
      </c>
      <c r="B167" s="26" t="s">
        <v>138</v>
      </c>
      <c r="C167" s="26">
        <v>68.099999999999994</v>
      </c>
      <c r="D167" s="27">
        <v>78.099999999999994</v>
      </c>
      <c r="E167" s="28">
        <v>7.09</v>
      </c>
      <c r="F167" s="27">
        <v>156.80000000000001</v>
      </c>
      <c r="G167" s="28">
        <v>6.1</v>
      </c>
      <c r="H167" s="38">
        <v>4.5369999999999999</v>
      </c>
      <c r="I167" s="38">
        <v>0.3916</v>
      </c>
      <c r="J167" s="39">
        <v>0.10372000000000001</v>
      </c>
      <c r="K167" s="39">
        <v>0.15166199999999999</v>
      </c>
      <c r="L167" s="40">
        <v>1.3099989999999999</v>
      </c>
      <c r="M167" s="38">
        <v>1.2121420000000001</v>
      </c>
      <c r="N167" s="31">
        <f>I167-(J167+K167)</f>
        <v>0.13621800000000001</v>
      </c>
      <c r="O167" s="28"/>
      <c r="P167" s="28"/>
      <c r="Q167" s="28">
        <v>10.5</v>
      </c>
      <c r="R167" s="31"/>
      <c r="S167" s="31"/>
      <c r="T167" s="61">
        <v>4.9000000000000002E-2</v>
      </c>
      <c r="U167" s="61">
        <v>8.9999999999999993E-3</v>
      </c>
      <c r="V167" s="61">
        <v>6.0000000000000001E-3</v>
      </c>
      <c r="W167" s="61">
        <v>5.0000000000000001E-3</v>
      </c>
      <c r="X167" s="61">
        <v>3.0000000000000001E-3</v>
      </c>
      <c r="Y167" s="62"/>
      <c r="Z167" s="62"/>
      <c r="AA167" s="62"/>
    </row>
    <row r="168" spans="1:27" ht="13.2" x14ac:dyDescent="0.25">
      <c r="A168" s="78">
        <v>43727</v>
      </c>
      <c r="B168" s="26"/>
      <c r="C168" s="26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2"/>
      <c r="O168" s="28"/>
      <c r="P168" s="28"/>
      <c r="Q168" s="28"/>
      <c r="R168" s="31"/>
      <c r="S168" s="31"/>
      <c r="T168" s="61"/>
      <c r="U168" s="61"/>
      <c r="V168" s="61"/>
      <c r="W168" s="61"/>
      <c r="X168" s="61"/>
      <c r="Y168" s="62"/>
      <c r="Z168" s="62"/>
      <c r="AA168" s="62"/>
    </row>
    <row r="169" spans="1:27" ht="14.4" x14ac:dyDescent="0.3">
      <c r="A169" s="78">
        <v>43733</v>
      </c>
      <c r="B169" s="26" t="s">
        <v>138</v>
      </c>
      <c r="C169" s="26">
        <v>66.900000000000006</v>
      </c>
      <c r="D169" s="27">
        <v>78.5</v>
      </c>
      <c r="E169" s="28">
        <v>7.22</v>
      </c>
      <c r="F169" s="27">
        <v>152.19999999999999</v>
      </c>
      <c r="G169" s="28">
        <v>6.09</v>
      </c>
      <c r="H169" s="38">
        <v>5.1840000000000002</v>
      </c>
      <c r="I169" s="38">
        <v>0.32690000000000002</v>
      </c>
      <c r="J169" s="39">
        <v>1.8647E-2</v>
      </c>
      <c r="K169" s="39">
        <v>0.134964</v>
      </c>
      <c r="L169" s="40">
        <v>1.25519</v>
      </c>
      <c r="M169" s="38">
        <v>0.48628100000000002</v>
      </c>
      <c r="N169" s="31">
        <f>I169-(J169+K169)</f>
        <v>0.17328900000000003</v>
      </c>
      <c r="O169" s="28"/>
      <c r="P169" s="28"/>
      <c r="Q169" s="41">
        <v>11.648484848484831</v>
      </c>
      <c r="R169" s="31"/>
      <c r="S169" s="31"/>
      <c r="T169" s="61">
        <v>5.1999999999999998E-2</v>
      </c>
      <c r="U169" s="61">
        <v>8.9999999999999993E-3</v>
      </c>
      <c r="V169" s="61">
        <v>5.0000000000000001E-3</v>
      </c>
      <c r="W169" s="61">
        <v>4.0000000000000001E-3</v>
      </c>
      <c r="X169" s="61">
        <v>3.0000000000000001E-3</v>
      </c>
      <c r="Y169" s="62"/>
      <c r="Z169" s="62"/>
      <c r="AA169" s="62"/>
    </row>
    <row r="170" spans="1:27" ht="13.2" x14ac:dyDescent="0.25">
      <c r="A170" s="78">
        <v>43740</v>
      </c>
      <c r="B170" s="26"/>
      <c r="C170" s="26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2"/>
      <c r="O170" s="28"/>
      <c r="P170" s="28"/>
      <c r="Q170" s="28"/>
      <c r="R170" s="31"/>
      <c r="S170" s="31"/>
      <c r="T170" s="61"/>
      <c r="U170" s="61"/>
      <c r="V170" s="61"/>
      <c r="W170" s="61"/>
      <c r="X170" s="61"/>
      <c r="Y170" s="62"/>
      <c r="Z170" s="62"/>
      <c r="AA170" s="62"/>
    </row>
    <row r="171" spans="1:27" ht="13.2" x14ac:dyDescent="0.25">
      <c r="A171" s="78">
        <v>43754</v>
      </c>
      <c r="B171" s="26" t="s">
        <v>138</v>
      </c>
      <c r="C171" s="26">
        <v>54.3</v>
      </c>
      <c r="D171" s="27">
        <v>88.5</v>
      </c>
      <c r="E171" s="28">
        <v>9.4499999999999993</v>
      </c>
      <c r="F171" s="27">
        <v>157</v>
      </c>
      <c r="G171" s="28">
        <v>6.29</v>
      </c>
      <c r="H171" s="38">
        <v>5.2320000000000002</v>
      </c>
      <c r="I171" s="38">
        <v>0.27350000000000002</v>
      </c>
      <c r="J171" s="39">
        <v>4.7467000000000002E-2</v>
      </c>
      <c r="K171" s="39">
        <v>0.12895599999999999</v>
      </c>
      <c r="L171" s="40">
        <v>0.74669200000000002</v>
      </c>
      <c r="M171" s="38">
        <v>0.15709300000000001</v>
      </c>
      <c r="N171" s="31">
        <f>I171-(J171+K171)</f>
        <v>9.7077000000000024E-2</v>
      </c>
      <c r="O171" s="28"/>
      <c r="P171" s="28"/>
      <c r="Q171" s="28">
        <v>11.7</v>
      </c>
      <c r="R171" s="31"/>
      <c r="S171" s="31"/>
      <c r="T171" s="61">
        <v>5.3999999999999999E-2</v>
      </c>
      <c r="U171" s="61">
        <v>8.9999999999999993E-3</v>
      </c>
      <c r="V171" s="61">
        <v>5.0000000000000001E-3</v>
      </c>
      <c r="W171" s="61">
        <v>5.0000000000000001E-3</v>
      </c>
      <c r="X171" s="61">
        <v>3.0000000000000001E-3</v>
      </c>
      <c r="Y171" s="62"/>
      <c r="Z171" s="62"/>
      <c r="AA171" s="62"/>
    </row>
    <row r="172" spans="1:27" ht="13.2" x14ac:dyDescent="0.25">
      <c r="A172" s="78">
        <v>43768</v>
      </c>
      <c r="B172" s="26"/>
      <c r="C172" s="26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2"/>
      <c r="O172" s="28"/>
      <c r="P172" s="28"/>
      <c r="Q172" s="28"/>
      <c r="R172" s="31"/>
      <c r="S172" s="31"/>
      <c r="T172" s="61"/>
      <c r="U172" s="61"/>
      <c r="V172" s="61"/>
      <c r="W172" s="61"/>
      <c r="X172" s="61"/>
      <c r="Y172" s="62"/>
      <c r="Z172" s="62"/>
      <c r="AA172" s="62"/>
    </row>
    <row r="173" spans="1:27" ht="13.2" x14ac:dyDescent="0.25">
      <c r="A173" s="78">
        <v>43775</v>
      </c>
      <c r="B173" s="26" t="s">
        <v>138</v>
      </c>
      <c r="C173" s="26">
        <v>51.1</v>
      </c>
      <c r="D173" s="27">
        <v>84.1</v>
      </c>
      <c r="E173" s="28">
        <v>9.35</v>
      </c>
      <c r="F173" s="27">
        <v>142.5</v>
      </c>
      <c r="G173" s="28">
        <v>5.93</v>
      </c>
      <c r="H173" s="38">
        <v>3.907</v>
      </c>
      <c r="I173" s="38">
        <v>0.36199999999999999</v>
      </c>
      <c r="J173" s="39">
        <v>3.0997E-2</v>
      </c>
      <c r="K173" s="39">
        <v>0.12431399999999999</v>
      </c>
      <c r="L173" s="40">
        <v>1.914947</v>
      </c>
      <c r="M173" s="38">
        <v>0.259519</v>
      </c>
      <c r="N173" s="31">
        <f>I173-(J173+K173)</f>
        <v>0.20668899999999998</v>
      </c>
      <c r="O173" s="28"/>
      <c r="P173" s="28"/>
      <c r="Q173" s="28">
        <v>8.1999999999999993</v>
      </c>
      <c r="R173" s="31"/>
      <c r="S173" s="31"/>
      <c r="T173" s="61">
        <v>8.4000000000000005E-2</v>
      </c>
      <c r="U173" s="61">
        <v>1.7999999999999999E-2</v>
      </c>
      <c r="V173" s="61">
        <v>0.01</v>
      </c>
      <c r="W173" s="61">
        <v>8.0000000000000002E-3</v>
      </c>
      <c r="X173" s="61">
        <v>6.0000000000000001E-3</v>
      </c>
      <c r="Y173" s="62"/>
      <c r="Z173" s="62"/>
      <c r="AA173" s="62"/>
    </row>
    <row r="174" spans="1:27" ht="13.2" x14ac:dyDescent="0.25">
      <c r="A174" s="78">
        <v>43782</v>
      </c>
      <c r="B174" s="26"/>
      <c r="C174" s="26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2"/>
      <c r="O174" s="28"/>
      <c r="P174" s="28"/>
      <c r="Q174" s="28"/>
      <c r="R174" s="31"/>
      <c r="S174" s="31"/>
      <c r="T174" s="61"/>
      <c r="U174" s="61"/>
      <c r="V174" s="61"/>
      <c r="W174" s="61"/>
      <c r="X174" s="61"/>
      <c r="Y174" s="62"/>
      <c r="Z174" s="62"/>
      <c r="AA174" s="62"/>
    </row>
    <row r="175" spans="1:27" ht="13.2" x14ac:dyDescent="0.25">
      <c r="A175" s="78">
        <v>43789</v>
      </c>
      <c r="B175" s="26" t="s">
        <v>138</v>
      </c>
      <c r="C175" s="26">
        <v>42.8</v>
      </c>
      <c r="D175" s="27">
        <v>86.8</v>
      </c>
      <c r="E175" s="28">
        <v>10.08</v>
      </c>
      <c r="F175" s="27">
        <v>147</v>
      </c>
      <c r="G175" s="28">
        <v>5.89</v>
      </c>
      <c r="H175" s="38">
        <v>4.1269999999999998</v>
      </c>
      <c r="I175" s="38">
        <v>0.40770000000000001</v>
      </c>
      <c r="J175" s="39">
        <v>4.4423999999999998E-2</v>
      </c>
      <c r="K175" s="39">
        <v>8.2841999999999999E-2</v>
      </c>
      <c r="L175" s="40">
        <v>1.586249</v>
      </c>
      <c r="M175" s="38">
        <v>0.51858499999999996</v>
      </c>
      <c r="N175" s="31">
        <f>I175-(J175+K175)</f>
        <v>0.28043400000000002</v>
      </c>
      <c r="O175" s="28"/>
      <c r="P175" s="28"/>
      <c r="Q175" s="28">
        <v>226.5</v>
      </c>
      <c r="R175" s="31"/>
      <c r="S175" s="31"/>
      <c r="T175" s="61">
        <v>0.06</v>
      </c>
      <c r="U175" s="61">
        <v>1.0999999999999999E-2</v>
      </c>
      <c r="V175" s="61">
        <v>6.0000000000000001E-3</v>
      </c>
      <c r="W175" s="61">
        <v>6.0000000000000001E-3</v>
      </c>
      <c r="X175" s="61">
        <v>4.0000000000000001E-3</v>
      </c>
      <c r="Y175" s="62"/>
      <c r="Z175" s="62"/>
      <c r="AA175" s="62"/>
    </row>
    <row r="176" spans="1:27" ht="13.2" x14ac:dyDescent="0.25">
      <c r="A176" s="78">
        <v>43803</v>
      </c>
      <c r="B176" s="26"/>
      <c r="C176" s="26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2"/>
      <c r="O176" s="28"/>
      <c r="P176" s="28"/>
      <c r="Q176" s="28"/>
      <c r="R176" s="31"/>
      <c r="S176" s="31"/>
      <c r="T176" s="61"/>
      <c r="U176" s="61"/>
      <c r="V176" s="61"/>
      <c r="W176" s="61"/>
      <c r="X176" s="61"/>
      <c r="Y176" s="62"/>
      <c r="Z176" s="62"/>
      <c r="AA176" s="62"/>
    </row>
    <row r="177" spans="1:27" ht="13.2" x14ac:dyDescent="0.25">
      <c r="A177" s="78">
        <v>43810</v>
      </c>
      <c r="B177" s="26"/>
      <c r="C177" s="26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2"/>
      <c r="O177" s="28"/>
      <c r="P177" s="28"/>
      <c r="Q177" s="28"/>
      <c r="R177" s="31"/>
      <c r="S177" s="31"/>
      <c r="T177" s="61"/>
      <c r="U177" s="61"/>
      <c r="V177" s="61"/>
      <c r="W177" s="61"/>
      <c r="X177" s="61"/>
      <c r="Y177" s="62"/>
      <c r="Z177" s="62"/>
      <c r="AA177" s="62"/>
    </row>
    <row r="178" spans="1:27" ht="13.2" x14ac:dyDescent="0.25">
      <c r="A178" s="78">
        <v>43817</v>
      </c>
      <c r="B178" s="26"/>
      <c r="C178" s="26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2"/>
      <c r="O178" s="28"/>
      <c r="P178" s="28"/>
      <c r="Q178" s="28"/>
      <c r="R178" s="31"/>
      <c r="S178" s="31"/>
      <c r="T178" s="61"/>
      <c r="U178" s="61"/>
      <c r="V178" s="61"/>
      <c r="W178" s="61"/>
      <c r="X178" s="61"/>
      <c r="Y178" s="62"/>
      <c r="Z178" s="62"/>
      <c r="AA178" s="62"/>
    </row>
    <row r="179" spans="1:27" ht="13.2" x14ac:dyDescent="0.25">
      <c r="A179" s="78">
        <v>43832</v>
      </c>
      <c r="B179" s="26"/>
      <c r="C179" s="26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2"/>
      <c r="O179" s="28"/>
      <c r="P179" s="28"/>
      <c r="Q179" s="28"/>
      <c r="R179" s="31"/>
      <c r="S179" s="31"/>
      <c r="T179" s="61"/>
      <c r="U179" s="61"/>
      <c r="V179" s="61"/>
      <c r="W179" s="61"/>
      <c r="X179" s="61"/>
      <c r="Y179" s="62"/>
      <c r="Z179" s="62"/>
      <c r="AA179" s="62"/>
    </row>
    <row r="180" spans="1:27" ht="13.2" x14ac:dyDescent="0.25">
      <c r="A180" s="78">
        <v>43838</v>
      </c>
      <c r="B180" s="26"/>
      <c r="C180" s="26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2"/>
      <c r="O180" s="28"/>
      <c r="P180" s="28"/>
      <c r="Q180" s="28"/>
      <c r="R180" s="31"/>
      <c r="S180" s="31"/>
      <c r="T180" s="61"/>
      <c r="U180" s="61"/>
      <c r="V180" s="61"/>
      <c r="W180" s="61"/>
      <c r="X180" s="61"/>
      <c r="Y180" s="62"/>
      <c r="Z180" s="62"/>
      <c r="AA180" s="62"/>
    </row>
    <row r="181" spans="1:27" ht="13.2" x14ac:dyDescent="0.25">
      <c r="A181" s="78">
        <v>43845</v>
      </c>
      <c r="B181" s="26" t="s">
        <v>138</v>
      </c>
      <c r="C181" s="26">
        <v>42.5</v>
      </c>
      <c r="D181" s="27">
        <v>80.599999999999994</v>
      </c>
      <c r="E181" s="28">
        <v>10.07</v>
      </c>
      <c r="F181" s="27">
        <v>139</v>
      </c>
      <c r="G181" s="28">
        <v>6.09</v>
      </c>
      <c r="H181" s="38">
        <v>3.5139999999999998</v>
      </c>
      <c r="I181" s="38">
        <v>0.78759999999999997</v>
      </c>
      <c r="J181" s="39">
        <v>0.58072800000000002</v>
      </c>
      <c r="K181" s="39">
        <v>0.17488699999999999</v>
      </c>
      <c r="L181" s="40">
        <v>1.5953790000000001</v>
      </c>
      <c r="M181" s="38">
        <v>0.72187900000000005</v>
      </c>
      <c r="N181" s="31">
        <f>I181-(J181+K181)</f>
        <v>3.198499999999993E-2</v>
      </c>
      <c r="O181" s="28"/>
      <c r="P181" s="28"/>
      <c r="Q181" s="28">
        <v>4</v>
      </c>
      <c r="R181" s="31"/>
      <c r="S181" s="31"/>
      <c r="T181" s="61">
        <v>3.9E-2</v>
      </c>
      <c r="U181" s="61">
        <v>7.0000000000000001E-3</v>
      </c>
      <c r="V181" s="61">
        <v>4.0000000000000001E-3</v>
      </c>
      <c r="W181" s="61">
        <v>3.0000000000000001E-3</v>
      </c>
      <c r="X181" s="61">
        <v>2E-3</v>
      </c>
      <c r="Y181" s="62"/>
      <c r="Z181" s="62"/>
      <c r="AA181" s="62"/>
    </row>
    <row r="182" spans="1:27" ht="13.2" x14ac:dyDescent="0.25">
      <c r="A182" s="78">
        <v>43852</v>
      </c>
      <c r="B182" s="26"/>
      <c r="C182" s="26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2"/>
      <c r="O182" s="28"/>
      <c r="P182" s="28"/>
      <c r="Q182" s="28"/>
      <c r="R182" s="31"/>
      <c r="S182" s="31"/>
      <c r="T182" s="61"/>
      <c r="U182" s="61"/>
      <c r="V182" s="61"/>
      <c r="W182" s="61"/>
      <c r="X182" s="61"/>
      <c r="Y182" s="62"/>
      <c r="Z182" s="62"/>
      <c r="AA182" s="62"/>
    </row>
    <row r="183" spans="1:27" ht="13.2" x14ac:dyDescent="0.25">
      <c r="A183" s="78">
        <v>43859</v>
      </c>
      <c r="B183" s="26" t="s">
        <v>138</v>
      </c>
      <c r="C183" s="26">
        <v>36.4</v>
      </c>
      <c r="D183" s="27">
        <v>96.8</v>
      </c>
      <c r="E183" s="28">
        <v>13.22</v>
      </c>
      <c r="F183" s="27">
        <v>149.6</v>
      </c>
      <c r="G183" s="28"/>
      <c r="H183" s="38">
        <v>3.367</v>
      </c>
      <c r="I183" s="38">
        <v>0.82230000000000003</v>
      </c>
      <c r="J183" s="39">
        <v>0.66675099999999998</v>
      </c>
      <c r="K183" s="39">
        <v>7.8571000000000002E-2</v>
      </c>
      <c r="L183" s="40">
        <v>1.476683</v>
      </c>
      <c r="M183" s="38">
        <v>0.901864</v>
      </c>
      <c r="N183" s="31">
        <f>I183-(J183+K183)</f>
        <v>7.6977999999999991E-2</v>
      </c>
      <c r="O183" s="28"/>
      <c r="P183" s="28"/>
      <c r="Q183" s="28">
        <v>4.3</v>
      </c>
      <c r="R183" s="31"/>
      <c r="S183" s="31"/>
      <c r="T183" s="61"/>
      <c r="U183" s="61"/>
      <c r="V183" s="61"/>
      <c r="W183" s="61"/>
      <c r="X183" s="61"/>
      <c r="Y183" s="62"/>
      <c r="Z183" s="62"/>
      <c r="AA183" s="62"/>
    </row>
    <row r="184" spans="1:27" ht="13.2" x14ac:dyDescent="0.25">
      <c r="A184" s="78">
        <v>43866</v>
      </c>
      <c r="B184" s="26"/>
      <c r="C184" s="26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2"/>
      <c r="O184" s="28"/>
      <c r="P184" s="28"/>
      <c r="Q184" s="28"/>
      <c r="R184" s="31"/>
      <c r="S184" s="31"/>
      <c r="T184" s="61"/>
      <c r="U184" s="61"/>
      <c r="V184" s="61"/>
      <c r="W184" s="61"/>
      <c r="X184" s="61"/>
      <c r="Y184" s="62"/>
      <c r="Z184" s="62"/>
      <c r="AA184" s="62"/>
    </row>
    <row r="185" spans="1:27" ht="14.4" x14ac:dyDescent="0.3">
      <c r="A185" s="78">
        <v>43873</v>
      </c>
      <c r="B185" s="26" t="s">
        <v>138</v>
      </c>
      <c r="C185" s="26">
        <v>38.299999999999997</v>
      </c>
      <c r="D185" s="27">
        <v>96.8</v>
      </c>
      <c r="E185" s="28">
        <v>12.86</v>
      </c>
      <c r="F185" s="27">
        <v>145.5</v>
      </c>
      <c r="G185" s="28">
        <v>6.46</v>
      </c>
      <c r="H185" s="34">
        <v>1.6120000000000001</v>
      </c>
      <c r="I185" s="34">
        <v>0.71699999999999997</v>
      </c>
      <c r="J185" s="36">
        <v>0.64872099999999999</v>
      </c>
      <c r="K185" s="36">
        <v>3.2356999999999997E-2</v>
      </c>
      <c r="L185" s="37">
        <v>1.3485609999999999</v>
      </c>
      <c r="M185" s="34">
        <v>0.864703</v>
      </c>
      <c r="N185" s="31">
        <f>I185-(J185+K185)</f>
        <v>3.5922000000000009E-2</v>
      </c>
      <c r="O185" s="28"/>
      <c r="P185" s="28"/>
      <c r="Q185" s="28">
        <v>5.9</v>
      </c>
      <c r="R185" s="31"/>
      <c r="S185" s="31"/>
      <c r="T185" s="61"/>
      <c r="U185" s="61"/>
      <c r="V185" s="61"/>
      <c r="W185" s="61"/>
      <c r="X185" s="61"/>
      <c r="Y185" s="62"/>
      <c r="Z185" s="62"/>
      <c r="AA185" s="62"/>
    </row>
    <row r="186" spans="1:27" ht="13.2" x14ac:dyDescent="0.25">
      <c r="A186" s="78">
        <v>43880</v>
      </c>
      <c r="B186" s="26"/>
      <c r="C186" s="26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2"/>
      <c r="O186" s="28"/>
      <c r="P186" s="28"/>
      <c r="Q186" s="28"/>
      <c r="R186" s="31"/>
      <c r="S186" s="31"/>
      <c r="T186" s="61"/>
      <c r="U186" s="61"/>
      <c r="V186" s="61"/>
      <c r="W186" s="61"/>
      <c r="X186" s="61"/>
      <c r="Y186" s="62"/>
      <c r="Z186" s="62"/>
      <c r="AA186" s="62"/>
    </row>
    <row r="187" spans="1:27" ht="14.4" x14ac:dyDescent="0.3">
      <c r="A187" s="78">
        <v>43887</v>
      </c>
      <c r="B187" s="26" t="s">
        <v>138</v>
      </c>
      <c r="C187" s="26">
        <v>41.5</v>
      </c>
      <c r="D187" s="27">
        <v>96.8</v>
      </c>
      <c r="E187" s="28">
        <v>12.26</v>
      </c>
      <c r="F187" s="27">
        <v>147.5</v>
      </c>
      <c r="G187" s="28">
        <v>6.06</v>
      </c>
      <c r="H187" s="34">
        <v>1.804</v>
      </c>
      <c r="I187" s="34">
        <v>0.76200000000000001</v>
      </c>
      <c r="J187" s="36">
        <v>0.67289100000000002</v>
      </c>
      <c r="K187" s="36">
        <v>4.9067E-2</v>
      </c>
      <c r="L187" s="37">
        <v>0.85778399999999999</v>
      </c>
      <c r="M187" s="34">
        <v>0.475802</v>
      </c>
      <c r="N187" s="31">
        <f>I187-(J187+K187)</f>
        <v>4.0042000000000022E-2</v>
      </c>
      <c r="O187" s="28"/>
      <c r="P187" s="28"/>
      <c r="Q187" s="28">
        <v>4</v>
      </c>
      <c r="R187" s="31"/>
      <c r="S187" s="31"/>
      <c r="T187" s="61"/>
      <c r="U187" s="61"/>
      <c r="V187" s="61"/>
      <c r="W187" s="61"/>
      <c r="X187" s="61"/>
      <c r="Y187" s="62"/>
      <c r="Z187" s="62"/>
      <c r="AA187" s="62"/>
    </row>
    <row r="188" spans="1:27" ht="13.2" x14ac:dyDescent="0.25">
      <c r="A188" s="78">
        <v>43894</v>
      </c>
      <c r="B188" s="26"/>
      <c r="C188" s="26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2"/>
      <c r="O188" s="28"/>
      <c r="P188" s="28"/>
      <c r="Q188" s="28"/>
      <c r="R188" s="31"/>
      <c r="S188" s="31"/>
      <c r="T188" s="61"/>
      <c r="U188" s="61"/>
      <c r="V188" s="61"/>
      <c r="W188" s="61"/>
      <c r="X188" s="61"/>
      <c r="Y188" s="62"/>
      <c r="Z188" s="62"/>
      <c r="AA188" s="62"/>
    </row>
    <row r="189" spans="1:27" ht="15" customHeight="1" x14ac:dyDescent="0.25">
      <c r="A189" s="78">
        <v>43901</v>
      </c>
      <c r="B189" s="26"/>
      <c r="C189" s="26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2"/>
      <c r="O189" s="28"/>
      <c r="P189" s="28"/>
      <c r="Q189" s="28"/>
      <c r="R189" s="31"/>
      <c r="S189" s="31"/>
      <c r="T189" s="61"/>
      <c r="U189" s="61"/>
      <c r="V189" s="61"/>
      <c r="W189" s="61"/>
      <c r="X189" s="61"/>
      <c r="Y189" s="62"/>
      <c r="Z189" s="62"/>
      <c r="AA189" s="62"/>
    </row>
    <row r="190" spans="1:27" ht="13.2" x14ac:dyDescent="0.25">
      <c r="A190" s="78">
        <v>43908</v>
      </c>
      <c r="B190" s="26"/>
      <c r="C190" s="26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2"/>
      <c r="O190" s="28"/>
      <c r="P190" s="28"/>
      <c r="Q190" s="28"/>
      <c r="R190" s="31"/>
      <c r="S190" s="31"/>
      <c r="T190" s="61"/>
      <c r="U190" s="61"/>
      <c r="V190" s="61"/>
      <c r="W190" s="61"/>
      <c r="X190" s="61"/>
      <c r="Y190" s="62"/>
      <c r="Z190" s="62"/>
      <c r="AA190" s="62"/>
    </row>
    <row r="191" spans="1:27" ht="13.2" x14ac:dyDescent="0.25">
      <c r="A191" s="78">
        <v>43915</v>
      </c>
      <c r="B191" s="26"/>
      <c r="C191" s="26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2"/>
      <c r="O191" s="28"/>
      <c r="P191" s="28"/>
      <c r="Q191" s="28"/>
      <c r="R191" s="31"/>
      <c r="S191" s="31"/>
      <c r="T191" s="61"/>
      <c r="U191" s="61"/>
      <c r="V191" s="61"/>
      <c r="W191" s="61"/>
      <c r="X191" s="61"/>
      <c r="Y191" s="62"/>
      <c r="Z191" s="62"/>
      <c r="AA191" s="62"/>
    </row>
    <row r="192" spans="1:27" ht="13.2" x14ac:dyDescent="0.25">
      <c r="A192" s="78">
        <v>43922</v>
      </c>
      <c r="B192" s="26"/>
      <c r="C192" s="26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2"/>
      <c r="O192" s="28"/>
      <c r="P192" s="28"/>
      <c r="Q192" s="28"/>
      <c r="R192" s="31"/>
      <c r="S192" s="31"/>
      <c r="T192" s="61"/>
      <c r="U192" s="61"/>
      <c r="V192" s="61"/>
      <c r="W192" s="61"/>
      <c r="X192" s="61"/>
      <c r="Y192" s="62"/>
      <c r="Z192" s="62"/>
      <c r="AA192" s="62"/>
    </row>
    <row r="193" spans="1:27" ht="13.2" x14ac:dyDescent="0.25">
      <c r="A193" s="78">
        <v>43929</v>
      </c>
      <c r="B193" s="26"/>
      <c r="C193" s="26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2"/>
      <c r="O193" s="28"/>
      <c r="P193" s="28"/>
      <c r="Q193" s="28"/>
      <c r="R193" s="31"/>
      <c r="S193" s="31"/>
      <c r="T193" s="61"/>
      <c r="U193" s="61"/>
      <c r="V193" s="61"/>
      <c r="W193" s="61"/>
      <c r="X193" s="61"/>
      <c r="Y193" s="62"/>
      <c r="Z193" s="62"/>
      <c r="AA193" s="62"/>
    </row>
    <row r="194" spans="1:27" ht="13.2" x14ac:dyDescent="0.25">
      <c r="A194" s="78">
        <v>43936</v>
      </c>
      <c r="B194" s="26"/>
      <c r="C194" s="26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2"/>
      <c r="O194" s="28"/>
      <c r="P194" s="28"/>
      <c r="Q194" s="28"/>
      <c r="R194" s="31"/>
      <c r="S194" s="31"/>
      <c r="T194" s="61"/>
      <c r="U194" s="61"/>
      <c r="V194" s="61"/>
      <c r="W194" s="61"/>
      <c r="X194" s="61"/>
      <c r="Y194" s="62"/>
      <c r="Z194" s="62"/>
      <c r="AA194" s="62"/>
    </row>
    <row r="195" spans="1:27" ht="13.2" x14ac:dyDescent="0.25">
      <c r="A195" s="78">
        <v>43943</v>
      </c>
      <c r="B195" s="26"/>
      <c r="C195" s="26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2"/>
      <c r="O195" s="28"/>
      <c r="P195" s="28"/>
      <c r="Q195" s="28"/>
      <c r="R195" s="31"/>
      <c r="S195" s="31"/>
      <c r="T195" s="61"/>
      <c r="U195" s="61"/>
      <c r="V195" s="61"/>
      <c r="W195" s="61"/>
      <c r="X195" s="61"/>
      <c r="Y195" s="62"/>
      <c r="Z195" s="62"/>
      <c r="AA195" s="62"/>
    </row>
    <row r="196" spans="1:27" ht="13.2" x14ac:dyDescent="0.25">
      <c r="A196" s="78">
        <v>43950</v>
      </c>
      <c r="B196" s="26"/>
      <c r="C196" s="26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2"/>
      <c r="O196" s="28"/>
      <c r="P196" s="28"/>
      <c r="Q196" s="28"/>
      <c r="R196" s="31"/>
      <c r="S196" s="31"/>
      <c r="T196" s="61"/>
      <c r="U196" s="61"/>
      <c r="V196" s="61"/>
      <c r="W196" s="61"/>
      <c r="X196" s="61"/>
      <c r="Y196" s="62"/>
      <c r="Z196" s="62"/>
      <c r="AA196" s="62"/>
    </row>
    <row r="197" spans="1:27" ht="13.2" x14ac:dyDescent="0.25">
      <c r="A197" s="78">
        <v>43957</v>
      </c>
      <c r="B197" s="26"/>
      <c r="C197" s="26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2"/>
      <c r="O197" s="28"/>
      <c r="P197" s="28"/>
      <c r="Q197" s="28"/>
      <c r="R197" s="31"/>
      <c r="S197" s="31"/>
      <c r="T197" s="61"/>
      <c r="U197" s="61"/>
      <c r="V197" s="61"/>
      <c r="W197" s="61"/>
      <c r="X197" s="61"/>
      <c r="Y197" s="62"/>
      <c r="Z197" s="62"/>
      <c r="AA197" s="62"/>
    </row>
    <row r="198" spans="1:27" ht="13.2" x14ac:dyDescent="0.25">
      <c r="A198" s="78">
        <v>43964</v>
      </c>
      <c r="B198" s="26"/>
      <c r="C198" s="26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2"/>
      <c r="O198" s="28"/>
      <c r="P198" s="28"/>
      <c r="Q198" s="28"/>
      <c r="R198" s="31"/>
      <c r="S198" s="31"/>
      <c r="T198" s="61"/>
      <c r="U198" s="61"/>
      <c r="V198" s="61"/>
      <c r="W198" s="61"/>
      <c r="X198" s="61"/>
      <c r="Y198" s="62"/>
      <c r="Z198" s="62"/>
      <c r="AA198" s="62"/>
    </row>
    <row r="199" spans="1:27" ht="13.2" x14ac:dyDescent="0.25">
      <c r="A199" s="78">
        <v>43971</v>
      </c>
      <c r="B199" s="26"/>
      <c r="C199" s="26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2"/>
      <c r="O199" s="28"/>
      <c r="P199" s="28"/>
      <c r="Q199" s="28"/>
      <c r="R199" s="31"/>
      <c r="S199" s="31"/>
      <c r="T199" s="61"/>
      <c r="U199" s="61"/>
      <c r="V199" s="61"/>
      <c r="W199" s="61"/>
      <c r="X199" s="61"/>
      <c r="Y199" s="62"/>
      <c r="Z199" s="62"/>
      <c r="AA199" s="62"/>
    </row>
    <row r="200" spans="1:27" ht="13.2" x14ac:dyDescent="0.25">
      <c r="A200" s="78">
        <v>43978</v>
      </c>
      <c r="B200" s="26"/>
      <c r="C200" s="26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2"/>
      <c r="O200" s="28"/>
      <c r="P200" s="28"/>
      <c r="Q200" s="28"/>
      <c r="R200" s="31"/>
      <c r="S200" s="31"/>
      <c r="T200" s="61"/>
      <c r="U200" s="61"/>
      <c r="V200" s="61"/>
      <c r="W200" s="61"/>
      <c r="X200" s="61"/>
      <c r="Y200" s="62"/>
      <c r="Z200" s="62"/>
      <c r="AA200" s="62"/>
    </row>
    <row r="201" spans="1:27" ht="14.4" x14ac:dyDescent="0.3">
      <c r="A201" s="78">
        <v>43985</v>
      </c>
      <c r="B201" s="26" t="s">
        <v>138</v>
      </c>
      <c r="C201" s="26">
        <v>66.8</v>
      </c>
      <c r="D201" s="27">
        <v>71.8</v>
      </c>
      <c r="E201" s="28">
        <v>6.62</v>
      </c>
      <c r="F201" s="27">
        <v>152.1</v>
      </c>
      <c r="G201" s="28">
        <v>6.4</v>
      </c>
      <c r="H201" s="34">
        <v>3.4119999999999999</v>
      </c>
      <c r="I201" s="34">
        <v>0.85519999999999996</v>
      </c>
      <c r="J201" s="36">
        <v>0.47519600000000001</v>
      </c>
      <c r="K201" s="36">
        <v>0.15889600000000001</v>
      </c>
      <c r="L201" s="37">
        <v>13.22401</v>
      </c>
      <c r="M201" s="34">
        <v>0.28369499999999997</v>
      </c>
      <c r="N201" s="31">
        <f>I201-(J201+K201)</f>
        <v>0.22110799999999997</v>
      </c>
      <c r="O201" s="28"/>
      <c r="P201" s="28"/>
      <c r="Q201" s="28"/>
      <c r="R201" s="31"/>
      <c r="S201" s="31"/>
      <c r="T201" s="61"/>
      <c r="U201" s="61"/>
      <c r="V201" s="61"/>
      <c r="W201" s="61"/>
      <c r="X201" s="61"/>
      <c r="Y201" s="62"/>
      <c r="Z201" s="62"/>
      <c r="AA201" s="62"/>
    </row>
    <row r="202" spans="1:27" ht="13.2" x14ac:dyDescent="0.25">
      <c r="A202" s="78">
        <v>43992</v>
      </c>
      <c r="B202" s="26"/>
      <c r="C202" s="26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2"/>
      <c r="O202" s="28"/>
      <c r="P202" s="28"/>
      <c r="Q202" s="28"/>
      <c r="R202" s="31"/>
      <c r="S202" s="31"/>
      <c r="T202" s="61"/>
      <c r="U202" s="61"/>
      <c r="V202" s="61"/>
      <c r="W202" s="61"/>
      <c r="X202" s="61"/>
      <c r="Y202" s="62"/>
      <c r="Z202" s="62"/>
      <c r="AA202" s="62"/>
    </row>
    <row r="203" spans="1:27" ht="14.4" x14ac:dyDescent="0.3">
      <c r="A203" s="78">
        <v>43999</v>
      </c>
      <c r="B203" s="26" t="s">
        <v>138</v>
      </c>
      <c r="C203" s="26">
        <v>69.7</v>
      </c>
      <c r="D203" s="27">
        <v>75.7</v>
      </c>
      <c r="E203" s="28">
        <v>6.75</v>
      </c>
      <c r="F203" s="27">
        <v>155.80000000000001</v>
      </c>
      <c r="G203" s="28">
        <v>6.99</v>
      </c>
      <c r="H203" s="34">
        <v>3.282</v>
      </c>
      <c r="I203" s="34">
        <v>0.68899999999999995</v>
      </c>
      <c r="J203" s="36">
        <v>0.364703</v>
      </c>
      <c r="K203" s="36">
        <v>9.5075000000000007E-2</v>
      </c>
      <c r="L203" s="37">
        <v>2.8902549999999998</v>
      </c>
      <c r="M203" s="34">
        <v>0.10711900000000001</v>
      </c>
      <c r="N203" s="31">
        <f>I203-(J203+K203)</f>
        <v>0.22922199999999993</v>
      </c>
      <c r="O203" s="28"/>
      <c r="P203" s="28"/>
      <c r="Q203" s="28"/>
      <c r="R203" s="31"/>
      <c r="S203" s="31"/>
      <c r="T203" s="61"/>
      <c r="U203" s="61"/>
      <c r="V203" s="61"/>
      <c r="W203" s="61"/>
      <c r="X203" s="61"/>
      <c r="Y203" s="62"/>
      <c r="Z203" s="62"/>
      <c r="AA203" s="62"/>
    </row>
    <row r="204" spans="1:27" ht="13.2" x14ac:dyDescent="0.25">
      <c r="A204" s="78">
        <v>44006</v>
      </c>
      <c r="B204" s="26"/>
      <c r="C204" s="26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2"/>
      <c r="O204" s="28"/>
      <c r="P204" s="28"/>
      <c r="Q204" s="28"/>
      <c r="R204" s="31"/>
      <c r="S204" s="31"/>
      <c r="T204" s="61"/>
      <c r="U204" s="61"/>
      <c r="V204" s="61"/>
      <c r="W204" s="61"/>
      <c r="X204" s="61"/>
      <c r="Y204" s="62"/>
      <c r="Z204" s="62"/>
      <c r="AA204" s="62"/>
    </row>
    <row r="205" spans="1:27" ht="14.4" x14ac:dyDescent="0.3">
      <c r="A205" s="78">
        <v>44013</v>
      </c>
      <c r="B205" s="26" t="s">
        <v>138</v>
      </c>
      <c r="C205" s="26">
        <v>75.3</v>
      </c>
      <c r="D205" s="27">
        <v>72.5</v>
      </c>
      <c r="E205" s="28">
        <v>6.09</v>
      </c>
      <c r="F205" s="27">
        <v>154.9</v>
      </c>
      <c r="G205" s="28">
        <v>6.78</v>
      </c>
      <c r="H205" s="34">
        <v>3.2160000000000002</v>
      </c>
      <c r="I205" s="34">
        <v>0.64300000000000002</v>
      </c>
      <c r="J205" s="36">
        <v>0.23912700000000001</v>
      </c>
      <c r="K205" s="36">
        <v>8.2180000000000003E-2</v>
      </c>
      <c r="L205" s="37">
        <v>4.7692379999999996</v>
      </c>
      <c r="M205" s="34">
        <v>0.35421599999999998</v>
      </c>
      <c r="N205" s="31">
        <f>I205-(J205+K205)</f>
        <v>0.32169300000000001</v>
      </c>
      <c r="O205" s="28"/>
      <c r="P205" s="28"/>
      <c r="Q205" s="28"/>
      <c r="R205" s="31"/>
      <c r="S205" s="31"/>
      <c r="T205" s="61"/>
      <c r="U205" s="61"/>
      <c r="V205" s="61"/>
      <c r="W205" s="61"/>
      <c r="X205" s="61"/>
      <c r="Y205" s="62"/>
      <c r="Z205" s="62"/>
      <c r="AA205" s="62"/>
    </row>
    <row r="206" spans="1:27" ht="13.2" x14ac:dyDescent="0.25">
      <c r="A206" s="78">
        <v>44020</v>
      </c>
      <c r="B206" s="26"/>
      <c r="C206" s="26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2"/>
      <c r="O206" s="28"/>
      <c r="P206" s="28"/>
      <c r="Q206" s="28"/>
      <c r="R206" s="31"/>
      <c r="S206" s="31"/>
      <c r="T206" s="61"/>
      <c r="U206" s="61"/>
      <c r="V206" s="61"/>
      <c r="W206" s="61"/>
      <c r="X206" s="61"/>
      <c r="Y206" s="62"/>
      <c r="Z206" s="62"/>
      <c r="AA206" s="62"/>
    </row>
    <row r="207" spans="1:27" ht="14.4" x14ac:dyDescent="0.3">
      <c r="A207" s="78">
        <v>44027</v>
      </c>
      <c r="B207" s="26" t="s">
        <v>138</v>
      </c>
      <c r="C207" s="26">
        <v>74.7</v>
      </c>
      <c r="D207" s="27">
        <v>75.900000000000006</v>
      </c>
      <c r="E207" s="28">
        <v>6.42</v>
      </c>
      <c r="F207" s="27">
        <v>157.30000000000001</v>
      </c>
      <c r="G207" s="28">
        <v>6.4</v>
      </c>
      <c r="H207" s="34">
        <v>3.3330000000000002</v>
      </c>
      <c r="I207" s="34">
        <v>0.52900000000000003</v>
      </c>
      <c r="J207" s="36">
        <v>0.13928699999999999</v>
      </c>
      <c r="K207" s="36">
        <v>5.4176000000000002E-2</v>
      </c>
      <c r="L207" s="37">
        <v>2.8563719999999999</v>
      </c>
      <c r="M207" s="34">
        <v>0.66214399999999995</v>
      </c>
      <c r="N207" s="31">
        <f>I207-(J207+K207)</f>
        <v>0.33553700000000003</v>
      </c>
      <c r="O207" s="28"/>
      <c r="P207" s="28"/>
      <c r="Q207" s="28"/>
      <c r="R207" s="31"/>
      <c r="S207" s="31"/>
      <c r="T207" s="61"/>
      <c r="U207" s="61"/>
      <c r="V207" s="61"/>
      <c r="W207" s="61"/>
      <c r="X207" s="61"/>
      <c r="Y207" s="62"/>
      <c r="Z207" s="62"/>
      <c r="AA207" s="62"/>
    </row>
    <row r="208" spans="1:27" ht="13.2" x14ac:dyDescent="0.25">
      <c r="A208" s="78">
        <v>44034</v>
      </c>
      <c r="B208" s="26"/>
      <c r="C208" s="26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2"/>
      <c r="O208" s="28"/>
      <c r="P208" s="28"/>
      <c r="Q208" s="28"/>
      <c r="R208" s="31"/>
      <c r="S208" s="31"/>
      <c r="T208" s="61"/>
      <c r="U208" s="61"/>
      <c r="V208" s="61"/>
      <c r="W208" s="61"/>
      <c r="X208" s="61"/>
      <c r="Y208" s="62"/>
      <c r="Z208" s="62"/>
      <c r="AA208" s="62"/>
    </row>
    <row r="209" spans="1:27" ht="14.4" x14ac:dyDescent="0.3">
      <c r="A209" s="78">
        <v>44041</v>
      </c>
      <c r="B209" s="26" t="s">
        <v>138</v>
      </c>
      <c r="C209" s="26">
        <v>79.5</v>
      </c>
      <c r="D209" s="27">
        <v>75.2</v>
      </c>
      <c r="E209" s="28">
        <v>6.06</v>
      </c>
      <c r="F209" s="27">
        <v>165.1</v>
      </c>
      <c r="G209" s="28">
        <v>5.8</v>
      </c>
      <c r="H209" s="34">
        <v>3.5790000000000002</v>
      </c>
      <c r="I209" s="34">
        <v>0.56999999999999995</v>
      </c>
      <c r="J209" s="36">
        <v>0.13233700000000001</v>
      </c>
      <c r="K209" s="36">
        <v>4.7279000000000002E-2</v>
      </c>
      <c r="L209" s="37">
        <v>1.8521939999999999</v>
      </c>
      <c r="M209" s="34">
        <v>0.85803700000000005</v>
      </c>
      <c r="N209" s="31">
        <f>I209-(J209+K209)</f>
        <v>0.39038399999999995</v>
      </c>
      <c r="O209" s="28"/>
      <c r="P209" s="28"/>
      <c r="Q209" s="28"/>
      <c r="R209" s="31"/>
      <c r="S209" s="31"/>
      <c r="T209" s="61"/>
      <c r="U209" s="61"/>
      <c r="V209" s="61"/>
      <c r="W209" s="61"/>
      <c r="X209" s="61"/>
      <c r="Y209" s="62"/>
      <c r="Z209" s="62"/>
      <c r="AA209" s="62"/>
    </row>
    <row r="210" spans="1:27" ht="13.2" x14ac:dyDescent="0.25">
      <c r="A210" s="78">
        <v>44048</v>
      </c>
      <c r="B210" s="26"/>
      <c r="C210" s="26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2"/>
      <c r="O210" s="28"/>
      <c r="P210" s="28"/>
      <c r="Q210" s="28"/>
      <c r="R210" s="31"/>
      <c r="S210" s="31"/>
      <c r="T210" s="61"/>
      <c r="U210" s="61"/>
      <c r="V210" s="61"/>
      <c r="W210" s="61"/>
      <c r="X210" s="61"/>
      <c r="Y210" s="62"/>
      <c r="Z210" s="62"/>
      <c r="AA210" s="62"/>
    </row>
    <row r="211" spans="1:27" ht="14.4" x14ac:dyDescent="0.3">
      <c r="A211" s="78">
        <v>44055</v>
      </c>
      <c r="B211" s="26" t="s">
        <v>138</v>
      </c>
      <c r="C211" s="26">
        <v>79.3</v>
      </c>
      <c r="D211" s="27">
        <v>75.599999999999994</v>
      </c>
      <c r="E211" s="28">
        <v>6.1</v>
      </c>
      <c r="F211" s="27">
        <v>169.1</v>
      </c>
      <c r="G211" s="28">
        <v>7.01</v>
      </c>
      <c r="H211" s="34">
        <v>3.8679999999999999</v>
      </c>
      <c r="I211" s="34">
        <v>0.53400000000000003</v>
      </c>
      <c r="J211" s="36">
        <v>0.14553199999999999</v>
      </c>
      <c r="K211" s="36">
        <v>5.3698000000000003E-2</v>
      </c>
      <c r="L211" s="37">
        <v>1.3993899999999999</v>
      </c>
      <c r="M211" s="34">
        <v>0.75123300000000004</v>
      </c>
      <c r="N211" s="31">
        <f>I211-(J211+K211)</f>
        <v>0.33477000000000001</v>
      </c>
      <c r="O211" s="28"/>
      <c r="P211" s="28"/>
      <c r="Q211" s="28"/>
      <c r="R211" s="31"/>
      <c r="S211" s="31"/>
      <c r="T211" s="61"/>
      <c r="U211" s="61"/>
      <c r="V211" s="61"/>
      <c r="W211" s="61"/>
      <c r="X211" s="61"/>
      <c r="Y211" s="62"/>
      <c r="Z211" s="62"/>
      <c r="AA211" s="62"/>
    </row>
    <row r="212" spans="1:27" ht="13.2" x14ac:dyDescent="0.25">
      <c r="A212" s="78">
        <v>44062</v>
      </c>
      <c r="B212" s="26"/>
      <c r="C212" s="26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2"/>
      <c r="O212" s="28"/>
      <c r="P212" s="28"/>
      <c r="Q212" s="28"/>
      <c r="R212" s="31"/>
      <c r="S212" s="31"/>
      <c r="T212" s="61"/>
      <c r="U212" s="61"/>
      <c r="V212" s="61"/>
      <c r="W212" s="61"/>
      <c r="X212" s="61"/>
      <c r="Y212" s="62"/>
      <c r="Z212" s="62"/>
      <c r="AA212" s="62"/>
    </row>
    <row r="213" spans="1:27" ht="14.4" x14ac:dyDescent="0.3">
      <c r="A213" s="78">
        <v>44069</v>
      </c>
      <c r="B213" s="26" t="s">
        <v>138</v>
      </c>
      <c r="C213" s="26">
        <v>72.599999999999994</v>
      </c>
      <c r="D213" s="27">
        <v>74.7</v>
      </c>
      <c r="E213" s="28">
        <v>6.45</v>
      </c>
      <c r="F213" s="27">
        <v>170.1</v>
      </c>
      <c r="G213" s="28">
        <v>6.97</v>
      </c>
      <c r="H213" s="34">
        <v>4.024</v>
      </c>
      <c r="I213" s="34">
        <v>0.58099999999999996</v>
      </c>
      <c r="J213" s="36">
        <v>0.16255700000000001</v>
      </c>
      <c r="K213" s="36">
        <v>0.113316</v>
      </c>
      <c r="L213" s="37">
        <v>1.818311</v>
      </c>
      <c r="M213" s="34">
        <v>0.45263500000000001</v>
      </c>
      <c r="N213" s="31">
        <f>I213-(J213+K213)</f>
        <v>0.30512699999999993</v>
      </c>
      <c r="O213" s="28"/>
      <c r="P213" s="28"/>
      <c r="Q213" s="28"/>
      <c r="R213" s="31"/>
      <c r="S213" s="31"/>
      <c r="T213" s="61"/>
      <c r="U213" s="61"/>
      <c r="V213" s="61"/>
      <c r="W213" s="61"/>
      <c r="X213" s="61"/>
      <c r="Y213" s="62"/>
      <c r="Z213" s="62"/>
      <c r="AA213" s="62"/>
    </row>
    <row r="214" spans="1:27" ht="13.2" x14ac:dyDescent="0.25">
      <c r="A214" s="78">
        <v>44076</v>
      </c>
      <c r="B214" s="26"/>
      <c r="C214" s="26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2"/>
      <c r="O214" s="28"/>
      <c r="P214" s="28"/>
      <c r="Q214" s="28"/>
      <c r="R214" s="31"/>
      <c r="S214" s="31"/>
      <c r="T214" s="61"/>
      <c r="U214" s="61"/>
      <c r="V214" s="61"/>
      <c r="W214" s="61"/>
      <c r="X214" s="61"/>
      <c r="Y214" s="62"/>
      <c r="Z214" s="62"/>
      <c r="AA214" s="62"/>
    </row>
    <row r="215" spans="1:27" ht="14.4" x14ac:dyDescent="0.3">
      <c r="A215" s="78">
        <v>44083</v>
      </c>
      <c r="B215" s="26" t="s">
        <v>138</v>
      </c>
      <c r="C215" s="26">
        <v>71.900000000000006</v>
      </c>
      <c r="D215" s="27">
        <v>80.8</v>
      </c>
      <c r="E215" s="28">
        <v>7.03</v>
      </c>
      <c r="F215" s="27">
        <v>169.1</v>
      </c>
      <c r="G215" s="28">
        <v>6.98</v>
      </c>
      <c r="H215" s="34">
        <v>3.3650000000000002</v>
      </c>
      <c r="I215" s="34">
        <v>0.35270000000000001</v>
      </c>
      <c r="J215" s="36">
        <v>9.2171000000000003E-2</v>
      </c>
      <c r="K215" s="36">
        <v>5.2764999999999999E-2</v>
      </c>
      <c r="L215" s="37">
        <v>1.59223</v>
      </c>
      <c r="M215" s="34">
        <v>0.27634199999999998</v>
      </c>
      <c r="N215" s="31">
        <f>I215-(J215+K215)</f>
        <v>0.207764</v>
      </c>
      <c r="O215" s="28"/>
      <c r="P215" s="28"/>
      <c r="Q215" s="28"/>
      <c r="R215" s="31"/>
      <c r="S215" s="31"/>
      <c r="T215" s="61"/>
      <c r="U215" s="61"/>
      <c r="V215" s="61"/>
      <c r="W215" s="61"/>
      <c r="X215" s="61"/>
      <c r="Y215" s="62"/>
      <c r="Z215" s="62"/>
      <c r="AA215" s="62"/>
    </row>
    <row r="216" spans="1:27" ht="13.2" x14ac:dyDescent="0.25">
      <c r="A216" s="78">
        <v>44090</v>
      </c>
      <c r="B216" s="26"/>
      <c r="C216" s="26"/>
      <c r="D216" s="27"/>
      <c r="E216" s="28"/>
      <c r="F216" s="27"/>
      <c r="G216" s="28"/>
      <c r="H216" s="31"/>
      <c r="I216" s="31"/>
      <c r="J216" s="30"/>
      <c r="K216" s="30"/>
      <c r="L216" s="28"/>
      <c r="M216" s="31"/>
      <c r="N216" s="32"/>
      <c r="O216" s="28"/>
      <c r="P216" s="28"/>
      <c r="Q216" s="28"/>
      <c r="R216" s="31"/>
      <c r="S216" s="31"/>
      <c r="T216" s="61"/>
      <c r="U216" s="61"/>
      <c r="V216" s="61"/>
      <c r="W216" s="61"/>
      <c r="X216" s="61"/>
      <c r="Y216" s="62"/>
      <c r="Z216" s="62"/>
      <c r="AA216" s="62"/>
    </row>
    <row r="217" spans="1:27" ht="14.4" x14ac:dyDescent="0.3">
      <c r="A217" s="78">
        <v>44097</v>
      </c>
      <c r="B217" s="26" t="s">
        <v>138</v>
      </c>
      <c r="C217" s="26">
        <v>56.8</v>
      </c>
      <c r="D217" s="27">
        <v>87.3</v>
      </c>
      <c r="E217" s="28">
        <v>9.0399999999999991</v>
      </c>
      <c r="F217" s="27">
        <v>170.6</v>
      </c>
      <c r="G217" s="28">
        <v>6.52</v>
      </c>
      <c r="H217" s="34">
        <v>3.7450000000000001</v>
      </c>
      <c r="I217" s="34">
        <v>0.3896</v>
      </c>
      <c r="J217" s="36">
        <v>5.9714000000000003E-2</v>
      </c>
      <c r="K217" s="36">
        <v>7.0624999999999993E-2</v>
      </c>
      <c r="L217" s="37">
        <v>1.5602959999999999</v>
      </c>
      <c r="M217" s="34">
        <v>0.40082099999999998</v>
      </c>
      <c r="N217" s="31">
        <f>I217-(J217+K217)</f>
        <v>0.25926100000000002</v>
      </c>
      <c r="O217" s="28"/>
      <c r="P217" s="28"/>
      <c r="Q217" s="28"/>
      <c r="R217" s="31"/>
      <c r="S217" s="31"/>
      <c r="T217" s="61"/>
      <c r="U217" s="61"/>
      <c r="V217" s="61"/>
      <c r="W217" s="61"/>
      <c r="X217" s="61"/>
      <c r="Y217" s="62"/>
      <c r="Z217" s="62"/>
      <c r="AA217" s="62"/>
    </row>
    <row r="218" spans="1:27" ht="13.2" x14ac:dyDescent="0.25">
      <c r="A218" s="78">
        <v>44104</v>
      </c>
      <c r="B218" s="26"/>
      <c r="C218" s="26"/>
      <c r="D218" s="27"/>
      <c r="E218" s="28"/>
      <c r="F218" s="27"/>
      <c r="G218" s="28"/>
      <c r="H218" s="31"/>
      <c r="I218" s="31"/>
      <c r="J218" s="30"/>
      <c r="K218" s="30"/>
      <c r="L218" s="28"/>
      <c r="M218" s="31"/>
      <c r="N218" s="32"/>
      <c r="O218" s="28"/>
      <c r="P218" s="28"/>
      <c r="Q218" s="28"/>
      <c r="R218" s="31"/>
      <c r="S218" s="31"/>
      <c r="T218" s="61"/>
      <c r="U218" s="61"/>
      <c r="V218" s="61"/>
      <c r="W218" s="61"/>
      <c r="X218" s="61"/>
      <c r="Y218" s="62"/>
      <c r="Z218" s="62"/>
      <c r="AA218" s="62"/>
    </row>
    <row r="219" spans="1:27" ht="14.4" x14ac:dyDescent="0.3">
      <c r="A219" s="78">
        <v>44111</v>
      </c>
      <c r="B219" s="26" t="s">
        <v>138</v>
      </c>
      <c r="C219" s="26">
        <v>62.7</v>
      </c>
      <c r="D219" s="27">
        <v>82.2</v>
      </c>
      <c r="E219" s="28">
        <v>7.93</v>
      </c>
      <c r="F219" s="27">
        <v>171.4</v>
      </c>
      <c r="G219" s="28">
        <v>5.85</v>
      </c>
      <c r="H219" s="34">
        <v>4.4260000000000002</v>
      </c>
      <c r="I219" s="34">
        <v>0.57489999999999997</v>
      </c>
      <c r="J219" s="36">
        <v>6.6851999999999995E-2</v>
      </c>
      <c r="K219" s="36">
        <v>0.108504</v>
      </c>
      <c r="L219" s="37">
        <v>2.0192939999999999</v>
      </c>
      <c r="M219" s="34">
        <v>0.49047099999999999</v>
      </c>
      <c r="N219" s="31">
        <f>I219-(J219+K219)</f>
        <v>0.39954399999999995</v>
      </c>
      <c r="O219" s="28"/>
      <c r="P219" s="28"/>
      <c r="Q219" s="28"/>
      <c r="R219" s="31"/>
      <c r="S219" s="31"/>
      <c r="T219" s="61"/>
      <c r="U219" s="61"/>
      <c r="V219" s="61"/>
      <c r="W219" s="61"/>
      <c r="X219" s="61"/>
      <c r="Y219" s="62"/>
      <c r="Z219" s="62"/>
      <c r="AA219" s="62"/>
    </row>
    <row r="220" spans="1:27" ht="13.2" x14ac:dyDescent="0.25">
      <c r="A220" s="78">
        <v>44118</v>
      </c>
      <c r="B220" s="26"/>
      <c r="C220" s="26"/>
      <c r="D220" s="27"/>
      <c r="E220" s="28"/>
      <c r="F220" s="27"/>
      <c r="G220" s="28"/>
      <c r="H220" s="31"/>
      <c r="I220" s="31"/>
      <c r="J220" s="30"/>
      <c r="K220" s="30"/>
      <c r="L220" s="28"/>
      <c r="M220" s="31"/>
      <c r="N220" s="32"/>
      <c r="O220" s="28"/>
      <c r="P220" s="28"/>
      <c r="Q220" s="28"/>
      <c r="R220" s="31"/>
      <c r="S220" s="31"/>
      <c r="T220" s="61"/>
      <c r="U220" s="61"/>
      <c r="V220" s="61"/>
      <c r="W220" s="61"/>
      <c r="X220" s="61"/>
      <c r="Y220" s="62"/>
      <c r="Z220" s="62"/>
      <c r="AA220" s="62"/>
    </row>
    <row r="221" spans="1:27" ht="14.4" x14ac:dyDescent="0.3">
      <c r="A221" s="78">
        <v>44125</v>
      </c>
      <c r="B221" s="26" t="s">
        <v>138</v>
      </c>
      <c r="C221" s="26">
        <v>59.6</v>
      </c>
      <c r="D221" s="27">
        <v>80.400000000000006</v>
      </c>
      <c r="E221" s="28">
        <v>8.0500000000000007</v>
      </c>
      <c r="F221" s="27">
        <v>168.6</v>
      </c>
      <c r="G221" s="28">
        <v>7.91</v>
      </c>
      <c r="H221" s="34">
        <v>5.0780000000000003</v>
      </c>
      <c r="I221" s="34">
        <v>0.46350000000000002</v>
      </c>
      <c r="J221" s="36">
        <v>4.2511E-2</v>
      </c>
      <c r="K221" s="36">
        <v>6.0997999999999997E-2</v>
      </c>
      <c r="L221" s="37">
        <v>1.3771709999999999</v>
      </c>
      <c r="M221" s="34">
        <v>0.192574</v>
      </c>
      <c r="N221" s="31">
        <f>I221-(J221+K221)</f>
        <v>0.35999100000000006</v>
      </c>
      <c r="O221" s="28"/>
      <c r="P221" s="28"/>
      <c r="Q221" s="28"/>
      <c r="R221" s="31"/>
      <c r="S221" s="31"/>
      <c r="T221" s="61"/>
      <c r="U221" s="61"/>
      <c r="V221" s="61"/>
      <c r="W221" s="61"/>
      <c r="X221" s="61"/>
      <c r="Y221" s="62"/>
      <c r="Z221" s="62"/>
      <c r="AA221" s="62"/>
    </row>
    <row r="222" spans="1:27" ht="13.2" x14ac:dyDescent="0.25">
      <c r="A222" s="78">
        <v>44132</v>
      </c>
      <c r="B222" s="26"/>
      <c r="C222" s="26"/>
      <c r="D222" s="27"/>
      <c r="E222" s="28"/>
      <c r="F222" s="27"/>
      <c r="G222" s="28"/>
      <c r="H222" s="31"/>
      <c r="I222" s="31"/>
      <c r="J222" s="30"/>
      <c r="K222" s="30"/>
      <c r="L222" s="28"/>
      <c r="M222" s="31"/>
      <c r="N222" s="32"/>
      <c r="O222" s="28"/>
      <c r="P222" s="28"/>
      <c r="Q222" s="28"/>
      <c r="R222" s="31"/>
      <c r="S222" s="31"/>
      <c r="T222" s="61"/>
      <c r="U222" s="61"/>
      <c r="V222" s="61"/>
      <c r="W222" s="61"/>
      <c r="X222" s="61"/>
      <c r="Y222" s="62"/>
      <c r="Z222" s="62"/>
      <c r="AA222" s="62"/>
    </row>
    <row r="223" spans="1:27" ht="14.4" x14ac:dyDescent="0.3">
      <c r="A223" s="78">
        <v>44139</v>
      </c>
      <c r="B223" s="26" t="s">
        <v>138</v>
      </c>
      <c r="C223" s="26">
        <v>44.5</v>
      </c>
      <c r="D223" s="27">
        <v>91.5</v>
      </c>
      <c r="E223" s="28">
        <v>11.12</v>
      </c>
      <c r="F223" s="27">
        <v>165.1</v>
      </c>
      <c r="G223" s="28"/>
      <c r="H223" s="34">
        <v>4.8440000000000003</v>
      </c>
      <c r="I223" s="34">
        <v>0.40920000000000001</v>
      </c>
      <c r="J223" s="36">
        <v>4.4891E-2</v>
      </c>
      <c r="K223" s="36">
        <v>3.4146999999999997E-2</v>
      </c>
      <c r="L223" s="37">
        <v>1.5057469999999999</v>
      </c>
      <c r="M223" s="34">
        <v>0.34547</v>
      </c>
      <c r="N223" s="31">
        <f>I223-(J223+K223)</f>
        <v>0.33016200000000001</v>
      </c>
      <c r="O223" s="28"/>
      <c r="P223" s="28"/>
      <c r="Q223" s="28"/>
      <c r="R223" s="31"/>
      <c r="S223" s="31"/>
      <c r="T223" s="61"/>
      <c r="U223" s="61"/>
      <c r="V223" s="61"/>
      <c r="W223" s="61"/>
      <c r="X223" s="61"/>
      <c r="Y223" s="62"/>
      <c r="Z223" s="62"/>
      <c r="AA223" s="62"/>
    </row>
    <row r="224" spans="1:27" ht="13.2" x14ac:dyDescent="0.25">
      <c r="A224" s="78">
        <v>44146</v>
      </c>
      <c r="B224" s="26"/>
      <c r="C224" s="26"/>
      <c r="D224" s="27"/>
      <c r="E224" s="28"/>
      <c r="F224" s="27"/>
      <c r="G224" s="28"/>
      <c r="H224" s="31"/>
      <c r="I224" s="31"/>
      <c r="J224" s="30"/>
      <c r="K224" s="30"/>
      <c r="L224" s="28"/>
      <c r="M224" s="31"/>
      <c r="N224" s="32"/>
      <c r="O224" s="28"/>
      <c r="P224" s="28"/>
      <c r="Q224" s="28"/>
      <c r="R224" s="31"/>
      <c r="S224" s="31"/>
      <c r="T224" s="61"/>
      <c r="U224" s="61"/>
      <c r="V224" s="61"/>
      <c r="W224" s="61"/>
      <c r="X224" s="61"/>
      <c r="Y224" s="62"/>
      <c r="Z224" s="62"/>
      <c r="AA224" s="62"/>
    </row>
    <row r="225" spans="1:27" ht="14.4" x14ac:dyDescent="0.3">
      <c r="A225" s="78">
        <v>44153</v>
      </c>
      <c r="B225" s="26" t="s">
        <v>138</v>
      </c>
      <c r="C225" s="26">
        <v>44.2</v>
      </c>
      <c r="D225" s="27">
        <v>87.3</v>
      </c>
      <c r="E225" s="28">
        <v>10.65</v>
      </c>
      <c r="F225" s="27">
        <v>164.5</v>
      </c>
      <c r="G225" s="28"/>
      <c r="H225" s="34">
        <v>4.3470000000000004</v>
      </c>
      <c r="I225" s="34">
        <v>0.4395</v>
      </c>
      <c r="J225" s="36">
        <v>5.7695000000000003E-2</v>
      </c>
      <c r="K225" s="36">
        <v>6.5259999999999999E-2</v>
      </c>
      <c r="L225" s="37">
        <v>2.2976760000000001</v>
      </c>
      <c r="M225" s="34">
        <v>0.24406600000000001</v>
      </c>
      <c r="N225" s="31">
        <f>I225-(J225+K225)</f>
        <v>0.31654499999999997</v>
      </c>
      <c r="O225" s="28"/>
      <c r="P225" s="28"/>
      <c r="Q225" s="28"/>
      <c r="R225" s="31"/>
      <c r="S225" s="31"/>
      <c r="T225" s="61"/>
      <c r="U225" s="61"/>
      <c r="V225" s="61"/>
      <c r="W225" s="61"/>
      <c r="X225" s="61"/>
      <c r="Y225" s="62"/>
      <c r="Z225" s="62"/>
      <c r="AA225" s="62"/>
    </row>
    <row r="226" spans="1:27" ht="13.2" x14ac:dyDescent="0.25">
      <c r="A226" s="78">
        <v>44160</v>
      </c>
      <c r="B226" s="26"/>
      <c r="C226" s="26"/>
      <c r="D226" s="27"/>
      <c r="E226" s="28"/>
      <c r="F226" s="27"/>
      <c r="G226" s="28"/>
      <c r="H226" s="31"/>
      <c r="I226" s="31"/>
      <c r="J226" s="30"/>
      <c r="K226" s="30"/>
      <c r="L226" s="28"/>
      <c r="M226" s="31"/>
      <c r="N226" s="32"/>
      <c r="O226" s="28"/>
      <c r="P226" s="28"/>
      <c r="Q226" s="28"/>
      <c r="R226" s="31"/>
      <c r="S226" s="31"/>
      <c r="T226" s="61"/>
      <c r="U226" s="61"/>
      <c r="V226" s="61"/>
      <c r="W226" s="61"/>
      <c r="X226" s="61"/>
      <c r="Y226" s="62"/>
      <c r="Z226" s="62"/>
      <c r="AA226" s="62"/>
    </row>
    <row r="227" spans="1:27" ht="14.4" x14ac:dyDescent="0.3">
      <c r="A227" s="78">
        <v>44167</v>
      </c>
      <c r="B227" s="26" t="s">
        <v>138</v>
      </c>
      <c r="C227" s="26">
        <v>47.6</v>
      </c>
      <c r="D227" s="27">
        <v>85.5</v>
      </c>
      <c r="E227" s="28">
        <v>9.9600000000000009</v>
      </c>
      <c r="F227" s="27">
        <v>154.6</v>
      </c>
      <c r="G227" s="28">
        <v>6.89</v>
      </c>
      <c r="H227" s="43">
        <v>4.7850000000000001</v>
      </c>
      <c r="I227" s="43">
        <v>0.46910000000000002</v>
      </c>
      <c r="J227" s="36">
        <v>6.1416999999999999E-2</v>
      </c>
      <c r="K227" s="36">
        <v>8.6362099999999997E-2</v>
      </c>
      <c r="L227" s="37">
        <v>1.2899890000000001</v>
      </c>
      <c r="M227" s="34">
        <v>0.319021</v>
      </c>
      <c r="N227" s="31">
        <f>I227-(J227+K227)</f>
        <v>0.32132090000000002</v>
      </c>
      <c r="O227" s="28"/>
      <c r="P227" s="28"/>
      <c r="Q227" s="28"/>
      <c r="R227" s="31"/>
      <c r="S227" s="31"/>
      <c r="T227" s="61"/>
      <c r="U227" s="61"/>
      <c r="V227" s="61"/>
      <c r="W227" s="61"/>
      <c r="X227" s="61"/>
      <c r="Y227" s="62"/>
      <c r="Z227" s="62"/>
      <c r="AA227" s="62"/>
    </row>
    <row r="228" spans="1:27" ht="13.2" x14ac:dyDescent="0.25">
      <c r="A228" s="78">
        <v>44174</v>
      </c>
      <c r="B228" s="26"/>
      <c r="C228" s="26"/>
      <c r="D228" s="27"/>
      <c r="E228" s="28"/>
      <c r="F228" s="27"/>
      <c r="G228" s="28"/>
      <c r="H228" s="31"/>
      <c r="I228" s="31"/>
      <c r="J228" s="30"/>
      <c r="K228" s="30"/>
      <c r="L228" s="28"/>
      <c r="M228" s="31"/>
      <c r="N228" s="32"/>
      <c r="O228" s="28"/>
      <c r="P228" s="28"/>
      <c r="Q228" s="28"/>
      <c r="R228" s="31"/>
      <c r="S228" s="31"/>
      <c r="T228" s="61"/>
      <c r="U228" s="61"/>
      <c r="V228" s="61"/>
      <c r="W228" s="61"/>
      <c r="X228" s="61"/>
      <c r="Y228" s="62"/>
      <c r="Z228" s="62"/>
      <c r="AA228" s="62"/>
    </row>
    <row r="229" spans="1:27" ht="14.4" x14ac:dyDescent="0.3">
      <c r="A229" s="78">
        <v>44181</v>
      </c>
      <c r="B229" s="26" t="s">
        <v>138</v>
      </c>
      <c r="C229" s="26">
        <v>35.299999999999997</v>
      </c>
      <c r="D229" s="27">
        <v>95.1</v>
      </c>
      <c r="E229" s="28">
        <v>13.2</v>
      </c>
      <c r="F229" s="27">
        <v>154.19999999999999</v>
      </c>
      <c r="G229" s="28">
        <v>7.02</v>
      </c>
      <c r="H229" s="43">
        <v>4.3710000000000004</v>
      </c>
      <c r="I229" s="43">
        <v>0.5131</v>
      </c>
      <c r="J229" s="36">
        <v>0.14131299999999999</v>
      </c>
      <c r="K229" s="36">
        <v>5.0781100000000003E-2</v>
      </c>
      <c r="L229" s="37">
        <v>0.26261499999999999</v>
      </c>
      <c r="M229" s="34">
        <v>0.59660899999999994</v>
      </c>
      <c r="N229" s="31">
        <f>I229-(J229+K229)</f>
        <v>0.32100590000000001</v>
      </c>
      <c r="O229" s="28"/>
      <c r="P229" s="28"/>
      <c r="Q229" s="28"/>
      <c r="R229" s="31"/>
      <c r="S229" s="31"/>
      <c r="T229" s="61"/>
      <c r="U229" s="61"/>
      <c r="V229" s="61"/>
      <c r="W229" s="61"/>
      <c r="X229" s="61"/>
      <c r="Y229" s="62"/>
      <c r="Z229" s="62"/>
      <c r="AA229" s="62"/>
    </row>
    <row r="230" spans="1:27" ht="13.2" x14ac:dyDescent="0.25">
      <c r="A230" s="78">
        <v>44188</v>
      </c>
      <c r="B230" s="26"/>
      <c r="C230" s="26"/>
      <c r="D230" s="27"/>
      <c r="E230" s="28"/>
      <c r="F230" s="27"/>
      <c r="G230" s="28"/>
      <c r="H230" s="31"/>
      <c r="I230" s="31"/>
      <c r="J230" s="30"/>
      <c r="K230" s="30"/>
      <c r="L230" s="28"/>
      <c r="M230" s="31"/>
      <c r="N230" s="32"/>
      <c r="O230" s="28"/>
      <c r="P230" s="28"/>
      <c r="Q230" s="28"/>
      <c r="R230" s="31"/>
      <c r="S230" s="31"/>
      <c r="T230" s="61"/>
      <c r="U230" s="61"/>
      <c r="V230" s="61"/>
      <c r="W230" s="61"/>
      <c r="X230" s="61"/>
      <c r="Y230" s="62"/>
      <c r="Z230" s="62"/>
      <c r="AA230" s="62"/>
    </row>
    <row r="231" spans="1:27" ht="14.4" x14ac:dyDescent="0.3">
      <c r="A231" s="78">
        <v>44195</v>
      </c>
      <c r="B231" s="26" t="s">
        <v>138</v>
      </c>
      <c r="C231" s="26">
        <v>34.299999999999997</v>
      </c>
      <c r="D231" s="27">
        <v>95.7</v>
      </c>
      <c r="E231" s="28">
        <v>13.49</v>
      </c>
      <c r="F231" s="27">
        <v>154.80000000000001</v>
      </c>
      <c r="G231" s="28">
        <v>6.9</v>
      </c>
      <c r="H231" s="43">
        <v>3.613</v>
      </c>
      <c r="I231" s="43">
        <v>0.54330000000000001</v>
      </c>
      <c r="J231" s="36">
        <v>0.18684999999999999</v>
      </c>
      <c r="K231" s="36">
        <v>0.1196657</v>
      </c>
      <c r="L231" s="37">
        <v>0.41733999999999999</v>
      </c>
      <c r="M231" s="34">
        <v>0.72163200000000005</v>
      </c>
      <c r="N231" s="31">
        <f>I231-(J231+K231)</f>
        <v>0.2367843</v>
      </c>
      <c r="O231" s="28"/>
      <c r="P231" s="28"/>
      <c r="Q231" s="28"/>
      <c r="R231" s="31"/>
      <c r="S231" s="31"/>
      <c r="T231" s="61"/>
      <c r="U231" s="61"/>
      <c r="V231" s="61"/>
      <c r="W231" s="61"/>
      <c r="X231" s="61"/>
      <c r="Y231" s="62"/>
      <c r="Z231" s="62"/>
      <c r="AA231" s="62"/>
    </row>
    <row r="232" spans="1:27" ht="13.2" x14ac:dyDescent="0.25">
      <c r="A232" s="78">
        <v>44202</v>
      </c>
      <c r="B232" s="26"/>
      <c r="C232" s="26"/>
      <c r="D232" s="27"/>
      <c r="E232" s="28"/>
      <c r="F232" s="27"/>
      <c r="G232" s="28"/>
      <c r="H232" s="31"/>
      <c r="I232" s="31"/>
      <c r="J232" s="30"/>
      <c r="K232" s="30"/>
      <c r="L232" s="28"/>
      <c r="M232" s="31"/>
      <c r="N232" s="32"/>
      <c r="O232" s="28"/>
      <c r="P232" s="28"/>
      <c r="Q232" s="28"/>
      <c r="R232" s="31"/>
      <c r="S232" s="31"/>
      <c r="T232" s="61"/>
      <c r="U232" s="61"/>
      <c r="V232" s="61"/>
      <c r="W232" s="61"/>
      <c r="X232" s="61"/>
      <c r="Y232" s="62"/>
      <c r="Z232" s="62"/>
      <c r="AA232" s="62"/>
    </row>
    <row r="233" spans="1:27" ht="13.2" x14ac:dyDescent="0.25">
      <c r="A233" s="78">
        <v>44209</v>
      </c>
      <c r="B233" s="26"/>
      <c r="C233" s="26"/>
      <c r="D233" s="27"/>
      <c r="E233" s="28"/>
      <c r="F233" s="27"/>
      <c r="G233" s="28"/>
      <c r="H233" s="31"/>
      <c r="I233" s="31"/>
      <c r="J233" s="30"/>
      <c r="K233" s="30"/>
      <c r="L233" s="28"/>
      <c r="M233" s="31"/>
      <c r="N233" s="32"/>
      <c r="O233" s="28"/>
      <c r="P233" s="28"/>
      <c r="Q233" s="28"/>
      <c r="R233" s="31"/>
      <c r="S233" s="31"/>
      <c r="T233" s="61"/>
      <c r="U233" s="61"/>
      <c r="V233" s="61"/>
      <c r="W233" s="61"/>
      <c r="X233" s="61"/>
      <c r="Y233" s="62"/>
      <c r="Z233" s="62"/>
      <c r="AA233" s="62"/>
    </row>
    <row r="234" spans="1:27" ht="13.2" x14ac:dyDescent="0.25">
      <c r="A234" s="78"/>
      <c r="B234" s="26"/>
      <c r="C234" s="26"/>
      <c r="D234" s="27"/>
      <c r="E234" s="28"/>
      <c r="F234" s="27"/>
      <c r="G234" s="28"/>
      <c r="H234" s="31"/>
      <c r="I234" s="31"/>
      <c r="J234" s="30"/>
      <c r="K234" s="30"/>
      <c r="L234" s="28"/>
      <c r="M234" s="31"/>
      <c r="N234" s="32"/>
      <c r="O234" s="28"/>
      <c r="P234" s="28"/>
      <c r="Q234" s="28"/>
      <c r="R234" s="31"/>
      <c r="S234" s="31"/>
      <c r="T234" s="61"/>
      <c r="U234" s="61"/>
      <c r="V234" s="61"/>
      <c r="W234" s="61"/>
      <c r="X234" s="61"/>
      <c r="Y234" s="62"/>
      <c r="Z234" s="62"/>
      <c r="AA234" s="62"/>
    </row>
    <row r="235" spans="1:27" ht="13.2" x14ac:dyDescent="0.25">
      <c r="A235" s="78"/>
      <c r="B235" s="26"/>
      <c r="C235" s="26"/>
      <c r="D235" s="27"/>
      <c r="E235" s="28"/>
      <c r="F235" s="27"/>
      <c r="G235" s="28"/>
      <c r="H235" s="31"/>
      <c r="I235" s="31"/>
      <c r="J235" s="30"/>
      <c r="K235" s="30"/>
      <c r="L235" s="28"/>
      <c r="M235" s="31"/>
      <c r="N235" s="32"/>
      <c r="O235" s="28"/>
      <c r="P235" s="28"/>
      <c r="Q235" s="28"/>
      <c r="R235" s="31"/>
      <c r="S235" s="31"/>
      <c r="T235" s="61"/>
      <c r="U235" s="61"/>
      <c r="V235" s="61"/>
      <c r="W235" s="61"/>
      <c r="X235" s="61"/>
      <c r="Y235" s="62"/>
      <c r="Z235" s="62"/>
      <c r="AA235" s="62"/>
    </row>
    <row r="236" spans="1:27" ht="13.2" x14ac:dyDescent="0.25">
      <c r="A236" s="78"/>
      <c r="B236" s="26"/>
      <c r="C236" s="26"/>
      <c r="D236" s="27"/>
      <c r="E236" s="28"/>
      <c r="F236" s="27"/>
      <c r="G236" s="28"/>
      <c r="H236" s="31"/>
      <c r="I236" s="31"/>
      <c r="J236" s="30"/>
      <c r="K236" s="30"/>
      <c r="L236" s="28"/>
      <c r="M236" s="31"/>
      <c r="N236" s="32"/>
      <c r="O236" s="28"/>
      <c r="P236" s="28"/>
      <c r="Q236" s="28"/>
      <c r="R236" s="31"/>
      <c r="S236" s="31"/>
      <c r="T236" s="61"/>
      <c r="U236" s="61"/>
      <c r="V236" s="61"/>
      <c r="W236" s="61"/>
      <c r="X236" s="61"/>
      <c r="Y236" s="62"/>
      <c r="Z236" s="62"/>
      <c r="AA236" s="62"/>
    </row>
    <row r="237" spans="1:27" ht="13.2" x14ac:dyDescent="0.25">
      <c r="A237" s="78"/>
      <c r="B237" s="26"/>
      <c r="C237" s="26"/>
      <c r="D237" s="27"/>
      <c r="E237" s="28"/>
      <c r="F237" s="27"/>
      <c r="G237" s="28"/>
      <c r="H237" s="31"/>
      <c r="I237" s="31"/>
      <c r="J237" s="30"/>
      <c r="K237" s="30"/>
      <c r="L237" s="28"/>
      <c r="M237" s="31"/>
      <c r="N237" s="32"/>
      <c r="O237" s="28"/>
      <c r="P237" s="28"/>
      <c r="Q237" s="28"/>
      <c r="R237" s="31"/>
      <c r="S237" s="31"/>
      <c r="T237" s="61"/>
      <c r="U237" s="61"/>
      <c r="V237" s="61"/>
      <c r="W237" s="61"/>
      <c r="X237" s="61"/>
      <c r="Y237" s="62"/>
      <c r="Z237" s="62"/>
      <c r="AA237" s="62"/>
    </row>
    <row r="238" spans="1:27" ht="13.2" x14ac:dyDescent="0.25">
      <c r="A238" s="78"/>
      <c r="B238" s="26"/>
      <c r="C238" s="26"/>
      <c r="D238" s="27"/>
      <c r="E238" s="28"/>
      <c r="F238" s="27"/>
      <c r="G238" s="28"/>
      <c r="H238" s="31"/>
      <c r="I238" s="31"/>
      <c r="J238" s="30"/>
      <c r="K238" s="30"/>
      <c r="L238" s="28"/>
      <c r="M238" s="31"/>
      <c r="N238" s="32"/>
      <c r="O238" s="28"/>
      <c r="P238" s="28"/>
      <c r="Q238" s="28"/>
      <c r="R238" s="31"/>
      <c r="S238" s="31"/>
      <c r="T238" s="61"/>
      <c r="U238" s="61"/>
      <c r="V238" s="61"/>
      <c r="W238" s="61"/>
      <c r="X238" s="61"/>
      <c r="Y238" s="62"/>
      <c r="Z238" s="62"/>
      <c r="AA238" s="62"/>
    </row>
    <row r="239" spans="1:27" ht="13.2" x14ac:dyDescent="0.25">
      <c r="A239" s="78"/>
      <c r="B239" s="26"/>
      <c r="C239" s="26"/>
      <c r="D239" s="27"/>
      <c r="E239" s="28"/>
      <c r="F239" s="27"/>
      <c r="G239" s="28"/>
      <c r="H239" s="31"/>
      <c r="I239" s="31"/>
      <c r="J239" s="30"/>
      <c r="K239" s="30"/>
      <c r="L239" s="28"/>
      <c r="M239" s="31"/>
      <c r="N239" s="32"/>
      <c r="O239" s="28"/>
      <c r="P239" s="28"/>
      <c r="Q239" s="28"/>
      <c r="R239" s="31"/>
      <c r="S239" s="31"/>
      <c r="T239" s="61"/>
      <c r="U239" s="61"/>
      <c r="V239" s="61"/>
      <c r="W239" s="61"/>
      <c r="X239" s="61"/>
      <c r="Y239" s="62"/>
      <c r="Z239" s="62"/>
      <c r="AA239" s="62"/>
    </row>
    <row r="240" spans="1:27" ht="13.2" x14ac:dyDescent="0.25">
      <c r="A240" s="78"/>
      <c r="B240" s="26"/>
      <c r="C240" s="26"/>
      <c r="D240" s="27"/>
      <c r="E240" s="28"/>
      <c r="F240" s="27"/>
      <c r="G240" s="28"/>
      <c r="H240" s="31"/>
      <c r="I240" s="31"/>
      <c r="J240" s="30"/>
      <c r="K240" s="30"/>
      <c r="L240" s="28"/>
      <c r="M240" s="31"/>
      <c r="N240" s="32"/>
      <c r="O240" s="28"/>
      <c r="P240" s="28"/>
      <c r="Q240" s="28"/>
      <c r="R240" s="31"/>
      <c r="S240" s="31"/>
      <c r="T240" s="61"/>
      <c r="U240" s="61"/>
      <c r="V240" s="61"/>
      <c r="W240" s="61"/>
      <c r="X240" s="61"/>
      <c r="Y240" s="62"/>
      <c r="Z240" s="62"/>
      <c r="AA240" s="62"/>
    </row>
    <row r="241" spans="1:27" ht="13.2" x14ac:dyDescent="0.25">
      <c r="A241" s="78"/>
      <c r="B241" s="26"/>
      <c r="C241" s="26"/>
      <c r="D241" s="27"/>
      <c r="E241" s="28"/>
      <c r="F241" s="27"/>
      <c r="G241" s="28"/>
      <c r="H241" s="31"/>
      <c r="I241" s="31"/>
      <c r="J241" s="30"/>
      <c r="K241" s="30"/>
      <c r="L241" s="28"/>
      <c r="M241" s="31"/>
      <c r="N241" s="32"/>
      <c r="O241" s="28"/>
      <c r="P241" s="28"/>
      <c r="Q241" s="28"/>
      <c r="R241" s="31"/>
      <c r="S241" s="31"/>
      <c r="T241" s="61"/>
      <c r="U241" s="61"/>
      <c r="V241" s="61"/>
      <c r="W241" s="61"/>
      <c r="X241" s="61"/>
      <c r="Y241" s="62"/>
      <c r="Z241" s="62"/>
      <c r="AA241" s="62"/>
    </row>
    <row r="242" spans="1:27" ht="13.2" x14ac:dyDescent="0.25">
      <c r="A242" s="78"/>
      <c r="B242" s="26"/>
      <c r="C242" s="26"/>
      <c r="D242" s="27"/>
      <c r="E242" s="28"/>
      <c r="F242" s="27"/>
      <c r="G242" s="28"/>
      <c r="H242" s="31"/>
      <c r="I242" s="31"/>
      <c r="J242" s="30"/>
      <c r="K242" s="30"/>
      <c r="L242" s="28"/>
      <c r="M242" s="31"/>
      <c r="N242" s="32"/>
      <c r="O242" s="28"/>
      <c r="P242" s="28"/>
      <c r="Q242" s="28"/>
      <c r="R242" s="31"/>
      <c r="S242" s="31"/>
      <c r="T242" s="61"/>
      <c r="U242" s="61"/>
      <c r="V242" s="61"/>
      <c r="W242" s="61"/>
      <c r="X242" s="61"/>
      <c r="Y242" s="62"/>
      <c r="Z242" s="62"/>
      <c r="AA242" s="62"/>
    </row>
    <row r="243" spans="1:27" ht="13.2" x14ac:dyDescent="0.25">
      <c r="A243" s="78"/>
      <c r="B243" s="26"/>
      <c r="C243" s="26"/>
      <c r="D243" s="27"/>
      <c r="E243" s="28"/>
      <c r="F243" s="27"/>
      <c r="G243" s="28"/>
      <c r="H243" s="31"/>
      <c r="I243" s="31"/>
      <c r="J243" s="30"/>
      <c r="K243" s="30"/>
      <c r="L243" s="28"/>
      <c r="M243" s="31"/>
      <c r="N243" s="32"/>
      <c r="O243" s="28"/>
      <c r="P243" s="28"/>
      <c r="Q243" s="28"/>
      <c r="R243" s="31"/>
      <c r="S243" s="31"/>
      <c r="T243" s="61"/>
      <c r="U243" s="61"/>
      <c r="V243" s="61"/>
      <c r="W243" s="61"/>
      <c r="X243" s="61"/>
      <c r="Y243" s="62"/>
      <c r="Z243" s="62"/>
      <c r="AA243" s="62"/>
    </row>
    <row r="244" spans="1:27" ht="13.2" x14ac:dyDescent="0.25">
      <c r="A244" s="78"/>
      <c r="B244" s="26"/>
      <c r="C244" s="26"/>
      <c r="D244" s="27"/>
      <c r="E244" s="28"/>
      <c r="F244" s="27"/>
      <c r="G244" s="28"/>
      <c r="H244" s="31"/>
      <c r="I244" s="31"/>
      <c r="J244" s="30"/>
      <c r="K244" s="30"/>
      <c r="L244" s="28"/>
      <c r="M244" s="31"/>
      <c r="N244" s="32"/>
      <c r="O244" s="28"/>
      <c r="P244" s="28"/>
      <c r="Q244" s="28"/>
      <c r="R244" s="31"/>
      <c r="S244" s="31"/>
      <c r="T244" s="61"/>
      <c r="U244" s="61"/>
      <c r="V244" s="61"/>
      <c r="W244" s="61"/>
      <c r="X244" s="61"/>
      <c r="Y244" s="62"/>
      <c r="Z244" s="62"/>
      <c r="AA244" s="62"/>
    </row>
    <row r="245" spans="1:27" ht="13.2" x14ac:dyDescent="0.25">
      <c r="A245" s="78"/>
      <c r="B245" s="26"/>
      <c r="C245" s="26"/>
      <c r="D245" s="27"/>
      <c r="E245" s="28"/>
      <c r="F245" s="27"/>
      <c r="G245" s="28"/>
      <c r="H245" s="31"/>
      <c r="I245" s="31"/>
      <c r="J245" s="30"/>
      <c r="K245" s="30"/>
      <c r="L245" s="28"/>
      <c r="M245" s="31"/>
      <c r="N245" s="32"/>
      <c r="O245" s="28"/>
      <c r="P245" s="28"/>
      <c r="Q245" s="28"/>
      <c r="R245" s="31"/>
      <c r="S245" s="31"/>
      <c r="T245" s="61"/>
      <c r="U245" s="61"/>
      <c r="V245" s="61"/>
      <c r="W245" s="61"/>
      <c r="X245" s="61"/>
      <c r="Y245" s="62"/>
      <c r="Z245" s="62"/>
      <c r="AA245" s="62"/>
    </row>
    <row r="246" spans="1:27" ht="13.2" x14ac:dyDescent="0.25">
      <c r="A246" s="78"/>
      <c r="B246" s="26"/>
      <c r="C246" s="26"/>
      <c r="D246" s="27"/>
      <c r="E246" s="28"/>
      <c r="F246" s="27"/>
      <c r="G246" s="28"/>
      <c r="H246" s="31"/>
      <c r="I246" s="31"/>
      <c r="J246" s="30"/>
      <c r="K246" s="30"/>
      <c r="L246" s="28"/>
      <c r="M246" s="31"/>
      <c r="N246" s="32"/>
      <c r="O246" s="28"/>
      <c r="P246" s="28"/>
      <c r="Q246" s="28"/>
      <c r="R246" s="31"/>
      <c r="S246" s="31"/>
      <c r="T246" s="61"/>
      <c r="U246" s="61"/>
      <c r="V246" s="61"/>
      <c r="W246" s="61"/>
      <c r="X246" s="61"/>
      <c r="Y246" s="62"/>
      <c r="Z246" s="62"/>
      <c r="AA246" s="62"/>
    </row>
    <row r="247" spans="1:27" ht="13.2" x14ac:dyDescent="0.25">
      <c r="A247" s="78"/>
      <c r="B247" s="26"/>
      <c r="C247" s="26"/>
      <c r="D247" s="27"/>
      <c r="E247" s="28"/>
      <c r="F247" s="27"/>
      <c r="G247" s="28"/>
      <c r="H247" s="31"/>
      <c r="I247" s="31"/>
      <c r="J247" s="30"/>
      <c r="K247" s="30"/>
      <c r="L247" s="28"/>
      <c r="M247" s="31"/>
      <c r="N247" s="32"/>
      <c r="O247" s="28"/>
      <c r="P247" s="28"/>
      <c r="Q247" s="28"/>
      <c r="R247" s="31"/>
      <c r="S247" s="31"/>
      <c r="T247" s="61"/>
      <c r="U247" s="61"/>
      <c r="V247" s="61"/>
      <c r="W247" s="61"/>
      <c r="X247" s="61"/>
      <c r="Y247" s="62"/>
      <c r="Z247" s="62"/>
      <c r="AA247" s="62"/>
    </row>
    <row r="248" spans="1:27" ht="13.2" x14ac:dyDescent="0.25">
      <c r="A248" s="78"/>
      <c r="B248" s="26"/>
      <c r="C248" s="26"/>
      <c r="D248" s="27"/>
      <c r="E248" s="28"/>
      <c r="F248" s="27"/>
      <c r="G248" s="28"/>
      <c r="H248" s="31"/>
      <c r="I248" s="31"/>
      <c r="J248" s="30"/>
      <c r="K248" s="30"/>
      <c r="L248" s="28"/>
      <c r="M248" s="31"/>
      <c r="N248" s="32"/>
      <c r="O248" s="28"/>
      <c r="P248" s="28"/>
      <c r="Q248" s="28"/>
      <c r="R248" s="31"/>
      <c r="S248" s="31"/>
      <c r="T248" s="61"/>
      <c r="U248" s="61"/>
      <c r="V248" s="61"/>
      <c r="W248" s="61"/>
      <c r="X248" s="61"/>
      <c r="Y248" s="62"/>
      <c r="Z248" s="62"/>
      <c r="AA248" s="62"/>
    </row>
    <row r="249" spans="1:27" ht="13.2" x14ac:dyDescent="0.25">
      <c r="A249" s="78"/>
      <c r="B249" s="26"/>
      <c r="C249" s="26"/>
      <c r="D249" s="27"/>
      <c r="E249" s="28"/>
      <c r="F249" s="27"/>
      <c r="G249" s="28"/>
      <c r="H249" s="31"/>
      <c r="I249" s="31"/>
      <c r="J249" s="30"/>
      <c r="K249" s="30"/>
      <c r="L249" s="28"/>
      <c r="M249" s="31"/>
      <c r="N249" s="32"/>
      <c r="O249" s="28"/>
      <c r="P249" s="28"/>
      <c r="Q249" s="28"/>
      <c r="R249" s="31"/>
      <c r="S249" s="31"/>
      <c r="T249" s="61"/>
      <c r="U249" s="61"/>
      <c r="V249" s="61"/>
      <c r="W249" s="61"/>
      <c r="X249" s="61"/>
      <c r="Y249" s="62"/>
      <c r="Z249" s="62"/>
      <c r="AA249" s="62"/>
    </row>
    <row r="250" spans="1:27" ht="13.2" x14ac:dyDescent="0.25">
      <c r="A250" s="78"/>
      <c r="B250" s="26"/>
      <c r="C250" s="26"/>
      <c r="D250" s="27"/>
      <c r="E250" s="28"/>
      <c r="F250" s="27"/>
      <c r="G250" s="28"/>
      <c r="H250" s="31"/>
      <c r="I250" s="31"/>
      <c r="J250" s="30"/>
      <c r="K250" s="30"/>
      <c r="L250" s="28"/>
      <c r="M250" s="31"/>
      <c r="N250" s="32"/>
      <c r="O250" s="28"/>
      <c r="P250" s="28"/>
      <c r="Q250" s="28"/>
      <c r="R250" s="31"/>
      <c r="S250" s="31"/>
      <c r="T250" s="61"/>
      <c r="U250" s="61"/>
      <c r="V250" s="61"/>
      <c r="W250" s="61"/>
      <c r="X250" s="61"/>
      <c r="Y250" s="62"/>
      <c r="Z250" s="62"/>
      <c r="AA250" s="62"/>
    </row>
    <row r="251" spans="1:27" ht="13.2" x14ac:dyDescent="0.25">
      <c r="A251" s="78"/>
      <c r="B251" s="26"/>
      <c r="C251" s="26"/>
      <c r="D251" s="27"/>
      <c r="E251" s="28"/>
      <c r="F251" s="27"/>
      <c r="G251" s="28"/>
      <c r="H251" s="31"/>
      <c r="I251" s="31"/>
      <c r="J251" s="30"/>
      <c r="K251" s="30"/>
      <c r="L251" s="28"/>
      <c r="M251" s="31"/>
      <c r="N251" s="32"/>
      <c r="O251" s="28"/>
      <c r="P251" s="28"/>
      <c r="Q251" s="28"/>
      <c r="R251" s="31"/>
      <c r="S251" s="31"/>
      <c r="T251" s="61"/>
      <c r="U251" s="61"/>
      <c r="V251" s="61"/>
      <c r="W251" s="61"/>
      <c r="X251" s="61"/>
      <c r="Y251" s="62"/>
      <c r="Z251" s="62"/>
      <c r="AA251" s="62"/>
    </row>
  </sheetData>
  <conditionalFormatting sqref="K1:K251">
    <cfRule type="cellIs" dxfId="28" priority="1" operator="lessThan">
      <formula>0</formula>
    </cfRule>
  </conditionalFormatting>
  <conditionalFormatting sqref="N1:N251">
    <cfRule type="cellIs" dxfId="27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2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B253"/>
    </sheetView>
  </sheetViews>
  <sheetFormatPr defaultColWidth="12.6640625" defaultRowHeight="15.75" customHeight="1" x14ac:dyDescent="0.25"/>
  <cols>
    <col min="1" max="1" width="9.77734375" customWidth="1"/>
    <col min="2" max="2" width="7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  <col min="28" max="28" width="9.44140625" customWidth="1"/>
  </cols>
  <sheetData>
    <row r="1" spans="1:28" ht="13.2" x14ac:dyDescent="0.25">
      <c r="A1" s="18" t="s">
        <v>122</v>
      </c>
      <c r="B1" s="19" t="s">
        <v>123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1" t="s">
        <v>125</v>
      </c>
      <c r="K1" s="21" t="s">
        <v>126</v>
      </c>
      <c r="L1" s="19" t="s">
        <v>127</v>
      </c>
      <c r="M1" s="21" t="s">
        <v>128</v>
      </c>
      <c r="N1" s="19" t="s">
        <v>97</v>
      </c>
      <c r="O1" s="19" t="s">
        <v>100</v>
      </c>
      <c r="P1" s="19" t="s">
        <v>129</v>
      </c>
      <c r="Q1" s="19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  <c r="AB1" s="49" t="s">
        <v>60</v>
      </c>
    </row>
    <row r="2" spans="1:28" ht="13.2" x14ac:dyDescent="0.25">
      <c r="A2" s="25">
        <v>43069</v>
      </c>
      <c r="B2" s="26"/>
      <c r="C2" s="26">
        <v>45.6</v>
      </c>
      <c r="D2" s="27">
        <v>82.5</v>
      </c>
      <c r="E2" s="28">
        <v>9.8699999999999992</v>
      </c>
      <c r="F2" s="27">
        <v>168.9</v>
      </c>
      <c r="G2" s="28"/>
      <c r="H2" s="29">
        <v>2.5609999999999999</v>
      </c>
      <c r="I2" s="29">
        <v>1.1890000000000001</v>
      </c>
      <c r="J2" s="31">
        <v>1.0306424999999999</v>
      </c>
      <c r="K2" s="31">
        <v>0.14425399999999999</v>
      </c>
      <c r="L2" s="28">
        <v>8.484</v>
      </c>
      <c r="M2" s="31">
        <v>1.6739999999999999</v>
      </c>
      <c r="N2" s="28">
        <f>I2-(J2+K2)</f>
        <v>1.4103500000000047E-2</v>
      </c>
      <c r="O2" s="26"/>
      <c r="P2" s="26"/>
      <c r="Q2" s="28"/>
      <c r="R2" s="29"/>
      <c r="S2" s="29"/>
      <c r="T2" s="50">
        <v>6.3E-2</v>
      </c>
      <c r="U2" s="50">
        <v>1.7999999999999999E-2</v>
      </c>
      <c r="V2" s="50">
        <v>1.2E-2</v>
      </c>
      <c r="W2" s="50">
        <v>1.2E-2</v>
      </c>
      <c r="X2" s="50">
        <v>0.01</v>
      </c>
      <c r="Y2" s="51"/>
      <c r="Z2" s="52"/>
      <c r="AA2" s="52"/>
      <c r="AB2" s="52" t="s">
        <v>138</v>
      </c>
    </row>
    <row r="3" spans="1:28" ht="13.2" x14ac:dyDescent="0.25">
      <c r="A3" s="25">
        <v>43076</v>
      </c>
      <c r="B3" s="26"/>
      <c r="C3" s="26"/>
      <c r="D3" s="27"/>
      <c r="E3" s="28"/>
      <c r="F3" s="27"/>
      <c r="G3" s="28"/>
      <c r="H3" s="29"/>
      <c r="I3" s="29"/>
      <c r="J3" s="31"/>
      <c r="K3" s="31"/>
      <c r="L3" s="28"/>
      <c r="M3" s="31"/>
      <c r="N3" s="28"/>
      <c r="O3" s="26"/>
      <c r="P3" s="26"/>
      <c r="Q3" s="28"/>
      <c r="R3" s="29"/>
      <c r="S3" s="29"/>
      <c r="T3" s="50"/>
      <c r="U3" s="50"/>
      <c r="V3" s="50"/>
      <c r="W3" s="50"/>
      <c r="X3" s="50"/>
      <c r="Y3" s="51"/>
      <c r="Z3" s="52"/>
      <c r="AA3" s="52"/>
      <c r="AB3" s="52"/>
    </row>
    <row r="4" spans="1:28" ht="13.2" x14ac:dyDescent="0.25">
      <c r="A4" s="25">
        <v>43083</v>
      </c>
      <c r="B4" s="26"/>
      <c r="C4" s="26"/>
      <c r="D4" s="27"/>
      <c r="E4" s="28"/>
      <c r="F4" s="27"/>
      <c r="G4" s="28"/>
      <c r="H4" s="29"/>
      <c r="I4" s="29"/>
      <c r="J4" s="31"/>
      <c r="K4" s="31"/>
      <c r="L4" s="28"/>
      <c r="M4" s="31"/>
      <c r="N4" s="28"/>
      <c r="O4" s="26"/>
      <c r="P4" s="26"/>
      <c r="Q4" s="28"/>
      <c r="R4" s="29"/>
      <c r="S4" s="29"/>
      <c r="T4" s="50"/>
      <c r="U4" s="50"/>
      <c r="V4" s="50"/>
      <c r="W4" s="50"/>
      <c r="X4" s="50"/>
      <c r="Y4" s="51"/>
      <c r="Z4" s="52"/>
      <c r="AA4" s="52"/>
      <c r="AB4" s="52"/>
    </row>
    <row r="5" spans="1:28" ht="13.2" x14ac:dyDescent="0.25">
      <c r="A5" s="25">
        <v>43090</v>
      </c>
      <c r="B5" s="26"/>
      <c r="C5" s="26">
        <v>40.5</v>
      </c>
      <c r="D5" s="27">
        <v>84.5</v>
      </c>
      <c r="E5" s="28">
        <v>10.86</v>
      </c>
      <c r="F5" s="27">
        <v>174.2</v>
      </c>
      <c r="G5" s="28">
        <v>6.67</v>
      </c>
      <c r="H5" s="29">
        <v>2.0339999999999998</v>
      </c>
      <c r="I5" s="29">
        <v>1.2709999999999999</v>
      </c>
      <c r="J5" s="31">
        <v>1.1419554999999999</v>
      </c>
      <c r="K5" s="31">
        <v>0.22794900000000001</v>
      </c>
      <c r="L5" s="28">
        <v>4.2939999999999996</v>
      </c>
      <c r="M5" s="31">
        <v>1.423</v>
      </c>
      <c r="N5" s="28">
        <v>0</v>
      </c>
      <c r="O5" s="26"/>
      <c r="P5" s="26"/>
      <c r="Q5" s="28"/>
      <c r="R5" s="29"/>
      <c r="S5" s="29"/>
      <c r="T5" s="50">
        <v>3.4000000000000002E-2</v>
      </c>
      <c r="U5" s="50">
        <v>6.0000000000000001E-3</v>
      </c>
      <c r="V5" s="50">
        <v>3.0000000000000001E-3</v>
      </c>
      <c r="W5" s="50">
        <v>3.0000000000000001E-3</v>
      </c>
      <c r="X5" s="50">
        <v>2E-3</v>
      </c>
      <c r="Y5" s="51"/>
      <c r="Z5" s="52"/>
      <c r="AA5" s="52"/>
      <c r="AB5" s="52" t="s">
        <v>138</v>
      </c>
    </row>
    <row r="6" spans="1:28" ht="15.75" customHeight="1" x14ac:dyDescent="0.3">
      <c r="A6" s="25">
        <v>43103</v>
      </c>
      <c r="B6" s="26"/>
      <c r="C6" s="26">
        <v>38.5</v>
      </c>
      <c r="D6" s="27">
        <v>84.1</v>
      </c>
      <c r="E6" s="28">
        <v>11.14</v>
      </c>
      <c r="F6" s="27">
        <v>179.2</v>
      </c>
      <c r="G6" s="28">
        <v>6.95</v>
      </c>
      <c r="H6" s="29">
        <v>1.9910000000000001</v>
      </c>
      <c r="I6" s="29">
        <v>1.31</v>
      </c>
      <c r="J6" s="31">
        <v>1.1861235000000001</v>
      </c>
      <c r="K6" s="31">
        <v>0.2132</v>
      </c>
      <c r="L6" s="28">
        <v>3.7959999999999998</v>
      </c>
      <c r="M6" s="31">
        <v>0.92949999999999999</v>
      </c>
      <c r="N6" s="28">
        <v>0</v>
      </c>
      <c r="O6" s="19"/>
      <c r="P6" s="19"/>
      <c r="Q6" s="28"/>
      <c r="R6" s="34">
        <v>10.177199999999999</v>
      </c>
      <c r="S6" s="34">
        <v>0.80485300000000004</v>
      </c>
      <c r="T6" s="50">
        <v>3.5999999999999997E-2</v>
      </c>
      <c r="U6" s="50">
        <v>8.0000000000000002E-3</v>
      </c>
      <c r="V6" s="50">
        <v>6.0000000000000001E-3</v>
      </c>
      <c r="W6" s="50">
        <v>4.0000000000000001E-3</v>
      </c>
      <c r="X6" s="50">
        <v>4.0000000000000001E-3</v>
      </c>
      <c r="Y6" s="4"/>
      <c r="Z6" s="52"/>
      <c r="AA6" s="52"/>
      <c r="AB6" s="52" t="s">
        <v>138</v>
      </c>
    </row>
    <row r="7" spans="1:28" ht="15.75" customHeight="1" x14ac:dyDescent="0.3">
      <c r="A7" s="25">
        <v>43110</v>
      </c>
      <c r="B7" s="26"/>
      <c r="C7" s="26">
        <v>39.9</v>
      </c>
      <c r="D7" s="27">
        <v>87.1</v>
      </c>
      <c r="E7" s="28">
        <v>11.28</v>
      </c>
      <c r="F7" s="27">
        <v>179.3</v>
      </c>
      <c r="G7" s="28">
        <v>6.95</v>
      </c>
      <c r="H7" s="29">
        <v>2.133</v>
      </c>
      <c r="I7" s="29">
        <v>1.286</v>
      </c>
      <c r="J7" s="29">
        <v>1.1169089999999999</v>
      </c>
      <c r="K7" s="29">
        <v>0.177396</v>
      </c>
      <c r="L7" s="26">
        <v>5.008</v>
      </c>
      <c r="M7" s="29">
        <v>1.2825</v>
      </c>
      <c r="N7" s="28">
        <v>0</v>
      </c>
      <c r="O7" s="26"/>
      <c r="P7" s="26">
        <v>11.5</v>
      </c>
      <c r="Q7" s="28"/>
      <c r="R7" s="34">
        <v>2.295757</v>
      </c>
      <c r="S7" s="34">
        <v>0.29854700000000001</v>
      </c>
      <c r="T7" s="50">
        <v>3.5000000000000003E-2</v>
      </c>
      <c r="U7" s="50">
        <v>6.0000000000000001E-3</v>
      </c>
      <c r="V7" s="50">
        <v>3.0000000000000001E-3</v>
      </c>
      <c r="W7" s="50">
        <v>3.0000000000000001E-3</v>
      </c>
      <c r="X7" s="50">
        <v>2E-3</v>
      </c>
      <c r="Y7" s="51"/>
      <c r="Z7" s="52"/>
      <c r="AA7" s="52"/>
      <c r="AB7" s="52" t="s">
        <v>138</v>
      </c>
    </row>
    <row r="8" spans="1:28" ht="15.75" customHeight="1" x14ac:dyDescent="0.3">
      <c r="A8" s="25">
        <v>43118</v>
      </c>
      <c r="B8" s="26"/>
      <c r="C8" s="26">
        <v>40.5</v>
      </c>
      <c r="D8" s="27">
        <v>85.6</v>
      </c>
      <c r="E8" s="28">
        <v>11.01</v>
      </c>
      <c r="F8" s="27">
        <v>172.4</v>
      </c>
      <c r="G8" s="28">
        <v>6.72</v>
      </c>
      <c r="H8" s="29">
        <v>2.5579999999999998</v>
      </c>
      <c r="I8" s="29">
        <v>1.2410000000000001</v>
      </c>
      <c r="J8" s="29">
        <v>0.9375985</v>
      </c>
      <c r="K8" s="29">
        <v>0.21050050000000001</v>
      </c>
      <c r="L8" s="26">
        <v>10.332000000000001</v>
      </c>
      <c r="M8" s="29">
        <v>1.4265000000000001</v>
      </c>
      <c r="N8" s="28">
        <f t="shared" ref="N8:N11" si="0">I8-(J8+K8)</f>
        <v>9.2901000000000122E-2</v>
      </c>
      <c r="O8" s="26"/>
      <c r="P8" s="26">
        <v>10.6</v>
      </c>
      <c r="Q8" s="28"/>
      <c r="R8" s="34">
        <v>2.497528</v>
      </c>
      <c r="S8" s="34">
        <v>0.277364</v>
      </c>
      <c r="T8" s="50">
        <v>0.06</v>
      </c>
      <c r="U8" s="50">
        <v>1.7000000000000001E-2</v>
      </c>
      <c r="V8" s="50">
        <v>1.0999999999999999E-2</v>
      </c>
      <c r="W8" s="50">
        <v>0.01</v>
      </c>
      <c r="X8" s="50">
        <v>7.0000000000000001E-3</v>
      </c>
      <c r="Y8" s="51"/>
      <c r="Z8" s="52"/>
      <c r="AA8" s="52"/>
      <c r="AB8" s="52" t="s">
        <v>138</v>
      </c>
    </row>
    <row r="9" spans="1:28" ht="13.2" x14ac:dyDescent="0.25">
      <c r="A9" s="25">
        <v>43124</v>
      </c>
      <c r="B9" s="26"/>
      <c r="C9" s="26">
        <v>41.7</v>
      </c>
      <c r="D9" s="27">
        <v>85.5</v>
      </c>
      <c r="E9" s="28">
        <v>10.8</v>
      </c>
      <c r="F9" s="27">
        <v>166.4</v>
      </c>
      <c r="G9" s="28">
        <v>6.64</v>
      </c>
      <c r="H9" s="31">
        <v>2.4590000000000001</v>
      </c>
      <c r="I9" s="31">
        <v>1.2649999999999999</v>
      </c>
      <c r="J9" s="31">
        <v>0.98</v>
      </c>
      <c r="K9" s="31">
        <v>0.24726600000000001</v>
      </c>
      <c r="L9" s="28">
        <v>8.82</v>
      </c>
      <c r="M9" s="31">
        <v>1.01</v>
      </c>
      <c r="N9" s="28">
        <f t="shared" si="0"/>
        <v>3.7733999999999934E-2</v>
      </c>
      <c r="O9" s="28"/>
      <c r="P9" s="28">
        <v>10</v>
      </c>
      <c r="Q9" s="28"/>
      <c r="R9" s="31"/>
      <c r="S9" s="31"/>
      <c r="T9" s="50">
        <v>6.7000000000000004E-2</v>
      </c>
      <c r="U9" s="50">
        <v>1.4999999999999999E-2</v>
      </c>
      <c r="V9" s="50">
        <v>8.9999999999999993E-3</v>
      </c>
      <c r="W9" s="50">
        <v>8.0000000000000002E-3</v>
      </c>
      <c r="X9" s="50">
        <v>7.0000000000000001E-3</v>
      </c>
      <c r="Y9" s="53"/>
      <c r="Z9" s="52"/>
      <c r="AA9" s="52"/>
      <c r="AB9" s="52" t="s">
        <v>138</v>
      </c>
    </row>
    <row r="10" spans="1:28" ht="13.2" x14ac:dyDescent="0.25">
      <c r="A10" s="25">
        <v>43131</v>
      </c>
      <c r="B10" s="26"/>
      <c r="C10" s="26">
        <v>36.799999999999997</v>
      </c>
      <c r="D10" s="27">
        <v>89.1</v>
      </c>
      <c r="E10" s="28">
        <v>12.09</v>
      </c>
      <c r="F10" s="27">
        <v>163</v>
      </c>
      <c r="G10" s="28">
        <v>6.88</v>
      </c>
      <c r="H10" s="31">
        <v>2.12</v>
      </c>
      <c r="I10" s="31">
        <v>1.2390000000000001</v>
      </c>
      <c r="J10" s="31">
        <v>0.93</v>
      </c>
      <c r="K10" s="31">
        <v>0.20276</v>
      </c>
      <c r="L10" s="28">
        <v>4.9800000000000004</v>
      </c>
      <c r="M10" s="31">
        <v>0.78</v>
      </c>
      <c r="N10" s="28">
        <f t="shared" si="0"/>
        <v>0.10624000000000011</v>
      </c>
      <c r="O10" s="28">
        <v>19.43</v>
      </c>
      <c r="P10" s="28">
        <v>10.4</v>
      </c>
      <c r="Q10" s="28">
        <v>7.4774774774774615</v>
      </c>
      <c r="R10" s="31"/>
      <c r="S10" s="31"/>
      <c r="T10" s="50">
        <v>0.04</v>
      </c>
      <c r="U10" s="50">
        <v>1.0999999999999999E-2</v>
      </c>
      <c r="V10" s="50">
        <v>8.0000000000000002E-3</v>
      </c>
      <c r="W10" s="50">
        <v>7.0000000000000001E-3</v>
      </c>
      <c r="X10" s="50">
        <v>6.0000000000000001E-3</v>
      </c>
      <c r="Y10" s="53"/>
      <c r="Z10" s="52"/>
      <c r="AA10" s="52"/>
      <c r="AB10" s="52" t="s">
        <v>138</v>
      </c>
    </row>
    <row r="11" spans="1:28" ht="13.2" x14ac:dyDescent="0.25">
      <c r="A11" s="25">
        <v>43138</v>
      </c>
      <c r="B11" s="26"/>
      <c r="C11" s="26">
        <v>40.200000000000003</v>
      </c>
      <c r="D11" s="27">
        <v>90.4</v>
      </c>
      <c r="E11" s="28">
        <v>11.68</v>
      </c>
      <c r="F11" s="27">
        <v>161.9</v>
      </c>
      <c r="G11" s="28">
        <v>6.16</v>
      </c>
      <c r="H11" s="31">
        <v>2.1739999999999999</v>
      </c>
      <c r="I11" s="31">
        <v>1.242</v>
      </c>
      <c r="J11" s="31">
        <v>0.91</v>
      </c>
      <c r="K11" s="31">
        <v>0.147039</v>
      </c>
      <c r="L11" s="28">
        <v>2.7</v>
      </c>
      <c r="M11" s="31">
        <v>1.32</v>
      </c>
      <c r="N11" s="28">
        <f t="shared" si="0"/>
        <v>0.18496099999999993</v>
      </c>
      <c r="O11" s="28">
        <v>8.1476830000000007</v>
      </c>
      <c r="P11" s="28">
        <v>9.4</v>
      </c>
      <c r="Q11" s="28">
        <v>2.7040000000000077</v>
      </c>
      <c r="R11" s="31"/>
      <c r="S11" s="31"/>
      <c r="T11" s="50">
        <v>3.5999999999999997E-2</v>
      </c>
      <c r="U11" s="50">
        <v>8.9999999999999993E-3</v>
      </c>
      <c r="V11" s="50">
        <v>6.0000000000000001E-3</v>
      </c>
      <c r="W11" s="50">
        <v>5.0000000000000001E-3</v>
      </c>
      <c r="X11" s="50">
        <v>4.0000000000000001E-3</v>
      </c>
      <c r="Y11" s="53"/>
      <c r="Z11" s="52"/>
      <c r="AA11" s="52"/>
      <c r="AB11" s="52" t="s">
        <v>138</v>
      </c>
    </row>
    <row r="12" spans="1:28" ht="13.2" x14ac:dyDescent="0.25">
      <c r="A12" s="25">
        <v>43145</v>
      </c>
      <c r="B12" s="26"/>
      <c r="C12" s="26">
        <v>42.2</v>
      </c>
      <c r="D12" s="27">
        <v>90.9</v>
      </c>
      <c r="E12" s="28">
        <v>11.41</v>
      </c>
      <c r="F12" s="27">
        <v>155.5</v>
      </c>
      <c r="G12" s="28">
        <v>6.13</v>
      </c>
      <c r="H12" s="31">
        <v>2.105</v>
      </c>
      <c r="I12" s="31">
        <v>1.081</v>
      </c>
      <c r="J12" s="31">
        <v>1.0030479999999999</v>
      </c>
      <c r="K12" s="29">
        <v>8.6957999999999994E-2</v>
      </c>
      <c r="L12" s="26">
        <v>1.585</v>
      </c>
      <c r="M12" s="29">
        <v>1.298</v>
      </c>
      <c r="N12" s="28">
        <v>0</v>
      </c>
      <c r="O12" s="28"/>
      <c r="P12" s="28">
        <v>8.9</v>
      </c>
      <c r="Q12" s="28">
        <v>6.2</v>
      </c>
      <c r="R12" s="31"/>
      <c r="S12" s="31"/>
      <c r="T12" s="50">
        <v>4.2000000000000003E-2</v>
      </c>
      <c r="U12" s="50">
        <v>8.0000000000000002E-3</v>
      </c>
      <c r="V12" s="50">
        <v>4.0000000000000001E-3</v>
      </c>
      <c r="W12" s="50">
        <v>3.0000000000000001E-3</v>
      </c>
      <c r="X12" s="50">
        <v>3.0000000000000001E-3</v>
      </c>
      <c r="Y12" s="53"/>
      <c r="Z12" s="52"/>
      <c r="AA12" s="52"/>
      <c r="AB12" s="52" t="s">
        <v>138</v>
      </c>
    </row>
    <row r="13" spans="1:28" ht="13.2" x14ac:dyDescent="0.25">
      <c r="A13" s="25">
        <v>43152</v>
      </c>
      <c r="B13" s="26"/>
      <c r="C13" s="26">
        <v>47.3</v>
      </c>
      <c r="D13" s="27">
        <v>79.8</v>
      </c>
      <c r="E13" s="28">
        <v>9.34</v>
      </c>
      <c r="F13" s="27">
        <v>157.9</v>
      </c>
      <c r="G13" s="28">
        <v>6.16</v>
      </c>
      <c r="H13" s="31">
        <v>2.302</v>
      </c>
      <c r="I13" s="31">
        <v>1.1319999999999999</v>
      </c>
      <c r="J13" s="31">
        <v>1.044476</v>
      </c>
      <c r="K13" s="29">
        <v>5.0957000000000002E-2</v>
      </c>
      <c r="L13" s="26">
        <v>4.7469999999999999</v>
      </c>
      <c r="M13" s="29">
        <v>0.754</v>
      </c>
      <c r="N13" s="28">
        <f t="shared" ref="N13:N17" si="1">I13-(J13+K13)</f>
        <v>3.6567000000000016E-2</v>
      </c>
      <c r="O13" s="28"/>
      <c r="P13" s="28">
        <v>9.1</v>
      </c>
      <c r="Q13" s="28">
        <v>4.5999999999999996</v>
      </c>
      <c r="R13" s="31"/>
      <c r="S13" s="31"/>
      <c r="T13" s="54">
        <v>4.4999999999999998E-2</v>
      </c>
      <c r="U13" s="54">
        <v>0.01</v>
      </c>
      <c r="V13" s="54">
        <v>7.0000000000000001E-3</v>
      </c>
      <c r="W13" s="54">
        <v>6.0000000000000001E-3</v>
      </c>
      <c r="X13" s="50">
        <v>5.0000000000000001E-3</v>
      </c>
      <c r="Y13" s="53"/>
      <c r="Z13" s="52"/>
      <c r="AA13" s="52"/>
      <c r="AB13" s="52" t="s">
        <v>138</v>
      </c>
    </row>
    <row r="14" spans="1:28" ht="13.2" x14ac:dyDescent="0.25">
      <c r="A14" s="25">
        <v>43159</v>
      </c>
      <c r="B14" s="26"/>
      <c r="C14" s="26">
        <v>46.7</v>
      </c>
      <c r="D14" s="27">
        <v>89.7</v>
      </c>
      <c r="E14" s="28">
        <v>10.57</v>
      </c>
      <c r="F14" s="27">
        <v>167.7</v>
      </c>
      <c r="G14" s="28">
        <v>6.12</v>
      </c>
      <c r="H14" s="31">
        <v>2.2949999999999999</v>
      </c>
      <c r="I14" s="31">
        <v>1.046</v>
      </c>
      <c r="J14" s="31">
        <v>0.99619999999999997</v>
      </c>
      <c r="K14" s="29">
        <v>4.9119999999999997E-2</v>
      </c>
      <c r="L14" s="26">
        <v>0.94399999999999995</v>
      </c>
      <c r="M14" s="29"/>
      <c r="N14" s="28">
        <f t="shared" si="1"/>
        <v>6.8000000000001393E-4</v>
      </c>
      <c r="O14" s="28"/>
      <c r="P14" s="28">
        <v>8.1</v>
      </c>
      <c r="Q14" s="28">
        <v>7.4</v>
      </c>
      <c r="R14" s="31"/>
      <c r="S14" s="31"/>
      <c r="T14" s="50">
        <v>4.2000000000000003E-2</v>
      </c>
      <c r="U14" s="50">
        <v>0.01</v>
      </c>
      <c r="V14" s="50">
        <v>6.0000000000000001E-3</v>
      </c>
      <c r="W14" s="50">
        <v>5.0000000000000001E-3</v>
      </c>
      <c r="X14" s="50">
        <v>4.0000000000000001E-3</v>
      </c>
      <c r="Y14" s="53"/>
      <c r="Z14" s="52"/>
      <c r="AA14" s="52"/>
      <c r="AB14" s="52" t="s">
        <v>138</v>
      </c>
    </row>
    <row r="15" spans="1:28" ht="13.2" x14ac:dyDescent="0.25">
      <c r="A15" s="25">
        <v>43166</v>
      </c>
      <c r="B15" s="26"/>
      <c r="C15" s="26">
        <v>42.9</v>
      </c>
      <c r="D15" s="27">
        <v>89.5</v>
      </c>
      <c r="E15" s="28">
        <v>11.11</v>
      </c>
      <c r="F15" s="27">
        <v>166.4</v>
      </c>
      <c r="G15" s="28">
        <v>6.22</v>
      </c>
      <c r="H15" s="31">
        <v>2.5099999999999998</v>
      </c>
      <c r="I15" s="31">
        <v>1.012</v>
      </c>
      <c r="J15" s="31">
        <v>0.92796999999999996</v>
      </c>
      <c r="K15" s="29">
        <v>3.7470999999999997E-2</v>
      </c>
      <c r="L15" s="26">
        <v>1.0209999999999999</v>
      </c>
      <c r="M15" s="29"/>
      <c r="N15" s="28">
        <f t="shared" si="1"/>
        <v>4.6559000000000017E-2</v>
      </c>
      <c r="O15" s="28"/>
      <c r="P15" s="28">
        <v>7.9</v>
      </c>
      <c r="Q15" s="28">
        <v>8.4</v>
      </c>
      <c r="R15" s="31"/>
      <c r="S15" s="31"/>
      <c r="T15" s="50">
        <v>5.2999999999999999E-2</v>
      </c>
      <c r="U15" s="50">
        <v>1.2E-2</v>
      </c>
      <c r="V15" s="50">
        <v>8.0000000000000002E-3</v>
      </c>
      <c r="W15" s="50">
        <v>7.0000000000000001E-3</v>
      </c>
      <c r="X15" s="50">
        <v>5.0000000000000001E-3</v>
      </c>
      <c r="Y15" s="53"/>
      <c r="Z15" s="52"/>
      <c r="AA15" s="52"/>
      <c r="AB15" s="52" t="s">
        <v>138</v>
      </c>
    </row>
    <row r="16" spans="1:28" ht="13.2" x14ac:dyDescent="0.25">
      <c r="A16" s="25">
        <v>43174</v>
      </c>
      <c r="B16" s="26"/>
      <c r="C16" s="26">
        <v>40</v>
      </c>
      <c r="D16" s="27">
        <v>89.9</v>
      </c>
      <c r="E16" s="28">
        <v>11.64</v>
      </c>
      <c r="F16" s="27">
        <v>177.2</v>
      </c>
      <c r="G16" s="28">
        <v>6.24</v>
      </c>
      <c r="H16" s="31">
        <v>2.9449999999999998</v>
      </c>
      <c r="I16" s="31">
        <v>0.94120000000000004</v>
      </c>
      <c r="J16" s="31">
        <v>0.8901</v>
      </c>
      <c r="K16" s="29">
        <v>3.6713000000000003E-2</v>
      </c>
      <c r="L16" s="26">
        <v>0.216</v>
      </c>
      <c r="M16" s="29"/>
      <c r="N16" s="28">
        <f t="shared" si="1"/>
        <v>1.4387000000000039E-2</v>
      </c>
      <c r="O16" s="28"/>
      <c r="P16" s="28">
        <v>8.1999999999999993</v>
      </c>
      <c r="Q16" s="28">
        <v>7.8</v>
      </c>
      <c r="R16" s="31"/>
      <c r="S16" s="55"/>
      <c r="T16" s="50">
        <v>0.05</v>
      </c>
      <c r="U16" s="50">
        <v>1.0999999999999999E-2</v>
      </c>
      <c r="V16" s="50">
        <v>6.0000000000000001E-3</v>
      </c>
      <c r="W16" s="50">
        <v>5.0000000000000001E-3</v>
      </c>
      <c r="X16" s="50">
        <v>4.0000000000000001E-3</v>
      </c>
      <c r="Y16" s="53"/>
      <c r="Z16" s="52"/>
      <c r="AA16" s="52"/>
      <c r="AB16" s="52" t="s">
        <v>138</v>
      </c>
    </row>
    <row r="17" spans="1:28" ht="13.2" x14ac:dyDescent="0.25">
      <c r="A17" s="25">
        <v>43181</v>
      </c>
      <c r="B17" s="26"/>
      <c r="C17" s="26">
        <v>38.799999999999997</v>
      </c>
      <c r="D17" s="27">
        <v>89.1</v>
      </c>
      <c r="E17" s="28">
        <v>11.74</v>
      </c>
      <c r="F17" s="27">
        <v>164.8</v>
      </c>
      <c r="G17" s="28">
        <v>6.04</v>
      </c>
      <c r="H17" s="31">
        <v>2.34</v>
      </c>
      <c r="I17" s="31">
        <v>0.89690000000000003</v>
      </c>
      <c r="J17" s="31">
        <v>0.83296999999999999</v>
      </c>
      <c r="K17" s="31">
        <v>3.8804999999999999E-2</v>
      </c>
      <c r="L17" s="28">
        <v>1.667</v>
      </c>
      <c r="M17" s="31"/>
      <c r="N17" s="28">
        <f t="shared" si="1"/>
        <v>2.5125000000000064E-2</v>
      </c>
      <c r="O17" s="28"/>
      <c r="P17" s="28">
        <v>7.7</v>
      </c>
      <c r="Q17" s="28">
        <v>7.53</v>
      </c>
      <c r="R17" s="31"/>
      <c r="S17" s="55"/>
      <c r="T17" s="50">
        <v>6.8000000000000005E-2</v>
      </c>
      <c r="U17" s="50">
        <v>1.4999999999999999E-2</v>
      </c>
      <c r="V17" s="50">
        <v>8.9999999999999993E-3</v>
      </c>
      <c r="W17" s="50">
        <v>8.0000000000000002E-3</v>
      </c>
      <c r="X17" s="50">
        <v>6.0000000000000001E-3</v>
      </c>
      <c r="Y17" s="53"/>
      <c r="Z17" s="52"/>
      <c r="AA17" s="52"/>
      <c r="AB17" s="52" t="s">
        <v>138</v>
      </c>
    </row>
    <row r="18" spans="1:28" ht="13.2" x14ac:dyDescent="0.25">
      <c r="A18" s="25">
        <v>43187</v>
      </c>
      <c r="B18" s="26"/>
      <c r="C18" s="26">
        <v>44.1</v>
      </c>
      <c r="D18" s="27">
        <v>89.5</v>
      </c>
      <c r="E18" s="28">
        <v>10.93</v>
      </c>
      <c r="F18" s="27">
        <v>181.7</v>
      </c>
      <c r="G18" s="28">
        <v>5.86</v>
      </c>
      <c r="H18" s="31">
        <v>2.113</v>
      </c>
      <c r="I18" s="31">
        <v>1.0069999999999999</v>
      </c>
      <c r="J18" s="31">
        <v>1.03335</v>
      </c>
      <c r="K18" s="31">
        <v>3.9768999999999999E-2</v>
      </c>
      <c r="L18" s="28">
        <v>2.117</v>
      </c>
      <c r="M18" s="31"/>
      <c r="N18" s="28">
        <v>0</v>
      </c>
      <c r="O18" s="28"/>
      <c r="P18" s="28">
        <v>8.4</v>
      </c>
      <c r="Q18" s="28">
        <v>5.6</v>
      </c>
      <c r="R18" s="31"/>
      <c r="S18" s="55"/>
      <c r="T18" s="50">
        <v>0.05</v>
      </c>
      <c r="U18" s="50">
        <v>1.0999999999999999E-2</v>
      </c>
      <c r="V18" s="50">
        <v>7.0000000000000001E-3</v>
      </c>
      <c r="W18" s="50">
        <v>6.0000000000000001E-3</v>
      </c>
      <c r="X18" s="50">
        <v>5.0000000000000001E-3</v>
      </c>
      <c r="Y18" s="53"/>
      <c r="Z18" s="52"/>
      <c r="AA18" s="52"/>
      <c r="AB18" s="52" t="s">
        <v>138</v>
      </c>
    </row>
    <row r="19" spans="1:28" ht="13.2" x14ac:dyDescent="0.25">
      <c r="A19" s="25">
        <v>43194</v>
      </c>
      <c r="B19" s="26"/>
      <c r="C19" s="26">
        <v>48.9</v>
      </c>
      <c r="D19" s="27">
        <v>87.5</v>
      </c>
      <c r="E19" s="28">
        <v>10.02</v>
      </c>
      <c r="F19" s="27">
        <v>182.5</v>
      </c>
      <c r="G19" s="28">
        <v>6.22</v>
      </c>
      <c r="H19" s="31">
        <v>2.2250000000000001</v>
      </c>
      <c r="I19" s="31">
        <v>1.1240000000000001</v>
      </c>
      <c r="J19" s="31">
        <v>0.96699900000000005</v>
      </c>
      <c r="K19" s="31">
        <v>6.3427999999999998E-2</v>
      </c>
      <c r="L19" s="28">
        <v>3.367</v>
      </c>
      <c r="M19" s="31">
        <v>0.45500000000000002</v>
      </c>
      <c r="N19" s="28">
        <f t="shared" ref="N19:N38" si="2">I19-(J19+K19)</f>
        <v>9.3573000000000128E-2</v>
      </c>
      <c r="O19" s="28"/>
      <c r="P19" s="28"/>
      <c r="Q19" s="28">
        <v>7.8</v>
      </c>
      <c r="R19" s="31"/>
      <c r="S19" s="55"/>
      <c r="T19" s="50">
        <v>5.5E-2</v>
      </c>
      <c r="U19" s="50">
        <v>1.2E-2</v>
      </c>
      <c r="V19" s="50">
        <v>7.0000000000000001E-3</v>
      </c>
      <c r="W19" s="50">
        <v>6.0000000000000001E-3</v>
      </c>
      <c r="X19" s="50">
        <v>5.0000000000000001E-3</v>
      </c>
      <c r="Y19" s="53"/>
      <c r="Z19" s="52"/>
      <c r="AA19" s="52"/>
      <c r="AB19" s="52" t="s">
        <v>138</v>
      </c>
    </row>
    <row r="20" spans="1:28" ht="13.2" x14ac:dyDescent="0.25">
      <c r="A20" s="25">
        <v>43201</v>
      </c>
      <c r="B20" s="26"/>
      <c r="C20" s="26">
        <v>45.6</v>
      </c>
      <c r="D20" s="27">
        <v>90</v>
      </c>
      <c r="E20" s="28">
        <v>10.77</v>
      </c>
      <c r="F20" s="27">
        <v>182.6</v>
      </c>
      <c r="G20" s="28">
        <v>6.02</v>
      </c>
      <c r="H20" s="31">
        <v>2.0960000000000001</v>
      </c>
      <c r="I20" s="31">
        <v>1.0680000000000001</v>
      </c>
      <c r="J20" s="31">
        <v>1.0096909999999999</v>
      </c>
      <c r="K20" s="31">
        <v>5.5773000000000003E-2</v>
      </c>
      <c r="L20" s="28">
        <v>3.0529999999999999</v>
      </c>
      <c r="M20" s="31">
        <v>0.30199999999999999</v>
      </c>
      <c r="N20" s="28">
        <f t="shared" si="2"/>
        <v>2.5360000000000937E-3</v>
      </c>
      <c r="O20" s="28"/>
      <c r="P20" s="28"/>
      <c r="Q20" s="28">
        <v>6.9</v>
      </c>
      <c r="R20" s="31"/>
      <c r="S20" s="55"/>
      <c r="T20" s="50">
        <v>4.9000000000000002E-2</v>
      </c>
      <c r="U20" s="50">
        <v>8.9999999999999993E-3</v>
      </c>
      <c r="V20" s="50">
        <v>5.0000000000000001E-3</v>
      </c>
      <c r="W20" s="50">
        <v>5.0000000000000001E-3</v>
      </c>
      <c r="X20" s="50">
        <v>3.0000000000000001E-3</v>
      </c>
      <c r="Y20" s="53"/>
      <c r="Z20" s="52"/>
      <c r="AA20" s="52"/>
      <c r="AB20" s="52" t="s">
        <v>138</v>
      </c>
    </row>
    <row r="21" spans="1:28" ht="13.2" x14ac:dyDescent="0.25">
      <c r="A21" s="25">
        <v>43208</v>
      </c>
      <c r="B21" s="26"/>
      <c r="C21" s="26">
        <v>47.2</v>
      </c>
      <c r="D21" s="27">
        <v>84.6</v>
      </c>
      <c r="E21" s="28">
        <v>9.91</v>
      </c>
      <c r="F21" s="27">
        <v>172.5</v>
      </c>
      <c r="G21" s="28">
        <v>5.76</v>
      </c>
      <c r="H21" s="31">
        <v>2.0339999999999998</v>
      </c>
      <c r="I21" s="31">
        <v>1.19</v>
      </c>
      <c r="J21" s="31">
        <v>1.0387660000000001</v>
      </c>
      <c r="K21" s="31">
        <v>7.9618999999999995E-2</v>
      </c>
      <c r="L21" s="28">
        <v>8.3680000000000003</v>
      </c>
      <c r="M21" s="31">
        <v>0.54200000000000004</v>
      </c>
      <c r="N21" s="28">
        <f t="shared" si="2"/>
        <v>7.1614999999999984E-2</v>
      </c>
      <c r="O21" s="28"/>
      <c r="P21" s="28"/>
      <c r="Q21" s="28">
        <v>6.9306122448979606</v>
      </c>
      <c r="R21" s="31"/>
      <c r="S21" s="31"/>
      <c r="T21" s="50">
        <v>7.0000000000000007E-2</v>
      </c>
      <c r="U21" s="50">
        <v>1.9E-2</v>
      </c>
      <c r="V21" s="50">
        <v>1.2E-2</v>
      </c>
      <c r="W21" s="50">
        <v>1.0999999999999999E-2</v>
      </c>
      <c r="X21" s="50">
        <v>8.9999999999999993E-3</v>
      </c>
      <c r="Y21" s="56"/>
      <c r="Z21" s="52"/>
      <c r="AA21" s="52"/>
      <c r="AB21" s="52" t="s">
        <v>138</v>
      </c>
    </row>
    <row r="22" spans="1:28" ht="13.2" x14ac:dyDescent="0.25">
      <c r="A22" s="25">
        <v>43216</v>
      </c>
      <c r="B22" s="26"/>
      <c r="C22" s="32">
        <v>53</v>
      </c>
      <c r="D22" s="27">
        <v>84.2</v>
      </c>
      <c r="E22" s="28">
        <v>9.14</v>
      </c>
      <c r="F22" s="27">
        <v>166.4</v>
      </c>
      <c r="G22" s="28">
        <v>6.02</v>
      </c>
      <c r="H22" s="31">
        <v>3.331</v>
      </c>
      <c r="I22" s="31">
        <v>0.92300000000000004</v>
      </c>
      <c r="J22" s="31">
        <v>0.71606899999999996</v>
      </c>
      <c r="K22" s="31">
        <v>9.5918000000000003E-2</v>
      </c>
      <c r="L22" s="28">
        <v>7.5</v>
      </c>
      <c r="M22" s="31">
        <v>4.4999999999999998E-2</v>
      </c>
      <c r="N22" s="28">
        <f t="shared" si="2"/>
        <v>0.11101300000000003</v>
      </c>
      <c r="O22" s="28"/>
      <c r="P22" s="28">
        <v>8.4</v>
      </c>
      <c r="Q22" s="28">
        <v>5.78</v>
      </c>
      <c r="R22" s="31"/>
      <c r="S22" s="31"/>
      <c r="T22" s="54">
        <v>0.13900000000000001</v>
      </c>
      <c r="U22" s="54">
        <v>3.6999999999999998E-2</v>
      </c>
      <c r="V22" s="54">
        <v>2.4E-2</v>
      </c>
      <c r="W22" s="54">
        <v>2.1000000000000001E-2</v>
      </c>
      <c r="X22" s="50">
        <v>1.7000000000000001E-2</v>
      </c>
      <c r="Y22" s="56"/>
      <c r="Z22" s="52"/>
      <c r="AA22" s="52"/>
      <c r="AB22" s="52" t="s">
        <v>138</v>
      </c>
    </row>
    <row r="23" spans="1:28" ht="13.2" x14ac:dyDescent="0.25">
      <c r="A23" s="25">
        <v>43222</v>
      </c>
      <c r="B23" s="26"/>
      <c r="C23" s="26">
        <v>55.7</v>
      </c>
      <c r="D23" s="27">
        <v>85.1</v>
      </c>
      <c r="E23" s="28">
        <v>8.92</v>
      </c>
      <c r="F23" s="27">
        <v>184.7</v>
      </c>
      <c r="G23" s="28">
        <v>6.33</v>
      </c>
      <c r="H23" s="31">
        <v>3.1629999999999998</v>
      </c>
      <c r="I23" s="31">
        <v>1.044</v>
      </c>
      <c r="J23" s="31">
        <v>0.81655999999999995</v>
      </c>
      <c r="K23" s="31">
        <v>0.13319700000000001</v>
      </c>
      <c r="L23" s="28">
        <v>6.4820000000000002</v>
      </c>
      <c r="M23" s="31">
        <v>0.36799999999999999</v>
      </c>
      <c r="N23" s="28">
        <f t="shared" si="2"/>
        <v>9.4243000000000077E-2</v>
      </c>
      <c r="O23" s="28"/>
      <c r="P23" s="28">
        <v>10.3</v>
      </c>
      <c r="Q23" s="28">
        <v>7.35</v>
      </c>
      <c r="R23" s="31"/>
      <c r="S23" s="31"/>
      <c r="T23" s="54">
        <v>9.5000000000000001E-2</v>
      </c>
      <c r="U23" s="54">
        <v>2.7E-2</v>
      </c>
      <c r="V23" s="54">
        <v>1.7999999999999999E-2</v>
      </c>
      <c r="W23" s="54">
        <v>1.7000000000000001E-2</v>
      </c>
      <c r="X23" s="50">
        <v>1.2999999999999999E-2</v>
      </c>
      <c r="Y23" s="56"/>
      <c r="Z23" s="52"/>
      <c r="AA23" s="52"/>
      <c r="AB23" s="52" t="s">
        <v>140</v>
      </c>
    </row>
    <row r="24" spans="1:28" ht="13.2" x14ac:dyDescent="0.25">
      <c r="A24" s="25">
        <v>43229</v>
      </c>
      <c r="B24" s="26"/>
      <c r="C24" s="26">
        <v>57.7</v>
      </c>
      <c r="D24" s="27">
        <v>86.9</v>
      </c>
      <c r="E24" s="28">
        <v>8.89</v>
      </c>
      <c r="F24" s="27">
        <v>189.4</v>
      </c>
      <c r="G24" s="28">
        <v>6.09</v>
      </c>
      <c r="H24" s="31">
        <v>3.1030000000000002</v>
      </c>
      <c r="I24" s="31">
        <v>0.98619999999999997</v>
      </c>
      <c r="J24" s="31">
        <v>0.75170199999999998</v>
      </c>
      <c r="K24" s="31">
        <v>0.122666</v>
      </c>
      <c r="L24" s="28">
        <v>3.1150000000000002</v>
      </c>
      <c r="M24" s="31">
        <v>0.77800000000000002</v>
      </c>
      <c r="N24" s="28">
        <f t="shared" si="2"/>
        <v>0.11183199999999993</v>
      </c>
      <c r="O24" s="28"/>
      <c r="P24" s="28">
        <v>10.199999999999999</v>
      </c>
      <c r="Q24" s="28">
        <v>13.39</v>
      </c>
      <c r="R24" s="31"/>
      <c r="S24" s="31"/>
      <c r="T24" s="54">
        <v>8.8999999999999996E-2</v>
      </c>
      <c r="U24" s="54">
        <v>2.1999999999999999E-2</v>
      </c>
      <c r="V24" s="54">
        <v>1.4E-2</v>
      </c>
      <c r="W24" s="54">
        <v>1.2E-2</v>
      </c>
      <c r="X24" s="50">
        <v>0.01</v>
      </c>
      <c r="Y24" s="56"/>
      <c r="Z24" s="52"/>
      <c r="AA24" s="52"/>
      <c r="AB24" s="52" t="s">
        <v>138</v>
      </c>
    </row>
    <row r="25" spans="1:28" ht="13.2" x14ac:dyDescent="0.25">
      <c r="A25" s="25">
        <v>43236</v>
      </c>
      <c r="B25" s="26"/>
      <c r="C25" s="26">
        <v>60.5</v>
      </c>
      <c r="D25" s="27">
        <v>81.8</v>
      </c>
      <c r="E25" s="28">
        <v>8.11</v>
      </c>
      <c r="F25" s="27">
        <v>171.8</v>
      </c>
      <c r="G25" s="28">
        <v>6.16</v>
      </c>
      <c r="H25" s="31">
        <v>3</v>
      </c>
      <c r="I25" s="31">
        <v>1.0760000000000001</v>
      </c>
      <c r="J25" s="31">
        <v>0.74631000000000003</v>
      </c>
      <c r="K25" s="31">
        <v>0.23316100000000001</v>
      </c>
      <c r="L25" s="28">
        <v>3.9849999999999999</v>
      </c>
      <c r="M25" s="31">
        <v>1.296</v>
      </c>
      <c r="N25" s="28">
        <f t="shared" si="2"/>
        <v>9.6529000000000087E-2</v>
      </c>
      <c r="O25" s="28"/>
      <c r="P25" s="28"/>
      <c r="Q25" s="28">
        <v>7.1</v>
      </c>
      <c r="R25" s="31"/>
      <c r="S25" s="31"/>
      <c r="T25" s="54">
        <v>9.5000000000000001E-2</v>
      </c>
      <c r="U25" s="54">
        <v>2.5000000000000001E-2</v>
      </c>
      <c r="V25" s="54">
        <v>1.6E-2</v>
      </c>
      <c r="W25" s="54">
        <v>1.4E-2</v>
      </c>
      <c r="X25" s="50">
        <v>1.0999999999999999E-2</v>
      </c>
      <c r="Y25" s="56"/>
      <c r="Z25" s="42">
        <v>-6.2055100000000003</v>
      </c>
      <c r="AA25" s="42">
        <v>-39.23151</v>
      </c>
      <c r="AB25" s="42" t="s">
        <v>141</v>
      </c>
    </row>
    <row r="26" spans="1:28" ht="13.2" x14ac:dyDescent="0.25">
      <c r="A26" s="25">
        <v>43243</v>
      </c>
      <c r="B26" s="26"/>
      <c r="C26" s="26">
        <v>59.1</v>
      </c>
      <c r="D26" s="27">
        <v>80.099999999999994</v>
      </c>
      <c r="E26" s="28">
        <v>8.06</v>
      </c>
      <c r="F26" s="27">
        <v>187.2</v>
      </c>
      <c r="G26" s="28">
        <v>5.9</v>
      </c>
      <c r="H26" s="31">
        <v>3</v>
      </c>
      <c r="I26" s="31">
        <v>1.0860000000000001</v>
      </c>
      <c r="J26" s="31">
        <v>0.80414699999999995</v>
      </c>
      <c r="K26" s="31">
        <v>0.16811300000000001</v>
      </c>
      <c r="L26" s="28">
        <v>3.4540000000000002</v>
      </c>
      <c r="M26" s="31">
        <v>0.90400000000000003</v>
      </c>
      <c r="N26" s="28">
        <f t="shared" si="2"/>
        <v>0.11374000000000017</v>
      </c>
      <c r="O26" s="28"/>
      <c r="P26" s="28">
        <v>9.5</v>
      </c>
      <c r="Q26" s="28">
        <v>6.7</v>
      </c>
      <c r="R26" s="31"/>
      <c r="S26" s="31"/>
      <c r="T26" s="54">
        <v>0.09</v>
      </c>
      <c r="U26" s="54">
        <v>2.3E-2</v>
      </c>
      <c r="V26" s="54">
        <v>1.6E-2</v>
      </c>
      <c r="W26" s="54">
        <v>1.4E-2</v>
      </c>
      <c r="X26" s="50">
        <v>0.01</v>
      </c>
      <c r="Y26" s="56"/>
      <c r="Z26" s="42">
        <v>-6.0932199999999996</v>
      </c>
      <c r="AA26" s="42">
        <v>-38.444960000000002</v>
      </c>
      <c r="AB26" s="42" t="s">
        <v>138</v>
      </c>
    </row>
    <row r="27" spans="1:28" ht="13.2" x14ac:dyDescent="0.25">
      <c r="A27" s="25">
        <v>43250</v>
      </c>
      <c r="B27" s="26"/>
      <c r="C27" s="26">
        <v>61.1</v>
      </c>
      <c r="D27" s="27">
        <v>78.599999999999994</v>
      </c>
      <c r="E27" s="28">
        <v>7.72</v>
      </c>
      <c r="F27" s="27">
        <v>186.6</v>
      </c>
      <c r="G27" s="28">
        <v>5.99</v>
      </c>
      <c r="H27" s="31">
        <v>2.7530000000000001</v>
      </c>
      <c r="I27" s="31">
        <v>1.1319999999999999</v>
      </c>
      <c r="J27" s="31">
        <v>0.84001800000000004</v>
      </c>
      <c r="K27" s="31">
        <v>0.14876</v>
      </c>
      <c r="L27" s="28">
        <v>2.9390000000000001</v>
      </c>
      <c r="M27" s="31">
        <v>0.66300000000000003</v>
      </c>
      <c r="N27" s="28">
        <f t="shared" si="2"/>
        <v>0.14322199999999985</v>
      </c>
      <c r="O27" s="28"/>
      <c r="P27" s="28">
        <v>10.8</v>
      </c>
      <c r="Q27" s="28">
        <v>8.5</v>
      </c>
      <c r="R27" s="31"/>
      <c r="S27" s="31"/>
      <c r="T27" s="54">
        <v>8.2000000000000003E-2</v>
      </c>
      <c r="U27" s="54">
        <v>0.02</v>
      </c>
      <c r="V27" s="54">
        <v>1.2E-2</v>
      </c>
      <c r="W27" s="54">
        <v>1.0999999999999999E-2</v>
      </c>
      <c r="X27" s="50">
        <v>8.0000000000000002E-3</v>
      </c>
      <c r="Y27" s="56"/>
      <c r="Z27" s="42">
        <v>-6.0686</v>
      </c>
      <c r="AA27" s="42">
        <v>-37.412239999999997</v>
      </c>
      <c r="AB27" s="42" t="s">
        <v>138</v>
      </c>
    </row>
    <row r="28" spans="1:28" ht="13.2" x14ac:dyDescent="0.25">
      <c r="A28" s="25">
        <v>43257</v>
      </c>
      <c r="B28" s="26"/>
      <c r="C28" s="26">
        <v>59.4</v>
      </c>
      <c r="D28" s="27">
        <v>80.5</v>
      </c>
      <c r="E28" s="28">
        <v>8.07</v>
      </c>
      <c r="F28" s="27">
        <v>185.5</v>
      </c>
      <c r="G28" s="28">
        <v>6.01</v>
      </c>
      <c r="H28" s="31">
        <v>2.89</v>
      </c>
      <c r="I28" s="31">
        <v>0.98160000000000003</v>
      </c>
      <c r="J28" s="31">
        <v>0.79494399999999998</v>
      </c>
      <c r="K28" s="31">
        <v>9.6902000000000002E-2</v>
      </c>
      <c r="L28" s="28">
        <v>13.731999999999999</v>
      </c>
      <c r="M28" s="31">
        <v>1.8180000000000001</v>
      </c>
      <c r="N28" s="28">
        <f t="shared" si="2"/>
        <v>8.9754E-2</v>
      </c>
      <c r="O28" s="28"/>
      <c r="P28" s="28">
        <v>11.3</v>
      </c>
      <c r="Q28" s="28">
        <v>10.9</v>
      </c>
      <c r="R28" s="31"/>
      <c r="S28" s="31"/>
      <c r="T28" s="54">
        <v>0.109</v>
      </c>
      <c r="U28" s="54">
        <v>2.8000000000000001E-2</v>
      </c>
      <c r="V28" s="54">
        <v>1.7999999999999999E-2</v>
      </c>
      <c r="W28" s="54">
        <v>1.7000000000000001E-2</v>
      </c>
      <c r="X28" s="50">
        <v>1.2999999999999999E-2</v>
      </c>
      <c r="Y28" s="56"/>
      <c r="Z28" s="42">
        <v>-5.6830499999999997</v>
      </c>
      <c r="AA28" s="42">
        <v>-35.369950000000003</v>
      </c>
      <c r="AB28" s="42" t="s">
        <v>138</v>
      </c>
    </row>
    <row r="29" spans="1:28" ht="13.2" x14ac:dyDescent="0.25">
      <c r="A29" s="25">
        <v>43264</v>
      </c>
      <c r="B29" s="26"/>
      <c r="C29" s="26">
        <v>60.7</v>
      </c>
      <c r="D29" s="27">
        <v>70.099999999999994</v>
      </c>
      <c r="E29" s="28">
        <v>6.91</v>
      </c>
      <c r="F29" s="27">
        <v>172.8</v>
      </c>
      <c r="G29" s="28">
        <v>6.32</v>
      </c>
      <c r="H29" s="31">
        <v>2.7229999999999999</v>
      </c>
      <c r="I29" s="31">
        <v>1.038</v>
      </c>
      <c r="J29" s="31">
        <v>0.82058699999999996</v>
      </c>
      <c r="K29" s="31">
        <v>0.13700999999999999</v>
      </c>
      <c r="L29" s="28">
        <v>11.894</v>
      </c>
      <c r="M29" s="31">
        <v>2.8109999999999999</v>
      </c>
      <c r="N29" s="28">
        <f t="shared" si="2"/>
        <v>8.0403000000000113E-2</v>
      </c>
      <c r="O29" s="28"/>
      <c r="P29" s="28"/>
      <c r="Q29" s="28">
        <v>10.6</v>
      </c>
      <c r="R29" s="31"/>
      <c r="S29" s="31"/>
      <c r="T29" s="54">
        <v>8.8999999999999996E-2</v>
      </c>
      <c r="U29" s="54">
        <v>2.7E-2</v>
      </c>
      <c r="V29" s="54">
        <v>1.9E-2</v>
      </c>
      <c r="W29" s="54">
        <v>1.7999999999999999E-2</v>
      </c>
      <c r="X29" s="50">
        <v>1.4999999999999999E-2</v>
      </c>
      <c r="Y29" s="56"/>
      <c r="Z29" s="42">
        <v>-5.7543100000000003</v>
      </c>
      <c r="AA29" s="42">
        <v>-37.89284</v>
      </c>
      <c r="AB29" s="42" t="s">
        <v>138</v>
      </c>
    </row>
    <row r="30" spans="1:28" ht="13.2" x14ac:dyDescent="0.25">
      <c r="A30" s="25">
        <v>43271</v>
      </c>
      <c r="B30" s="26"/>
      <c r="C30" s="26">
        <v>64.400000000000006</v>
      </c>
      <c r="D30" s="27">
        <v>79.8</v>
      </c>
      <c r="E30" s="28">
        <v>7.55</v>
      </c>
      <c r="F30" s="27">
        <v>180.5</v>
      </c>
      <c r="G30" s="28">
        <v>6.45</v>
      </c>
      <c r="H30" s="31">
        <v>2.4060000000000001</v>
      </c>
      <c r="I30" s="31">
        <v>0.98909999999999998</v>
      </c>
      <c r="J30" s="31">
        <v>0.82870100000000002</v>
      </c>
      <c r="K30" s="31">
        <v>0.114693</v>
      </c>
      <c r="L30" s="28">
        <v>5.8339999999999996</v>
      </c>
      <c r="M30" s="31">
        <v>3.7040000000000002</v>
      </c>
      <c r="N30" s="28">
        <f t="shared" si="2"/>
        <v>4.5705999999999913E-2</v>
      </c>
      <c r="O30" s="28"/>
      <c r="P30" s="28"/>
      <c r="Q30" s="28">
        <v>8.9485714289999994</v>
      </c>
      <c r="R30" s="31"/>
      <c r="S30" s="31"/>
      <c r="T30" s="54">
        <v>5.8000000000000003E-2</v>
      </c>
      <c r="U30" s="54">
        <v>1.0999999999999999E-2</v>
      </c>
      <c r="V30" s="54">
        <v>6.0000000000000001E-3</v>
      </c>
      <c r="W30" s="54">
        <v>5.0000000000000001E-3</v>
      </c>
      <c r="X30" s="50">
        <v>3.0000000000000001E-3</v>
      </c>
      <c r="Y30" s="56"/>
      <c r="Z30" s="42">
        <v>-5.8502400000000003</v>
      </c>
      <c r="AA30" s="42">
        <v>-37.697249999999997</v>
      </c>
      <c r="AB30" s="42" t="s">
        <v>138</v>
      </c>
    </row>
    <row r="31" spans="1:28" ht="13.2" x14ac:dyDescent="0.25">
      <c r="A31" s="25">
        <v>43278</v>
      </c>
      <c r="B31" s="26"/>
      <c r="C31" s="26">
        <v>63.1</v>
      </c>
      <c r="D31" s="27">
        <v>81.3</v>
      </c>
      <c r="E31" s="28">
        <v>7.81</v>
      </c>
      <c r="F31" s="27">
        <v>183</v>
      </c>
      <c r="G31" s="28">
        <v>6.5570000000000004</v>
      </c>
      <c r="H31" s="31">
        <v>2.1880000000000002</v>
      </c>
      <c r="I31" s="31">
        <v>1.044</v>
      </c>
      <c r="J31" s="31">
        <v>0.87423200000000001</v>
      </c>
      <c r="K31" s="31">
        <v>0.124823</v>
      </c>
      <c r="L31" s="28">
        <v>6.2089999999999996</v>
      </c>
      <c r="M31" s="31">
        <v>0.79800000000000004</v>
      </c>
      <c r="N31" s="28">
        <f t="shared" si="2"/>
        <v>4.4945000000000013E-2</v>
      </c>
      <c r="O31" s="28"/>
      <c r="P31" s="28"/>
      <c r="Q31" s="28">
        <v>4.5</v>
      </c>
      <c r="R31" s="31"/>
      <c r="S31" s="31"/>
      <c r="T31" s="54">
        <v>5.2999999999999999E-2</v>
      </c>
      <c r="U31" s="54">
        <v>1.0999999999999999E-2</v>
      </c>
      <c r="V31" s="54">
        <v>6.0000000000000001E-3</v>
      </c>
      <c r="W31" s="54">
        <v>6.0000000000000001E-3</v>
      </c>
      <c r="X31" s="50">
        <v>5.0000000000000001E-3</v>
      </c>
      <c r="Y31" s="56"/>
      <c r="Z31" s="42">
        <v>-4.9535400000000003</v>
      </c>
      <c r="AA31" s="42">
        <v>-34.728349999999999</v>
      </c>
      <c r="AB31" s="42" t="s">
        <v>138</v>
      </c>
    </row>
    <row r="32" spans="1:28" ht="13.2" x14ac:dyDescent="0.25">
      <c r="A32" s="25">
        <v>43284</v>
      </c>
      <c r="B32" s="26"/>
      <c r="C32" s="26">
        <v>68.8</v>
      </c>
      <c r="D32" s="27">
        <v>42.1</v>
      </c>
      <c r="E32" s="28">
        <v>3.78</v>
      </c>
      <c r="F32" s="27">
        <v>181.3</v>
      </c>
      <c r="G32" s="28">
        <v>6.61</v>
      </c>
      <c r="H32" s="31">
        <v>3.7490000000000001</v>
      </c>
      <c r="I32" s="31">
        <v>0.997</v>
      </c>
      <c r="J32" s="31">
        <v>0.77770300000000003</v>
      </c>
      <c r="K32" s="31">
        <v>0.13225400000000001</v>
      </c>
      <c r="L32" s="28">
        <v>13.250999999999999</v>
      </c>
      <c r="M32" s="31">
        <v>3.3919999999999999</v>
      </c>
      <c r="N32" s="28">
        <f t="shared" si="2"/>
        <v>8.7042999999999981E-2</v>
      </c>
      <c r="O32" s="28"/>
      <c r="P32" s="28"/>
      <c r="Q32" s="28">
        <v>6.7</v>
      </c>
      <c r="R32" s="31"/>
      <c r="S32" s="31"/>
      <c r="T32" s="54">
        <v>7.0999999999999994E-2</v>
      </c>
      <c r="U32" s="54">
        <v>1.7000000000000001E-2</v>
      </c>
      <c r="V32" s="54">
        <v>1.0999999999999999E-2</v>
      </c>
      <c r="W32" s="54">
        <v>0.01</v>
      </c>
      <c r="X32" s="50">
        <v>8.0000000000000002E-3</v>
      </c>
      <c r="Y32" s="56"/>
      <c r="Z32" s="42">
        <v>-5.1329599999999997</v>
      </c>
      <c r="AA32" s="42">
        <v>-35.126959999999997</v>
      </c>
      <c r="AB32" s="42" t="s">
        <v>138</v>
      </c>
    </row>
    <row r="33" spans="1:28" ht="13.2" x14ac:dyDescent="0.25">
      <c r="A33" s="25">
        <v>43292</v>
      </c>
      <c r="B33" s="26"/>
      <c r="C33" s="26">
        <v>64.900000000000006</v>
      </c>
      <c r="D33" s="27">
        <v>77.2</v>
      </c>
      <c r="E33" s="28">
        <v>7.16</v>
      </c>
      <c r="F33" s="27">
        <v>188</v>
      </c>
      <c r="G33" s="28">
        <v>6.28</v>
      </c>
      <c r="H33" s="31">
        <v>3.927</v>
      </c>
      <c r="I33" s="31">
        <v>1.1240000000000001</v>
      </c>
      <c r="J33" s="31">
        <v>0.94704600000000005</v>
      </c>
      <c r="K33" s="31">
        <v>7.7354000000000006E-2</v>
      </c>
      <c r="L33" s="28">
        <v>0</v>
      </c>
      <c r="M33" s="31">
        <v>2.1</v>
      </c>
      <c r="N33" s="28">
        <f t="shared" si="2"/>
        <v>9.9600000000000133E-2</v>
      </c>
      <c r="O33" s="28"/>
      <c r="P33" s="28"/>
      <c r="Q33" s="28">
        <v>7.8</v>
      </c>
      <c r="R33" s="31"/>
      <c r="S33" s="31"/>
      <c r="T33" s="54">
        <v>0.05</v>
      </c>
      <c r="U33" s="54">
        <v>0.01</v>
      </c>
      <c r="V33" s="54">
        <v>6.0000000000000001E-3</v>
      </c>
      <c r="W33" s="54">
        <v>5.0000000000000001E-3</v>
      </c>
      <c r="X33" s="50">
        <v>4.0000000000000001E-3</v>
      </c>
      <c r="Y33" s="56"/>
      <c r="Z33" s="42">
        <v>-5.6629899999999997</v>
      </c>
      <c r="AA33" s="42">
        <v>-37.178550000000001</v>
      </c>
      <c r="AB33" s="42" t="s">
        <v>138</v>
      </c>
    </row>
    <row r="34" spans="1:28" ht="13.2" x14ac:dyDescent="0.25">
      <c r="A34" s="25">
        <v>43299</v>
      </c>
      <c r="B34" s="26"/>
      <c r="C34" s="26">
        <v>65.400000000000006</v>
      </c>
      <c r="D34" s="27">
        <v>79.7</v>
      </c>
      <c r="E34" s="28">
        <v>7.45</v>
      </c>
      <c r="F34" s="27">
        <v>184.8</v>
      </c>
      <c r="G34" s="28">
        <v>6.3</v>
      </c>
      <c r="H34" s="31">
        <v>3.4430000000000001</v>
      </c>
      <c r="I34" s="31">
        <v>1.155</v>
      </c>
      <c r="J34" s="31">
        <v>1.0139309999999999</v>
      </c>
      <c r="K34" s="31">
        <v>7.8650999999999999E-2</v>
      </c>
      <c r="L34" s="28">
        <v>0</v>
      </c>
      <c r="M34" s="31">
        <v>2.1789999999999998</v>
      </c>
      <c r="N34" s="28">
        <f t="shared" si="2"/>
        <v>6.2418000000000085E-2</v>
      </c>
      <c r="O34" s="28"/>
      <c r="P34" s="28"/>
      <c r="Q34" s="28">
        <v>5.0999999999999996</v>
      </c>
      <c r="R34" s="31"/>
      <c r="S34" s="31"/>
      <c r="T34" s="54">
        <v>4.8000000000000001E-2</v>
      </c>
      <c r="U34" s="54">
        <v>8.9999999999999993E-3</v>
      </c>
      <c r="V34" s="54">
        <v>5.0000000000000001E-3</v>
      </c>
      <c r="W34" s="54">
        <v>5.0000000000000001E-3</v>
      </c>
      <c r="X34" s="50">
        <v>3.0000000000000001E-3</v>
      </c>
      <c r="Y34" s="56"/>
      <c r="Z34" s="42">
        <v>-5.6700699999999999</v>
      </c>
      <c r="AA34" s="42">
        <v>-36.540030000000002</v>
      </c>
      <c r="AB34" s="42" t="s">
        <v>138</v>
      </c>
    </row>
    <row r="35" spans="1:28" ht="13.2" x14ac:dyDescent="0.25">
      <c r="A35" s="25">
        <v>43306</v>
      </c>
      <c r="B35" s="26"/>
      <c r="C35" s="26">
        <v>65.3</v>
      </c>
      <c r="D35" s="27">
        <v>80.599999999999994</v>
      </c>
      <c r="E35" s="28">
        <v>7.55</v>
      </c>
      <c r="F35" s="27">
        <v>183.5</v>
      </c>
      <c r="G35" s="28">
        <v>6.23</v>
      </c>
      <c r="H35" s="31">
        <v>3.16</v>
      </c>
      <c r="I35" s="31">
        <v>1.2609999999999999</v>
      </c>
      <c r="J35" s="31">
        <v>1.1210469999999999</v>
      </c>
      <c r="K35" s="31">
        <v>6.8141999999999994E-2</v>
      </c>
      <c r="L35" s="28">
        <v>0</v>
      </c>
      <c r="M35" s="31">
        <v>2.2549999999999999</v>
      </c>
      <c r="N35" s="28">
        <f t="shared" si="2"/>
        <v>7.1811000000000069E-2</v>
      </c>
      <c r="O35" s="28"/>
      <c r="P35" s="28"/>
      <c r="Q35" s="28">
        <v>7.5</v>
      </c>
      <c r="R35" s="31"/>
      <c r="S35" s="31"/>
      <c r="T35" s="54">
        <v>4.4999999999999998E-2</v>
      </c>
      <c r="U35" s="54">
        <v>8.0000000000000002E-3</v>
      </c>
      <c r="V35" s="54">
        <v>4.0000000000000001E-3</v>
      </c>
      <c r="W35" s="54">
        <v>3.0000000000000001E-3</v>
      </c>
      <c r="X35" s="50">
        <v>2E-3</v>
      </c>
      <c r="Y35" s="56"/>
      <c r="Z35" s="42">
        <v>-5.5001800000000003</v>
      </c>
      <c r="AA35" s="42">
        <v>-36.254420000000003</v>
      </c>
      <c r="AB35" s="42" t="s">
        <v>138</v>
      </c>
    </row>
    <row r="36" spans="1:28" ht="13.2" x14ac:dyDescent="0.25">
      <c r="A36" s="25">
        <v>43315</v>
      </c>
      <c r="B36" s="26"/>
      <c r="C36" s="26">
        <v>66.2</v>
      </c>
      <c r="D36" s="27">
        <v>80.7</v>
      </c>
      <c r="E36" s="28">
        <v>7.49</v>
      </c>
      <c r="F36" s="27">
        <v>175.3</v>
      </c>
      <c r="G36" s="28">
        <v>5.97</v>
      </c>
      <c r="H36" s="31">
        <v>2.605</v>
      </c>
      <c r="I36" s="31">
        <v>1.113</v>
      </c>
      <c r="J36" s="31">
        <v>1.018141</v>
      </c>
      <c r="K36" s="31">
        <v>5.0922000000000002E-2</v>
      </c>
      <c r="L36" s="28">
        <v>0</v>
      </c>
      <c r="M36" s="31">
        <v>2.0529999999999999</v>
      </c>
      <c r="N36" s="28">
        <f t="shared" si="2"/>
        <v>4.3937000000000115E-2</v>
      </c>
      <c r="O36" s="28"/>
      <c r="P36" s="28"/>
      <c r="Q36" s="28">
        <v>3.9</v>
      </c>
      <c r="R36" s="31"/>
      <c r="S36" s="31"/>
      <c r="T36" s="54">
        <v>4.4999999999999998E-2</v>
      </c>
      <c r="U36" s="54">
        <v>7.0000000000000001E-3</v>
      </c>
      <c r="V36" s="54">
        <v>4.0000000000000001E-3</v>
      </c>
      <c r="W36" s="54">
        <v>4.0000000000000001E-3</v>
      </c>
      <c r="X36" s="50">
        <v>2E-3</v>
      </c>
      <c r="Y36" s="56"/>
      <c r="Z36" s="42">
        <v>-5.6484800000000002</v>
      </c>
      <c r="AA36" s="42">
        <v>-35.611460000000001</v>
      </c>
      <c r="AB36" s="42" t="s">
        <v>138</v>
      </c>
    </row>
    <row r="37" spans="1:28" ht="13.2" x14ac:dyDescent="0.25">
      <c r="A37" s="25">
        <v>43320</v>
      </c>
      <c r="B37" s="26"/>
      <c r="C37" s="26">
        <v>68.900000000000006</v>
      </c>
      <c r="D37" s="27">
        <v>80.599999999999994</v>
      </c>
      <c r="E37" s="28">
        <v>7.26</v>
      </c>
      <c r="F37" s="27">
        <v>171.7</v>
      </c>
      <c r="G37" s="28">
        <v>6.08</v>
      </c>
      <c r="H37" s="31">
        <v>2.782</v>
      </c>
      <c r="I37" s="31">
        <v>0.99329999999999996</v>
      </c>
      <c r="J37" s="31">
        <v>0.88034699999999999</v>
      </c>
      <c r="K37" s="31">
        <v>2.7962999999999998E-2</v>
      </c>
      <c r="L37" s="28">
        <v>0</v>
      </c>
      <c r="M37" s="31">
        <v>1.9770000000000001</v>
      </c>
      <c r="N37" s="28">
        <f t="shared" si="2"/>
        <v>8.499000000000001E-2</v>
      </c>
      <c r="O37" s="28"/>
      <c r="P37" s="28"/>
      <c r="Q37" s="28">
        <v>7.4</v>
      </c>
      <c r="R37" s="31"/>
      <c r="S37" s="31"/>
      <c r="T37" s="54">
        <v>4.9000000000000002E-2</v>
      </c>
      <c r="U37" s="54">
        <v>8.9999999999999993E-3</v>
      </c>
      <c r="V37" s="54">
        <v>6.0000000000000001E-3</v>
      </c>
      <c r="W37" s="54">
        <v>5.0000000000000001E-3</v>
      </c>
      <c r="X37" s="50">
        <v>3.0000000000000001E-3</v>
      </c>
      <c r="Y37" s="53"/>
      <c r="Z37" s="42">
        <v>-5.4003500000000004</v>
      </c>
      <c r="AA37" s="42">
        <v>-34.955249999999999</v>
      </c>
      <c r="AB37" s="42" t="s">
        <v>138</v>
      </c>
    </row>
    <row r="38" spans="1:28" ht="13.2" x14ac:dyDescent="0.25">
      <c r="A38" s="25">
        <v>43327</v>
      </c>
      <c r="B38" s="26"/>
      <c r="C38" s="26">
        <v>67.2</v>
      </c>
      <c r="D38" s="27">
        <v>80.400000000000006</v>
      </c>
      <c r="E38" s="28">
        <v>7.37</v>
      </c>
      <c r="F38" s="27">
        <v>177.9</v>
      </c>
      <c r="G38" s="28">
        <v>6.2</v>
      </c>
      <c r="H38" s="31">
        <v>2.778</v>
      </c>
      <c r="I38" s="31">
        <v>0.96040000000000003</v>
      </c>
      <c r="J38" s="31">
        <v>0.80897799999999997</v>
      </c>
      <c r="K38" s="31">
        <v>4.1302999999999999E-2</v>
      </c>
      <c r="L38" s="28">
        <v>0</v>
      </c>
      <c r="M38" s="31">
        <v>1.113</v>
      </c>
      <c r="N38" s="28">
        <f t="shared" si="2"/>
        <v>0.11011900000000008</v>
      </c>
      <c r="O38" s="28"/>
      <c r="P38" s="28"/>
      <c r="Q38" s="28">
        <v>11.2</v>
      </c>
      <c r="R38" s="31"/>
      <c r="S38" s="31"/>
      <c r="T38" s="54">
        <v>5.1999999999999998E-2</v>
      </c>
      <c r="U38" s="54">
        <v>8.9999999999999993E-3</v>
      </c>
      <c r="V38" s="54">
        <v>5.0000000000000001E-3</v>
      </c>
      <c r="W38" s="54">
        <v>5.0000000000000001E-3</v>
      </c>
      <c r="X38" s="50">
        <v>3.0000000000000001E-3</v>
      </c>
      <c r="Y38" s="56"/>
      <c r="Z38" s="42">
        <v>-5.5009956000000004</v>
      </c>
      <c r="AA38" s="42">
        <v>-35.481382000000004</v>
      </c>
      <c r="AB38" s="42" t="s">
        <v>138</v>
      </c>
    </row>
    <row r="39" spans="1:28" ht="13.2" x14ac:dyDescent="0.25">
      <c r="A39" s="25">
        <v>43334</v>
      </c>
      <c r="B39" s="26"/>
      <c r="C39" s="26">
        <v>62.9</v>
      </c>
      <c r="D39" s="27">
        <v>77.900000000000006</v>
      </c>
      <c r="E39" s="28">
        <v>7.5</v>
      </c>
      <c r="F39" s="27">
        <v>184.2</v>
      </c>
      <c r="G39" s="28">
        <v>5.93</v>
      </c>
      <c r="H39" s="31">
        <v>2.1579999999999999</v>
      </c>
      <c r="I39" s="31">
        <v>1.054</v>
      </c>
      <c r="J39" s="31"/>
      <c r="K39" s="31"/>
      <c r="L39" s="28"/>
      <c r="M39" s="31"/>
      <c r="N39" s="28"/>
      <c r="O39" s="28"/>
      <c r="P39" s="28">
        <v>10.8</v>
      </c>
      <c r="Q39" s="28">
        <v>11.6</v>
      </c>
      <c r="R39" s="31"/>
      <c r="S39" s="31"/>
      <c r="T39" s="54">
        <v>4.5999999999999999E-2</v>
      </c>
      <c r="U39" s="54">
        <v>8.9999999999999993E-3</v>
      </c>
      <c r="V39" s="54">
        <v>5.0000000000000001E-3</v>
      </c>
      <c r="W39" s="54">
        <v>4.0000000000000001E-3</v>
      </c>
      <c r="X39" s="50">
        <v>3.0000000000000001E-3</v>
      </c>
      <c r="Y39" s="56"/>
      <c r="Z39" s="42">
        <v>-5.5849624999999996</v>
      </c>
      <c r="AA39" s="42">
        <v>-35.808925000000002</v>
      </c>
      <c r="AB39" s="42" t="s">
        <v>138</v>
      </c>
    </row>
    <row r="40" spans="1:28" ht="13.2" x14ac:dyDescent="0.25">
      <c r="A40" s="25">
        <v>43341</v>
      </c>
      <c r="B40" s="26"/>
      <c r="C40" s="26">
        <v>64.8</v>
      </c>
      <c r="D40" s="27">
        <v>79.400000000000006</v>
      </c>
      <c r="E40" s="28">
        <v>7.48</v>
      </c>
      <c r="F40" s="27">
        <v>188.2</v>
      </c>
      <c r="G40" s="28">
        <v>6.46</v>
      </c>
      <c r="H40" s="31">
        <v>1.9339999999999999</v>
      </c>
      <c r="I40" s="31">
        <v>1.157</v>
      </c>
      <c r="J40" s="31"/>
      <c r="K40" s="31"/>
      <c r="L40" s="28"/>
      <c r="M40" s="31"/>
      <c r="N40" s="28"/>
      <c r="O40" s="28"/>
      <c r="P40" s="28">
        <v>10.9</v>
      </c>
      <c r="Q40" s="28">
        <v>6.6</v>
      </c>
      <c r="R40" s="31"/>
      <c r="S40" s="31"/>
      <c r="T40" s="54">
        <v>4.2000000000000003E-2</v>
      </c>
      <c r="U40" s="54">
        <v>7.0000000000000001E-3</v>
      </c>
      <c r="V40" s="54">
        <v>5.0000000000000001E-3</v>
      </c>
      <c r="W40" s="54">
        <v>3.0000000000000001E-3</v>
      </c>
      <c r="X40" s="50">
        <v>2E-3</v>
      </c>
      <c r="Y40" s="56"/>
      <c r="Z40" s="42">
        <v>-5.4316177000000003</v>
      </c>
      <c r="AA40" s="42">
        <v>-36.111528999999997</v>
      </c>
      <c r="AB40" s="42" t="s">
        <v>138</v>
      </c>
    </row>
    <row r="41" spans="1:28" ht="13.2" x14ac:dyDescent="0.25">
      <c r="A41" s="25">
        <v>43348</v>
      </c>
      <c r="B41" s="26"/>
      <c r="C41" s="26">
        <v>61.8</v>
      </c>
      <c r="D41" s="27">
        <v>80.400000000000006</v>
      </c>
      <c r="E41" s="28">
        <v>7.84</v>
      </c>
      <c r="F41" s="27">
        <v>193.4</v>
      </c>
      <c r="G41" s="28">
        <v>6.09</v>
      </c>
      <c r="H41" s="31">
        <v>1.9419999999999999</v>
      </c>
      <c r="I41" s="31">
        <v>1.2310000000000001</v>
      </c>
      <c r="J41" s="31"/>
      <c r="K41" s="31"/>
      <c r="L41" s="28"/>
      <c r="M41" s="31"/>
      <c r="N41" s="28"/>
      <c r="O41" s="28"/>
      <c r="P41" s="28">
        <v>12</v>
      </c>
      <c r="Q41" s="28"/>
      <c r="R41" s="31"/>
      <c r="S41" s="31"/>
      <c r="T41" s="54">
        <v>0.04</v>
      </c>
      <c r="U41" s="54">
        <v>7.0000000000000001E-3</v>
      </c>
      <c r="V41" s="54">
        <v>4.0000000000000001E-3</v>
      </c>
      <c r="W41" s="54">
        <v>3.0000000000000001E-3</v>
      </c>
      <c r="X41" s="50">
        <v>3.0000000000000001E-3</v>
      </c>
      <c r="Y41" s="56"/>
      <c r="Z41" s="42"/>
      <c r="AA41" s="42"/>
      <c r="AB41" s="42" t="s">
        <v>138</v>
      </c>
    </row>
    <row r="42" spans="1:28" ht="13.2" x14ac:dyDescent="0.25">
      <c r="A42" s="25">
        <v>43355</v>
      </c>
      <c r="B42" s="26"/>
      <c r="C42" s="26">
        <v>61.4</v>
      </c>
      <c r="D42" s="27">
        <v>81.900000000000006</v>
      </c>
      <c r="E42" s="28">
        <v>8.02</v>
      </c>
      <c r="F42" s="27">
        <v>192.5</v>
      </c>
      <c r="G42" s="28">
        <v>6.08</v>
      </c>
      <c r="H42" s="31"/>
      <c r="I42" s="31"/>
      <c r="J42" s="38">
        <v>1.086041</v>
      </c>
      <c r="K42" s="38">
        <v>9.1129000000000002E-2</v>
      </c>
      <c r="L42" s="40">
        <v>4.1839849999999998</v>
      </c>
      <c r="M42" s="38">
        <v>1.610093</v>
      </c>
      <c r="N42" s="28"/>
      <c r="O42" s="28"/>
      <c r="P42" s="28">
        <v>10.7</v>
      </c>
      <c r="Q42" s="28">
        <v>5.0999999999999996</v>
      </c>
      <c r="R42" s="31"/>
      <c r="S42" s="31"/>
      <c r="T42" s="54">
        <v>3.9E-2</v>
      </c>
      <c r="U42" s="54">
        <v>6.0000000000000001E-3</v>
      </c>
      <c r="V42" s="54">
        <v>4.0000000000000001E-3</v>
      </c>
      <c r="W42" s="54">
        <v>3.0000000000000001E-3</v>
      </c>
      <c r="X42" s="50">
        <v>2E-3</v>
      </c>
      <c r="Y42" s="56"/>
      <c r="Z42" s="42"/>
      <c r="AA42" s="42"/>
      <c r="AB42" s="42" t="s">
        <v>138</v>
      </c>
    </row>
    <row r="43" spans="1:28" ht="14.4" x14ac:dyDescent="0.3">
      <c r="A43" s="25">
        <v>43362</v>
      </c>
      <c r="B43" s="26"/>
      <c r="C43" s="26">
        <v>61.8</v>
      </c>
      <c r="D43" s="27">
        <v>81.099999999999994</v>
      </c>
      <c r="E43" s="28">
        <v>7.9</v>
      </c>
      <c r="F43" s="27">
        <v>178.5</v>
      </c>
      <c r="G43" s="28">
        <v>5.93</v>
      </c>
      <c r="H43" s="34">
        <v>2.02</v>
      </c>
      <c r="I43" s="34">
        <v>1.0583499999999999</v>
      </c>
      <c r="J43" s="34">
        <v>0.82274999999999998</v>
      </c>
      <c r="K43" s="34">
        <v>7.3649999999999993E-2</v>
      </c>
      <c r="L43" s="37">
        <v>10.37</v>
      </c>
      <c r="M43" s="34">
        <v>0.69284000000000001</v>
      </c>
      <c r="N43" s="28">
        <f t="shared" ref="N43:N47" si="3">I43-(J43+K43)</f>
        <v>0.16194999999999993</v>
      </c>
      <c r="O43" s="28"/>
      <c r="P43" s="28"/>
      <c r="Q43" s="28">
        <v>6.2</v>
      </c>
      <c r="R43" s="31"/>
      <c r="S43" s="31"/>
      <c r="T43" s="54">
        <v>4.4999999999999998E-2</v>
      </c>
      <c r="U43" s="54">
        <v>7.0000000000000001E-3</v>
      </c>
      <c r="V43" s="54">
        <v>4.0000000000000001E-3</v>
      </c>
      <c r="W43" s="54">
        <v>3.0000000000000001E-3</v>
      </c>
      <c r="X43" s="50">
        <v>2E-3</v>
      </c>
      <c r="Y43" s="57"/>
      <c r="Z43" s="42">
        <v>-5.2270734000000001</v>
      </c>
      <c r="AA43" s="42">
        <v>-35.308343999999998</v>
      </c>
      <c r="AB43" s="42" t="s">
        <v>138</v>
      </c>
    </row>
    <row r="44" spans="1:28" ht="14.4" x14ac:dyDescent="0.3">
      <c r="A44" s="25">
        <v>43370</v>
      </c>
      <c r="B44" s="26"/>
      <c r="C44" s="26">
        <v>61</v>
      </c>
      <c r="D44" s="27">
        <v>82.8</v>
      </c>
      <c r="E44" s="28">
        <v>8.15</v>
      </c>
      <c r="F44" s="27">
        <v>181.7</v>
      </c>
      <c r="G44" s="28">
        <v>5.82</v>
      </c>
      <c r="H44" s="34">
        <v>2.472</v>
      </c>
      <c r="I44" s="34">
        <v>1.0179</v>
      </c>
      <c r="J44" s="34">
        <v>0.73001000000000005</v>
      </c>
      <c r="K44" s="34">
        <v>6.4369999999999997E-2</v>
      </c>
      <c r="L44" s="37">
        <v>10.08</v>
      </c>
      <c r="M44" s="34">
        <v>0.70150999999999997</v>
      </c>
      <c r="N44" s="28">
        <f t="shared" si="3"/>
        <v>0.22351999999999994</v>
      </c>
      <c r="O44" s="28"/>
      <c r="P44" s="28"/>
      <c r="Q44" s="28"/>
      <c r="R44" s="31"/>
      <c r="S44" s="31"/>
      <c r="T44" s="50">
        <v>4.8000000000000001E-2</v>
      </c>
      <c r="U44" s="50">
        <v>8.9999999999999993E-3</v>
      </c>
      <c r="V44" s="50">
        <v>5.0000000000000001E-3</v>
      </c>
      <c r="W44" s="50">
        <v>4.0000000000000001E-3</v>
      </c>
      <c r="X44" s="50">
        <v>3.0000000000000001E-3</v>
      </c>
      <c r="Y44" s="33"/>
      <c r="Z44" s="42">
        <v>-5.0932529000000004</v>
      </c>
      <c r="AA44" s="42">
        <v>-33.664563999999999</v>
      </c>
      <c r="AB44" s="42" t="s">
        <v>138</v>
      </c>
    </row>
    <row r="45" spans="1:28" ht="14.4" x14ac:dyDescent="0.3">
      <c r="A45" s="25">
        <v>43376</v>
      </c>
      <c r="B45" s="26"/>
      <c r="C45" s="26">
        <v>60.3</v>
      </c>
      <c r="D45" s="27">
        <v>81.8</v>
      </c>
      <c r="E45" s="28">
        <v>8.11</v>
      </c>
      <c r="F45" s="27">
        <v>176.6</v>
      </c>
      <c r="G45" s="28">
        <v>7.42</v>
      </c>
      <c r="H45" s="34">
        <v>3.2669999999999999</v>
      </c>
      <c r="I45" s="34">
        <v>0.90249999999999997</v>
      </c>
      <c r="J45" s="34">
        <v>0.74741000000000002</v>
      </c>
      <c r="K45" s="34">
        <v>5.493E-2</v>
      </c>
      <c r="L45" s="37">
        <v>10.897</v>
      </c>
      <c r="M45" s="34">
        <v>2.7140300000000002</v>
      </c>
      <c r="N45" s="28">
        <f t="shared" si="3"/>
        <v>0.10015999999999992</v>
      </c>
      <c r="O45" s="28"/>
      <c r="P45" s="28"/>
      <c r="Q45" s="28">
        <v>10.1</v>
      </c>
      <c r="R45" s="31"/>
      <c r="S45" s="31"/>
      <c r="T45" s="50">
        <v>6.7000000000000004E-2</v>
      </c>
      <c r="U45" s="50">
        <v>1.2999999999999999E-2</v>
      </c>
      <c r="V45" s="50">
        <v>7.0000000000000001E-3</v>
      </c>
      <c r="W45" s="50">
        <v>6.0000000000000001E-3</v>
      </c>
      <c r="X45" s="50">
        <v>4.0000000000000001E-3</v>
      </c>
      <c r="Y45" s="30"/>
      <c r="Z45" s="42">
        <v>-5.3754546999999997</v>
      </c>
      <c r="AA45" s="42">
        <v>-34.919001999999999</v>
      </c>
      <c r="AB45" s="42" t="s">
        <v>138</v>
      </c>
    </row>
    <row r="46" spans="1:28" ht="14.4" x14ac:dyDescent="0.3">
      <c r="A46" s="25">
        <v>43383</v>
      </c>
      <c r="B46" s="26"/>
      <c r="C46" s="26">
        <v>61.5</v>
      </c>
      <c r="D46" s="27">
        <v>83.6</v>
      </c>
      <c r="E46" s="28">
        <v>8.18</v>
      </c>
      <c r="F46" s="27">
        <v>176.6</v>
      </c>
      <c r="G46" s="28">
        <v>7.31</v>
      </c>
      <c r="H46" s="34">
        <v>2.2669999999999999</v>
      </c>
      <c r="I46" s="34">
        <v>0.76980000000000004</v>
      </c>
      <c r="J46" s="34">
        <v>0.64222999999999997</v>
      </c>
      <c r="K46" s="34">
        <v>3.5360000000000003E-2</v>
      </c>
      <c r="L46" s="37">
        <v>6.306</v>
      </c>
      <c r="M46" s="34">
        <v>1.8410200000000001</v>
      </c>
      <c r="N46" s="28">
        <f t="shared" si="3"/>
        <v>9.2210000000000125E-2</v>
      </c>
      <c r="O46" s="28"/>
      <c r="P46" s="28"/>
      <c r="Q46" s="28">
        <v>11.621052631578976</v>
      </c>
      <c r="R46" s="31"/>
      <c r="S46" s="31"/>
      <c r="T46" s="50">
        <v>4.2000000000000003E-2</v>
      </c>
      <c r="U46" s="50">
        <v>7.0000000000000001E-3</v>
      </c>
      <c r="V46" s="50">
        <v>4.0000000000000001E-3</v>
      </c>
      <c r="W46" s="50">
        <v>3.0000000000000001E-3</v>
      </c>
      <c r="X46" s="50">
        <v>3.0000000000000001E-3</v>
      </c>
      <c r="Y46" s="30"/>
      <c r="Z46" s="42">
        <v>-5.0291161000000004</v>
      </c>
      <c r="AA46" s="42">
        <v>-33.314950000000003</v>
      </c>
      <c r="AB46" s="42" t="s">
        <v>138</v>
      </c>
    </row>
    <row r="47" spans="1:28" ht="14.4" x14ac:dyDescent="0.3">
      <c r="A47" s="25">
        <v>43390</v>
      </c>
      <c r="B47" s="26"/>
      <c r="C47" s="26">
        <v>52.8</v>
      </c>
      <c r="D47" s="27">
        <v>82.6</v>
      </c>
      <c r="E47" s="28">
        <v>8.99</v>
      </c>
      <c r="F47" s="27">
        <v>163</v>
      </c>
      <c r="G47" s="28">
        <v>7.22</v>
      </c>
      <c r="H47" s="34">
        <v>2.2480000000000002</v>
      </c>
      <c r="I47" s="34">
        <v>0.77380000000000004</v>
      </c>
      <c r="J47" s="34">
        <v>0.70394999999999996</v>
      </c>
      <c r="K47" s="34">
        <v>4.3909999999999998E-2</v>
      </c>
      <c r="L47" s="37">
        <v>7.0869999999999997</v>
      </c>
      <c r="M47" s="34">
        <v>1.46658</v>
      </c>
      <c r="N47" s="28">
        <f t="shared" si="3"/>
        <v>2.5940000000000074E-2</v>
      </c>
      <c r="O47" s="28"/>
      <c r="P47" s="28"/>
      <c r="Q47" s="28">
        <v>10.9</v>
      </c>
      <c r="R47" s="31"/>
      <c r="S47" s="31"/>
      <c r="T47" s="50">
        <v>4.7E-2</v>
      </c>
      <c r="U47" s="50">
        <v>8.9999999999999993E-3</v>
      </c>
      <c r="V47" s="50">
        <v>6.0000000000000001E-3</v>
      </c>
      <c r="W47" s="50">
        <v>4.0000000000000001E-3</v>
      </c>
      <c r="X47" s="50">
        <v>3.0000000000000001E-3</v>
      </c>
      <c r="Y47" s="30"/>
      <c r="Z47" s="52"/>
      <c r="AA47" s="52"/>
      <c r="AB47" s="52" t="s">
        <v>138</v>
      </c>
    </row>
    <row r="48" spans="1:28" ht="14.4" x14ac:dyDescent="0.3">
      <c r="A48" s="25">
        <v>43397</v>
      </c>
      <c r="B48" s="26"/>
      <c r="C48" s="26"/>
      <c r="D48" s="27"/>
      <c r="E48" s="28"/>
      <c r="F48" s="27"/>
      <c r="G48" s="28"/>
      <c r="H48" s="31"/>
      <c r="I48" s="31"/>
      <c r="J48" s="31"/>
      <c r="K48" s="31"/>
      <c r="L48" s="37"/>
      <c r="M48" s="31"/>
      <c r="N48" s="28"/>
      <c r="O48" s="28"/>
      <c r="P48" s="28"/>
      <c r="Q48" s="28"/>
      <c r="R48" s="31"/>
      <c r="S48" s="31"/>
      <c r="T48" s="30"/>
      <c r="U48" s="30"/>
      <c r="V48" s="30"/>
      <c r="W48" s="30"/>
      <c r="X48" s="30"/>
      <c r="Y48" s="30"/>
      <c r="Z48" s="52"/>
      <c r="AA48" s="52"/>
      <c r="AB48" s="52"/>
    </row>
    <row r="49" spans="1:28" ht="14.4" x14ac:dyDescent="0.3">
      <c r="A49" s="25">
        <v>43404</v>
      </c>
      <c r="B49" s="26"/>
      <c r="C49" s="26">
        <v>46.8</v>
      </c>
      <c r="D49" s="27">
        <v>82.6</v>
      </c>
      <c r="E49" s="28">
        <v>9.17</v>
      </c>
      <c r="F49" s="27">
        <v>157.19999999999999</v>
      </c>
      <c r="G49" s="28">
        <v>7.85</v>
      </c>
      <c r="H49" s="34">
        <v>2.665</v>
      </c>
      <c r="I49" s="34">
        <v>0.86070000000000002</v>
      </c>
      <c r="J49" s="34">
        <v>0.82398000000000005</v>
      </c>
      <c r="K49" s="34">
        <v>7.5020000000000003E-2</v>
      </c>
      <c r="L49" s="37">
        <v>9.6969999999999992</v>
      </c>
      <c r="M49" s="34">
        <v>1.26837</v>
      </c>
      <c r="N49" s="28">
        <v>0</v>
      </c>
      <c r="O49" s="28"/>
      <c r="P49" s="28"/>
      <c r="Q49" s="28">
        <v>9.3599999999999763</v>
      </c>
      <c r="R49" s="31"/>
      <c r="S49" s="31"/>
      <c r="T49" s="54">
        <v>0.05</v>
      </c>
      <c r="U49" s="54">
        <v>0.01</v>
      </c>
      <c r="V49" s="54">
        <v>6.0000000000000001E-3</v>
      </c>
      <c r="W49" s="54">
        <v>5.0000000000000001E-3</v>
      </c>
      <c r="X49" s="50">
        <v>4.0000000000000001E-3</v>
      </c>
      <c r="Y49" s="56"/>
      <c r="Z49" s="52"/>
      <c r="AA49" s="52"/>
      <c r="AB49" s="52" t="s">
        <v>138</v>
      </c>
    </row>
    <row r="50" spans="1:28" ht="14.4" x14ac:dyDescent="0.3">
      <c r="A50" s="25">
        <v>43411</v>
      </c>
      <c r="B50" s="26"/>
      <c r="C50" s="26"/>
      <c r="D50" s="27"/>
      <c r="E50" s="28"/>
      <c r="F50" s="27"/>
      <c r="G50" s="28"/>
      <c r="H50" s="31"/>
      <c r="I50" s="31"/>
      <c r="J50" s="31"/>
      <c r="K50" s="31"/>
      <c r="L50" s="37"/>
      <c r="M50" s="31"/>
      <c r="N50" s="28"/>
      <c r="O50" s="28"/>
      <c r="P50" s="28"/>
      <c r="Q50" s="58"/>
      <c r="R50" s="31"/>
      <c r="S50" s="31"/>
      <c r="T50" s="56"/>
      <c r="U50" s="56"/>
      <c r="V50" s="56"/>
      <c r="W50" s="56"/>
      <c r="X50" s="59"/>
      <c r="Y50" s="56"/>
      <c r="Z50" s="52"/>
      <c r="AA50" s="52"/>
      <c r="AB50" s="52"/>
    </row>
    <row r="51" spans="1:28" ht="14.4" x14ac:dyDescent="0.3">
      <c r="A51" s="25">
        <v>43418</v>
      </c>
      <c r="B51" s="26"/>
      <c r="C51" s="26">
        <v>45.6</v>
      </c>
      <c r="D51" s="27">
        <v>84.9</v>
      </c>
      <c r="E51" s="28">
        <v>10.16</v>
      </c>
      <c r="F51" s="27">
        <v>149</v>
      </c>
      <c r="G51" s="28">
        <v>5.71</v>
      </c>
      <c r="H51" s="34">
        <v>2.9089999999999998</v>
      </c>
      <c r="I51" s="34">
        <v>0.66239999999999999</v>
      </c>
      <c r="J51" s="34">
        <v>0.53180000000000005</v>
      </c>
      <c r="K51" s="34">
        <v>6.0569999999999999E-2</v>
      </c>
      <c r="L51" s="37">
        <v>9.3940000000000001</v>
      </c>
      <c r="M51" s="34">
        <v>1.0186599999999999</v>
      </c>
      <c r="N51" s="28">
        <f>I51-(J51+K51)</f>
        <v>7.0029999999999926E-2</v>
      </c>
      <c r="O51" s="28"/>
      <c r="P51" s="28"/>
      <c r="Q51" s="28">
        <v>12.399999999999977</v>
      </c>
      <c r="R51" s="31"/>
      <c r="S51" s="31"/>
      <c r="T51" s="54">
        <v>6.2E-2</v>
      </c>
      <c r="U51" s="54">
        <v>1.2E-2</v>
      </c>
      <c r="V51" s="54">
        <v>8.0000000000000002E-3</v>
      </c>
      <c r="W51" s="54">
        <v>6.0000000000000001E-3</v>
      </c>
      <c r="X51" s="50">
        <v>5.0000000000000001E-3</v>
      </c>
      <c r="Y51" s="56"/>
      <c r="Z51" s="52"/>
      <c r="AA51" s="52"/>
      <c r="AB51" s="52" t="s">
        <v>138</v>
      </c>
    </row>
    <row r="52" spans="1:28" ht="13.2" x14ac:dyDescent="0.25">
      <c r="A52" s="25">
        <v>43425</v>
      </c>
      <c r="B52" s="26"/>
      <c r="C52" s="26"/>
      <c r="D52" s="27"/>
      <c r="E52" s="28"/>
      <c r="F52" s="27"/>
      <c r="G52" s="28"/>
      <c r="H52" s="31"/>
      <c r="I52" s="31"/>
      <c r="J52" s="31"/>
      <c r="K52" s="31"/>
      <c r="L52" s="28"/>
      <c r="M52" s="31"/>
      <c r="N52" s="28"/>
      <c r="O52" s="28"/>
      <c r="P52" s="28"/>
      <c r="Q52" s="58"/>
      <c r="R52" s="31"/>
      <c r="S52" s="31"/>
      <c r="T52" s="56"/>
      <c r="U52" s="56"/>
      <c r="V52" s="56"/>
      <c r="W52" s="56"/>
      <c r="X52" s="59"/>
      <c r="Y52" s="56"/>
      <c r="Z52" s="52"/>
      <c r="AA52" s="52"/>
      <c r="AB52" s="52"/>
    </row>
    <row r="53" spans="1:28" ht="14.4" x14ac:dyDescent="0.3">
      <c r="A53" s="25">
        <v>43432</v>
      </c>
      <c r="B53" s="26"/>
      <c r="C53" s="26">
        <v>41.8</v>
      </c>
      <c r="D53" s="27">
        <v>85</v>
      </c>
      <c r="E53" s="28">
        <v>10.73</v>
      </c>
      <c r="F53" s="27">
        <v>150.69999999999999</v>
      </c>
      <c r="G53" s="28">
        <v>6.21</v>
      </c>
      <c r="H53" s="34">
        <v>2.6139999999999999</v>
      </c>
      <c r="I53" s="34">
        <v>0.80061800000000005</v>
      </c>
      <c r="J53" s="34">
        <v>0.56818199999999996</v>
      </c>
      <c r="K53" s="34">
        <v>4.1242500000000001E-2</v>
      </c>
      <c r="L53" s="37">
        <v>2.8668200000000001</v>
      </c>
      <c r="M53" s="34">
        <v>0.82086800000000004</v>
      </c>
      <c r="N53" s="28">
        <f>I53-(J53+K53)</f>
        <v>0.19119350000000013</v>
      </c>
      <c r="O53" s="28"/>
      <c r="P53" s="28"/>
      <c r="Q53" s="28">
        <v>11.380000000000004</v>
      </c>
      <c r="R53" s="31"/>
      <c r="S53" s="31"/>
      <c r="T53" s="54">
        <v>6.8000000000000005E-2</v>
      </c>
      <c r="U53" s="54">
        <v>1.7999999999999999E-2</v>
      </c>
      <c r="V53" s="54">
        <v>1.2E-2</v>
      </c>
      <c r="W53" s="54">
        <v>1.0999999999999999E-2</v>
      </c>
      <c r="X53" s="50">
        <v>8.9999999999999993E-3</v>
      </c>
      <c r="Y53" s="60"/>
      <c r="Z53" s="52"/>
      <c r="AA53" s="52"/>
      <c r="AB53" s="52" t="s">
        <v>138</v>
      </c>
    </row>
    <row r="54" spans="1:28" ht="13.2" x14ac:dyDescent="0.25">
      <c r="A54" s="25">
        <v>43439</v>
      </c>
      <c r="B54" s="26"/>
      <c r="C54" s="26"/>
      <c r="D54" s="27"/>
      <c r="E54" s="28"/>
      <c r="F54" s="27"/>
      <c r="G54" s="28"/>
      <c r="H54" s="31"/>
      <c r="I54" s="31"/>
      <c r="J54" s="31"/>
      <c r="K54" s="31"/>
      <c r="L54" s="28"/>
      <c r="M54" s="31"/>
      <c r="N54" s="28"/>
      <c r="O54" s="28"/>
      <c r="P54" s="28"/>
      <c r="Q54" s="58"/>
      <c r="R54" s="31"/>
      <c r="S54" s="31"/>
      <c r="T54" s="56"/>
      <c r="U54" s="56"/>
      <c r="V54" s="56"/>
      <c r="W54" s="56"/>
      <c r="X54" s="59"/>
      <c r="Y54" s="56"/>
      <c r="Z54" s="52"/>
      <c r="AA54" s="52"/>
      <c r="AB54" s="52"/>
    </row>
    <row r="55" spans="1:28" ht="13.2" x14ac:dyDescent="0.25">
      <c r="A55" s="25">
        <v>43446</v>
      </c>
      <c r="B55" s="26"/>
      <c r="C55" s="26">
        <v>40.799999999999997</v>
      </c>
      <c r="D55" s="27">
        <v>86.6</v>
      </c>
      <c r="E55" s="28">
        <v>11.09</v>
      </c>
      <c r="F55" s="27">
        <v>158.80000000000001</v>
      </c>
      <c r="G55" s="28">
        <v>6.38</v>
      </c>
      <c r="H55" s="31"/>
      <c r="I55" s="31"/>
      <c r="J55" s="31"/>
      <c r="K55" s="31"/>
      <c r="L55" s="28"/>
      <c r="M55" s="31"/>
      <c r="N55" s="28"/>
      <c r="O55" s="28"/>
      <c r="P55" s="28"/>
      <c r="Q55" s="28">
        <v>9.9095238095237903</v>
      </c>
      <c r="R55" s="31"/>
      <c r="S55" s="31"/>
      <c r="T55" s="54">
        <v>4.4999999999999998E-2</v>
      </c>
      <c r="U55" s="54">
        <v>0.01</v>
      </c>
      <c r="V55" s="54">
        <v>6.0000000000000001E-3</v>
      </c>
      <c r="W55" s="54">
        <v>5.0000000000000001E-3</v>
      </c>
      <c r="X55" s="50">
        <v>4.0000000000000001E-3</v>
      </c>
      <c r="Y55" s="56"/>
      <c r="Z55" s="52"/>
      <c r="AA55" s="52"/>
      <c r="AB55" s="52" t="s">
        <v>138</v>
      </c>
    </row>
    <row r="56" spans="1:28" ht="13.2" x14ac:dyDescent="0.25">
      <c r="A56" s="25">
        <v>43453</v>
      </c>
      <c r="B56" s="26"/>
      <c r="C56" s="26"/>
      <c r="D56" s="27"/>
      <c r="E56" s="28"/>
      <c r="F56" s="27"/>
      <c r="G56" s="28"/>
      <c r="H56" s="31"/>
      <c r="I56" s="31"/>
      <c r="J56" s="31"/>
      <c r="K56" s="31"/>
      <c r="L56" s="28"/>
      <c r="M56" s="31"/>
      <c r="N56" s="28"/>
      <c r="O56" s="28"/>
      <c r="P56" s="28"/>
      <c r="Q56" s="58"/>
      <c r="R56" s="31"/>
      <c r="S56" s="31"/>
      <c r="T56" s="53"/>
      <c r="U56" s="53"/>
      <c r="V56" s="53"/>
      <c r="W56" s="53"/>
      <c r="X56" s="61"/>
      <c r="Y56" s="53"/>
      <c r="Z56" s="52"/>
      <c r="AA56" s="52"/>
      <c r="AB56" s="52"/>
    </row>
    <row r="57" spans="1:28" ht="13.2" x14ac:dyDescent="0.25">
      <c r="A57" s="25">
        <v>43467</v>
      </c>
      <c r="B57" s="26"/>
      <c r="C57" s="26">
        <v>40.200000000000003</v>
      </c>
      <c r="D57" s="27">
        <v>87.9</v>
      </c>
      <c r="E57" s="28">
        <v>11.35</v>
      </c>
      <c r="F57" s="27">
        <v>153.9</v>
      </c>
      <c r="G57" s="28">
        <v>6.09</v>
      </c>
      <c r="H57" s="38">
        <v>1.9790000000000001</v>
      </c>
      <c r="I57" s="38">
        <v>0.98250899999999997</v>
      </c>
      <c r="J57" s="38">
        <v>0.75810500000000003</v>
      </c>
      <c r="K57" s="38">
        <v>6.3741000000000006E-2</v>
      </c>
      <c r="L57" s="40">
        <v>1.3208230000000001</v>
      </c>
      <c r="M57" s="38">
        <v>0.54295000000000004</v>
      </c>
      <c r="N57" s="28">
        <f>I57-(J57+K57)</f>
        <v>0.16066299999999989</v>
      </c>
      <c r="O57" s="28"/>
      <c r="P57" s="28"/>
      <c r="Q57" s="28">
        <v>12.4</v>
      </c>
      <c r="R57" s="31"/>
      <c r="S57" s="31"/>
      <c r="T57" s="61">
        <v>4.3999999999999997E-2</v>
      </c>
      <c r="U57" s="61">
        <v>7.0000000000000001E-3</v>
      </c>
      <c r="V57" s="61">
        <v>4.0000000000000001E-3</v>
      </c>
      <c r="W57" s="61">
        <v>3.0000000000000001E-3</v>
      </c>
      <c r="X57" s="61">
        <v>2E-3</v>
      </c>
      <c r="Y57" s="61"/>
      <c r="Z57" s="52"/>
      <c r="AA57" s="52"/>
      <c r="AB57" s="52" t="s">
        <v>138</v>
      </c>
    </row>
    <row r="58" spans="1:28" ht="13.2" x14ac:dyDescent="0.25">
      <c r="A58" s="25">
        <v>43474</v>
      </c>
      <c r="B58" s="26"/>
      <c r="C58" s="26"/>
      <c r="D58" s="27"/>
      <c r="E58" s="28"/>
      <c r="F58" s="27"/>
      <c r="G58" s="28"/>
      <c r="H58" s="31"/>
      <c r="I58" s="31"/>
      <c r="J58" s="31"/>
      <c r="K58" s="31"/>
      <c r="L58" s="28"/>
      <c r="M58" s="31"/>
      <c r="N58" s="28"/>
      <c r="O58" s="28"/>
      <c r="P58" s="28"/>
      <c r="Q58" s="28"/>
      <c r="R58" s="31"/>
      <c r="S58" s="31"/>
      <c r="T58" s="62"/>
      <c r="U58" s="62"/>
      <c r="V58" s="62"/>
      <c r="W58" s="62"/>
      <c r="X58" s="61"/>
      <c r="Y58" s="62"/>
      <c r="Z58" s="52"/>
      <c r="AA58" s="52"/>
      <c r="AB58" s="52"/>
    </row>
    <row r="59" spans="1:28" ht="14.4" x14ac:dyDescent="0.3">
      <c r="A59" s="25">
        <v>43481</v>
      </c>
      <c r="B59" s="26"/>
      <c r="C59" s="26">
        <v>37.799999999999997</v>
      </c>
      <c r="D59" s="27">
        <v>86.3</v>
      </c>
      <c r="E59" s="28">
        <v>11.54</v>
      </c>
      <c r="F59" s="27">
        <v>164.3</v>
      </c>
      <c r="G59" s="28">
        <v>6.09</v>
      </c>
      <c r="H59" s="34">
        <v>2.7810000000000001</v>
      </c>
      <c r="I59" s="34">
        <v>1.008802</v>
      </c>
      <c r="J59" s="34">
        <v>1.0026280000000001</v>
      </c>
      <c r="K59" s="34">
        <v>8.26215E-2</v>
      </c>
      <c r="L59" s="37">
        <v>2.085585</v>
      </c>
      <c r="M59" s="34">
        <v>0.73159799999999997</v>
      </c>
      <c r="N59" s="28">
        <v>0</v>
      </c>
      <c r="O59" s="28"/>
      <c r="P59" s="28"/>
      <c r="Q59" s="28">
        <v>6.0315789473684251</v>
      </c>
      <c r="R59" s="31"/>
      <c r="S59" s="31"/>
      <c r="T59" s="62">
        <v>3.1E-2</v>
      </c>
      <c r="U59" s="62">
        <v>5.0000000000000001E-3</v>
      </c>
      <c r="V59" s="62">
        <v>3.0000000000000001E-3</v>
      </c>
      <c r="W59" s="62">
        <v>3.0000000000000001E-3</v>
      </c>
      <c r="X59" s="61">
        <v>2E-3</v>
      </c>
      <c r="Y59" s="62"/>
      <c r="Z59" s="52"/>
      <c r="AA59" s="52"/>
      <c r="AB59" s="52" t="s">
        <v>138</v>
      </c>
    </row>
    <row r="60" spans="1:28" ht="13.2" x14ac:dyDescent="0.25">
      <c r="A60" s="25">
        <v>43488</v>
      </c>
      <c r="B60" s="26"/>
      <c r="C60" s="26"/>
      <c r="D60" s="27"/>
      <c r="E60" s="28"/>
      <c r="F60" s="27"/>
      <c r="G60" s="28"/>
      <c r="H60" s="31"/>
      <c r="I60" s="31"/>
      <c r="J60" s="31"/>
      <c r="K60" s="31"/>
      <c r="L60" s="28"/>
      <c r="M60" s="31"/>
      <c r="N60" s="28"/>
      <c r="O60" s="28"/>
      <c r="P60" s="28"/>
      <c r="Q60" s="28"/>
      <c r="R60" s="31"/>
      <c r="S60" s="31"/>
      <c r="T60" s="62"/>
      <c r="U60" s="62"/>
      <c r="V60" s="62"/>
      <c r="W60" s="62"/>
      <c r="X60" s="61"/>
      <c r="Y60" s="62"/>
      <c r="Z60" s="52"/>
      <c r="AA60" s="52"/>
      <c r="AB60" s="52"/>
    </row>
    <row r="61" spans="1:28" ht="14.4" x14ac:dyDescent="0.3">
      <c r="A61" s="25">
        <v>43495</v>
      </c>
      <c r="B61" s="26"/>
      <c r="C61" s="26">
        <v>40.4</v>
      </c>
      <c r="D61" s="27">
        <v>88.3</v>
      </c>
      <c r="E61" s="28">
        <v>11.37</v>
      </c>
      <c r="F61" s="27">
        <v>155.4</v>
      </c>
      <c r="G61" s="28">
        <v>6.24</v>
      </c>
      <c r="H61" s="34">
        <v>2.907</v>
      </c>
      <c r="I61" s="34">
        <v>0.99237200000000003</v>
      </c>
      <c r="J61" s="34">
        <v>0.83867599999999998</v>
      </c>
      <c r="K61" s="34">
        <v>4.6827300000000002E-2</v>
      </c>
      <c r="L61" s="37">
        <v>2.2922929999999999</v>
      </c>
      <c r="M61" s="34">
        <v>1.0360499999999999</v>
      </c>
      <c r="N61" s="28">
        <f>I61-(J61+K61)</f>
        <v>0.10686870000000004</v>
      </c>
      <c r="O61" s="28"/>
      <c r="P61" s="28"/>
      <c r="Q61" s="28">
        <v>5.4</v>
      </c>
      <c r="R61" s="34">
        <v>1.5986499999999999</v>
      </c>
      <c r="S61" s="34">
        <v>0.18462000000000001</v>
      </c>
      <c r="T61" s="62" t="s">
        <v>142</v>
      </c>
      <c r="U61" s="62" t="s">
        <v>142</v>
      </c>
      <c r="V61" s="62" t="s">
        <v>142</v>
      </c>
      <c r="W61" s="62" t="s">
        <v>142</v>
      </c>
      <c r="X61" s="61" t="s">
        <v>142</v>
      </c>
      <c r="Y61" s="62"/>
      <c r="Z61" s="52"/>
      <c r="AA61" s="52"/>
      <c r="AB61" s="52" t="s">
        <v>138</v>
      </c>
    </row>
    <row r="62" spans="1:28" ht="13.2" x14ac:dyDescent="0.25">
      <c r="A62" s="25">
        <v>43502</v>
      </c>
      <c r="B62" s="26"/>
      <c r="C62" s="26"/>
      <c r="D62" s="27"/>
      <c r="E62" s="28"/>
      <c r="F62" s="27"/>
      <c r="G62" s="28"/>
      <c r="H62" s="31"/>
      <c r="I62" s="31"/>
      <c r="J62" s="31"/>
      <c r="K62" s="31"/>
      <c r="L62" s="28"/>
      <c r="M62" s="31"/>
      <c r="N62" s="28"/>
      <c r="O62" s="28"/>
      <c r="P62" s="28"/>
      <c r="Q62" s="28"/>
      <c r="R62" s="31"/>
      <c r="S62" s="31"/>
      <c r="T62" s="62"/>
      <c r="U62" s="62"/>
      <c r="V62" s="62"/>
      <c r="W62" s="62"/>
      <c r="X62" s="61"/>
      <c r="Y62" s="62"/>
      <c r="Z62" s="52"/>
      <c r="AA62" s="52"/>
      <c r="AB62" s="52"/>
    </row>
    <row r="63" spans="1:28" ht="14.4" x14ac:dyDescent="0.3">
      <c r="A63" s="25">
        <v>43509</v>
      </c>
      <c r="B63" s="26"/>
      <c r="C63" s="26">
        <v>39.299999999999997</v>
      </c>
      <c r="D63" s="27">
        <v>87.6</v>
      </c>
      <c r="E63" s="28">
        <v>11.47</v>
      </c>
      <c r="F63" s="27">
        <v>165.4</v>
      </c>
      <c r="G63" s="28">
        <v>7.11</v>
      </c>
      <c r="H63" s="34">
        <v>4.29</v>
      </c>
      <c r="I63" s="34">
        <v>1.0020180000000001</v>
      </c>
      <c r="J63" s="34">
        <v>0.81247100000000005</v>
      </c>
      <c r="K63" s="34">
        <v>8.1832199999999994E-2</v>
      </c>
      <c r="L63" s="37">
        <v>2.158541</v>
      </c>
      <c r="M63" s="34">
        <v>0.72788299999999995</v>
      </c>
      <c r="N63" s="28">
        <f>I63-(J63+K63)</f>
        <v>0.1077148</v>
      </c>
      <c r="O63" s="28"/>
      <c r="P63" s="28"/>
      <c r="Q63" s="28"/>
      <c r="R63" s="34">
        <v>1.96244</v>
      </c>
      <c r="S63" s="34">
        <v>0.22733999999999999</v>
      </c>
      <c r="T63" s="62">
        <v>5.5E-2</v>
      </c>
      <c r="U63" s="62">
        <v>1.0999999999999999E-2</v>
      </c>
      <c r="V63" s="62">
        <v>7.0000000000000001E-3</v>
      </c>
      <c r="W63" s="62">
        <v>5.0000000000000001E-3</v>
      </c>
      <c r="X63" s="61">
        <v>4.0000000000000001E-3</v>
      </c>
      <c r="Y63" s="62"/>
      <c r="Z63" s="52"/>
      <c r="AA63" s="52"/>
      <c r="AB63" s="52" t="s">
        <v>138</v>
      </c>
    </row>
    <row r="64" spans="1:28" ht="13.2" x14ac:dyDescent="0.25">
      <c r="A64" s="25">
        <v>43516</v>
      </c>
      <c r="B64" s="26"/>
      <c r="C64" s="26"/>
      <c r="D64" s="27"/>
      <c r="E64" s="28"/>
      <c r="F64" s="27"/>
      <c r="G64" s="28"/>
      <c r="H64" s="31"/>
      <c r="I64" s="31"/>
      <c r="J64" s="31"/>
      <c r="K64" s="31"/>
      <c r="L64" s="28"/>
      <c r="M64" s="31"/>
      <c r="N64" s="28"/>
      <c r="O64" s="28"/>
      <c r="P64" s="28"/>
      <c r="Q64" s="28"/>
      <c r="R64" s="31"/>
      <c r="S64" s="31"/>
      <c r="T64" s="62"/>
      <c r="U64" s="62"/>
      <c r="V64" s="62"/>
      <c r="W64" s="62"/>
      <c r="X64" s="61"/>
      <c r="Y64" s="62"/>
      <c r="Z64" s="52"/>
      <c r="AA64" s="52"/>
      <c r="AB64" s="52"/>
    </row>
    <row r="65" spans="1:28" ht="14.4" x14ac:dyDescent="0.3">
      <c r="A65" s="25">
        <v>43523</v>
      </c>
      <c r="B65" s="26"/>
      <c r="C65" s="26">
        <v>36.200000000000003</v>
      </c>
      <c r="D65" s="27">
        <v>89.5</v>
      </c>
      <c r="E65" s="28">
        <v>12.25</v>
      </c>
      <c r="F65" s="27">
        <v>159.19999999999999</v>
      </c>
      <c r="G65" s="28">
        <v>6.32</v>
      </c>
      <c r="H65" s="38">
        <v>2.2949999999999999</v>
      </c>
      <c r="I65" s="38">
        <v>1.1616649999999999</v>
      </c>
      <c r="J65" s="38">
        <v>1.0267850000000001</v>
      </c>
      <c r="K65" s="38">
        <v>6.6381999999999997E-2</v>
      </c>
      <c r="L65" s="40">
        <v>1.5032490000000001</v>
      </c>
      <c r="M65" s="38">
        <v>0.84736100000000003</v>
      </c>
      <c r="N65" s="28">
        <f>I65-(J65+K65)</f>
        <v>6.8497999999999948E-2</v>
      </c>
      <c r="O65" s="28"/>
      <c r="P65" s="28"/>
      <c r="Q65" s="28">
        <v>5.1640000000000157</v>
      </c>
      <c r="R65" s="34">
        <v>1.4584900000000001</v>
      </c>
      <c r="S65" s="34">
        <v>0.12842000000000001</v>
      </c>
      <c r="T65" s="62">
        <v>3.4000000000000002E-2</v>
      </c>
      <c r="U65" s="62">
        <v>6.0000000000000001E-3</v>
      </c>
      <c r="V65" s="62">
        <v>3.0000000000000001E-3</v>
      </c>
      <c r="W65" s="62">
        <v>3.0000000000000001E-3</v>
      </c>
      <c r="X65" s="61">
        <v>2E-3</v>
      </c>
      <c r="Y65" s="62"/>
      <c r="Z65" s="52"/>
      <c r="AA65" s="52"/>
      <c r="AB65" s="52" t="s">
        <v>138</v>
      </c>
    </row>
    <row r="66" spans="1:28" ht="13.2" x14ac:dyDescent="0.25">
      <c r="A66" s="25">
        <v>43530</v>
      </c>
      <c r="B66" s="26"/>
      <c r="C66" s="26"/>
      <c r="D66" s="27"/>
      <c r="E66" s="28"/>
      <c r="F66" s="27"/>
      <c r="G66" s="28"/>
      <c r="H66" s="31"/>
      <c r="I66" s="31"/>
      <c r="J66" s="31"/>
      <c r="K66" s="31"/>
      <c r="L66" s="28"/>
      <c r="M66" s="31"/>
      <c r="N66" s="28"/>
      <c r="O66" s="28"/>
      <c r="P66" s="28"/>
      <c r="Q66" s="28"/>
      <c r="R66" s="31"/>
      <c r="S66" s="31"/>
      <c r="T66" s="62"/>
      <c r="U66" s="62"/>
      <c r="V66" s="62"/>
      <c r="W66" s="62"/>
      <c r="X66" s="61"/>
      <c r="Y66" s="62"/>
      <c r="Z66" s="52"/>
      <c r="AA66" s="52"/>
      <c r="AB66" s="52"/>
    </row>
    <row r="67" spans="1:28" ht="14.4" x14ac:dyDescent="0.3">
      <c r="A67" s="25">
        <v>43537</v>
      </c>
      <c r="B67" s="26"/>
      <c r="C67" s="26">
        <v>39.5</v>
      </c>
      <c r="D67" s="27">
        <v>88.4</v>
      </c>
      <c r="E67" s="28">
        <v>11.54</v>
      </c>
      <c r="F67" s="27">
        <v>159.4</v>
      </c>
      <c r="G67" s="28">
        <v>7.24</v>
      </c>
      <c r="H67" s="38">
        <v>2.2770000000000001</v>
      </c>
      <c r="I67" s="38">
        <v>1.191208</v>
      </c>
      <c r="J67" s="38">
        <v>0.95744799999999997</v>
      </c>
      <c r="K67" s="38">
        <v>7.0337999999999998E-2</v>
      </c>
      <c r="L67" s="40">
        <v>1.447594</v>
      </c>
      <c r="M67" s="38">
        <v>0.94331699999999996</v>
      </c>
      <c r="N67" s="28">
        <f>I67-(J67+K67)</f>
        <v>0.16342200000000018</v>
      </c>
      <c r="O67" s="28"/>
      <c r="P67" s="28"/>
      <c r="Q67" s="28">
        <v>3.9</v>
      </c>
      <c r="R67" s="34">
        <v>1.1025400000000001</v>
      </c>
      <c r="S67" s="34">
        <v>0.11733</v>
      </c>
      <c r="T67" s="62">
        <v>3.3000000000000002E-2</v>
      </c>
      <c r="U67" s="62">
        <v>7.0000000000000001E-3</v>
      </c>
      <c r="V67" s="62">
        <v>4.0000000000000001E-3</v>
      </c>
      <c r="W67" s="62">
        <v>4.0000000000000001E-3</v>
      </c>
      <c r="X67" s="61">
        <v>3.0000000000000001E-3</v>
      </c>
      <c r="Y67" s="62"/>
      <c r="Z67" s="52"/>
      <c r="AA67" s="52"/>
      <c r="AB67" s="52" t="s">
        <v>138</v>
      </c>
    </row>
    <row r="68" spans="1:28" ht="13.2" x14ac:dyDescent="0.25">
      <c r="A68" s="25">
        <v>43544</v>
      </c>
      <c r="B68" s="26"/>
      <c r="C68" s="26"/>
      <c r="D68" s="27"/>
      <c r="E68" s="28"/>
      <c r="F68" s="27"/>
      <c r="G68" s="28"/>
      <c r="H68" s="31"/>
      <c r="I68" s="31"/>
      <c r="J68" s="31"/>
      <c r="K68" s="31"/>
      <c r="L68" s="28"/>
      <c r="M68" s="31"/>
      <c r="N68" s="28"/>
      <c r="O68" s="28"/>
      <c r="P68" s="28"/>
      <c r="Q68" s="28"/>
      <c r="R68" s="31"/>
      <c r="S68" s="31"/>
      <c r="T68" s="61"/>
      <c r="U68" s="61"/>
      <c r="V68" s="61"/>
      <c r="W68" s="61"/>
      <c r="X68" s="61"/>
      <c r="Y68" s="61"/>
      <c r="Z68" s="52"/>
      <c r="AA68" s="52"/>
      <c r="AB68" s="52"/>
    </row>
    <row r="69" spans="1:28" ht="14.4" x14ac:dyDescent="0.3">
      <c r="A69" s="25">
        <v>43551</v>
      </c>
      <c r="B69" s="26"/>
      <c r="C69" s="26">
        <v>43.2</v>
      </c>
      <c r="D69" s="27">
        <v>87.8</v>
      </c>
      <c r="E69" s="28">
        <v>10.86</v>
      </c>
      <c r="F69" s="27">
        <v>154.69999999999999</v>
      </c>
      <c r="G69" s="28">
        <v>7.58</v>
      </c>
      <c r="H69" s="38">
        <v>2.9340000000000002</v>
      </c>
      <c r="I69" s="38">
        <v>1.097</v>
      </c>
      <c r="J69" s="38">
        <v>0.97443100000000005</v>
      </c>
      <c r="K69" s="38">
        <v>0.138261</v>
      </c>
      <c r="L69" s="40">
        <v>1.057272</v>
      </c>
      <c r="M69" s="38">
        <v>0.59926500000000005</v>
      </c>
      <c r="N69" s="28">
        <v>0</v>
      </c>
      <c r="O69" s="28"/>
      <c r="P69" s="28"/>
      <c r="Q69" s="28">
        <v>7.1814814814814811</v>
      </c>
      <c r="R69" s="34">
        <v>1.7484999999999999</v>
      </c>
      <c r="S69" s="34">
        <v>0.15998999999999999</v>
      </c>
      <c r="T69" s="61">
        <v>3.1E-2</v>
      </c>
      <c r="U69" s="61">
        <v>5.0000000000000001E-3</v>
      </c>
      <c r="V69" s="61">
        <v>3.0000000000000001E-3</v>
      </c>
      <c r="W69" s="61">
        <v>2E-3</v>
      </c>
      <c r="X69" s="61">
        <v>1E-3</v>
      </c>
      <c r="Y69" s="61"/>
      <c r="Z69" s="52"/>
      <c r="AA69" s="52"/>
      <c r="AB69" s="52" t="s">
        <v>138</v>
      </c>
    </row>
    <row r="70" spans="1:28" ht="13.2" x14ac:dyDescent="0.25">
      <c r="A70" s="25">
        <v>43558</v>
      </c>
      <c r="B70" s="26"/>
      <c r="C70" s="26"/>
      <c r="D70" s="27"/>
      <c r="E70" s="28"/>
      <c r="F70" s="27"/>
      <c r="G70" s="28"/>
      <c r="H70" s="31"/>
      <c r="I70" s="31"/>
      <c r="J70" s="31"/>
      <c r="K70" s="31"/>
      <c r="L70" s="28"/>
      <c r="M70" s="31"/>
      <c r="N70" s="28"/>
      <c r="O70" s="28"/>
      <c r="P70" s="28"/>
      <c r="Q70" s="28"/>
      <c r="R70" s="31"/>
      <c r="S70" s="31"/>
      <c r="T70" s="61"/>
      <c r="U70" s="61"/>
      <c r="V70" s="61"/>
      <c r="W70" s="61"/>
      <c r="X70" s="61"/>
      <c r="Y70" s="61"/>
      <c r="Z70" s="52"/>
      <c r="AA70" s="52"/>
      <c r="AB70" s="52"/>
    </row>
    <row r="71" spans="1:28" ht="14.4" x14ac:dyDescent="0.3">
      <c r="A71" s="25">
        <v>43565</v>
      </c>
      <c r="B71" s="26"/>
      <c r="C71" s="26">
        <v>49.3</v>
      </c>
      <c r="D71" s="27">
        <v>82.9</v>
      </c>
      <c r="E71" s="28">
        <v>9.44</v>
      </c>
      <c r="F71" s="27">
        <v>177.1</v>
      </c>
      <c r="G71" s="28">
        <v>8.32</v>
      </c>
      <c r="H71" s="38">
        <v>2.6120000000000001</v>
      </c>
      <c r="I71" s="38">
        <v>1.3157099999999999</v>
      </c>
      <c r="J71" s="38">
        <v>1.0899730000000001</v>
      </c>
      <c r="K71" s="38">
        <v>0.145757</v>
      </c>
      <c r="L71" s="40">
        <v>1.874285</v>
      </c>
      <c r="M71" s="38">
        <v>0.94003599999999998</v>
      </c>
      <c r="N71" s="28">
        <f>I71-(J71+K71)</f>
        <v>7.997999999999994E-2</v>
      </c>
      <c r="O71" s="28"/>
      <c r="P71" s="28"/>
      <c r="Q71" s="28">
        <v>5.7</v>
      </c>
      <c r="R71" s="34">
        <v>1.3494900000000001</v>
      </c>
      <c r="S71" s="34">
        <v>0.16164999999999999</v>
      </c>
      <c r="T71" s="61">
        <v>4.1000000000000002E-2</v>
      </c>
      <c r="U71" s="61">
        <v>7.0000000000000001E-3</v>
      </c>
      <c r="V71" s="61">
        <v>4.0000000000000001E-3</v>
      </c>
      <c r="W71" s="61">
        <v>3.0000000000000001E-3</v>
      </c>
      <c r="X71" s="61">
        <v>3.0000000000000001E-3</v>
      </c>
      <c r="Y71" s="61"/>
      <c r="Z71" s="52"/>
      <c r="AA71" s="52"/>
      <c r="AB71" s="52" t="s">
        <v>138</v>
      </c>
    </row>
    <row r="72" spans="1:28" ht="13.2" x14ac:dyDescent="0.25">
      <c r="A72" s="25">
        <v>43572</v>
      </c>
      <c r="B72" s="26"/>
      <c r="C72" s="26"/>
      <c r="D72" s="27"/>
      <c r="E72" s="28"/>
      <c r="F72" s="27"/>
      <c r="G72" s="28"/>
      <c r="H72" s="31"/>
      <c r="I72" s="31"/>
      <c r="J72" s="31"/>
      <c r="K72" s="31"/>
      <c r="L72" s="28"/>
      <c r="M72" s="31"/>
      <c r="N72" s="28"/>
      <c r="O72" s="28"/>
      <c r="P72" s="28"/>
      <c r="Q72" s="28"/>
      <c r="R72" s="31"/>
      <c r="S72" s="31"/>
      <c r="T72" s="63"/>
      <c r="U72" s="63"/>
      <c r="V72" s="63"/>
      <c r="W72" s="63"/>
      <c r="X72" s="33"/>
      <c r="Y72" s="63"/>
      <c r="Z72" s="52"/>
      <c r="AA72" s="52"/>
      <c r="AB72" s="52"/>
    </row>
    <row r="73" spans="1:28" ht="14.4" x14ac:dyDescent="0.3">
      <c r="A73" s="25">
        <v>43579</v>
      </c>
      <c r="B73" s="26"/>
      <c r="C73" s="26">
        <v>54.4</v>
      </c>
      <c r="D73" s="27">
        <v>83.2</v>
      </c>
      <c r="E73" s="28">
        <v>8.8699999999999992</v>
      </c>
      <c r="F73" s="27">
        <v>169.7</v>
      </c>
      <c r="G73" s="28">
        <v>6.42</v>
      </c>
      <c r="H73" s="34">
        <v>2.8759999999999999</v>
      </c>
      <c r="I73" s="34">
        <v>1.1930000000000001</v>
      </c>
      <c r="J73" s="34">
        <v>0.98421000000000003</v>
      </c>
      <c r="K73" s="34">
        <v>0.21310000000000001</v>
      </c>
      <c r="L73" s="37">
        <v>9.6379999999999999</v>
      </c>
      <c r="M73" s="34">
        <v>0.89653000000000005</v>
      </c>
      <c r="N73" s="28">
        <v>0</v>
      </c>
      <c r="O73" s="28"/>
      <c r="P73" s="28"/>
      <c r="Q73" s="28">
        <v>2.1</v>
      </c>
      <c r="R73" s="34">
        <v>1.496977</v>
      </c>
      <c r="S73" s="34">
        <v>0.18981400000000001</v>
      </c>
      <c r="T73" s="64" t="s">
        <v>142</v>
      </c>
      <c r="U73" s="64" t="s">
        <v>142</v>
      </c>
      <c r="V73" s="64" t="s">
        <v>142</v>
      </c>
      <c r="W73" s="64" t="s">
        <v>142</v>
      </c>
      <c r="X73" s="64" t="s">
        <v>142</v>
      </c>
      <c r="Y73" s="63"/>
      <c r="Z73" s="52"/>
      <c r="AA73" s="52"/>
      <c r="AB73" s="52" t="s">
        <v>140</v>
      </c>
    </row>
    <row r="74" spans="1:28" ht="13.2" x14ac:dyDescent="0.25">
      <c r="A74" s="25">
        <v>43586</v>
      </c>
      <c r="B74" s="26"/>
      <c r="C74" s="26"/>
      <c r="D74" s="27"/>
      <c r="E74" s="28"/>
      <c r="F74" s="27"/>
      <c r="G74" s="28"/>
      <c r="H74" s="31"/>
      <c r="I74" s="31"/>
      <c r="J74" s="31"/>
      <c r="K74" s="31"/>
      <c r="L74" s="28"/>
      <c r="M74" s="31"/>
      <c r="N74" s="28"/>
      <c r="O74" s="28"/>
      <c r="P74" s="28"/>
      <c r="Q74" s="28"/>
      <c r="R74" s="31"/>
      <c r="S74" s="31"/>
      <c r="T74" s="63"/>
      <c r="U74" s="63"/>
      <c r="V74" s="63"/>
      <c r="W74" s="63"/>
      <c r="X74" s="33"/>
      <c r="Y74" s="63"/>
      <c r="Z74" s="52"/>
      <c r="AA74" s="52"/>
      <c r="AB74" s="52"/>
    </row>
    <row r="75" spans="1:28" ht="14.4" x14ac:dyDescent="0.3">
      <c r="A75" s="25">
        <v>43593</v>
      </c>
      <c r="B75" s="26"/>
      <c r="C75" s="26">
        <v>55.2</v>
      </c>
      <c r="D75" s="27">
        <v>85.3</v>
      </c>
      <c r="E75" s="28">
        <v>9.01</v>
      </c>
      <c r="F75" s="27">
        <v>173.5</v>
      </c>
      <c r="G75" s="28">
        <v>6.19</v>
      </c>
      <c r="H75" s="34">
        <v>2.1989999999999998</v>
      </c>
      <c r="I75" s="34">
        <v>1.2370000000000001</v>
      </c>
      <c r="J75" s="34">
        <v>0.99568100000000004</v>
      </c>
      <c r="K75" s="34">
        <v>0.1343</v>
      </c>
      <c r="L75" s="37">
        <v>3.8098000000000001</v>
      </c>
      <c r="M75" s="34">
        <v>0.95006000000000002</v>
      </c>
      <c r="N75" s="28">
        <f>I75-(J75+K75)</f>
        <v>0.10701899999999998</v>
      </c>
      <c r="O75" s="28"/>
      <c r="P75" s="28"/>
      <c r="Q75" s="28">
        <v>4.0999999999999996</v>
      </c>
      <c r="R75" s="34">
        <v>0.88871500000000003</v>
      </c>
      <c r="S75" s="34">
        <v>0.13822200000000001</v>
      </c>
      <c r="T75" s="63">
        <v>5.3999999999999999E-2</v>
      </c>
      <c r="U75" s="63">
        <v>1.0999999999999999E-2</v>
      </c>
      <c r="V75" s="63">
        <v>6.0000000000000001E-3</v>
      </c>
      <c r="W75" s="63">
        <v>6.0000000000000001E-3</v>
      </c>
      <c r="X75" s="33">
        <v>4.0000000000000001E-3</v>
      </c>
      <c r="Y75" s="62"/>
      <c r="Z75" s="52"/>
      <c r="AA75" s="52"/>
      <c r="AB75" s="52" t="s">
        <v>138</v>
      </c>
    </row>
    <row r="76" spans="1:28" ht="13.2" x14ac:dyDescent="0.25">
      <c r="A76" s="25">
        <v>43600</v>
      </c>
      <c r="B76" s="26"/>
      <c r="C76" s="26"/>
      <c r="D76" s="27"/>
      <c r="E76" s="28"/>
      <c r="F76" s="27"/>
      <c r="G76" s="28"/>
      <c r="H76" s="31"/>
      <c r="I76" s="31"/>
      <c r="J76" s="31"/>
      <c r="K76" s="31"/>
      <c r="L76" s="28"/>
      <c r="M76" s="31"/>
      <c r="N76" s="28"/>
      <c r="O76" s="28"/>
      <c r="P76" s="28"/>
      <c r="Q76" s="28"/>
      <c r="R76" s="31"/>
      <c r="S76" s="31"/>
      <c r="T76" s="62"/>
      <c r="U76" s="62"/>
      <c r="V76" s="62"/>
      <c r="W76" s="62"/>
      <c r="X76" s="61"/>
      <c r="Y76" s="62"/>
      <c r="Z76" s="52"/>
      <c r="AA76" s="52"/>
      <c r="AB76" s="52"/>
    </row>
    <row r="77" spans="1:28" ht="14.4" x14ac:dyDescent="0.3">
      <c r="A77" s="25">
        <v>43607</v>
      </c>
      <c r="B77" s="26"/>
      <c r="C77" s="26">
        <v>57</v>
      </c>
      <c r="D77" s="27">
        <v>81.900000000000006</v>
      </c>
      <c r="E77" s="28">
        <v>8.4499999999999993</v>
      </c>
      <c r="F77" s="27">
        <v>170.4</v>
      </c>
      <c r="G77" s="28">
        <v>6.14</v>
      </c>
      <c r="H77" s="34">
        <v>2.1120000000000001</v>
      </c>
      <c r="I77" s="34">
        <v>1.1659999999999999</v>
      </c>
      <c r="J77" s="34">
        <v>1.0083709999999999</v>
      </c>
      <c r="K77" s="34">
        <v>0.12461</v>
      </c>
      <c r="L77" s="37">
        <v>4.1802999999999999</v>
      </c>
      <c r="M77" s="34">
        <v>0.19955999999999999</v>
      </c>
      <c r="N77" s="28">
        <f>I77-(J77+K77)</f>
        <v>3.301899999999991E-2</v>
      </c>
      <c r="O77" s="28"/>
      <c r="P77" s="28"/>
      <c r="Q77" s="45">
        <v>3.4313729999999998</v>
      </c>
      <c r="R77" s="34">
        <v>0.88236599999999998</v>
      </c>
      <c r="S77" s="34">
        <v>0.13010099999999999</v>
      </c>
      <c r="T77" s="62">
        <v>4.8000000000000001E-2</v>
      </c>
      <c r="U77" s="62">
        <v>0.01</v>
      </c>
      <c r="V77" s="62">
        <v>6.0000000000000001E-3</v>
      </c>
      <c r="W77" s="62">
        <v>6.0000000000000001E-3</v>
      </c>
      <c r="X77" s="61">
        <v>4.0000000000000001E-3</v>
      </c>
      <c r="Y77" s="62"/>
      <c r="Z77" s="52"/>
      <c r="AA77" s="52"/>
      <c r="AB77" s="52" t="s">
        <v>138</v>
      </c>
    </row>
    <row r="78" spans="1:28" ht="13.2" x14ac:dyDescent="0.25">
      <c r="A78" s="25">
        <v>43614</v>
      </c>
      <c r="B78" s="26"/>
      <c r="C78" s="26"/>
      <c r="D78" s="27"/>
      <c r="E78" s="28"/>
      <c r="F78" s="27"/>
      <c r="G78" s="28"/>
      <c r="H78" s="31"/>
      <c r="I78" s="31"/>
      <c r="J78" s="31"/>
      <c r="K78" s="31"/>
      <c r="L78" s="28"/>
      <c r="M78" s="31"/>
      <c r="N78" s="28"/>
      <c r="O78" s="28"/>
      <c r="P78" s="28"/>
      <c r="Q78" s="28"/>
      <c r="R78" s="31"/>
      <c r="S78" s="31"/>
      <c r="T78" s="62"/>
      <c r="U78" s="62"/>
      <c r="V78" s="62"/>
      <c r="W78" s="62"/>
      <c r="X78" s="61"/>
      <c r="Y78" s="62"/>
      <c r="Z78" s="52"/>
      <c r="AA78" s="52"/>
      <c r="AB78" s="52"/>
    </row>
    <row r="79" spans="1:28" ht="14.4" x14ac:dyDescent="0.3">
      <c r="A79" s="25">
        <v>43621</v>
      </c>
      <c r="B79" s="26"/>
      <c r="C79" s="26">
        <v>59.8</v>
      </c>
      <c r="D79" s="27">
        <v>80.7</v>
      </c>
      <c r="E79" s="28">
        <v>8.06</v>
      </c>
      <c r="F79" s="27">
        <v>177</v>
      </c>
      <c r="G79" s="28">
        <v>6.14</v>
      </c>
      <c r="H79" s="34">
        <v>2.081</v>
      </c>
      <c r="I79" s="34">
        <v>1.08</v>
      </c>
      <c r="J79" s="34">
        <v>0.95033800000000002</v>
      </c>
      <c r="K79" s="34">
        <v>0.1391</v>
      </c>
      <c r="L79" s="37">
        <v>3.3266689999999999</v>
      </c>
      <c r="M79" s="34">
        <v>1.120128</v>
      </c>
      <c r="N79" s="28">
        <v>0</v>
      </c>
      <c r="O79" s="28"/>
      <c r="P79" s="28"/>
      <c r="Q79" s="45">
        <v>6.18</v>
      </c>
      <c r="R79" s="34">
        <v>0.69200399999999995</v>
      </c>
      <c r="S79" s="34">
        <v>0.122937</v>
      </c>
      <c r="T79" s="64">
        <v>4.2000000000000003E-2</v>
      </c>
      <c r="U79" s="62">
        <v>8.9999999999999993E-3</v>
      </c>
      <c r="V79" s="62">
        <v>6.0000000000000001E-3</v>
      </c>
      <c r="W79" s="62">
        <v>5.0000000000000001E-3</v>
      </c>
      <c r="X79" s="61">
        <v>4.0000000000000001E-3</v>
      </c>
      <c r="Y79" s="62"/>
      <c r="Z79" s="52"/>
      <c r="AA79" s="52"/>
      <c r="AB79" s="52" t="s">
        <v>138</v>
      </c>
    </row>
    <row r="80" spans="1:28" ht="13.2" x14ac:dyDescent="0.25">
      <c r="A80" s="25">
        <v>43628</v>
      </c>
      <c r="B80" s="26"/>
      <c r="C80" s="26"/>
      <c r="D80" s="27"/>
      <c r="E80" s="28"/>
      <c r="F80" s="27"/>
      <c r="G80" s="28"/>
      <c r="H80" s="31"/>
      <c r="I80" s="31"/>
      <c r="J80" s="31"/>
      <c r="K80" s="31"/>
      <c r="L80" s="28"/>
      <c r="M80" s="31"/>
      <c r="N80" s="28"/>
      <c r="O80" s="28"/>
      <c r="P80" s="28"/>
      <c r="Q80" s="28"/>
      <c r="R80" s="31"/>
      <c r="S80" s="31"/>
      <c r="T80" s="62"/>
      <c r="U80" s="62"/>
      <c r="V80" s="62"/>
      <c r="W80" s="62"/>
      <c r="X80" s="61"/>
      <c r="Y80" s="62"/>
      <c r="Z80" s="52"/>
      <c r="AA80" s="52"/>
      <c r="AB80" s="52"/>
    </row>
    <row r="81" spans="1:28" ht="14.4" x14ac:dyDescent="0.3">
      <c r="A81" s="25">
        <v>43635</v>
      </c>
      <c r="B81" s="26"/>
      <c r="C81" s="26">
        <v>62.4</v>
      </c>
      <c r="D81" s="27">
        <v>80.400000000000006</v>
      </c>
      <c r="E81" s="28">
        <v>7.79</v>
      </c>
      <c r="F81" s="27">
        <v>153.69999999999999</v>
      </c>
      <c r="G81" s="28">
        <v>5.7</v>
      </c>
      <c r="H81" s="34">
        <v>2.992</v>
      </c>
      <c r="I81" s="34">
        <v>0.87</v>
      </c>
      <c r="J81" s="34">
        <v>0.63195900000000005</v>
      </c>
      <c r="K81" s="34">
        <v>0.1512</v>
      </c>
      <c r="L81" s="37">
        <v>10.782080000000001</v>
      </c>
      <c r="M81" s="34">
        <v>1.0572870000000001</v>
      </c>
      <c r="N81" s="28">
        <f>I81-(J81+K81)</f>
        <v>8.6840999999999946E-2</v>
      </c>
      <c r="O81" s="28"/>
      <c r="P81" s="28"/>
      <c r="Q81" s="28">
        <v>6.1</v>
      </c>
      <c r="R81" s="34">
        <v>2.331842</v>
      </c>
      <c r="S81" s="34">
        <v>0.38089899999999999</v>
      </c>
      <c r="T81" s="62">
        <v>0.107</v>
      </c>
      <c r="U81" s="62">
        <v>0.03</v>
      </c>
      <c r="V81" s="62">
        <v>0.02</v>
      </c>
      <c r="W81" s="62">
        <v>1.7999999999999999E-2</v>
      </c>
      <c r="X81" s="61">
        <v>1.4E-2</v>
      </c>
      <c r="Y81" s="62"/>
      <c r="Z81" s="52"/>
      <c r="AA81" s="52"/>
      <c r="AB81" s="52" t="s">
        <v>138</v>
      </c>
    </row>
    <row r="82" spans="1:28" ht="13.2" x14ac:dyDescent="0.25">
      <c r="A82" s="25">
        <v>43642</v>
      </c>
      <c r="B82" s="26"/>
      <c r="C82" s="26"/>
      <c r="D82" s="27"/>
      <c r="E82" s="28"/>
      <c r="F82" s="27"/>
      <c r="G82" s="28"/>
      <c r="H82" s="31"/>
      <c r="I82" s="31"/>
      <c r="J82" s="31"/>
      <c r="K82" s="31"/>
      <c r="L82" s="28"/>
      <c r="M82" s="31"/>
      <c r="N82" s="28"/>
      <c r="O82" s="28"/>
      <c r="P82" s="28"/>
      <c r="Q82" s="28"/>
      <c r="R82" s="31"/>
      <c r="S82" s="31"/>
      <c r="T82" s="62"/>
      <c r="U82" s="62"/>
      <c r="V82" s="62"/>
      <c r="W82" s="62"/>
      <c r="X82" s="61"/>
      <c r="Y82" s="62"/>
      <c r="Z82" s="52"/>
      <c r="AA82" s="52"/>
      <c r="AB82" s="52"/>
    </row>
    <row r="83" spans="1:28" ht="14.4" x14ac:dyDescent="0.3">
      <c r="A83" s="25">
        <v>43649</v>
      </c>
      <c r="B83" s="26"/>
      <c r="C83" s="26">
        <v>66.3</v>
      </c>
      <c r="D83" s="27">
        <v>78.400000000000006</v>
      </c>
      <c r="E83" s="28">
        <v>7.27</v>
      </c>
      <c r="F83" s="27">
        <v>166</v>
      </c>
      <c r="G83" s="28">
        <v>5.94</v>
      </c>
      <c r="H83" s="34">
        <v>2.7080000000000002</v>
      </c>
      <c r="I83" s="34">
        <v>0.92579999999999996</v>
      </c>
      <c r="J83" s="34">
        <v>0.67454199999999997</v>
      </c>
      <c r="K83" s="34">
        <v>0.20315</v>
      </c>
      <c r="L83" s="37">
        <v>3.7635999999999998</v>
      </c>
      <c r="M83" s="34">
        <v>1.09656</v>
      </c>
      <c r="N83" s="28">
        <f>I83-(J83+K83)</f>
        <v>4.810800000000004E-2</v>
      </c>
      <c r="O83" s="28"/>
      <c r="P83" s="28"/>
      <c r="Q83" s="28">
        <v>9.4</v>
      </c>
      <c r="R83" s="34">
        <v>3.2160090000000001</v>
      </c>
      <c r="S83" s="34">
        <v>0.62517500000000004</v>
      </c>
      <c r="T83" s="62">
        <v>5.1999999999999998E-2</v>
      </c>
      <c r="U83" s="62">
        <v>1.0999999999999999E-2</v>
      </c>
      <c r="V83" s="62">
        <v>7.0000000000000001E-3</v>
      </c>
      <c r="W83" s="62">
        <v>6.0000000000000001E-3</v>
      </c>
      <c r="X83" s="61">
        <v>4.0000000000000001E-3</v>
      </c>
      <c r="Y83" s="62"/>
      <c r="Z83" s="52"/>
      <c r="AA83" s="52"/>
      <c r="AB83" s="52" t="s">
        <v>138</v>
      </c>
    </row>
    <row r="84" spans="1:28" ht="13.2" x14ac:dyDescent="0.25">
      <c r="A84" s="25">
        <v>43656</v>
      </c>
      <c r="B84" s="26"/>
      <c r="C84" s="26"/>
      <c r="D84" s="27"/>
      <c r="E84" s="28"/>
      <c r="F84" s="27"/>
      <c r="G84" s="28"/>
      <c r="H84" s="31"/>
      <c r="I84" s="31"/>
      <c r="J84" s="31"/>
      <c r="K84" s="31"/>
      <c r="L84" s="28"/>
      <c r="M84" s="31"/>
      <c r="N84" s="28"/>
      <c r="O84" s="28"/>
      <c r="P84" s="28"/>
      <c r="Q84" s="28"/>
      <c r="R84" s="31"/>
      <c r="S84" s="31"/>
      <c r="T84" s="62"/>
      <c r="U84" s="62"/>
      <c r="V84" s="62"/>
      <c r="W84" s="62"/>
      <c r="X84" s="61"/>
      <c r="Y84" s="62"/>
      <c r="Z84" s="52"/>
      <c r="AA84" s="52"/>
      <c r="AB84" s="52"/>
    </row>
    <row r="85" spans="1:28" ht="14.4" x14ac:dyDescent="0.3">
      <c r="A85" s="25">
        <v>43663</v>
      </c>
      <c r="B85" s="26"/>
      <c r="C85" s="26">
        <v>68.099999999999994</v>
      </c>
      <c r="D85" s="27">
        <v>78.2</v>
      </c>
      <c r="E85" s="28">
        <v>7.1</v>
      </c>
      <c r="F85" s="27">
        <v>171.9</v>
      </c>
      <c r="G85" s="28">
        <v>5.93</v>
      </c>
      <c r="H85" s="34">
        <v>3.3530000000000002</v>
      </c>
      <c r="I85" s="34">
        <v>0.60260000000000002</v>
      </c>
      <c r="J85" s="34">
        <v>0.24230099999999999</v>
      </c>
      <c r="K85" s="34">
        <v>0.21096000000000001</v>
      </c>
      <c r="L85" s="37">
        <v>5.4843999999999999</v>
      </c>
      <c r="M85" s="34">
        <v>0.82491999999999999</v>
      </c>
      <c r="N85" s="28">
        <f>I85-(J85+K85)</f>
        <v>0.149339</v>
      </c>
      <c r="O85" s="28"/>
      <c r="P85" s="28"/>
      <c r="Q85" s="28">
        <v>3.5</v>
      </c>
      <c r="R85" s="34">
        <v>1.0743400000000001</v>
      </c>
      <c r="S85" s="34">
        <v>0.15445400000000001</v>
      </c>
      <c r="T85" s="62">
        <v>6.2E-2</v>
      </c>
      <c r="U85" s="62">
        <v>1.2E-2</v>
      </c>
      <c r="V85" s="62">
        <v>8.0000000000000002E-3</v>
      </c>
      <c r="W85" s="62">
        <v>6.0000000000000001E-3</v>
      </c>
      <c r="X85" s="61">
        <v>5.0000000000000001E-3</v>
      </c>
      <c r="Y85" s="62"/>
      <c r="Z85" s="52"/>
      <c r="AA85" s="52"/>
      <c r="AB85" s="52" t="s">
        <v>138</v>
      </c>
    </row>
    <row r="86" spans="1:28" ht="13.2" x14ac:dyDescent="0.25">
      <c r="A86" s="25">
        <v>43670</v>
      </c>
      <c r="B86" s="26"/>
      <c r="C86" s="26"/>
      <c r="D86" s="27"/>
      <c r="E86" s="28"/>
      <c r="F86" s="27"/>
      <c r="G86" s="28"/>
      <c r="H86" s="31"/>
      <c r="I86" s="31"/>
      <c r="J86" s="31"/>
      <c r="K86" s="31"/>
      <c r="L86" s="28"/>
      <c r="M86" s="31"/>
      <c r="N86" s="28"/>
      <c r="O86" s="28"/>
      <c r="P86" s="28"/>
      <c r="Q86" s="28"/>
      <c r="R86" s="31"/>
      <c r="S86" s="31"/>
      <c r="T86" s="62"/>
      <c r="U86" s="62"/>
      <c r="V86" s="62"/>
      <c r="W86" s="62"/>
      <c r="X86" s="61"/>
      <c r="Y86" s="62"/>
      <c r="Z86" s="52"/>
      <c r="AA86" s="52"/>
      <c r="AB86" s="52"/>
    </row>
    <row r="87" spans="1:28" ht="14.4" x14ac:dyDescent="0.3">
      <c r="A87" s="25">
        <v>43677</v>
      </c>
      <c r="B87" s="26"/>
      <c r="C87" s="26">
        <v>68.8</v>
      </c>
      <c r="D87" s="27">
        <v>79.5</v>
      </c>
      <c r="E87" s="28">
        <v>7.16</v>
      </c>
      <c r="F87" s="27">
        <v>167.6</v>
      </c>
      <c r="G87" s="28">
        <v>5.78</v>
      </c>
      <c r="H87" s="34">
        <v>2.4729999999999999</v>
      </c>
      <c r="I87" s="34">
        <v>0.96699999999999997</v>
      </c>
      <c r="J87" s="34">
        <v>0.84535199999999999</v>
      </c>
      <c r="K87" s="34">
        <v>0.10334</v>
      </c>
      <c r="L87" s="37">
        <v>5.6142000000000003</v>
      </c>
      <c r="M87" s="34">
        <v>2.5303100000000001</v>
      </c>
      <c r="N87" s="28">
        <f>I87-(J87+K87)</f>
        <v>1.8307999999999991E-2</v>
      </c>
      <c r="O87" s="28"/>
      <c r="P87" s="28"/>
      <c r="Q87" s="28">
        <v>4.8</v>
      </c>
      <c r="R87" s="34">
        <v>1.4425239999999999</v>
      </c>
      <c r="S87" s="34">
        <v>0.121601</v>
      </c>
      <c r="T87" s="62">
        <v>0.06</v>
      </c>
      <c r="U87" s="62">
        <v>1.0999999999999999E-2</v>
      </c>
      <c r="V87" s="62">
        <v>7.0000000000000001E-3</v>
      </c>
      <c r="W87" s="62">
        <v>5.0000000000000001E-3</v>
      </c>
      <c r="X87" s="61">
        <v>4.0000000000000001E-3</v>
      </c>
      <c r="Y87" s="62"/>
      <c r="Z87" s="52"/>
      <c r="AA87" s="52"/>
      <c r="AB87" s="52" t="s">
        <v>138</v>
      </c>
    </row>
    <row r="88" spans="1:28" ht="13.2" x14ac:dyDescent="0.25">
      <c r="A88" s="25">
        <v>43684</v>
      </c>
      <c r="B88" s="26"/>
      <c r="C88" s="26"/>
      <c r="D88" s="27"/>
      <c r="E88" s="28"/>
      <c r="F88" s="27"/>
      <c r="G88" s="28"/>
      <c r="H88" s="31"/>
      <c r="I88" s="31"/>
      <c r="J88" s="31"/>
      <c r="K88" s="31"/>
      <c r="L88" s="28"/>
      <c r="M88" s="31"/>
      <c r="N88" s="28"/>
      <c r="O88" s="28"/>
      <c r="P88" s="28"/>
      <c r="Q88" s="28"/>
      <c r="R88" s="31"/>
      <c r="S88" s="31"/>
      <c r="T88" s="62"/>
      <c r="U88" s="62"/>
      <c r="V88" s="62"/>
      <c r="W88" s="62"/>
      <c r="X88" s="61"/>
      <c r="Y88" s="62"/>
      <c r="Z88" s="52"/>
      <c r="AA88" s="52"/>
      <c r="AB88" s="52"/>
    </row>
    <row r="89" spans="1:28" ht="14.4" x14ac:dyDescent="0.3">
      <c r="A89" s="25">
        <v>43691</v>
      </c>
      <c r="B89" s="26"/>
      <c r="C89" s="26">
        <v>64.7</v>
      </c>
      <c r="D89" s="27">
        <v>80.2</v>
      </c>
      <c r="E89" s="28">
        <v>7.56</v>
      </c>
      <c r="F89" s="27">
        <v>169.5</v>
      </c>
      <c r="G89" s="28">
        <v>5.67</v>
      </c>
      <c r="H89" s="34">
        <v>2.2429999999999999</v>
      </c>
      <c r="I89" s="34">
        <v>0.95199999999999996</v>
      </c>
      <c r="J89" s="34">
        <v>0.84016299999999999</v>
      </c>
      <c r="K89" s="34">
        <v>9.3399999999999997E-2</v>
      </c>
      <c r="L89" s="37">
        <v>2.9119579999999998</v>
      </c>
      <c r="M89" s="34">
        <v>1.818119</v>
      </c>
      <c r="N89" s="28">
        <f>I89-(J89+K89)</f>
        <v>1.8436999999999926E-2</v>
      </c>
      <c r="O89" s="28"/>
      <c r="P89" s="28"/>
      <c r="Q89" s="41">
        <v>6.4333333333333629</v>
      </c>
      <c r="R89" s="34">
        <v>2.0089600000000001</v>
      </c>
      <c r="S89" s="34">
        <v>0.25607000000000002</v>
      </c>
      <c r="T89" s="62">
        <v>4.3999999999999997E-2</v>
      </c>
      <c r="U89" s="62">
        <v>7.0000000000000001E-3</v>
      </c>
      <c r="V89" s="62">
        <v>4.0000000000000001E-3</v>
      </c>
      <c r="W89" s="62">
        <v>3.0000000000000001E-3</v>
      </c>
      <c r="X89" s="61">
        <v>2E-3</v>
      </c>
      <c r="Y89" s="62"/>
      <c r="Z89" s="52"/>
      <c r="AA89" s="52"/>
      <c r="AB89" s="52" t="s">
        <v>138</v>
      </c>
    </row>
    <row r="90" spans="1:28" ht="13.2" x14ac:dyDescent="0.25">
      <c r="A90" s="25">
        <v>43698</v>
      </c>
      <c r="B90" s="26"/>
      <c r="C90" s="26"/>
      <c r="D90" s="27"/>
      <c r="E90" s="28"/>
      <c r="F90" s="27"/>
      <c r="G90" s="28"/>
      <c r="H90" s="31"/>
      <c r="I90" s="31"/>
      <c r="J90" s="31"/>
      <c r="K90" s="31"/>
      <c r="L90" s="28"/>
      <c r="M90" s="31"/>
      <c r="N90" s="28"/>
      <c r="O90" s="28"/>
      <c r="P90" s="28"/>
      <c r="Q90" s="28"/>
      <c r="R90" s="31"/>
      <c r="S90" s="31"/>
      <c r="T90" s="62"/>
      <c r="U90" s="62"/>
      <c r="V90" s="62"/>
      <c r="W90" s="62"/>
      <c r="X90" s="61"/>
      <c r="Y90" s="62"/>
      <c r="Z90" s="52"/>
      <c r="AA90" s="52"/>
      <c r="AB90" s="52"/>
    </row>
    <row r="91" spans="1:28" ht="13.2" x14ac:dyDescent="0.25">
      <c r="A91" s="25">
        <v>43705</v>
      </c>
      <c r="B91" s="26"/>
      <c r="C91" s="26"/>
      <c r="D91" s="27"/>
      <c r="E91" s="28"/>
      <c r="F91" s="27"/>
      <c r="G91" s="28"/>
      <c r="H91" s="31"/>
      <c r="I91" s="31"/>
      <c r="J91" s="31"/>
      <c r="K91" s="31"/>
      <c r="L91" s="28"/>
      <c r="M91" s="31"/>
      <c r="N91" s="28"/>
      <c r="O91" s="28"/>
      <c r="P91" s="28"/>
      <c r="Q91" s="28"/>
      <c r="R91" s="31"/>
      <c r="S91" s="31"/>
      <c r="Y91" s="62"/>
      <c r="Z91" s="52"/>
      <c r="AA91" s="52"/>
      <c r="AB91" s="52"/>
    </row>
    <row r="92" spans="1:28" ht="13.2" x14ac:dyDescent="0.25">
      <c r="A92" s="25">
        <v>43712</v>
      </c>
      <c r="B92" s="26"/>
      <c r="C92" s="26"/>
      <c r="D92" s="27"/>
      <c r="E92" s="28"/>
      <c r="F92" s="27"/>
      <c r="G92" s="28"/>
      <c r="H92" s="31"/>
      <c r="I92" s="31"/>
      <c r="J92" s="31"/>
      <c r="K92" s="31"/>
      <c r="L92" s="28"/>
      <c r="M92" s="31"/>
      <c r="N92" s="28"/>
      <c r="O92" s="28"/>
      <c r="P92" s="28"/>
      <c r="Q92" s="28"/>
      <c r="R92" s="31"/>
      <c r="S92" s="31"/>
      <c r="Y92" s="62"/>
      <c r="Z92" s="52"/>
      <c r="AA92" s="52"/>
      <c r="AB92" s="52"/>
    </row>
    <row r="93" spans="1:28" ht="13.2" x14ac:dyDescent="0.25">
      <c r="A93" s="25">
        <v>43719</v>
      </c>
      <c r="B93" s="26"/>
      <c r="C93" s="26">
        <v>62.4</v>
      </c>
      <c r="D93" s="27">
        <v>80.2</v>
      </c>
      <c r="E93" s="28">
        <v>7.77</v>
      </c>
      <c r="F93" s="27">
        <v>172.3</v>
      </c>
      <c r="G93" s="28">
        <v>5.77</v>
      </c>
      <c r="H93" s="38">
        <v>3.8849999999999998</v>
      </c>
      <c r="I93" s="38">
        <v>0.8579</v>
      </c>
      <c r="J93" s="38">
        <v>0.68770399999999998</v>
      </c>
      <c r="K93" s="38">
        <v>0.139843</v>
      </c>
      <c r="L93" s="40">
        <v>2.5705870000000002</v>
      </c>
      <c r="M93" s="38">
        <v>1.415111</v>
      </c>
      <c r="N93" s="28">
        <f>I93-(J93+K93)</f>
        <v>3.0352999999999963E-2</v>
      </c>
      <c r="O93" s="28"/>
      <c r="P93" s="28"/>
      <c r="Q93" s="28">
        <v>5.6</v>
      </c>
      <c r="R93" s="31"/>
      <c r="S93" s="31"/>
      <c r="T93" s="62">
        <v>4.3999999999999997E-2</v>
      </c>
      <c r="U93" s="62">
        <v>8.9999999999999993E-3</v>
      </c>
      <c r="V93" s="62">
        <v>6.0000000000000001E-3</v>
      </c>
      <c r="W93" s="62">
        <v>4.0000000000000001E-3</v>
      </c>
      <c r="X93" s="61">
        <v>3.0000000000000001E-3</v>
      </c>
      <c r="Y93" s="62"/>
      <c r="Z93" s="52"/>
      <c r="AA93" s="52"/>
      <c r="AB93" s="52" t="s">
        <v>138</v>
      </c>
    </row>
    <row r="94" spans="1:28" ht="13.2" x14ac:dyDescent="0.25">
      <c r="A94" s="25">
        <v>43727</v>
      </c>
      <c r="B94" s="26"/>
      <c r="C94" s="26"/>
      <c r="D94" s="27"/>
      <c r="E94" s="28"/>
      <c r="F94" s="27"/>
      <c r="G94" s="28"/>
      <c r="H94" s="31"/>
      <c r="I94" s="31"/>
      <c r="J94" s="31"/>
      <c r="K94" s="31"/>
      <c r="L94" s="28"/>
      <c r="M94" s="31"/>
      <c r="N94" s="28"/>
      <c r="O94" s="28"/>
      <c r="P94" s="28"/>
      <c r="Q94" s="28"/>
      <c r="R94" s="31"/>
      <c r="S94" s="31"/>
      <c r="T94" s="62"/>
      <c r="U94" s="62"/>
      <c r="V94" s="62"/>
      <c r="W94" s="62"/>
      <c r="X94" s="61"/>
      <c r="Y94" s="62"/>
      <c r="Z94" s="52"/>
      <c r="AA94" s="52"/>
      <c r="AB94" s="52"/>
    </row>
    <row r="95" spans="1:28" ht="14.4" x14ac:dyDescent="0.3">
      <c r="A95" s="25">
        <v>43733</v>
      </c>
      <c r="B95" s="26"/>
      <c r="C95" s="26">
        <v>59.6</v>
      </c>
      <c r="D95" s="27">
        <v>77</v>
      </c>
      <c r="E95" s="28">
        <v>7.68</v>
      </c>
      <c r="F95" s="27">
        <v>169.5</v>
      </c>
      <c r="G95" s="28">
        <v>5.61</v>
      </c>
      <c r="H95" s="38">
        <v>4.08</v>
      </c>
      <c r="I95" s="38">
        <v>0.93840000000000001</v>
      </c>
      <c r="J95" s="38">
        <v>0.71359099999999998</v>
      </c>
      <c r="K95" s="38">
        <v>0.147813</v>
      </c>
      <c r="L95" s="40">
        <v>1.794138</v>
      </c>
      <c r="M95" s="38">
        <v>1.3206739999999999</v>
      </c>
      <c r="N95" s="28">
        <f>I95-(J95+K95)</f>
        <v>7.6996000000000064E-2</v>
      </c>
      <c r="O95" s="28"/>
      <c r="P95" s="28"/>
      <c r="Q95" s="41">
        <v>2.1306122448979532</v>
      </c>
      <c r="R95" s="31"/>
      <c r="S95" s="31"/>
      <c r="T95" s="62">
        <v>4.2000000000000003E-2</v>
      </c>
      <c r="U95" s="62">
        <v>8.0000000000000002E-3</v>
      </c>
      <c r="V95" s="62">
        <v>5.0000000000000001E-3</v>
      </c>
      <c r="W95" s="62">
        <v>4.0000000000000001E-3</v>
      </c>
      <c r="X95" s="61">
        <v>3.0000000000000001E-3</v>
      </c>
      <c r="Y95" s="62"/>
      <c r="Z95" s="52"/>
      <c r="AA95" s="52"/>
      <c r="AB95" s="52" t="s">
        <v>138</v>
      </c>
    </row>
    <row r="96" spans="1:28" ht="13.2" x14ac:dyDescent="0.25">
      <c r="A96" s="25">
        <v>43740</v>
      </c>
      <c r="B96" s="26"/>
      <c r="C96" s="26"/>
      <c r="D96" s="27"/>
      <c r="E96" s="28"/>
      <c r="F96" s="27"/>
      <c r="G96" s="28"/>
      <c r="H96" s="31"/>
      <c r="I96" s="31"/>
      <c r="J96" s="31"/>
      <c r="K96" s="31"/>
      <c r="L96" s="28"/>
      <c r="M96" s="31"/>
      <c r="N96" s="28"/>
      <c r="O96" s="28"/>
      <c r="P96" s="28"/>
      <c r="Q96" s="28"/>
      <c r="R96" s="31"/>
      <c r="S96" s="31"/>
      <c r="T96" s="62"/>
      <c r="U96" s="62"/>
      <c r="V96" s="62"/>
      <c r="W96" s="62"/>
      <c r="X96" s="61"/>
      <c r="Y96" s="62"/>
      <c r="Z96" s="52"/>
      <c r="AA96" s="52"/>
      <c r="AB96" s="52"/>
    </row>
    <row r="97" spans="1:28" ht="13.2" x14ac:dyDescent="0.25">
      <c r="A97" s="25">
        <v>43754</v>
      </c>
      <c r="B97" s="26"/>
      <c r="C97" s="26"/>
      <c r="D97" s="27"/>
      <c r="E97" s="28"/>
      <c r="F97" s="27"/>
      <c r="G97" s="28"/>
      <c r="H97" s="31"/>
      <c r="I97" s="31"/>
      <c r="J97" s="31"/>
      <c r="K97" s="31"/>
      <c r="L97" s="28"/>
      <c r="M97" s="31"/>
      <c r="N97" s="28"/>
      <c r="O97" s="28"/>
      <c r="P97" s="28"/>
      <c r="Q97" s="28"/>
      <c r="R97" s="31"/>
      <c r="S97" s="31"/>
      <c r="Y97" s="62"/>
      <c r="Z97" s="52"/>
      <c r="AA97" s="52"/>
      <c r="AB97" s="52"/>
    </row>
    <row r="98" spans="1:28" ht="13.2" x14ac:dyDescent="0.25">
      <c r="A98" s="25">
        <v>43768</v>
      </c>
      <c r="B98" s="26"/>
      <c r="C98" s="26"/>
      <c r="D98" s="27"/>
      <c r="E98" s="28"/>
      <c r="F98" s="27"/>
      <c r="G98" s="28"/>
      <c r="H98" s="31"/>
      <c r="I98" s="31"/>
      <c r="J98" s="31"/>
      <c r="K98" s="31"/>
      <c r="L98" s="28"/>
      <c r="M98" s="31"/>
      <c r="N98" s="28"/>
      <c r="O98" s="28"/>
      <c r="P98" s="28"/>
      <c r="Q98" s="28"/>
      <c r="R98" s="31"/>
      <c r="S98" s="31"/>
      <c r="T98" s="62"/>
      <c r="U98" s="62"/>
      <c r="V98" s="62"/>
      <c r="W98" s="62"/>
      <c r="X98" s="61"/>
      <c r="Y98" s="62"/>
      <c r="Z98" s="52"/>
      <c r="AA98" s="52"/>
      <c r="AB98" s="52"/>
    </row>
    <row r="99" spans="1:28" ht="13.2" x14ac:dyDescent="0.25">
      <c r="A99" s="25">
        <v>43775</v>
      </c>
      <c r="B99" s="26"/>
      <c r="C99" s="26"/>
      <c r="D99" s="27"/>
      <c r="E99" s="28"/>
      <c r="F99" s="27"/>
      <c r="G99" s="28"/>
      <c r="H99" s="31"/>
      <c r="I99" s="31"/>
      <c r="J99" s="31"/>
      <c r="K99" s="31"/>
      <c r="L99" s="28"/>
      <c r="M99" s="31"/>
      <c r="N99" s="28"/>
      <c r="O99" s="28"/>
      <c r="P99" s="28"/>
      <c r="Q99" s="28"/>
      <c r="R99" s="31"/>
      <c r="S99" s="31"/>
      <c r="T99" s="62"/>
      <c r="U99" s="62"/>
      <c r="V99" s="62"/>
      <c r="W99" s="62"/>
      <c r="X99" s="61"/>
      <c r="Y99" s="62"/>
      <c r="Z99" s="52"/>
      <c r="AA99" s="52"/>
      <c r="AB99" s="52"/>
    </row>
    <row r="100" spans="1:28" ht="13.2" x14ac:dyDescent="0.25">
      <c r="A100" s="25">
        <v>43782</v>
      </c>
      <c r="B100" s="26"/>
      <c r="C100" s="26"/>
      <c r="D100" s="27"/>
      <c r="E100" s="28"/>
      <c r="F100" s="27"/>
      <c r="G100" s="28"/>
      <c r="H100" s="31"/>
      <c r="I100" s="31"/>
      <c r="J100" s="31"/>
      <c r="K100" s="31"/>
      <c r="L100" s="28"/>
      <c r="M100" s="31"/>
      <c r="N100" s="28"/>
      <c r="O100" s="28"/>
      <c r="P100" s="28"/>
      <c r="Q100" s="28"/>
      <c r="R100" s="31"/>
      <c r="S100" s="31"/>
      <c r="T100" s="62"/>
      <c r="U100" s="62"/>
      <c r="V100" s="62"/>
      <c r="W100" s="62"/>
      <c r="X100" s="61"/>
      <c r="Y100" s="62"/>
      <c r="Z100" s="30"/>
      <c r="AA100" s="30"/>
      <c r="AB100" s="30"/>
    </row>
    <row r="101" spans="1:28" ht="13.2" x14ac:dyDescent="0.25">
      <c r="A101" s="25">
        <v>43789</v>
      </c>
      <c r="B101" s="26"/>
      <c r="C101" s="26">
        <v>46</v>
      </c>
      <c r="D101" s="27">
        <v>80.400000000000006</v>
      </c>
      <c r="E101" s="28">
        <v>9.5500000000000007</v>
      </c>
      <c r="F101" s="27">
        <v>163</v>
      </c>
      <c r="G101" s="28">
        <v>5.54</v>
      </c>
      <c r="H101" s="38">
        <v>2.6240000000000001</v>
      </c>
      <c r="I101" s="38">
        <v>0.88339999999999996</v>
      </c>
      <c r="J101" s="38">
        <v>0.71228499999999995</v>
      </c>
      <c r="K101" s="38">
        <v>7.2397000000000003E-2</v>
      </c>
      <c r="L101" s="40">
        <v>1.5984229999999999</v>
      </c>
      <c r="M101" s="38">
        <v>1.1767749999999999</v>
      </c>
      <c r="N101" s="28">
        <f>I101-(J101+K101)</f>
        <v>9.8717999999999972E-2</v>
      </c>
      <c r="O101" s="28"/>
      <c r="P101" s="28"/>
      <c r="Q101" s="28">
        <v>38.700000000000003</v>
      </c>
      <c r="R101" s="31"/>
      <c r="S101" s="31"/>
      <c r="T101" s="62">
        <v>4.1000000000000002E-2</v>
      </c>
      <c r="U101" s="62">
        <v>7.0000000000000001E-3</v>
      </c>
      <c r="V101" s="62">
        <v>4.0000000000000001E-3</v>
      </c>
      <c r="W101" s="62">
        <v>3.0000000000000001E-3</v>
      </c>
      <c r="X101" s="61">
        <v>2E-3</v>
      </c>
      <c r="Y101" s="62"/>
      <c r="Z101" s="62"/>
      <c r="AA101" s="62"/>
      <c r="AB101" s="62" t="s">
        <v>138</v>
      </c>
    </row>
    <row r="102" spans="1:28" ht="13.2" x14ac:dyDescent="0.25">
      <c r="A102" s="25">
        <v>43803</v>
      </c>
      <c r="B102" s="26"/>
      <c r="C102" s="26"/>
      <c r="D102" s="27"/>
      <c r="E102" s="28"/>
      <c r="F102" s="27"/>
      <c r="G102" s="28"/>
      <c r="H102" s="31"/>
      <c r="I102" s="31"/>
      <c r="J102" s="31"/>
      <c r="K102" s="31"/>
      <c r="L102" s="28"/>
      <c r="M102" s="31"/>
      <c r="N102" s="28"/>
      <c r="O102" s="28"/>
      <c r="P102" s="28"/>
      <c r="Q102" s="28"/>
      <c r="R102" s="31"/>
      <c r="S102" s="31"/>
      <c r="T102" s="62"/>
      <c r="U102" s="62"/>
      <c r="V102" s="62"/>
      <c r="W102" s="62"/>
      <c r="X102" s="61"/>
      <c r="Y102" s="62"/>
      <c r="Z102" s="62"/>
      <c r="AA102" s="62"/>
      <c r="AB102" s="62"/>
    </row>
    <row r="103" spans="1:28" ht="13.2" x14ac:dyDescent="0.25">
      <c r="A103" s="25">
        <v>43810</v>
      </c>
      <c r="B103" s="26"/>
      <c r="C103" s="26"/>
      <c r="D103" s="27"/>
      <c r="E103" s="28"/>
      <c r="F103" s="27"/>
      <c r="G103" s="28"/>
      <c r="H103" s="31"/>
      <c r="I103" s="31"/>
      <c r="J103" s="31"/>
      <c r="K103" s="31"/>
      <c r="L103" s="28"/>
      <c r="M103" s="31"/>
      <c r="N103" s="28"/>
      <c r="O103" s="28"/>
      <c r="P103" s="28"/>
      <c r="Q103" s="28"/>
      <c r="R103" s="31"/>
      <c r="S103" s="31"/>
      <c r="T103" s="62"/>
      <c r="U103" s="62"/>
      <c r="V103" s="62"/>
      <c r="W103" s="62"/>
      <c r="X103" s="61"/>
      <c r="Y103" s="62"/>
      <c r="Z103" s="62"/>
      <c r="AA103" s="62"/>
      <c r="AB103" s="62"/>
    </row>
    <row r="104" spans="1:28" ht="13.2" x14ac:dyDescent="0.25">
      <c r="A104" s="25">
        <v>43817</v>
      </c>
      <c r="B104" s="26"/>
      <c r="C104" s="26"/>
      <c r="D104" s="27"/>
      <c r="E104" s="28"/>
      <c r="F104" s="27"/>
      <c r="G104" s="28"/>
      <c r="H104" s="31"/>
      <c r="I104" s="31"/>
      <c r="J104" s="31"/>
      <c r="K104" s="31"/>
      <c r="L104" s="28"/>
      <c r="M104" s="31"/>
      <c r="N104" s="28"/>
      <c r="O104" s="28"/>
      <c r="P104" s="28"/>
      <c r="Q104" s="28"/>
      <c r="R104" s="31"/>
      <c r="S104" s="31"/>
      <c r="T104" s="62"/>
      <c r="U104" s="62"/>
      <c r="V104" s="62"/>
      <c r="W104" s="62"/>
      <c r="X104" s="61"/>
      <c r="Y104" s="62"/>
      <c r="Z104" s="62"/>
      <c r="AA104" s="62"/>
      <c r="AB104" s="62"/>
    </row>
    <row r="105" spans="1:28" ht="13.2" x14ac:dyDescent="0.25">
      <c r="A105" s="25">
        <v>43832</v>
      </c>
      <c r="B105" s="26"/>
      <c r="C105" s="26"/>
      <c r="D105" s="27"/>
      <c r="E105" s="28"/>
      <c r="F105" s="27"/>
      <c r="G105" s="28"/>
      <c r="H105" s="31"/>
      <c r="I105" s="31"/>
      <c r="J105" s="31"/>
      <c r="K105" s="31"/>
      <c r="L105" s="28"/>
      <c r="M105" s="31"/>
      <c r="N105" s="28"/>
      <c r="O105" s="28"/>
      <c r="P105" s="28"/>
      <c r="Q105" s="28"/>
      <c r="R105" s="31"/>
      <c r="S105" s="31"/>
      <c r="T105" s="62"/>
      <c r="U105" s="62"/>
      <c r="V105" s="62"/>
      <c r="W105" s="62"/>
      <c r="X105" s="61"/>
      <c r="Y105" s="62"/>
      <c r="Z105" s="62"/>
      <c r="AA105" s="62"/>
      <c r="AB105" s="62"/>
    </row>
    <row r="106" spans="1:28" ht="13.2" x14ac:dyDescent="0.25">
      <c r="A106" s="25">
        <v>43838</v>
      </c>
      <c r="B106" s="26"/>
      <c r="C106" s="26"/>
      <c r="D106" s="27"/>
      <c r="E106" s="28"/>
      <c r="F106" s="27"/>
      <c r="G106" s="28"/>
      <c r="H106" s="31"/>
      <c r="I106" s="31"/>
      <c r="J106" s="31"/>
      <c r="K106" s="31"/>
      <c r="L106" s="28"/>
      <c r="M106" s="31"/>
      <c r="N106" s="28"/>
      <c r="O106" s="28"/>
      <c r="P106" s="28"/>
      <c r="Q106" s="28"/>
      <c r="R106" s="31"/>
      <c r="S106" s="31"/>
      <c r="T106" s="62"/>
      <c r="U106" s="62"/>
      <c r="V106" s="62"/>
      <c r="W106" s="62"/>
      <c r="X106" s="61"/>
      <c r="Y106" s="62"/>
      <c r="Z106" s="62"/>
      <c r="AA106" s="62"/>
      <c r="AB106" s="62"/>
    </row>
    <row r="107" spans="1:28" ht="13.2" x14ac:dyDescent="0.25">
      <c r="A107" s="25">
        <v>43845</v>
      </c>
      <c r="B107" s="26"/>
      <c r="C107" s="26">
        <v>45.8</v>
      </c>
      <c r="D107" s="27">
        <v>72.7</v>
      </c>
      <c r="E107" s="28">
        <v>8.7799999999999994</v>
      </c>
      <c r="F107" s="27">
        <v>157.6</v>
      </c>
      <c r="G107" s="28">
        <v>5.75</v>
      </c>
      <c r="H107" s="38">
        <v>2.7930000000000001</v>
      </c>
      <c r="I107" s="38">
        <v>1.1259999999999999</v>
      </c>
      <c r="J107" s="38">
        <v>0.94747800000000004</v>
      </c>
      <c r="K107" s="38">
        <v>0.17169100000000001</v>
      </c>
      <c r="L107" s="40">
        <v>2.7945180000000001</v>
      </c>
      <c r="M107" s="38">
        <v>1.05732</v>
      </c>
      <c r="N107" s="28">
        <f>I107-(J107+K107)</f>
        <v>6.8309999999998094E-3</v>
      </c>
      <c r="O107" s="28"/>
      <c r="P107" s="28"/>
      <c r="Q107" s="28">
        <v>4.2</v>
      </c>
      <c r="R107" s="31"/>
      <c r="S107" s="31"/>
      <c r="T107" s="62">
        <v>3.5000000000000003E-2</v>
      </c>
      <c r="U107" s="62">
        <v>6.0000000000000001E-3</v>
      </c>
      <c r="V107" s="62">
        <v>3.0000000000000001E-3</v>
      </c>
      <c r="W107" s="62">
        <v>3.0000000000000001E-3</v>
      </c>
      <c r="X107" s="61">
        <v>2E-3</v>
      </c>
      <c r="Y107" s="62"/>
      <c r="Z107" s="62"/>
      <c r="AA107" s="62"/>
      <c r="AB107" s="62" t="s">
        <v>138</v>
      </c>
    </row>
    <row r="108" spans="1:28" ht="13.2" x14ac:dyDescent="0.25">
      <c r="A108" s="25">
        <v>43852</v>
      </c>
      <c r="B108" s="26"/>
      <c r="C108" s="26"/>
      <c r="D108" s="27"/>
      <c r="E108" s="28"/>
      <c r="F108" s="27"/>
      <c r="G108" s="28"/>
      <c r="H108" s="31"/>
      <c r="I108" s="31"/>
      <c r="J108" s="31"/>
      <c r="K108" s="31"/>
      <c r="L108" s="28"/>
      <c r="M108" s="31"/>
      <c r="N108" s="28"/>
      <c r="O108" s="28"/>
      <c r="P108" s="28"/>
      <c r="Q108" s="28"/>
      <c r="R108" s="31"/>
      <c r="S108" s="31"/>
      <c r="T108" s="62"/>
      <c r="U108" s="62"/>
      <c r="V108" s="62"/>
      <c r="W108" s="62"/>
      <c r="X108" s="61"/>
      <c r="Y108" s="62"/>
      <c r="Z108" s="62"/>
      <c r="AA108" s="62"/>
      <c r="AB108" s="62"/>
    </row>
    <row r="109" spans="1:28" ht="13.2" x14ac:dyDescent="0.25">
      <c r="A109" s="25">
        <v>43859</v>
      </c>
      <c r="B109" s="26"/>
      <c r="C109" s="26">
        <v>40.299999999999997</v>
      </c>
      <c r="D109" s="27">
        <v>86.5</v>
      </c>
      <c r="E109" s="28">
        <v>11.16</v>
      </c>
      <c r="F109" s="27">
        <v>171.3</v>
      </c>
      <c r="G109" s="28"/>
      <c r="H109" s="38">
        <v>3.0219999999999998</v>
      </c>
      <c r="I109" s="38">
        <v>1.216</v>
      </c>
      <c r="J109" s="38">
        <v>1.01359</v>
      </c>
      <c r="K109" s="38">
        <v>0.12479899999999999</v>
      </c>
      <c r="L109" s="40">
        <v>2.231471</v>
      </c>
      <c r="M109" s="38">
        <v>1.1100429999999999</v>
      </c>
      <c r="N109" s="28">
        <f>I109-(J109+K109)</f>
        <v>7.7610999999999875E-2</v>
      </c>
      <c r="O109" s="28"/>
      <c r="P109" s="28"/>
      <c r="Q109" s="28">
        <v>9.1999999999999993</v>
      </c>
      <c r="R109" s="31"/>
      <c r="S109" s="31"/>
      <c r="T109" s="62"/>
      <c r="U109" s="62"/>
      <c r="V109" s="62"/>
      <c r="W109" s="62"/>
      <c r="X109" s="61"/>
      <c r="Y109" s="62"/>
      <c r="Z109" s="62"/>
      <c r="AA109" s="62"/>
      <c r="AB109" s="62" t="s">
        <v>138</v>
      </c>
    </row>
    <row r="110" spans="1:28" ht="13.2" x14ac:dyDescent="0.25">
      <c r="A110" s="25">
        <v>43866</v>
      </c>
      <c r="B110" s="26"/>
      <c r="C110" s="26"/>
      <c r="D110" s="27"/>
      <c r="E110" s="28"/>
      <c r="F110" s="27"/>
      <c r="G110" s="28"/>
      <c r="H110" s="31"/>
      <c r="I110" s="31"/>
      <c r="J110" s="31"/>
      <c r="K110" s="31"/>
      <c r="L110" s="28"/>
      <c r="M110" s="31"/>
      <c r="N110" s="28"/>
      <c r="O110" s="28"/>
      <c r="P110" s="28"/>
      <c r="Q110" s="28"/>
      <c r="R110" s="31"/>
      <c r="S110" s="31"/>
      <c r="T110" s="62"/>
      <c r="U110" s="62"/>
      <c r="V110" s="62"/>
      <c r="W110" s="62"/>
      <c r="X110" s="61"/>
      <c r="Y110" s="62"/>
      <c r="Z110" s="62"/>
      <c r="AA110" s="62"/>
      <c r="AB110" s="62"/>
    </row>
    <row r="111" spans="1:28" ht="14.4" x14ac:dyDescent="0.3">
      <c r="A111" s="25">
        <v>43873</v>
      </c>
      <c r="B111" s="26"/>
      <c r="C111" s="26">
        <v>41.5</v>
      </c>
      <c r="D111" s="27">
        <v>88</v>
      </c>
      <c r="E111" s="28">
        <v>11.15</v>
      </c>
      <c r="F111" s="27">
        <v>164.5</v>
      </c>
      <c r="G111" s="28">
        <v>6.54</v>
      </c>
      <c r="H111" s="34">
        <v>1.482</v>
      </c>
      <c r="I111" s="34">
        <v>1.127</v>
      </c>
      <c r="J111" s="34">
        <v>0.96197900000000003</v>
      </c>
      <c r="K111" s="34">
        <v>6.0410999999999999E-2</v>
      </c>
      <c r="L111" s="37">
        <v>1.674647</v>
      </c>
      <c r="M111" s="34">
        <v>0.46739199999999997</v>
      </c>
      <c r="N111" s="28">
        <f>I111-(J111+K111)</f>
        <v>0.10460999999999987</v>
      </c>
      <c r="O111" s="28"/>
      <c r="P111" s="28"/>
      <c r="Q111" s="28">
        <v>4.3</v>
      </c>
      <c r="R111" s="31"/>
      <c r="S111" s="31"/>
      <c r="T111" s="62"/>
      <c r="U111" s="62"/>
      <c r="V111" s="62"/>
      <c r="W111" s="62"/>
      <c r="X111" s="61"/>
      <c r="Y111" s="62"/>
      <c r="Z111" s="62"/>
      <c r="AA111" s="62"/>
      <c r="AB111" s="62" t="s">
        <v>138</v>
      </c>
    </row>
    <row r="112" spans="1:28" ht="13.2" x14ac:dyDescent="0.25">
      <c r="A112" s="25">
        <v>43880</v>
      </c>
      <c r="B112" s="26"/>
      <c r="C112" s="26"/>
      <c r="D112" s="27"/>
      <c r="E112" s="28"/>
      <c r="F112" s="27"/>
      <c r="G112" s="28"/>
      <c r="H112" s="31"/>
      <c r="I112" s="31"/>
      <c r="J112" s="31"/>
      <c r="K112" s="31"/>
      <c r="L112" s="28"/>
      <c r="M112" s="31"/>
      <c r="N112" s="28"/>
      <c r="O112" s="28"/>
      <c r="P112" s="28"/>
      <c r="Q112" s="28"/>
      <c r="R112" s="31"/>
      <c r="S112" s="31"/>
      <c r="T112" s="62"/>
      <c r="U112" s="62"/>
      <c r="V112" s="62"/>
      <c r="W112" s="62"/>
      <c r="X112" s="61"/>
      <c r="Y112" s="62"/>
      <c r="Z112" s="62"/>
      <c r="AA112" s="62"/>
      <c r="AB112" s="62"/>
    </row>
    <row r="113" spans="1:28" ht="14.4" x14ac:dyDescent="0.3">
      <c r="A113" s="25">
        <v>43887</v>
      </c>
      <c r="B113" s="26"/>
      <c r="C113" s="26">
        <v>44.9</v>
      </c>
      <c r="D113" s="27">
        <v>85.4</v>
      </c>
      <c r="E113" s="28">
        <v>10.32</v>
      </c>
      <c r="F113" s="27">
        <v>170.4</v>
      </c>
      <c r="G113" s="28">
        <v>5.92</v>
      </c>
      <c r="H113" s="34">
        <v>1.4710000000000001</v>
      </c>
      <c r="I113" s="34">
        <v>1.1930000000000001</v>
      </c>
      <c r="J113" s="34">
        <v>1.0573619999999999</v>
      </c>
      <c r="K113" s="34">
        <v>8.9052000000000006E-2</v>
      </c>
      <c r="L113" s="37">
        <v>1.1937519999999999</v>
      </c>
      <c r="M113" s="34">
        <v>0.62504199999999999</v>
      </c>
      <c r="N113" s="28">
        <f>I113-(J113+K113)</f>
        <v>4.6586000000000238E-2</v>
      </c>
      <c r="O113" s="28"/>
      <c r="P113" s="28"/>
      <c r="Q113" s="28">
        <v>4</v>
      </c>
      <c r="R113" s="31"/>
      <c r="S113" s="31"/>
      <c r="T113" s="62"/>
      <c r="U113" s="62"/>
      <c r="V113" s="62"/>
      <c r="W113" s="62"/>
      <c r="X113" s="61"/>
      <c r="Y113" s="62"/>
      <c r="Z113" s="62"/>
      <c r="AA113" s="62"/>
      <c r="AB113" s="62" t="s">
        <v>138</v>
      </c>
    </row>
    <row r="114" spans="1:28" ht="13.2" x14ac:dyDescent="0.25">
      <c r="A114" s="25">
        <v>43894</v>
      </c>
      <c r="B114" s="26"/>
      <c r="C114" s="26"/>
      <c r="D114" s="27"/>
      <c r="E114" s="28"/>
      <c r="F114" s="27"/>
      <c r="G114" s="28"/>
      <c r="H114" s="31"/>
      <c r="I114" s="31"/>
      <c r="J114" s="31"/>
      <c r="K114" s="31"/>
      <c r="L114" s="28"/>
      <c r="M114" s="31"/>
      <c r="N114" s="28"/>
      <c r="O114" s="28"/>
      <c r="P114" s="28"/>
      <c r="Q114" s="28"/>
      <c r="R114" s="31"/>
      <c r="S114" s="31"/>
      <c r="T114" s="62"/>
      <c r="U114" s="62"/>
      <c r="V114" s="62"/>
      <c r="W114" s="62"/>
      <c r="X114" s="61"/>
      <c r="Y114" s="62"/>
      <c r="Z114" s="62"/>
      <c r="AA114" s="62"/>
      <c r="AB114" s="62"/>
    </row>
    <row r="115" spans="1:28" ht="13.2" x14ac:dyDescent="0.25">
      <c r="A115" s="25">
        <v>43901</v>
      </c>
      <c r="B115" s="26"/>
      <c r="C115" s="26"/>
      <c r="D115" s="27"/>
      <c r="E115" s="28"/>
      <c r="F115" s="27"/>
      <c r="G115" s="28"/>
      <c r="H115" s="31"/>
      <c r="I115" s="31"/>
      <c r="J115" s="31"/>
      <c r="K115" s="31"/>
      <c r="L115" s="28"/>
      <c r="M115" s="31"/>
      <c r="N115" s="28"/>
      <c r="O115" s="28"/>
      <c r="P115" s="28"/>
      <c r="Q115" s="28"/>
      <c r="R115" s="31"/>
      <c r="S115" s="31"/>
      <c r="T115" s="62"/>
      <c r="U115" s="62"/>
      <c r="V115" s="62"/>
      <c r="W115" s="62"/>
      <c r="X115" s="61"/>
      <c r="Y115" s="62"/>
      <c r="Z115" s="62"/>
      <c r="AA115" s="62"/>
      <c r="AB115" s="62"/>
    </row>
    <row r="116" spans="1:28" ht="13.2" x14ac:dyDescent="0.25">
      <c r="A116" s="25">
        <v>43908</v>
      </c>
      <c r="B116" s="26"/>
      <c r="C116" s="26"/>
      <c r="D116" s="27"/>
      <c r="E116" s="28"/>
      <c r="F116" s="27"/>
      <c r="G116" s="28"/>
      <c r="H116" s="31"/>
      <c r="I116" s="31"/>
      <c r="J116" s="31"/>
      <c r="K116" s="31"/>
      <c r="L116" s="28"/>
      <c r="M116" s="31"/>
      <c r="N116" s="28"/>
      <c r="O116" s="28"/>
      <c r="P116" s="28"/>
      <c r="Q116" s="28"/>
      <c r="R116" s="31"/>
      <c r="S116" s="31"/>
      <c r="T116" s="62"/>
      <c r="U116" s="62"/>
      <c r="V116" s="62"/>
      <c r="W116" s="62"/>
      <c r="X116" s="61"/>
      <c r="Y116" s="62"/>
      <c r="Z116" s="62"/>
      <c r="AA116" s="62"/>
      <c r="AB116" s="62"/>
    </row>
    <row r="117" spans="1:28" ht="13.2" x14ac:dyDescent="0.25">
      <c r="A117" s="25">
        <v>43915</v>
      </c>
      <c r="B117" s="26"/>
      <c r="C117" s="26"/>
      <c r="D117" s="27"/>
      <c r="E117" s="28"/>
      <c r="F117" s="27"/>
      <c r="G117" s="28"/>
      <c r="H117" s="31"/>
      <c r="I117" s="31"/>
      <c r="J117" s="31"/>
      <c r="K117" s="31"/>
      <c r="L117" s="28"/>
      <c r="M117" s="31"/>
      <c r="N117" s="28"/>
      <c r="O117" s="28"/>
      <c r="P117" s="28"/>
      <c r="Q117" s="28"/>
      <c r="R117" s="31"/>
      <c r="S117" s="31"/>
      <c r="T117" s="62"/>
      <c r="U117" s="62"/>
      <c r="V117" s="62"/>
      <c r="W117" s="62"/>
      <c r="X117" s="61"/>
      <c r="Y117" s="62"/>
      <c r="Z117" s="62"/>
      <c r="AA117" s="62"/>
      <c r="AB117" s="62"/>
    </row>
    <row r="118" spans="1:28" ht="13.2" x14ac:dyDescent="0.25">
      <c r="A118" s="25">
        <v>43922</v>
      </c>
      <c r="B118" s="26"/>
      <c r="C118" s="26"/>
      <c r="D118" s="27"/>
      <c r="E118" s="28"/>
      <c r="F118" s="27"/>
      <c r="G118" s="28"/>
      <c r="H118" s="31"/>
      <c r="I118" s="31"/>
      <c r="J118" s="31"/>
      <c r="K118" s="31"/>
      <c r="L118" s="28"/>
      <c r="M118" s="31"/>
      <c r="N118" s="28"/>
      <c r="O118" s="28"/>
      <c r="P118" s="28"/>
      <c r="Q118" s="28"/>
      <c r="R118" s="31"/>
      <c r="S118" s="31"/>
      <c r="T118" s="62"/>
      <c r="U118" s="62"/>
      <c r="V118" s="62"/>
      <c r="W118" s="62"/>
      <c r="X118" s="61"/>
      <c r="Y118" s="62"/>
      <c r="Z118" s="62"/>
      <c r="AA118" s="62"/>
      <c r="AB118" s="62"/>
    </row>
    <row r="119" spans="1:28" ht="13.2" x14ac:dyDescent="0.25">
      <c r="A119" s="25">
        <v>43929</v>
      </c>
      <c r="B119" s="26"/>
      <c r="C119" s="26"/>
      <c r="D119" s="27"/>
      <c r="E119" s="28"/>
      <c r="F119" s="27"/>
      <c r="G119" s="28"/>
      <c r="H119" s="31"/>
      <c r="I119" s="31"/>
      <c r="J119" s="31"/>
      <c r="K119" s="31"/>
      <c r="L119" s="28"/>
      <c r="M119" s="31"/>
      <c r="N119" s="28"/>
      <c r="O119" s="28"/>
      <c r="P119" s="28"/>
      <c r="Q119" s="28"/>
      <c r="R119" s="31"/>
      <c r="S119" s="31"/>
      <c r="T119" s="62"/>
      <c r="U119" s="62"/>
      <c r="V119" s="62"/>
      <c r="W119" s="62"/>
      <c r="X119" s="61"/>
      <c r="Y119" s="62"/>
      <c r="Z119" s="62"/>
      <c r="AA119" s="62"/>
      <c r="AB119" s="62"/>
    </row>
    <row r="120" spans="1:28" ht="13.2" x14ac:dyDescent="0.25">
      <c r="A120" s="25">
        <v>43936</v>
      </c>
      <c r="B120" s="26"/>
      <c r="C120" s="26"/>
      <c r="D120" s="27"/>
      <c r="E120" s="28"/>
      <c r="F120" s="27"/>
      <c r="G120" s="28"/>
      <c r="H120" s="31"/>
      <c r="I120" s="31"/>
      <c r="J120" s="31"/>
      <c r="K120" s="31"/>
      <c r="L120" s="28"/>
      <c r="M120" s="31"/>
      <c r="N120" s="28"/>
      <c r="O120" s="28"/>
      <c r="P120" s="28"/>
      <c r="Q120" s="28"/>
      <c r="R120" s="31"/>
      <c r="S120" s="31"/>
      <c r="T120" s="62"/>
      <c r="U120" s="62"/>
      <c r="V120" s="62"/>
      <c r="W120" s="62"/>
      <c r="X120" s="61"/>
      <c r="Y120" s="62"/>
      <c r="Z120" s="62"/>
      <c r="AA120" s="62"/>
      <c r="AB120" s="62"/>
    </row>
    <row r="121" spans="1:28" ht="13.2" x14ac:dyDescent="0.25">
      <c r="A121" s="25">
        <v>43943</v>
      </c>
      <c r="B121" s="26"/>
      <c r="C121" s="26"/>
      <c r="D121" s="27"/>
      <c r="E121" s="28"/>
      <c r="F121" s="27"/>
      <c r="G121" s="28"/>
      <c r="H121" s="31"/>
      <c r="I121" s="31"/>
      <c r="J121" s="31"/>
      <c r="K121" s="31"/>
      <c r="L121" s="28"/>
      <c r="M121" s="31"/>
      <c r="N121" s="28"/>
      <c r="O121" s="28"/>
      <c r="P121" s="28"/>
      <c r="Q121" s="28"/>
      <c r="R121" s="31"/>
      <c r="S121" s="31"/>
      <c r="T121" s="62"/>
      <c r="U121" s="62"/>
      <c r="V121" s="62"/>
      <c r="W121" s="62"/>
      <c r="X121" s="61"/>
      <c r="Y121" s="62"/>
      <c r="Z121" s="62"/>
      <c r="AA121" s="62"/>
      <c r="AB121" s="62"/>
    </row>
    <row r="122" spans="1:28" ht="13.2" x14ac:dyDescent="0.25">
      <c r="A122" s="25">
        <v>43950</v>
      </c>
      <c r="B122" s="26"/>
      <c r="C122" s="26"/>
      <c r="D122" s="27"/>
      <c r="E122" s="28"/>
      <c r="F122" s="27"/>
      <c r="G122" s="28"/>
      <c r="H122" s="31"/>
      <c r="I122" s="31"/>
      <c r="J122" s="31"/>
      <c r="K122" s="31"/>
      <c r="L122" s="28"/>
      <c r="M122" s="31"/>
      <c r="N122" s="28"/>
      <c r="O122" s="28"/>
      <c r="P122" s="28"/>
      <c r="Q122" s="28"/>
      <c r="R122" s="31"/>
      <c r="S122" s="31"/>
      <c r="T122" s="62"/>
      <c r="U122" s="62"/>
      <c r="V122" s="62"/>
      <c r="W122" s="62"/>
      <c r="X122" s="61"/>
      <c r="Y122" s="62"/>
      <c r="Z122" s="62"/>
      <c r="AA122" s="62"/>
      <c r="AB122" s="62"/>
    </row>
    <row r="123" spans="1:28" ht="13.2" x14ac:dyDescent="0.25">
      <c r="A123" s="25">
        <v>43957</v>
      </c>
      <c r="B123" s="26"/>
      <c r="C123" s="26"/>
      <c r="D123" s="27"/>
      <c r="E123" s="28"/>
      <c r="F123" s="27"/>
      <c r="G123" s="28"/>
      <c r="H123" s="31"/>
      <c r="I123" s="31"/>
      <c r="J123" s="31"/>
      <c r="K123" s="31"/>
      <c r="L123" s="28"/>
      <c r="M123" s="31"/>
      <c r="N123" s="28"/>
      <c r="O123" s="28"/>
      <c r="P123" s="28"/>
      <c r="Q123" s="28"/>
      <c r="R123" s="31"/>
      <c r="S123" s="31"/>
      <c r="T123" s="62"/>
      <c r="U123" s="62"/>
      <c r="V123" s="62"/>
      <c r="W123" s="62"/>
      <c r="X123" s="61"/>
      <c r="Y123" s="62"/>
      <c r="Z123" s="62"/>
      <c r="AA123" s="62"/>
      <c r="AB123" s="62"/>
    </row>
    <row r="124" spans="1:28" ht="13.2" x14ac:dyDescent="0.25">
      <c r="A124" s="25">
        <v>43964</v>
      </c>
      <c r="B124" s="26"/>
      <c r="C124" s="26"/>
      <c r="D124" s="27"/>
      <c r="E124" s="28"/>
      <c r="F124" s="27"/>
      <c r="G124" s="28"/>
      <c r="H124" s="31"/>
      <c r="I124" s="31"/>
      <c r="J124" s="31"/>
      <c r="K124" s="31"/>
      <c r="L124" s="28"/>
      <c r="M124" s="31"/>
      <c r="N124" s="28"/>
      <c r="O124" s="28"/>
      <c r="P124" s="28"/>
      <c r="Q124" s="28"/>
      <c r="R124" s="31"/>
      <c r="S124" s="31"/>
      <c r="T124" s="62"/>
      <c r="U124" s="62"/>
      <c r="V124" s="62"/>
      <c r="W124" s="62"/>
      <c r="X124" s="61"/>
      <c r="Y124" s="62"/>
      <c r="Z124" s="62"/>
      <c r="AA124" s="62"/>
      <c r="AB124" s="62"/>
    </row>
    <row r="125" spans="1:28" ht="13.2" x14ac:dyDescent="0.25">
      <c r="A125" s="25">
        <v>43971</v>
      </c>
      <c r="B125" s="26"/>
      <c r="C125" s="26"/>
      <c r="D125" s="27"/>
      <c r="E125" s="28"/>
      <c r="F125" s="27"/>
      <c r="G125" s="28"/>
      <c r="H125" s="31"/>
      <c r="I125" s="31"/>
      <c r="J125" s="31"/>
      <c r="K125" s="31"/>
      <c r="L125" s="28"/>
      <c r="M125" s="31"/>
      <c r="N125" s="28"/>
      <c r="O125" s="28"/>
      <c r="P125" s="28"/>
      <c r="Q125" s="28"/>
      <c r="R125" s="31"/>
      <c r="S125" s="31"/>
      <c r="T125" s="62"/>
      <c r="U125" s="62"/>
      <c r="V125" s="62"/>
      <c r="W125" s="62"/>
      <c r="X125" s="61"/>
      <c r="Y125" s="62"/>
      <c r="Z125" s="62"/>
      <c r="AA125" s="62"/>
      <c r="AB125" s="62"/>
    </row>
    <row r="126" spans="1:28" ht="13.2" x14ac:dyDescent="0.25">
      <c r="A126" s="25">
        <v>43978</v>
      </c>
      <c r="B126" s="26"/>
      <c r="C126" s="26"/>
      <c r="D126" s="27"/>
      <c r="E126" s="28"/>
      <c r="F126" s="27"/>
      <c r="G126" s="28"/>
      <c r="H126" s="31"/>
      <c r="I126" s="31"/>
      <c r="J126" s="31"/>
      <c r="K126" s="31"/>
      <c r="L126" s="28"/>
      <c r="M126" s="31"/>
      <c r="N126" s="28"/>
      <c r="O126" s="28"/>
      <c r="P126" s="28"/>
      <c r="Q126" s="28"/>
      <c r="R126" s="31"/>
      <c r="S126" s="31"/>
      <c r="T126" s="62"/>
      <c r="U126" s="62"/>
      <c r="V126" s="62"/>
      <c r="W126" s="62"/>
      <c r="X126" s="61"/>
      <c r="Y126" s="62"/>
      <c r="Z126" s="62"/>
      <c r="AA126" s="62"/>
      <c r="AB126" s="62"/>
    </row>
    <row r="127" spans="1:28" ht="14.4" x14ac:dyDescent="0.3">
      <c r="A127" s="25">
        <v>43985</v>
      </c>
      <c r="B127" s="26"/>
      <c r="C127" s="26">
        <v>59.2</v>
      </c>
      <c r="D127" s="27">
        <v>79.7</v>
      </c>
      <c r="E127" s="28">
        <v>8.01</v>
      </c>
      <c r="F127" s="27">
        <v>170.9</v>
      </c>
      <c r="G127" s="28">
        <v>6.43</v>
      </c>
      <c r="H127" s="34">
        <v>2.1190000000000002</v>
      </c>
      <c r="I127" s="34">
        <v>1.266</v>
      </c>
      <c r="J127" s="34">
        <v>1.0948169999999999</v>
      </c>
      <c r="K127" s="34">
        <v>0.103071</v>
      </c>
      <c r="L127" s="37">
        <v>3.7624460000000002</v>
      </c>
      <c r="M127" s="34">
        <v>1.0498769999999999</v>
      </c>
      <c r="N127" s="28">
        <f>I127-(J127+K127)</f>
        <v>6.8112000000000172E-2</v>
      </c>
      <c r="O127" s="28"/>
      <c r="P127" s="28"/>
      <c r="Q127" s="28"/>
      <c r="R127" s="31"/>
      <c r="S127" s="31"/>
      <c r="T127" s="62"/>
      <c r="U127" s="62"/>
      <c r="V127" s="62"/>
      <c r="W127" s="62"/>
      <c r="X127" s="61"/>
      <c r="Y127" s="62"/>
      <c r="Z127" s="62"/>
      <c r="AA127" s="62"/>
      <c r="AB127" s="62" t="s">
        <v>138</v>
      </c>
    </row>
    <row r="128" spans="1:28" ht="13.2" x14ac:dyDescent="0.25">
      <c r="A128" s="25">
        <v>43992</v>
      </c>
      <c r="B128" s="26"/>
      <c r="C128" s="26"/>
      <c r="D128" s="27"/>
      <c r="E128" s="28"/>
      <c r="F128" s="27"/>
      <c r="G128" s="28"/>
      <c r="H128" s="31"/>
      <c r="I128" s="31"/>
      <c r="J128" s="31"/>
      <c r="K128" s="31"/>
      <c r="L128" s="28"/>
      <c r="M128" s="31"/>
      <c r="N128" s="28"/>
      <c r="O128" s="28"/>
      <c r="P128" s="28"/>
      <c r="Q128" s="28"/>
      <c r="R128" s="31"/>
      <c r="S128" s="31"/>
      <c r="T128" s="62"/>
      <c r="U128" s="62"/>
      <c r="V128" s="62"/>
      <c r="W128" s="62"/>
      <c r="X128" s="61"/>
      <c r="Y128" s="62"/>
      <c r="Z128" s="62"/>
      <c r="AA128" s="62"/>
      <c r="AB128" s="62"/>
    </row>
    <row r="129" spans="1:28" ht="14.4" x14ac:dyDescent="0.3">
      <c r="A129" s="25">
        <v>43999</v>
      </c>
      <c r="B129" s="26"/>
      <c r="C129" s="26">
        <v>62.2</v>
      </c>
      <c r="D129" s="27">
        <v>81.5</v>
      </c>
      <c r="E129" s="28">
        <v>7.86</v>
      </c>
      <c r="F129" s="27">
        <v>166.7</v>
      </c>
      <c r="G129" s="28">
        <v>6.81</v>
      </c>
      <c r="H129" s="34">
        <v>2.327</v>
      </c>
      <c r="I129" s="34">
        <v>1.1259999999999999</v>
      </c>
      <c r="J129" s="34">
        <v>0.87273699999999999</v>
      </c>
      <c r="K129" s="34">
        <v>8.9458999999999997E-2</v>
      </c>
      <c r="L129" s="37">
        <v>3.4909140000000001</v>
      </c>
      <c r="M129" s="34">
        <v>1.460132</v>
      </c>
      <c r="N129" s="28">
        <f>I129-(J129+K129)</f>
        <v>0.16380399999999995</v>
      </c>
      <c r="O129" s="28"/>
      <c r="P129" s="28"/>
      <c r="Q129" s="28"/>
      <c r="R129" s="31"/>
      <c r="S129" s="31"/>
      <c r="T129" s="62"/>
      <c r="U129" s="62"/>
      <c r="V129" s="62"/>
      <c r="W129" s="62"/>
      <c r="X129" s="61"/>
      <c r="Y129" s="62"/>
      <c r="Z129" s="62"/>
      <c r="AA129" s="62"/>
      <c r="AB129" s="62" t="s">
        <v>138</v>
      </c>
    </row>
    <row r="130" spans="1:28" ht="13.2" x14ac:dyDescent="0.25">
      <c r="A130" s="25">
        <v>44006</v>
      </c>
      <c r="B130" s="26"/>
      <c r="C130" s="26"/>
      <c r="D130" s="27"/>
      <c r="E130" s="28"/>
      <c r="F130" s="27"/>
      <c r="G130" s="28"/>
      <c r="H130" s="31"/>
      <c r="I130" s="31"/>
      <c r="J130" s="31"/>
      <c r="K130" s="31"/>
      <c r="L130" s="28"/>
      <c r="M130" s="31"/>
      <c r="N130" s="28"/>
      <c r="O130" s="28"/>
      <c r="P130" s="28"/>
      <c r="Q130" s="28"/>
      <c r="R130" s="31"/>
      <c r="S130" s="31"/>
      <c r="T130" s="62"/>
      <c r="U130" s="62"/>
      <c r="V130" s="62"/>
      <c r="W130" s="62"/>
      <c r="X130" s="61"/>
      <c r="Y130" s="62"/>
      <c r="Z130" s="62"/>
      <c r="AA130" s="62"/>
      <c r="AB130" s="62"/>
    </row>
    <row r="131" spans="1:28" ht="14.4" x14ac:dyDescent="0.3">
      <c r="A131" s="25">
        <v>44013</v>
      </c>
      <c r="B131" s="26"/>
      <c r="C131" s="26">
        <v>65.3</v>
      </c>
      <c r="D131" s="27">
        <v>80.599999999999994</v>
      </c>
      <c r="E131" s="28">
        <v>7.55</v>
      </c>
      <c r="F131" s="27">
        <v>161.19999999999999</v>
      </c>
      <c r="G131" s="28">
        <v>6.22</v>
      </c>
      <c r="H131" s="34">
        <v>2.4380000000000002</v>
      </c>
      <c r="I131" s="34">
        <v>1.1240000000000001</v>
      </c>
      <c r="J131" s="34">
        <v>0.87201799999999996</v>
      </c>
      <c r="K131" s="34">
        <v>7.0217000000000002E-2</v>
      </c>
      <c r="L131" s="37">
        <v>3.518637</v>
      </c>
      <c r="M131" s="34">
        <v>1.6565570000000001</v>
      </c>
      <c r="N131" s="28">
        <f>I131-(J131+K131)</f>
        <v>0.18176500000000018</v>
      </c>
      <c r="O131" s="28"/>
      <c r="P131" s="28"/>
      <c r="Q131" s="28"/>
      <c r="R131" s="31"/>
      <c r="S131" s="31"/>
      <c r="T131" s="62"/>
      <c r="U131" s="62"/>
      <c r="V131" s="62"/>
      <c r="W131" s="62"/>
      <c r="X131" s="61"/>
      <c r="Y131" s="62"/>
      <c r="Z131" s="62"/>
      <c r="AA131" s="62"/>
      <c r="AB131" s="62" t="s">
        <v>138</v>
      </c>
    </row>
    <row r="132" spans="1:28" ht="13.2" x14ac:dyDescent="0.25">
      <c r="A132" s="25">
        <v>44020</v>
      </c>
      <c r="B132" s="26"/>
      <c r="C132" s="26"/>
      <c r="D132" s="27"/>
      <c r="E132" s="28"/>
      <c r="F132" s="27"/>
      <c r="G132" s="28"/>
      <c r="H132" s="31"/>
      <c r="I132" s="31"/>
      <c r="J132" s="31"/>
      <c r="K132" s="31"/>
      <c r="L132" s="28"/>
      <c r="M132" s="31"/>
      <c r="N132" s="28"/>
      <c r="O132" s="28"/>
      <c r="P132" s="28"/>
      <c r="Q132" s="28"/>
      <c r="R132" s="31"/>
      <c r="S132" s="31"/>
      <c r="T132" s="62"/>
      <c r="U132" s="62"/>
      <c r="V132" s="62"/>
      <c r="W132" s="62"/>
      <c r="X132" s="61"/>
      <c r="Y132" s="62"/>
      <c r="Z132" s="62"/>
      <c r="AA132" s="62"/>
      <c r="AB132" s="62"/>
    </row>
    <row r="133" spans="1:28" ht="14.4" x14ac:dyDescent="0.3">
      <c r="A133" s="25">
        <v>44027</v>
      </c>
      <c r="B133" s="26"/>
      <c r="C133" s="26">
        <v>64.5</v>
      </c>
      <c r="D133" s="27">
        <v>82</v>
      </c>
      <c r="E133" s="28">
        <v>7.74</v>
      </c>
      <c r="F133" s="27">
        <v>169.3</v>
      </c>
      <c r="G133" s="28">
        <v>5.86</v>
      </c>
      <c r="H133" s="34">
        <v>2.3519999999999999</v>
      </c>
      <c r="I133" s="34">
        <v>1.1479999999999999</v>
      </c>
      <c r="J133" s="34">
        <v>0.88622400000000001</v>
      </c>
      <c r="K133" s="34">
        <v>4.9723000000000003E-2</v>
      </c>
      <c r="L133" s="37">
        <v>3.7589000000000001</v>
      </c>
      <c r="M133" s="34">
        <v>1.4934590000000001</v>
      </c>
      <c r="N133" s="28">
        <f>I133-(J133+K133)</f>
        <v>0.21205299999999994</v>
      </c>
      <c r="O133" s="28"/>
      <c r="P133" s="28"/>
      <c r="Q133" s="28"/>
      <c r="R133" s="31"/>
      <c r="S133" s="31"/>
      <c r="T133" s="62"/>
      <c r="U133" s="62"/>
      <c r="V133" s="62"/>
      <c r="W133" s="62"/>
      <c r="X133" s="61"/>
      <c r="Y133" s="62"/>
      <c r="Z133" s="62"/>
      <c r="AA133" s="62"/>
      <c r="AB133" s="62" t="s">
        <v>138</v>
      </c>
    </row>
    <row r="134" spans="1:28" ht="13.2" x14ac:dyDescent="0.25">
      <c r="A134" s="25">
        <v>44034</v>
      </c>
      <c r="B134" s="26"/>
      <c r="C134" s="26"/>
      <c r="D134" s="27"/>
      <c r="E134" s="28"/>
      <c r="F134" s="27"/>
      <c r="G134" s="28"/>
      <c r="H134" s="31"/>
      <c r="I134" s="31"/>
      <c r="J134" s="31"/>
      <c r="K134" s="31"/>
      <c r="L134" s="28"/>
      <c r="M134" s="31"/>
      <c r="N134" s="28"/>
      <c r="O134" s="28"/>
      <c r="P134" s="28"/>
      <c r="Q134" s="28"/>
      <c r="R134" s="31"/>
      <c r="S134" s="31"/>
      <c r="T134" s="62"/>
      <c r="U134" s="62"/>
      <c r="V134" s="62"/>
      <c r="W134" s="62"/>
      <c r="X134" s="61"/>
      <c r="Y134" s="62"/>
      <c r="Z134" s="62"/>
      <c r="AA134" s="62"/>
      <c r="AB134" s="62"/>
    </row>
    <row r="135" spans="1:28" ht="14.4" x14ac:dyDescent="0.3">
      <c r="A135" s="25">
        <v>44041</v>
      </c>
      <c r="B135" s="26"/>
      <c r="C135" s="26">
        <v>66.2</v>
      </c>
      <c r="D135" s="27">
        <v>80</v>
      </c>
      <c r="E135" s="28">
        <v>7.42</v>
      </c>
      <c r="F135" s="27">
        <v>176.2</v>
      </c>
      <c r="G135" s="28">
        <v>5.38</v>
      </c>
      <c r="H135" s="34">
        <v>2.2639999999999998</v>
      </c>
      <c r="I135" s="34">
        <v>1.1619999999999999</v>
      </c>
      <c r="J135" s="34">
        <v>0.94587600000000005</v>
      </c>
      <c r="K135" s="34">
        <v>5.6444000000000001E-2</v>
      </c>
      <c r="L135" s="37">
        <v>3.084314</v>
      </c>
      <c r="M135" s="34">
        <v>1.9440120000000001</v>
      </c>
      <c r="N135" s="28">
        <f>I135-(J135+K135)</f>
        <v>0.15967999999999982</v>
      </c>
      <c r="O135" s="28"/>
      <c r="P135" s="28"/>
      <c r="Q135" s="28"/>
      <c r="R135" s="31"/>
      <c r="S135" s="31"/>
      <c r="T135" s="62"/>
      <c r="U135" s="62"/>
      <c r="V135" s="62"/>
      <c r="W135" s="62"/>
      <c r="X135" s="61"/>
      <c r="Y135" s="62"/>
      <c r="Z135" s="62"/>
      <c r="AA135" s="62"/>
      <c r="AB135" s="62" t="s">
        <v>138</v>
      </c>
    </row>
    <row r="136" spans="1:28" ht="13.2" x14ac:dyDescent="0.25">
      <c r="A136" s="25">
        <v>44048</v>
      </c>
      <c r="B136" s="26"/>
      <c r="C136" s="26"/>
      <c r="D136" s="27"/>
      <c r="E136" s="28"/>
      <c r="F136" s="27"/>
      <c r="G136" s="28"/>
      <c r="H136" s="31"/>
      <c r="I136" s="31"/>
      <c r="J136" s="31"/>
      <c r="K136" s="31"/>
      <c r="L136" s="28"/>
      <c r="M136" s="31"/>
      <c r="N136" s="28"/>
      <c r="O136" s="28"/>
      <c r="P136" s="28"/>
      <c r="Q136" s="28"/>
      <c r="R136" s="31"/>
      <c r="S136" s="31"/>
      <c r="T136" s="62"/>
      <c r="U136" s="62"/>
      <c r="V136" s="62"/>
      <c r="W136" s="62"/>
      <c r="X136" s="61"/>
      <c r="Y136" s="62"/>
      <c r="Z136" s="62"/>
      <c r="AA136" s="62"/>
      <c r="AB136" s="62"/>
    </row>
    <row r="137" spans="1:28" ht="14.4" x14ac:dyDescent="0.3">
      <c r="A137" s="25">
        <v>44055</v>
      </c>
      <c r="B137" s="26"/>
      <c r="C137" s="26">
        <v>65.599999999999994</v>
      </c>
      <c r="D137" s="27">
        <v>79.099999999999994</v>
      </c>
      <c r="E137" s="28">
        <v>7.38</v>
      </c>
      <c r="F137" s="27">
        <v>177.5</v>
      </c>
      <c r="G137" s="28">
        <v>6.84</v>
      </c>
      <c r="H137" s="34">
        <v>2.395</v>
      </c>
      <c r="I137" s="34">
        <v>1.2509999999999999</v>
      </c>
      <c r="J137" s="34">
        <v>1.0157309999999999</v>
      </c>
      <c r="K137" s="34">
        <v>5.7017999999999999E-2</v>
      </c>
      <c r="L137" s="37">
        <v>2.2741950000000002</v>
      </c>
      <c r="M137" s="34">
        <v>1.858498</v>
      </c>
      <c r="N137" s="28">
        <f>I137-(J137+K137)</f>
        <v>0.17825099999999994</v>
      </c>
      <c r="O137" s="28"/>
      <c r="P137" s="28"/>
      <c r="Q137" s="28"/>
      <c r="R137" s="31"/>
      <c r="S137" s="31"/>
      <c r="T137" s="62"/>
      <c r="U137" s="62"/>
      <c r="V137" s="62"/>
      <c r="W137" s="62"/>
      <c r="X137" s="61"/>
      <c r="Y137" s="62"/>
      <c r="Z137" s="62"/>
      <c r="AA137" s="62"/>
      <c r="AB137" s="62" t="s">
        <v>138</v>
      </c>
    </row>
    <row r="138" spans="1:28" ht="13.2" x14ac:dyDescent="0.25">
      <c r="A138" s="25">
        <v>44062</v>
      </c>
      <c r="B138" s="26"/>
      <c r="C138" s="26"/>
      <c r="D138" s="27"/>
      <c r="E138" s="28"/>
      <c r="F138" s="27"/>
      <c r="G138" s="28"/>
      <c r="H138" s="31"/>
      <c r="I138" s="31"/>
      <c r="J138" s="31"/>
      <c r="K138" s="31"/>
      <c r="L138" s="28"/>
      <c r="M138" s="31"/>
      <c r="N138" s="28"/>
      <c r="O138" s="28"/>
      <c r="P138" s="28"/>
      <c r="Q138" s="28"/>
      <c r="R138" s="31"/>
      <c r="S138" s="31"/>
      <c r="T138" s="62"/>
      <c r="U138" s="62"/>
      <c r="V138" s="62"/>
      <c r="W138" s="62"/>
      <c r="X138" s="61"/>
      <c r="Y138" s="62"/>
      <c r="Z138" s="62"/>
      <c r="AA138" s="62"/>
      <c r="AB138" s="62"/>
    </row>
    <row r="139" spans="1:28" ht="14.4" x14ac:dyDescent="0.3">
      <c r="A139" s="25">
        <v>44069</v>
      </c>
      <c r="B139" s="26"/>
      <c r="C139" s="26">
        <v>62</v>
      </c>
      <c r="D139" s="27">
        <v>71.099999999999994</v>
      </c>
      <c r="E139" s="28">
        <v>7.7</v>
      </c>
      <c r="F139" s="27">
        <v>177.1</v>
      </c>
      <c r="G139" s="28">
        <v>6.63</v>
      </c>
      <c r="H139" s="34">
        <v>2.5259999999999998</v>
      </c>
      <c r="I139" s="34">
        <v>1.23</v>
      </c>
      <c r="J139" s="34">
        <v>1.012429</v>
      </c>
      <c r="K139" s="34">
        <v>6.9053000000000003E-2</v>
      </c>
      <c r="L139" s="37">
        <v>4.0946530000000001</v>
      </c>
      <c r="M139" s="34">
        <v>2.3104930000000001</v>
      </c>
      <c r="N139" s="28">
        <f>I139-(J139+K139)</f>
        <v>0.14851799999999993</v>
      </c>
      <c r="O139" s="28"/>
      <c r="P139" s="28"/>
      <c r="Q139" s="28"/>
      <c r="R139" s="31"/>
      <c r="S139" s="31"/>
      <c r="T139" s="62"/>
      <c r="U139" s="62"/>
      <c r="V139" s="62"/>
      <c r="W139" s="62"/>
      <c r="X139" s="61"/>
      <c r="Y139" s="62"/>
      <c r="Z139" s="62"/>
      <c r="AA139" s="62"/>
      <c r="AB139" s="62" t="s">
        <v>138</v>
      </c>
    </row>
    <row r="140" spans="1:28" ht="13.2" x14ac:dyDescent="0.25">
      <c r="A140" s="25">
        <v>44076</v>
      </c>
      <c r="B140" s="26"/>
      <c r="C140" s="26"/>
      <c r="D140" s="27"/>
      <c r="E140" s="28"/>
      <c r="F140" s="27"/>
      <c r="G140" s="28"/>
      <c r="H140" s="31"/>
      <c r="I140" s="31"/>
      <c r="J140" s="31"/>
      <c r="K140" s="31"/>
      <c r="L140" s="28"/>
      <c r="M140" s="31"/>
      <c r="N140" s="28"/>
      <c r="O140" s="28"/>
      <c r="P140" s="28"/>
      <c r="Q140" s="28"/>
      <c r="R140" s="31"/>
      <c r="S140" s="31"/>
      <c r="T140" s="62"/>
      <c r="U140" s="62"/>
      <c r="V140" s="62"/>
      <c r="W140" s="62"/>
      <c r="X140" s="61"/>
      <c r="Y140" s="62"/>
      <c r="Z140" s="62"/>
      <c r="AA140" s="62"/>
      <c r="AB140" s="62"/>
    </row>
    <row r="141" spans="1:28" ht="14.4" x14ac:dyDescent="0.3">
      <c r="A141" s="25">
        <v>44083</v>
      </c>
      <c r="B141" s="26"/>
      <c r="C141" s="26">
        <v>61.4</v>
      </c>
      <c r="D141" s="27">
        <v>80.7</v>
      </c>
      <c r="E141" s="28">
        <v>7.9</v>
      </c>
      <c r="F141" s="27">
        <v>176.1</v>
      </c>
      <c r="G141" s="28">
        <v>6.71</v>
      </c>
      <c r="H141" s="34">
        <v>2.117</v>
      </c>
      <c r="I141" s="34">
        <v>1.125</v>
      </c>
      <c r="J141" s="34">
        <v>1.0270729999999999</v>
      </c>
      <c r="K141" s="34">
        <v>5.6592000000000003E-2</v>
      </c>
      <c r="L141" s="37">
        <v>2.2620130000000001</v>
      </c>
      <c r="M141" s="34">
        <v>1.4310639999999999</v>
      </c>
      <c r="N141" s="28">
        <f>I141-(J141+K141)</f>
        <v>4.1335000000000122E-2</v>
      </c>
      <c r="O141" s="28"/>
      <c r="P141" s="28"/>
      <c r="Q141" s="28"/>
      <c r="R141" s="31"/>
      <c r="S141" s="31"/>
      <c r="T141" s="62"/>
      <c r="U141" s="62"/>
      <c r="V141" s="62"/>
      <c r="W141" s="62"/>
      <c r="X141" s="61"/>
      <c r="Y141" s="62"/>
      <c r="Z141" s="62"/>
      <c r="AA141" s="62"/>
      <c r="AB141" s="62" t="s">
        <v>138</v>
      </c>
    </row>
    <row r="142" spans="1:28" ht="13.2" x14ac:dyDescent="0.25">
      <c r="A142" s="25">
        <v>44090</v>
      </c>
      <c r="B142" s="26"/>
      <c r="C142" s="26"/>
      <c r="D142" s="27"/>
      <c r="E142" s="28"/>
      <c r="F142" s="27"/>
      <c r="G142" s="28"/>
      <c r="H142" s="31"/>
      <c r="I142" s="31"/>
      <c r="J142" s="31"/>
      <c r="K142" s="31"/>
      <c r="L142" s="28"/>
      <c r="M142" s="31"/>
      <c r="N142" s="28"/>
      <c r="O142" s="28"/>
      <c r="P142" s="28"/>
      <c r="Q142" s="28"/>
      <c r="R142" s="31"/>
      <c r="S142" s="31"/>
      <c r="T142" s="62"/>
      <c r="U142" s="62"/>
      <c r="V142" s="62"/>
      <c r="W142" s="62"/>
      <c r="X142" s="61"/>
      <c r="Y142" s="62"/>
      <c r="Z142" s="62"/>
      <c r="AA142" s="62"/>
      <c r="AB142" s="62"/>
    </row>
    <row r="143" spans="1:28" ht="14.4" x14ac:dyDescent="0.3">
      <c r="A143" s="25">
        <v>44097</v>
      </c>
      <c r="B143" s="26"/>
      <c r="C143" s="26">
        <v>53.7</v>
      </c>
      <c r="D143" s="27">
        <v>79</v>
      </c>
      <c r="E143" s="28">
        <v>8.5</v>
      </c>
      <c r="F143" s="27">
        <v>178</v>
      </c>
      <c r="G143" s="28">
        <v>6.38</v>
      </c>
      <c r="H143" s="34">
        <v>2.214</v>
      </c>
      <c r="I143" s="34">
        <v>1.35</v>
      </c>
      <c r="J143" s="34">
        <v>1.1829559999999999</v>
      </c>
      <c r="K143" s="34">
        <v>6.9219000000000003E-2</v>
      </c>
      <c r="L143" s="37">
        <v>1.185802</v>
      </c>
      <c r="M143" s="34">
        <v>2.3418899999999998</v>
      </c>
      <c r="N143" s="28">
        <f>I143-(J143+K143)</f>
        <v>9.7825000000000273E-2</v>
      </c>
      <c r="O143" s="28"/>
      <c r="P143" s="28"/>
      <c r="Q143" s="28"/>
      <c r="R143" s="31"/>
      <c r="S143" s="31"/>
      <c r="T143" s="62"/>
      <c r="U143" s="62"/>
      <c r="V143" s="62"/>
      <c r="W143" s="62"/>
      <c r="X143" s="61"/>
      <c r="Y143" s="62"/>
      <c r="Z143" s="62"/>
      <c r="AA143" s="62"/>
      <c r="AB143" s="62" t="s">
        <v>138</v>
      </c>
    </row>
    <row r="144" spans="1:28" ht="13.2" x14ac:dyDescent="0.25">
      <c r="A144" s="25">
        <v>44104</v>
      </c>
      <c r="B144" s="26"/>
      <c r="C144" s="26"/>
      <c r="D144" s="27"/>
      <c r="E144" s="28"/>
      <c r="F144" s="27"/>
      <c r="G144" s="28"/>
      <c r="H144" s="31"/>
      <c r="I144" s="31"/>
      <c r="J144" s="31"/>
      <c r="K144" s="31"/>
      <c r="L144" s="28"/>
      <c r="M144" s="31"/>
      <c r="N144" s="28"/>
      <c r="O144" s="28"/>
      <c r="P144" s="28"/>
      <c r="Q144" s="28"/>
      <c r="R144" s="31"/>
      <c r="S144" s="31"/>
      <c r="T144" s="62"/>
      <c r="U144" s="62"/>
      <c r="V144" s="62"/>
      <c r="W144" s="62"/>
      <c r="X144" s="61"/>
      <c r="Y144" s="62"/>
      <c r="Z144" s="62"/>
      <c r="AA144" s="62"/>
      <c r="AB144" s="62"/>
    </row>
    <row r="145" spans="1:28" ht="14.4" x14ac:dyDescent="0.3">
      <c r="A145" s="25">
        <v>44111</v>
      </c>
      <c r="B145" s="26"/>
      <c r="C145" s="26">
        <v>62.7</v>
      </c>
      <c r="D145" s="27">
        <v>82.2</v>
      </c>
      <c r="E145" s="28">
        <v>7.93</v>
      </c>
      <c r="F145" s="27">
        <v>171.4</v>
      </c>
      <c r="G145" s="28">
        <v>5.85</v>
      </c>
      <c r="H145" s="34">
        <v>2.61</v>
      </c>
      <c r="I145" s="34">
        <v>1.298</v>
      </c>
      <c r="J145" s="34">
        <v>1.0832200000000001</v>
      </c>
      <c r="K145" s="34">
        <v>8.7909000000000001E-2</v>
      </c>
      <c r="L145" s="37">
        <v>2.0162209999999998</v>
      </c>
      <c r="M145" s="34">
        <v>1.76556</v>
      </c>
      <c r="N145" s="28">
        <f>I145-(J145+K145)</f>
        <v>0.12687099999999996</v>
      </c>
      <c r="O145" s="28"/>
      <c r="P145" s="28"/>
      <c r="Q145" s="28"/>
      <c r="R145" s="31"/>
      <c r="S145" s="31"/>
      <c r="T145" s="62"/>
      <c r="U145" s="62"/>
      <c r="V145" s="62"/>
      <c r="W145" s="62"/>
      <c r="X145" s="61"/>
      <c r="Y145" s="62"/>
      <c r="Z145" s="62"/>
      <c r="AA145" s="62"/>
      <c r="AB145" s="62" t="s">
        <v>138</v>
      </c>
    </row>
    <row r="146" spans="1:28" ht="13.2" x14ac:dyDescent="0.25">
      <c r="A146" s="25">
        <v>44118</v>
      </c>
      <c r="B146" s="26"/>
      <c r="C146" s="26"/>
      <c r="D146" s="27"/>
      <c r="E146" s="28"/>
      <c r="F146" s="27"/>
      <c r="G146" s="28"/>
      <c r="H146" s="31"/>
      <c r="I146" s="31"/>
      <c r="J146" s="31"/>
      <c r="K146" s="31"/>
      <c r="L146" s="28"/>
      <c r="M146" s="31"/>
      <c r="N146" s="28"/>
      <c r="O146" s="28"/>
      <c r="P146" s="28"/>
      <c r="Q146" s="28"/>
      <c r="R146" s="31"/>
      <c r="S146" s="31"/>
      <c r="T146" s="62"/>
      <c r="U146" s="62"/>
      <c r="V146" s="62"/>
      <c r="W146" s="62"/>
      <c r="X146" s="61"/>
      <c r="Y146" s="62"/>
      <c r="Z146" s="62"/>
      <c r="AA146" s="62"/>
      <c r="AB146" s="62"/>
    </row>
    <row r="147" spans="1:28" ht="14.4" x14ac:dyDescent="0.3">
      <c r="A147" s="25">
        <v>44125</v>
      </c>
      <c r="B147" s="26"/>
      <c r="C147" s="26">
        <v>55.8</v>
      </c>
      <c r="D147" s="27">
        <v>78.099999999999994</v>
      </c>
      <c r="E147" s="28">
        <v>8.19</v>
      </c>
      <c r="F147" s="27">
        <v>176.1</v>
      </c>
      <c r="G147" s="28">
        <v>6.9</v>
      </c>
      <c r="H147" s="34">
        <v>2.5910000000000002</v>
      </c>
      <c r="I147" s="34">
        <v>1.18</v>
      </c>
      <c r="J147" s="34">
        <v>1.0310109999999999</v>
      </c>
      <c r="K147" s="34">
        <v>6.2885999999999997E-2</v>
      </c>
      <c r="L147" s="37">
        <v>1.4093150000000001</v>
      </c>
      <c r="M147" s="34">
        <v>1.4622109999999999</v>
      </c>
      <c r="N147" s="28">
        <f>I147-(J147+K147)</f>
        <v>8.6103000000000041E-2</v>
      </c>
      <c r="O147" s="28"/>
      <c r="P147" s="28"/>
      <c r="Q147" s="28"/>
      <c r="R147" s="31"/>
      <c r="S147" s="31"/>
      <c r="T147" s="62"/>
      <c r="U147" s="62"/>
      <c r="V147" s="62"/>
      <c r="W147" s="62"/>
      <c r="X147" s="61"/>
      <c r="Y147" s="62"/>
      <c r="Z147" s="62"/>
      <c r="AA147" s="62"/>
      <c r="AB147" s="62" t="s">
        <v>138</v>
      </c>
    </row>
    <row r="148" spans="1:28" ht="13.2" x14ac:dyDescent="0.25">
      <c r="A148" s="25">
        <v>44132</v>
      </c>
      <c r="B148" s="26"/>
      <c r="C148" s="26"/>
      <c r="D148" s="27"/>
      <c r="E148" s="28"/>
      <c r="F148" s="27"/>
      <c r="G148" s="28"/>
      <c r="H148" s="31"/>
      <c r="I148" s="31"/>
      <c r="J148" s="31"/>
      <c r="K148" s="31"/>
      <c r="L148" s="28"/>
      <c r="M148" s="31"/>
      <c r="N148" s="28"/>
      <c r="O148" s="28"/>
      <c r="P148" s="28"/>
      <c r="Q148" s="28"/>
      <c r="R148" s="31"/>
      <c r="S148" s="31"/>
      <c r="T148" s="62"/>
      <c r="U148" s="62"/>
      <c r="V148" s="62"/>
      <c r="W148" s="62"/>
      <c r="X148" s="61"/>
      <c r="Y148" s="62"/>
      <c r="Z148" s="62"/>
      <c r="AA148" s="62"/>
      <c r="AB148" s="62"/>
    </row>
    <row r="149" spans="1:28" ht="14.4" x14ac:dyDescent="0.3">
      <c r="A149" s="25">
        <v>44139</v>
      </c>
      <c r="B149" s="26"/>
      <c r="C149" s="26">
        <v>46.6</v>
      </c>
      <c r="D149" s="27">
        <v>80.5</v>
      </c>
      <c r="E149" s="28">
        <v>9.5</v>
      </c>
      <c r="F149" s="27">
        <v>174.1</v>
      </c>
      <c r="G149" s="28"/>
      <c r="H149" s="34">
        <v>2.9540000000000002</v>
      </c>
      <c r="I149" s="34">
        <v>1.081</v>
      </c>
      <c r="J149" s="34">
        <v>0.90626600000000002</v>
      </c>
      <c r="K149" s="34">
        <v>4.7696000000000002E-2</v>
      </c>
      <c r="L149" s="37">
        <v>1.5314620000000001</v>
      </c>
      <c r="M149" s="34">
        <v>1.6822280000000001</v>
      </c>
      <c r="N149" s="28">
        <f>I149-(J149+K149)</f>
        <v>0.12703799999999998</v>
      </c>
      <c r="O149" s="28"/>
      <c r="P149" s="28"/>
      <c r="Q149" s="28"/>
      <c r="R149" s="31"/>
      <c r="S149" s="31"/>
      <c r="T149" s="62"/>
      <c r="U149" s="62"/>
      <c r="V149" s="62"/>
      <c r="W149" s="62"/>
      <c r="X149" s="61"/>
      <c r="Y149" s="62"/>
      <c r="Z149" s="62"/>
      <c r="AA149" s="62"/>
      <c r="AB149" s="62" t="s">
        <v>138</v>
      </c>
    </row>
    <row r="150" spans="1:28" ht="13.2" x14ac:dyDescent="0.25">
      <c r="A150" s="25">
        <v>44146</v>
      </c>
      <c r="B150" s="26"/>
      <c r="C150" s="26"/>
      <c r="D150" s="27"/>
      <c r="E150" s="28"/>
      <c r="F150" s="27"/>
      <c r="G150" s="28"/>
      <c r="H150" s="31"/>
      <c r="I150" s="31"/>
      <c r="J150" s="31"/>
      <c r="K150" s="31"/>
      <c r="L150" s="28"/>
      <c r="M150" s="31"/>
      <c r="N150" s="28"/>
      <c r="O150" s="28"/>
      <c r="P150" s="28"/>
      <c r="Q150" s="28"/>
      <c r="R150" s="31"/>
      <c r="S150" s="31"/>
      <c r="T150" s="62"/>
      <c r="U150" s="62"/>
      <c r="V150" s="62"/>
      <c r="W150" s="62"/>
      <c r="X150" s="61"/>
      <c r="Y150" s="62"/>
      <c r="Z150" s="62"/>
      <c r="AA150" s="62"/>
      <c r="AB150" s="62"/>
    </row>
    <row r="151" spans="1:28" ht="14.4" x14ac:dyDescent="0.3">
      <c r="A151" s="25">
        <v>44153</v>
      </c>
      <c r="B151" s="26"/>
      <c r="C151" s="26">
        <v>45.7</v>
      </c>
      <c r="D151" s="27">
        <v>77.7</v>
      </c>
      <c r="E151" s="28">
        <v>9.2899999999999991</v>
      </c>
      <c r="F151" s="27">
        <v>175.4</v>
      </c>
      <c r="G151" s="28"/>
      <c r="H151" s="34">
        <v>2.4590000000000001</v>
      </c>
      <c r="I151" s="34">
        <v>1.18</v>
      </c>
      <c r="J151" s="34">
        <v>0.97565999999999997</v>
      </c>
      <c r="K151" s="34">
        <v>7.6289300000000004E-2</v>
      </c>
      <c r="L151" s="37">
        <v>1.413243</v>
      </c>
      <c r="M151" s="34">
        <v>1.2645200000000001</v>
      </c>
      <c r="N151" s="28">
        <f>I151-(J151+K151)</f>
        <v>0.12805069999999996</v>
      </c>
      <c r="O151" s="28"/>
      <c r="P151" s="28"/>
      <c r="Q151" s="28"/>
      <c r="R151" s="31"/>
      <c r="S151" s="31"/>
      <c r="T151" s="62"/>
      <c r="U151" s="62"/>
      <c r="V151" s="62"/>
      <c r="W151" s="62"/>
      <c r="X151" s="61"/>
      <c r="Y151" s="62"/>
      <c r="Z151" s="62"/>
      <c r="AA151" s="62"/>
      <c r="AB151" s="62" t="s">
        <v>138</v>
      </c>
    </row>
    <row r="152" spans="1:28" ht="13.2" x14ac:dyDescent="0.25">
      <c r="A152" s="25">
        <v>44160</v>
      </c>
      <c r="B152" s="26"/>
      <c r="C152" s="26"/>
      <c r="D152" s="27"/>
      <c r="E152" s="28"/>
      <c r="F152" s="27"/>
      <c r="G152" s="28"/>
      <c r="H152" s="31"/>
      <c r="I152" s="31"/>
      <c r="J152" s="31"/>
      <c r="K152" s="31"/>
      <c r="L152" s="28"/>
      <c r="M152" s="31"/>
      <c r="N152" s="28"/>
      <c r="O152" s="28"/>
      <c r="P152" s="28"/>
      <c r="Q152" s="28"/>
      <c r="R152" s="31"/>
      <c r="S152" s="31"/>
      <c r="T152" s="62"/>
      <c r="U152" s="62"/>
      <c r="V152" s="62"/>
      <c r="W152" s="62"/>
      <c r="X152" s="61"/>
      <c r="Y152" s="62"/>
      <c r="Z152" s="62"/>
      <c r="AA152" s="62"/>
      <c r="AB152" s="62"/>
    </row>
    <row r="153" spans="1:28" ht="14.4" x14ac:dyDescent="0.3">
      <c r="A153" s="25">
        <v>44167</v>
      </c>
      <c r="B153" s="26"/>
      <c r="C153" s="26">
        <v>48.5</v>
      </c>
      <c r="D153" s="27">
        <v>77.8</v>
      </c>
      <c r="E153" s="28">
        <v>8.9600000000000009</v>
      </c>
      <c r="F153" s="27">
        <v>163.30000000000001</v>
      </c>
      <c r="G153" s="28">
        <v>6.38</v>
      </c>
      <c r="H153" s="43">
        <v>2.9169999999999998</v>
      </c>
      <c r="I153" s="43">
        <v>1.077</v>
      </c>
      <c r="J153" s="34">
        <v>0.84679800000000005</v>
      </c>
      <c r="K153" s="34">
        <v>9.1538900000000006E-2</v>
      </c>
      <c r="L153" s="37">
        <v>0.92174299999999998</v>
      </c>
      <c r="M153" s="34">
        <v>1.1644650000000001</v>
      </c>
      <c r="N153" s="28">
        <f>I153-(J153+K153)</f>
        <v>0.13866309999999993</v>
      </c>
      <c r="O153" s="28"/>
      <c r="P153" s="28"/>
      <c r="Q153" s="28"/>
      <c r="R153" s="31"/>
      <c r="S153" s="31"/>
      <c r="T153" s="62"/>
      <c r="U153" s="62"/>
      <c r="V153" s="62"/>
      <c r="W153" s="62"/>
      <c r="X153" s="61"/>
      <c r="Y153" s="62"/>
      <c r="Z153" s="62"/>
      <c r="AA153" s="62"/>
      <c r="AB153" s="62" t="s">
        <v>138</v>
      </c>
    </row>
    <row r="154" spans="1:28" ht="13.2" x14ac:dyDescent="0.25">
      <c r="A154" s="25">
        <v>44174</v>
      </c>
      <c r="B154" s="26"/>
      <c r="C154" s="26"/>
      <c r="D154" s="27"/>
      <c r="E154" s="28"/>
      <c r="F154" s="27"/>
      <c r="G154" s="28"/>
      <c r="H154" s="31"/>
      <c r="I154" s="31"/>
      <c r="J154" s="31"/>
      <c r="K154" s="31"/>
      <c r="L154" s="28"/>
      <c r="M154" s="31"/>
      <c r="N154" s="28"/>
      <c r="O154" s="28"/>
      <c r="P154" s="28"/>
      <c r="Q154" s="28"/>
      <c r="R154" s="31"/>
      <c r="S154" s="31"/>
      <c r="T154" s="62"/>
      <c r="U154" s="62"/>
      <c r="V154" s="62"/>
      <c r="W154" s="62"/>
      <c r="X154" s="61"/>
      <c r="Y154" s="62"/>
      <c r="Z154" s="62"/>
      <c r="AA154" s="62"/>
      <c r="AB154" s="62"/>
    </row>
    <row r="155" spans="1:28" ht="14.4" x14ac:dyDescent="0.3">
      <c r="A155" s="25">
        <v>44181</v>
      </c>
      <c r="B155" s="26"/>
      <c r="C155" s="26">
        <v>39.700000000000003</v>
      </c>
      <c r="D155" s="27">
        <v>85.4</v>
      </c>
      <c r="E155" s="28">
        <v>11.12</v>
      </c>
      <c r="F155" s="27">
        <v>166.3</v>
      </c>
      <c r="G155" s="28">
        <v>6.45</v>
      </c>
      <c r="H155" s="43">
        <v>2.7909999999999999</v>
      </c>
      <c r="I155" s="43">
        <v>1.1499999999999999</v>
      </c>
      <c r="J155" s="34">
        <v>0.85727299999999995</v>
      </c>
      <c r="K155" s="34">
        <v>7.01846E-2</v>
      </c>
      <c r="L155" s="37">
        <v>0.28427599999999997</v>
      </c>
      <c r="M155" s="34">
        <v>1.2098549999999999</v>
      </c>
      <c r="N155" s="28">
        <f>I155-(J155+K155)</f>
        <v>0.22254239999999992</v>
      </c>
      <c r="O155" s="28"/>
      <c r="P155" s="28"/>
      <c r="Q155" s="28"/>
      <c r="R155" s="31"/>
      <c r="S155" s="31"/>
      <c r="T155" s="62"/>
      <c r="U155" s="62"/>
      <c r="V155" s="62"/>
      <c r="W155" s="62"/>
      <c r="X155" s="61"/>
      <c r="Y155" s="62"/>
      <c r="Z155" s="62"/>
      <c r="AA155" s="62"/>
      <c r="AB155" s="62" t="s">
        <v>138</v>
      </c>
    </row>
    <row r="156" spans="1:28" ht="13.2" x14ac:dyDescent="0.25">
      <c r="A156" s="25">
        <v>44188</v>
      </c>
      <c r="B156" s="26"/>
      <c r="C156" s="26"/>
      <c r="D156" s="27"/>
      <c r="E156" s="28"/>
      <c r="F156" s="27"/>
      <c r="G156" s="28"/>
      <c r="H156" s="31"/>
      <c r="I156" s="31"/>
      <c r="J156" s="31"/>
      <c r="K156" s="31"/>
      <c r="L156" s="28"/>
      <c r="M156" s="31"/>
      <c r="N156" s="28"/>
      <c r="O156" s="28"/>
      <c r="P156" s="28"/>
      <c r="Q156" s="28"/>
      <c r="R156" s="31"/>
      <c r="S156" s="31"/>
      <c r="T156" s="62"/>
      <c r="U156" s="62"/>
      <c r="V156" s="62"/>
      <c r="W156" s="62"/>
      <c r="X156" s="61"/>
      <c r="Y156" s="62"/>
      <c r="Z156" s="62"/>
      <c r="AA156" s="62"/>
      <c r="AB156" s="62"/>
    </row>
    <row r="157" spans="1:28" ht="14.4" x14ac:dyDescent="0.3">
      <c r="A157" s="25">
        <v>44195</v>
      </c>
      <c r="B157" s="26"/>
      <c r="C157" s="26">
        <v>39.299999999999997</v>
      </c>
      <c r="D157" s="27">
        <v>86.6</v>
      </c>
      <c r="E157" s="28">
        <v>11.32</v>
      </c>
      <c r="F157" s="27">
        <v>167.5</v>
      </c>
      <c r="G157" s="28">
        <v>6.36</v>
      </c>
      <c r="H157" s="43">
        <v>2.5489999999999999</v>
      </c>
      <c r="I157" s="43">
        <v>1.181</v>
      </c>
      <c r="J157" s="34">
        <v>0.93006299999999997</v>
      </c>
      <c r="K157" s="34">
        <v>0.11830010000000001</v>
      </c>
      <c r="L157" s="37">
        <v>0.77939599999999998</v>
      </c>
      <c r="M157" s="34">
        <v>1.3145910000000001</v>
      </c>
      <c r="N157" s="28">
        <f t="shared" ref="N157:N162" si="4">I157-(J157+K157)</f>
        <v>0.13263690000000006</v>
      </c>
      <c r="O157" s="28"/>
      <c r="P157" s="28"/>
      <c r="Q157" s="28"/>
      <c r="R157" s="31"/>
      <c r="S157" s="31"/>
      <c r="T157" s="62"/>
      <c r="U157" s="62"/>
      <c r="V157" s="62"/>
      <c r="W157" s="62"/>
      <c r="X157" s="61"/>
      <c r="Y157" s="62"/>
      <c r="Z157" s="62"/>
      <c r="AA157" s="62"/>
      <c r="AB157" s="62" t="s">
        <v>138</v>
      </c>
    </row>
    <row r="158" spans="1:28" ht="14.4" x14ac:dyDescent="0.3">
      <c r="A158" s="25">
        <v>44202</v>
      </c>
      <c r="B158" s="26"/>
      <c r="C158" s="26">
        <v>42.4</v>
      </c>
      <c r="D158" s="27">
        <v>84.8</v>
      </c>
      <c r="E158" s="28">
        <v>10.61</v>
      </c>
      <c r="F158" s="27">
        <v>161.30000000000001</v>
      </c>
      <c r="G158" s="28">
        <v>6.24</v>
      </c>
      <c r="H158" s="34">
        <v>2.323</v>
      </c>
      <c r="I158" s="34">
        <v>1.141</v>
      </c>
      <c r="J158" s="34">
        <v>0.92547900000000005</v>
      </c>
      <c r="K158" s="34">
        <v>0.13245100000000001</v>
      </c>
      <c r="L158" s="37">
        <v>1.7690079999999999</v>
      </c>
      <c r="M158" s="34">
        <v>0.94709299999999996</v>
      </c>
      <c r="N158" s="28">
        <f t="shared" si="4"/>
        <v>8.3069999999999977E-2</v>
      </c>
      <c r="O158" s="28"/>
      <c r="P158" s="28"/>
      <c r="Q158" s="28"/>
      <c r="R158" s="31"/>
      <c r="S158" s="31"/>
      <c r="T158" s="62"/>
      <c r="U158" s="62"/>
      <c r="V158" s="62"/>
      <c r="W158" s="62"/>
      <c r="X158" s="61"/>
      <c r="Y158" s="62"/>
      <c r="Z158" s="62"/>
      <c r="AA158" s="62"/>
      <c r="AB158" s="62" t="s">
        <v>138</v>
      </c>
    </row>
    <row r="159" spans="1:28" ht="14.4" x14ac:dyDescent="0.3">
      <c r="A159" s="25">
        <v>44209</v>
      </c>
      <c r="B159" s="26"/>
      <c r="C159" s="26">
        <v>41.9</v>
      </c>
      <c r="D159" s="27">
        <v>83.2</v>
      </c>
      <c r="E159" s="28">
        <v>10.47</v>
      </c>
      <c r="F159" s="27">
        <v>166.7</v>
      </c>
      <c r="G159" s="28">
        <v>6.4</v>
      </c>
      <c r="H159" s="34">
        <v>2.226</v>
      </c>
      <c r="I159" s="34">
        <v>1.349</v>
      </c>
      <c r="J159" s="34">
        <v>1.0791360000000001</v>
      </c>
      <c r="K159" s="34">
        <v>0.146313</v>
      </c>
      <c r="L159" s="37">
        <v>1.743244</v>
      </c>
      <c r="M159" s="34">
        <v>1.0528459999999999</v>
      </c>
      <c r="N159" s="28">
        <f t="shared" si="4"/>
        <v>0.12355099999999997</v>
      </c>
      <c r="O159" s="28"/>
      <c r="P159" s="28"/>
      <c r="Q159" s="28"/>
      <c r="R159" s="31"/>
      <c r="S159" s="31"/>
      <c r="T159" s="62"/>
      <c r="U159" s="62"/>
      <c r="V159" s="62"/>
      <c r="W159" s="62"/>
      <c r="X159" s="61"/>
      <c r="Y159" s="62"/>
      <c r="Z159" s="62"/>
      <c r="AA159" s="62"/>
      <c r="AB159" s="62" t="s">
        <v>138</v>
      </c>
    </row>
    <row r="160" spans="1:28" ht="14.4" x14ac:dyDescent="0.3">
      <c r="A160" s="25">
        <v>44216</v>
      </c>
      <c r="B160" s="26"/>
      <c r="C160" s="26">
        <v>41.6</v>
      </c>
      <c r="D160" s="27">
        <v>82.5</v>
      </c>
      <c r="E160" s="28">
        <v>10.44</v>
      </c>
      <c r="F160" s="27">
        <v>169.4</v>
      </c>
      <c r="G160" s="28">
        <v>6.24</v>
      </c>
      <c r="H160" s="34">
        <v>2.355</v>
      </c>
      <c r="I160" s="34">
        <v>1.4419999999999999</v>
      </c>
      <c r="J160" s="34">
        <v>1.0566679999999999</v>
      </c>
      <c r="K160" s="34">
        <v>0.18698400000000001</v>
      </c>
      <c r="L160" s="37">
        <v>3.0185620000000002</v>
      </c>
      <c r="M160" s="34">
        <v>0.97877000000000003</v>
      </c>
      <c r="N160" s="28">
        <f t="shared" si="4"/>
        <v>0.19834799999999997</v>
      </c>
      <c r="O160" s="28"/>
      <c r="P160" s="28"/>
      <c r="Q160" s="28"/>
      <c r="R160" s="31"/>
      <c r="S160" s="31"/>
      <c r="T160" s="62"/>
      <c r="U160" s="62"/>
      <c r="V160" s="62"/>
      <c r="W160" s="62"/>
      <c r="X160" s="61"/>
      <c r="Y160" s="62"/>
      <c r="Z160" s="62"/>
      <c r="AA160" s="62"/>
      <c r="AB160" s="62" t="s">
        <v>138</v>
      </c>
    </row>
    <row r="161" spans="1:28" ht="14.4" x14ac:dyDescent="0.3">
      <c r="A161" s="25">
        <v>44223</v>
      </c>
      <c r="B161" s="26"/>
      <c r="C161" s="26">
        <v>40.5</v>
      </c>
      <c r="D161" s="27">
        <v>83.3</v>
      </c>
      <c r="E161" s="28">
        <v>10.7</v>
      </c>
      <c r="F161" s="27">
        <v>171.2</v>
      </c>
      <c r="G161" s="28">
        <v>6.32</v>
      </c>
      <c r="H161" s="34">
        <v>2.2090000000000001</v>
      </c>
      <c r="I161" s="34">
        <v>1.44</v>
      </c>
      <c r="J161" s="34">
        <v>1.152382</v>
      </c>
      <c r="K161" s="34">
        <v>0.187976</v>
      </c>
      <c r="L161" s="37">
        <v>2.5580310000000002</v>
      </c>
      <c r="M161" s="34">
        <v>0.84563600000000005</v>
      </c>
      <c r="N161" s="28">
        <f t="shared" si="4"/>
        <v>9.9642000000000008E-2</v>
      </c>
      <c r="O161" s="28"/>
      <c r="P161" s="28"/>
      <c r="Q161" s="28"/>
      <c r="R161" s="31"/>
      <c r="S161" s="31"/>
      <c r="T161" s="62"/>
      <c r="U161" s="62"/>
      <c r="V161" s="62"/>
      <c r="W161" s="62"/>
      <c r="X161" s="61"/>
      <c r="Y161" s="62"/>
      <c r="Z161" s="62"/>
      <c r="AA161" s="62"/>
      <c r="AB161" s="62" t="s">
        <v>138</v>
      </c>
    </row>
    <row r="162" spans="1:28" ht="14.4" x14ac:dyDescent="0.3">
      <c r="A162" s="25">
        <v>44230</v>
      </c>
      <c r="B162" s="26"/>
      <c r="C162" s="26">
        <v>40.200000000000003</v>
      </c>
      <c r="D162" s="27">
        <v>83.5</v>
      </c>
      <c r="E162" s="28">
        <v>10.78</v>
      </c>
      <c r="F162" s="27">
        <v>159</v>
      </c>
      <c r="G162" s="28">
        <v>6.38</v>
      </c>
      <c r="H162" s="34">
        <v>2.7770000000000001</v>
      </c>
      <c r="I162" s="34">
        <v>1.46</v>
      </c>
      <c r="J162" s="34">
        <v>1.0100119999999999</v>
      </c>
      <c r="K162" s="34">
        <v>0.17724400000000001</v>
      </c>
      <c r="L162" s="37">
        <v>4.6384740000000004</v>
      </c>
      <c r="M162" s="34">
        <v>0.83617900000000001</v>
      </c>
      <c r="N162" s="28">
        <f t="shared" si="4"/>
        <v>0.2727440000000001</v>
      </c>
      <c r="O162" s="28"/>
      <c r="P162" s="28"/>
      <c r="Q162" s="28"/>
      <c r="R162" s="31"/>
      <c r="S162" s="31"/>
      <c r="T162" s="62"/>
      <c r="U162" s="62"/>
      <c r="V162" s="62"/>
      <c r="W162" s="62"/>
      <c r="X162" s="61"/>
      <c r="Y162" s="62"/>
      <c r="Z162" s="62"/>
      <c r="AA162" s="62"/>
      <c r="AB162" s="62" t="s">
        <v>138</v>
      </c>
    </row>
    <row r="163" spans="1:28" ht="14.4" x14ac:dyDescent="0.3">
      <c r="A163" s="25">
        <v>44237</v>
      </c>
      <c r="B163" s="26"/>
      <c r="C163" s="26">
        <v>38.5</v>
      </c>
      <c r="D163" s="27">
        <v>88</v>
      </c>
      <c r="E163" s="28">
        <v>11.63</v>
      </c>
      <c r="F163" s="27">
        <v>167.5</v>
      </c>
      <c r="G163" s="28">
        <v>6.31</v>
      </c>
      <c r="H163" s="34">
        <v>1.724</v>
      </c>
      <c r="I163" s="34">
        <v>1.1759999999999999</v>
      </c>
      <c r="J163" s="34">
        <v>1.038637</v>
      </c>
      <c r="K163" s="34">
        <v>0.14904200000000001</v>
      </c>
      <c r="L163" s="37">
        <v>2.0846170000000002</v>
      </c>
      <c r="M163" s="34">
        <v>0.81537700000000002</v>
      </c>
      <c r="N163" s="28"/>
      <c r="O163" s="28"/>
      <c r="P163" s="28"/>
      <c r="Q163" s="28"/>
      <c r="R163" s="31"/>
      <c r="S163" s="31"/>
      <c r="T163" s="62"/>
      <c r="U163" s="62"/>
      <c r="V163" s="62"/>
      <c r="W163" s="62"/>
      <c r="X163" s="61"/>
      <c r="Y163" s="62"/>
      <c r="Z163" s="62"/>
      <c r="AA163" s="62"/>
      <c r="AB163" s="62" t="s">
        <v>138</v>
      </c>
    </row>
    <row r="164" spans="1:28" ht="14.4" x14ac:dyDescent="0.3">
      <c r="A164" s="25">
        <v>44244</v>
      </c>
      <c r="B164" s="26"/>
      <c r="C164" s="26">
        <v>39.200000000000003</v>
      </c>
      <c r="D164" s="27">
        <v>87.3</v>
      </c>
      <c r="E164" s="28">
        <v>11.43</v>
      </c>
      <c r="F164" s="27">
        <v>168.7</v>
      </c>
      <c r="G164" s="28">
        <v>6.35</v>
      </c>
      <c r="H164" s="34">
        <v>1.9239999999999999</v>
      </c>
      <c r="I164" s="34">
        <v>1.2030000000000001</v>
      </c>
      <c r="J164" s="34">
        <v>1.051739</v>
      </c>
      <c r="K164" s="34">
        <v>0.135049</v>
      </c>
      <c r="L164" s="37">
        <v>2.4324309999999998</v>
      </c>
      <c r="M164" s="34">
        <v>1.099712</v>
      </c>
      <c r="N164" s="28">
        <f t="shared" ref="N164:N169" si="5">I164-(J164+K164)</f>
        <v>1.6212000000000115E-2</v>
      </c>
      <c r="O164" s="28"/>
      <c r="P164" s="28"/>
      <c r="Q164" s="28"/>
      <c r="R164" s="31"/>
      <c r="S164" s="31"/>
      <c r="T164" s="62"/>
      <c r="U164" s="62"/>
      <c r="V164" s="62"/>
      <c r="W164" s="62"/>
      <c r="X164" s="61"/>
      <c r="Y164" s="62"/>
      <c r="Z164" s="62"/>
      <c r="AA164" s="62"/>
      <c r="AB164" s="62" t="s">
        <v>138</v>
      </c>
    </row>
    <row r="165" spans="1:28" ht="14.4" x14ac:dyDescent="0.3">
      <c r="A165" s="25">
        <v>44251</v>
      </c>
      <c r="B165" s="26"/>
      <c r="C165" s="26">
        <v>40.9</v>
      </c>
      <c r="D165" s="27">
        <v>86.9</v>
      </c>
      <c r="E165" s="28">
        <v>11.11</v>
      </c>
      <c r="F165" s="27">
        <v>167.9</v>
      </c>
      <c r="G165" s="28">
        <v>6.4</v>
      </c>
      <c r="H165" s="34">
        <v>3.6970000000000001</v>
      </c>
      <c r="I165" s="34">
        <v>1.53</v>
      </c>
      <c r="J165" s="34">
        <v>1.096795</v>
      </c>
      <c r="K165" s="34">
        <v>0.12109399999999999</v>
      </c>
      <c r="L165" s="37">
        <v>2.3229340000000001</v>
      </c>
      <c r="M165" s="34">
        <v>1.0430379999999999</v>
      </c>
      <c r="N165" s="28">
        <f t="shared" si="5"/>
        <v>0.31211100000000003</v>
      </c>
      <c r="O165" s="28"/>
      <c r="P165" s="28"/>
      <c r="Q165" s="28"/>
      <c r="R165" s="31"/>
      <c r="S165" s="31"/>
      <c r="T165" s="62"/>
      <c r="U165" s="62"/>
      <c r="V165" s="62"/>
      <c r="W165" s="62"/>
      <c r="X165" s="61"/>
      <c r="Y165" s="62"/>
      <c r="Z165" s="62"/>
      <c r="AA165" s="62"/>
      <c r="AB165" s="62" t="s">
        <v>138</v>
      </c>
    </row>
    <row r="166" spans="1:28" ht="14.4" x14ac:dyDescent="0.3">
      <c r="A166" s="25">
        <v>44258</v>
      </c>
      <c r="B166" s="26"/>
      <c r="C166" s="26">
        <v>40.200000000000003</v>
      </c>
      <c r="D166" s="27">
        <v>87</v>
      </c>
      <c r="E166" s="28">
        <v>11.23</v>
      </c>
      <c r="F166" s="27">
        <v>169.7</v>
      </c>
      <c r="G166" s="28">
        <v>6.17</v>
      </c>
      <c r="H166" s="34">
        <v>2.35</v>
      </c>
      <c r="I166" s="34">
        <v>1.3140000000000001</v>
      </c>
      <c r="J166" s="34">
        <v>1.1434610000000001</v>
      </c>
      <c r="K166" s="34">
        <v>9.1569999999999999E-2</v>
      </c>
      <c r="L166" s="37">
        <v>1.5813539999999999</v>
      </c>
      <c r="M166" s="34">
        <v>0.75380999999999998</v>
      </c>
      <c r="N166" s="28">
        <f t="shared" si="5"/>
        <v>7.8969000000000067E-2</v>
      </c>
      <c r="O166" s="28"/>
      <c r="P166" s="28"/>
      <c r="Q166" s="28"/>
      <c r="R166" s="31"/>
      <c r="S166" s="31"/>
      <c r="T166" s="62"/>
      <c r="U166" s="62"/>
      <c r="V166" s="62"/>
      <c r="W166" s="62"/>
      <c r="X166" s="61"/>
      <c r="Y166" s="62"/>
      <c r="Z166" s="62"/>
      <c r="AA166" s="62"/>
      <c r="AB166" s="62" t="s">
        <v>138</v>
      </c>
    </row>
    <row r="167" spans="1:28" ht="14.4" x14ac:dyDescent="0.3">
      <c r="A167" s="25">
        <v>44265</v>
      </c>
      <c r="B167" s="26"/>
      <c r="C167" s="26">
        <v>42.4</v>
      </c>
      <c r="D167" s="27">
        <v>88.1</v>
      </c>
      <c r="E167" s="28">
        <v>11.01</v>
      </c>
      <c r="F167" s="27">
        <v>174.2</v>
      </c>
      <c r="G167" s="28">
        <v>6.25</v>
      </c>
      <c r="H167" s="34">
        <v>2.0139999999999998</v>
      </c>
      <c r="I167" s="34">
        <v>1.371</v>
      </c>
      <c r="J167" s="34">
        <v>1.2762739999999999</v>
      </c>
      <c r="K167" s="34">
        <v>7.3242000000000002E-2</v>
      </c>
      <c r="L167" s="37">
        <v>1.392666</v>
      </c>
      <c r="M167" s="34">
        <v>0.75430299999999995</v>
      </c>
      <c r="N167" s="28">
        <f t="shared" si="5"/>
        <v>2.1484000000000059E-2</v>
      </c>
      <c r="O167" s="28"/>
      <c r="P167" s="28"/>
      <c r="Q167" s="28"/>
      <c r="R167" s="31"/>
      <c r="S167" s="31"/>
      <c r="T167" s="62"/>
      <c r="U167" s="62"/>
      <c r="V167" s="62"/>
      <c r="W167" s="62"/>
      <c r="X167" s="61"/>
      <c r="Y167" s="62"/>
      <c r="Z167" s="62"/>
      <c r="AA167" s="62"/>
      <c r="AB167" s="62" t="s">
        <v>138</v>
      </c>
    </row>
    <row r="168" spans="1:28" ht="14.4" x14ac:dyDescent="0.3">
      <c r="A168" s="25">
        <v>44272</v>
      </c>
      <c r="B168" s="26"/>
      <c r="C168" s="26">
        <v>42.8</v>
      </c>
      <c r="D168" s="27">
        <v>84.9</v>
      </c>
      <c r="E168" s="28">
        <v>10.52</v>
      </c>
      <c r="F168" s="27">
        <v>176</v>
      </c>
      <c r="G168" s="28">
        <v>6.27</v>
      </c>
      <c r="H168" s="34">
        <v>1.9590000000000001</v>
      </c>
      <c r="I168" s="34">
        <v>1.3939999999999999</v>
      </c>
      <c r="J168" s="34">
        <v>1.3355919999999999</v>
      </c>
      <c r="K168" s="34">
        <v>5.3002000000000001E-2</v>
      </c>
      <c r="L168" s="37">
        <v>0.95132799999999995</v>
      </c>
      <c r="M168" s="34">
        <v>1.06813</v>
      </c>
      <c r="N168" s="28">
        <f t="shared" si="5"/>
        <v>5.4060000000000219E-3</v>
      </c>
      <c r="O168" s="28"/>
      <c r="P168" s="28"/>
      <c r="Q168" s="28"/>
      <c r="R168" s="31"/>
      <c r="S168" s="31"/>
      <c r="T168" s="62"/>
      <c r="U168" s="62"/>
      <c r="V168" s="62"/>
      <c r="W168" s="62"/>
      <c r="X168" s="61"/>
      <c r="Y168" s="62"/>
      <c r="Z168" s="62"/>
      <c r="AA168" s="62"/>
      <c r="AB168" s="62" t="s">
        <v>138</v>
      </c>
    </row>
    <row r="169" spans="1:28" ht="14.4" x14ac:dyDescent="0.3">
      <c r="A169" s="25">
        <v>44279</v>
      </c>
      <c r="B169" s="26"/>
      <c r="C169" s="26">
        <v>46.3</v>
      </c>
      <c r="D169" s="27">
        <v>85</v>
      </c>
      <c r="E169" s="28">
        <v>10.08</v>
      </c>
      <c r="F169" s="27">
        <v>176.4</v>
      </c>
      <c r="G169" s="28">
        <v>6.29</v>
      </c>
      <c r="H169" s="34">
        <v>2.2480000000000002</v>
      </c>
      <c r="I169" s="34">
        <v>1.2549999999999999</v>
      </c>
      <c r="J169" s="34">
        <v>1.1905809999999999</v>
      </c>
      <c r="K169" s="34">
        <v>5.5550000000000002E-2</v>
      </c>
      <c r="L169" s="37">
        <v>1.5237879999999999</v>
      </c>
      <c r="M169" s="34">
        <v>0.94859599999999999</v>
      </c>
      <c r="N169" s="28">
        <f t="shared" si="5"/>
        <v>8.8690000000000158E-3</v>
      </c>
      <c r="O169" s="28"/>
      <c r="P169" s="28"/>
      <c r="Q169" s="28"/>
      <c r="R169" s="31"/>
      <c r="S169" s="31"/>
      <c r="T169" s="62"/>
      <c r="U169" s="62"/>
      <c r="V169" s="62"/>
      <c r="W169" s="62"/>
      <c r="X169" s="61"/>
      <c r="Y169" s="62"/>
      <c r="Z169" s="62"/>
      <c r="AA169" s="62"/>
      <c r="AB169" s="62" t="s">
        <v>138</v>
      </c>
    </row>
    <row r="170" spans="1:28" ht="14.4" x14ac:dyDescent="0.3">
      <c r="A170" s="25">
        <v>44286</v>
      </c>
      <c r="B170" s="26"/>
      <c r="C170" s="26">
        <v>50.6</v>
      </c>
      <c r="D170" s="27">
        <v>84.3</v>
      </c>
      <c r="E170" s="28">
        <v>9.44</v>
      </c>
      <c r="F170" s="27">
        <v>187</v>
      </c>
      <c r="G170" s="28">
        <v>6.35</v>
      </c>
      <c r="H170" s="34">
        <v>2.016</v>
      </c>
      <c r="I170" s="34">
        <v>1.389</v>
      </c>
      <c r="J170" s="34">
        <v>1.3186249999999999</v>
      </c>
      <c r="K170" s="34">
        <v>8.4835999999999995E-2</v>
      </c>
      <c r="L170" s="37">
        <v>2.1570119999999999</v>
      </c>
      <c r="M170" s="34">
        <v>1.1688730000000001</v>
      </c>
      <c r="N170" s="27">
        <v>0</v>
      </c>
      <c r="O170" s="28"/>
      <c r="P170" s="28"/>
      <c r="Q170" s="28"/>
      <c r="R170" s="31"/>
      <c r="S170" s="31"/>
      <c r="T170" s="62"/>
      <c r="U170" s="62"/>
      <c r="V170" s="62"/>
      <c r="W170" s="62"/>
      <c r="X170" s="61"/>
      <c r="Y170" s="62"/>
      <c r="Z170" s="62"/>
      <c r="AA170" s="62"/>
      <c r="AB170" s="62" t="s">
        <v>138</v>
      </c>
    </row>
    <row r="171" spans="1:28" ht="14.4" x14ac:dyDescent="0.3">
      <c r="A171" s="25">
        <v>44293</v>
      </c>
      <c r="B171" s="26"/>
      <c r="C171" s="26">
        <v>48</v>
      </c>
      <c r="D171" s="27">
        <v>81.5</v>
      </c>
      <c r="E171" s="28">
        <v>9.44</v>
      </c>
      <c r="F171" s="27">
        <v>193.1</v>
      </c>
      <c r="G171" s="28">
        <v>6.17</v>
      </c>
      <c r="H171" s="34">
        <v>2.1459999999999999</v>
      </c>
      <c r="I171" s="34">
        <v>1.417</v>
      </c>
      <c r="J171" s="34">
        <v>1.338703</v>
      </c>
      <c r="K171" s="34">
        <v>8.7899000000000005E-2</v>
      </c>
      <c r="L171" s="37">
        <v>1.5576669999999999</v>
      </c>
      <c r="M171" s="34">
        <v>1.0378799999999999</v>
      </c>
      <c r="N171" s="27">
        <v>0</v>
      </c>
      <c r="O171" s="28"/>
      <c r="P171" s="28"/>
      <c r="Q171" s="28"/>
      <c r="R171" s="31"/>
      <c r="S171" s="31"/>
      <c r="T171" s="62"/>
      <c r="U171" s="62"/>
      <c r="V171" s="62"/>
      <c r="W171" s="62"/>
      <c r="X171" s="61"/>
      <c r="Y171" s="62"/>
      <c r="Z171" s="62"/>
      <c r="AA171" s="62"/>
      <c r="AB171" s="62" t="s">
        <v>138</v>
      </c>
    </row>
    <row r="172" spans="1:28" ht="14.4" x14ac:dyDescent="0.3">
      <c r="A172" s="25">
        <v>44300</v>
      </c>
      <c r="B172" s="26"/>
      <c r="C172" s="26">
        <v>49.2</v>
      </c>
      <c r="D172" s="27">
        <v>81.900000000000006</v>
      </c>
      <c r="E172" s="28">
        <v>9.34</v>
      </c>
      <c r="F172" s="27">
        <v>196.9</v>
      </c>
      <c r="G172" s="28">
        <v>6.18</v>
      </c>
      <c r="H172" s="34">
        <v>1.9850000000000001</v>
      </c>
      <c r="I172" s="34">
        <v>1.42</v>
      </c>
      <c r="J172" s="34">
        <v>1.3240609999999999</v>
      </c>
      <c r="K172" s="34">
        <v>0.108124</v>
      </c>
      <c r="L172" s="37">
        <v>1.600182</v>
      </c>
      <c r="M172" s="34">
        <v>1.956812</v>
      </c>
      <c r="N172" s="27">
        <v>0</v>
      </c>
      <c r="O172" s="28"/>
      <c r="P172" s="28"/>
      <c r="Q172" s="28"/>
      <c r="R172" s="31"/>
      <c r="S172" s="31"/>
      <c r="T172" s="62"/>
      <c r="U172" s="62"/>
      <c r="V172" s="62"/>
      <c r="W172" s="62"/>
      <c r="X172" s="61"/>
      <c r="Y172" s="62"/>
      <c r="Z172" s="62"/>
      <c r="AA172" s="62"/>
      <c r="AB172" s="62" t="s">
        <v>138</v>
      </c>
    </row>
    <row r="173" spans="1:28" ht="14.4" x14ac:dyDescent="0.3">
      <c r="A173" s="25">
        <v>44321</v>
      </c>
      <c r="B173" s="26"/>
      <c r="C173" s="26">
        <v>53.1</v>
      </c>
      <c r="D173" s="27">
        <v>79.5</v>
      </c>
      <c r="E173" s="28">
        <v>8.61</v>
      </c>
      <c r="F173" s="27">
        <v>188.7</v>
      </c>
      <c r="G173" s="28">
        <v>6.12</v>
      </c>
      <c r="H173" s="34">
        <v>2.5710000000000002</v>
      </c>
      <c r="I173" s="34">
        <v>1.3460000000000001</v>
      </c>
      <c r="J173" s="34">
        <v>1.1959649999999999</v>
      </c>
      <c r="K173" s="34">
        <v>0.165407</v>
      </c>
      <c r="L173" s="37">
        <v>4.0174750000000001</v>
      </c>
      <c r="M173" s="34">
        <v>1.703525</v>
      </c>
      <c r="N173" s="27">
        <v>0</v>
      </c>
      <c r="O173" s="28"/>
      <c r="P173" s="28"/>
      <c r="Q173" s="28"/>
      <c r="R173" s="31"/>
      <c r="S173" s="31"/>
      <c r="T173" s="62"/>
      <c r="U173" s="62"/>
      <c r="V173" s="62"/>
      <c r="W173" s="62"/>
      <c r="X173" s="61"/>
      <c r="Y173" s="62"/>
      <c r="Z173" s="62"/>
      <c r="AA173" s="62"/>
      <c r="AB173" s="62" t="s">
        <v>138</v>
      </c>
    </row>
    <row r="174" spans="1:28" ht="14.4" x14ac:dyDescent="0.3">
      <c r="A174" s="25">
        <v>44328</v>
      </c>
      <c r="B174" s="26"/>
      <c r="C174" s="26">
        <v>53.2</v>
      </c>
      <c r="D174" s="27">
        <v>82.3</v>
      </c>
      <c r="E174" s="28">
        <v>8.91</v>
      </c>
      <c r="F174" s="27">
        <v>185.6</v>
      </c>
      <c r="G174" s="28">
        <v>6.21</v>
      </c>
      <c r="H174" s="34">
        <v>2.1760000000000002</v>
      </c>
      <c r="I174" s="34">
        <v>1.2430000000000001</v>
      </c>
      <c r="J174" s="34">
        <v>1.0934299999999999</v>
      </c>
      <c r="K174" s="34">
        <v>9.5180000000000001E-2</v>
      </c>
      <c r="L174" s="37">
        <v>3.43147</v>
      </c>
      <c r="M174" s="34">
        <v>1.0177700000000001</v>
      </c>
      <c r="N174" s="28">
        <f t="shared" ref="N174:N175" si="6">I174-(J174+K174)</f>
        <v>5.439000000000016E-2</v>
      </c>
      <c r="O174" s="28"/>
      <c r="P174" s="28"/>
      <c r="Q174" s="28"/>
      <c r="R174" s="31"/>
      <c r="S174" s="31"/>
      <c r="T174" s="62"/>
      <c r="U174" s="62"/>
      <c r="V174" s="62"/>
      <c r="W174" s="62"/>
      <c r="X174" s="61"/>
      <c r="Y174" s="62"/>
      <c r="Z174" s="62"/>
      <c r="AA174" s="62"/>
      <c r="AB174" s="62" t="s">
        <v>138</v>
      </c>
    </row>
    <row r="175" spans="1:28" ht="14.4" x14ac:dyDescent="0.3">
      <c r="A175" s="25">
        <v>44335</v>
      </c>
      <c r="B175" s="26"/>
      <c r="C175" s="26">
        <v>58.1</v>
      </c>
      <c r="D175" s="27">
        <v>79.099999999999994</v>
      </c>
      <c r="E175" s="28">
        <v>8.07</v>
      </c>
      <c r="F175" s="27">
        <v>185</v>
      </c>
      <c r="G175" s="28">
        <v>6.08</v>
      </c>
      <c r="H175" s="34">
        <v>2.3420000000000001</v>
      </c>
      <c r="I175" s="34">
        <v>1.3</v>
      </c>
      <c r="J175" s="34">
        <v>1.1232200000000001</v>
      </c>
      <c r="K175" s="34">
        <v>0.10115</v>
      </c>
      <c r="L175" s="37">
        <v>4.1817500000000001</v>
      </c>
      <c r="M175" s="34">
        <v>1.63748</v>
      </c>
      <c r="N175" s="28">
        <f t="shared" si="6"/>
        <v>7.5629999999999864E-2</v>
      </c>
      <c r="O175" s="28"/>
      <c r="P175" s="28"/>
      <c r="Q175" s="28"/>
      <c r="R175" s="31"/>
      <c r="S175" s="31"/>
      <c r="T175" s="62"/>
      <c r="U175" s="62"/>
      <c r="V175" s="62"/>
      <c r="W175" s="62"/>
      <c r="X175" s="61"/>
      <c r="Y175" s="62"/>
      <c r="Z175" s="62"/>
      <c r="AA175" s="62"/>
      <c r="AB175" s="62" t="s">
        <v>138</v>
      </c>
    </row>
    <row r="176" spans="1:28" ht="14.4" x14ac:dyDescent="0.3">
      <c r="A176" s="25">
        <v>44342</v>
      </c>
      <c r="B176" s="26"/>
      <c r="C176" s="26">
        <v>58.6</v>
      </c>
      <c r="D176" s="27">
        <v>77.099999999999994</v>
      </c>
      <c r="E176" s="28">
        <v>7.81</v>
      </c>
      <c r="F176" s="27">
        <v>183.6</v>
      </c>
      <c r="G176" s="28">
        <v>6.24</v>
      </c>
      <c r="H176" s="34">
        <v>1.337</v>
      </c>
      <c r="I176" s="34">
        <v>0.33679999999999999</v>
      </c>
      <c r="J176" s="34">
        <v>1.1703399999999999</v>
      </c>
      <c r="K176" s="34">
        <v>0.13125000000000001</v>
      </c>
      <c r="L176" s="37">
        <v>3.4783900000000001</v>
      </c>
      <c r="M176" s="34">
        <v>2.2160299999999999</v>
      </c>
      <c r="N176" s="27">
        <v>0</v>
      </c>
      <c r="O176" s="28"/>
      <c r="P176" s="28"/>
      <c r="Q176" s="28"/>
      <c r="R176" s="31"/>
      <c r="S176" s="31"/>
      <c r="T176" s="62"/>
      <c r="U176" s="62"/>
      <c r="V176" s="62"/>
      <c r="W176" s="62"/>
      <c r="X176" s="61"/>
      <c r="Y176" s="62"/>
      <c r="Z176" s="62"/>
      <c r="AA176" s="62"/>
      <c r="AB176" s="62" t="s">
        <v>138</v>
      </c>
    </row>
    <row r="177" spans="1:28" ht="13.2" x14ac:dyDescent="0.25">
      <c r="A177" s="25">
        <v>44349</v>
      </c>
      <c r="B177" s="26"/>
      <c r="C177" s="26">
        <v>56.9</v>
      </c>
      <c r="D177" s="27">
        <v>79.099999999999994</v>
      </c>
      <c r="E177" s="28">
        <v>8.17</v>
      </c>
      <c r="F177" s="27">
        <v>176.2</v>
      </c>
      <c r="G177" s="28">
        <v>6.01</v>
      </c>
      <c r="H177" s="31"/>
      <c r="I177" s="31"/>
      <c r="J177" s="31"/>
      <c r="K177" s="31"/>
      <c r="L177" s="28"/>
      <c r="M177" s="31"/>
      <c r="N177" s="28"/>
      <c r="O177" s="28"/>
      <c r="P177" s="28"/>
      <c r="Q177" s="28"/>
      <c r="R177" s="31"/>
      <c r="S177" s="31"/>
      <c r="T177" s="62"/>
      <c r="U177" s="62"/>
      <c r="V177" s="62"/>
      <c r="W177" s="62"/>
      <c r="X177" s="61"/>
      <c r="Y177" s="62"/>
      <c r="Z177" s="62"/>
      <c r="AA177" s="62"/>
      <c r="AB177" s="62" t="s">
        <v>138</v>
      </c>
    </row>
    <row r="178" spans="1:28" ht="14.4" x14ac:dyDescent="0.3">
      <c r="A178" s="25">
        <v>44356</v>
      </c>
      <c r="B178" s="26"/>
      <c r="C178" s="26">
        <v>63.1</v>
      </c>
      <c r="D178" s="27">
        <v>76.400000000000006</v>
      </c>
      <c r="E178" s="28">
        <v>7.33</v>
      </c>
      <c r="F178" s="27">
        <v>178.9</v>
      </c>
      <c r="G178" s="28">
        <v>6</v>
      </c>
      <c r="H178" s="34">
        <v>2.7759999999999998</v>
      </c>
      <c r="I178" s="34">
        <v>1.2989999999999999</v>
      </c>
      <c r="J178" s="34">
        <v>1.1227400000000001</v>
      </c>
      <c r="K178" s="34">
        <v>9.4899999999999998E-2</v>
      </c>
      <c r="L178" s="37">
        <v>4.7570899999999998</v>
      </c>
      <c r="M178" s="34">
        <v>2.49824</v>
      </c>
      <c r="N178" s="28">
        <f t="shared" ref="N178:N182" si="7">I178-(J178+K178)</f>
        <v>8.1359999999999877E-2</v>
      </c>
      <c r="O178" s="28"/>
      <c r="P178" s="28"/>
      <c r="Q178" s="28"/>
      <c r="R178" s="31"/>
      <c r="S178" s="31"/>
      <c r="T178" s="62"/>
      <c r="U178" s="62"/>
      <c r="V178" s="62"/>
      <c r="W178" s="62"/>
      <c r="X178" s="61"/>
      <c r="Y178" s="62"/>
      <c r="Z178" s="62"/>
      <c r="AA178" s="62"/>
      <c r="AB178" s="62" t="s">
        <v>138</v>
      </c>
    </row>
    <row r="179" spans="1:28" ht="14.4" x14ac:dyDescent="0.3">
      <c r="A179" s="25">
        <v>44363</v>
      </c>
      <c r="B179" s="26"/>
      <c r="C179" s="26">
        <v>60.5</v>
      </c>
      <c r="D179" s="27">
        <v>76.7</v>
      </c>
      <c r="E179" s="28">
        <v>7.59</v>
      </c>
      <c r="F179" s="27">
        <v>177.5</v>
      </c>
      <c r="G179" s="28">
        <v>6.08</v>
      </c>
      <c r="H179" s="34">
        <v>2.1</v>
      </c>
      <c r="I179" s="34">
        <v>0.80269999999999997</v>
      </c>
      <c r="J179" s="34">
        <v>0.68339000000000005</v>
      </c>
      <c r="K179" s="34">
        <v>5.987E-2</v>
      </c>
      <c r="L179" s="37">
        <v>4.2553200000000002</v>
      </c>
      <c r="M179" s="34">
        <v>1.8520399999999999</v>
      </c>
      <c r="N179" s="28">
        <f t="shared" si="7"/>
        <v>5.9439999999999937E-2</v>
      </c>
      <c r="O179" s="28"/>
      <c r="P179" s="28"/>
      <c r="Q179" s="28"/>
      <c r="R179" s="31"/>
      <c r="S179" s="31"/>
      <c r="T179" s="62"/>
      <c r="U179" s="62"/>
      <c r="V179" s="62"/>
      <c r="W179" s="62"/>
      <c r="X179" s="61"/>
      <c r="Y179" s="62"/>
      <c r="Z179" s="62"/>
      <c r="AA179" s="62"/>
      <c r="AB179" s="62" t="s">
        <v>138</v>
      </c>
    </row>
    <row r="180" spans="1:28" ht="14.4" x14ac:dyDescent="0.3">
      <c r="A180" s="25">
        <v>44370</v>
      </c>
      <c r="B180" s="26"/>
      <c r="C180" s="26">
        <v>60.2</v>
      </c>
      <c r="D180" s="27"/>
      <c r="E180" s="28">
        <v>7.82</v>
      </c>
      <c r="F180" s="27">
        <v>179.1</v>
      </c>
      <c r="G180" s="28">
        <v>6.85</v>
      </c>
      <c r="H180" s="34">
        <v>2.5259999999999998</v>
      </c>
      <c r="I180" s="34">
        <v>1.286</v>
      </c>
      <c r="J180" s="34">
        <v>1.060076</v>
      </c>
      <c r="K180" s="34">
        <v>6.7899200000000007E-2</v>
      </c>
      <c r="L180" s="37">
        <v>4.7553669999999997</v>
      </c>
      <c r="M180" s="34">
        <v>2.7983889999999998</v>
      </c>
      <c r="N180" s="28">
        <f t="shared" si="7"/>
        <v>0.15802479999999997</v>
      </c>
      <c r="O180" s="28"/>
      <c r="P180" s="28"/>
      <c r="Q180" s="28"/>
      <c r="R180" s="31"/>
      <c r="S180" s="31"/>
      <c r="T180" s="62"/>
      <c r="U180" s="62"/>
      <c r="V180" s="62"/>
      <c r="W180" s="62"/>
      <c r="X180" s="61"/>
      <c r="Y180" s="62"/>
      <c r="Z180" s="62"/>
      <c r="AA180" s="62"/>
      <c r="AB180" s="62" t="s">
        <v>138</v>
      </c>
    </row>
    <row r="181" spans="1:28" ht="14.4" x14ac:dyDescent="0.3">
      <c r="A181" s="25">
        <v>44377</v>
      </c>
      <c r="B181" s="26"/>
      <c r="C181" s="26">
        <v>64.3</v>
      </c>
      <c r="D181" s="27">
        <v>75.7</v>
      </c>
      <c r="E181" s="28">
        <v>7.17</v>
      </c>
      <c r="F181" s="27">
        <v>177.8</v>
      </c>
      <c r="G181" s="28">
        <v>6.17</v>
      </c>
      <c r="H181" s="34">
        <v>1.9630000000000001</v>
      </c>
      <c r="I181" s="34">
        <v>1.2490000000000001</v>
      </c>
      <c r="J181" s="34">
        <v>1.098266</v>
      </c>
      <c r="K181" s="34">
        <v>5.6720600000000003E-2</v>
      </c>
      <c r="L181" s="37">
        <v>2.50705</v>
      </c>
      <c r="M181" s="34">
        <v>2.0037090000000002</v>
      </c>
      <c r="N181" s="28">
        <f t="shared" si="7"/>
        <v>9.4013400000000136E-2</v>
      </c>
      <c r="O181" s="28"/>
      <c r="P181" s="28"/>
      <c r="Q181" s="28"/>
      <c r="R181" s="31"/>
      <c r="S181" s="31"/>
      <c r="T181" s="62"/>
      <c r="U181" s="62"/>
      <c r="V181" s="62"/>
      <c r="W181" s="62"/>
      <c r="X181" s="61"/>
      <c r="Y181" s="62"/>
      <c r="Z181" s="62"/>
      <c r="AA181" s="62"/>
      <c r="AB181" s="62" t="s">
        <v>138</v>
      </c>
    </row>
    <row r="182" spans="1:28" ht="14.4" x14ac:dyDescent="0.3">
      <c r="A182" s="25">
        <v>44384</v>
      </c>
      <c r="B182" s="26"/>
      <c r="C182" s="26">
        <v>62.3</v>
      </c>
      <c r="D182" s="27">
        <v>77.7</v>
      </c>
      <c r="E182" s="28">
        <v>7.53</v>
      </c>
      <c r="F182" s="27">
        <v>175.1</v>
      </c>
      <c r="G182" s="28">
        <v>6.07</v>
      </c>
      <c r="H182" s="34">
        <v>2.1800000000000002</v>
      </c>
      <c r="I182" s="34">
        <v>1.1850000000000001</v>
      </c>
      <c r="J182" s="34">
        <v>1.0110440000000001</v>
      </c>
      <c r="K182" s="34">
        <v>5.3128099999999998E-2</v>
      </c>
      <c r="L182" s="37">
        <v>2.34538</v>
      </c>
      <c r="M182" s="34">
        <v>1.818864</v>
      </c>
      <c r="N182" s="28">
        <f t="shared" si="7"/>
        <v>0.1208279000000001</v>
      </c>
      <c r="O182" s="28"/>
      <c r="P182" s="28"/>
      <c r="Q182" s="28"/>
      <c r="R182" s="31"/>
      <c r="S182" s="31"/>
      <c r="T182" s="62"/>
      <c r="U182" s="62"/>
      <c r="V182" s="62"/>
      <c r="W182" s="62"/>
      <c r="X182" s="61"/>
      <c r="Y182" s="62"/>
      <c r="Z182" s="62"/>
      <c r="AA182" s="62"/>
      <c r="AB182" s="62" t="s">
        <v>138</v>
      </c>
    </row>
    <row r="183" spans="1:28" ht="14.4" x14ac:dyDescent="0.3">
      <c r="A183" s="25">
        <v>44391</v>
      </c>
      <c r="B183" s="26"/>
      <c r="C183" s="26">
        <v>61.8</v>
      </c>
      <c r="D183" s="27">
        <v>78.099999999999994</v>
      </c>
      <c r="E183" s="28">
        <v>7.62</v>
      </c>
      <c r="F183" s="27">
        <v>174.7</v>
      </c>
      <c r="G183" s="28">
        <v>6.04</v>
      </c>
      <c r="H183" s="34">
        <v>2.0339999999999998</v>
      </c>
      <c r="I183" s="34">
        <v>1.02</v>
      </c>
      <c r="J183" s="34">
        <v>0.97376499999999999</v>
      </c>
      <c r="K183" s="34">
        <v>4.8919200000000003E-2</v>
      </c>
      <c r="L183" s="37">
        <v>3.2424900000000001</v>
      </c>
      <c r="M183" s="34">
        <v>2.383613</v>
      </c>
      <c r="N183" s="27">
        <v>0</v>
      </c>
      <c r="O183" s="28"/>
      <c r="P183" s="28"/>
      <c r="Q183" s="28"/>
      <c r="R183" s="31"/>
      <c r="S183" s="31"/>
      <c r="T183" s="62"/>
      <c r="U183" s="62"/>
      <c r="V183" s="62"/>
      <c r="W183" s="62"/>
      <c r="X183" s="61"/>
      <c r="Y183" s="62"/>
      <c r="Z183" s="62"/>
      <c r="AA183" s="62"/>
      <c r="AB183" s="62" t="s">
        <v>138</v>
      </c>
    </row>
    <row r="184" spans="1:28" ht="14.4" x14ac:dyDescent="0.3">
      <c r="A184" s="25">
        <v>44398</v>
      </c>
      <c r="B184" s="26"/>
      <c r="C184" s="26">
        <v>63.3</v>
      </c>
      <c r="D184" s="27">
        <v>77.599999999999994</v>
      </c>
      <c r="E184" s="28">
        <v>7.43</v>
      </c>
      <c r="F184" s="27">
        <v>178</v>
      </c>
      <c r="G184" s="28">
        <v>6.18</v>
      </c>
      <c r="H184" s="34">
        <v>2.077</v>
      </c>
      <c r="I184" s="34">
        <v>1.222</v>
      </c>
      <c r="J184" s="34">
        <v>1.1035950000000001</v>
      </c>
      <c r="K184" s="34">
        <v>5.2125999999999999E-2</v>
      </c>
      <c r="L184" s="37">
        <v>3.1600700000000002</v>
      </c>
      <c r="M184" s="34">
        <v>2.8902899999999998</v>
      </c>
      <c r="N184" s="28">
        <f>I184-(J184+K184)</f>
        <v>6.6278999999999977E-2</v>
      </c>
      <c r="O184" s="28"/>
      <c r="P184" s="28"/>
      <c r="Q184" s="28"/>
      <c r="R184" s="31"/>
      <c r="S184" s="31"/>
      <c r="T184" s="62"/>
      <c r="U184" s="62"/>
      <c r="V184" s="62"/>
      <c r="W184" s="62"/>
      <c r="X184" s="61"/>
      <c r="Y184" s="62"/>
      <c r="Z184" s="62"/>
      <c r="AA184" s="62"/>
      <c r="AB184" s="62" t="s">
        <v>138</v>
      </c>
    </row>
    <row r="185" spans="1:28" ht="14.4" x14ac:dyDescent="0.3">
      <c r="A185" s="25">
        <v>44412</v>
      </c>
      <c r="B185" s="26"/>
      <c r="C185" s="26">
        <v>59</v>
      </c>
      <c r="D185" s="27">
        <v>76.599999999999994</v>
      </c>
      <c r="E185" s="28">
        <v>7.72</v>
      </c>
      <c r="F185" s="27">
        <v>180.6</v>
      </c>
      <c r="G185" s="28">
        <v>6.17</v>
      </c>
      <c r="H185" s="65"/>
      <c r="I185" s="65"/>
      <c r="J185" s="34">
        <v>1.187791</v>
      </c>
      <c r="K185" s="34">
        <v>5.1188900000000002E-2</v>
      </c>
      <c r="L185" s="37">
        <v>2.1805400000000001</v>
      </c>
      <c r="M185" s="34">
        <v>3.2514980000000002</v>
      </c>
      <c r="N185" s="28"/>
      <c r="O185" s="28"/>
      <c r="P185" s="28"/>
      <c r="Q185" s="28"/>
      <c r="R185" s="31"/>
      <c r="S185" s="31"/>
      <c r="T185" s="62"/>
      <c r="U185" s="62"/>
      <c r="V185" s="62"/>
      <c r="W185" s="62"/>
      <c r="X185" s="61"/>
      <c r="Y185" s="62"/>
      <c r="Z185" s="62"/>
      <c r="AA185" s="62"/>
      <c r="AB185" s="62" t="s">
        <v>138</v>
      </c>
    </row>
    <row r="186" spans="1:28" ht="14.4" x14ac:dyDescent="0.3">
      <c r="A186" s="25">
        <v>44419</v>
      </c>
      <c r="B186" s="26"/>
      <c r="C186" s="26">
        <v>62.5</v>
      </c>
      <c r="D186" s="27">
        <v>78.5</v>
      </c>
      <c r="E186" s="28">
        <v>7.56</v>
      </c>
      <c r="F186" s="27">
        <v>178.1</v>
      </c>
      <c r="G186" s="28">
        <v>6.23</v>
      </c>
      <c r="H186" s="34">
        <v>1.462</v>
      </c>
      <c r="I186" s="34">
        <v>0.82850000000000001</v>
      </c>
      <c r="J186" s="34">
        <v>0.80066000000000004</v>
      </c>
      <c r="K186" s="34">
        <v>5.3205000000000002E-2</v>
      </c>
      <c r="L186" s="37">
        <v>2.6031559999999998</v>
      </c>
      <c r="M186" s="34">
        <v>2.035768</v>
      </c>
      <c r="N186" s="27">
        <v>0</v>
      </c>
      <c r="O186" s="28"/>
      <c r="P186" s="28"/>
      <c r="Q186" s="28"/>
      <c r="R186" s="31"/>
      <c r="S186" s="31"/>
      <c r="T186" s="62"/>
      <c r="U186" s="62"/>
      <c r="V186" s="62"/>
      <c r="W186" s="62"/>
      <c r="X186" s="61"/>
      <c r="Y186" s="62"/>
      <c r="Z186" s="62"/>
      <c r="AA186" s="62"/>
      <c r="AB186" s="62" t="s">
        <v>138</v>
      </c>
    </row>
    <row r="187" spans="1:28" ht="14.4" x14ac:dyDescent="0.3">
      <c r="A187" s="25">
        <v>44426</v>
      </c>
      <c r="B187" s="26"/>
      <c r="C187" s="26">
        <v>60.1</v>
      </c>
      <c r="D187" s="27">
        <v>77.2</v>
      </c>
      <c r="E187" s="28">
        <v>7.68</v>
      </c>
      <c r="F187" s="27">
        <v>179.6</v>
      </c>
      <c r="G187" s="28">
        <v>6.01</v>
      </c>
      <c r="H187" s="34">
        <v>1.242</v>
      </c>
      <c r="I187" s="34">
        <v>0.67479999999999996</v>
      </c>
      <c r="J187" s="34">
        <v>1.05172</v>
      </c>
      <c r="K187" s="34">
        <v>4.9321999999999998E-2</v>
      </c>
      <c r="L187" s="37">
        <v>2.3423370000000001</v>
      </c>
      <c r="M187" s="34">
        <v>2.2894580000000002</v>
      </c>
      <c r="N187" s="27">
        <v>0</v>
      </c>
      <c r="O187" s="28"/>
      <c r="P187" s="28"/>
      <c r="Q187" s="28"/>
      <c r="R187" s="31"/>
      <c r="S187" s="31"/>
      <c r="T187" s="62"/>
      <c r="U187" s="62"/>
      <c r="V187" s="62"/>
      <c r="W187" s="62"/>
      <c r="X187" s="61"/>
      <c r="Y187" s="62"/>
      <c r="Z187" s="62"/>
      <c r="AA187" s="62"/>
      <c r="AB187" s="62" t="s">
        <v>138</v>
      </c>
    </row>
    <row r="188" spans="1:28" ht="14.4" x14ac:dyDescent="0.3">
      <c r="A188" s="25">
        <v>44433</v>
      </c>
      <c r="B188" s="26"/>
      <c r="C188" s="26">
        <v>61.3</v>
      </c>
      <c r="D188" s="27">
        <v>77.2</v>
      </c>
      <c r="E188" s="28">
        <v>7.57</v>
      </c>
      <c r="F188" s="27">
        <v>179.1</v>
      </c>
      <c r="G188" s="28">
        <v>5.98</v>
      </c>
      <c r="H188" s="34">
        <v>1.8149999999999999</v>
      </c>
      <c r="I188" s="34">
        <v>1.2150000000000001</v>
      </c>
      <c r="J188" s="34">
        <v>1.1884969999999999</v>
      </c>
      <c r="K188" s="34">
        <v>5.3496000000000002E-2</v>
      </c>
      <c r="L188" s="37">
        <v>2.285774</v>
      </c>
      <c r="M188" s="34">
        <v>2.425989</v>
      </c>
      <c r="N188" s="27">
        <v>0</v>
      </c>
      <c r="O188" s="28"/>
      <c r="P188" s="28"/>
      <c r="Q188" s="28"/>
      <c r="R188" s="31"/>
      <c r="S188" s="31"/>
      <c r="T188" s="62"/>
      <c r="U188" s="62"/>
      <c r="V188" s="62"/>
      <c r="W188" s="62"/>
      <c r="X188" s="61"/>
      <c r="Y188" s="62"/>
      <c r="Z188" s="62"/>
      <c r="AA188" s="62"/>
      <c r="AB188" s="62" t="s">
        <v>138</v>
      </c>
    </row>
    <row r="189" spans="1:28" ht="14.4" x14ac:dyDescent="0.3">
      <c r="A189" s="25">
        <v>44440</v>
      </c>
      <c r="B189" s="26"/>
      <c r="C189" s="26">
        <v>58.6</v>
      </c>
      <c r="D189" s="27">
        <v>76.2</v>
      </c>
      <c r="E189" s="28">
        <v>7.71</v>
      </c>
      <c r="F189" s="27">
        <v>178</v>
      </c>
      <c r="G189" s="28">
        <v>6.07</v>
      </c>
      <c r="H189" s="34">
        <v>1.643</v>
      </c>
      <c r="I189" s="34">
        <v>1.2969999999999999</v>
      </c>
      <c r="J189" s="34">
        <v>1.272691</v>
      </c>
      <c r="K189" s="34">
        <v>5.6460000000000003E-2</v>
      </c>
      <c r="L189" s="37">
        <v>2.0280969999999998</v>
      </c>
      <c r="M189" s="34">
        <v>4.1952619999999996</v>
      </c>
      <c r="N189" s="27">
        <v>0</v>
      </c>
      <c r="O189" s="28"/>
      <c r="P189" s="28"/>
      <c r="Q189" s="28"/>
      <c r="R189" s="31"/>
      <c r="S189" s="31"/>
      <c r="T189" s="62"/>
      <c r="U189" s="62"/>
      <c r="V189" s="62"/>
      <c r="W189" s="62"/>
      <c r="X189" s="61"/>
      <c r="Y189" s="62"/>
      <c r="Z189" s="62"/>
      <c r="AA189" s="62"/>
      <c r="AB189" s="62" t="s">
        <v>138</v>
      </c>
    </row>
    <row r="190" spans="1:28" ht="14.4" x14ac:dyDescent="0.3">
      <c r="A190" s="25">
        <v>44447</v>
      </c>
      <c r="B190" s="26"/>
      <c r="C190" s="26">
        <v>62.1</v>
      </c>
      <c r="D190" s="27">
        <v>78.400000000000006</v>
      </c>
      <c r="E190" s="28">
        <v>7.62</v>
      </c>
      <c r="F190" s="27">
        <v>181.3</v>
      </c>
      <c r="G190" s="28">
        <v>6.13</v>
      </c>
      <c r="H190" s="34">
        <v>1.9339999999999999</v>
      </c>
      <c r="I190" s="34">
        <v>0.47920000000000001</v>
      </c>
      <c r="J190" s="34">
        <v>0.77997099999999997</v>
      </c>
      <c r="K190" s="34">
        <v>4.9026E-2</v>
      </c>
      <c r="L190" s="37">
        <v>1.8301259999999999</v>
      </c>
      <c r="M190" s="34">
        <v>2.0319289999999999</v>
      </c>
      <c r="N190" s="27">
        <v>0</v>
      </c>
      <c r="O190" s="28"/>
      <c r="P190" s="28"/>
      <c r="Q190" s="28"/>
      <c r="R190" s="31"/>
      <c r="S190" s="31"/>
      <c r="T190" s="62"/>
      <c r="U190" s="62"/>
      <c r="V190" s="62"/>
      <c r="W190" s="62"/>
      <c r="X190" s="61"/>
      <c r="Y190" s="62"/>
      <c r="Z190" s="62"/>
      <c r="AA190" s="62"/>
      <c r="AB190" s="62" t="s">
        <v>138</v>
      </c>
    </row>
    <row r="191" spans="1:28" ht="14.4" x14ac:dyDescent="0.3">
      <c r="A191" s="25">
        <v>44454</v>
      </c>
      <c r="B191" s="26"/>
      <c r="C191" s="26">
        <v>63.6</v>
      </c>
      <c r="D191" s="27">
        <v>77.5</v>
      </c>
      <c r="E191" s="28">
        <v>7.4</v>
      </c>
      <c r="F191" s="27">
        <v>166.2</v>
      </c>
      <c r="G191" s="28">
        <v>6.05</v>
      </c>
      <c r="H191" s="34">
        <v>2.4329999999999998</v>
      </c>
      <c r="I191" s="34">
        <v>0.94930000000000003</v>
      </c>
      <c r="J191" s="34">
        <v>0.85823000000000005</v>
      </c>
      <c r="K191" s="34">
        <v>5.5147000000000002E-2</v>
      </c>
      <c r="L191" s="37">
        <v>2.2763460000000002</v>
      </c>
      <c r="M191" s="34">
        <v>2.5462799999999999</v>
      </c>
      <c r="N191" s="28">
        <f t="shared" ref="N191:N196" si="8">I191-(J191+K191)</f>
        <v>3.5922999999999927E-2</v>
      </c>
      <c r="O191" s="28"/>
      <c r="P191" s="28"/>
      <c r="Q191" s="28"/>
      <c r="R191" s="31"/>
      <c r="S191" s="31"/>
      <c r="T191" s="62"/>
      <c r="U191" s="62"/>
      <c r="V191" s="62"/>
      <c r="W191" s="62"/>
      <c r="X191" s="61"/>
      <c r="Y191" s="62"/>
      <c r="Z191" s="62"/>
      <c r="AA191" s="62"/>
      <c r="AB191" s="62" t="s">
        <v>138</v>
      </c>
    </row>
    <row r="192" spans="1:28" ht="14.4" x14ac:dyDescent="0.3">
      <c r="A192" s="25">
        <v>44461</v>
      </c>
      <c r="B192" s="26"/>
      <c r="C192" s="26">
        <v>62.6</v>
      </c>
      <c r="D192" s="27">
        <v>78.7</v>
      </c>
      <c r="E192" s="28">
        <v>7.66</v>
      </c>
      <c r="F192" s="27">
        <v>158.30000000000001</v>
      </c>
      <c r="G192" s="28">
        <v>6.14</v>
      </c>
      <c r="H192" s="34">
        <v>2.3170000000000002</v>
      </c>
      <c r="I192" s="34">
        <v>1.02</v>
      </c>
      <c r="J192" s="34">
        <v>0.83972899999999995</v>
      </c>
      <c r="K192" s="34">
        <v>5.5132399999999998E-2</v>
      </c>
      <c r="L192" s="37">
        <v>3.0017499999999999</v>
      </c>
      <c r="M192" s="34">
        <v>1.1187180000000001</v>
      </c>
      <c r="N192" s="28">
        <f t="shared" si="8"/>
        <v>0.1251386000000001</v>
      </c>
      <c r="O192" s="28"/>
      <c r="P192" s="28"/>
      <c r="Q192" s="28"/>
      <c r="R192" s="31"/>
      <c r="S192" s="31"/>
      <c r="T192" s="62"/>
      <c r="U192" s="62"/>
      <c r="V192" s="62"/>
      <c r="W192" s="62"/>
      <c r="X192" s="61"/>
      <c r="Y192" s="62"/>
      <c r="Z192" s="62"/>
      <c r="AA192" s="62"/>
      <c r="AB192" s="62" t="s">
        <v>138</v>
      </c>
    </row>
    <row r="193" spans="1:28" ht="14.4" x14ac:dyDescent="0.3">
      <c r="A193" s="25">
        <v>44468</v>
      </c>
      <c r="B193" s="26"/>
      <c r="C193" s="26">
        <v>60.1</v>
      </c>
      <c r="D193" s="27">
        <v>79.2</v>
      </c>
      <c r="E193" s="28">
        <v>7.88</v>
      </c>
      <c r="F193" s="27">
        <v>160.19999999999999</v>
      </c>
      <c r="G193" s="28">
        <v>6.18</v>
      </c>
      <c r="H193" s="34">
        <v>2.9660000000000002</v>
      </c>
      <c r="I193" s="34">
        <v>0.91410000000000002</v>
      </c>
      <c r="J193" s="34">
        <v>0.767957</v>
      </c>
      <c r="K193" s="34">
        <v>5.5111E-2</v>
      </c>
      <c r="L193" s="37">
        <v>2.502599</v>
      </c>
      <c r="M193" s="34">
        <v>2.296592</v>
      </c>
      <c r="N193" s="28">
        <f t="shared" si="8"/>
        <v>9.1032000000000002E-2</v>
      </c>
      <c r="O193" s="28"/>
      <c r="P193" s="28"/>
      <c r="Q193" s="28"/>
      <c r="R193" s="31"/>
      <c r="S193" s="31"/>
      <c r="T193" s="62"/>
      <c r="U193" s="62"/>
      <c r="V193" s="62"/>
      <c r="W193" s="62"/>
      <c r="X193" s="61"/>
      <c r="Y193" s="62"/>
      <c r="Z193" s="62"/>
      <c r="AA193" s="62"/>
      <c r="AB193" s="62" t="s">
        <v>138</v>
      </c>
    </row>
    <row r="194" spans="1:28" ht="14.4" x14ac:dyDescent="0.3">
      <c r="A194" s="25">
        <v>44475</v>
      </c>
      <c r="B194" s="26"/>
      <c r="C194" s="26">
        <v>59</v>
      </c>
      <c r="D194" s="27">
        <v>82.1</v>
      </c>
      <c r="E194" s="28">
        <v>8.2799999999999994</v>
      </c>
      <c r="F194" s="27">
        <v>154.80000000000001</v>
      </c>
      <c r="G194" s="28">
        <v>6.13</v>
      </c>
      <c r="H194" s="34">
        <v>2.8849999999999998</v>
      </c>
      <c r="I194" s="34">
        <v>0.85919999999999996</v>
      </c>
      <c r="J194" s="34">
        <v>0.67667500000000003</v>
      </c>
      <c r="K194" s="34">
        <v>5.1470500000000002E-2</v>
      </c>
      <c r="L194" s="37">
        <v>2.8457499999999998</v>
      </c>
      <c r="M194" s="34">
        <v>0.70222700000000005</v>
      </c>
      <c r="N194" s="28">
        <f t="shared" si="8"/>
        <v>0.13105449999999996</v>
      </c>
      <c r="O194" s="28"/>
      <c r="P194" s="28"/>
      <c r="Q194" s="28"/>
      <c r="R194" s="31"/>
      <c r="S194" s="31"/>
      <c r="T194" s="62"/>
      <c r="U194" s="62"/>
      <c r="V194" s="62"/>
      <c r="W194" s="62"/>
      <c r="X194" s="61"/>
      <c r="Y194" s="62"/>
      <c r="Z194" s="62"/>
      <c r="AA194" s="62"/>
      <c r="AB194" s="62" t="s">
        <v>138</v>
      </c>
    </row>
    <row r="195" spans="1:28" ht="14.4" x14ac:dyDescent="0.3">
      <c r="A195" s="25">
        <v>44482</v>
      </c>
      <c r="B195" s="26"/>
      <c r="C195" s="26">
        <v>57.1</v>
      </c>
      <c r="D195" s="27">
        <v>79.3</v>
      </c>
      <c r="E195" s="28">
        <v>8.18</v>
      </c>
      <c r="F195" s="27">
        <v>159.9</v>
      </c>
      <c r="G195" s="28">
        <v>6.12</v>
      </c>
      <c r="H195" s="34">
        <v>2.694</v>
      </c>
      <c r="I195" s="34">
        <v>1.103</v>
      </c>
      <c r="J195" s="34">
        <v>0.83940400000000004</v>
      </c>
      <c r="K195" s="34">
        <v>8.49882E-2</v>
      </c>
      <c r="L195" s="37">
        <v>3.6549999999999998</v>
      </c>
      <c r="M195" s="34">
        <v>1.4618960000000001</v>
      </c>
      <c r="N195" s="28">
        <f t="shared" si="8"/>
        <v>0.17860779999999998</v>
      </c>
      <c r="O195" s="28"/>
      <c r="P195" s="28"/>
      <c r="Q195" s="28"/>
      <c r="R195" s="31"/>
      <c r="S195" s="31"/>
      <c r="T195" s="62"/>
      <c r="U195" s="62"/>
      <c r="V195" s="62"/>
      <c r="W195" s="62"/>
      <c r="X195" s="61"/>
      <c r="Y195" s="62"/>
      <c r="Z195" s="62"/>
      <c r="AA195" s="62"/>
      <c r="AB195" s="62" t="s">
        <v>138</v>
      </c>
    </row>
    <row r="196" spans="1:28" ht="14.4" x14ac:dyDescent="0.3">
      <c r="A196" s="25">
        <v>44489</v>
      </c>
      <c r="B196" s="26"/>
      <c r="C196" s="26">
        <v>55.1</v>
      </c>
      <c r="D196" s="27">
        <v>77.400000000000006</v>
      </c>
      <c r="E196" s="28">
        <v>8.18</v>
      </c>
      <c r="F196" s="27">
        <v>165.1</v>
      </c>
      <c r="G196" s="28">
        <v>6.12</v>
      </c>
      <c r="H196" s="34">
        <v>2.9159999999999999</v>
      </c>
      <c r="I196" s="34">
        <v>1.3580000000000001</v>
      </c>
      <c r="J196" s="34">
        <v>1.0499210000000001</v>
      </c>
      <c r="K196" s="34">
        <v>9.46433E-2</v>
      </c>
      <c r="L196" s="37">
        <v>3.3202500000000001</v>
      </c>
      <c r="M196" s="34">
        <v>1.276367</v>
      </c>
      <c r="N196" s="28">
        <f t="shared" si="8"/>
        <v>0.21343570000000001</v>
      </c>
      <c r="O196" s="28"/>
      <c r="P196" s="28"/>
      <c r="Q196" s="28"/>
      <c r="R196" s="31"/>
      <c r="S196" s="31"/>
      <c r="T196" s="62"/>
      <c r="U196" s="62"/>
      <c r="V196" s="62"/>
      <c r="W196" s="62"/>
      <c r="X196" s="61"/>
      <c r="Y196" s="62"/>
      <c r="Z196" s="62"/>
      <c r="AA196" s="62"/>
      <c r="AB196" s="62" t="s">
        <v>138</v>
      </c>
    </row>
    <row r="197" spans="1:28" ht="13.2" x14ac:dyDescent="0.25">
      <c r="A197" s="25">
        <v>44496</v>
      </c>
      <c r="B197" s="26"/>
      <c r="C197" s="26"/>
      <c r="D197" s="27"/>
      <c r="E197" s="28"/>
      <c r="F197" s="27"/>
      <c r="G197" s="28"/>
      <c r="H197" s="31"/>
      <c r="I197" s="31"/>
      <c r="J197" s="31"/>
      <c r="K197" s="31"/>
      <c r="L197" s="28"/>
      <c r="M197" s="31"/>
      <c r="N197" s="28"/>
      <c r="O197" s="28"/>
      <c r="P197" s="28"/>
      <c r="Q197" s="28"/>
      <c r="R197" s="31"/>
      <c r="S197" s="31"/>
      <c r="T197" s="62"/>
      <c r="U197" s="62"/>
      <c r="V197" s="62"/>
      <c r="W197" s="62"/>
      <c r="X197" s="61"/>
      <c r="Y197" s="62"/>
      <c r="Z197" s="62"/>
      <c r="AA197" s="62"/>
      <c r="AB197" s="62"/>
    </row>
    <row r="198" spans="1:28" ht="14.4" x14ac:dyDescent="0.3">
      <c r="A198" s="25">
        <v>44503</v>
      </c>
      <c r="B198" s="26"/>
      <c r="C198" s="26">
        <v>51.2</v>
      </c>
      <c r="D198" s="27">
        <v>78.900000000000006</v>
      </c>
      <c r="E198" s="28">
        <v>8.76</v>
      </c>
      <c r="F198" s="27">
        <v>154.5</v>
      </c>
      <c r="G198" s="28">
        <v>6.13</v>
      </c>
      <c r="H198" s="34">
        <v>3.524</v>
      </c>
      <c r="I198" s="34">
        <v>0.90190000000000003</v>
      </c>
      <c r="J198" s="34">
        <v>0.69115800000000005</v>
      </c>
      <c r="K198" s="34">
        <v>5.1932699999999998E-2</v>
      </c>
      <c r="L198" s="37">
        <v>4.1035000000000004</v>
      </c>
      <c r="M198" s="34">
        <v>0.742178</v>
      </c>
      <c r="N198" s="28">
        <f t="shared" ref="N198:N200" si="9">I198-(J198+K198)</f>
        <v>0.15880930000000004</v>
      </c>
      <c r="O198" s="28"/>
      <c r="P198" s="28"/>
      <c r="Q198" s="28"/>
      <c r="R198" s="31"/>
      <c r="S198" s="31"/>
      <c r="T198" s="62"/>
      <c r="U198" s="62"/>
      <c r="V198" s="62"/>
      <c r="W198" s="62"/>
      <c r="X198" s="61"/>
      <c r="Y198" s="62"/>
      <c r="Z198" s="62"/>
      <c r="AA198" s="62"/>
      <c r="AB198" s="62" t="s">
        <v>138</v>
      </c>
    </row>
    <row r="199" spans="1:28" ht="14.4" x14ac:dyDescent="0.3">
      <c r="A199" s="25">
        <v>44510</v>
      </c>
      <c r="B199" s="26"/>
      <c r="C199" s="26">
        <v>51.2</v>
      </c>
      <c r="D199" s="27">
        <v>77.5</v>
      </c>
      <c r="E199" s="28">
        <v>8.6</v>
      </c>
      <c r="F199" s="27">
        <v>160</v>
      </c>
      <c r="G199" s="28">
        <v>6.22</v>
      </c>
      <c r="H199" s="34">
        <v>3.125</v>
      </c>
      <c r="I199" s="34">
        <v>0.96499999999999997</v>
      </c>
      <c r="J199" s="34">
        <v>0.83219900000000002</v>
      </c>
      <c r="K199" s="34">
        <v>5.4068699999999997E-2</v>
      </c>
      <c r="L199" s="37">
        <v>6.7945000000000002</v>
      </c>
      <c r="M199" s="34">
        <v>1.950993</v>
      </c>
      <c r="N199" s="28">
        <f t="shared" si="9"/>
        <v>7.8732299999999977E-2</v>
      </c>
      <c r="O199" s="28"/>
      <c r="P199" s="28"/>
      <c r="Q199" s="28"/>
      <c r="R199" s="31"/>
      <c r="S199" s="31"/>
      <c r="T199" s="62"/>
      <c r="U199" s="62"/>
      <c r="V199" s="62"/>
      <c r="W199" s="62"/>
      <c r="X199" s="61"/>
      <c r="Y199" s="62"/>
      <c r="Z199" s="62"/>
      <c r="AA199" s="62"/>
      <c r="AB199" s="62" t="s">
        <v>138</v>
      </c>
    </row>
    <row r="200" spans="1:28" ht="14.4" x14ac:dyDescent="0.3">
      <c r="A200" s="25">
        <v>44517</v>
      </c>
      <c r="B200" s="26"/>
      <c r="C200" s="26">
        <v>46.1</v>
      </c>
      <c r="D200" s="27">
        <v>80.3</v>
      </c>
      <c r="E200" s="28">
        <v>9.5299999999999994</v>
      </c>
      <c r="F200" s="27">
        <v>158.4</v>
      </c>
      <c r="G200" s="28">
        <v>5.96</v>
      </c>
      <c r="H200" s="34">
        <v>3.0539999999999998</v>
      </c>
      <c r="I200" s="34">
        <v>1.034</v>
      </c>
      <c r="J200" s="34">
        <v>0.789215</v>
      </c>
      <c r="K200" s="34">
        <v>4.8878400000000002E-2</v>
      </c>
      <c r="L200" s="37">
        <v>5.0557499999999997</v>
      </c>
      <c r="M200" s="34">
        <v>1.1780630000000001</v>
      </c>
      <c r="N200" s="28">
        <f t="shared" si="9"/>
        <v>0.19590660000000004</v>
      </c>
      <c r="O200" s="28"/>
      <c r="P200" s="28"/>
      <c r="Q200" s="28"/>
      <c r="R200" s="31"/>
      <c r="S200" s="31"/>
      <c r="T200" s="62"/>
      <c r="U200" s="62"/>
      <c r="V200" s="62"/>
      <c r="W200" s="62"/>
      <c r="X200" s="61"/>
      <c r="Y200" s="62"/>
      <c r="Z200" s="62"/>
      <c r="AA200" s="62"/>
      <c r="AB200" s="62" t="s">
        <v>138</v>
      </c>
    </row>
    <row r="201" spans="1:28" ht="13.2" x14ac:dyDescent="0.25">
      <c r="A201" s="25">
        <v>44524</v>
      </c>
      <c r="B201" s="26"/>
      <c r="C201" s="26"/>
      <c r="D201" s="27"/>
      <c r="E201" s="28"/>
      <c r="F201" s="27"/>
      <c r="G201" s="28"/>
      <c r="H201" s="31"/>
      <c r="I201" s="31"/>
      <c r="J201" s="31"/>
      <c r="K201" s="31"/>
      <c r="L201" s="28"/>
      <c r="M201" s="31"/>
      <c r="N201" s="28"/>
      <c r="O201" s="28"/>
      <c r="P201" s="28"/>
      <c r="Q201" s="28"/>
      <c r="R201" s="31"/>
      <c r="S201" s="31"/>
      <c r="T201" s="62"/>
      <c r="U201" s="62"/>
      <c r="V201" s="62"/>
      <c r="W201" s="62"/>
      <c r="X201" s="61"/>
      <c r="Y201" s="62"/>
      <c r="Z201" s="62"/>
      <c r="AA201" s="62"/>
      <c r="AB201" s="62"/>
    </row>
    <row r="202" spans="1:28" ht="14.4" x14ac:dyDescent="0.3">
      <c r="A202" s="25">
        <v>44531</v>
      </c>
      <c r="B202" s="26"/>
      <c r="C202" s="26">
        <v>42.9</v>
      </c>
      <c r="D202" s="27">
        <v>81.7</v>
      </c>
      <c r="E202" s="28">
        <v>10.15</v>
      </c>
      <c r="F202" s="27">
        <v>162</v>
      </c>
      <c r="G202" s="28">
        <v>6.15</v>
      </c>
      <c r="H202" s="34">
        <v>2.7149999999999999</v>
      </c>
      <c r="I202" s="34">
        <v>1.042</v>
      </c>
      <c r="J202" s="34">
        <v>0.88420100000000001</v>
      </c>
      <c r="K202" s="34">
        <v>4.5889100000000002E-2</v>
      </c>
      <c r="L202" s="37">
        <v>4.56175</v>
      </c>
      <c r="M202" s="34">
        <v>5.6647319999999999</v>
      </c>
      <c r="N202" s="28">
        <f t="shared" ref="N202:N203" si="10">I202-(J202+K202)</f>
        <v>0.11190990000000001</v>
      </c>
      <c r="O202" s="28"/>
      <c r="P202" s="28"/>
      <c r="Q202" s="28"/>
      <c r="R202" s="31"/>
      <c r="S202" s="31"/>
      <c r="T202" s="62"/>
      <c r="U202" s="62"/>
      <c r="V202" s="62"/>
      <c r="W202" s="62"/>
      <c r="X202" s="61"/>
      <c r="Y202" s="62"/>
      <c r="Z202" s="62"/>
      <c r="AA202" s="62"/>
      <c r="AB202" s="62" t="s">
        <v>138</v>
      </c>
    </row>
    <row r="203" spans="1:28" ht="14.4" x14ac:dyDescent="0.3">
      <c r="A203" s="25">
        <v>44538</v>
      </c>
      <c r="B203" s="26"/>
      <c r="C203" s="26">
        <v>44.1</v>
      </c>
      <c r="D203" s="27">
        <v>82.2</v>
      </c>
      <c r="E203" s="28">
        <v>10.039999999999999</v>
      </c>
      <c r="F203" s="27">
        <v>162.4</v>
      </c>
      <c r="G203" s="28">
        <v>7.24</v>
      </c>
      <c r="H203" s="34">
        <v>2.7770000000000001</v>
      </c>
      <c r="I203" s="34">
        <v>1.1559999999999999</v>
      </c>
      <c r="J203" s="34">
        <v>0.99654299999999996</v>
      </c>
      <c r="K203" s="34">
        <v>4.7459800000000003E-2</v>
      </c>
      <c r="L203" s="37">
        <v>3.0017499999999999</v>
      </c>
      <c r="M203" s="34">
        <v>1.673454</v>
      </c>
      <c r="N203" s="28">
        <f t="shared" si="10"/>
        <v>0.11199720000000002</v>
      </c>
      <c r="O203" s="28"/>
      <c r="P203" s="28"/>
      <c r="Q203" s="28"/>
      <c r="R203" s="31"/>
      <c r="S203" s="31"/>
      <c r="T203" s="62"/>
      <c r="U203" s="62"/>
      <c r="V203" s="62"/>
      <c r="W203" s="62"/>
      <c r="X203" s="61"/>
      <c r="Y203" s="62"/>
      <c r="Z203" s="62"/>
      <c r="AA203" s="62"/>
      <c r="AB203" s="62" t="s">
        <v>138</v>
      </c>
    </row>
    <row r="204" spans="1:28" ht="13.2" x14ac:dyDescent="0.25">
      <c r="A204" s="25">
        <v>44545</v>
      </c>
      <c r="B204" s="26"/>
      <c r="C204" s="26">
        <v>42.6</v>
      </c>
      <c r="D204" s="27">
        <v>83.4</v>
      </c>
      <c r="E204" s="28">
        <v>10.4</v>
      </c>
      <c r="F204" s="27">
        <v>163.6</v>
      </c>
      <c r="G204" s="28">
        <v>6.16</v>
      </c>
      <c r="H204" s="31"/>
      <c r="I204" s="31"/>
      <c r="J204" s="31"/>
      <c r="K204" s="31"/>
      <c r="L204" s="28"/>
      <c r="M204" s="31"/>
      <c r="N204" s="28"/>
      <c r="O204" s="28"/>
      <c r="P204" s="28"/>
      <c r="Q204" s="28"/>
      <c r="R204" s="31"/>
      <c r="S204" s="31"/>
      <c r="T204" s="62"/>
      <c r="U204" s="62"/>
      <c r="V204" s="62"/>
      <c r="W204" s="62"/>
      <c r="X204" s="61"/>
      <c r="Y204" s="62"/>
      <c r="Z204" s="62"/>
      <c r="AA204" s="62"/>
      <c r="AB204" s="62" t="s">
        <v>138</v>
      </c>
    </row>
    <row r="205" spans="1:28" ht="13.2" x14ac:dyDescent="0.25">
      <c r="A205" s="25">
        <v>44552</v>
      </c>
      <c r="B205" s="26"/>
      <c r="C205" s="26"/>
      <c r="D205" s="27"/>
      <c r="E205" s="28"/>
      <c r="F205" s="27"/>
      <c r="G205" s="28"/>
      <c r="H205" s="31"/>
      <c r="I205" s="31"/>
      <c r="J205" s="31"/>
      <c r="K205" s="31"/>
      <c r="L205" s="28"/>
      <c r="M205" s="31"/>
      <c r="N205" s="28"/>
      <c r="O205" s="28"/>
      <c r="P205" s="28"/>
      <c r="Q205" s="28"/>
      <c r="R205" s="31"/>
      <c r="S205" s="31"/>
      <c r="T205" s="62"/>
      <c r="U205" s="62"/>
      <c r="V205" s="62"/>
      <c r="W205" s="62"/>
      <c r="X205" s="61"/>
      <c r="Y205" s="62"/>
      <c r="Z205" s="62"/>
      <c r="AA205" s="62"/>
      <c r="AB205" s="62"/>
    </row>
    <row r="206" spans="1:28" ht="13.2" x14ac:dyDescent="0.25">
      <c r="A206" s="25">
        <v>44559</v>
      </c>
      <c r="B206" s="26"/>
      <c r="C206" s="26">
        <v>43.4</v>
      </c>
      <c r="D206" s="27">
        <v>82.8</v>
      </c>
      <c r="E206" s="28">
        <v>10.220000000000001</v>
      </c>
      <c r="F206" s="27">
        <v>164.2</v>
      </c>
      <c r="G206" s="28">
        <v>6.91</v>
      </c>
      <c r="H206" s="31"/>
      <c r="I206" s="31"/>
      <c r="J206" s="31"/>
      <c r="K206" s="31"/>
      <c r="L206" s="28"/>
      <c r="M206" s="31"/>
      <c r="N206" s="28"/>
      <c r="O206" s="28"/>
      <c r="P206" s="28"/>
      <c r="Q206" s="28"/>
      <c r="R206" s="31"/>
      <c r="S206" s="31"/>
      <c r="T206" s="62"/>
      <c r="U206" s="62"/>
      <c r="V206" s="62"/>
      <c r="W206" s="62"/>
      <c r="X206" s="61"/>
      <c r="Y206" s="62"/>
      <c r="Z206" s="62"/>
      <c r="AA206" s="62"/>
      <c r="AB206" s="62" t="s">
        <v>138</v>
      </c>
    </row>
    <row r="207" spans="1:28" ht="13.2" x14ac:dyDescent="0.25">
      <c r="A207" s="25">
        <v>44566</v>
      </c>
      <c r="B207" s="26"/>
      <c r="C207" s="26">
        <v>42</v>
      </c>
      <c r="D207" s="27">
        <v>83.5</v>
      </c>
      <c r="E207" s="28">
        <v>10.5</v>
      </c>
      <c r="F207" s="27">
        <v>166.8</v>
      </c>
      <c r="G207" s="28">
        <v>6.74</v>
      </c>
      <c r="H207" s="31"/>
      <c r="I207" s="31"/>
      <c r="J207" s="31"/>
      <c r="K207" s="31"/>
      <c r="L207" s="28"/>
      <c r="M207" s="31"/>
      <c r="N207" s="28"/>
      <c r="O207" s="28"/>
      <c r="P207" s="28"/>
      <c r="Q207" s="28"/>
      <c r="R207" s="31"/>
      <c r="S207" s="31"/>
      <c r="T207" s="62"/>
      <c r="U207" s="62"/>
      <c r="V207" s="62"/>
      <c r="W207" s="62"/>
      <c r="X207" s="61"/>
      <c r="Y207" s="62"/>
      <c r="Z207" s="62"/>
      <c r="AA207" s="62"/>
      <c r="AB207" s="62" t="s">
        <v>138</v>
      </c>
    </row>
    <row r="208" spans="1:28" ht="13.2" x14ac:dyDescent="0.25">
      <c r="A208" s="25">
        <v>44573</v>
      </c>
      <c r="B208" s="26"/>
      <c r="C208" s="26">
        <v>38.299999999999997</v>
      </c>
      <c r="D208" s="27">
        <v>86.5</v>
      </c>
      <c r="E208" s="28">
        <v>11.48</v>
      </c>
      <c r="F208" s="27">
        <v>167.5</v>
      </c>
      <c r="G208" s="28">
        <v>7.05</v>
      </c>
      <c r="H208" s="31"/>
      <c r="I208" s="31"/>
      <c r="J208" s="31"/>
      <c r="K208" s="31"/>
      <c r="L208" s="28"/>
      <c r="M208" s="31"/>
      <c r="N208" s="28"/>
      <c r="O208" s="28"/>
      <c r="P208" s="28"/>
      <c r="Q208" s="28"/>
      <c r="R208" s="31"/>
      <c r="S208" s="31"/>
      <c r="T208" s="62"/>
      <c r="U208" s="62"/>
      <c r="V208" s="62"/>
      <c r="W208" s="62"/>
      <c r="X208" s="61"/>
      <c r="Y208" s="62"/>
      <c r="Z208" s="62"/>
      <c r="AA208" s="62"/>
      <c r="AB208" s="62"/>
    </row>
    <row r="209" spans="1:28" ht="13.2" x14ac:dyDescent="0.25">
      <c r="A209" s="25">
        <v>44580</v>
      </c>
      <c r="B209" s="26"/>
      <c r="C209" s="26">
        <v>38.200000000000003</v>
      </c>
      <c r="D209" s="27">
        <v>87.6</v>
      </c>
      <c r="E209" s="28">
        <v>11.65</v>
      </c>
      <c r="F209" s="27">
        <v>166.9</v>
      </c>
      <c r="G209" s="28">
        <v>7.09</v>
      </c>
      <c r="H209" s="31"/>
      <c r="I209" s="31"/>
      <c r="J209" s="31"/>
      <c r="K209" s="31"/>
      <c r="L209" s="28"/>
      <c r="M209" s="31"/>
      <c r="N209" s="28"/>
      <c r="O209" s="28"/>
      <c r="P209" s="28"/>
      <c r="Q209" s="28"/>
      <c r="R209" s="31"/>
      <c r="S209" s="31"/>
      <c r="T209" s="62"/>
      <c r="U209" s="62"/>
      <c r="V209" s="62"/>
      <c r="W209" s="62"/>
      <c r="X209" s="61"/>
      <c r="Y209" s="62"/>
      <c r="Z209" s="62"/>
      <c r="AA209" s="62"/>
      <c r="AB209" s="62"/>
    </row>
    <row r="210" spans="1:28" ht="13.2" x14ac:dyDescent="0.25">
      <c r="A210" s="25">
        <v>44587</v>
      </c>
      <c r="B210" s="26"/>
      <c r="C210" s="26">
        <v>38</v>
      </c>
      <c r="D210" s="27">
        <v>86.8</v>
      </c>
      <c r="E210" s="28">
        <v>11.57</v>
      </c>
      <c r="F210" s="27">
        <v>169.8</v>
      </c>
      <c r="G210" s="28">
        <v>7.15</v>
      </c>
      <c r="H210" s="31"/>
      <c r="I210" s="31"/>
      <c r="J210" s="31"/>
      <c r="K210" s="31"/>
      <c r="L210" s="28"/>
      <c r="M210" s="31"/>
      <c r="N210" s="28"/>
      <c r="O210" s="28"/>
      <c r="P210" s="28"/>
      <c r="Q210" s="28"/>
      <c r="R210" s="31"/>
      <c r="S210" s="31"/>
      <c r="T210" s="62"/>
      <c r="U210" s="62"/>
      <c r="V210" s="62"/>
      <c r="W210" s="62"/>
      <c r="X210" s="61"/>
      <c r="Y210" s="62"/>
      <c r="Z210" s="62"/>
      <c r="AA210" s="62"/>
      <c r="AB210" s="62"/>
    </row>
    <row r="211" spans="1:28" ht="13.2" x14ac:dyDescent="0.25">
      <c r="A211" s="25">
        <v>44594</v>
      </c>
      <c r="B211" s="26"/>
      <c r="C211" s="26"/>
      <c r="D211" s="27"/>
      <c r="E211" s="28"/>
      <c r="F211" s="27"/>
      <c r="G211" s="28"/>
      <c r="H211" s="31"/>
      <c r="I211" s="31"/>
      <c r="J211" s="31"/>
      <c r="K211" s="31"/>
      <c r="L211" s="28"/>
      <c r="M211" s="31"/>
      <c r="N211" s="28"/>
      <c r="O211" s="28"/>
      <c r="P211" s="28"/>
      <c r="Q211" s="28"/>
      <c r="R211" s="31"/>
      <c r="S211" s="31"/>
      <c r="T211" s="62"/>
      <c r="U211" s="62"/>
      <c r="V211" s="62"/>
      <c r="W211" s="62"/>
      <c r="X211" s="61"/>
      <c r="Y211" s="62"/>
      <c r="Z211" s="62"/>
      <c r="AA211" s="62"/>
      <c r="AB211" s="62"/>
    </row>
    <row r="212" spans="1:28" ht="13.2" x14ac:dyDescent="0.25">
      <c r="A212" s="25">
        <v>44601</v>
      </c>
      <c r="B212" s="26"/>
      <c r="C212" s="26">
        <v>39.5</v>
      </c>
      <c r="D212" s="27">
        <v>89.9</v>
      </c>
      <c r="E212" s="28">
        <v>11.73</v>
      </c>
      <c r="F212" s="27">
        <v>162.30000000000001</v>
      </c>
      <c r="G212" s="28">
        <v>7.42</v>
      </c>
      <c r="H212" s="31"/>
      <c r="I212" s="31"/>
      <c r="J212" s="31"/>
      <c r="K212" s="31"/>
      <c r="L212" s="28"/>
      <c r="M212" s="31"/>
      <c r="N212" s="28"/>
      <c r="O212" s="28"/>
      <c r="P212" s="28"/>
      <c r="Q212" s="28"/>
      <c r="R212" s="31"/>
      <c r="S212" s="31"/>
      <c r="T212" s="62"/>
      <c r="U212" s="62"/>
      <c r="V212" s="62"/>
      <c r="W212" s="62"/>
      <c r="X212" s="61"/>
      <c r="Y212" s="62"/>
      <c r="Z212" s="62"/>
      <c r="AA212" s="62"/>
      <c r="AB212" s="62"/>
    </row>
    <row r="213" spans="1:28" ht="13.2" x14ac:dyDescent="0.25">
      <c r="A213" s="25">
        <v>44608</v>
      </c>
      <c r="B213" s="26"/>
      <c r="C213" s="26">
        <v>39.200000000000003</v>
      </c>
      <c r="D213" s="27">
        <v>91.9</v>
      </c>
      <c r="E213" s="28">
        <v>12.04</v>
      </c>
      <c r="F213" s="47">
        <v>163</v>
      </c>
      <c r="G213" s="28">
        <v>7.2</v>
      </c>
      <c r="H213" s="31"/>
      <c r="I213" s="31"/>
      <c r="J213" s="31"/>
      <c r="K213" s="31"/>
      <c r="L213" s="28"/>
      <c r="M213" s="31"/>
      <c r="N213" s="28"/>
      <c r="O213" s="28"/>
      <c r="P213" s="28"/>
      <c r="Q213" s="28"/>
      <c r="R213" s="31"/>
      <c r="S213" s="31"/>
      <c r="T213" s="62"/>
      <c r="U213" s="62"/>
      <c r="V213" s="62"/>
      <c r="W213" s="62"/>
      <c r="X213" s="61"/>
      <c r="Y213" s="62"/>
      <c r="Z213" s="62"/>
      <c r="AA213" s="62"/>
      <c r="AB213" s="62"/>
    </row>
    <row r="214" spans="1:28" ht="13.2" x14ac:dyDescent="0.25">
      <c r="A214" s="25">
        <v>44615</v>
      </c>
      <c r="B214" s="26"/>
      <c r="C214" s="26">
        <v>45</v>
      </c>
      <c r="D214" s="27">
        <v>87.7</v>
      </c>
      <c r="E214" s="28">
        <v>10.59</v>
      </c>
      <c r="F214" s="27">
        <v>149.19999999999999</v>
      </c>
      <c r="G214" s="28">
        <v>6.93</v>
      </c>
      <c r="H214" s="31"/>
      <c r="I214" s="31"/>
      <c r="J214" s="31"/>
      <c r="K214" s="31"/>
      <c r="L214" s="28"/>
      <c r="M214" s="31"/>
      <c r="N214" s="28"/>
      <c r="O214" s="28"/>
      <c r="P214" s="28"/>
      <c r="Q214" s="28"/>
      <c r="R214" s="31"/>
      <c r="S214" s="31"/>
      <c r="T214" s="62"/>
      <c r="U214" s="62"/>
      <c r="V214" s="62"/>
      <c r="W214" s="62"/>
      <c r="X214" s="61"/>
      <c r="Y214" s="62"/>
      <c r="Z214" s="62"/>
      <c r="AA214" s="62"/>
      <c r="AB214" s="62"/>
    </row>
    <row r="215" spans="1:28" ht="13.2" x14ac:dyDescent="0.25">
      <c r="A215" s="25">
        <v>44622</v>
      </c>
      <c r="B215" s="26"/>
      <c r="C215" s="26">
        <v>42.5</v>
      </c>
      <c r="D215" s="27">
        <v>89.2</v>
      </c>
      <c r="E215" s="28">
        <v>11.15</v>
      </c>
      <c r="F215" s="27">
        <v>158.69999999999999</v>
      </c>
      <c r="G215" s="28">
        <v>6.57</v>
      </c>
      <c r="H215" s="31"/>
      <c r="I215" s="31"/>
      <c r="J215" s="31"/>
      <c r="K215" s="31"/>
      <c r="L215" s="28"/>
      <c r="M215" s="31"/>
      <c r="N215" s="28"/>
      <c r="O215" s="28"/>
      <c r="P215" s="28"/>
      <c r="Q215" s="28"/>
      <c r="R215" s="31"/>
      <c r="S215" s="31"/>
      <c r="T215" s="62"/>
      <c r="U215" s="62"/>
      <c r="V215" s="62"/>
      <c r="W215" s="62"/>
      <c r="X215" s="61"/>
      <c r="Y215" s="62"/>
      <c r="Z215" s="62"/>
      <c r="AA215" s="62"/>
      <c r="AB215" s="62"/>
    </row>
    <row r="216" spans="1:28" ht="13.2" x14ac:dyDescent="0.25">
      <c r="A216" s="25">
        <v>44629</v>
      </c>
      <c r="B216" s="26"/>
      <c r="C216" s="26">
        <v>44.3</v>
      </c>
      <c r="D216" s="27">
        <v>88.1</v>
      </c>
      <c r="E216" s="28">
        <v>10.73</v>
      </c>
      <c r="F216" s="27">
        <v>168</v>
      </c>
      <c r="G216" s="28">
        <v>7.3</v>
      </c>
      <c r="H216" s="31"/>
      <c r="I216" s="31"/>
      <c r="J216" s="31"/>
      <c r="K216" s="31"/>
      <c r="L216" s="28"/>
      <c r="M216" s="31"/>
      <c r="N216" s="28"/>
      <c r="O216" s="28"/>
      <c r="P216" s="28"/>
      <c r="Q216" s="28"/>
      <c r="R216" s="31"/>
      <c r="S216" s="31"/>
      <c r="T216" s="62"/>
      <c r="U216" s="62"/>
      <c r="V216" s="62"/>
      <c r="W216" s="62"/>
      <c r="X216" s="61"/>
      <c r="Y216" s="62"/>
      <c r="Z216" s="62"/>
      <c r="AA216" s="62"/>
      <c r="AB216" s="62"/>
    </row>
    <row r="217" spans="1:28" ht="13.2" x14ac:dyDescent="0.25">
      <c r="A217" s="25">
        <v>44636</v>
      </c>
      <c r="B217" s="26"/>
      <c r="C217" s="26">
        <v>45.9</v>
      </c>
      <c r="D217" s="27">
        <v>87</v>
      </c>
      <c r="E217" s="28">
        <v>10.38</v>
      </c>
      <c r="F217" s="27">
        <v>165.6</v>
      </c>
      <c r="G217" s="28">
        <v>6.32</v>
      </c>
      <c r="H217" s="31"/>
      <c r="I217" s="31"/>
      <c r="J217" s="31"/>
      <c r="K217" s="31"/>
      <c r="L217" s="28"/>
      <c r="M217" s="31"/>
      <c r="N217" s="28"/>
      <c r="O217" s="28"/>
      <c r="P217" s="28"/>
      <c r="Q217" s="28"/>
      <c r="R217" s="31"/>
      <c r="S217" s="31"/>
      <c r="T217" s="62"/>
      <c r="U217" s="62"/>
      <c r="V217" s="62"/>
      <c r="W217" s="62"/>
      <c r="X217" s="61"/>
      <c r="Y217" s="62"/>
      <c r="Z217" s="62"/>
      <c r="AA217" s="62"/>
      <c r="AB217" s="62"/>
    </row>
    <row r="218" spans="1:28" ht="13.2" x14ac:dyDescent="0.25">
      <c r="A218" s="25">
        <v>44643</v>
      </c>
      <c r="B218" s="26"/>
      <c r="C218" s="26">
        <v>46.1</v>
      </c>
      <c r="D218" s="27">
        <v>87.7</v>
      </c>
      <c r="E218" s="28">
        <v>10.42</v>
      </c>
      <c r="F218" s="27">
        <v>167.6</v>
      </c>
      <c r="G218" s="28">
        <v>6.25</v>
      </c>
      <c r="H218" s="31"/>
      <c r="I218" s="31"/>
      <c r="J218" s="31"/>
      <c r="K218" s="31"/>
      <c r="L218" s="28"/>
      <c r="M218" s="31"/>
      <c r="N218" s="28"/>
      <c r="O218" s="28"/>
      <c r="P218" s="28"/>
      <c r="Q218" s="28"/>
      <c r="R218" s="31"/>
      <c r="S218" s="31"/>
      <c r="T218" s="62"/>
      <c r="U218" s="62"/>
      <c r="V218" s="62"/>
      <c r="W218" s="62"/>
      <c r="X218" s="61"/>
      <c r="Y218" s="62"/>
      <c r="Z218" s="62"/>
      <c r="AA218" s="62"/>
      <c r="AB218" s="62"/>
    </row>
    <row r="219" spans="1:28" ht="13.2" x14ac:dyDescent="0.25">
      <c r="A219" s="25">
        <v>44650</v>
      </c>
      <c r="B219" s="26"/>
      <c r="C219" s="26">
        <v>43.5</v>
      </c>
      <c r="D219" s="27">
        <v>88.5</v>
      </c>
      <c r="E219" s="28">
        <v>10.9</v>
      </c>
      <c r="F219" s="27">
        <v>173.9</v>
      </c>
      <c r="G219" s="28">
        <v>6.28</v>
      </c>
      <c r="H219" s="31"/>
      <c r="I219" s="31"/>
      <c r="J219" s="31"/>
      <c r="K219" s="31"/>
      <c r="L219" s="28"/>
      <c r="M219" s="31"/>
      <c r="N219" s="28"/>
      <c r="O219" s="28"/>
      <c r="P219" s="28"/>
      <c r="Q219" s="28"/>
      <c r="R219" s="31"/>
      <c r="S219" s="31"/>
      <c r="T219" s="62"/>
      <c r="U219" s="62"/>
      <c r="V219" s="62"/>
      <c r="W219" s="62"/>
      <c r="X219" s="61"/>
      <c r="Y219" s="62"/>
      <c r="Z219" s="62"/>
      <c r="AA219" s="62"/>
      <c r="AB219" s="62"/>
    </row>
    <row r="220" spans="1:28" ht="13.2" x14ac:dyDescent="0.25">
      <c r="A220" s="25">
        <v>44657</v>
      </c>
      <c r="B220" s="26"/>
      <c r="C220" s="26">
        <v>49.1</v>
      </c>
      <c r="D220" s="27">
        <v>82.6</v>
      </c>
      <c r="E220" s="28">
        <v>9.44</v>
      </c>
      <c r="F220" s="27">
        <v>170.3</v>
      </c>
      <c r="G220" s="28">
        <v>6.24</v>
      </c>
      <c r="H220" s="31"/>
      <c r="I220" s="31"/>
      <c r="J220" s="31"/>
      <c r="K220" s="31"/>
      <c r="L220" s="28"/>
      <c r="M220" s="31"/>
      <c r="N220" s="28"/>
      <c r="O220" s="28"/>
      <c r="P220" s="28"/>
      <c r="Q220" s="28"/>
      <c r="R220" s="31"/>
      <c r="S220" s="31"/>
      <c r="T220" s="62"/>
      <c r="U220" s="62"/>
      <c r="V220" s="62"/>
      <c r="W220" s="62"/>
      <c r="X220" s="61"/>
      <c r="Y220" s="62"/>
      <c r="Z220" s="62"/>
      <c r="AA220" s="62"/>
      <c r="AB220" s="62"/>
    </row>
    <row r="221" spans="1:28" ht="13.2" x14ac:dyDescent="0.25">
      <c r="A221" s="25">
        <v>44664</v>
      </c>
      <c r="B221" s="26"/>
      <c r="C221" s="26">
        <v>52</v>
      </c>
      <c r="D221" s="27">
        <v>86.1</v>
      </c>
      <c r="E221" s="28">
        <v>9.4499999999999993</v>
      </c>
      <c r="F221" s="27">
        <v>192.6</v>
      </c>
      <c r="G221" s="28">
        <v>6.16</v>
      </c>
      <c r="H221" s="31"/>
      <c r="I221" s="31"/>
      <c r="J221" s="31"/>
      <c r="K221" s="31"/>
      <c r="L221" s="28"/>
      <c r="M221" s="31"/>
      <c r="N221" s="28"/>
      <c r="O221" s="28"/>
      <c r="P221" s="28"/>
      <c r="Q221" s="28"/>
      <c r="R221" s="31"/>
      <c r="S221" s="31"/>
      <c r="T221" s="62"/>
      <c r="U221" s="62"/>
      <c r="V221" s="62"/>
      <c r="W221" s="62"/>
      <c r="X221" s="61"/>
      <c r="Y221" s="62"/>
      <c r="Z221" s="62"/>
      <c r="AA221" s="62"/>
      <c r="AB221" s="62"/>
    </row>
    <row r="222" spans="1:28" ht="13.2" x14ac:dyDescent="0.25">
      <c r="A222" s="25">
        <v>44671</v>
      </c>
      <c r="B222" s="26"/>
      <c r="C222" s="26">
        <v>51.1</v>
      </c>
      <c r="D222" s="27">
        <v>87.9</v>
      </c>
      <c r="E222" s="28">
        <v>9.77</v>
      </c>
      <c r="F222" s="27">
        <v>154.19999999999999</v>
      </c>
      <c r="G222" s="28">
        <v>6.29</v>
      </c>
      <c r="H222" s="31"/>
      <c r="I222" s="31"/>
      <c r="J222" s="31"/>
      <c r="K222" s="31"/>
      <c r="L222" s="28"/>
      <c r="M222" s="31"/>
      <c r="N222" s="28"/>
      <c r="O222" s="28"/>
      <c r="P222" s="28"/>
      <c r="Q222" s="28"/>
      <c r="R222" s="31"/>
      <c r="S222" s="31"/>
      <c r="T222" s="62"/>
      <c r="U222" s="62"/>
      <c r="V222" s="62"/>
      <c r="W222" s="62"/>
      <c r="X222" s="61"/>
      <c r="Y222" s="62"/>
      <c r="Z222" s="62"/>
      <c r="AA222" s="62"/>
      <c r="AB222" s="62"/>
    </row>
    <row r="223" spans="1:28" ht="13.2" x14ac:dyDescent="0.25">
      <c r="A223" s="25">
        <v>44678</v>
      </c>
      <c r="B223" s="26"/>
      <c r="C223" s="26">
        <v>56.2</v>
      </c>
      <c r="D223" s="27">
        <v>86.5</v>
      </c>
      <c r="E223" s="28">
        <v>9.02</v>
      </c>
      <c r="F223" s="27">
        <v>181.7</v>
      </c>
      <c r="G223" s="28">
        <v>6.29</v>
      </c>
      <c r="H223" s="31"/>
      <c r="I223" s="31"/>
      <c r="J223" s="31"/>
      <c r="K223" s="31"/>
      <c r="L223" s="28"/>
      <c r="M223" s="31"/>
      <c r="N223" s="28"/>
      <c r="O223" s="28"/>
      <c r="P223" s="28"/>
      <c r="Q223" s="28"/>
      <c r="R223" s="31"/>
      <c r="S223" s="31"/>
      <c r="T223" s="62"/>
      <c r="U223" s="62"/>
      <c r="V223" s="62"/>
      <c r="W223" s="62"/>
      <c r="X223" s="61"/>
      <c r="Y223" s="62"/>
      <c r="Z223" s="62"/>
      <c r="AA223" s="62"/>
      <c r="AB223" s="62"/>
    </row>
    <row r="224" spans="1:28" ht="13.2" x14ac:dyDescent="0.25">
      <c r="A224" s="25">
        <v>44685</v>
      </c>
      <c r="B224" s="26"/>
      <c r="C224" s="26">
        <v>53.3</v>
      </c>
      <c r="D224" s="27">
        <v>85.2</v>
      </c>
      <c r="E224" s="28">
        <v>9.2100000000000009</v>
      </c>
      <c r="F224" s="27">
        <v>178.6</v>
      </c>
      <c r="G224" s="28">
        <v>6.26</v>
      </c>
      <c r="H224" s="31"/>
      <c r="I224" s="31"/>
      <c r="J224" s="31"/>
      <c r="K224" s="31"/>
      <c r="L224" s="28"/>
      <c r="M224" s="31"/>
      <c r="N224" s="28"/>
      <c r="O224" s="28"/>
      <c r="P224" s="28"/>
      <c r="Q224" s="28"/>
      <c r="R224" s="31"/>
      <c r="S224" s="31"/>
      <c r="T224" s="62"/>
      <c r="U224" s="62"/>
      <c r="V224" s="62"/>
      <c r="W224" s="62"/>
      <c r="X224" s="61"/>
      <c r="Y224" s="62"/>
      <c r="Z224" s="62"/>
      <c r="AA224" s="62"/>
      <c r="AB224" s="62"/>
    </row>
    <row r="225" spans="1:28" ht="13.2" x14ac:dyDescent="0.25">
      <c r="A225" s="25">
        <v>44692</v>
      </c>
      <c r="B225" s="26"/>
      <c r="C225" s="26">
        <v>50.9</v>
      </c>
      <c r="D225" s="27">
        <v>85.4</v>
      </c>
      <c r="E225" s="28">
        <v>9.52</v>
      </c>
      <c r="F225" s="27">
        <v>168.5</v>
      </c>
      <c r="G225" s="28">
        <v>6.36</v>
      </c>
      <c r="H225" s="31"/>
      <c r="I225" s="31"/>
      <c r="J225" s="31"/>
      <c r="K225" s="31"/>
      <c r="L225" s="28"/>
      <c r="M225" s="31"/>
      <c r="N225" s="28"/>
      <c r="O225" s="28"/>
      <c r="P225" s="28"/>
      <c r="Q225" s="28"/>
      <c r="R225" s="31"/>
      <c r="S225" s="31"/>
      <c r="T225" s="62"/>
      <c r="U225" s="62"/>
      <c r="V225" s="62"/>
      <c r="W225" s="62"/>
      <c r="X225" s="61"/>
      <c r="Y225" s="62"/>
      <c r="Z225" s="62"/>
      <c r="AA225" s="62"/>
      <c r="AB225" s="62"/>
    </row>
    <row r="226" spans="1:28" ht="13.2" x14ac:dyDescent="0.25">
      <c r="A226" s="25">
        <v>44699</v>
      </c>
      <c r="B226" s="26"/>
      <c r="C226" s="26">
        <v>58.8</v>
      </c>
      <c r="D226" s="27">
        <v>84.6</v>
      </c>
      <c r="E226" s="28">
        <v>8.5500000000000007</v>
      </c>
      <c r="F226" s="27">
        <v>174.1</v>
      </c>
      <c r="G226" s="28">
        <v>6.35</v>
      </c>
      <c r="H226" s="31"/>
      <c r="I226" s="31"/>
      <c r="J226" s="31"/>
      <c r="K226" s="31"/>
      <c r="L226" s="28"/>
      <c r="M226" s="31"/>
      <c r="N226" s="28"/>
      <c r="O226" s="28"/>
      <c r="P226" s="28"/>
      <c r="Q226" s="28"/>
      <c r="R226" s="31"/>
      <c r="S226" s="31"/>
      <c r="T226" s="62"/>
      <c r="U226" s="62"/>
      <c r="V226" s="62"/>
      <c r="W226" s="62"/>
      <c r="X226" s="61"/>
      <c r="Y226" s="62"/>
      <c r="Z226" s="62"/>
      <c r="AA226" s="62"/>
      <c r="AB226" s="62"/>
    </row>
    <row r="227" spans="1:28" ht="13.2" x14ac:dyDescent="0.25">
      <c r="A227" s="25">
        <v>44706</v>
      </c>
      <c r="B227" s="26"/>
      <c r="C227" s="26">
        <v>57.8</v>
      </c>
      <c r="D227" s="27">
        <v>84.1</v>
      </c>
      <c r="E227" s="28">
        <v>8.61</v>
      </c>
      <c r="F227" s="27">
        <v>173.9</v>
      </c>
      <c r="G227" s="28">
        <v>6.26</v>
      </c>
      <c r="H227" s="31"/>
      <c r="I227" s="31"/>
      <c r="J227" s="31"/>
      <c r="K227" s="31"/>
      <c r="L227" s="28"/>
      <c r="M227" s="31"/>
      <c r="N227" s="28"/>
      <c r="O227" s="28"/>
      <c r="P227" s="28"/>
      <c r="Q227" s="28"/>
      <c r="R227" s="31"/>
      <c r="S227" s="31"/>
      <c r="T227" s="62"/>
      <c r="U227" s="62"/>
      <c r="V227" s="62"/>
      <c r="W227" s="62"/>
      <c r="X227" s="61"/>
      <c r="Y227" s="62"/>
      <c r="Z227" s="62"/>
      <c r="AA227" s="62"/>
      <c r="AB227" s="62"/>
    </row>
    <row r="228" spans="1:28" ht="13.2" x14ac:dyDescent="0.25">
      <c r="A228" s="25">
        <v>44713</v>
      </c>
      <c r="B228" s="26"/>
      <c r="C228" s="26">
        <v>59.9</v>
      </c>
      <c r="D228" s="27">
        <v>82.1</v>
      </c>
      <c r="E228" s="28">
        <v>8.18</v>
      </c>
      <c r="F228" s="27">
        <v>177.2</v>
      </c>
      <c r="G228" s="28">
        <v>6.29</v>
      </c>
      <c r="H228" s="31"/>
      <c r="I228" s="31"/>
      <c r="J228" s="31"/>
      <c r="K228" s="31"/>
      <c r="L228" s="28"/>
      <c r="M228" s="31"/>
      <c r="N228" s="28"/>
      <c r="O228" s="28"/>
      <c r="P228" s="28"/>
      <c r="Q228" s="28"/>
      <c r="R228" s="31"/>
      <c r="S228" s="31"/>
      <c r="T228" s="62"/>
      <c r="U228" s="62"/>
      <c r="V228" s="62"/>
      <c r="W228" s="62"/>
      <c r="X228" s="61"/>
      <c r="Y228" s="62"/>
      <c r="Z228" s="62"/>
      <c r="AA228" s="62"/>
      <c r="AB228" s="62"/>
    </row>
    <row r="229" spans="1:28" ht="13.2" x14ac:dyDescent="0.25">
      <c r="A229" s="25">
        <v>44720</v>
      </c>
      <c r="B229" s="26"/>
      <c r="C229" s="26">
        <v>60.6</v>
      </c>
      <c r="D229" s="27">
        <v>75.900000000000006</v>
      </c>
      <c r="E229" s="28">
        <v>7.51</v>
      </c>
      <c r="F229" s="27">
        <v>154.19999999999999</v>
      </c>
      <c r="G229" s="28">
        <v>6.21</v>
      </c>
      <c r="H229" s="31"/>
      <c r="I229" s="31"/>
      <c r="J229" s="31"/>
      <c r="K229" s="31"/>
      <c r="L229" s="28"/>
      <c r="M229" s="31"/>
      <c r="N229" s="28"/>
      <c r="O229" s="28"/>
      <c r="P229" s="28"/>
      <c r="Q229" s="28"/>
      <c r="R229" s="31"/>
      <c r="S229" s="31"/>
      <c r="T229" s="62"/>
      <c r="U229" s="62"/>
      <c r="V229" s="62"/>
      <c r="W229" s="62"/>
      <c r="X229" s="61"/>
      <c r="Y229" s="62"/>
      <c r="Z229" s="62"/>
      <c r="AA229" s="62"/>
      <c r="AB229" s="62"/>
    </row>
    <row r="230" spans="1:28" ht="13.2" x14ac:dyDescent="0.25">
      <c r="A230" s="25">
        <v>44727</v>
      </c>
      <c r="B230" s="26"/>
      <c r="C230" s="26">
        <v>62.7</v>
      </c>
      <c r="D230" s="27">
        <v>81.7</v>
      </c>
      <c r="E230" s="28">
        <v>7.88</v>
      </c>
      <c r="F230" s="27">
        <v>172.9</v>
      </c>
      <c r="G230" s="28">
        <v>6.37</v>
      </c>
      <c r="H230" s="31"/>
      <c r="I230" s="31"/>
      <c r="J230" s="31"/>
      <c r="K230" s="31"/>
      <c r="L230" s="28"/>
      <c r="M230" s="31"/>
      <c r="N230" s="28"/>
      <c r="O230" s="28"/>
      <c r="P230" s="28"/>
      <c r="Q230" s="28"/>
      <c r="R230" s="31"/>
      <c r="S230" s="31"/>
      <c r="T230" s="62"/>
      <c r="U230" s="62"/>
      <c r="V230" s="62"/>
      <c r="W230" s="62"/>
      <c r="X230" s="61"/>
      <c r="Y230" s="62"/>
      <c r="Z230" s="62"/>
      <c r="AA230" s="62"/>
      <c r="AB230" s="62"/>
    </row>
    <row r="231" spans="1:28" ht="13.2" x14ac:dyDescent="0.25">
      <c r="A231" s="25">
        <v>44734</v>
      </c>
      <c r="B231" s="26"/>
      <c r="C231" s="26">
        <v>59.6</v>
      </c>
      <c r="D231" s="27">
        <v>82.2</v>
      </c>
      <c r="E231" s="28">
        <v>8.23</v>
      </c>
      <c r="F231" s="27">
        <v>171.4</v>
      </c>
      <c r="G231" s="28">
        <v>6.3</v>
      </c>
      <c r="H231" s="31"/>
      <c r="I231" s="31"/>
      <c r="J231" s="31"/>
      <c r="K231" s="31"/>
      <c r="L231" s="28"/>
      <c r="M231" s="31"/>
      <c r="N231" s="28"/>
      <c r="O231" s="28"/>
      <c r="P231" s="28"/>
      <c r="Q231" s="28"/>
      <c r="R231" s="31"/>
      <c r="S231" s="31"/>
      <c r="T231" s="62"/>
      <c r="U231" s="62"/>
      <c r="V231" s="62"/>
      <c r="W231" s="62"/>
      <c r="X231" s="61"/>
      <c r="Y231" s="62"/>
      <c r="Z231" s="62"/>
      <c r="AA231" s="62"/>
      <c r="AB231" s="62"/>
    </row>
    <row r="232" spans="1:28" ht="13.2" x14ac:dyDescent="0.25">
      <c r="A232" s="25">
        <v>44741</v>
      </c>
      <c r="B232" s="26"/>
      <c r="C232" s="26">
        <v>61.8</v>
      </c>
      <c r="D232" s="27">
        <v>82.3</v>
      </c>
      <c r="E232" s="28">
        <v>8.02</v>
      </c>
      <c r="F232" s="27">
        <v>170</v>
      </c>
      <c r="G232" s="28">
        <v>6.31</v>
      </c>
      <c r="H232" s="31"/>
      <c r="I232" s="31"/>
      <c r="J232" s="31"/>
      <c r="K232" s="31"/>
      <c r="L232" s="28"/>
      <c r="M232" s="31"/>
      <c r="N232" s="28"/>
      <c r="O232" s="28"/>
      <c r="P232" s="28"/>
      <c r="Q232" s="28"/>
      <c r="R232" s="31"/>
      <c r="S232" s="31"/>
      <c r="T232" s="62"/>
      <c r="U232" s="62"/>
      <c r="V232" s="62"/>
      <c r="W232" s="62"/>
      <c r="X232" s="61"/>
      <c r="Y232" s="62"/>
      <c r="Z232" s="62"/>
      <c r="AA232" s="62"/>
      <c r="AB232" s="62"/>
    </row>
    <row r="233" spans="1:28" ht="13.2" x14ac:dyDescent="0.25">
      <c r="A233" s="25">
        <v>44748</v>
      </c>
      <c r="B233" s="26"/>
      <c r="C233" s="26">
        <v>62.9</v>
      </c>
      <c r="D233" s="27">
        <v>80.8</v>
      </c>
      <c r="E233" s="28">
        <v>7.77</v>
      </c>
      <c r="F233" s="27">
        <v>174.8</v>
      </c>
      <c r="G233" s="28">
        <v>6.32</v>
      </c>
      <c r="H233" s="31"/>
      <c r="I233" s="31"/>
      <c r="J233" s="31"/>
      <c r="K233" s="31"/>
      <c r="L233" s="28"/>
      <c r="M233" s="31"/>
      <c r="N233" s="28"/>
      <c r="O233" s="28"/>
      <c r="P233" s="28"/>
      <c r="Q233" s="28"/>
      <c r="R233" s="31"/>
      <c r="S233" s="31"/>
      <c r="T233" s="62"/>
      <c r="U233" s="62"/>
      <c r="V233" s="62"/>
      <c r="W233" s="62"/>
      <c r="X233" s="61"/>
      <c r="Y233" s="62"/>
      <c r="Z233" s="62"/>
      <c r="AA233" s="62"/>
      <c r="AB233" s="62"/>
    </row>
    <row r="234" spans="1:28" ht="13.2" x14ac:dyDescent="0.25">
      <c r="A234" s="25">
        <v>44755</v>
      </c>
      <c r="B234" s="26"/>
      <c r="C234" s="26">
        <v>64.099999999999994</v>
      </c>
      <c r="D234" s="27">
        <v>79.900000000000006</v>
      </c>
      <c r="E234" s="28">
        <v>7.58</v>
      </c>
      <c r="F234" s="27">
        <v>180.6</v>
      </c>
      <c r="G234" s="28">
        <v>6.29</v>
      </c>
      <c r="H234" s="31"/>
      <c r="I234" s="31"/>
      <c r="J234" s="31"/>
      <c r="K234" s="31"/>
      <c r="L234" s="28"/>
      <c r="M234" s="31"/>
      <c r="N234" s="28"/>
      <c r="O234" s="28"/>
      <c r="P234" s="28"/>
      <c r="Q234" s="28"/>
      <c r="R234" s="31"/>
      <c r="S234" s="31"/>
      <c r="T234" s="62"/>
      <c r="U234" s="62"/>
      <c r="V234" s="62"/>
      <c r="W234" s="62"/>
      <c r="X234" s="61"/>
      <c r="Y234" s="62"/>
      <c r="Z234" s="62"/>
      <c r="AA234" s="62"/>
      <c r="AB234" s="62"/>
    </row>
    <row r="235" spans="1:28" ht="13.2" x14ac:dyDescent="0.25">
      <c r="A235" s="25">
        <v>44762</v>
      </c>
      <c r="B235" s="26"/>
      <c r="C235" s="26">
        <v>64.099999999999994</v>
      </c>
      <c r="D235" s="27">
        <v>78.400000000000006</v>
      </c>
      <c r="E235" s="28">
        <v>7.44</v>
      </c>
      <c r="F235" s="27">
        <v>178.7</v>
      </c>
      <c r="G235" s="28">
        <v>6.29</v>
      </c>
      <c r="H235" s="31"/>
      <c r="I235" s="31"/>
      <c r="J235" s="31"/>
      <c r="K235" s="31"/>
      <c r="L235" s="28"/>
      <c r="M235" s="31"/>
      <c r="N235" s="28"/>
      <c r="O235" s="28"/>
      <c r="P235" s="28"/>
      <c r="Q235" s="28"/>
      <c r="R235" s="31"/>
      <c r="S235" s="31"/>
      <c r="T235" s="62"/>
      <c r="U235" s="62"/>
      <c r="V235" s="62"/>
      <c r="W235" s="62"/>
      <c r="X235" s="61"/>
      <c r="Y235" s="62"/>
      <c r="Z235" s="62"/>
      <c r="AA235" s="62"/>
      <c r="AB235" s="62"/>
    </row>
    <row r="236" spans="1:28" ht="13.2" x14ac:dyDescent="0.25">
      <c r="A236" s="25">
        <v>44769</v>
      </c>
      <c r="B236" s="26"/>
      <c r="C236" s="26">
        <v>62.8</v>
      </c>
      <c r="D236" s="27">
        <v>78</v>
      </c>
      <c r="E236" s="28">
        <v>7.51</v>
      </c>
      <c r="F236" s="27">
        <v>177.9</v>
      </c>
      <c r="G236" s="28">
        <v>8.33</v>
      </c>
      <c r="H236" s="31"/>
      <c r="I236" s="31"/>
      <c r="J236" s="31"/>
      <c r="K236" s="31"/>
      <c r="L236" s="28"/>
      <c r="M236" s="31"/>
      <c r="N236" s="28"/>
      <c r="O236" s="28"/>
      <c r="P236" s="28"/>
      <c r="Q236" s="28"/>
      <c r="R236" s="31"/>
      <c r="S236" s="31"/>
      <c r="T236" s="62"/>
      <c r="U236" s="62"/>
      <c r="V236" s="62"/>
      <c r="W236" s="62"/>
      <c r="X236" s="61"/>
      <c r="Y236" s="62"/>
      <c r="Z236" s="62"/>
      <c r="AA236" s="62"/>
      <c r="AB236" s="62"/>
    </row>
    <row r="237" spans="1:28" ht="13.2" x14ac:dyDescent="0.25">
      <c r="A237" s="25">
        <v>44776</v>
      </c>
      <c r="B237" s="26"/>
      <c r="C237" s="26">
        <v>63.5</v>
      </c>
      <c r="D237" s="27">
        <v>77.2</v>
      </c>
      <c r="E237" s="28">
        <v>7.38</v>
      </c>
      <c r="F237" s="27">
        <v>166.4</v>
      </c>
      <c r="G237" s="28">
        <v>6.25</v>
      </c>
      <c r="H237" s="31"/>
      <c r="I237" s="31"/>
      <c r="J237" s="31"/>
      <c r="K237" s="31"/>
      <c r="L237" s="28"/>
      <c r="M237" s="31"/>
      <c r="N237" s="28"/>
      <c r="O237" s="28"/>
      <c r="P237" s="28"/>
      <c r="Q237" s="28"/>
      <c r="R237" s="31"/>
      <c r="S237" s="31"/>
      <c r="T237" s="62"/>
      <c r="U237" s="62"/>
      <c r="V237" s="62"/>
      <c r="W237" s="62"/>
      <c r="X237" s="61"/>
      <c r="Y237" s="62"/>
      <c r="Z237" s="62"/>
      <c r="AA237" s="62"/>
      <c r="AB237" s="62"/>
    </row>
    <row r="238" spans="1:28" ht="13.2" x14ac:dyDescent="0.25">
      <c r="A238" s="25">
        <v>44804</v>
      </c>
      <c r="B238" s="26"/>
      <c r="C238" s="26">
        <v>61.2</v>
      </c>
      <c r="D238" s="27">
        <v>76.099999999999994</v>
      </c>
      <c r="E238" s="28">
        <v>7.48</v>
      </c>
      <c r="F238" s="27">
        <v>192.8</v>
      </c>
      <c r="G238" s="28">
        <v>6.32</v>
      </c>
      <c r="H238" s="31"/>
      <c r="I238" s="31"/>
      <c r="J238" s="31"/>
      <c r="K238" s="31"/>
      <c r="L238" s="28"/>
      <c r="M238" s="31"/>
      <c r="N238" s="28"/>
      <c r="O238" s="28"/>
      <c r="P238" s="28"/>
      <c r="Q238" s="28"/>
      <c r="R238" s="31"/>
      <c r="S238" s="31"/>
      <c r="T238" s="62"/>
      <c r="U238" s="62"/>
      <c r="V238" s="62"/>
      <c r="W238" s="62"/>
      <c r="X238" s="61"/>
      <c r="Y238" s="62"/>
      <c r="Z238" s="62"/>
      <c r="AA238" s="62"/>
      <c r="AB238" s="62"/>
    </row>
    <row r="239" spans="1:28" ht="13.2" x14ac:dyDescent="0.25">
      <c r="A239" s="25">
        <v>44811</v>
      </c>
      <c r="B239" s="26"/>
      <c r="C239" s="26">
        <v>58.7</v>
      </c>
      <c r="D239" s="27">
        <v>79.3</v>
      </c>
      <c r="E239" s="28">
        <v>8.02</v>
      </c>
      <c r="F239" s="27">
        <v>188.4</v>
      </c>
      <c r="G239" s="28">
        <v>6.26</v>
      </c>
      <c r="H239" s="31"/>
      <c r="I239" s="31"/>
      <c r="J239" s="31"/>
      <c r="K239" s="31"/>
      <c r="L239" s="28"/>
      <c r="M239" s="31"/>
      <c r="N239" s="28"/>
      <c r="O239" s="28"/>
      <c r="P239" s="28"/>
      <c r="Q239" s="28"/>
      <c r="R239" s="31"/>
      <c r="S239" s="31"/>
      <c r="T239" s="62"/>
      <c r="U239" s="62"/>
      <c r="V239" s="62"/>
      <c r="W239" s="62"/>
      <c r="X239" s="61"/>
      <c r="Y239" s="62"/>
      <c r="Z239" s="62"/>
      <c r="AA239" s="62"/>
      <c r="AB239" s="62"/>
    </row>
    <row r="240" spans="1:28" ht="13.2" x14ac:dyDescent="0.25">
      <c r="A240" s="25">
        <v>44818</v>
      </c>
      <c r="B240" s="26"/>
      <c r="C240" s="26">
        <v>59.2</v>
      </c>
      <c r="D240" s="27">
        <v>79</v>
      </c>
      <c r="E240" s="28">
        <v>7.94</v>
      </c>
      <c r="F240" s="27">
        <v>184.1</v>
      </c>
      <c r="G240" s="28">
        <v>6.37</v>
      </c>
      <c r="H240" s="31"/>
      <c r="I240" s="31"/>
      <c r="J240" s="31"/>
      <c r="K240" s="31"/>
      <c r="L240" s="28"/>
      <c r="M240" s="31"/>
      <c r="N240" s="28"/>
      <c r="O240" s="28"/>
      <c r="P240" s="28"/>
      <c r="Q240" s="28"/>
      <c r="R240" s="31"/>
      <c r="S240" s="31"/>
      <c r="T240" s="62"/>
      <c r="U240" s="62"/>
      <c r="V240" s="62"/>
      <c r="W240" s="62"/>
      <c r="X240" s="61"/>
      <c r="Y240" s="62"/>
      <c r="Z240" s="62"/>
      <c r="AA240" s="62"/>
      <c r="AB240" s="62"/>
    </row>
    <row r="241" spans="1:28" ht="13.2" x14ac:dyDescent="0.25">
      <c r="A241" s="25">
        <v>44825</v>
      </c>
      <c r="B241" s="26"/>
      <c r="C241" s="26">
        <v>56.6</v>
      </c>
      <c r="D241" s="27">
        <v>79.8</v>
      </c>
      <c r="E241" s="28">
        <v>8.26</v>
      </c>
      <c r="F241" s="27">
        <v>190.2</v>
      </c>
      <c r="G241" s="28">
        <v>6.52</v>
      </c>
      <c r="H241" s="31"/>
      <c r="I241" s="31"/>
      <c r="J241" s="31"/>
      <c r="K241" s="31"/>
      <c r="L241" s="28"/>
      <c r="M241" s="31"/>
      <c r="N241" s="28"/>
      <c r="O241" s="28"/>
      <c r="P241" s="28"/>
      <c r="Q241" s="28"/>
      <c r="R241" s="31"/>
      <c r="S241" s="31"/>
      <c r="T241" s="62"/>
      <c r="U241" s="62"/>
      <c r="V241" s="62"/>
      <c r="W241" s="62"/>
      <c r="X241" s="61"/>
      <c r="Y241" s="62"/>
      <c r="Z241" s="62"/>
      <c r="AA241" s="62"/>
      <c r="AB241" s="62"/>
    </row>
    <row r="242" spans="1:28" ht="13.2" x14ac:dyDescent="0.25">
      <c r="A242" s="25">
        <v>44832</v>
      </c>
      <c r="B242" s="26"/>
      <c r="C242" s="26">
        <v>54.8</v>
      </c>
      <c r="D242" s="27">
        <v>80.2</v>
      </c>
      <c r="E242" s="28">
        <v>8.51</v>
      </c>
      <c r="F242" s="27">
        <v>185.8</v>
      </c>
      <c r="G242" s="28">
        <v>6.53</v>
      </c>
      <c r="H242" s="31"/>
      <c r="I242" s="31"/>
      <c r="J242" s="31"/>
      <c r="K242" s="31"/>
      <c r="L242" s="28"/>
      <c r="M242" s="31"/>
      <c r="N242" s="28"/>
      <c r="O242" s="28"/>
      <c r="P242" s="28"/>
      <c r="Q242" s="28"/>
      <c r="R242" s="31"/>
      <c r="S242" s="31"/>
      <c r="T242" s="62"/>
      <c r="U242" s="62"/>
      <c r="V242" s="62"/>
      <c r="W242" s="62"/>
      <c r="X242" s="61"/>
      <c r="Y242" s="62"/>
      <c r="Z242" s="62"/>
      <c r="AA242" s="62"/>
      <c r="AB242" s="62"/>
    </row>
    <row r="243" spans="1:28" ht="13.2" x14ac:dyDescent="0.25">
      <c r="A243" s="25">
        <v>44839</v>
      </c>
      <c r="B243" s="66">
        <v>0.4152777777777778</v>
      </c>
      <c r="C243" s="26">
        <v>55.4</v>
      </c>
      <c r="D243" s="27">
        <v>79.8</v>
      </c>
      <c r="E243" s="28">
        <v>8.4</v>
      </c>
      <c r="F243" s="27">
        <v>178.6</v>
      </c>
      <c r="G243" s="28">
        <v>6.29</v>
      </c>
      <c r="H243" s="31"/>
      <c r="I243" s="31"/>
      <c r="J243" s="31"/>
      <c r="K243" s="31"/>
      <c r="L243" s="28"/>
      <c r="M243" s="31"/>
      <c r="N243" s="28"/>
      <c r="O243" s="28"/>
      <c r="P243" s="28"/>
      <c r="Q243" s="28"/>
      <c r="R243" s="31"/>
      <c r="S243" s="31"/>
      <c r="T243" s="62"/>
      <c r="U243" s="62"/>
      <c r="V243" s="62"/>
      <c r="W243" s="62"/>
      <c r="X243" s="61"/>
      <c r="Y243" s="62"/>
      <c r="Z243" s="62"/>
      <c r="AA243" s="62"/>
      <c r="AB243" s="62"/>
    </row>
    <row r="244" spans="1:28" ht="13.2" x14ac:dyDescent="0.25">
      <c r="A244" s="25">
        <v>44846</v>
      </c>
      <c r="B244" s="66">
        <v>0.41319444444444442</v>
      </c>
      <c r="C244" s="26">
        <v>53.4</v>
      </c>
      <c r="D244" s="27">
        <v>81</v>
      </c>
      <c r="E244" s="28">
        <v>8.75</v>
      </c>
      <c r="F244" s="27">
        <v>182.9</v>
      </c>
      <c r="G244" s="28">
        <v>6.49</v>
      </c>
      <c r="H244" s="31"/>
      <c r="I244" s="31"/>
      <c r="J244" s="31"/>
      <c r="K244" s="31"/>
      <c r="L244" s="28"/>
      <c r="M244" s="31"/>
      <c r="N244" s="28"/>
      <c r="O244" s="28"/>
      <c r="P244" s="28"/>
      <c r="Q244" s="28"/>
      <c r="R244" s="31"/>
      <c r="S244" s="31"/>
      <c r="T244" s="62"/>
      <c r="U244" s="62"/>
      <c r="V244" s="62"/>
      <c r="W244" s="62"/>
      <c r="X244" s="61"/>
      <c r="Y244" s="62"/>
      <c r="Z244" s="62"/>
      <c r="AA244" s="62"/>
      <c r="AB244" s="62"/>
    </row>
    <row r="245" spans="1:28" ht="13.2" x14ac:dyDescent="0.25">
      <c r="A245" s="25">
        <v>44860</v>
      </c>
      <c r="B245" s="66">
        <v>0.41805555555555557</v>
      </c>
      <c r="C245" s="26">
        <v>56.8</v>
      </c>
      <c r="D245" s="27">
        <v>71.5</v>
      </c>
      <c r="E245" s="28">
        <v>7.4</v>
      </c>
      <c r="F245" s="27">
        <v>172.7</v>
      </c>
      <c r="G245" s="28">
        <v>6.19</v>
      </c>
      <c r="H245" s="31"/>
      <c r="I245" s="31"/>
      <c r="J245" s="31"/>
      <c r="K245" s="31"/>
      <c r="L245" s="28"/>
      <c r="M245" s="31"/>
      <c r="N245" s="28"/>
      <c r="O245" s="28"/>
      <c r="P245" s="28"/>
      <c r="Q245" s="28"/>
      <c r="R245" s="31"/>
      <c r="S245" s="31"/>
      <c r="T245" s="62"/>
      <c r="U245" s="62"/>
      <c r="V245" s="62"/>
      <c r="W245" s="62"/>
      <c r="X245" s="61"/>
      <c r="Y245" s="62"/>
      <c r="Z245" s="62"/>
      <c r="AA245" s="62"/>
      <c r="AB245" s="62"/>
    </row>
    <row r="246" spans="1:28" ht="13.2" x14ac:dyDescent="0.25">
      <c r="A246" s="67">
        <v>44874</v>
      </c>
      <c r="B246" s="66">
        <v>0.46388888888888891</v>
      </c>
      <c r="C246" s="26">
        <v>51.1</v>
      </c>
      <c r="D246" s="27">
        <v>77</v>
      </c>
      <c r="E246" s="28">
        <v>8.5500000000000007</v>
      </c>
      <c r="F246" s="27">
        <v>182.7</v>
      </c>
      <c r="G246" s="28">
        <v>6.11</v>
      </c>
      <c r="H246" s="31"/>
      <c r="I246" s="31"/>
      <c r="J246" s="31"/>
      <c r="K246" s="31"/>
      <c r="L246" s="28"/>
      <c r="M246" s="31"/>
      <c r="N246" s="28"/>
      <c r="O246" s="28"/>
      <c r="P246" s="28"/>
      <c r="Q246" s="28"/>
      <c r="R246" s="31"/>
      <c r="S246" s="31"/>
      <c r="T246" s="62"/>
      <c r="U246" s="62"/>
      <c r="V246" s="62"/>
      <c r="W246" s="62"/>
      <c r="X246" s="61"/>
      <c r="Y246" s="62"/>
      <c r="Z246" s="62"/>
      <c r="AA246" s="62"/>
      <c r="AB246" s="62"/>
    </row>
    <row r="247" spans="1:28" ht="13.2" x14ac:dyDescent="0.25">
      <c r="A247" s="25">
        <v>44895</v>
      </c>
      <c r="B247" s="66">
        <v>0.41319444444444442</v>
      </c>
      <c r="C247" s="26">
        <v>47.6</v>
      </c>
      <c r="D247" s="27">
        <v>79.5</v>
      </c>
      <c r="E247" s="28">
        <v>9.25</v>
      </c>
      <c r="F247" s="27">
        <v>182.5</v>
      </c>
      <c r="G247" s="28">
        <v>6.23</v>
      </c>
      <c r="H247" s="31"/>
      <c r="I247" s="31"/>
      <c r="J247" s="31"/>
      <c r="K247" s="31"/>
      <c r="L247" s="28"/>
      <c r="M247" s="31"/>
      <c r="N247" s="28"/>
      <c r="O247" s="28"/>
      <c r="P247" s="28"/>
      <c r="Q247" s="28"/>
      <c r="R247" s="31"/>
      <c r="S247" s="31"/>
      <c r="T247" s="62"/>
      <c r="U247" s="62"/>
      <c r="V247" s="62"/>
      <c r="W247" s="62"/>
      <c r="X247" s="61"/>
      <c r="Y247" s="62"/>
      <c r="Z247" s="62"/>
      <c r="AA247" s="62"/>
      <c r="AB247" s="62"/>
    </row>
    <row r="248" spans="1:28" ht="13.2" x14ac:dyDescent="0.25">
      <c r="A248" s="25">
        <v>44909</v>
      </c>
      <c r="B248" s="66">
        <v>0.4201388888888889</v>
      </c>
      <c r="C248" s="26">
        <v>40.299999999999997</v>
      </c>
      <c r="D248" s="27">
        <v>82.1</v>
      </c>
      <c r="E248" s="28">
        <v>10.58</v>
      </c>
      <c r="F248" s="27">
        <v>181.6</v>
      </c>
      <c r="G248" s="28">
        <v>6.54</v>
      </c>
      <c r="H248" s="31"/>
      <c r="I248" s="31"/>
      <c r="J248" s="31"/>
      <c r="K248" s="31"/>
      <c r="L248" s="28"/>
      <c r="M248" s="31"/>
      <c r="N248" s="28"/>
      <c r="O248" s="28"/>
      <c r="P248" s="28"/>
      <c r="Q248" s="28"/>
      <c r="R248" s="31"/>
      <c r="S248" s="31"/>
      <c r="T248" s="62"/>
      <c r="U248" s="62"/>
      <c r="V248" s="62"/>
      <c r="W248" s="62"/>
      <c r="X248" s="61"/>
      <c r="Y248" s="62"/>
      <c r="Z248" s="62"/>
      <c r="AA248" s="62"/>
      <c r="AB248" s="62"/>
    </row>
    <row r="249" spans="1:28" ht="13.2" x14ac:dyDescent="0.25">
      <c r="A249" s="25">
        <v>44923</v>
      </c>
      <c r="B249" s="66">
        <v>0.4236111111111111</v>
      </c>
      <c r="C249" s="26">
        <v>41</v>
      </c>
      <c r="D249" s="27">
        <v>83.8</v>
      </c>
      <c r="E249" s="28">
        <v>10.69</v>
      </c>
      <c r="F249" s="27">
        <v>189</v>
      </c>
      <c r="G249" s="28">
        <v>6.3</v>
      </c>
      <c r="H249" s="31"/>
      <c r="I249" s="31"/>
      <c r="J249" s="31"/>
      <c r="K249" s="31"/>
      <c r="L249" s="28"/>
      <c r="M249" s="31"/>
      <c r="N249" s="28"/>
      <c r="O249" s="28"/>
      <c r="P249" s="28"/>
      <c r="Q249" s="28"/>
      <c r="R249" s="31"/>
      <c r="S249" s="31"/>
      <c r="T249" s="62"/>
      <c r="U249" s="62"/>
      <c r="V249" s="62"/>
      <c r="W249" s="62"/>
      <c r="X249" s="61"/>
      <c r="Y249" s="62"/>
      <c r="Z249" s="62"/>
      <c r="AA249" s="62"/>
      <c r="AB249" s="62"/>
    </row>
    <row r="250" spans="1:28" ht="13.2" x14ac:dyDescent="0.25">
      <c r="A250" s="25">
        <v>44937</v>
      </c>
      <c r="B250" s="66">
        <v>0.41666666666666669</v>
      </c>
      <c r="C250" s="26">
        <v>42.3</v>
      </c>
      <c r="D250" s="27">
        <v>85</v>
      </c>
      <c r="E250" s="28">
        <v>10.65</v>
      </c>
      <c r="F250" s="27">
        <v>183.9</v>
      </c>
      <c r="G250" s="28">
        <v>6.19</v>
      </c>
      <c r="H250" s="31"/>
      <c r="I250" s="31"/>
      <c r="J250" s="31"/>
      <c r="K250" s="31"/>
      <c r="L250" s="28"/>
      <c r="M250" s="31"/>
      <c r="N250" s="28"/>
      <c r="O250" s="28"/>
      <c r="P250" s="28"/>
      <c r="Q250" s="28"/>
      <c r="R250" s="31"/>
      <c r="S250" s="31"/>
      <c r="T250" s="62"/>
      <c r="U250" s="62"/>
      <c r="V250" s="62"/>
      <c r="W250" s="62"/>
      <c r="X250" s="61"/>
      <c r="Y250" s="62"/>
      <c r="Z250" s="62"/>
      <c r="AA250" s="62"/>
      <c r="AB250" s="62"/>
    </row>
    <row r="251" spans="1:28" ht="13.2" x14ac:dyDescent="0.25">
      <c r="A251" s="25">
        <v>44951</v>
      </c>
      <c r="B251" s="66">
        <v>0.45833333333333331</v>
      </c>
      <c r="C251" s="26">
        <v>42</v>
      </c>
      <c r="D251" s="27">
        <v>87.8</v>
      </c>
      <c r="E251" s="28">
        <v>11.06</v>
      </c>
      <c r="F251" s="27">
        <v>172.4</v>
      </c>
      <c r="G251" s="28">
        <v>6.1</v>
      </c>
      <c r="H251" s="31"/>
      <c r="I251" s="31"/>
      <c r="J251" s="31"/>
      <c r="K251" s="31"/>
      <c r="L251" s="28"/>
      <c r="M251" s="31"/>
      <c r="N251" s="28"/>
      <c r="O251" s="28"/>
      <c r="P251" s="28"/>
      <c r="Q251" s="28"/>
      <c r="R251" s="31"/>
      <c r="S251" s="31"/>
      <c r="T251" s="62"/>
      <c r="U251" s="62"/>
      <c r="V251" s="62"/>
      <c r="W251" s="62"/>
      <c r="X251" s="61"/>
      <c r="Y251" s="62"/>
      <c r="Z251" s="62"/>
      <c r="AA251" s="62"/>
      <c r="AB251" s="62"/>
    </row>
    <row r="252" spans="1:28" ht="13.2" x14ac:dyDescent="0.25">
      <c r="A252" s="25">
        <v>44965</v>
      </c>
      <c r="B252" s="66">
        <v>0.41319444444444442</v>
      </c>
      <c r="C252" s="26">
        <v>42.2</v>
      </c>
      <c r="D252" s="27">
        <v>86.7</v>
      </c>
      <c r="E252" s="28">
        <v>10.88</v>
      </c>
      <c r="F252" s="27">
        <v>177.3</v>
      </c>
      <c r="G252" s="28">
        <v>6.25</v>
      </c>
      <c r="H252" s="31"/>
      <c r="I252" s="31"/>
      <c r="J252" s="31"/>
      <c r="K252" s="31"/>
      <c r="L252" s="28"/>
      <c r="M252" s="31"/>
      <c r="N252" s="28"/>
      <c r="O252" s="28"/>
      <c r="P252" s="28"/>
      <c r="Q252" s="28"/>
      <c r="R252" s="31"/>
      <c r="S252" s="31"/>
      <c r="T252" s="62"/>
      <c r="U252" s="62"/>
      <c r="V252" s="62"/>
      <c r="W252" s="62"/>
      <c r="X252" s="61"/>
      <c r="Y252" s="62"/>
      <c r="Z252" s="62"/>
      <c r="AA252" s="62"/>
      <c r="AB252" s="62"/>
    </row>
    <row r="253" spans="1:28" ht="13.2" x14ac:dyDescent="0.25">
      <c r="A253" s="25">
        <v>44979</v>
      </c>
      <c r="B253" s="66">
        <v>0.4236111111111111</v>
      </c>
      <c r="C253" s="26">
        <v>44.6</v>
      </c>
      <c r="D253" s="27">
        <v>88.5</v>
      </c>
      <c r="E253" s="28">
        <v>10.72</v>
      </c>
      <c r="F253" s="27">
        <v>174.1</v>
      </c>
      <c r="G253" s="28">
        <v>6.6</v>
      </c>
      <c r="H253" s="31"/>
      <c r="I253" s="31"/>
      <c r="J253" s="31"/>
      <c r="K253" s="31"/>
      <c r="L253" s="28"/>
      <c r="M253" s="31"/>
      <c r="N253" s="28"/>
      <c r="O253" s="28"/>
      <c r="P253" s="28"/>
      <c r="Q253" s="28"/>
      <c r="R253" s="31"/>
      <c r="S253" s="31"/>
      <c r="T253" s="62"/>
      <c r="U253" s="62"/>
      <c r="V253" s="62"/>
      <c r="W253" s="62"/>
      <c r="X253" s="61"/>
      <c r="Y253" s="62"/>
      <c r="Z253" s="62"/>
      <c r="AA253" s="62"/>
      <c r="AB253" s="62"/>
    </row>
    <row r="254" spans="1:28" ht="13.2" x14ac:dyDescent="0.25">
      <c r="A254" s="25"/>
      <c r="B254" s="26"/>
      <c r="C254" s="26"/>
      <c r="D254" s="27"/>
      <c r="E254" s="28"/>
      <c r="F254" s="27"/>
      <c r="G254" s="28"/>
      <c r="H254" s="31"/>
      <c r="I254" s="31"/>
      <c r="J254" s="31"/>
      <c r="K254" s="31"/>
      <c r="L254" s="28"/>
      <c r="M254" s="31"/>
      <c r="N254" s="28"/>
      <c r="O254" s="28"/>
      <c r="P254" s="28"/>
      <c r="Q254" s="28"/>
      <c r="R254" s="31"/>
      <c r="S254" s="31"/>
      <c r="T254" s="62"/>
      <c r="U254" s="62"/>
      <c r="V254" s="62"/>
      <c r="W254" s="62"/>
      <c r="X254" s="61"/>
      <c r="Y254" s="62"/>
      <c r="Z254" s="62"/>
      <c r="AA254" s="62"/>
      <c r="AB254" s="62"/>
    </row>
    <row r="255" spans="1:28" ht="13.2" x14ac:dyDescent="0.25">
      <c r="A255" s="25"/>
      <c r="B255" s="26"/>
      <c r="C255" s="26"/>
      <c r="D255" s="27"/>
      <c r="E255" s="28"/>
      <c r="F255" s="27"/>
      <c r="G255" s="28"/>
      <c r="H255" s="31"/>
      <c r="I255" s="31"/>
      <c r="J255" s="31"/>
      <c r="K255" s="31"/>
      <c r="L255" s="28"/>
      <c r="M255" s="31"/>
      <c r="N255" s="28"/>
      <c r="O255" s="28"/>
      <c r="P255" s="28"/>
      <c r="Q255" s="28"/>
      <c r="R255" s="31"/>
      <c r="S255" s="31"/>
      <c r="T255" s="62"/>
      <c r="U255" s="62"/>
      <c r="V255" s="62"/>
      <c r="W255" s="62"/>
      <c r="X255" s="61"/>
      <c r="Y255" s="62"/>
      <c r="Z255" s="62"/>
      <c r="AA255" s="62"/>
      <c r="AB255" s="62"/>
    </row>
    <row r="256" spans="1:28" ht="13.2" x14ac:dyDescent="0.25">
      <c r="A256" s="25"/>
      <c r="B256" s="26"/>
      <c r="C256" s="26"/>
      <c r="D256" s="27"/>
      <c r="E256" s="28"/>
      <c r="F256" s="27"/>
      <c r="G256" s="28"/>
      <c r="H256" s="31"/>
      <c r="I256" s="31"/>
      <c r="J256" s="31"/>
      <c r="K256" s="31"/>
      <c r="L256" s="28"/>
      <c r="M256" s="31"/>
      <c r="N256" s="28"/>
      <c r="O256" s="28"/>
      <c r="P256" s="28"/>
      <c r="Q256" s="28"/>
      <c r="R256" s="31"/>
      <c r="S256" s="31"/>
      <c r="T256" s="62"/>
      <c r="U256" s="62"/>
      <c r="V256" s="62"/>
      <c r="W256" s="62"/>
      <c r="X256" s="61"/>
      <c r="Y256" s="62"/>
      <c r="Z256" s="62"/>
      <c r="AA256" s="62"/>
      <c r="AB256" s="62"/>
    </row>
    <row r="257" spans="1:28" ht="13.2" x14ac:dyDescent="0.25">
      <c r="A257" s="25"/>
      <c r="B257" s="26"/>
      <c r="C257" s="26"/>
      <c r="D257" s="27"/>
      <c r="E257" s="28"/>
      <c r="F257" s="27"/>
      <c r="G257" s="28"/>
      <c r="H257" s="31"/>
      <c r="I257" s="31"/>
      <c r="J257" s="31"/>
      <c r="K257" s="31"/>
      <c r="L257" s="28"/>
      <c r="M257" s="31"/>
      <c r="N257" s="28"/>
      <c r="O257" s="28"/>
      <c r="P257" s="28"/>
      <c r="Q257" s="28"/>
      <c r="R257" s="31"/>
      <c r="S257" s="31"/>
      <c r="T257" s="62"/>
      <c r="U257" s="62"/>
      <c r="V257" s="62"/>
      <c r="W257" s="62"/>
      <c r="X257" s="61"/>
      <c r="Y257" s="62"/>
      <c r="Z257" s="62"/>
      <c r="AA257" s="62"/>
      <c r="AB257" s="62"/>
    </row>
    <row r="258" spans="1:28" ht="13.2" x14ac:dyDescent="0.25">
      <c r="A258" s="25"/>
      <c r="B258" s="26"/>
      <c r="C258" s="26"/>
      <c r="D258" s="27"/>
      <c r="E258" s="28"/>
      <c r="F258" s="27"/>
      <c r="G258" s="28"/>
      <c r="H258" s="31"/>
      <c r="I258" s="31"/>
      <c r="J258" s="31"/>
      <c r="K258" s="31"/>
      <c r="L258" s="28"/>
      <c r="M258" s="31"/>
      <c r="N258" s="28"/>
      <c r="O258" s="28"/>
      <c r="P258" s="28"/>
      <c r="Q258" s="28"/>
      <c r="R258" s="31"/>
      <c r="S258" s="31"/>
      <c r="T258" s="62"/>
      <c r="U258" s="62"/>
      <c r="V258" s="62"/>
      <c r="W258" s="62"/>
      <c r="X258" s="61"/>
      <c r="Y258" s="62"/>
      <c r="Z258" s="62"/>
      <c r="AA258" s="62"/>
      <c r="AB258" s="62"/>
    </row>
    <row r="259" spans="1:28" ht="13.2" x14ac:dyDescent="0.25">
      <c r="A259" s="25"/>
      <c r="B259" s="26"/>
      <c r="C259" s="26"/>
      <c r="D259" s="27"/>
      <c r="E259" s="28"/>
      <c r="F259" s="27"/>
      <c r="G259" s="28"/>
      <c r="H259" s="31"/>
      <c r="I259" s="31"/>
      <c r="J259" s="31"/>
      <c r="K259" s="31"/>
      <c r="L259" s="28"/>
      <c r="M259" s="31"/>
      <c r="N259" s="28"/>
      <c r="O259" s="28"/>
      <c r="P259" s="28"/>
      <c r="Q259" s="28"/>
      <c r="R259" s="31"/>
      <c r="S259" s="31"/>
      <c r="T259" s="62"/>
      <c r="U259" s="62"/>
      <c r="V259" s="62"/>
      <c r="W259" s="62"/>
      <c r="X259" s="61"/>
      <c r="Y259" s="62"/>
      <c r="Z259" s="62"/>
      <c r="AA259" s="62"/>
      <c r="AB259" s="62"/>
    </row>
    <row r="260" spans="1:28" ht="13.2" x14ac:dyDescent="0.25">
      <c r="A260" s="25"/>
      <c r="B260" s="26"/>
      <c r="C260" s="26"/>
      <c r="D260" s="27"/>
      <c r="E260" s="28"/>
      <c r="F260" s="27"/>
      <c r="G260" s="28"/>
      <c r="H260" s="31"/>
      <c r="I260" s="31"/>
      <c r="J260" s="31"/>
      <c r="K260" s="31"/>
      <c r="L260" s="28"/>
      <c r="M260" s="31"/>
      <c r="N260" s="28"/>
      <c r="O260" s="28"/>
      <c r="P260" s="28"/>
      <c r="Q260" s="28"/>
      <c r="R260" s="31"/>
      <c r="S260" s="31"/>
      <c r="T260" s="62"/>
      <c r="U260" s="62"/>
      <c r="V260" s="62"/>
      <c r="W260" s="62"/>
      <c r="X260" s="61"/>
      <c r="Y260" s="62"/>
      <c r="Z260" s="62"/>
      <c r="AA260" s="62"/>
      <c r="AB260" s="62"/>
    </row>
  </sheetData>
  <conditionalFormatting sqref="K1:K260">
    <cfRule type="cellIs" dxfId="26" priority="1" operator="lessThan">
      <formula>0</formula>
    </cfRule>
  </conditionalFormatting>
  <conditionalFormatting sqref="N1:N260">
    <cfRule type="cellIs" dxfId="25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2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6" sqref="C16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5.88671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x14ac:dyDescent="0.25">
      <c r="A1" s="148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3" t="s">
        <v>79</v>
      </c>
      <c r="I1" s="23" t="s">
        <v>82</v>
      </c>
      <c r="J1" s="149" t="s">
        <v>125</v>
      </c>
      <c r="K1" s="149" t="s">
        <v>126</v>
      </c>
      <c r="L1" s="150" t="s">
        <v>127</v>
      </c>
      <c r="M1" s="151" t="s">
        <v>128</v>
      </c>
      <c r="N1" s="21" t="s">
        <v>97</v>
      </c>
      <c r="O1" s="23" t="s">
        <v>100</v>
      </c>
      <c r="P1" s="23" t="s">
        <v>129</v>
      </c>
      <c r="Q1" s="23" t="s">
        <v>107</v>
      </c>
      <c r="R1" s="23" t="s">
        <v>110</v>
      </c>
      <c r="S1" s="23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x14ac:dyDescent="0.25">
      <c r="A2" s="152">
        <v>42537</v>
      </c>
      <c r="B2" s="26"/>
      <c r="C2" s="26">
        <v>70.900000000000006</v>
      </c>
      <c r="D2" s="27">
        <v>92</v>
      </c>
      <c r="E2" s="28">
        <v>8.1</v>
      </c>
      <c r="F2" s="27">
        <v>117.2</v>
      </c>
      <c r="G2" s="28">
        <v>6.27</v>
      </c>
      <c r="H2" s="63">
        <v>2.77</v>
      </c>
      <c r="I2" s="63">
        <v>0.47</v>
      </c>
      <c r="J2" s="30">
        <v>0.20760999999999999</v>
      </c>
      <c r="K2" s="30">
        <v>4.2000000000000003E-2</v>
      </c>
      <c r="L2" s="28">
        <v>6.32</v>
      </c>
      <c r="M2" s="31"/>
      <c r="N2" s="153">
        <f t="shared" ref="N2:N10" si="0">I2-(J2+K2)</f>
        <v>0.22038999999999997</v>
      </c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79"/>
      <c r="AA2" s="79"/>
    </row>
    <row r="3" spans="1:27" x14ac:dyDescent="0.25">
      <c r="A3" s="152">
        <v>42544</v>
      </c>
      <c r="B3" s="26"/>
      <c r="C3" s="26">
        <v>71.599999999999994</v>
      </c>
      <c r="D3" s="27">
        <v>92</v>
      </c>
      <c r="E3" s="28">
        <v>8.0399999999999991</v>
      </c>
      <c r="F3" s="27">
        <v>115.9</v>
      </c>
      <c r="G3" s="28">
        <v>6.26</v>
      </c>
      <c r="H3" s="31">
        <v>1.78</v>
      </c>
      <c r="I3" s="31">
        <v>0.37140000000000001</v>
      </c>
      <c r="J3" s="30">
        <v>0.188359</v>
      </c>
      <c r="K3" s="30">
        <v>4.6618E-2</v>
      </c>
      <c r="L3" s="28">
        <v>10.738300000000001</v>
      </c>
      <c r="M3" s="31"/>
      <c r="N3" s="153">
        <f t="shared" si="0"/>
        <v>0.13642300000000002</v>
      </c>
      <c r="O3" s="154"/>
      <c r="P3" s="154"/>
      <c r="Q3" s="154"/>
      <c r="R3" s="154"/>
      <c r="S3" s="154"/>
      <c r="T3" s="155">
        <v>3.5000000000000003E-2</v>
      </c>
      <c r="U3" s="155">
        <v>6.0000000000000001E-3</v>
      </c>
      <c r="V3" s="155">
        <v>4.0000000000000001E-3</v>
      </c>
      <c r="W3" s="155">
        <v>3.0000000000000001E-3</v>
      </c>
      <c r="X3" s="155">
        <v>2E-3</v>
      </c>
      <c r="Y3" s="155"/>
      <c r="Z3" s="79"/>
      <c r="AA3" s="79"/>
    </row>
    <row r="4" spans="1:27" x14ac:dyDescent="0.25">
      <c r="A4" s="152">
        <v>42551</v>
      </c>
      <c r="B4" s="26"/>
      <c r="C4" s="26">
        <v>73.8</v>
      </c>
      <c r="D4" s="27">
        <v>90.4</v>
      </c>
      <c r="E4" s="28">
        <v>7.73</v>
      </c>
      <c r="F4" s="27">
        <v>118.3</v>
      </c>
      <c r="G4" s="28">
        <v>6.13</v>
      </c>
      <c r="H4" s="31">
        <v>1.8140000000000001</v>
      </c>
      <c r="I4" s="31">
        <v>0.39729999999999999</v>
      </c>
      <c r="J4" s="30">
        <v>0.22628100000000001</v>
      </c>
      <c r="K4" s="30">
        <v>5.0962E-2</v>
      </c>
      <c r="L4" s="28">
        <v>9.7632999999999992</v>
      </c>
      <c r="M4" s="31"/>
      <c r="N4" s="153">
        <f t="shared" si="0"/>
        <v>0.12005699999999997</v>
      </c>
      <c r="O4" s="154"/>
      <c r="P4" s="154"/>
      <c r="Q4" s="154"/>
      <c r="R4" s="154"/>
      <c r="S4" s="154"/>
      <c r="T4" s="155">
        <v>3.2000000000000001E-2</v>
      </c>
      <c r="U4" s="155">
        <v>6.0000000000000001E-3</v>
      </c>
      <c r="V4" s="155">
        <v>4.0000000000000001E-3</v>
      </c>
      <c r="W4" s="155">
        <v>3.0000000000000001E-3</v>
      </c>
      <c r="X4" s="155">
        <v>2E-3</v>
      </c>
      <c r="Y4" s="155"/>
      <c r="Z4" s="79"/>
      <c r="AA4" s="79"/>
    </row>
    <row r="5" spans="1:27" x14ac:dyDescent="0.25">
      <c r="A5" s="152">
        <v>42558</v>
      </c>
      <c r="B5" s="26"/>
      <c r="C5" s="26">
        <v>76.599999999999994</v>
      </c>
      <c r="D5" s="27">
        <v>91.3</v>
      </c>
      <c r="E5" s="28">
        <v>7.56</v>
      </c>
      <c r="F5" s="27">
        <v>113.4</v>
      </c>
      <c r="G5" s="28">
        <v>6.36</v>
      </c>
      <c r="H5" s="31">
        <v>1.89</v>
      </c>
      <c r="I5" s="31">
        <v>0.36580000000000001</v>
      </c>
      <c r="J5" s="30">
        <v>0.18806400000000001</v>
      </c>
      <c r="K5" s="30">
        <v>3.4273999999999999E-2</v>
      </c>
      <c r="L5" s="28">
        <v>17.8827</v>
      </c>
      <c r="M5" s="31"/>
      <c r="N5" s="153">
        <f t="shared" si="0"/>
        <v>0.14346200000000001</v>
      </c>
      <c r="O5" s="154"/>
      <c r="P5" s="154"/>
      <c r="Q5" s="154"/>
      <c r="R5" s="154"/>
      <c r="S5" s="154"/>
      <c r="T5" s="155">
        <v>3.2000000000000001E-2</v>
      </c>
      <c r="U5" s="155">
        <v>6.0000000000000001E-3</v>
      </c>
      <c r="V5" s="155">
        <v>3.0000000000000001E-3</v>
      </c>
      <c r="W5" s="155">
        <v>3.0000000000000001E-3</v>
      </c>
      <c r="X5" s="155">
        <v>2E-3</v>
      </c>
      <c r="Y5" s="155"/>
      <c r="Z5" s="79"/>
      <c r="AA5" s="79"/>
    </row>
    <row r="6" spans="1:27" x14ac:dyDescent="0.25">
      <c r="A6" s="152">
        <v>42565</v>
      </c>
      <c r="B6" s="26"/>
      <c r="C6" s="26">
        <v>73.900000000000006</v>
      </c>
      <c r="D6" s="27">
        <v>97.1</v>
      </c>
      <c r="E6" s="28">
        <v>7.82</v>
      </c>
      <c r="F6" s="27">
        <v>117.2</v>
      </c>
      <c r="G6" s="28">
        <v>6.47</v>
      </c>
      <c r="H6" s="31">
        <v>1.81</v>
      </c>
      <c r="I6" s="31">
        <v>0.39450000000000002</v>
      </c>
      <c r="J6" s="30">
        <v>0.23346800000000001</v>
      </c>
      <c r="K6" s="30">
        <v>7.3039000000000007E-2</v>
      </c>
      <c r="L6" s="28">
        <v>19.511800000000001</v>
      </c>
      <c r="M6" s="31"/>
      <c r="N6" s="153">
        <f t="shared" si="0"/>
        <v>8.7992999999999988E-2</v>
      </c>
      <c r="O6" s="154"/>
      <c r="P6" s="154"/>
      <c r="Q6" s="154"/>
      <c r="R6" s="154"/>
      <c r="S6" s="154"/>
      <c r="T6" s="155">
        <v>3.3000000000000002E-2</v>
      </c>
      <c r="U6" s="155">
        <v>6.0000000000000001E-3</v>
      </c>
      <c r="V6" s="155">
        <v>3.0000000000000001E-3</v>
      </c>
      <c r="W6" s="155">
        <v>3.0000000000000001E-3</v>
      </c>
      <c r="X6" s="155">
        <v>2E-3</v>
      </c>
      <c r="Y6" s="155"/>
      <c r="Z6" s="79"/>
      <c r="AA6" s="79"/>
    </row>
    <row r="7" spans="1:27" x14ac:dyDescent="0.25">
      <c r="A7" s="152">
        <v>42572</v>
      </c>
      <c r="B7" s="26"/>
      <c r="C7" s="26">
        <v>74.5</v>
      </c>
      <c r="D7" s="27">
        <v>90.1</v>
      </c>
      <c r="E7" s="28">
        <v>7.64</v>
      </c>
      <c r="F7" s="27">
        <v>120.5</v>
      </c>
      <c r="G7" s="28">
        <v>6.45</v>
      </c>
      <c r="H7" s="31">
        <v>1.86</v>
      </c>
      <c r="I7" s="31">
        <v>0.41260000000000002</v>
      </c>
      <c r="J7" s="30">
        <v>0.26002199999999998</v>
      </c>
      <c r="K7" s="30">
        <v>4.2623000000000001E-2</v>
      </c>
      <c r="L7" s="28">
        <v>15.048500000000001</v>
      </c>
      <c r="M7" s="31"/>
      <c r="N7" s="153">
        <f t="shared" si="0"/>
        <v>0.10995500000000002</v>
      </c>
      <c r="O7" s="154"/>
      <c r="P7" s="154"/>
      <c r="Q7" s="154"/>
      <c r="R7" s="154"/>
      <c r="S7" s="154"/>
      <c r="T7" s="155">
        <v>3.5000000000000003E-2</v>
      </c>
      <c r="U7" s="155">
        <v>6.0000000000000001E-3</v>
      </c>
      <c r="V7" s="155">
        <v>4.0000000000000001E-3</v>
      </c>
      <c r="W7" s="155">
        <v>3.0000000000000001E-3</v>
      </c>
      <c r="X7" s="155">
        <v>3.0000000000000001E-3</v>
      </c>
      <c r="Y7" s="155"/>
      <c r="Z7" s="79"/>
      <c r="AA7" s="79"/>
    </row>
    <row r="8" spans="1:27" x14ac:dyDescent="0.25">
      <c r="A8" s="152">
        <v>42586</v>
      </c>
      <c r="B8" s="26"/>
      <c r="C8" s="26">
        <v>73</v>
      </c>
      <c r="D8" s="27">
        <v>90.8</v>
      </c>
      <c r="E8" s="28">
        <v>7.82</v>
      </c>
      <c r="F8" s="27">
        <v>122.7</v>
      </c>
      <c r="G8" s="28">
        <v>6.46</v>
      </c>
      <c r="H8" s="31">
        <v>1.889</v>
      </c>
      <c r="I8" s="31">
        <v>0.44409999999999999</v>
      </c>
      <c r="J8" s="30">
        <v>0.29790800000000001</v>
      </c>
      <c r="K8" s="30">
        <v>4.7070000000000001E-2</v>
      </c>
      <c r="L8" s="28">
        <v>11.8246</v>
      </c>
      <c r="M8" s="31"/>
      <c r="N8" s="153">
        <f t="shared" si="0"/>
        <v>9.9121999999999988E-2</v>
      </c>
      <c r="O8" s="154"/>
      <c r="P8" s="154"/>
      <c r="Q8" s="154"/>
      <c r="R8" s="154"/>
      <c r="S8" s="154"/>
      <c r="T8" s="155">
        <v>3.2000000000000001E-2</v>
      </c>
      <c r="U8" s="155">
        <v>5.0000000000000001E-3</v>
      </c>
      <c r="V8" s="155">
        <v>3.0000000000000001E-3</v>
      </c>
      <c r="W8" s="155">
        <v>3.0000000000000001E-3</v>
      </c>
      <c r="X8" s="155">
        <v>2E-3</v>
      </c>
      <c r="Y8" s="155"/>
      <c r="Z8" s="79"/>
      <c r="AA8" s="79"/>
    </row>
    <row r="9" spans="1:27" x14ac:dyDescent="0.25">
      <c r="A9" s="152">
        <v>42593</v>
      </c>
      <c r="B9" s="26"/>
      <c r="C9" s="26">
        <v>75.400000000000006</v>
      </c>
      <c r="D9" s="27">
        <v>91.1</v>
      </c>
      <c r="E9" s="28">
        <v>7.65</v>
      </c>
      <c r="F9" s="27">
        <v>128.5</v>
      </c>
      <c r="G9" s="28">
        <v>6.41</v>
      </c>
      <c r="H9" s="31">
        <v>1.7130000000000001</v>
      </c>
      <c r="I9" s="31">
        <v>0.48120000000000002</v>
      </c>
      <c r="J9" s="30">
        <v>0.339667</v>
      </c>
      <c r="K9" s="30">
        <v>7.7105000000000007E-2</v>
      </c>
      <c r="L9" s="28">
        <v>12.2585</v>
      </c>
      <c r="M9" s="31"/>
      <c r="N9" s="153">
        <f t="shared" si="0"/>
        <v>6.4427999999999985E-2</v>
      </c>
      <c r="O9" s="154"/>
      <c r="P9" s="154"/>
      <c r="Q9" s="154"/>
      <c r="R9" s="154"/>
      <c r="S9" s="154"/>
      <c r="T9" s="155">
        <v>3.5000000000000003E-2</v>
      </c>
      <c r="U9" s="155">
        <v>6.0000000000000001E-3</v>
      </c>
      <c r="V9" s="155">
        <v>4.0000000000000001E-3</v>
      </c>
      <c r="W9" s="155">
        <v>3.0000000000000001E-3</v>
      </c>
      <c r="X9" s="155">
        <v>2E-3</v>
      </c>
      <c r="Y9" s="155"/>
      <c r="Z9" s="79"/>
      <c r="AA9" s="79"/>
    </row>
    <row r="10" spans="1:27" x14ac:dyDescent="0.25">
      <c r="A10" s="152">
        <v>42600</v>
      </c>
      <c r="B10" s="26"/>
      <c r="C10" s="26">
        <v>71.2</v>
      </c>
      <c r="D10" s="27">
        <v>90.3</v>
      </c>
      <c r="E10" s="28">
        <v>7.93</v>
      </c>
      <c r="F10" s="27">
        <v>133.69999999999999</v>
      </c>
      <c r="G10" s="28">
        <v>6.47</v>
      </c>
      <c r="H10" s="31">
        <v>1.774</v>
      </c>
      <c r="I10" s="31">
        <v>0.4819</v>
      </c>
      <c r="J10" s="30">
        <v>0.384654</v>
      </c>
      <c r="K10" s="30">
        <v>6.0198000000000002E-2</v>
      </c>
      <c r="L10" s="28">
        <v>9.7987000000000002</v>
      </c>
      <c r="M10" s="31"/>
      <c r="N10" s="153">
        <f t="shared" si="0"/>
        <v>3.704799999999997E-2</v>
      </c>
      <c r="O10" s="154"/>
      <c r="P10" s="154"/>
      <c r="Q10" s="154"/>
      <c r="R10" s="154"/>
      <c r="S10" s="154"/>
      <c r="T10" s="155">
        <v>3.4000000000000002E-2</v>
      </c>
      <c r="U10" s="155">
        <v>6.0000000000000001E-3</v>
      </c>
      <c r="V10" s="155">
        <v>3.0000000000000001E-3</v>
      </c>
      <c r="W10" s="155">
        <v>3.0000000000000001E-3</v>
      </c>
      <c r="X10" s="155">
        <v>2E-3</v>
      </c>
      <c r="Y10" s="155"/>
      <c r="Z10" s="79"/>
      <c r="AA10" s="79"/>
    </row>
    <row r="11" spans="1:27" x14ac:dyDescent="0.25">
      <c r="A11" s="152">
        <v>42607</v>
      </c>
      <c r="B11" s="26"/>
      <c r="C11" s="26">
        <v>66.900000000000006</v>
      </c>
      <c r="D11" s="27">
        <v>86.4</v>
      </c>
      <c r="E11" s="28">
        <v>7.94</v>
      </c>
      <c r="F11" s="27">
        <v>159.9</v>
      </c>
      <c r="G11" s="28">
        <v>6.48</v>
      </c>
      <c r="H11" s="31">
        <v>1.538</v>
      </c>
      <c r="I11" s="31">
        <v>0.78610000000000002</v>
      </c>
      <c r="J11" s="30">
        <v>0.71563600000000005</v>
      </c>
      <c r="K11" s="30">
        <v>9.3197000000000002E-2</v>
      </c>
      <c r="L11" s="28">
        <v>12.054399999999999</v>
      </c>
      <c r="M11" s="31"/>
      <c r="N11" s="153">
        <v>0</v>
      </c>
      <c r="O11" s="154"/>
      <c r="P11" s="154"/>
      <c r="Q11" s="154"/>
      <c r="R11" s="154"/>
      <c r="S11" s="154"/>
      <c r="T11" s="155">
        <v>0.03</v>
      </c>
      <c r="U11" s="155">
        <v>5.0000000000000001E-3</v>
      </c>
      <c r="V11" s="155">
        <v>3.0000000000000001E-3</v>
      </c>
      <c r="W11" s="155">
        <v>3.0000000000000001E-3</v>
      </c>
      <c r="X11" s="155">
        <v>2E-3</v>
      </c>
      <c r="Y11" s="155"/>
      <c r="Z11" s="79"/>
      <c r="AA11" s="79"/>
    </row>
    <row r="12" spans="1:27" x14ac:dyDescent="0.25">
      <c r="A12" s="152">
        <v>42614</v>
      </c>
      <c r="B12" s="26"/>
      <c r="C12" s="26">
        <v>64.400000000000006</v>
      </c>
      <c r="D12" s="27">
        <v>79.3</v>
      </c>
      <c r="E12" s="28">
        <v>7.5</v>
      </c>
      <c r="F12" s="27">
        <v>175.3</v>
      </c>
      <c r="G12" s="28">
        <v>6.36</v>
      </c>
      <c r="H12" s="31">
        <v>1.534</v>
      </c>
      <c r="I12" s="31">
        <v>0.99750000000000005</v>
      </c>
      <c r="J12" s="30">
        <v>0.92111600000000005</v>
      </c>
      <c r="K12" s="30">
        <v>7.1405999999999997E-2</v>
      </c>
      <c r="L12" s="28">
        <v>8.0261999999999993</v>
      </c>
      <c r="M12" s="31"/>
      <c r="N12" s="153">
        <f t="shared" ref="N12:N13" si="1">I12-(J12+K12)</f>
        <v>4.978000000000038E-3</v>
      </c>
      <c r="O12" s="154"/>
      <c r="P12" s="154"/>
      <c r="Q12" s="154"/>
      <c r="R12" s="154"/>
      <c r="S12" s="154"/>
      <c r="T12" s="155">
        <v>3.3000000000000002E-2</v>
      </c>
      <c r="U12" s="155">
        <v>6.0000000000000001E-3</v>
      </c>
      <c r="V12" s="155">
        <v>3.0000000000000001E-3</v>
      </c>
      <c r="W12" s="155">
        <v>3.0000000000000001E-3</v>
      </c>
      <c r="X12" s="155">
        <v>3.0000000000000001E-3</v>
      </c>
      <c r="Y12" s="155"/>
      <c r="Z12" s="79"/>
      <c r="AA12" s="79"/>
    </row>
    <row r="13" spans="1:27" x14ac:dyDescent="0.25">
      <c r="A13" s="152">
        <v>42621</v>
      </c>
      <c r="B13" s="26"/>
      <c r="C13" s="26">
        <v>66.2</v>
      </c>
      <c r="D13" s="27">
        <v>84</v>
      </c>
      <c r="E13" s="28">
        <v>7.78</v>
      </c>
      <c r="F13" s="27">
        <v>158.80000000000001</v>
      </c>
      <c r="G13" s="28">
        <v>6.46</v>
      </c>
      <c r="H13" s="31">
        <v>1.7170000000000001</v>
      </c>
      <c r="I13" s="31">
        <v>0.77110000000000001</v>
      </c>
      <c r="J13" s="30">
        <v>0.71921000000000002</v>
      </c>
      <c r="K13" s="30">
        <v>5.2928000000000003E-2</v>
      </c>
      <c r="L13" s="28">
        <v>8.1255000000000006</v>
      </c>
      <c r="M13" s="31"/>
      <c r="N13" s="153">
        <f t="shared" si="1"/>
        <v>-1.0379999999999834E-3</v>
      </c>
      <c r="O13" s="154"/>
      <c r="P13" s="154"/>
      <c r="Q13" s="154"/>
      <c r="R13" s="154"/>
      <c r="S13" s="154"/>
      <c r="T13" s="155">
        <v>3.9E-2</v>
      </c>
      <c r="U13" s="155">
        <v>7.0000000000000001E-3</v>
      </c>
      <c r="V13" s="155">
        <v>4.0000000000000001E-3</v>
      </c>
      <c r="W13" s="155">
        <v>4.0000000000000001E-3</v>
      </c>
      <c r="X13" s="155">
        <v>3.0000000000000001E-3</v>
      </c>
      <c r="Y13" s="155"/>
      <c r="Z13" s="79"/>
      <c r="AA13" s="79"/>
    </row>
    <row r="14" spans="1:27" x14ac:dyDescent="0.25">
      <c r="A14" s="152">
        <v>42633</v>
      </c>
      <c r="B14" s="26"/>
      <c r="C14" s="26">
        <v>69.099999999999994</v>
      </c>
      <c r="D14" s="27">
        <v>88.4</v>
      </c>
      <c r="E14" s="28">
        <v>7.94</v>
      </c>
      <c r="F14" s="27">
        <v>121.8</v>
      </c>
      <c r="G14" s="28">
        <v>6.14</v>
      </c>
      <c r="H14" s="31"/>
      <c r="I14" s="31"/>
      <c r="J14" s="30"/>
      <c r="K14" s="30"/>
      <c r="L14" s="28"/>
      <c r="M14" s="31"/>
      <c r="N14" s="153"/>
      <c r="O14" s="154"/>
      <c r="P14" s="154"/>
      <c r="Q14" s="154"/>
      <c r="R14" s="154"/>
      <c r="S14" s="154"/>
      <c r="T14" s="155"/>
      <c r="U14" s="155"/>
      <c r="V14" s="155"/>
      <c r="W14" s="155"/>
      <c r="X14" s="155"/>
      <c r="Y14" s="155"/>
      <c r="Z14" s="79"/>
      <c r="AA14" s="79"/>
    </row>
    <row r="15" spans="1:27" x14ac:dyDescent="0.25">
      <c r="A15" s="78">
        <v>42642</v>
      </c>
      <c r="B15" s="26"/>
      <c r="C15" s="26"/>
      <c r="D15" s="27"/>
      <c r="E15" s="28"/>
      <c r="F15" s="27"/>
      <c r="G15" s="28"/>
      <c r="H15" s="31"/>
      <c r="I15" s="31"/>
      <c r="J15" s="30"/>
      <c r="K15" s="30"/>
      <c r="L15" s="28"/>
      <c r="M15" s="31"/>
      <c r="N15" s="153"/>
      <c r="O15" s="154"/>
      <c r="P15" s="154"/>
      <c r="Q15" s="154"/>
      <c r="R15" s="154"/>
      <c r="S15" s="154"/>
      <c r="T15" s="155"/>
      <c r="U15" s="155"/>
      <c r="V15" s="155"/>
      <c r="W15" s="155"/>
      <c r="X15" s="155"/>
      <c r="Y15" s="155"/>
      <c r="Z15" s="79"/>
      <c r="AA15" s="79"/>
    </row>
    <row r="16" spans="1:27" x14ac:dyDescent="0.25">
      <c r="A16" s="78">
        <v>42649</v>
      </c>
      <c r="B16" s="26"/>
      <c r="C16" s="26"/>
      <c r="D16" s="27"/>
      <c r="E16" s="28"/>
      <c r="F16" s="27"/>
      <c r="G16" s="28"/>
      <c r="H16" s="31"/>
      <c r="I16" s="31"/>
      <c r="J16" s="30"/>
      <c r="K16" s="30"/>
      <c r="L16" s="28"/>
      <c r="M16" s="31"/>
      <c r="N16" s="153"/>
      <c r="O16" s="154"/>
      <c r="P16" s="154"/>
      <c r="Q16" s="154"/>
      <c r="R16" s="154"/>
      <c r="S16" s="154"/>
      <c r="T16" s="155"/>
      <c r="U16" s="155"/>
      <c r="V16" s="155"/>
      <c r="W16" s="155"/>
      <c r="X16" s="155"/>
      <c r="Y16" s="155"/>
      <c r="Z16" s="79"/>
      <c r="AA16" s="79"/>
    </row>
    <row r="17" spans="1:27" x14ac:dyDescent="0.25">
      <c r="A17" s="152">
        <v>42656</v>
      </c>
      <c r="B17" s="26"/>
      <c r="C17" s="26">
        <v>61.1</v>
      </c>
      <c r="D17" s="27">
        <v>94.1</v>
      </c>
      <c r="E17" s="28">
        <v>9.25</v>
      </c>
      <c r="F17" s="27">
        <v>108.3</v>
      </c>
      <c r="G17" s="28">
        <v>6.55</v>
      </c>
      <c r="H17" s="31"/>
      <c r="I17" s="31"/>
      <c r="J17" s="30"/>
      <c r="K17" s="30"/>
      <c r="L17" s="28"/>
      <c r="M17" s="31"/>
      <c r="N17" s="153"/>
      <c r="O17" s="154"/>
      <c r="P17" s="154"/>
      <c r="Q17" s="154"/>
      <c r="R17" s="154"/>
      <c r="S17" s="154"/>
      <c r="T17" s="155"/>
      <c r="U17" s="155"/>
      <c r="V17" s="155"/>
      <c r="W17" s="155"/>
      <c r="X17" s="155"/>
      <c r="Y17" s="155"/>
      <c r="Z17" s="79"/>
      <c r="AA17" s="79"/>
    </row>
    <row r="18" spans="1:27" x14ac:dyDescent="0.25">
      <c r="A18" s="152">
        <v>42663</v>
      </c>
      <c r="B18" s="26"/>
      <c r="C18" s="26">
        <v>61.1</v>
      </c>
      <c r="D18" s="27">
        <v>89.3</v>
      </c>
      <c r="E18" s="28">
        <v>8.7799999999999994</v>
      </c>
      <c r="F18" s="27">
        <v>110.7</v>
      </c>
      <c r="G18" s="28">
        <v>6.41</v>
      </c>
      <c r="H18" s="31"/>
      <c r="I18" s="31"/>
      <c r="J18" s="30"/>
      <c r="K18" s="30"/>
      <c r="L18" s="28"/>
      <c r="M18" s="31"/>
      <c r="N18" s="153"/>
      <c r="O18" s="154"/>
      <c r="P18" s="154"/>
      <c r="Q18" s="154"/>
      <c r="R18" s="154"/>
      <c r="S18" s="154"/>
      <c r="T18" s="155"/>
      <c r="U18" s="155"/>
      <c r="V18" s="155"/>
      <c r="W18" s="155"/>
      <c r="X18" s="155"/>
      <c r="Y18" s="155"/>
      <c r="Z18" s="79"/>
      <c r="AA18" s="79"/>
    </row>
    <row r="19" spans="1:27" x14ac:dyDescent="0.25">
      <c r="A19" s="152">
        <v>42669</v>
      </c>
      <c r="B19" s="26"/>
      <c r="C19" s="26">
        <v>50.3</v>
      </c>
      <c r="D19" s="27">
        <v>91.3</v>
      </c>
      <c r="E19" s="28">
        <v>10.23</v>
      </c>
      <c r="F19" s="27">
        <v>113.7</v>
      </c>
      <c r="G19" s="28">
        <v>6.11</v>
      </c>
      <c r="H19" s="31"/>
      <c r="I19" s="31"/>
      <c r="J19" s="30"/>
      <c r="K19" s="30"/>
      <c r="L19" s="28"/>
      <c r="M19" s="31"/>
      <c r="N19" s="153"/>
      <c r="O19" s="154"/>
      <c r="P19" s="154"/>
      <c r="Q19" s="154"/>
      <c r="R19" s="154"/>
      <c r="S19" s="154"/>
      <c r="T19" s="155"/>
      <c r="U19" s="155"/>
      <c r="V19" s="155"/>
      <c r="W19" s="155"/>
      <c r="X19" s="155"/>
      <c r="Y19" s="155"/>
      <c r="Z19" s="79"/>
      <c r="AA19" s="79"/>
    </row>
    <row r="20" spans="1:27" x14ac:dyDescent="0.25">
      <c r="A20" s="152">
        <v>42677</v>
      </c>
      <c r="B20" s="26"/>
      <c r="C20" s="26">
        <v>56.6</v>
      </c>
      <c r="D20" s="27">
        <v>85.3</v>
      </c>
      <c r="E20" s="28">
        <v>8.85</v>
      </c>
      <c r="F20" s="27">
        <v>118.7</v>
      </c>
      <c r="G20" s="28">
        <v>6.11</v>
      </c>
      <c r="H20" s="31"/>
      <c r="I20" s="31"/>
      <c r="J20" s="30"/>
      <c r="K20" s="30"/>
      <c r="L20" s="28"/>
      <c r="M20" s="31"/>
      <c r="N20" s="153"/>
      <c r="O20" s="154"/>
      <c r="P20" s="154"/>
      <c r="Q20" s="154"/>
      <c r="R20" s="154"/>
      <c r="S20" s="154"/>
      <c r="T20" s="155"/>
      <c r="U20" s="155"/>
      <c r="V20" s="155"/>
      <c r="W20" s="155"/>
      <c r="X20" s="155"/>
      <c r="Y20" s="155"/>
      <c r="Z20" s="79"/>
      <c r="AA20" s="79"/>
    </row>
    <row r="21" spans="1:27" x14ac:dyDescent="0.25">
      <c r="A21" s="152">
        <v>42684</v>
      </c>
      <c r="B21" s="26"/>
      <c r="C21" s="26">
        <v>51.1</v>
      </c>
      <c r="D21" s="27">
        <v>87.4</v>
      </c>
      <c r="E21" s="28">
        <v>9.73</v>
      </c>
      <c r="F21" s="27">
        <v>117.6</v>
      </c>
      <c r="G21" s="28">
        <v>6.24</v>
      </c>
      <c r="H21" s="31"/>
      <c r="I21" s="31"/>
      <c r="J21" s="30"/>
      <c r="K21" s="30"/>
      <c r="L21" s="28"/>
      <c r="M21" s="31"/>
      <c r="N21" s="153"/>
      <c r="O21" s="154"/>
      <c r="P21" s="154"/>
      <c r="Q21" s="154"/>
      <c r="R21" s="154"/>
      <c r="S21" s="154"/>
      <c r="T21" s="155"/>
      <c r="U21" s="155"/>
      <c r="V21" s="155"/>
      <c r="W21" s="155"/>
      <c r="X21" s="155"/>
      <c r="Y21" s="155"/>
      <c r="Z21" s="79"/>
      <c r="AA21" s="79"/>
    </row>
    <row r="22" spans="1:27" x14ac:dyDescent="0.25">
      <c r="A22" s="152">
        <v>42691</v>
      </c>
      <c r="B22" s="26"/>
      <c r="C22" s="26">
        <v>50.8</v>
      </c>
      <c r="D22" s="27">
        <v>89.4</v>
      </c>
      <c r="E22" s="28">
        <v>9.98</v>
      </c>
      <c r="F22" s="27">
        <v>114.1</v>
      </c>
      <c r="G22" s="28">
        <v>6.14</v>
      </c>
      <c r="H22" s="31"/>
      <c r="I22" s="31"/>
      <c r="J22" s="30"/>
      <c r="K22" s="30"/>
      <c r="L22" s="28"/>
      <c r="M22" s="31"/>
      <c r="N22" s="153"/>
      <c r="O22" s="154"/>
      <c r="P22" s="154"/>
      <c r="Q22" s="154"/>
      <c r="R22" s="154"/>
      <c r="S22" s="154"/>
      <c r="T22" s="155"/>
      <c r="U22" s="155"/>
      <c r="V22" s="155"/>
      <c r="W22" s="155"/>
      <c r="X22" s="155"/>
      <c r="Y22" s="155"/>
      <c r="Z22" s="79"/>
      <c r="AA22" s="79"/>
    </row>
    <row r="23" spans="1:27" x14ac:dyDescent="0.25">
      <c r="A23" s="152">
        <v>42705</v>
      </c>
      <c r="B23" s="26"/>
      <c r="C23" s="26">
        <v>51</v>
      </c>
      <c r="D23" s="27">
        <v>90.1</v>
      </c>
      <c r="E23" s="28">
        <v>10.029999999999999</v>
      </c>
      <c r="F23" s="27">
        <v>106.5</v>
      </c>
      <c r="G23" s="28">
        <v>6.35</v>
      </c>
      <c r="H23" s="31"/>
      <c r="I23" s="31"/>
      <c r="J23" s="30"/>
      <c r="K23" s="30"/>
      <c r="L23" s="28"/>
      <c r="M23" s="31"/>
      <c r="N23" s="153"/>
      <c r="O23" s="154"/>
      <c r="P23" s="154"/>
      <c r="Q23" s="154"/>
      <c r="R23" s="154"/>
      <c r="S23" s="154"/>
      <c r="T23" s="155"/>
      <c r="U23" s="155"/>
      <c r="V23" s="155"/>
      <c r="W23" s="155"/>
      <c r="X23" s="155"/>
      <c r="Y23" s="155"/>
      <c r="Z23" s="79"/>
      <c r="AA23" s="79"/>
    </row>
    <row r="24" spans="1:27" x14ac:dyDescent="0.25">
      <c r="A24" s="152">
        <v>42712</v>
      </c>
      <c r="B24" s="26"/>
      <c r="C24" s="26">
        <v>45</v>
      </c>
      <c r="D24" s="27">
        <v>95</v>
      </c>
      <c r="E24" s="28">
        <v>11.46</v>
      </c>
      <c r="F24" s="27">
        <v>107.8</v>
      </c>
      <c r="G24" s="28">
        <v>6.33</v>
      </c>
      <c r="H24" s="31"/>
      <c r="I24" s="31"/>
      <c r="J24" s="30"/>
      <c r="K24" s="30"/>
      <c r="L24" s="28"/>
      <c r="M24" s="31"/>
      <c r="N24" s="153"/>
      <c r="O24" s="154"/>
      <c r="P24" s="154"/>
      <c r="Q24" s="154"/>
      <c r="R24" s="154"/>
      <c r="S24" s="154"/>
      <c r="T24" s="155"/>
      <c r="U24" s="155"/>
      <c r="V24" s="155"/>
      <c r="W24" s="155"/>
      <c r="X24" s="155"/>
      <c r="Y24" s="155"/>
      <c r="Z24" s="79"/>
      <c r="AA24" s="79"/>
    </row>
    <row r="25" spans="1:27" x14ac:dyDescent="0.25">
      <c r="A25" s="156">
        <v>42719</v>
      </c>
      <c r="B25" s="26"/>
      <c r="C25" s="26">
        <v>37.200000000000003</v>
      </c>
      <c r="D25" s="27">
        <v>95.2</v>
      </c>
      <c r="E25" s="28">
        <v>12.85</v>
      </c>
      <c r="F25" s="27">
        <v>97.3</v>
      </c>
      <c r="G25" s="28">
        <v>6.41</v>
      </c>
      <c r="H25" s="31"/>
      <c r="I25" s="31"/>
      <c r="J25" s="30"/>
      <c r="K25" s="30"/>
      <c r="L25" s="28"/>
      <c r="M25" s="31"/>
      <c r="N25" s="153"/>
      <c r="O25" s="154"/>
      <c r="P25" s="154"/>
      <c r="Q25" s="154"/>
      <c r="R25" s="154"/>
      <c r="S25" s="154"/>
      <c r="T25" s="155"/>
      <c r="U25" s="155"/>
      <c r="V25" s="155"/>
      <c r="W25" s="155"/>
      <c r="X25" s="155"/>
      <c r="Y25" s="155"/>
      <c r="Z25" s="79"/>
      <c r="AA25" s="79"/>
    </row>
    <row r="26" spans="1:27" x14ac:dyDescent="0.25">
      <c r="A26" s="152">
        <v>42725</v>
      </c>
      <c r="B26" s="26"/>
      <c r="C26" s="26">
        <v>38.5</v>
      </c>
      <c r="D26" s="27">
        <v>97.2</v>
      </c>
      <c r="E26" s="28">
        <v>12.88</v>
      </c>
      <c r="F26" s="27">
        <v>108.8</v>
      </c>
      <c r="G26" s="28">
        <v>6.51</v>
      </c>
      <c r="H26" s="31"/>
      <c r="I26" s="31"/>
      <c r="J26" s="30"/>
      <c r="K26" s="30"/>
      <c r="L26" s="28"/>
      <c r="M26" s="31"/>
      <c r="N26" s="153"/>
      <c r="O26" s="154"/>
      <c r="P26" s="154"/>
      <c r="Q26" s="154"/>
      <c r="R26" s="154"/>
      <c r="S26" s="154"/>
      <c r="T26" s="155"/>
      <c r="U26" s="155"/>
      <c r="V26" s="155"/>
      <c r="W26" s="155"/>
      <c r="X26" s="155"/>
      <c r="Y26" s="155"/>
      <c r="Z26" s="68"/>
      <c r="AA26" s="68"/>
    </row>
    <row r="27" spans="1:27" x14ac:dyDescent="0.25">
      <c r="A27" s="156">
        <v>42732</v>
      </c>
      <c r="B27" s="26"/>
      <c r="C27" s="26">
        <v>40.200000000000003</v>
      </c>
      <c r="D27" s="27">
        <v>97.4</v>
      </c>
      <c r="E27" s="28">
        <v>12.58</v>
      </c>
      <c r="F27" s="27">
        <v>107.7</v>
      </c>
      <c r="G27" s="28">
        <v>6.63</v>
      </c>
      <c r="H27" s="31"/>
      <c r="I27" s="31"/>
      <c r="J27" s="30"/>
      <c r="K27" s="30"/>
      <c r="L27" s="28"/>
      <c r="M27" s="31"/>
      <c r="N27" s="153"/>
      <c r="O27" s="154"/>
      <c r="P27" s="154"/>
      <c r="Q27" s="154"/>
      <c r="R27" s="154"/>
      <c r="S27" s="154"/>
      <c r="T27" s="155"/>
      <c r="U27" s="155"/>
      <c r="V27" s="155"/>
      <c r="W27" s="155"/>
      <c r="X27" s="155"/>
      <c r="Y27" s="155"/>
      <c r="Z27" s="68"/>
      <c r="AA27" s="68"/>
    </row>
    <row r="28" spans="1:27" x14ac:dyDescent="0.25">
      <c r="A28" s="152">
        <v>42747</v>
      </c>
      <c r="B28" s="26"/>
      <c r="C28" s="26">
        <v>41.7</v>
      </c>
      <c r="D28" s="27">
        <v>99.8</v>
      </c>
      <c r="E28" s="28">
        <v>12.63</v>
      </c>
      <c r="F28" s="27">
        <v>104.5</v>
      </c>
      <c r="G28" s="28">
        <v>6.59</v>
      </c>
      <c r="H28" s="31"/>
      <c r="I28" s="31"/>
      <c r="J28" s="30"/>
      <c r="K28" s="30"/>
      <c r="L28" s="28"/>
      <c r="M28" s="31"/>
      <c r="N28" s="153"/>
      <c r="O28" s="154"/>
      <c r="P28" s="154"/>
      <c r="Q28" s="154"/>
      <c r="R28" s="154"/>
      <c r="S28" s="154"/>
      <c r="T28" s="155"/>
      <c r="U28" s="155"/>
      <c r="V28" s="155"/>
      <c r="W28" s="155"/>
      <c r="X28" s="155"/>
      <c r="Y28" s="155"/>
      <c r="Z28" s="68"/>
      <c r="AA28" s="68"/>
    </row>
    <row r="29" spans="1:27" x14ac:dyDescent="0.25">
      <c r="A29" s="152">
        <v>42754</v>
      </c>
      <c r="B29" s="26"/>
      <c r="C29" s="26">
        <v>39.1</v>
      </c>
      <c r="D29" s="27">
        <v>99.1</v>
      </c>
      <c r="E29" s="28">
        <v>13.01</v>
      </c>
      <c r="F29" s="27">
        <v>106.8</v>
      </c>
      <c r="G29" s="28">
        <v>6.81</v>
      </c>
      <c r="H29" s="31"/>
      <c r="I29" s="31"/>
      <c r="J29" s="30"/>
      <c r="K29" s="30"/>
      <c r="L29" s="28"/>
      <c r="M29" s="31"/>
      <c r="N29" s="153"/>
      <c r="O29" s="154"/>
      <c r="P29" s="154"/>
      <c r="Q29" s="154"/>
      <c r="R29" s="154"/>
      <c r="S29" s="154"/>
      <c r="T29" s="155"/>
      <c r="U29" s="155"/>
      <c r="V29" s="155"/>
      <c r="W29" s="155"/>
      <c r="X29" s="155"/>
      <c r="Y29" s="155"/>
      <c r="Z29" s="68"/>
      <c r="AA29" s="68"/>
    </row>
    <row r="30" spans="1:27" x14ac:dyDescent="0.25">
      <c r="A30" s="152">
        <v>42761</v>
      </c>
      <c r="B30" s="26"/>
      <c r="C30" s="26">
        <v>40.1</v>
      </c>
      <c r="D30" s="27">
        <v>96.7</v>
      </c>
      <c r="E30" s="28">
        <v>12.5</v>
      </c>
      <c r="F30" s="27">
        <v>103.6</v>
      </c>
      <c r="G30" s="28">
        <v>6.53</v>
      </c>
      <c r="H30" s="31"/>
      <c r="I30" s="31"/>
      <c r="J30" s="30"/>
      <c r="K30" s="30"/>
      <c r="L30" s="28"/>
      <c r="M30" s="31"/>
      <c r="N30" s="153"/>
      <c r="O30" s="154"/>
      <c r="P30" s="154"/>
      <c r="Q30" s="154"/>
      <c r="R30" s="154"/>
      <c r="S30" s="154"/>
      <c r="T30" s="155"/>
      <c r="U30" s="155"/>
      <c r="V30" s="155"/>
      <c r="W30" s="155"/>
      <c r="X30" s="155"/>
      <c r="Y30" s="155"/>
      <c r="Z30" s="79"/>
      <c r="AA30" s="79"/>
    </row>
    <row r="31" spans="1:27" x14ac:dyDescent="0.25">
      <c r="A31" s="152">
        <v>42768</v>
      </c>
      <c r="B31" s="26"/>
      <c r="C31" s="26">
        <v>38.6</v>
      </c>
      <c r="D31" s="27">
        <v>99.1</v>
      </c>
      <c r="E31" s="28">
        <v>13.09</v>
      </c>
      <c r="F31" s="27">
        <v>110</v>
      </c>
      <c r="G31" s="28">
        <v>6.78</v>
      </c>
      <c r="H31" s="31"/>
      <c r="I31" s="31"/>
      <c r="J31" s="30"/>
      <c r="K31" s="30"/>
      <c r="L31" s="28"/>
      <c r="M31" s="31"/>
      <c r="N31" s="153"/>
      <c r="O31" s="154"/>
      <c r="P31" s="154"/>
      <c r="Q31" s="154"/>
      <c r="R31" s="154"/>
      <c r="S31" s="154"/>
      <c r="T31" s="155"/>
      <c r="U31" s="155"/>
      <c r="V31" s="155"/>
      <c r="W31" s="155"/>
      <c r="X31" s="155"/>
      <c r="Y31" s="155"/>
      <c r="Z31" s="79"/>
      <c r="AA31" s="79"/>
    </row>
    <row r="32" spans="1:27" x14ac:dyDescent="0.25">
      <c r="A32" s="152">
        <v>42774</v>
      </c>
      <c r="B32" s="26"/>
      <c r="C32" s="26">
        <v>41.8</v>
      </c>
      <c r="D32" s="27">
        <v>98.5</v>
      </c>
      <c r="E32" s="28">
        <v>12.47</v>
      </c>
      <c r="F32" s="27">
        <v>109.9</v>
      </c>
      <c r="G32" s="28">
        <v>6.85</v>
      </c>
      <c r="H32" s="31"/>
      <c r="I32" s="31"/>
      <c r="J32" s="30"/>
      <c r="K32" s="30"/>
      <c r="L32" s="28"/>
      <c r="M32" s="31"/>
      <c r="N32" s="153"/>
      <c r="O32" s="154"/>
      <c r="P32" s="154"/>
      <c r="Q32" s="154"/>
      <c r="R32" s="154"/>
      <c r="S32" s="154"/>
      <c r="T32" s="155"/>
      <c r="U32" s="155"/>
      <c r="V32" s="155"/>
      <c r="W32" s="155"/>
      <c r="X32" s="155"/>
      <c r="Y32" s="155"/>
      <c r="Z32" s="79"/>
      <c r="AA32" s="79"/>
    </row>
    <row r="33" spans="1:27" x14ac:dyDescent="0.25">
      <c r="A33" s="152">
        <v>42782</v>
      </c>
      <c r="B33" s="26"/>
      <c r="C33" s="26">
        <v>36.6</v>
      </c>
      <c r="D33" s="27">
        <v>96.5</v>
      </c>
      <c r="E33" s="28">
        <v>13.15</v>
      </c>
      <c r="F33" s="27">
        <v>131.5</v>
      </c>
      <c r="G33" s="28">
        <v>6.72</v>
      </c>
      <c r="H33" s="31"/>
      <c r="I33" s="31"/>
      <c r="J33" s="30"/>
      <c r="K33" s="30"/>
      <c r="L33" s="28"/>
      <c r="M33" s="31"/>
      <c r="N33" s="153"/>
      <c r="O33" s="154"/>
      <c r="P33" s="154"/>
      <c r="Q33" s="154"/>
      <c r="R33" s="154"/>
      <c r="S33" s="154"/>
      <c r="T33" s="155"/>
      <c r="U33" s="155"/>
      <c r="V33" s="155"/>
      <c r="W33" s="155"/>
      <c r="X33" s="155"/>
      <c r="Y33" s="155"/>
      <c r="Z33" s="79"/>
      <c r="AA33" s="79"/>
    </row>
    <row r="34" spans="1:27" x14ac:dyDescent="0.25">
      <c r="A34" s="152">
        <v>42789</v>
      </c>
      <c r="B34" s="26"/>
      <c r="C34" s="26">
        <v>41.9</v>
      </c>
      <c r="D34" s="27">
        <v>99.5</v>
      </c>
      <c r="E34" s="28">
        <v>12.54</v>
      </c>
      <c r="F34" s="27">
        <v>110.2</v>
      </c>
      <c r="G34" s="28">
        <v>6.82</v>
      </c>
      <c r="H34" s="31"/>
      <c r="I34" s="31"/>
      <c r="J34" s="30"/>
      <c r="K34" s="30"/>
      <c r="L34" s="28"/>
      <c r="M34" s="31"/>
      <c r="N34" s="153"/>
      <c r="O34" s="154"/>
      <c r="P34" s="154"/>
      <c r="Q34" s="154"/>
      <c r="R34" s="154"/>
      <c r="S34" s="154"/>
      <c r="T34" s="155"/>
      <c r="U34" s="155"/>
      <c r="V34" s="155"/>
      <c r="W34" s="155"/>
      <c r="X34" s="155"/>
      <c r="Y34" s="155"/>
      <c r="Z34" s="79"/>
      <c r="AA34" s="79"/>
    </row>
    <row r="35" spans="1:27" x14ac:dyDescent="0.25">
      <c r="A35" s="152">
        <v>42796</v>
      </c>
      <c r="B35" s="26"/>
      <c r="C35" s="26">
        <v>44.7</v>
      </c>
      <c r="D35" s="27">
        <v>96.6</v>
      </c>
      <c r="E35" s="28">
        <v>11.7</v>
      </c>
      <c r="F35" s="27">
        <v>111.8</v>
      </c>
      <c r="G35" s="28">
        <v>6.7</v>
      </c>
      <c r="H35" s="31"/>
      <c r="I35" s="31"/>
      <c r="J35" s="30"/>
      <c r="K35" s="30"/>
      <c r="L35" s="28"/>
      <c r="M35" s="31"/>
      <c r="N35" s="153"/>
      <c r="O35" s="154"/>
      <c r="P35" s="154"/>
      <c r="Q35" s="154"/>
      <c r="R35" s="154"/>
      <c r="S35" s="154"/>
      <c r="T35" s="155"/>
      <c r="U35" s="155"/>
      <c r="V35" s="155"/>
      <c r="W35" s="155"/>
      <c r="X35" s="155"/>
      <c r="Y35" s="155"/>
      <c r="Z35" s="79"/>
      <c r="AA35" s="79"/>
    </row>
    <row r="36" spans="1:27" x14ac:dyDescent="0.25">
      <c r="A36" s="152">
        <v>42803</v>
      </c>
      <c r="B36" s="26"/>
      <c r="C36" s="26">
        <v>44.7</v>
      </c>
      <c r="D36" s="27">
        <v>97.4</v>
      </c>
      <c r="E36" s="28">
        <v>11.81</v>
      </c>
      <c r="F36" s="27">
        <v>114.4</v>
      </c>
      <c r="G36" s="28">
        <v>6.77</v>
      </c>
      <c r="H36" s="31"/>
      <c r="I36" s="31"/>
      <c r="J36" s="30"/>
      <c r="K36" s="30"/>
      <c r="L36" s="28"/>
      <c r="M36" s="31"/>
      <c r="N36" s="153"/>
      <c r="O36" s="154"/>
      <c r="P36" s="154"/>
      <c r="Q36" s="154"/>
      <c r="R36" s="154"/>
      <c r="S36" s="154"/>
      <c r="T36" s="155"/>
      <c r="U36" s="155"/>
      <c r="V36" s="155"/>
      <c r="W36" s="155"/>
      <c r="X36" s="155"/>
      <c r="Y36" s="155"/>
      <c r="Z36" s="79"/>
      <c r="AA36" s="79"/>
    </row>
    <row r="37" spans="1:27" x14ac:dyDescent="0.25">
      <c r="A37" s="152">
        <v>42810</v>
      </c>
      <c r="B37" s="26" t="s">
        <v>138</v>
      </c>
      <c r="C37" s="26">
        <v>36.299999999999997</v>
      </c>
      <c r="D37" s="27">
        <v>96.6</v>
      </c>
      <c r="E37" s="28">
        <v>13.21</v>
      </c>
      <c r="F37" s="27">
        <v>113.7</v>
      </c>
      <c r="G37" s="28">
        <v>6.97</v>
      </c>
      <c r="H37" s="31"/>
      <c r="I37" s="31"/>
      <c r="J37" s="30"/>
      <c r="K37" s="30"/>
      <c r="L37" s="28"/>
      <c r="M37" s="31"/>
      <c r="N37" s="153"/>
      <c r="O37" s="154"/>
      <c r="P37" s="154"/>
      <c r="Q37" s="154"/>
      <c r="R37" s="154"/>
      <c r="S37" s="154"/>
      <c r="Z37" s="79"/>
      <c r="AA37" s="79"/>
    </row>
    <row r="38" spans="1:27" x14ac:dyDescent="0.25">
      <c r="A38" s="152">
        <v>42817</v>
      </c>
      <c r="B38" s="26" t="s">
        <v>138</v>
      </c>
      <c r="C38" s="26">
        <v>37.200000000000003</v>
      </c>
      <c r="D38" s="27">
        <v>98.4</v>
      </c>
      <c r="E38" s="28">
        <v>13.28</v>
      </c>
      <c r="F38" s="27">
        <v>118.7</v>
      </c>
      <c r="G38" s="28">
        <v>6.82</v>
      </c>
      <c r="H38" s="31"/>
      <c r="I38" s="31"/>
      <c r="J38" s="30"/>
      <c r="K38" s="30"/>
      <c r="L38" s="28"/>
      <c r="M38" s="31"/>
      <c r="N38" s="153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79"/>
      <c r="AA38" s="79"/>
    </row>
    <row r="39" spans="1:27" x14ac:dyDescent="0.25">
      <c r="A39" s="152">
        <v>42824</v>
      </c>
      <c r="B39" s="26" t="s">
        <v>138</v>
      </c>
      <c r="C39" s="26">
        <v>42.1</v>
      </c>
      <c r="D39" s="27">
        <v>98.9</v>
      </c>
      <c r="E39" s="28">
        <v>12.43</v>
      </c>
      <c r="F39" s="27">
        <v>115.7</v>
      </c>
      <c r="G39" s="28">
        <v>7.03</v>
      </c>
      <c r="H39" s="31"/>
      <c r="I39" s="31"/>
      <c r="J39" s="30"/>
      <c r="K39" s="30"/>
      <c r="L39" s="28"/>
      <c r="M39" s="31"/>
      <c r="N39" s="153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79"/>
      <c r="AA39" s="79"/>
    </row>
    <row r="40" spans="1:27" x14ac:dyDescent="0.25">
      <c r="A40" s="152">
        <v>42832</v>
      </c>
      <c r="B40" s="26" t="s">
        <v>138</v>
      </c>
      <c r="C40" s="26">
        <v>45.9</v>
      </c>
      <c r="D40" s="27">
        <v>97.8</v>
      </c>
      <c r="E40" s="28">
        <v>11.67</v>
      </c>
      <c r="F40" s="27">
        <v>107.2</v>
      </c>
      <c r="G40" s="28">
        <v>6.92</v>
      </c>
      <c r="H40" s="31"/>
      <c r="I40" s="31"/>
      <c r="J40" s="30"/>
      <c r="K40" s="30"/>
      <c r="L40" s="28"/>
      <c r="M40" s="31"/>
      <c r="N40" s="153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79"/>
      <c r="AA40" s="79"/>
    </row>
    <row r="41" spans="1:27" x14ac:dyDescent="0.25">
      <c r="A41" s="152">
        <v>42838</v>
      </c>
      <c r="B41" s="26" t="s">
        <v>143</v>
      </c>
      <c r="C41" s="26">
        <v>51</v>
      </c>
      <c r="D41" s="27">
        <v>98.7</v>
      </c>
      <c r="E41" s="28">
        <v>11</v>
      </c>
      <c r="F41" s="27">
        <v>113</v>
      </c>
      <c r="G41" s="28">
        <v>6.49</v>
      </c>
      <c r="H41" s="31"/>
      <c r="I41" s="31"/>
      <c r="J41" s="30"/>
      <c r="K41" s="30"/>
      <c r="L41" s="28"/>
      <c r="M41" s="31"/>
      <c r="N41" s="153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79"/>
      <c r="AA41" s="79"/>
    </row>
    <row r="42" spans="1:27" x14ac:dyDescent="0.25">
      <c r="A42" s="152">
        <v>42845</v>
      </c>
      <c r="B42" s="26" t="s">
        <v>138</v>
      </c>
      <c r="C42" s="26">
        <v>51.8</v>
      </c>
      <c r="D42" s="27">
        <v>94.9</v>
      </c>
      <c r="E42" s="28">
        <v>10.47</v>
      </c>
      <c r="F42" s="27">
        <v>103</v>
      </c>
      <c r="G42" s="28">
        <v>6.35</v>
      </c>
      <c r="H42" s="31"/>
      <c r="I42" s="31"/>
      <c r="J42" s="30"/>
      <c r="K42" s="30"/>
      <c r="L42" s="28"/>
      <c r="M42" s="31"/>
      <c r="N42" s="153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79"/>
      <c r="AA42" s="79"/>
    </row>
    <row r="43" spans="1:27" x14ac:dyDescent="0.25">
      <c r="A43" s="152">
        <v>42852</v>
      </c>
      <c r="B43" s="26" t="s">
        <v>140</v>
      </c>
      <c r="C43" s="26">
        <v>52.8</v>
      </c>
      <c r="D43" s="27">
        <v>93.2</v>
      </c>
      <c r="E43" s="28">
        <v>10.14</v>
      </c>
      <c r="F43" s="27">
        <v>100.7</v>
      </c>
      <c r="G43" s="28">
        <v>6.49</v>
      </c>
      <c r="H43" s="31"/>
      <c r="I43" s="31"/>
      <c r="J43" s="30"/>
      <c r="K43" s="30"/>
      <c r="L43" s="28"/>
      <c r="M43" s="31"/>
      <c r="N43" s="153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79"/>
      <c r="AA43" s="79"/>
    </row>
    <row r="44" spans="1:27" x14ac:dyDescent="0.25">
      <c r="A44" s="152">
        <v>42859</v>
      </c>
      <c r="B44" s="26" t="s">
        <v>138</v>
      </c>
      <c r="C44" s="26">
        <v>57.2</v>
      </c>
      <c r="D44" s="27">
        <v>96.8</v>
      </c>
      <c r="E44" s="28">
        <v>9.9700000000000006</v>
      </c>
      <c r="F44" s="27">
        <v>102.1</v>
      </c>
      <c r="G44" s="28">
        <v>6.71</v>
      </c>
      <c r="H44" s="32"/>
      <c r="I44" s="32"/>
      <c r="J44" s="30"/>
      <c r="K44" s="30"/>
      <c r="L44" s="28"/>
      <c r="M44" s="31"/>
      <c r="N44" s="153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79"/>
      <c r="AA44" s="79"/>
    </row>
    <row r="45" spans="1:27" x14ac:dyDescent="0.25">
      <c r="A45" s="152">
        <v>42866</v>
      </c>
      <c r="B45" s="26" t="s">
        <v>138</v>
      </c>
      <c r="C45" s="26">
        <v>57</v>
      </c>
      <c r="D45" s="27">
        <v>95.1</v>
      </c>
      <c r="E45" s="28">
        <v>9.83</v>
      </c>
      <c r="F45" s="27">
        <v>117.8</v>
      </c>
      <c r="G45" s="28">
        <v>6.59</v>
      </c>
      <c r="H45" s="32"/>
      <c r="I45" s="32"/>
      <c r="J45" s="30"/>
      <c r="K45" s="30"/>
      <c r="L45" s="28"/>
      <c r="M45" s="31"/>
      <c r="N45" s="153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79"/>
      <c r="AA45" s="79"/>
    </row>
    <row r="46" spans="1:27" x14ac:dyDescent="0.25">
      <c r="A46" s="152">
        <v>42873</v>
      </c>
      <c r="B46" s="26" t="s">
        <v>140</v>
      </c>
      <c r="C46" s="26">
        <v>63.1</v>
      </c>
      <c r="D46" s="27">
        <v>96.5</v>
      </c>
      <c r="E46" s="28">
        <v>9.27</v>
      </c>
      <c r="F46" s="27">
        <v>115.1</v>
      </c>
      <c r="G46" s="28">
        <v>6.62</v>
      </c>
      <c r="H46" s="32"/>
      <c r="I46" s="32"/>
      <c r="J46" s="30"/>
      <c r="K46" s="30"/>
      <c r="L46" s="28"/>
      <c r="M46" s="31"/>
      <c r="N46" s="153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79"/>
      <c r="AA46" s="79"/>
    </row>
    <row r="47" spans="1:27" x14ac:dyDescent="0.25">
      <c r="A47" s="152">
        <v>42880</v>
      </c>
      <c r="B47" s="26" t="s">
        <v>138</v>
      </c>
      <c r="C47" s="26">
        <v>60.6</v>
      </c>
      <c r="D47" s="27">
        <v>86.7</v>
      </c>
      <c r="E47" s="28">
        <v>8.57</v>
      </c>
      <c r="F47" s="27">
        <v>115.6</v>
      </c>
      <c r="G47" s="28">
        <v>6.5</v>
      </c>
      <c r="H47" s="32"/>
      <c r="I47" s="32"/>
      <c r="J47" s="30"/>
      <c r="K47" s="30"/>
      <c r="L47" s="28"/>
      <c r="M47" s="31"/>
      <c r="N47" s="153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79"/>
      <c r="AA47" s="79"/>
    </row>
    <row r="48" spans="1:27" x14ac:dyDescent="0.25">
      <c r="A48" s="152">
        <v>42887</v>
      </c>
      <c r="B48" s="26" t="s">
        <v>138</v>
      </c>
      <c r="C48" s="26">
        <v>62.1</v>
      </c>
      <c r="D48" s="27">
        <v>92.3</v>
      </c>
      <c r="E48" s="28">
        <v>8.9700000000000006</v>
      </c>
      <c r="F48" s="27">
        <v>128.30000000000001</v>
      </c>
      <c r="G48" s="28">
        <v>6.53</v>
      </c>
      <c r="H48" s="32"/>
      <c r="I48" s="32"/>
      <c r="J48" s="30"/>
      <c r="K48" s="30"/>
      <c r="L48" s="28"/>
      <c r="M48" s="31"/>
      <c r="N48" s="153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79"/>
      <c r="AA48" s="79"/>
    </row>
    <row r="49" spans="1:27" x14ac:dyDescent="0.25">
      <c r="A49" s="152">
        <v>42894</v>
      </c>
      <c r="B49" s="26" t="s">
        <v>138</v>
      </c>
      <c r="C49" s="26">
        <v>62.1</v>
      </c>
      <c r="D49" s="27">
        <v>92.5</v>
      </c>
      <c r="E49" s="28">
        <v>8.98</v>
      </c>
      <c r="F49" s="27">
        <v>129.5</v>
      </c>
      <c r="G49" s="28">
        <v>6.5</v>
      </c>
      <c r="H49" s="32"/>
      <c r="I49" s="32"/>
      <c r="J49" s="30"/>
      <c r="K49" s="30"/>
      <c r="L49" s="28"/>
      <c r="M49" s="31"/>
      <c r="N49" s="153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79"/>
      <c r="AA49" s="79"/>
    </row>
    <row r="50" spans="1:27" x14ac:dyDescent="0.25">
      <c r="A50" s="152">
        <v>42901</v>
      </c>
      <c r="B50" s="26" t="s">
        <v>138</v>
      </c>
      <c r="C50" s="26">
        <v>68.400000000000006</v>
      </c>
      <c r="D50" s="27">
        <v>87.9</v>
      </c>
      <c r="E50" s="28">
        <v>7.96</v>
      </c>
      <c r="F50" s="27">
        <v>132.69999999999999</v>
      </c>
      <c r="G50" s="28">
        <v>6.49</v>
      </c>
      <c r="H50" s="32"/>
      <c r="I50" s="32"/>
      <c r="J50" s="30"/>
      <c r="K50" s="30"/>
      <c r="L50" s="28"/>
      <c r="M50" s="31"/>
      <c r="N50" s="153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79"/>
      <c r="AA50" s="79"/>
    </row>
    <row r="51" spans="1:27" x14ac:dyDescent="0.25">
      <c r="A51" s="152">
        <v>42908</v>
      </c>
      <c r="B51" s="26" t="s">
        <v>138</v>
      </c>
      <c r="C51" s="26">
        <v>69.900000000000006</v>
      </c>
      <c r="D51" s="27">
        <v>88.1</v>
      </c>
      <c r="E51" s="28">
        <v>7.84</v>
      </c>
      <c r="F51" s="27">
        <v>117.8</v>
      </c>
      <c r="G51" s="28">
        <v>6.55</v>
      </c>
      <c r="H51" s="32"/>
      <c r="I51" s="32"/>
      <c r="J51" s="30"/>
      <c r="K51" s="30"/>
      <c r="L51" s="28"/>
      <c r="M51" s="31"/>
      <c r="N51" s="153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79"/>
      <c r="AA51" s="79"/>
    </row>
    <row r="52" spans="1:27" x14ac:dyDescent="0.25">
      <c r="A52" s="152">
        <v>42915</v>
      </c>
      <c r="B52" s="26" t="s">
        <v>138</v>
      </c>
      <c r="C52" s="26">
        <v>70</v>
      </c>
      <c r="D52" s="27">
        <v>88.4</v>
      </c>
      <c r="E52" s="28">
        <v>7.87</v>
      </c>
      <c r="F52" s="27">
        <v>120.3</v>
      </c>
      <c r="G52" s="28">
        <v>6.54</v>
      </c>
      <c r="H52" s="32"/>
      <c r="I52" s="32"/>
      <c r="J52" s="30"/>
      <c r="K52" s="30"/>
      <c r="L52" s="28"/>
      <c r="M52" s="31"/>
      <c r="N52" s="153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79"/>
      <c r="AA52" s="79"/>
    </row>
    <row r="53" spans="1:27" x14ac:dyDescent="0.25">
      <c r="A53" s="152">
        <v>42922</v>
      </c>
      <c r="B53" s="26" t="s">
        <v>138</v>
      </c>
      <c r="C53" s="26">
        <v>71.900000000000006</v>
      </c>
      <c r="D53" s="27">
        <v>87.8</v>
      </c>
      <c r="E53" s="28">
        <v>7.65</v>
      </c>
      <c r="F53" s="27">
        <v>120.6</v>
      </c>
      <c r="G53" s="28">
        <v>6.36</v>
      </c>
      <c r="H53" s="32"/>
      <c r="I53" s="32"/>
      <c r="J53" s="30"/>
      <c r="K53" s="30"/>
      <c r="L53" s="28"/>
      <c r="M53" s="31"/>
      <c r="N53" s="153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79"/>
      <c r="AA53" s="79"/>
    </row>
    <row r="54" spans="1:27" x14ac:dyDescent="0.25">
      <c r="A54" s="152">
        <v>42929</v>
      </c>
      <c r="B54" s="26" t="s">
        <v>138</v>
      </c>
      <c r="C54" s="26">
        <v>73.900000000000006</v>
      </c>
      <c r="D54" s="27">
        <v>86</v>
      </c>
      <c r="E54" s="28">
        <v>7.33</v>
      </c>
      <c r="F54" s="27">
        <v>113</v>
      </c>
      <c r="G54" s="28">
        <v>6.56</v>
      </c>
      <c r="H54" s="32"/>
      <c r="I54" s="32"/>
      <c r="J54" s="30"/>
      <c r="K54" s="30"/>
      <c r="L54" s="28"/>
      <c r="M54" s="31"/>
      <c r="N54" s="153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79"/>
      <c r="AA54" s="79"/>
    </row>
    <row r="55" spans="1:27" x14ac:dyDescent="0.25">
      <c r="A55" s="152">
        <v>42936</v>
      </c>
      <c r="B55" s="26" t="s">
        <v>138</v>
      </c>
      <c r="C55" s="26">
        <v>75.5</v>
      </c>
      <c r="D55" s="27">
        <v>85.9</v>
      </c>
      <c r="E55" s="28">
        <v>7.21</v>
      </c>
      <c r="F55" s="27">
        <v>116</v>
      </c>
      <c r="G55" s="28">
        <v>6.4</v>
      </c>
      <c r="H55" s="32"/>
      <c r="I55" s="32"/>
      <c r="J55" s="30"/>
      <c r="K55" s="30"/>
      <c r="L55" s="28"/>
      <c r="M55" s="31"/>
      <c r="N55" s="153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79"/>
      <c r="AA55" s="79"/>
    </row>
    <row r="56" spans="1:27" x14ac:dyDescent="0.25">
      <c r="A56" s="152">
        <v>42943</v>
      </c>
      <c r="B56" s="26" t="s">
        <v>138</v>
      </c>
      <c r="C56" s="26">
        <v>69.8</v>
      </c>
      <c r="D56" s="27">
        <v>87.5</v>
      </c>
      <c r="E56" s="28">
        <v>7.8</v>
      </c>
      <c r="F56" s="27">
        <v>119.8</v>
      </c>
      <c r="G56" s="28">
        <v>6.54</v>
      </c>
      <c r="H56" s="32"/>
      <c r="I56" s="32"/>
      <c r="J56" s="30"/>
      <c r="K56" s="30"/>
      <c r="L56" s="28"/>
      <c r="M56" s="31"/>
      <c r="N56" s="153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79"/>
      <c r="AA56" s="79"/>
    </row>
    <row r="57" spans="1:27" x14ac:dyDescent="0.25">
      <c r="A57" s="152">
        <v>42950</v>
      </c>
      <c r="B57" s="26" t="s">
        <v>138</v>
      </c>
      <c r="C57" s="26">
        <v>71.7</v>
      </c>
      <c r="D57" s="27">
        <v>88.8</v>
      </c>
      <c r="E57" s="28">
        <v>7.75</v>
      </c>
      <c r="F57" s="27">
        <v>125.6</v>
      </c>
      <c r="G57" s="28">
        <v>6.2</v>
      </c>
      <c r="H57" s="32"/>
      <c r="I57" s="32"/>
      <c r="J57" s="30"/>
      <c r="K57" s="30"/>
      <c r="L57" s="28"/>
      <c r="M57" s="31"/>
      <c r="N57" s="153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79"/>
      <c r="AA57" s="79"/>
    </row>
    <row r="58" spans="1:27" x14ac:dyDescent="0.25">
      <c r="A58" s="152">
        <v>42956</v>
      </c>
      <c r="B58" s="26" t="s">
        <v>138</v>
      </c>
      <c r="C58" s="26">
        <v>69.900000000000006</v>
      </c>
      <c r="D58" s="27">
        <v>86.9</v>
      </c>
      <c r="E58" s="28">
        <v>7.74</v>
      </c>
      <c r="F58" s="27">
        <v>123.1</v>
      </c>
      <c r="G58" s="28">
        <v>6.48</v>
      </c>
      <c r="H58" s="32"/>
      <c r="I58" s="32"/>
      <c r="J58" s="30"/>
      <c r="K58" s="30"/>
      <c r="L58" s="28"/>
      <c r="M58" s="31"/>
      <c r="N58" s="153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79"/>
      <c r="AA58" s="79"/>
    </row>
    <row r="59" spans="1:27" x14ac:dyDescent="0.25">
      <c r="A59" s="152">
        <v>42964</v>
      </c>
      <c r="B59" s="26" t="s">
        <v>138</v>
      </c>
      <c r="C59" s="26">
        <v>70.099999999999994</v>
      </c>
      <c r="D59" s="27">
        <v>88.1</v>
      </c>
      <c r="E59" s="28">
        <v>7.77</v>
      </c>
      <c r="F59" s="27">
        <v>121.9</v>
      </c>
      <c r="G59" s="28">
        <v>6.51</v>
      </c>
      <c r="H59" s="32"/>
      <c r="I59" s="32"/>
      <c r="J59" s="30"/>
      <c r="K59" s="30"/>
      <c r="L59" s="28"/>
      <c r="M59" s="31"/>
      <c r="N59" s="153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79"/>
      <c r="AA59" s="79"/>
    </row>
    <row r="60" spans="1:27" x14ac:dyDescent="0.25">
      <c r="A60" s="152">
        <v>42971</v>
      </c>
      <c r="B60" s="26" t="s">
        <v>138</v>
      </c>
      <c r="C60" s="26">
        <v>72</v>
      </c>
      <c r="D60" s="27">
        <v>88</v>
      </c>
      <c r="E60" s="28">
        <v>7.65</v>
      </c>
      <c r="F60" s="27">
        <v>111.7</v>
      </c>
      <c r="G60" s="28">
        <v>6.65</v>
      </c>
      <c r="H60" s="32"/>
      <c r="I60" s="32"/>
      <c r="J60" s="30"/>
      <c r="K60" s="30"/>
      <c r="L60" s="28"/>
      <c r="M60" s="31"/>
      <c r="N60" s="153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79"/>
      <c r="AA60" s="79"/>
    </row>
    <row r="61" spans="1:27" x14ac:dyDescent="0.25">
      <c r="A61" s="152">
        <v>42978</v>
      </c>
      <c r="B61" s="26" t="s">
        <v>138</v>
      </c>
      <c r="C61" s="26">
        <v>69.400000000000006</v>
      </c>
      <c r="D61" s="27">
        <v>87.7</v>
      </c>
      <c r="E61" s="28">
        <v>7.85</v>
      </c>
      <c r="F61" s="27">
        <v>112.9</v>
      </c>
      <c r="G61" s="28">
        <v>6.47</v>
      </c>
      <c r="H61" s="32"/>
      <c r="I61" s="32"/>
      <c r="J61" s="30"/>
      <c r="K61" s="30"/>
      <c r="L61" s="28"/>
      <c r="M61" s="31"/>
      <c r="N61" s="153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79"/>
      <c r="AA61" s="79"/>
    </row>
    <row r="62" spans="1:27" x14ac:dyDescent="0.25">
      <c r="A62" s="152">
        <v>42985</v>
      </c>
      <c r="B62" s="26" t="s">
        <v>138</v>
      </c>
      <c r="C62" s="26">
        <v>68.3</v>
      </c>
      <c r="D62" s="27">
        <v>86.9</v>
      </c>
      <c r="E62" s="28">
        <v>7.87</v>
      </c>
      <c r="F62" s="27">
        <v>106.3</v>
      </c>
      <c r="G62" s="28">
        <v>6.39</v>
      </c>
      <c r="H62" s="32"/>
      <c r="I62" s="32"/>
      <c r="J62" s="30"/>
      <c r="K62" s="30"/>
      <c r="L62" s="28"/>
      <c r="M62" s="31"/>
      <c r="N62" s="153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79"/>
      <c r="AA62" s="79"/>
    </row>
    <row r="63" spans="1:27" x14ac:dyDescent="0.25">
      <c r="A63" s="152">
        <v>42992</v>
      </c>
      <c r="B63" s="26" t="s">
        <v>138</v>
      </c>
      <c r="C63" s="26">
        <v>69.3</v>
      </c>
      <c r="D63" s="27">
        <v>89.7</v>
      </c>
      <c r="E63" s="28">
        <v>8.0399999999999991</v>
      </c>
      <c r="F63" s="27">
        <v>116.4</v>
      </c>
      <c r="G63" s="28">
        <v>6.49</v>
      </c>
      <c r="H63" s="32"/>
      <c r="I63" s="32"/>
      <c r="J63" s="30"/>
      <c r="K63" s="30"/>
      <c r="L63" s="28"/>
      <c r="M63" s="31"/>
      <c r="N63" s="153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79"/>
      <c r="AA63" s="79"/>
    </row>
    <row r="64" spans="1:27" x14ac:dyDescent="0.25">
      <c r="A64" s="152">
        <v>42999</v>
      </c>
      <c r="B64" s="26" t="s">
        <v>138</v>
      </c>
      <c r="C64" s="26">
        <v>65.7</v>
      </c>
      <c r="D64" s="27">
        <v>88.1</v>
      </c>
      <c r="E64" s="28">
        <v>8.2200000000000006</v>
      </c>
      <c r="F64" s="27">
        <v>112.7</v>
      </c>
      <c r="G64" s="28">
        <v>6.4</v>
      </c>
      <c r="H64" s="32"/>
      <c r="I64" s="32"/>
      <c r="J64" s="30"/>
      <c r="K64" s="30"/>
      <c r="L64" s="28"/>
      <c r="M64" s="31"/>
      <c r="N64" s="153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79"/>
      <c r="AA64" s="79"/>
    </row>
    <row r="65" spans="1:27" x14ac:dyDescent="0.25">
      <c r="A65" s="152">
        <v>43006</v>
      </c>
      <c r="B65" s="26" t="s">
        <v>138</v>
      </c>
      <c r="C65" s="26">
        <v>70.3</v>
      </c>
      <c r="D65" s="27">
        <v>88.2</v>
      </c>
      <c r="E65" s="28">
        <v>7.81</v>
      </c>
      <c r="F65" s="27">
        <v>111.1</v>
      </c>
      <c r="G65" s="28">
        <v>6.27</v>
      </c>
      <c r="H65" s="32"/>
      <c r="I65" s="32"/>
      <c r="J65" s="30"/>
      <c r="K65" s="30"/>
      <c r="L65" s="28"/>
      <c r="M65" s="31"/>
      <c r="N65" s="153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79"/>
      <c r="AA65" s="79"/>
    </row>
    <row r="66" spans="1:27" x14ac:dyDescent="0.25">
      <c r="A66" s="152">
        <v>43014</v>
      </c>
      <c r="B66" s="26" t="s">
        <v>138</v>
      </c>
      <c r="C66" s="26">
        <v>64.900000000000006</v>
      </c>
      <c r="D66" s="27">
        <v>88.4</v>
      </c>
      <c r="E66" s="28">
        <v>8.32</v>
      </c>
      <c r="F66" s="27">
        <v>113.6</v>
      </c>
      <c r="G66" s="28">
        <v>6.7</v>
      </c>
      <c r="H66" s="32"/>
      <c r="I66" s="32"/>
      <c r="J66" s="30"/>
      <c r="K66" s="30"/>
      <c r="L66" s="28"/>
      <c r="M66" s="31"/>
      <c r="N66" s="153"/>
      <c r="O66" s="154"/>
      <c r="P66" s="154"/>
      <c r="Q66" s="154"/>
      <c r="R66" s="154"/>
      <c r="S66" s="154"/>
      <c r="T66" s="157"/>
      <c r="U66" s="157"/>
      <c r="V66" s="157"/>
      <c r="W66" s="157"/>
      <c r="X66" s="157"/>
      <c r="Y66" s="157"/>
      <c r="Z66" s="79"/>
      <c r="AA66" s="79"/>
    </row>
    <row r="67" spans="1:27" x14ac:dyDescent="0.25">
      <c r="A67" s="152">
        <v>43020</v>
      </c>
      <c r="B67" s="26" t="s">
        <v>138</v>
      </c>
      <c r="C67" s="26">
        <v>62.9</v>
      </c>
      <c r="D67" s="27">
        <v>88.5</v>
      </c>
      <c r="E67" s="28">
        <v>8.52</v>
      </c>
      <c r="F67" s="27">
        <v>115.8</v>
      </c>
      <c r="G67" s="28">
        <v>6.47</v>
      </c>
      <c r="H67" s="32"/>
      <c r="I67" s="32"/>
      <c r="J67" s="30"/>
      <c r="K67" s="30"/>
      <c r="L67" s="28"/>
      <c r="M67" s="31"/>
      <c r="N67" s="153"/>
      <c r="O67" s="154"/>
      <c r="P67" s="154"/>
      <c r="Q67" s="154"/>
      <c r="R67" s="154"/>
      <c r="S67" s="154"/>
      <c r="T67" s="157"/>
      <c r="U67" s="157"/>
      <c r="V67" s="157"/>
      <c r="W67" s="157"/>
      <c r="X67" s="157"/>
      <c r="Y67" s="157"/>
      <c r="Z67" s="79"/>
      <c r="AA67" s="79"/>
    </row>
    <row r="68" spans="1:27" x14ac:dyDescent="0.25">
      <c r="A68" s="152">
        <v>43034</v>
      </c>
      <c r="B68" s="26" t="s">
        <v>138</v>
      </c>
      <c r="C68" s="26">
        <v>62.1</v>
      </c>
      <c r="D68" s="27">
        <v>82.1</v>
      </c>
      <c r="E68" s="28">
        <v>7.86</v>
      </c>
      <c r="F68" s="27">
        <v>107.6</v>
      </c>
      <c r="G68" s="28">
        <v>6.31</v>
      </c>
      <c r="H68" s="32"/>
      <c r="I68" s="32"/>
      <c r="J68" s="30"/>
      <c r="K68" s="30"/>
      <c r="L68" s="28"/>
      <c r="M68" s="31"/>
      <c r="N68" s="153"/>
      <c r="O68" s="154"/>
      <c r="P68" s="154"/>
      <c r="Q68" s="154"/>
      <c r="R68" s="154"/>
      <c r="S68" s="154"/>
      <c r="T68" s="157"/>
      <c r="U68" s="157"/>
      <c r="V68" s="157"/>
      <c r="W68" s="157"/>
      <c r="X68" s="157"/>
      <c r="Y68" s="157"/>
      <c r="Z68" s="79"/>
      <c r="AA68" s="79"/>
    </row>
    <row r="69" spans="1:27" x14ac:dyDescent="0.25">
      <c r="A69" s="152">
        <v>43041</v>
      </c>
      <c r="B69" s="26" t="s">
        <v>138</v>
      </c>
      <c r="C69" s="26">
        <v>59.5</v>
      </c>
      <c r="D69" s="27">
        <v>89.4</v>
      </c>
      <c r="E69" s="28">
        <v>8.9600000000000009</v>
      </c>
      <c r="F69" s="27">
        <v>111.9</v>
      </c>
      <c r="G69" s="28">
        <v>6.59</v>
      </c>
      <c r="H69" s="32"/>
      <c r="I69" s="32"/>
      <c r="J69" s="30"/>
      <c r="K69" s="30"/>
      <c r="L69" s="28"/>
      <c r="M69" s="31"/>
      <c r="N69" s="153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79"/>
      <c r="AA69" s="79"/>
    </row>
    <row r="70" spans="1:27" x14ac:dyDescent="0.25">
      <c r="A70" s="152">
        <v>43048</v>
      </c>
      <c r="B70" s="26" t="s">
        <v>138</v>
      </c>
      <c r="C70" s="26">
        <v>54.6</v>
      </c>
      <c r="D70" s="27">
        <v>89.7</v>
      </c>
      <c r="E70" s="28">
        <v>9.5500000000000007</v>
      </c>
      <c r="F70" s="27">
        <v>116.9</v>
      </c>
      <c r="G70" s="28">
        <v>6.58</v>
      </c>
      <c r="H70" s="32"/>
      <c r="I70" s="32"/>
      <c r="J70" s="30"/>
      <c r="K70" s="30"/>
      <c r="L70" s="28"/>
      <c r="M70" s="31"/>
      <c r="N70" s="153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79"/>
      <c r="AA70" s="79"/>
    </row>
    <row r="71" spans="1:27" x14ac:dyDescent="0.25">
      <c r="A71" s="152">
        <v>43055</v>
      </c>
      <c r="B71" s="26" t="s">
        <v>138</v>
      </c>
      <c r="C71" s="26">
        <v>51.8</v>
      </c>
      <c r="D71" s="27">
        <v>90.5</v>
      </c>
      <c r="E71" s="28">
        <v>9.98</v>
      </c>
      <c r="F71" s="27">
        <v>120.1</v>
      </c>
      <c r="G71" s="28">
        <v>6.34</v>
      </c>
      <c r="H71" s="32"/>
      <c r="I71" s="32"/>
      <c r="J71" s="30"/>
      <c r="K71" s="30"/>
      <c r="L71" s="28"/>
      <c r="M71" s="31"/>
      <c r="N71" s="153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79"/>
      <c r="AA71" s="79"/>
    </row>
    <row r="72" spans="1:27" x14ac:dyDescent="0.25">
      <c r="A72" s="152">
        <v>43069</v>
      </c>
      <c r="B72" s="26" t="s">
        <v>138</v>
      </c>
      <c r="C72" s="26">
        <v>47.7</v>
      </c>
      <c r="D72" s="27">
        <v>94.4</v>
      </c>
      <c r="E72" s="28">
        <v>10.99</v>
      </c>
      <c r="F72" s="27">
        <v>114.6</v>
      </c>
      <c r="G72" s="28"/>
      <c r="H72" s="32"/>
      <c r="I72" s="32"/>
      <c r="J72" s="30"/>
      <c r="K72" s="30"/>
      <c r="L72" s="28"/>
      <c r="M72" s="31"/>
      <c r="N72" s="153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79"/>
      <c r="AA72" s="79"/>
    </row>
    <row r="73" spans="1:27" x14ac:dyDescent="0.25">
      <c r="A73" s="152">
        <v>43076</v>
      </c>
      <c r="B73" s="26" t="s">
        <v>138</v>
      </c>
      <c r="C73" s="26">
        <v>45.7</v>
      </c>
      <c r="D73" s="27">
        <v>92.7</v>
      </c>
      <c r="E73" s="28">
        <v>11.07</v>
      </c>
      <c r="F73" s="27">
        <v>114.3</v>
      </c>
      <c r="G73" s="28">
        <v>6.9</v>
      </c>
      <c r="H73" s="32"/>
      <c r="I73" s="32"/>
      <c r="J73" s="30"/>
      <c r="K73" s="30"/>
      <c r="L73" s="28"/>
      <c r="M73" s="31"/>
      <c r="N73" s="153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79"/>
      <c r="AA73" s="79"/>
    </row>
    <row r="74" spans="1:27" x14ac:dyDescent="0.25">
      <c r="A74" s="152">
        <v>43083</v>
      </c>
      <c r="B74" s="26" t="s">
        <v>138</v>
      </c>
      <c r="C74" s="26">
        <v>39.6</v>
      </c>
      <c r="D74" s="27">
        <v>93.4</v>
      </c>
      <c r="E74" s="28">
        <v>12.17</v>
      </c>
      <c r="F74" s="27">
        <v>142.9</v>
      </c>
      <c r="G74" s="28">
        <v>6.97</v>
      </c>
      <c r="H74" s="32"/>
      <c r="I74" s="32"/>
      <c r="J74" s="30"/>
      <c r="K74" s="30"/>
      <c r="L74" s="28"/>
      <c r="M74" s="31"/>
      <c r="N74" s="153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79"/>
      <c r="AA74" s="79"/>
    </row>
    <row r="75" spans="1:27" x14ac:dyDescent="0.25">
      <c r="A75" s="152">
        <v>43090</v>
      </c>
      <c r="B75" s="26" t="s">
        <v>138</v>
      </c>
      <c r="C75" s="26">
        <v>39.5</v>
      </c>
      <c r="D75" s="27">
        <v>84.7</v>
      </c>
      <c r="E75" s="28">
        <v>12.35</v>
      </c>
      <c r="F75" s="27">
        <v>119.8</v>
      </c>
      <c r="G75" s="28">
        <v>6.64</v>
      </c>
      <c r="H75" s="32"/>
      <c r="I75" s="32"/>
      <c r="J75" s="30"/>
      <c r="K75" s="30"/>
      <c r="L75" s="28"/>
      <c r="M75" s="31"/>
      <c r="N75" s="153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79"/>
      <c r="AA75" s="79"/>
    </row>
    <row r="76" spans="1:27" x14ac:dyDescent="0.25">
      <c r="A76" s="152">
        <v>43103</v>
      </c>
      <c r="B76" s="26" t="s">
        <v>138</v>
      </c>
      <c r="C76" s="26">
        <v>33.299999999999997</v>
      </c>
      <c r="D76" s="27">
        <v>93.3</v>
      </c>
      <c r="E76" s="28">
        <v>13.65</v>
      </c>
      <c r="F76" s="27">
        <v>121.1</v>
      </c>
      <c r="G76" s="28">
        <v>6.77</v>
      </c>
      <c r="H76" s="32"/>
      <c r="I76" s="32"/>
      <c r="J76" s="30"/>
      <c r="K76" s="30"/>
      <c r="L76" s="28"/>
      <c r="M76" s="31"/>
      <c r="N76" s="153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79"/>
      <c r="AA76" s="79"/>
    </row>
    <row r="77" spans="1:27" x14ac:dyDescent="0.25">
      <c r="A77" s="152">
        <v>43110</v>
      </c>
      <c r="B77" s="26" t="s">
        <v>138</v>
      </c>
      <c r="C77" s="26">
        <v>34.1</v>
      </c>
      <c r="D77" s="27">
        <v>98.2</v>
      </c>
      <c r="E77" s="28">
        <v>13.87</v>
      </c>
      <c r="F77" s="27">
        <v>118.2</v>
      </c>
      <c r="G77" s="28">
        <v>7.01</v>
      </c>
      <c r="H77" s="32"/>
      <c r="I77" s="32"/>
      <c r="J77" s="30"/>
      <c r="K77" s="30"/>
      <c r="L77" s="28"/>
      <c r="M77" s="31"/>
      <c r="N77" s="153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79"/>
      <c r="AA77" s="79"/>
    </row>
    <row r="78" spans="1:27" x14ac:dyDescent="0.25">
      <c r="A78" s="152">
        <v>43118</v>
      </c>
      <c r="B78" s="26" t="s">
        <v>138</v>
      </c>
      <c r="C78" s="26">
        <v>34.5</v>
      </c>
      <c r="D78" s="27">
        <v>95.2</v>
      </c>
      <c r="E78" s="28">
        <v>13.38</v>
      </c>
      <c r="F78" s="27">
        <v>116</v>
      </c>
      <c r="G78" s="28">
        <v>6.56</v>
      </c>
      <c r="H78" s="32"/>
      <c r="I78" s="32"/>
      <c r="J78" s="30"/>
      <c r="K78" s="30"/>
      <c r="L78" s="28"/>
      <c r="M78" s="31"/>
      <c r="N78" s="153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79"/>
      <c r="AA78" s="79"/>
    </row>
    <row r="79" spans="1:27" x14ac:dyDescent="0.25">
      <c r="A79" s="152">
        <v>43124</v>
      </c>
      <c r="B79" s="26" t="s">
        <v>138</v>
      </c>
      <c r="C79" s="26">
        <v>36.700000000000003</v>
      </c>
      <c r="D79" s="27">
        <v>94.5</v>
      </c>
      <c r="E79" s="28">
        <v>12.84</v>
      </c>
      <c r="F79" s="27">
        <v>114.7</v>
      </c>
      <c r="G79" s="28">
        <v>6.59</v>
      </c>
      <c r="H79" s="32"/>
      <c r="I79" s="32"/>
      <c r="J79" s="30"/>
      <c r="K79" s="30"/>
      <c r="L79" s="28"/>
      <c r="M79" s="31"/>
      <c r="N79" s="153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79"/>
      <c r="AA79" s="79"/>
    </row>
    <row r="80" spans="1:27" x14ac:dyDescent="0.25">
      <c r="A80" s="152">
        <v>43131</v>
      </c>
      <c r="B80" s="26" t="s">
        <v>138</v>
      </c>
      <c r="C80" s="26">
        <v>34.200000000000003</v>
      </c>
      <c r="D80" s="27">
        <v>96.4</v>
      </c>
      <c r="E80" s="28">
        <v>13.61</v>
      </c>
      <c r="F80" s="27">
        <v>116.7</v>
      </c>
      <c r="G80" s="28">
        <v>6.73</v>
      </c>
      <c r="H80" s="32"/>
      <c r="I80" s="32"/>
      <c r="J80" s="30"/>
      <c r="K80" s="30"/>
      <c r="L80" s="28"/>
      <c r="M80" s="31"/>
      <c r="N80" s="153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79"/>
      <c r="AA80" s="79"/>
    </row>
    <row r="81" spans="1:27" x14ac:dyDescent="0.25">
      <c r="A81" s="78">
        <v>43138</v>
      </c>
      <c r="B81" s="26" t="s">
        <v>138</v>
      </c>
      <c r="C81" s="26">
        <v>35.5</v>
      </c>
      <c r="D81" s="27">
        <v>97.8</v>
      </c>
      <c r="E81" s="28">
        <v>13.55</v>
      </c>
      <c r="F81" s="27">
        <v>113.6</v>
      </c>
      <c r="G81" s="28">
        <v>6.18</v>
      </c>
      <c r="H81" s="32"/>
      <c r="I81" s="32"/>
      <c r="J81" s="30"/>
      <c r="K81" s="30"/>
      <c r="L81" s="28"/>
      <c r="M81" s="31"/>
      <c r="N81" s="153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79"/>
      <c r="AA81" s="79"/>
    </row>
    <row r="82" spans="1:27" x14ac:dyDescent="0.25">
      <c r="A82" s="152">
        <v>43145</v>
      </c>
      <c r="B82" s="26" t="s">
        <v>138</v>
      </c>
      <c r="C82" s="26">
        <v>38.200000000000003</v>
      </c>
      <c r="D82" s="27">
        <v>97.8</v>
      </c>
      <c r="E82" s="28">
        <v>13.01</v>
      </c>
      <c r="F82" s="27">
        <v>112</v>
      </c>
      <c r="G82" s="28">
        <v>6.45</v>
      </c>
      <c r="H82" s="32"/>
      <c r="I82" s="32"/>
      <c r="J82" s="30"/>
      <c r="K82" s="30"/>
      <c r="L82" s="28"/>
      <c r="M82" s="31"/>
      <c r="N82" s="153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79"/>
      <c r="AA82" s="79"/>
    </row>
    <row r="83" spans="1:27" x14ac:dyDescent="0.25">
      <c r="A83" s="152">
        <v>43152</v>
      </c>
      <c r="B83" s="26" t="s">
        <v>138</v>
      </c>
      <c r="C83" s="26">
        <v>42.4</v>
      </c>
      <c r="D83" s="27">
        <v>86.5</v>
      </c>
      <c r="E83" s="28">
        <v>10.83</v>
      </c>
      <c r="F83" s="27">
        <v>110.9</v>
      </c>
      <c r="G83" s="28">
        <v>6.49</v>
      </c>
      <c r="H83" s="32"/>
      <c r="I83" s="32"/>
      <c r="J83" s="30"/>
      <c r="K83" s="30"/>
      <c r="L83" s="28"/>
      <c r="M83" s="31"/>
      <c r="N83" s="153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79"/>
      <c r="AA83" s="79"/>
    </row>
    <row r="84" spans="1:27" x14ac:dyDescent="0.25">
      <c r="A84" s="78">
        <v>43159</v>
      </c>
      <c r="B84" s="26" t="s">
        <v>138</v>
      </c>
      <c r="C84" s="26">
        <v>42.5</v>
      </c>
      <c r="D84" s="27">
        <v>96.9</v>
      </c>
      <c r="E84" s="28">
        <v>12.02</v>
      </c>
      <c r="F84" s="27">
        <v>117.5</v>
      </c>
      <c r="G84" s="28">
        <v>6.59</v>
      </c>
      <c r="H84" s="32"/>
      <c r="I84" s="32"/>
      <c r="J84" s="30"/>
      <c r="K84" s="30"/>
      <c r="L84" s="28"/>
      <c r="M84" s="31"/>
      <c r="N84" s="153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79"/>
      <c r="AA84" s="79"/>
    </row>
    <row r="85" spans="1:27" x14ac:dyDescent="0.25">
      <c r="A85" s="78">
        <v>43166</v>
      </c>
      <c r="B85" s="26" t="s">
        <v>138</v>
      </c>
      <c r="C85" s="26">
        <v>41.2</v>
      </c>
      <c r="D85" s="27">
        <v>92.6</v>
      </c>
      <c r="E85" s="28">
        <v>11.78</v>
      </c>
      <c r="F85" s="27">
        <v>122.7</v>
      </c>
      <c r="G85" s="28">
        <v>6.17</v>
      </c>
      <c r="H85" s="32"/>
      <c r="I85" s="32"/>
      <c r="J85" s="30"/>
      <c r="K85" s="30"/>
      <c r="L85" s="28"/>
      <c r="M85" s="31"/>
      <c r="N85" s="153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79"/>
      <c r="AA85" s="79"/>
    </row>
    <row r="86" spans="1:27" x14ac:dyDescent="0.25">
      <c r="A86" s="152">
        <v>43174</v>
      </c>
      <c r="B86" s="26" t="s">
        <v>138</v>
      </c>
      <c r="C86" s="26">
        <v>40.1</v>
      </c>
      <c r="D86" s="27">
        <v>92.9</v>
      </c>
      <c r="E86" s="28">
        <v>12.02</v>
      </c>
      <c r="F86" s="27">
        <v>131.80000000000001</v>
      </c>
      <c r="G86" s="28">
        <v>6.78</v>
      </c>
      <c r="H86" s="32"/>
      <c r="I86" s="32"/>
      <c r="J86" s="30"/>
      <c r="K86" s="30"/>
      <c r="L86" s="28"/>
      <c r="M86" s="31"/>
      <c r="N86" s="153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79"/>
      <c r="AA86" s="79"/>
    </row>
    <row r="87" spans="1:27" x14ac:dyDescent="0.25">
      <c r="A87" s="78">
        <v>43181</v>
      </c>
      <c r="B87" s="26" t="s">
        <v>143</v>
      </c>
      <c r="C87" s="26">
        <v>37.700000000000003</v>
      </c>
      <c r="D87" s="27">
        <v>93.5</v>
      </c>
      <c r="E87" s="28">
        <v>12.54</v>
      </c>
      <c r="F87" s="27">
        <v>167.5</v>
      </c>
      <c r="G87" s="28">
        <v>6.55</v>
      </c>
      <c r="H87" s="32"/>
      <c r="I87" s="32"/>
      <c r="J87" s="30"/>
      <c r="K87" s="30"/>
      <c r="L87" s="28"/>
      <c r="M87" s="31"/>
      <c r="N87" s="153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79"/>
      <c r="AA87" s="79"/>
    </row>
    <row r="88" spans="1:27" x14ac:dyDescent="0.25">
      <c r="A88" s="78">
        <v>43187</v>
      </c>
      <c r="B88" s="26" t="s">
        <v>138</v>
      </c>
      <c r="C88" s="26">
        <v>42.1</v>
      </c>
      <c r="D88" s="27">
        <v>95.6</v>
      </c>
      <c r="E88" s="28">
        <v>12.01</v>
      </c>
      <c r="F88" s="27">
        <v>127.8</v>
      </c>
      <c r="G88" s="28">
        <v>6.32</v>
      </c>
      <c r="H88" s="32"/>
      <c r="I88" s="32"/>
      <c r="J88" s="30"/>
      <c r="K88" s="30"/>
      <c r="L88" s="28"/>
      <c r="M88" s="31"/>
      <c r="N88" s="153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79"/>
      <c r="AA88" s="79"/>
    </row>
    <row r="89" spans="1:27" x14ac:dyDescent="0.25">
      <c r="A89" s="78">
        <v>43194</v>
      </c>
      <c r="B89" s="26" t="s">
        <v>138</v>
      </c>
      <c r="C89" s="26">
        <v>44</v>
      </c>
      <c r="D89" s="27">
        <v>92.7</v>
      </c>
      <c r="E89" s="28">
        <v>11.36</v>
      </c>
      <c r="F89" s="27">
        <v>127.6</v>
      </c>
      <c r="G89" s="28">
        <v>6.24</v>
      </c>
      <c r="H89" s="32"/>
      <c r="I89" s="32"/>
      <c r="J89" s="30"/>
      <c r="K89" s="30"/>
      <c r="L89" s="28"/>
      <c r="M89" s="31"/>
      <c r="N89" s="153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79"/>
      <c r="AA89" s="79"/>
    </row>
    <row r="90" spans="1:27" x14ac:dyDescent="0.25">
      <c r="A90" s="78">
        <v>43201</v>
      </c>
      <c r="B90" s="26" t="s">
        <v>143</v>
      </c>
      <c r="C90" s="26">
        <v>43.8</v>
      </c>
      <c r="D90" s="27">
        <v>94.6</v>
      </c>
      <c r="E90" s="28">
        <v>11.6</v>
      </c>
      <c r="F90" s="27">
        <v>127.6</v>
      </c>
      <c r="G90" s="28">
        <v>6.28</v>
      </c>
      <c r="H90" s="32"/>
      <c r="I90" s="32"/>
      <c r="J90" s="30"/>
      <c r="K90" s="30"/>
      <c r="L90" s="28"/>
      <c r="M90" s="31"/>
      <c r="N90" s="153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79"/>
      <c r="AA90" s="79"/>
    </row>
    <row r="91" spans="1:27" x14ac:dyDescent="0.25">
      <c r="A91" s="78">
        <v>43208</v>
      </c>
      <c r="B91" s="26" t="s">
        <v>138</v>
      </c>
      <c r="C91" s="26">
        <v>45.1</v>
      </c>
      <c r="D91" s="27">
        <v>91.1</v>
      </c>
      <c r="E91" s="28">
        <v>10.98</v>
      </c>
      <c r="F91" s="27">
        <v>115.7</v>
      </c>
      <c r="G91" s="28">
        <v>5.94</v>
      </c>
      <c r="H91" s="32"/>
      <c r="I91" s="32"/>
      <c r="J91" s="30"/>
      <c r="K91" s="30"/>
      <c r="L91" s="28"/>
      <c r="M91" s="31"/>
      <c r="N91" s="153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79"/>
      <c r="AA91" s="79"/>
    </row>
    <row r="92" spans="1:27" x14ac:dyDescent="0.25">
      <c r="A92" s="78">
        <v>43216</v>
      </c>
      <c r="B92" s="26" t="s">
        <v>138</v>
      </c>
      <c r="C92" s="26">
        <v>49.4</v>
      </c>
      <c r="D92" s="27">
        <v>92.7</v>
      </c>
      <c r="E92" s="28">
        <v>10.55</v>
      </c>
      <c r="F92" s="27">
        <v>124.3</v>
      </c>
      <c r="G92" s="28">
        <v>6.14</v>
      </c>
      <c r="H92" s="32"/>
      <c r="I92" s="32"/>
      <c r="J92" s="30"/>
      <c r="K92" s="30"/>
      <c r="L92" s="28"/>
      <c r="M92" s="31"/>
      <c r="N92" s="153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79"/>
      <c r="AA92" s="79"/>
    </row>
    <row r="93" spans="1:27" x14ac:dyDescent="0.25">
      <c r="A93" s="78">
        <v>43222</v>
      </c>
      <c r="B93" s="26" t="s">
        <v>138</v>
      </c>
      <c r="C93" s="26">
        <v>55.1</v>
      </c>
      <c r="D93" s="27">
        <v>93.9</v>
      </c>
      <c r="E93" s="28">
        <v>9.93</v>
      </c>
      <c r="F93" s="27">
        <v>127.7</v>
      </c>
      <c r="G93" s="28">
        <v>6.51</v>
      </c>
      <c r="H93" s="32"/>
      <c r="I93" s="32"/>
      <c r="J93" s="30"/>
      <c r="K93" s="30"/>
      <c r="L93" s="28"/>
      <c r="M93" s="31"/>
      <c r="N93" s="153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79"/>
      <c r="AA93" s="79"/>
    </row>
    <row r="94" spans="1:27" x14ac:dyDescent="0.25">
      <c r="A94" s="78">
        <v>43229</v>
      </c>
      <c r="B94" s="26" t="s">
        <v>138</v>
      </c>
      <c r="C94" s="26">
        <v>59</v>
      </c>
      <c r="D94" s="27">
        <v>93.8</v>
      </c>
      <c r="E94" s="28">
        <v>9.4499999999999993</v>
      </c>
      <c r="F94" s="27">
        <v>127.7</v>
      </c>
      <c r="G94" s="28">
        <v>6.45</v>
      </c>
      <c r="H94" s="32"/>
      <c r="I94" s="32"/>
      <c r="J94" s="30"/>
      <c r="K94" s="30"/>
      <c r="L94" s="28"/>
      <c r="M94" s="31"/>
      <c r="N94" s="153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79"/>
      <c r="AA94" s="79"/>
    </row>
    <row r="95" spans="1:27" x14ac:dyDescent="0.25">
      <c r="A95" s="78">
        <v>43236</v>
      </c>
      <c r="B95" s="26" t="s">
        <v>138</v>
      </c>
      <c r="C95" s="26">
        <v>62.5</v>
      </c>
      <c r="D95" s="27">
        <v>96.7</v>
      </c>
      <c r="E95" s="28">
        <v>9.36</v>
      </c>
      <c r="F95" s="27">
        <v>116.6</v>
      </c>
      <c r="G95" s="28">
        <v>6.39</v>
      </c>
      <c r="H95" s="32"/>
      <c r="I95" s="32"/>
      <c r="J95" s="30"/>
      <c r="K95" s="30"/>
      <c r="L95" s="28"/>
      <c r="M95" s="31"/>
      <c r="N95" s="153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79"/>
      <c r="AA95" s="79"/>
    </row>
    <row r="96" spans="1:27" x14ac:dyDescent="0.25">
      <c r="A96" s="78">
        <v>43243</v>
      </c>
      <c r="B96" s="26" t="s">
        <v>138</v>
      </c>
      <c r="C96" s="26">
        <v>61.4</v>
      </c>
      <c r="D96" s="27">
        <v>89.5</v>
      </c>
      <c r="E96" s="28">
        <v>8.77</v>
      </c>
      <c r="F96" s="27">
        <v>128.69999999999999</v>
      </c>
      <c r="G96" s="28">
        <v>6.11</v>
      </c>
      <c r="H96" s="32"/>
      <c r="I96" s="32"/>
      <c r="J96" s="30"/>
      <c r="K96" s="30"/>
      <c r="L96" s="28"/>
      <c r="M96" s="31"/>
      <c r="N96" s="153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79"/>
      <c r="AA96" s="79"/>
    </row>
    <row r="97" spans="1:27" x14ac:dyDescent="0.25">
      <c r="A97" s="78">
        <v>43250</v>
      </c>
      <c r="B97" s="26" t="s">
        <v>138</v>
      </c>
      <c r="C97" s="26">
        <v>64.7</v>
      </c>
      <c r="D97" s="27">
        <v>89.1</v>
      </c>
      <c r="E97" s="28">
        <v>8.4</v>
      </c>
      <c r="F97" s="27">
        <v>126.4</v>
      </c>
      <c r="G97" s="28">
        <v>6.18</v>
      </c>
      <c r="H97" s="32"/>
      <c r="I97" s="32"/>
      <c r="J97" s="30"/>
      <c r="K97" s="30"/>
      <c r="L97" s="28"/>
      <c r="M97" s="31"/>
      <c r="N97" s="153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79"/>
      <c r="AA97" s="79"/>
    </row>
    <row r="98" spans="1:27" x14ac:dyDescent="0.25">
      <c r="A98" s="78">
        <v>43257</v>
      </c>
      <c r="B98" s="26" t="s">
        <v>138</v>
      </c>
      <c r="C98" s="26">
        <v>62.6</v>
      </c>
      <c r="D98" s="27">
        <v>87.1</v>
      </c>
      <c r="E98" s="28">
        <v>8.42</v>
      </c>
      <c r="F98" s="27">
        <v>128</v>
      </c>
      <c r="G98" s="28">
        <v>6.28</v>
      </c>
      <c r="H98" s="32"/>
      <c r="I98" s="32"/>
      <c r="J98" s="30"/>
      <c r="K98" s="30"/>
      <c r="L98" s="28"/>
      <c r="M98" s="31"/>
      <c r="N98" s="153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79"/>
      <c r="AA98" s="79"/>
    </row>
    <row r="99" spans="1:27" x14ac:dyDescent="0.25">
      <c r="A99" s="78">
        <v>43264</v>
      </c>
      <c r="B99" s="26" t="s">
        <v>138</v>
      </c>
      <c r="C99" s="26">
        <v>65.2</v>
      </c>
      <c r="D99" s="27">
        <v>80</v>
      </c>
      <c r="E99" s="28">
        <v>7.51</v>
      </c>
      <c r="F99" s="27">
        <v>118.5</v>
      </c>
      <c r="G99" s="28">
        <v>6.53</v>
      </c>
      <c r="H99" s="32"/>
      <c r="I99" s="32"/>
      <c r="J99" s="30"/>
      <c r="K99" s="30"/>
      <c r="L99" s="28"/>
      <c r="M99" s="31"/>
      <c r="N99" s="153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79"/>
      <c r="AA99" s="79"/>
    </row>
    <row r="100" spans="1:27" x14ac:dyDescent="0.25">
      <c r="A100" s="152">
        <v>43271</v>
      </c>
      <c r="B100" s="26" t="s">
        <v>138</v>
      </c>
      <c r="C100" s="26">
        <v>71.3</v>
      </c>
      <c r="D100" s="27">
        <v>88.8</v>
      </c>
      <c r="E100" s="28">
        <v>7.79</v>
      </c>
      <c r="F100" s="27">
        <v>122.7</v>
      </c>
      <c r="G100" s="28">
        <v>6.86</v>
      </c>
      <c r="H100" s="32"/>
      <c r="I100" s="32"/>
      <c r="J100" s="30"/>
      <c r="K100" s="30"/>
      <c r="L100" s="28"/>
      <c r="M100" s="31"/>
      <c r="N100" s="153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79"/>
      <c r="AA100" s="79"/>
    </row>
    <row r="101" spans="1:27" x14ac:dyDescent="0.25">
      <c r="A101" s="152">
        <v>43278</v>
      </c>
      <c r="B101" s="26" t="s">
        <v>138</v>
      </c>
      <c r="C101" s="26">
        <v>70.400000000000006</v>
      </c>
      <c r="D101" s="27">
        <v>89.4</v>
      </c>
      <c r="E101" s="28">
        <v>7.91</v>
      </c>
      <c r="F101" s="27">
        <v>124.8</v>
      </c>
      <c r="G101" s="28"/>
      <c r="H101" s="32"/>
      <c r="I101" s="32"/>
      <c r="J101" s="30"/>
      <c r="K101" s="30"/>
      <c r="L101" s="28"/>
      <c r="M101" s="31"/>
      <c r="N101" s="153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30"/>
      <c r="AA101" s="30"/>
    </row>
    <row r="102" spans="1:27" x14ac:dyDescent="0.25">
      <c r="A102" s="146">
        <v>43284</v>
      </c>
      <c r="B102" s="26" t="s">
        <v>138</v>
      </c>
      <c r="C102" s="26">
        <v>75.7</v>
      </c>
      <c r="D102" s="27">
        <v>82.7</v>
      </c>
      <c r="E102" s="28">
        <v>6.69</v>
      </c>
      <c r="F102" s="27">
        <v>128.69999999999999</v>
      </c>
      <c r="G102" s="28">
        <v>6.59</v>
      </c>
      <c r="H102" s="32"/>
      <c r="I102" s="32"/>
      <c r="J102" s="30"/>
      <c r="K102" s="30"/>
      <c r="L102" s="28"/>
      <c r="M102" s="31"/>
      <c r="N102" s="153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</row>
    <row r="103" spans="1:27" x14ac:dyDescent="0.25">
      <c r="A103" s="78">
        <v>43292</v>
      </c>
      <c r="B103" s="26" t="s">
        <v>138</v>
      </c>
      <c r="C103" s="26">
        <v>73.2</v>
      </c>
      <c r="D103" s="27">
        <v>80.099999999999994</v>
      </c>
      <c r="E103" s="28">
        <v>6.85</v>
      </c>
      <c r="F103" s="27">
        <v>129.30000000000001</v>
      </c>
      <c r="G103" s="28">
        <v>6.38</v>
      </c>
      <c r="H103" s="32"/>
      <c r="I103" s="32"/>
      <c r="J103" s="30"/>
      <c r="K103" s="30"/>
      <c r="L103" s="28"/>
      <c r="M103" s="31"/>
      <c r="N103" s="153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</row>
    <row r="104" spans="1:27" x14ac:dyDescent="0.25">
      <c r="A104" s="78">
        <v>43299</v>
      </c>
      <c r="B104" s="26" t="s">
        <v>138</v>
      </c>
      <c r="C104" s="26">
        <v>73.599999999999994</v>
      </c>
      <c r="D104" s="27">
        <v>83.7</v>
      </c>
      <c r="E104" s="28">
        <v>7.15</v>
      </c>
      <c r="F104" s="27">
        <v>124.4</v>
      </c>
      <c r="G104" s="28">
        <v>6.59</v>
      </c>
      <c r="H104" s="32"/>
      <c r="I104" s="32"/>
      <c r="J104" s="30"/>
      <c r="K104" s="30"/>
      <c r="L104" s="28"/>
      <c r="M104" s="31"/>
      <c r="N104" s="153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</row>
    <row r="105" spans="1:27" x14ac:dyDescent="0.25">
      <c r="A105" s="78">
        <v>43306</v>
      </c>
      <c r="B105" s="26" t="s">
        <v>138</v>
      </c>
      <c r="C105" s="26">
        <v>74.400000000000006</v>
      </c>
      <c r="D105" s="27">
        <v>86</v>
      </c>
      <c r="E105" s="28">
        <v>7.29</v>
      </c>
      <c r="F105" s="27">
        <v>122.6</v>
      </c>
      <c r="G105" s="28">
        <v>6.64</v>
      </c>
      <c r="H105" s="32"/>
      <c r="I105" s="32"/>
      <c r="J105" s="30"/>
      <c r="K105" s="30"/>
      <c r="L105" s="28"/>
      <c r="M105" s="31"/>
      <c r="N105" s="153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</row>
    <row r="106" spans="1:27" x14ac:dyDescent="0.25">
      <c r="A106" s="78">
        <v>43315</v>
      </c>
      <c r="B106" s="26" t="s">
        <v>138</v>
      </c>
      <c r="C106" s="26">
        <v>75.900000000000006</v>
      </c>
      <c r="D106" s="27">
        <v>87.7</v>
      </c>
      <c r="E106" s="28">
        <v>7.3</v>
      </c>
      <c r="F106" s="27">
        <v>116.3</v>
      </c>
      <c r="G106" s="28">
        <v>6.45</v>
      </c>
      <c r="H106" s="32"/>
      <c r="I106" s="32"/>
      <c r="J106" s="30"/>
      <c r="K106" s="30"/>
      <c r="L106" s="28"/>
      <c r="M106" s="31"/>
      <c r="N106" s="153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</row>
    <row r="107" spans="1:27" x14ac:dyDescent="0.25">
      <c r="A107" s="146">
        <v>43320</v>
      </c>
      <c r="B107" s="26" t="s">
        <v>138</v>
      </c>
      <c r="C107" s="26">
        <v>78.8</v>
      </c>
      <c r="D107" s="27">
        <v>88.2</v>
      </c>
      <c r="E107" s="28">
        <v>7.15</v>
      </c>
      <c r="F107" s="27">
        <v>113.4</v>
      </c>
      <c r="G107" s="28">
        <v>6.33</v>
      </c>
      <c r="H107" s="32"/>
      <c r="I107" s="32"/>
      <c r="J107" s="30"/>
      <c r="K107" s="30"/>
      <c r="L107" s="28"/>
      <c r="M107" s="31"/>
      <c r="N107" s="153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</row>
    <row r="108" spans="1:27" x14ac:dyDescent="0.25">
      <c r="A108" s="78">
        <v>43327</v>
      </c>
      <c r="B108" s="26" t="s">
        <v>138</v>
      </c>
      <c r="C108" s="26">
        <v>76.3</v>
      </c>
      <c r="D108" s="27">
        <v>86.1</v>
      </c>
      <c r="E108" s="28">
        <v>7.17</v>
      </c>
      <c r="F108" s="27">
        <v>118.7</v>
      </c>
      <c r="G108" s="28">
        <v>6.31</v>
      </c>
      <c r="H108" s="32"/>
      <c r="I108" s="32"/>
      <c r="J108" s="30"/>
      <c r="K108" s="30"/>
      <c r="L108" s="28"/>
      <c r="M108" s="31"/>
      <c r="N108" s="153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  <c r="AA108" s="154"/>
    </row>
    <row r="109" spans="1:27" x14ac:dyDescent="0.25">
      <c r="A109" s="78">
        <v>43334</v>
      </c>
      <c r="B109" s="26" t="s">
        <v>138</v>
      </c>
      <c r="C109" s="26">
        <v>72.599999999999994</v>
      </c>
      <c r="D109" s="27">
        <v>84.1</v>
      </c>
      <c r="E109" s="28">
        <v>7.27</v>
      </c>
      <c r="F109" s="27">
        <v>123.1</v>
      </c>
      <c r="G109" s="28">
        <v>6.39</v>
      </c>
      <c r="H109" s="32"/>
      <c r="I109" s="32"/>
      <c r="J109" s="30"/>
      <c r="K109" s="30"/>
      <c r="L109" s="28"/>
      <c r="M109" s="31"/>
      <c r="N109" s="153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  <c r="AA109" s="154"/>
    </row>
    <row r="110" spans="1:27" x14ac:dyDescent="0.25">
      <c r="A110" s="146">
        <v>43341</v>
      </c>
      <c r="B110" s="26" t="s">
        <v>138</v>
      </c>
      <c r="C110" s="26">
        <v>75.400000000000006</v>
      </c>
      <c r="D110" s="27">
        <v>86.8</v>
      </c>
      <c r="E110" s="28">
        <v>7.29</v>
      </c>
      <c r="F110" s="27">
        <v>125.1</v>
      </c>
      <c r="G110" s="28">
        <v>6.37</v>
      </c>
      <c r="H110" s="32"/>
      <c r="I110" s="32"/>
      <c r="J110" s="30"/>
      <c r="K110" s="30"/>
      <c r="L110" s="28"/>
      <c r="M110" s="31"/>
      <c r="N110" s="153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4"/>
      <c r="AA110" s="154"/>
    </row>
    <row r="111" spans="1:27" x14ac:dyDescent="0.25">
      <c r="A111" s="78">
        <v>43348</v>
      </c>
      <c r="B111" s="26" t="s">
        <v>143</v>
      </c>
      <c r="C111" s="26">
        <v>73.599999999999994</v>
      </c>
      <c r="D111" s="27">
        <v>87.6</v>
      </c>
      <c r="E111" s="28">
        <v>7.49</v>
      </c>
      <c r="F111" s="27">
        <v>128.30000000000001</v>
      </c>
      <c r="G111" s="28">
        <v>6.4</v>
      </c>
      <c r="H111" s="32"/>
      <c r="I111" s="32"/>
      <c r="J111" s="30"/>
      <c r="K111" s="30"/>
      <c r="L111" s="28"/>
      <c r="M111" s="31"/>
      <c r="N111" s="153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  <c r="AA111" s="154"/>
    </row>
    <row r="112" spans="1:27" x14ac:dyDescent="0.25">
      <c r="A112" s="78">
        <v>43355</v>
      </c>
      <c r="B112" s="26" t="s">
        <v>138</v>
      </c>
      <c r="C112" s="26">
        <v>71.5</v>
      </c>
      <c r="D112" s="27">
        <v>88.9</v>
      </c>
      <c r="E112" s="28">
        <v>7.76</v>
      </c>
      <c r="F112" s="27">
        <v>127.2</v>
      </c>
      <c r="G112" s="28">
        <v>6.22</v>
      </c>
      <c r="H112" s="32"/>
      <c r="I112" s="32"/>
      <c r="J112" s="30"/>
      <c r="K112" s="30"/>
      <c r="L112" s="28"/>
      <c r="M112" s="31"/>
      <c r="N112" s="153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  <c r="AA112" s="154"/>
    </row>
    <row r="113" spans="1:27" x14ac:dyDescent="0.25">
      <c r="A113" s="146">
        <v>43362</v>
      </c>
      <c r="B113" s="26" t="s">
        <v>138</v>
      </c>
      <c r="C113" s="26">
        <v>70</v>
      </c>
      <c r="D113" s="27">
        <v>87.9</v>
      </c>
      <c r="E113" s="28">
        <v>7.81</v>
      </c>
      <c r="F113" s="27">
        <v>118.7</v>
      </c>
      <c r="G113" s="28">
        <v>6.35</v>
      </c>
      <c r="H113" s="32"/>
      <c r="I113" s="32"/>
      <c r="J113" s="30"/>
      <c r="K113" s="30"/>
      <c r="L113" s="28"/>
      <c r="M113" s="31"/>
      <c r="N113" s="153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  <c r="AA113" s="154"/>
    </row>
    <row r="114" spans="1:27" x14ac:dyDescent="0.25">
      <c r="A114" s="78">
        <v>43370</v>
      </c>
      <c r="B114" s="26" t="s">
        <v>138</v>
      </c>
      <c r="C114" s="26">
        <v>67</v>
      </c>
      <c r="D114" s="27">
        <v>88.7</v>
      </c>
      <c r="E114" s="28">
        <v>8.15</v>
      </c>
      <c r="F114" s="27">
        <v>120.6</v>
      </c>
      <c r="G114" s="28">
        <v>6.33</v>
      </c>
      <c r="H114" s="32"/>
      <c r="I114" s="32"/>
      <c r="J114" s="30"/>
      <c r="K114" s="30"/>
      <c r="L114" s="28"/>
      <c r="M114" s="31"/>
      <c r="N114" s="153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  <c r="AA114" s="154"/>
    </row>
    <row r="115" spans="1:27" x14ac:dyDescent="0.25">
      <c r="A115" s="78">
        <v>43376</v>
      </c>
      <c r="H115" s="32"/>
      <c r="I115" s="32"/>
      <c r="J115" s="30"/>
      <c r="K115" s="30"/>
      <c r="L115" s="28"/>
      <c r="M115" s="31"/>
      <c r="N115" s="153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4"/>
      <c r="AA115" s="154"/>
    </row>
    <row r="116" spans="1:27" x14ac:dyDescent="0.25">
      <c r="A116" s="78">
        <v>43383</v>
      </c>
      <c r="B116" s="26"/>
      <c r="C116" s="26"/>
      <c r="D116" s="27"/>
      <c r="E116" s="28"/>
      <c r="F116" s="27"/>
      <c r="G116" s="28"/>
      <c r="H116" s="32"/>
      <c r="I116" s="32"/>
      <c r="J116" s="30"/>
      <c r="K116" s="30"/>
      <c r="L116" s="28"/>
      <c r="M116" s="31"/>
      <c r="N116" s="153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4"/>
      <c r="AA116" s="154"/>
    </row>
    <row r="117" spans="1:27" x14ac:dyDescent="0.25">
      <c r="A117" s="78">
        <v>43390</v>
      </c>
      <c r="B117" s="26"/>
      <c r="C117" s="26"/>
      <c r="D117" s="27"/>
      <c r="E117" s="28"/>
      <c r="F117" s="27"/>
      <c r="G117" s="28"/>
      <c r="H117" s="32"/>
      <c r="I117" s="32"/>
      <c r="J117" s="30"/>
      <c r="K117" s="30"/>
      <c r="L117" s="28"/>
      <c r="M117" s="31"/>
      <c r="N117" s="153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  <c r="AA117" s="154"/>
    </row>
    <row r="118" spans="1:27" x14ac:dyDescent="0.25">
      <c r="A118" s="78">
        <v>43397</v>
      </c>
      <c r="B118" s="26"/>
      <c r="C118" s="26"/>
      <c r="D118" s="27"/>
      <c r="E118" s="28"/>
      <c r="F118" s="27"/>
      <c r="G118" s="28"/>
      <c r="H118" s="32"/>
      <c r="I118" s="32"/>
      <c r="J118" s="30"/>
      <c r="K118" s="30"/>
      <c r="L118" s="28"/>
      <c r="M118" s="31"/>
      <c r="N118" s="153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4"/>
      <c r="AA118" s="154"/>
    </row>
    <row r="119" spans="1:27" x14ac:dyDescent="0.25">
      <c r="A119" s="78">
        <v>43404</v>
      </c>
      <c r="B119" s="26"/>
      <c r="C119" s="26"/>
      <c r="D119" s="27"/>
      <c r="E119" s="28"/>
      <c r="F119" s="27"/>
      <c r="G119" s="28"/>
      <c r="H119" s="32"/>
      <c r="I119" s="32"/>
      <c r="J119" s="30"/>
      <c r="K119" s="30"/>
      <c r="L119" s="28"/>
      <c r="M119" s="31"/>
      <c r="N119" s="153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</row>
    <row r="120" spans="1:27" x14ac:dyDescent="0.25">
      <c r="A120" s="78">
        <v>43411</v>
      </c>
      <c r="B120" s="26"/>
      <c r="C120" s="26"/>
      <c r="D120" s="27"/>
      <c r="E120" s="28"/>
      <c r="F120" s="27"/>
      <c r="G120" s="28"/>
      <c r="H120" s="32"/>
      <c r="I120" s="32"/>
      <c r="J120" s="30"/>
      <c r="K120" s="30"/>
      <c r="L120" s="28"/>
      <c r="M120" s="31"/>
      <c r="N120" s="153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  <c r="AA120" s="154"/>
    </row>
    <row r="121" spans="1:27" x14ac:dyDescent="0.25">
      <c r="A121" s="78">
        <v>43418</v>
      </c>
      <c r="B121" s="26"/>
      <c r="C121" s="26"/>
      <c r="D121" s="27"/>
      <c r="E121" s="28"/>
      <c r="F121" s="27"/>
      <c r="G121" s="28"/>
      <c r="H121" s="32"/>
      <c r="I121" s="32"/>
      <c r="J121" s="30"/>
      <c r="K121" s="30"/>
      <c r="L121" s="28"/>
      <c r="M121" s="31"/>
      <c r="N121" s="153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  <c r="AA121" s="154"/>
    </row>
    <row r="122" spans="1:27" x14ac:dyDescent="0.25">
      <c r="A122" s="78">
        <v>43425</v>
      </c>
      <c r="B122" s="26"/>
      <c r="C122" s="26"/>
      <c r="D122" s="27"/>
      <c r="E122" s="28"/>
      <c r="F122" s="27"/>
      <c r="G122" s="28"/>
      <c r="H122" s="32"/>
      <c r="I122" s="32"/>
      <c r="J122" s="30"/>
      <c r="K122" s="30"/>
      <c r="L122" s="28"/>
      <c r="M122" s="31"/>
      <c r="N122" s="153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</row>
    <row r="123" spans="1:27" x14ac:dyDescent="0.25">
      <c r="A123" s="78">
        <v>43432</v>
      </c>
      <c r="B123" s="26"/>
      <c r="C123" s="26"/>
      <c r="D123" s="27"/>
      <c r="E123" s="28"/>
      <c r="F123" s="27"/>
      <c r="G123" s="28"/>
      <c r="H123" s="32"/>
      <c r="I123" s="32"/>
      <c r="J123" s="30"/>
      <c r="K123" s="30"/>
      <c r="L123" s="28"/>
      <c r="M123" s="31"/>
      <c r="N123" s="153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</row>
    <row r="124" spans="1:27" x14ac:dyDescent="0.25">
      <c r="A124" s="78">
        <v>43439</v>
      </c>
      <c r="B124" s="26"/>
      <c r="C124" s="26"/>
      <c r="D124" s="27"/>
      <c r="E124" s="28"/>
      <c r="F124" s="27"/>
      <c r="G124" s="28"/>
      <c r="H124" s="32"/>
      <c r="I124" s="32"/>
      <c r="J124" s="30"/>
      <c r="K124" s="30"/>
      <c r="L124" s="28"/>
      <c r="M124" s="31"/>
      <c r="N124" s="153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  <c r="AA124" s="154"/>
    </row>
    <row r="125" spans="1:27" x14ac:dyDescent="0.25">
      <c r="A125" s="78">
        <v>43446</v>
      </c>
      <c r="B125" s="26"/>
      <c r="C125" s="26"/>
      <c r="D125" s="27"/>
      <c r="E125" s="28"/>
      <c r="F125" s="27"/>
      <c r="G125" s="28"/>
      <c r="H125" s="32"/>
      <c r="I125" s="32"/>
      <c r="J125" s="30"/>
      <c r="K125" s="30"/>
      <c r="L125" s="28"/>
      <c r="M125" s="31"/>
      <c r="N125" s="153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</row>
    <row r="126" spans="1:27" x14ac:dyDescent="0.25">
      <c r="A126" s="78">
        <v>43453</v>
      </c>
      <c r="B126" s="26"/>
      <c r="C126" s="26"/>
      <c r="D126" s="27"/>
      <c r="E126" s="28"/>
      <c r="F126" s="27"/>
      <c r="G126" s="28"/>
      <c r="H126" s="32"/>
      <c r="I126" s="32"/>
      <c r="J126" s="30"/>
      <c r="K126" s="30"/>
      <c r="L126" s="28"/>
      <c r="M126" s="31"/>
      <c r="N126" s="153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  <c r="AA126" s="154"/>
    </row>
    <row r="127" spans="1:27" x14ac:dyDescent="0.25">
      <c r="A127" s="78">
        <v>43467</v>
      </c>
      <c r="B127" s="26"/>
      <c r="C127" s="26"/>
      <c r="D127" s="27"/>
      <c r="E127" s="28"/>
      <c r="F127" s="27"/>
      <c r="G127" s="28"/>
      <c r="H127" s="32"/>
      <c r="I127" s="32"/>
      <c r="J127" s="30"/>
      <c r="K127" s="30"/>
      <c r="L127" s="28"/>
      <c r="M127" s="31"/>
      <c r="N127" s="153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  <c r="AA127" s="154"/>
    </row>
    <row r="128" spans="1:27" x14ac:dyDescent="0.25">
      <c r="A128" s="78">
        <v>43474</v>
      </c>
      <c r="B128" s="26"/>
      <c r="C128" s="26"/>
      <c r="D128" s="27"/>
      <c r="E128" s="28"/>
      <c r="F128" s="27"/>
      <c r="G128" s="28"/>
      <c r="H128" s="32"/>
      <c r="I128" s="32"/>
      <c r="J128" s="30"/>
      <c r="K128" s="30"/>
      <c r="L128" s="28"/>
      <c r="M128" s="31"/>
      <c r="N128" s="153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</row>
    <row r="129" spans="1:27" x14ac:dyDescent="0.25">
      <c r="A129" s="78">
        <v>43481</v>
      </c>
      <c r="B129" s="26"/>
      <c r="C129" s="26"/>
      <c r="D129" s="27"/>
      <c r="E129" s="28"/>
      <c r="F129" s="27"/>
      <c r="G129" s="28"/>
      <c r="H129" s="32"/>
      <c r="I129" s="32"/>
      <c r="J129" s="30"/>
      <c r="K129" s="30"/>
      <c r="L129" s="28"/>
      <c r="M129" s="31"/>
      <c r="N129" s="153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</row>
    <row r="130" spans="1:27" x14ac:dyDescent="0.25">
      <c r="A130" s="78">
        <v>43488</v>
      </c>
      <c r="B130" s="26"/>
      <c r="C130" s="26"/>
      <c r="D130" s="27"/>
      <c r="E130" s="28"/>
      <c r="F130" s="27"/>
      <c r="G130" s="28"/>
      <c r="H130" s="32"/>
      <c r="I130" s="32"/>
      <c r="J130" s="30"/>
      <c r="K130" s="30"/>
      <c r="L130" s="28"/>
      <c r="M130" s="31"/>
      <c r="N130" s="153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  <c r="AA130" s="154"/>
    </row>
    <row r="131" spans="1:27" x14ac:dyDescent="0.25">
      <c r="A131" s="78">
        <v>43495</v>
      </c>
      <c r="B131" s="26"/>
      <c r="C131" s="26"/>
      <c r="D131" s="27"/>
      <c r="E131" s="28"/>
      <c r="F131" s="27"/>
      <c r="G131" s="28"/>
      <c r="H131" s="32"/>
      <c r="I131" s="32"/>
      <c r="J131" s="30"/>
      <c r="K131" s="30"/>
      <c r="L131" s="28"/>
      <c r="M131" s="31"/>
      <c r="N131" s="153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  <c r="AA131" s="154"/>
    </row>
    <row r="132" spans="1:27" x14ac:dyDescent="0.25">
      <c r="A132" s="78">
        <v>43502</v>
      </c>
      <c r="B132" s="26"/>
      <c r="C132" s="26"/>
      <c r="D132" s="27"/>
      <c r="E132" s="28"/>
      <c r="F132" s="27"/>
      <c r="G132" s="28"/>
      <c r="H132" s="32"/>
      <c r="I132" s="32"/>
      <c r="J132" s="30"/>
      <c r="K132" s="30"/>
      <c r="L132" s="28"/>
      <c r="M132" s="31"/>
      <c r="N132" s="153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  <c r="AA132" s="154"/>
    </row>
    <row r="133" spans="1:27" x14ac:dyDescent="0.25">
      <c r="A133" s="78">
        <v>43509</v>
      </c>
      <c r="B133" s="26"/>
      <c r="C133" s="26"/>
      <c r="D133" s="27"/>
      <c r="E133" s="28"/>
      <c r="F133" s="27"/>
      <c r="G133" s="28"/>
      <c r="H133" s="32"/>
      <c r="I133" s="32"/>
      <c r="J133" s="30"/>
      <c r="K133" s="30"/>
      <c r="L133" s="28"/>
      <c r="M133" s="31"/>
      <c r="N133" s="153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  <c r="AA133" s="154"/>
    </row>
    <row r="134" spans="1:27" x14ac:dyDescent="0.25">
      <c r="A134" s="78">
        <v>43516</v>
      </c>
      <c r="B134" s="26"/>
      <c r="C134" s="26"/>
      <c r="D134" s="27"/>
      <c r="E134" s="28"/>
      <c r="F134" s="27"/>
      <c r="G134" s="28"/>
      <c r="H134" s="32"/>
      <c r="I134" s="32"/>
      <c r="J134" s="30"/>
      <c r="K134" s="30"/>
      <c r="L134" s="28"/>
      <c r="M134" s="31"/>
      <c r="N134" s="153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  <c r="AA134" s="154"/>
    </row>
    <row r="135" spans="1:27" x14ac:dyDescent="0.25">
      <c r="A135" s="78">
        <v>43523</v>
      </c>
      <c r="B135" s="26"/>
      <c r="C135" s="26"/>
      <c r="D135" s="27"/>
      <c r="E135" s="28"/>
      <c r="F135" s="27"/>
      <c r="G135" s="28"/>
      <c r="H135" s="32"/>
      <c r="I135" s="32"/>
      <c r="J135" s="30"/>
      <c r="K135" s="30"/>
      <c r="L135" s="28"/>
      <c r="M135" s="31"/>
      <c r="N135" s="153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</row>
    <row r="136" spans="1:27" x14ac:dyDescent="0.25">
      <c r="A136" s="78">
        <v>43530</v>
      </c>
      <c r="B136" s="26"/>
      <c r="C136" s="26"/>
      <c r="D136" s="27"/>
      <c r="E136" s="28"/>
      <c r="F136" s="27"/>
      <c r="G136" s="28"/>
      <c r="H136" s="32"/>
      <c r="I136" s="32"/>
      <c r="J136" s="30"/>
      <c r="K136" s="30"/>
      <c r="L136" s="28"/>
      <c r="M136" s="31"/>
      <c r="N136" s="153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</row>
    <row r="137" spans="1:27" x14ac:dyDescent="0.25">
      <c r="A137" s="78">
        <v>43537</v>
      </c>
      <c r="B137" s="26"/>
      <c r="C137" s="26"/>
      <c r="D137" s="27"/>
      <c r="E137" s="28"/>
      <c r="F137" s="27"/>
      <c r="G137" s="28"/>
      <c r="H137" s="32"/>
      <c r="I137" s="32"/>
      <c r="J137" s="30"/>
      <c r="K137" s="30"/>
      <c r="L137" s="28"/>
      <c r="M137" s="31"/>
      <c r="N137" s="153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</row>
    <row r="138" spans="1:27" x14ac:dyDescent="0.25">
      <c r="A138" s="78">
        <v>43544</v>
      </c>
      <c r="B138" s="26"/>
      <c r="C138" s="26"/>
      <c r="D138" s="27"/>
      <c r="E138" s="28"/>
      <c r="F138" s="27"/>
      <c r="G138" s="28"/>
      <c r="H138" s="32"/>
      <c r="I138" s="32"/>
      <c r="J138" s="30"/>
      <c r="K138" s="30"/>
      <c r="L138" s="28"/>
      <c r="M138" s="31"/>
      <c r="N138" s="153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  <c r="Z138" s="154"/>
      <c r="AA138" s="154"/>
    </row>
    <row r="139" spans="1:27" x14ac:dyDescent="0.25">
      <c r="A139" s="78">
        <v>43551</v>
      </c>
      <c r="B139" s="26"/>
      <c r="C139" s="26"/>
      <c r="D139" s="27"/>
      <c r="E139" s="28"/>
      <c r="F139" s="27"/>
      <c r="G139" s="28"/>
      <c r="H139" s="32"/>
      <c r="I139" s="32"/>
      <c r="J139" s="30"/>
      <c r="K139" s="30"/>
      <c r="L139" s="28"/>
      <c r="M139" s="31"/>
      <c r="N139" s="153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  <c r="Z139" s="154"/>
      <c r="AA139" s="154"/>
    </row>
    <row r="140" spans="1:27" x14ac:dyDescent="0.25">
      <c r="A140" s="78">
        <v>43558</v>
      </c>
      <c r="B140" s="26"/>
      <c r="C140" s="26"/>
      <c r="D140" s="27"/>
      <c r="E140" s="28"/>
      <c r="F140" s="27"/>
      <c r="G140" s="28"/>
      <c r="H140" s="32"/>
      <c r="I140" s="32"/>
      <c r="J140" s="30"/>
      <c r="K140" s="30"/>
      <c r="L140" s="28"/>
      <c r="M140" s="31"/>
      <c r="N140" s="153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  <c r="Z140" s="154"/>
      <c r="AA140" s="154"/>
    </row>
    <row r="141" spans="1:27" x14ac:dyDescent="0.25">
      <c r="A141" s="78">
        <v>43565</v>
      </c>
      <c r="B141" s="26"/>
      <c r="C141" s="26"/>
      <c r="D141" s="27"/>
      <c r="E141" s="28"/>
      <c r="F141" s="27"/>
      <c r="G141" s="28"/>
      <c r="H141" s="32"/>
      <c r="I141" s="32"/>
      <c r="J141" s="30"/>
      <c r="K141" s="30"/>
      <c r="L141" s="28"/>
      <c r="M141" s="31"/>
      <c r="N141" s="153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  <c r="Z141" s="154"/>
      <c r="AA141" s="154"/>
    </row>
    <row r="142" spans="1:27" x14ac:dyDescent="0.25">
      <c r="A142" s="78">
        <v>43572</v>
      </c>
      <c r="B142" s="26"/>
      <c r="C142" s="26"/>
      <c r="D142" s="27"/>
      <c r="E142" s="28"/>
      <c r="F142" s="27"/>
      <c r="G142" s="28"/>
      <c r="H142" s="32"/>
      <c r="I142" s="32"/>
      <c r="J142" s="30"/>
      <c r="K142" s="30"/>
      <c r="L142" s="28"/>
      <c r="M142" s="31"/>
      <c r="N142" s="153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</row>
    <row r="143" spans="1:27" x14ac:dyDescent="0.25">
      <c r="A143" s="78">
        <v>43579</v>
      </c>
      <c r="B143" s="26"/>
      <c r="C143" s="26"/>
      <c r="D143" s="27"/>
      <c r="E143" s="28"/>
      <c r="F143" s="27"/>
      <c r="G143" s="28"/>
      <c r="H143" s="32"/>
      <c r="I143" s="32"/>
      <c r="J143" s="30"/>
      <c r="K143" s="30"/>
      <c r="L143" s="28"/>
      <c r="M143" s="31"/>
      <c r="N143" s="153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</row>
    <row r="144" spans="1:27" x14ac:dyDescent="0.25">
      <c r="A144" s="78">
        <v>43586</v>
      </c>
      <c r="B144" s="26"/>
      <c r="C144" s="26"/>
      <c r="D144" s="27"/>
      <c r="E144" s="28"/>
      <c r="F144" s="27"/>
      <c r="G144" s="28"/>
      <c r="H144" s="32"/>
      <c r="I144" s="32"/>
      <c r="J144" s="30"/>
      <c r="K144" s="30"/>
      <c r="L144" s="28"/>
      <c r="M144" s="31"/>
      <c r="N144" s="153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  <c r="Z144" s="154"/>
      <c r="AA144" s="154"/>
    </row>
    <row r="145" spans="1:27" x14ac:dyDescent="0.25">
      <c r="A145" s="78">
        <v>43593</v>
      </c>
      <c r="B145" s="26"/>
      <c r="C145" s="26"/>
      <c r="D145" s="27"/>
      <c r="E145" s="28"/>
      <c r="F145" s="27"/>
      <c r="G145" s="28"/>
      <c r="H145" s="32"/>
      <c r="I145" s="32"/>
      <c r="J145" s="30"/>
      <c r="K145" s="30"/>
      <c r="L145" s="28"/>
      <c r="M145" s="31"/>
      <c r="N145" s="153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  <c r="AA145" s="154"/>
    </row>
    <row r="146" spans="1:27" x14ac:dyDescent="0.25">
      <c r="A146" s="78">
        <v>43600</v>
      </c>
      <c r="B146" s="26"/>
      <c r="C146" s="26"/>
      <c r="D146" s="27"/>
      <c r="E146" s="28"/>
      <c r="F146" s="27"/>
      <c r="G146" s="28"/>
      <c r="H146" s="32"/>
      <c r="I146" s="32"/>
      <c r="J146" s="30"/>
      <c r="K146" s="30"/>
      <c r="L146" s="28"/>
      <c r="M146" s="31"/>
      <c r="N146" s="153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</row>
    <row r="147" spans="1:27" x14ac:dyDescent="0.25">
      <c r="A147" s="78">
        <v>43607</v>
      </c>
      <c r="B147" s="26"/>
      <c r="C147" s="26"/>
      <c r="D147" s="27"/>
      <c r="E147" s="28"/>
      <c r="F147" s="27"/>
      <c r="G147" s="28"/>
      <c r="H147" s="32"/>
      <c r="I147" s="32"/>
      <c r="J147" s="30"/>
      <c r="K147" s="30"/>
      <c r="L147" s="28"/>
      <c r="M147" s="31"/>
      <c r="N147" s="153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  <c r="Z147" s="154"/>
      <c r="AA147" s="154"/>
    </row>
    <row r="148" spans="1:27" x14ac:dyDescent="0.25">
      <c r="A148" s="78">
        <v>43614</v>
      </c>
      <c r="B148" s="26"/>
      <c r="C148" s="26"/>
      <c r="D148" s="27"/>
      <c r="E148" s="28"/>
      <c r="F148" s="27"/>
      <c r="G148" s="28"/>
      <c r="H148" s="32"/>
      <c r="I148" s="32"/>
      <c r="J148" s="30"/>
      <c r="K148" s="30"/>
      <c r="L148" s="28"/>
      <c r="M148" s="31"/>
      <c r="N148" s="153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  <c r="Z148" s="154"/>
      <c r="AA148" s="154"/>
    </row>
    <row r="149" spans="1:27" x14ac:dyDescent="0.25">
      <c r="A149" s="78">
        <v>43621</v>
      </c>
      <c r="B149" s="26"/>
      <c r="C149" s="26"/>
      <c r="D149" s="27"/>
      <c r="E149" s="28"/>
      <c r="F149" s="27"/>
      <c r="G149" s="28"/>
      <c r="H149" s="32"/>
      <c r="I149" s="32"/>
      <c r="J149" s="30"/>
      <c r="K149" s="30"/>
      <c r="L149" s="28"/>
      <c r="M149" s="31"/>
      <c r="N149" s="153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  <c r="Z149" s="154"/>
      <c r="AA149" s="154"/>
    </row>
    <row r="150" spans="1:27" x14ac:dyDescent="0.25">
      <c r="A150" s="78">
        <v>43628</v>
      </c>
      <c r="B150" s="26"/>
      <c r="C150" s="26"/>
      <c r="D150" s="27"/>
      <c r="E150" s="28"/>
      <c r="F150" s="27"/>
      <c r="G150" s="28"/>
      <c r="H150" s="32"/>
      <c r="I150" s="32"/>
      <c r="J150" s="30"/>
      <c r="K150" s="30"/>
      <c r="L150" s="28"/>
      <c r="M150" s="31"/>
      <c r="N150" s="153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</row>
    <row r="151" spans="1:27" x14ac:dyDescent="0.25">
      <c r="A151" s="78">
        <v>43635</v>
      </c>
      <c r="B151" s="26"/>
      <c r="C151" s="26"/>
      <c r="D151" s="27"/>
      <c r="E151" s="28"/>
      <c r="F151" s="27"/>
      <c r="G151" s="28"/>
      <c r="H151" s="32"/>
      <c r="I151" s="32"/>
      <c r="J151" s="30"/>
      <c r="K151" s="30"/>
      <c r="L151" s="28"/>
      <c r="M151" s="31"/>
      <c r="N151" s="153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  <c r="Z151" s="154"/>
      <c r="AA151" s="154"/>
    </row>
    <row r="152" spans="1:27" x14ac:dyDescent="0.25">
      <c r="A152" s="78">
        <v>43642</v>
      </c>
      <c r="B152" s="26"/>
      <c r="C152" s="26"/>
      <c r="D152" s="27"/>
      <c r="E152" s="28"/>
      <c r="F152" s="27"/>
      <c r="G152" s="28"/>
      <c r="H152" s="32"/>
      <c r="I152" s="32"/>
      <c r="J152" s="30"/>
      <c r="K152" s="30"/>
      <c r="L152" s="28"/>
      <c r="M152" s="31"/>
      <c r="N152" s="153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  <c r="Z152" s="154"/>
      <c r="AA152" s="154"/>
    </row>
    <row r="153" spans="1:27" x14ac:dyDescent="0.25">
      <c r="A153" s="78">
        <v>43649</v>
      </c>
      <c r="B153" s="26"/>
      <c r="C153" s="26"/>
      <c r="D153" s="27"/>
      <c r="E153" s="28"/>
      <c r="F153" s="27"/>
      <c r="G153" s="28"/>
      <c r="H153" s="32"/>
      <c r="I153" s="32"/>
      <c r="J153" s="30"/>
      <c r="K153" s="30"/>
      <c r="L153" s="28"/>
      <c r="M153" s="31"/>
      <c r="N153" s="153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  <c r="AA153" s="154"/>
    </row>
    <row r="154" spans="1:27" x14ac:dyDescent="0.25">
      <c r="A154" s="78">
        <v>43656</v>
      </c>
      <c r="B154" s="26"/>
      <c r="C154" s="26"/>
      <c r="D154" s="27"/>
      <c r="E154" s="28"/>
      <c r="F154" s="27"/>
      <c r="G154" s="28"/>
      <c r="H154" s="32"/>
      <c r="I154" s="32"/>
      <c r="J154" s="30"/>
      <c r="K154" s="30"/>
      <c r="L154" s="28"/>
      <c r="M154" s="31"/>
      <c r="N154" s="153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  <c r="Z154" s="154"/>
      <c r="AA154" s="154"/>
    </row>
    <row r="155" spans="1:27" x14ac:dyDescent="0.25">
      <c r="A155" s="78">
        <v>44048</v>
      </c>
      <c r="B155" s="26"/>
      <c r="C155" s="26"/>
      <c r="D155" s="27"/>
      <c r="E155" s="28"/>
      <c r="F155" s="27"/>
      <c r="G155" s="28"/>
      <c r="H155" s="32"/>
      <c r="I155" s="32"/>
      <c r="J155" s="30"/>
      <c r="K155" s="30"/>
      <c r="L155" s="28"/>
      <c r="M155" s="31"/>
      <c r="N155" s="153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</row>
    <row r="156" spans="1:27" x14ac:dyDescent="0.25">
      <c r="A156" s="146"/>
      <c r="B156" s="26"/>
      <c r="C156" s="26"/>
      <c r="D156" s="27"/>
      <c r="E156" s="28"/>
      <c r="F156" s="27"/>
      <c r="G156" s="28"/>
      <c r="H156" s="32"/>
      <c r="I156" s="32"/>
      <c r="J156" s="30"/>
      <c r="K156" s="30"/>
      <c r="L156" s="28"/>
      <c r="M156" s="31"/>
      <c r="N156" s="153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  <c r="Z156" s="154"/>
      <c r="AA156" s="154"/>
    </row>
    <row r="157" spans="1:27" x14ac:dyDescent="0.25">
      <c r="A157" s="146"/>
      <c r="B157" s="26"/>
      <c r="C157" s="26"/>
      <c r="D157" s="27"/>
      <c r="E157" s="28"/>
      <c r="F157" s="27"/>
      <c r="G157" s="28"/>
      <c r="H157" s="32"/>
      <c r="I157" s="32"/>
      <c r="J157" s="30"/>
      <c r="K157" s="30"/>
      <c r="L157" s="28"/>
      <c r="M157" s="31"/>
      <c r="N157" s="153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</row>
    <row r="158" spans="1:27" x14ac:dyDescent="0.25">
      <c r="A158" s="146"/>
      <c r="B158" s="26"/>
      <c r="C158" s="26"/>
      <c r="D158" s="27"/>
      <c r="E158" s="28"/>
      <c r="F158" s="27"/>
      <c r="G158" s="28"/>
      <c r="H158" s="32"/>
      <c r="I158" s="32"/>
      <c r="J158" s="30"/>
      <c r="K158" s="30"/>
      <c r="L158" s="28"/>
      <c r="M158" s="31"/>
      <c r="N158" s="153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  <c r="AA158" s="154"/>
    </row>
    <row r="159" spans="1:27" x14ac:dyDescent="0.25">
      <c r="A159" s="146"/>
      <c r="B159" s="26"/>
      <c r="C159" s="26"/>
      <c r="D159" s="27"/>
      <c r="E159" s="28"/>
      <c r="F159" s="27"/>
      <c r="G159" s="28"/>
      <c r="H159" s="32"/>
      <c r="I159" s="32"/>
      <c r="J159" s="30"/>
      <c r="K159" s="30"/>
      <c r="L159" s="28"/>
      <c r="M159" s="31"/>
      <c r="N159" s="153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  <c r="Z159" s="154"/>
      <c r="AA159" s="154"/>
    </row>
    <row r="160" spans="1:27" x14ac:dyDescent="0.25">
      <c r="A160" s="146"/>
      <c r="B160" s="26"/>
      <c r="C160" s="26"/>
      <c r="D160" s="27"/>
      <c r="E160" s="28"/>
      <c r="F160" s="27"/>
      <c r="G160" s="28"/>
      <c r="H160" s="32"/>
      <c r="I160" s="32"/>
      <c r="J160" s="30"/>
      <c r="K160" s="30"/>
      <c r="L160" s="28"/>
      <c r="M160" s="31"/>
      <c r="N160" s="153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  <c r="Z160" s="154"/>
      <c r="AA160" s="154"/>
    </row>
    <row r="161" spans="1:27" x14ac:dyDescent="0.25">
      <c r="A161" s="146"/>
      <c r="B161" s="26"/>
      <c r="C161" s="26"/>
      <c r="D161" s="27"/>
      <c r="E161" s="28"/>
      <c r="F161" s="27"/>
      <c r="G161" s="28"/>
      <c r="H161" s="32"/>
      <c r="I161" s="32"/>
      <c r="J161" s="30"/>
      <c r="K161" s="30"/>
      <c r="L161" s="28"/>
      <c r="M161" s="31"/>
      <c r="N161" s="153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  <c r="Z161" s="154"/>
      <c r="AA161" s="154"/>
    </row>
    <row r="162" spans="1:27" x14ac:dyDescent="0.25">
      <c r="A162" s="146"/>
      <c r="B162" s="26"/>
      <c r="C162" s="26"/>
      <c r="D162" s="27"/>
      <c r="E162" s="28"/>
      <c r="F162" s="27"/>
      <c r="G162" s="28"/>
      <c r="H162" s="32"/>
      <c r="I162" s="32"/>
      <c r="J162" s="30"/>
      <c r="K162" s="30"/>
      <c r="L162" s="28"/>
      <c r="M162" s="31"/>
      <c r="N162" s="153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  <c r="Z162" s="154"/>
      <c r="AA162" s="154"/>
    </row>
    <row r="163" spans="1:27" x14ac:dyDescent="0.25">
      <c r="A163" s="146"/>
      <c r="B163" s="26"/>
      <c r="C163" s="26"/>
      <c r="D163" s="27"/>
      <c r="E163" s="28"/>
      <c r="F163" s="27"/>
      <c r="G163" s="28"/>
      <c r="H163" s="32"/>
      <c r="I163" s="32"/>
      <c r="J163" s="30"/>
      <c r="K163" s="30"/>
      <c r="L163" s="28"/>
      <c r="M163" s="31"/>
      <c r="N163" s="153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54"/>
      <c r="AA163" s="154"/>
    </row>
    <row r="164" spans="1:27" x14ac:dyDescent="0.25">
      <c r="A164" s="146"/>
      <c r="B164" s="26"/>
      <c r="C164" s="26"/>
      <c r="D164" s="27"/>
      <c r="E164" s="28"/>
      <c r="F164" s="27"/>
      <c r="G164" s="28"/>
      <c r="H164" s="32"/>
      <c r="I164" s="32"/>
      <c r="J164" s="30"/>
      <c r="K164" s="30"/>
      <c r="L164" s="28"/>
      <c r="M164" s="31"/>
      <c r="N164" s="153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  <c r="Z164" s="154"/>
      <c r="AA164" s="154"/>
    </row>
    <row r="165" spans="1:27" x14ac:dyDescent="0.25">
      <c r="A165" s="146"/>
      <c r="B165" s="26"/>
      <c r="C165" s="26"/>
      <c r="D165" s="27"/>
      <c r="E165" s="28"/>
      <c r="F165" s="27"/>
      <c r="G165" s="28"/>
      <c r="H165" s="32"/>
      <c r="I165" s="32"/>
      <c r="J165" s="30"/>
      <c r="K165" s="30"/>
      <c r="L165" s="28"/>
      <c r="M165" s="31"/>
      <c r="N165" s="153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  <c r="Z165" s="154"/>
      <c r="AA165" s="154"/>
    </row>
    <row r="166" spans="1:27" x14ac:dyDescent="0.25">
      <c r="A166" s="146"/>
      <c r="B166" s="26"/>
      <c r="C166" s="26"/>
      <c r="D166" s="27"/>
      <c r="E166" s="28"/>
      <c r="F166" s="27"/>
      <c r="G166" s="28"/>
      <c r="H166" s="32"/>
      <c r="I166" s="32"/>
      <c r="J166" s="30"/>
      <c r="K166" s="30"/>
      <c r="L166" s="28"/>
      <c r="M166" s="31"/>
      <c r="N166" s="153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  <c r="AA166" s="154"/>
    </row>
    <row r="167" spans="1:27" x14ac:dyDescent="0.25">
      <c r="A167" s="146"/>
      <c r="B167" s="26"/>
      <c r="C167" s="26"/>
      <c r="D167" s="27"/>
      <c r="E167" s="28"/>
      <c r="F167" s="27"/>
      <c r="G167" s="28"/>
      <c r="H167" s="32"/>
      <c r="I167" s="32"/>
      <c r="J167" s="30"/>
      <c r="K167" s="30"/>
      <c r="L167" s="28"/>
      <c r="M167" s="31"/>
      <c r="N167" s="153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  <c r="AA167" s="154"/>
    </row>
    <row r="168" spans="1:27" x14ac:dyDescent="0.25">
      <c r="A168" s="146"/>
      <c r="B168" s="26"/>
      <c r="C168" s="26"/>
      <c r="D168" s="27"/>
      <c r="E168" s="28"/>
      <c r="F168" s="27"/>
      <c r="G168" s="28"/>
      <c r="H168" s="32"/>
      <c r="I168" s="32"/>
      <c r="J168" s="30"/>
      <c r="K168" s="30"/>
      <c r="L168" s="28"/>
      <c r="M168" s="31"/>
      <c r="N168" s="153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  <c r="AA168" s="154"/>
    </row>
    <row r="169" spans="1:27" x14ac:dyDescent="0.25">
      <c r="A169" s="146"/>
      <c r="B169" s="26"/>
      <c r="C169" s="26"/>
      <c r="D169" s="27"/>
      <c r="E169" s="28"/>
      <c r="F169" s="27"/>
      <c r="G169" s="28"/>
      <c r="H169" s="32"/>
      <c r="I169" s="32"/>
      <c r="J169" s="30"/>
      <c r="K169" s="30"/>
      <c r="L169" s="28"/>
      <c r="M169" s="31"/>
      <c r="N169" s="153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  <c r="AA169" s="154"/>
    </row>
    <row r="170" spans="1:27" x14ac:dyDescent="0.25">
      <c r="A170" s="146"/>
      <c r="B170" s="26"/>
      <c r="C170" s="26"/>
      <c r="D170" s="27"/>
      <c r="E170" s="28"/>
      <c r="F170" s="27"/>
      <c r="G170" s="28"/>
      <c r="H170" s="32"/>
      <c r="I170" s="32"/>
      <c r="J170" s="30"/>
      <c r="K170" s="30"/>
      <c r="L170" s="28"/>
      <c r="M170" s="31"/>
      <c r="N170" s="153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  <c r="AA170" s="154"/>
    </row>
    <row r="171" spans="1:27" x14ac:dyDescent="0.25">
      <c r="A171" s="146"/>
      <c r="B171" s="26"/>
      <c r="C171" s="26"/>
      <c r="D171" s="27"/>
      <c r="E171" s="28"/>
      <c r="F171" s="27"/>
      <c r="G171" s="28"/>
      <c r="H171" s="32"/>
      <c r="I171" s="32"/>
      <c r="J171" s="30"/>
      <c r="K171" s="30"/>
      <c r="L171" s="28"/>
      <c r="M171" s="31"/>
      <c r="N171" s="153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  <c r="AA171" s="154"/>
    </row>
    <row r="172" spans="1:27" x14ac:dyDescent="0.25">
      <c r="A172" s="146"/>
      <c r="B172" s="26"/>
      <c r="C172" s="26"/>
      <c r="D172" s="27"/>
      <c r="E172" s="28"/>
      <c r="F172" s="27"/>
      <c r="G172" s="28"/>
      <c r="H172" s="32"/>
      <c r="I172" s="32"/>
      <c r="J172" s="30"/>
      <c r="K172" s="30"/>
      <c r="L172" s="28"/>
      <c r="M172" s="31"/>
      <c r="N172" s="153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  <c r="Z172" s="154"/>
      <c r="AA172" s="154"/>
    </row>
    <row r="173" spans="1:27" x14ac:dyDescent="0.25">
      <c r="A173" s="146"/>
      <c r="B173" s="26"/>
      <c r="C173" s="26"/>
      <c r="D173" s="27"/>
      <c r="E173" s="28"/>
      <c r="F173" s="27"/>
      <c r="G173" s="28"/>
      <c r="H173" s="32"/>
      <c r="I173" s="32"/>
      <c r="J173" s="30"/>
      <c r="K173" s="30"/>
      <c r="L173" s="28"/>
      <c r="M173" s="31"/>
      <c r="N173" s="153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</row>
    <row r="174" spans="1:27" x14ac:dyDescent="0.25">
      <c r="A174" s="146"/>
      <c r="B174" s="26"/>
      <c r="C174" s="26"/>
      <c r="D174" s="27"/>
      <c r="E174" s="28"/>
      <c r="F174" s="27"/>
      <c r="G174" s="28"/>
      <c r="H174" s="32"/>
      <c r="I174" s="32"/>
      <c r="J174" s="30"/>
      <c r="K174" s="30"/>
      <c r="L174" s="28"/>
      <c r="M174" s="31"/>
      <c r="N174" s="153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  <c r="AA174" s="154"/>
    </row>
    <row r="175" spans="1:27" x14ac:dyDescent="0.25">
      <c r="A175" s="146"/>
      <c r="B175" s="26"/>
      <c r="C175" s="26"/>
      <c r="D175" s="27"/>
      <c r="E175" s="28"/>
      <c r="F175" s="27"/>
      <c r="G175" s="28"/>
      <c r="H175" s="32"/>
      <c r="I175" s="32"/>
      <c r="J175" s="30"/>
      <c r="K175" s="30"/>
      <c r="L175" s="28"/>
      <c r="M175" s="31"/>
      <c r="N175" s="153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  <c r="Z175" s="154"/>
      <c r="AA175" s="154"/>
    </row>
    <row r="176" spans="1:27" x14ac:dyDescent="0.25">
      <c r="A176" s="146"/>
      <c r="B176" s="26"/>
      <c r="C176" s="26"/>
      <c r="D176" s="27"/>
      <c r="E176" s="28"/>
      <c r="F176" s="27"/>
      <c r="G176" s="28"/>
      <c r="H176" s="32"/>
      <c r="I176" s="32"/>
      <c r="J176" s="30"/>
      <c r="K176" s="30"/>
      <c r="L176" s="28"/>
      <c r="M176" s="31"/>
      <c r="N176" s="153"/>
      <c r="O176" s="154"/>
      <c r="P176" s="154"/>
      <c r="Q176" s="154"/>
      <c r="R176" s="154"/>
      <c r="S176" s="154"/>
      <c r="T176" s="154"/>
      <c r="U176" s="154"/>
      <c r="V176" s="154"/>
      <c r="W176" s="154"/>
      <c r="X176" s="154"/>
      <c r="Y176" s="154"/>
      <c r="Z176" s="154"/>
      <c r="AA176" s="154"/>
    </row>
    <row r="177" spans="1:27" x14ac:dyDescent="0.25">
      <c r="A177" s="146"/>
      <c r="B177" s="26"/>
      <c r="C177" s="26"/>
      <c r="D177" s="27"/>
      <c r="E177" s="28"/>
      <c r="F177" s="27"/>
      <c r="G177" s="28"/>
      <c r="H177" s="32"/>
      <c r="I177" s="32"/>
      <c r="J177" s="30"/>
      <c r="K177" s="30"/>
      <c r="L177" s="28"/>
      <c r="M177" s="31"/>
      <c r="N177" s="153"/>
      <c r="O177" s="154"/>
      <c r="P177" s="154"/>
      <c r="Q177" s="154"/>
      <c r="R177" s="154"/>
      <c r="S177" s="154"/>
      <c r="T177" s="154"/>
      <c r="U177" s="154"/>
      <c r="V177" s="154"/>
      <c r="W177" s="154"/>
      <c r="X177" s="154"/>
      <c r="Y177" s="154"/>
      <c r="Z177" s="154"/>
      <c r="AA177" s="154"/>
    </row>
    <row r="178" spans="1:27" x14ac:dyDescent="0.25">
      <c r="A178" s="146"/>
      <c r="B178" s="26"/>
      <c r="C178" s="26"/>
      <c r="D178" s="27"/>
      <c r="E178" s="28"/>
      <c r="F178" s="27"/>
      <c r="G178" s="28"/>
      <c r="H178" s="32"/>
      <c r="I178" s="32"/>
      <c r="J178" s="30"/>
      <c r="K178" s="30"/>
      <c r="L178" s="28"/>
      <c r="M178" s="31"/>
      <c r="N178" s="153"/>
      <c r="O178" s="154"/>
      <c r="P178" s="154"/>
      <c r="Q178" s="154"/>
      <c r="R178" s="154"/>
      <c r="S178" s="154"/>
      <c r="T178" s="154"/>
      <c r="U178" s="154"/>
      <c r="V178" s="154"/>
      <c r="W178" s="154"/>
      <c r="X178" s="154"/>
      <c r="Y178" s="154"/>
      <c r="Z178" s="154"/>
      <c r="AA178" s="154"/>
    </row>
    <row r="179" spans="1:27" x14ac:dyDescent="0.25">
      <c r="A179" s="146"/>
      <c r="B179" s="26"/>
      <c r="C179" s="26"/>
      <c r="D179" s="27"/>
      <c r="E179" s="28"/>
      <c r="F179" s="27"/>
      <c r="G179" s="28"/>
      <c r="H179" s="32"/>
      <c r="I179" s="32"/>
      <c r="J179" s="30"/>
      <c r="K179" s="30"/>
      <c r="L179" s="28"/>
      <c r="M179" s="31"/>
      <c r="N179" s="153"/>
      <c r="O179" s="154"/>
      <c r="P179" s="154"/>
      <c r="Q179" s="154"/>
      <c r="R179" s="154"/>
      <c r="S179" s="154"/>
      <c r="T179" s="154"/>
      <c r="U179" s="154"/>
      <c r="V179" s="154"/>
      <c r="W179" s="154"/>
      <c r="X179" s="154"/>
      <c r="Y179" s="154"/>
      <c r="Z179" s="154"/>
      <c r="AA179" s="154"/>
    </row>
    <row r="180" spans="1:27" x14ac:dyDescent="0.25">
      <c r="A180" s="146"/>
      <c r="B180" s="26"/>
      <c r="C180" s="26"/>
      <c r="D180" s="27"/>
      <c r="E180" s="28"/>
      <c r="F180" s="27"/>
      <c r="G180" s="28"/>
      <c r="H180" s="32"/>
      <c r="I180" s="32"/>
      <c r="J180" s="30"/>
      <c r="K180" s="30"/>
      <c r="L180" s="28"/>
      <c r="M180" s="31"/>
      <c r="N180" s="153"/>
      <c r="O180" s="154"/>
      <c r="P180" s="154"/>
      <c r="Q180" s="154"/>
      <c r="R180" s="154"/>
      <c r="S180" s="154"/>
      <c r="T180" s="154"/>
      <c r="U180" s="154"/>
      <c r="V180" s="154"/>
      <c r="W180" s="154"/>
      <c r="X180" s="154"/>
      <c r="Y180" s="154"/>
      <c r="Z180" s="154"/>
      <c r="AA180" s="154"/>
    </row>
    <row r="181" spans="1:27" x14ac:dyDescent="0.25">
      <c r="A181" s="146"/>
      <c r="B181" s="26"/>
      <c r="C181" s="26"/>
      <c r="D181" s="27"/>
      <c r="E181" s="28"/>
      <c r="F181" s="27"/>
      <c r="G181" s="28"/>
      <c r="H181" s="32"/>
      <c r="I181" s="32"/>
      <c r="J181" s="30"/>
      <c r="K181" s="30"/>
      <c r="L181" s="28"/>
      <c r="M181" s="31"/>
      <c r="N181" s="153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  <c r="Z181" s="154"/>
      <c r="AA181" s="154"/>
    </row>
    <row r="182" spans="1:27" x14ac:dyDescent="0.25">
      <c r="A182" s="146"/>
      <c r="B182" s="26"/>
      <c r="C182" s="26"/>
      <c r="D182" s="27"/>
      <c r="E182" s="28"/>
      <c r="F182" s="27"/>
      <c r="G182" s="28"/>
      <c r="H182" s="32"/>
      <c r="I182" s="32"/>
      <c r="J182" s="30"/>
      <c r="K182" s="30"/>
      <c r="L182" s="28"/>
      <c r="M182" s="31"/>
      <c r="N182" s="153"/>
      <c r="O182" s="154"/>
      <c r="P182" s="154"/>
      <c r="Q182" s="154"/>
      <c r="R182" s="154"/>
      <c r="S182" s="154"/>
      <c r="T182" s="154"/>
      <c r="U182" s="154"/>
      <c r="V182" s="154"/>
      <c r="W182" s="154"/>
      <c r="X182" s="154"/>
      <c r="Y182" s="154"/>
      <c r="Z182" s="154"/>
      <c r="AA182" s="154"/>
    </row>
    <row r="183" spans="1:27" x14ac:dyDescent="0.25">
      <c r="A183" s="146"/>
      <c r="B183" s="26"/>
      <c r="C183" s="26"/>
      <c r="D183" s="27"/>
      <c r="E183" s="28"/>
      <c r="F183" s="27"/>
      <c r="G183" s="28"/>
      <c r="H183" s="32"/>
      <c r="I183" s="32"/>
      <c r="J183" s="30"/>
      <c r="K183" s="30"/>
      <c r="L183" s="28"/>
      <c r="M183" s="31"/>
      <c r="N183" s="153"/>
      <c r="O183" s="154"/>
      <c r="P183" s="154"/>
      <c r="Q183" s="154"/>
      <c r="R183" s="154"/>
      <c r="S183" s="154"/>
      <c r="T183" s="154"/>
      <c r="U183" s="154"/>
      <c r="V183" s="154"/>
      <c r="W183" s="154"/>
      <c r="X183" s="154"/>
      <c r="Y183" s="154"/>
      <c r="Z183" s="154"/>
      <c r="AA183" s="154"/>
    </row>
    <row r="184" spans="1:27" x14ac:dyDescent="0.25">
      <c r="A184" s="146"/>
      <c r="B184" s="26"/>
      <c r="C184" s="26"/>
      <c r="D184" s="27"/>
      <c r="E184" s="28"/>
      <c r="F184" s="27"/>
      <c r="G184" s="28"/>
      <c r="H184" s="32"/>
      <c r="I184" s="32"/>
      <c r="J184" s="30"/>
      <c r="K184" s="30"/>
      <c r="L184" s="28"/>
      <c r="M184" s="31"/>
      <c r="N184" s="153"/>
      <c r="O184" s="154"/>
      <c r="P184" s="154"/>
      <c r="Q184" s="154"/>
      <c r="R184" s="154"/>
      <c r="S184" s="154"/>
      <c r="T184" s="154"/>
      <c r="U184" s="154"/>
      <c r="V184" s="154"/>
      <c r="W184" s="154"/>
      <c r="X184" s="154"/>
      <c r="Y184" s="154"/>
      <c r="Z184" s="154"/>
      <c r="AA184" s="154"/>
    </row>
    <row r="185" spans="1:27" x14ac:dyDescent="0.25">
      <c r="A185" s="146"/>
      <c r="B185" s="26"/>
      <c r="C185" s="26"/>
      <c r="D185" s="27"/>
      <c r="E185" s="28"/>
      <c r="F185" s="27"/>
      <c r="G185" s="28"/>
      <c r="H185" s="32"/>
      <c r="I185" s="32"/>
      <c r="J185" s="30"/>
      <c r="K185" s="30"/>
      <c r="L185" s="28"/>
      <c r="M185" s="31"/>
      <c r="N185" s="153"/>
      <c r="O185" s="154"/>
      <c r="P185" s="154"/>
      <c r="Q185" s="154"/>
      <c r="R185" s="154"/>
      <c r="S185" s="154"/>
      <c r="T185" s="154"/>
      <c r="U185" s="154"/>
      <c r="V185" s="154"/>
      <c r="W185" s="154"/>
      <c r="X185" s="154"/>
      <c r="Y185" s="154"/>
      <c r="Z185" s="154"/>
      <c r="AA185" s="154"/>
    </row>
    <row r="186" spans="1:27" x14ac:dyDescent="0.25">
      <c r="A186" s="146"/>
      <c r="B186" s="26"/>
      <c r="C186" s="26"/>
      <c r="D186" s="27"/>
      <c r="E186" s="28"/>
      <c r="F186" s="27"/>
      <c r="G186" s="28"/>
      <c r="H186" s="32"/>
      <c r="I186" s="32"/>
      <c r="J186" s="30"/>
      <c r="K186" s="30"/>
      <c r="L186" s="28"/>
      <c r="M186" s="31"/>
      <c r="N186" s="153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154"/>
      <c r="AA186" s="154"/>
    </row>
    <row r="187" spans="1:27" x14ac:dyDescent="0.25">
      <c r="A187" s="146"/>
      <c r="B187" s="26"/>
      <c r="C187" s="26"/>
      <c r="D187" s="27"/>
      <c r="E187" s="28"/>
      <c r="F187" s="27"/>
      <c r="G187" s="28"/>
      <c r="H187" s="32"/>
      <c r="I187" s="32"/>
      <c r="J187" s="30"/>
      <c r="K187" s="30"/>
      <c r="L187" s="28"/>
      <c r="M187" s="31"/>
      <c r="N187" s="153"/>
      <c r="O187" s="154"/>
      <c r="P187" s="154"/>
      <c r="Q187" s="154"/>
      <c r="R187" s="154"/>
      <c r="S187" s="154"/>
      <c r="T187" s="154"/>
      <c r="U187" s="154"/>
      <c r="V187" s="154"/>
      <c r="W187" s="154"/>
      <c r="X187" s="154"/>
      <c r="Y187" s="154"/>
      <c r="Z187" s="154"/>
      <c r="AA187" s="154"/>
    </row>
    <row r="188" spans="1:27" x14ac:dyDescent="0.25">
      <c r="A188" s="146"/>
      <c r="B188" s="26"/>
      <c r="C188" s="26"/>
      <c r="D188" s="27"/>
      <c r="E188" s="28"/>
      <c r="F188" s="27"/>
      <c r="G188" s="28"/>
      <c r="H188" s="32"/>
      <c r="I188" s="32"/>
      <c r="J188" s="30"/>
      <c r="K188" s="30"/>
      <c r="L188" s="28"/>
      <c r="M188" s="31"/>
      <c r="N188" s="153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  <c r="Z188" s="154"/>
      <c r="AA188" s="154"/>
    </row>
    <row r="189" spans="1:27" x14ac:dyDescent="0.25">
      <c r="A189" s="146"/>
      <c r="B189" s="26"/>
      <c r="C189" s="26"/>
      <c r="D189" s="27"/>
      <c r="E189" s="28"/>
      <c r="F189" s="27"/>
      <c r="G189" s="28"/>
      <c r="H189" s="32"/>
      <c r="I189" s="32"/>
      <c r="J189" s="30"/>
      <c r="K189" s="30"/>
      <c r="L189" s="28"/>
      <c r="M189" s="31"/>
      <c r="N189" s="153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  <c r="AA189" s="154"/>
    </row>
    <row r="190" spans="1:27" x14ac:dyDescent="0.25">
      <c r="A190" s="146"/>
      <c r="B190" s="26"/>
      <c r="C190" s="26"/>
      <c r="D190" s="27"/>
      <c r="E190" s="28"/>
      <c r="F190" s="27"/>
      <c r="G190" s="28"/>
      <c r="H190" s="32"/>
      <c r="I190" s="32"/>
      <c r="J190" s="30"/>
      <c r="K190" s="30"/>
      <c r="L190" s="28"/>
      <c r="M190" s="31"/>
      <c r="N190" s="153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4"/>
      <c r="Z190" s="154"/>
      <c r="AA190" s="154"/>
    </row>
    <row r="191" spans="1:27" x14ac:dyDescent="0.25">
      <c r="A191" s="146"/>
      <c r="B191" s="26"/>
      <c r="C191" s="26"/>
      <c r="D191" s="27"/>
      <c r="E191" s="28"/>
      <c r="F191" s="27"/>
      <c r="G191" s="28"/>
      <c r="H191" s="32"/>
      <c r="I191" s="32"/>
      <c r="J191" s="30"/>
      <c r="K191" s="30"/>
      <c r="L191" s="28"/>
      <c r="M191" s="31"/>
      <c r="N191" s="153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</row>
    <row r="192" spans="1:27" x14ac:dyDescent="0.25">
      <c r="A192" s="146"/>
      <c r="B192" s="26"/>
      <c r="C192" s="26"/>
      <c r="D192" s="27"/>
      <c r="E192" s="28"/>
      <c r="F192" s="27"/>
      <c r="G192" s="28"/>
      <c r="H192" s="32"/>
      <c r="I192" s="32"/>
      <c r="J192" s="30"/>
      <c r="K192" s="30"/>
      <c r="L192" s="28"/>
      <c r="M192" s="31"/>
      <c r="N192" s="153"/>
      <c r="O192" s="154"/>
      <c r="P192" s="154"/>
      <c r="Q192" s="154"/>
      <c r="R192" s="154"/>
      <c r="S192" s="154"/>
      <c r="T192" s="154"/>
      <c r="U192" s="154"/>
      <c r="V192" s="154"/>
      <c r="W192" s="154"/>
      <c r="X192" s="154"/>
      <c r="Y192" s="154"/>
      <c r="Z192" s="154"/>
      <c r="AA192" s="154"/>
    </row>
    <row r="193" spans="1:27" x14ac:dyDescent="0.25">
      <c r="A193" s="146"/>
      <c r="B193" s="26"/>
      <c r="C193" s="26"/>
      <c r="D193" s="27"/>
      <c r="E193" s="28"/>
      <c r="F193" s="27"/>
      <c r="G193" s="28"/>
      <c r="H193" s="32"/>
      <c r="I193" s="32"/>
      <c r="J193" s="30"/>
      <c r="K193" s="30"/>
      <c r="L193" s="28"/>
      <c r="M193" s="31"/>
      <c r="N193" s="153"/>
      <c r="O193" s="154"/>
      <c r="P193" s="154"/>
      <c r="Q193" s="154"/>
      <c r="R193" s="154"/>
      <c r="S193" s="154"/>
      <c r="T193" s="154"/>
      <c r="U193" s="154"/>
      <c r="V193" s="154"/>
      <c r="W193" s="154"/>
      <c r="X193" s="154"/>
      <c r="Y193" s="154"/>
      <c r="Z193" s="154"/>
      <c r="AA193" s="154"/>
    </row>
    <row r="194" spans="1:27" x14ac:dyDescent="0.25">
      <c r="A194" s="146"/>
      <c r="B194" s="26"/>
      <c r="C194" s="26"/>
      <c r="D194" s="27"/>
      <c r="E194" s="28"/>
      <c r="F194" s="27"/>
      <c r="G194" s="28"/>
      <c r="H194" s="32"/>
      <c r="I194" s="32"/>
      <c r="J194" s="30"/>
      <c r="K194" s="30"/>
      <c r="L194" s="28"/>
      <c r="M194" s="31"/>
      <c r="N194" s="153"/>
      <c r="O194" s="154"/>
      <c r="P194" s="154"/>
      <c r="Q194" s="154"/>
      <c r="R194" s="154"/>
      <c r="S194" s="154"/>
      <c r="T194" s="154"/>
      <c r="U194" s="154"/>
      <c r="V194" s="154"/>
      <c r="W194" s="154"/>
      <c r="X194" s="154"/>
      <c r="Y194" s="154"/>
      <c r="Z194" s="154"/>
      <c r="AA194" s="154"/>
    </row>
    <row r="195" spans="1:27" x14ac:dyDescent="0.25">
      <c r="A195" s="146"/>
      <c r="B195" s="26"/>
      <c r="C195" s="26"/>
      <c r="D195" s="27"/>
      <c r="E195" s="28"/>
      <c r="F195" s="27"/>
      <c r="G195" s="28"/>
      <c r="H195" s="32"/>
      <c r="I195" s="32"/>
      <c r="J195" s="30"/>
      <c r="K195" s="30"/>
      <c r="L195" s="28"/>
      <c r="M195" s="31"/>
      <c r="N195" s="153"/>
      <c r="O195" s="154"/>
      <c r="P195" s="154"/>
      <c r="Q195" s="154"/>
      <c r="R195" s="154"/>
      <c r="S195" s="154"/>
      <c r="T195" s="154"/>
      <c r="U195" s="154"/>
      <c r="V195" s="154"/>
      <c r="W195" s="154"/>
      <c r="X195" s="154"/>
      <c r="Y195" s="154"/>
      <c r="Z195" s="154"/>
      <c r="AA195" s="154"/>
    </row>
    <row r="196" spans="1:27" x14ac:dyDescent="0.25">
      <c r="A196" s="146"/>
      <c r="B196" s="26"/>
      <c r="C196" s="26"/>
      <c r="D196" s="27"/>
      <c r="E196" s="28"/>
      <c r="F196" s="27"/>
      <c r="G196" s="28"/>
      <c r="H196" s="32"/>
      <c r="I196" s="32"/>
      <c r="J196" s="30"/>
      <c r="K196" s="30"/>
      <c r="L196" s="28"/>
      <c r="M196" s="31"/>
      <c r="N196" s="153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  <c r="Z196" s="154"/>
      <c r="AA196" s="154"/>
    </row>
    <row r="197" spans="1:27" x14ac:dyDescent="0.25">
      <c r="A197" s="146"/>
      <c r="B197" s="26"/>
      <c r="C197" s="26"/>
      <c r="D197" s="27"/>
      <c r="E197" s="28"/>
      <c r="F197" s="27"/>
      <c r="G197" s="28"/>
      <c r="H197" s="32"/>
      <c r="I197" s="32"/>
      <c r="J197" s="30"/>
      <c r="K197" s="30"/>
      <c r="L197" s="28"/>
      <c r="M197" s="31"/>
      <c r="N197" s="153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  <c r="Z197" s="154"/>
      <c r="AA197" s="154"/>
    </row>
    <row r="198" spans="1:27" x14ac:dyDescent="0.25">
      <c r="A198" s="146"/>
      <c r="B198" s="26"/>
      <c r="C198" s="26"/>
      <c r="D198" s="27"/>
      <c r="E198" s="28"/>
      <c r="F198" s="27"/>
      <c r="G198" s="28"/>
      <c r="H198" s="32"/>
      <c r="I198" s="32"/>
      <c r="J198" s="30"/>
      <c r="K198" s="30"/>
      <c r="L198" s="28"/>
      <c r="M198" s="31"/>
      <c r="N198" s="153"/>
      <c r="O198" s="154"/>
      <c r="P198" s="154"/>
      <c r="Q198" s="154"/>
      <c r="R198" s="154"/>
      <c r="S198" s="154"/>
      <c r="T198" s="154"/>
      <c r="U198" s="154"/>
      <c r="V198" s="154"/>
      <c r="W198" s="154"/>
      <c r="X198" s="154"/>
      <c r="Y198" s="154"/>
      <c r="Z198" s="154"/>
      <c r="AA198" s="154"/>
    </row>
    <row r="199" spans="1:27" x14ac:dyDescent="0.25">
      <c r="A199" s="146"/>
      <c r="B199" s="26"/>
      <c r="C199" s="26"/>
      <c r="D199" s="27"/>
      <c r="E199" s="28"/>
      <c r="F199" s="27"/>
      <c r="G199" s="28"/>
      <c r="H199" s="32"/>
      <c r="I199" s="32"/>
      <c r="J199" s="30"/>
      <c r="K199" s="30"/>
      <c r="L199" s="28"/>
      <c r="M199" s="31"/>
      <c r="N199" s="153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  <c r="Y199" s="154"/>
      <c r="Z199" s="154"/>
      <c r="AA199" s="154"/>
    </row>
    <row r="200" spans="1:27" x14ac:dyDescent="0.25">
      <c r="A200" s="146"/>
      <c r="B200" s="26"/>
      <c r="C200" s="26"/>
      <c r="D200" s="27"/>
      <c r="E200" s="28"/>
      <c r="F200" s="27"/>
      <c r="G200" s="28"/>
      <c r="H200" s="32"/>
      <c r="I200" s="32"/>
      <c r="J200" s="30"/>
      <c r="K200" s="30"/>
      <c r="L200" s="28"/>
      <c r="M200" s="31"/>
      <c r="N200" s="153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  <c r="Y200" s="154"/>
      <c r="Z200" s="154"/>
      <c r="AA200" s="154"/>
    </row>
    <row r="201" spans="1:27" x14ac:dyDescent="0.25">
      <c r="A201" s="146"/>
      <c r="B201" s="26"/>
      <c r="C201" s="26"/>
      <c r="D201" s="27"/>
      <c r="E201" s="28"/>
      <c r="F201" s="27"/>
      <c r="G201" s="28"/>
      <c r="H201" s="32"/>
      <c r="I201" s="32"/>
      <c r="J201" s="30"/>
      <c r="K201" s="30"/>
      <c r="L201" s="28"/>
      <c r="M201" s="31"/>
      <c r="N201" s="153"/>
      <c r="O201" s="154"/>
      <c r="P201" s="154"/>
      <c r="Q201" s="154"/>
      <c r="R201" s="154"/>
      <c r="S201" s="154"/>
      <c r="T201" s="154"/>
      <c r="U201" s="154"/>
      <c r="V201" s="154"/>
      <c r="W201" s="154"/>
      <c r="X201" s="154"/>
      <c r="Y201" s="154"/>
      <c r="Z201" s="154"/>
      <c r="AA201" s="154"/>
    </row>
    <row r="202" spans="1:27" x14ac:dyDescent="0.25">
      <c r="A202" s="146"/>
      <c r="B202" s="26"/>
      <c r="C202" s="26"/>
      <c r="D202" s="27"/>
      <c r="E202" s="28"/>
      <c r="F202" s="27"/>
      <c r="G202" s="28"/>
      <c r="H202" s="32"/>
      <c r="I202" s="32"/>
      <c r="J202" s="30"/>
      <c r="K202" s="30"/>
      <c r="L202" s="28"/>
      <c r="M202" s="31"/>
      <c r="N202" s="153"/>
      <c r="O202" s="154"/>
      <c r="P202" s="154"/>
      <c r="Q202" s="154"/>
      <c r="R202" s="154"/>
      <c r="S202" s="154"/>
      <c r="T202" s="154"/>
      <c r="U202" s="154"/>
      <c r="V202" s="154"/>
      <c r="W202" s="154"/>
      <c r="X202" s="154"/>
      <c r="Y202" s="154"/>
      <c r="Z202" s="154"/>
      <c r="AA202" s="154"/>
    </row>
  </sheetData>
  <conditionalFormatting sqref="K1:K202">
    <cfRule type="cellIs" dxfId="24" priority="1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3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B310"/>
    </sheetView>
  </sheetViews>
  <sheetFormatPr defaultColWidth="12.6640625" defaultRowHeight="15.75" customHeight="1" x14ac:dyDescent="0.25"/>
  <cols>
    <col min="1" max="1" width="9" customWidth="1"/>
    <col min="2" max="2" width="7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5.777343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  <col min="28" max="28" width="9.44140625" customWidth="1"/>
  </cols>
  <sheetData>
    <row r="1" spans="1:28" ht="13.2" x14ac:dyDescent="0.25">
      <c r="A1" s="18" t="s">
        <v>122</v>
      </c>
      <c r="B1" s="19" t="s">
        <v>123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1" t="s">
        <v>97</v>
      </c>
      <c r="O1" s="19" t="s">
        <v>100</v>
      </c>
      <c r="P1" s="19" t="s">
        <v>129</v>
      </c>
      <c r="Q1" s="23" t="s">
        <v>107</v>
      </c>
      <c r="R1" s="23" t="s">
        <v>110</v>
      </c>
      <c r="S1" s="23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  <c r="AB1" s="49" t="s">
        <v>60</v>
      </c>
    </row>
    <row r="2" spans="1:28" ht="13.2" x14ac:dyDescent="0.25">
      <c r="A2" s="25">
        <v>42633</v>
      </c>
      <c r="B2" s="26"/>
      <c r="C2" s="26">
        <v>59</v>
      </c>
      <c r="D2" s="27">
        <v>86.4</v>
      </c>
      <c r="E2" s="28">
        <v>8.74</v>
      </c>
      <c r="F2" s="27">
        <v>115</v>
      </c>
      <c r="G2" s="28">
        <v>6.33</v>
      </c>
      <c r="H2" s="31">
        <v>1.1120000000000001</v>
      </c>
      <c r="I2" s="31">
        <v>0.43919999999999998</v>
      </c>
      <c r="J2" s="30">
        <v>0.43022500000000002</v>
      </c>
      <c r="K2" s="30">
        <v>2.7491999999999999E-2</v>
      </c>
      <c r="L2" s="28">
        <v>11.774100000000001</v>
      </c>
      <c r="M2" s="31"/>
      <c r="N2" s="31">
        <v>0</v>
      </c>
      <c r="O2" s="28"/>
      <c r="P2" s="28"/>
      <c r="Q2" s="28"/>
      <c r="R2" s="32"/>
      <c r="S2" s="32"/>
      <c r="T2" s="50">
        <v>2.4E-2</v>
      </c>
      <c r="U2" s="50">
        <v>5.0000000000000001E-3</v>
      </c>
      <c r="V2" s="50">
        <v>3.0000000000000001E-3</v>
      </c>
      <c r="W2" s="50">
        <v>3.0000000000000001E-3</v>
      </c>
      <c r="X2" s="50">
        <v>2E-3</v>
      </c>
      <c r="Y2" s="30"/>
      <c r="Z2" s="52"/>
      <c r="AA2" s="52"/>
      <c r="AB2" s="52"/>
    </row>
    <row r="3" spans="1:28" ht="13.2" x14ac:dyDescent="0.25">
      <c r="A3" s="25">
        <v>42642</v>
      </c>
      <c r="B3" s="26"/>
      <c r="C3" s="26">
        <v>55.4</v>
      </c>
      <c r="D3" s="27">
        <v>88.9</v>
      </c>
      <c r="E3" s="28">
        <v>9.18</v>
      </c>
      <c r="F3" s="27">
        <v>119.8</v>
      </c>
      <c r="G3" s="28">
        <v>6.33</v>
      </c>
      <c r="H3" s="31">
        <v>0.85470000000000002</v>
      </c>
      <c r="I3" s="31">
        <v>0.48530000000000001</v>
      </c>
      <c r="J3" s="30">
        <v>0.45536799999999999</v>
      </c>
      <c r="K3" s="30">
        <v>3.0372E-2</v>
      </c>
      <c r="L3" s="28">
        <v>10.7294</v>
      </c>
      <c r="M3" s="31"/>
      <c r="N3" s="31">
        <v>0</v>
      </c>
      <c r="O3" s="28"/>
      <c r="P3" s="28"/>
      <c r="Q3" s="28"/>
      <c r="R3" s="32"/>
      <c r="S3" s="32"/>
      <c r="T3" s="50">
        <v>1.7999999999999999E-2</v>
      </c>
      <c r="U3" s="50">
        <v>3.0000000000000001E-3</v>
      </c>
      <c r="V3" s="50">
        <v>2E-3</v>
      </c>
      <c r="W3" s="50">
        <v>2E-3</v>
      </c>
      <c r="X3" s="50">
        <v>1E-3</v>
      </c>
      <c r="Y3" s="30"/>
      <c r="Z3" s="52"/>
      <c r="AA3" s="52"/>
      <c r="AB3" s="52"/>
    </row>
    <row r="4" spans="1:28" ht="13.2" x14ac:dyDescent="0.25">
      <c r="A4" s="25">
        <v>42649</v>
      </c>
      <c r="B4" s="28"/>
      <c r="C4" s="28">
        <v>56.3</v>
      </c>
      <c r="D4" s="27">
        <v>85.2</v>
      </c>
      <c r="E4" s="28">
        <v>8.8800000000000008</v>
      </c>
      <c r="F4" s="27">
        <v>113.7</v>
      </c>
      <c r="G4" s="28">
        <v>6.46</v>
      </c>
      <c r="H4" s="31">
        <v>1.24</v>
      </c>
      <c r="I4" s="31">
        <v>0.63670000000000004</v>
      </c>
      <c r="J4" s="30">
        <v>0.42011199999999999</v>
      </c>
      <c r="K4" s="30">
        <v>6.8221000000000004E-2</v>
      </c>
      <c r="L4" s="28">
        <v>12.347799999999999</v>
      </c>
      <c r="M4" s="31"/>
      <c r="N4" s="31">
        <f t="shared" ref="N4:N6" si="0">I4-(J4+K4)</f>
        <v>0.14836700000000003</v>
      </c>
      <c r="O4" s="28"/>
      <c r="P4" s="28"/>
      <c r="Q4" s="28"/>
      <c r="R4" s="32"/>
      <c r="S4" s="32"/>
      <c r="T4" s="50">
        <v>2.1999999999999999E-2</v>
      </c>
      <c r="U4" s="50">
        <v>4.0000000000000001E-3</v>
      </c>
      <c r="V4" s="50">
        <v>3.0000000000000001E-3</v>
      </c>
      <c r="W4" s="50">
        <v>3.0000000000000001E-3</v>
      </c>
      <c r="X4" s="50">
        <v>2E-3</v>
      </c>
      <c r="Y4" s="30"/>
      <c r="Z4" s="52"/>
      <c r="AA4" s="52"/>
      <c r="AB4" s="52"/>
    </row>
    <row r="5" spans="1:28" ht="13.2" x14ac:dyDescent="0.25">
      <c r="A5" s="25">
        <v>42656</v>
      </c>
      <c r="B5" s="28"/>
      <c r="C5" s="28">
        <v>56.6</v>
      </c>
      <c r="D5" s="27">
        <v>85.8</v>
      </c>
      <c r="E5" s="28">
        <v>8.9</v>
      </c>
      <c r="F5" s="27">
        <v>114.1</v>
      </c>
      <c r="G5" s="28">
        <v>6.24</v>
      </c>
      <c r="H5" s="31">
        <v>1.446</v>
      </c>
      <c r="I5" s="31">
        <v>0.53249999999999997</v>
      </c>
      <c r="J5" s="30">
        <v>0.33542499999999997</v>
      </c>
      <c r="K5" s="30">
        <v>2.9229000000000002E-2</v>
      </c>
      <c r="L5" s="28">
        <v>12.5982</v>
      </c>
      <c r="M5" s="31"/>
      <c r="N5" s="31">
        <f t="shared" si="0"/>
        <v>0.167846</v>
      </c>
      <c r="O5" s="28"/>
      <c r="P5" s="28"/>
      <c r="Q5" s="28"/>
      <c r="R5" s="32"/>
      <c r="S5" s="32"/>
      <c r="T5" s="50">
        <v>0.03</v>
      </c>
      <c r="U5" s="50">
        <v>7.0000000000000001E-3</v>
      </c>
      <c r="V5" s="50">
        <v>4.0000000000000001E-3</v>
      </c>
      <c r="W5" s="50">
        <v>4.0000000000000001E-3</v>
      </c>
      <c r="X5" s="50">
        <v>3.0000000000000001E-3</v>
      </c>
      <c r="Y5" s="30"/>
      <c r="Z5" s="52"/>
      <c r="AA5" s="52"/>
      <c r="AB5" s="52"/>
    </row>
    <row r="6" spans="1:28" ht="13.2" x14ac:dyDescent="0.25">
      <c r="A6" s="25">
        <v>42663</v>
      </c>
      <c r="B6" s="28"/>
      <c r="C6" s="28">
        <v>56.7</v>
      </c>
      <c r="D6" s="27">
        <v>82.3</v>
      </c>
      <c r="E6" s="28">
        <v>8.5299999999999994</v>
      </c>
      <c r="F6" s="27">
        <v>115.2</v>
      </c>
      <c r="G6" s="28">
        <v>6.37</v>
      </c>
      <c r="H6" s="31">
        <v>1.7410000000000001</v>
      </c>
      <c r="I6" s="31">
        <v>0.49580000000000002</v>
      </c>
      <c r="J6" s="30">
        <v>0.36355900000000002</v>
      </c>
      <c r="K6" s="30">
        <v>5.3020000000000003E-3</v>
      </c>
      <c r="L6" s="28">
        <v>11.5616</v>
      </c>
      <c r="M6" s="31"/>
      <c r="N6" s="31">
        <f t="shared" si="0"/>
        <v>0.12693900000000002</v>
      </c>
      <c r="O6" s="28"/>
      <c r="P6" s="28"/>
      <c r="Q6" s="28"/>
      <c r="R6" s="32"/>
      <c r="S6" s="32"/>
      <c r="T6" s="50">
        <v>3.6999999999999998E-2</v>
      </c>
      <c r="U6" s="50">
        <v>8.9999999999999993E-3</v>
      </c>
      <c r="V6" s="50">
        <v>6.0000000000000001E-3</v>
      </c>
      <c r="W6" s="50">
        <v>6.0000000000000001E-3</v>
      </c>
      <c r="X6" s="50">
        <v>5.0000000000000001E-3</v>
      </c>
      <c r="Y6" s="30"/>
      <c r="Z6" s="52"/>
      <c r="AA6" s="52"/>
      <c r="AB6" s="52"/>
    </row>
    <row r="7" spans="1:28" ht="13.2" x14ac:dyDescent="0.25">
      <c r="A7" s="25">
        <v>42669</v>
      </c>
      <c r="B7" s="28"/>
      <c r="C7" s="28">
        <v>50.6</v>
      </c>
      <c r="D7" s="27">
        <v>82.3</v>
      </c>
      <c r="E7" s="28">
        <v>9.2100000000000009</v>
      </c>
      <c r="F7" s="27">
        <v>116.3</v>
      </c>
      <c r="G7" s="28">
        <v>5.92</v>
      </c>
      <c r="H7" s="31">
        <v>1.145</v>
      </c>
      <c r="I7" s="31">
        <v>0.39600000000000002</v>
      </c>
      <c r="J7" s="30">
        <v>0.37292399999999998</v>
      </c>
      <c r="K7" s="30">
        <v>3.1001000000000001E-2</v>
      </c>
      <c r="L7" s="28">
        <v>12.517300000000001</v>
      </c>
      <c r="M7" s="31"/>
      <c r="N7" s="31">
        <v>0</v>
      </c>
      <c r="O7" s="28"/>
      <c r="P7" s="28"/>
      <c r="Q7" s="28"/>
      <c r="R7" s="32"/>
      <c r="S7" s="32"/>
      <c r="T7" s="50">
        <v>0.03</v>
      </c>
      <c r="U7" s="50">
        <v>6.0000000000000001E-3</v>
      </c>
      <c r="V7" s="50">
        <v>4.0000000000000001E-3</v>
      </c>
      <c r="W7" s="50">
        <v>4.0000000000000001E-3</v>
      </c>
      <c r="X7" s="50">
        <v>3.0000000000000001E-3</v>
      </c>
      <c r="Y7" s="30"/>
      <c r="Z7" s="52"/>
      <c r="AA7" s="52"/>
      <c r="AB7" s="52"/>
    </row>
    <row r="8" spans="1:28" ht="13.2" x14ac:dyDescent="0.25">
      <c r="A8" s="25">
        <v>42677</v>
      </c>
      <c r="B8" s="28"/>
      <c r="C8" s="28">
        <v>54.5</v>
      </c>
      <c r="D8" s="27">
        <v>79.599999999999994</v>
      </c>
      <c r="E8" s="28">
        <v>8.4700000000000006</v>
      </c>
      <c r="F8" s="27">
        <v>113.2</v>
      </c>
      <c r="G8" s="28">
        <v>5.91</v>
      </c>
      <c r="H8" s="31">
        <v>1.1619999999999999</v>
      </c>
      <c r="I8" s="31">
        <v>0.47170000000000001</v>
      </c>
      <c r="J8" s="30">
        <v>0.41104200000000002</v>
      </c>
      <c r="K8" s="30">
        <v>3.7664999999999997E-2</v>
      </c>
      <c r="L8" s="28">
        <v>14.485099999999999</v>
      </c>
      <c r="M8" s="31"/>
      <c r="N8" s="31">
        <f>I8-(J8+K8)</f>
        <v>2.2992999999999986E-2</v>
      </c>
      <c r="O8" s="28"/>
      <c r="P8" s="28"/>
      <c r="Q8" s="28"/>
      <c r="R8" s="32"/>
      <c r="S8" s="32"/>
      <c r="T8" s="50">
        <v>2.9000000000000001E-2</v>
      </c>
      <c r="U8" s="50">
        <v>7.0000000000000001E-3</v>
      </c>
      <c r="V8" s="50">
        <v>5.0000000000000001E-3</v>
      </c>
      <c r="W8" s="50">
        <v>5.0000000000000001E-3</v>
      </c>
      <c r="X8" s="50">
        <v>4.0000000000000001E-3</v>
      </c>
      <c r="Y8" s="30"/>
      <c r="Z8" s="52"/>
      <c r="AA8" s="52"/>
      <c r="AB8" s="52"/>
    </row>
    <row r="9" spans="1:28" ht="13.2" x14ac:dyDescent="0.25">
      <c r="A9" s="25">
        <v>42684</v>
      </c>
      <c r="B9" s="28"/>
      <c r="C9" s="28">
        <v>52</v>
      </c>
      <c r="D9" s="27">
        <v>80.400000000000006</v>
      </c>
      <c r="E9" s="28">
        <v>8.84</v>
      </c>
      <c r="F9" s="27">
        <v>117.6</v>
      </c>
      <c r="G9" s="28">
        <v>6.12</v>
      </c>
      <c r="H9" s="31">
        <v>1.3180000000000001</v>
      </c>
      <c r="I9" s="31">
        <v>0.43340000000000001</v>
      </c>
      <c r="J9" s="30">
        <v>0.409972</v>
      </c>
      <c r="K9" s="30">
        <v>3.7484000000000003E-2</v>
      </c>
      <c r="L9" s="28">
        <v>15.024100000000001</v>
      </c>
      <c r="M9" s="31"/>
      <c r="N9" s="31">
        <v>0</v>
      </c>
      <c r="O9" s="28"/>
      <c r="P9" s="28"/>
      <c r="Q9" s="28"/>
      <c r="R9" s="32"/>
      <c r="S9" s="32"/>
      <c r="T9" s="50">
        <v>2.9000000000000001E-2</v>
      </c>
      <c r="U9" s="50">
        <v>7.0000000000000001E-3</v>
      </c>
      <c r="V9" s="50">
        <v>4.0000000000000001E-3</v>
      </c>
      <c r="W9" s="50">
        <v>4.0000000000000001E-3</v>
      </c>
      <c r="X9" s="50">
        <v>4.0000000000000001E-3</v>
      </c>
      <c r="Y9" s="30"/>
      <c r="Z9" s="52"/>
      <c r="AA9" s="52"/>
      <c r="AB9" s="52"/>
    </row>
    <row r="10" spans="1:28" ht="13.2" x14ac:dyDescent="0.25">
      <c r="A10" s="25">
        <v>42691</v>
      </c>
      <c r="B10" s="28"/>
      <c r="C10" s="28">
        <v>51.8</v>
      </c>
      <c r="D10" s="27">
        <v>81.2</v>
      </c>
      <c r="E10" s="28">
        <v>8.9499999999999993</v>
      </c>
      <c r="F10" s="27">
        <v>116.8</v>
      </c>
      <c r="G10" s="28">
        <v>5.99</v>
      </c>
      <c r="H10" s="31">
        <v>1.4139999999999999</v>
      </c>
      <c r="I10" s="31">
        <v>0.48070000000000002</v>
      </c>
      <c r="J10" s="30">
        <v>0.38480999999999999</v>
      </c>
      <c r="K10" s="30">
        <v>3.6026000000000002E-2</v>
      </c>
      <c r="L10" s="28">
        <v>14.181100000000001</v>
      </c>
      <c r="M10" s="31"/>
      <c r="N10" s="31">
        <f t="shared" ref="N10:N20" si="1">I10-(J10+K10)</f>
        <v>5.9864000000000028E-2</v>
      </c>
      <c r="O10" s="28"/>
      <c r="P10" s="28"/>
      <c r="Q10" s="28"/>
      <c r="R10" s="32"/>
      <c r="S10" s="32"/>
      <c r="T10" s="50">
        <v>2.8000000000000001E-2</v>
      </c>
      <c r="U10" s="50">
        <v>7.0000000000000001E-3</v>
      </c>
      <c r="V10" s="50">
        <v>4.0000000000000001E-3</v>
      </c>
      <c r="W10" s="50">
        <v>4.0000000000000001E-3</v>
      </c>
      <c r="X10" s="50">
        <v>3.0000000000000001E-3</v>
      </c>
      <c r="Y10" s="30"/>
      <c r="Z10" s="52"/>
      <c r="AA10" s="52"/>
      <c r="AB10" s="52"/>
    </row>
    <row r="11" spans="1:28" ht="13.2" x14ac:dyDescent="0.25">
      <c r="A11" s="25">
        <v>42705</v>
      </c>
      <c r="B11" s="28"/>
      <c r="C11" s="28">
        <v>52.7</v>
      </c>
      <c r="D11" s="27">
        <v>81.599999999999994</v>
      </c>
      <c r="E11" s="28">
        <v>8.9</v>
      </c>
      <c r="F11" s="27">
        <v>112.6</v>
      </c>
      <c r="G11" s="28">
        <v>5.97</v>
      </c>
      <c r="H11" s="31">
        <v>1.7789999999999999</v>
      </c>
      <c r="I11" s="31">
        <v>0.61799999999999999</v>
      </c>
      <c r="J11" s="30">
        <v>0.29139500000000002</v>
      </c>
      <c r="K11" s="30">
        <v>3.6027999999999998E-2</v>
      </c>
      <c r="L11" s="28">
        <v>12.962999999999999</v>
      </c>
      <c r="M11" s="31"/>
      <c r="N11" s="31">
        <f t="shared" si="1"/>
        <v>0.29057699999999997</v>
      </c>
      <c r="O11" s="28"/>
      <c r="P11" s="28"/>
      <c r="Q11" s="28"/>
      <c r="R11" s="32"/>
      <c r="S11" s="32"/>
      <c r="T11" s="50">
        <v>4.9000000000000002E-2</v>
      </c>
      <c r="U11" s="50">
        <v>1.0999999999999999E-2</v>
      </c>
      <c r="V11" s="50">
        <v>7.0000000000000001E-3</v>
      </c>
      <c r="W11" s="50">
        <v>6.0000000000000001E-3</v>
      </c>
      <c r="X11" s="50">
        <v>5.0000000000000001E-3</v>
      </c>
      <c r="Y11" s="30"/>
      <c r="Z11" s="52"/>
      <c r="AA11" s="52"/>
      <c r="AB11" s="52"/>
    </row>
    <row r="12" spans="1:28" ht="13.2" x14ac:dyDescent="0.25">
      <c r="A12" s="25">
        <v>42712</v>
      </c>
      <c r="B12" s="28"/>
      <c r="C12" s="28">
        <v>48.2</v>
      </c>
      <c r="D12" s="27">
        <v>84</v>
      </c>
      <c r="E12" s="28">
        <v>9.7100000000000009</v>
      </c>
      <c r="F12" s="27">
        <v>113.8</v>
      </c>
      <c r="G12" s="28">
        <v>6.13</v>
      </c>
      <c r="H12" s="31">
        <v>1.2470000000000001</v>
      </c>
      <c r="I12" s="31">
        <v>0.4052</v>
      </c>
      <c r="J12" s="30">
        <v>0.33960400000000002</v>
      </c>
      <c r="K12" s="30">
        <v>4.2025E-2</v>
      </c>
      <c r="L12" s="28">
        <v>9.0452999999999992</v>
      </c>
      <c r="M12" s="31"/>
      <c r="N12" s="31">
        <f t="shared" si="1"/>
        <v>2.3571000000000009E-2</v>
      </c>
      <c r="O12" s="28"/>
      <c r="P12" s="28"/>
      <c r="Q12" s="28"/>
      <c r="R12" s="32"/>
      <c r="S12" s="32"/>
      <c r="T12" s="50">
        <v>2.8000000000000001E-2</v>
      </c>
      <c r="U12" s="50">
        <v>5.0000000000000001E-3</v>
      </c>
      <c r="V12" s="50">
        <v>3.0000000000000001E-3</v>
      </c>
      <c r="W12" s="50">
        <v>3.0000000000000001E-3</v>
      </c>
      <c r="X12" s="50">
        <v>3.0000000000000001E-3</v>
      </c>
      <c r="Y12" s="30"/>
      <c r="Z12" s="52"/>
      <c r="AA12" s="52"/>
      <c r="AB12" s="52"/>
    </row>
    <row r="13" spans="1:28" ht="13.2" x14ac:dyDescent="0.25">
      <c r="A13" s="25">
        <v>42719</v>
      </c>
      <c r="B13" s="28"/>
      <c r="C13" s="28">
        <v>43.4</v>
      </c>
      <c r="D13" s="27">
        <v>84.6</v>
      </c>
      <c r="E13" s="28">
        <v>10.44</v>
      </c>
      <c r="F13" s="27">
        <v>115</v>
      </c>
      <c r="G13" s="28">
        <v>6.3</v>
      </c>
      <c r="H13" s="31">
        <v>1.357</v>
      </c>
      <c r="I13" s="31">
        <v>0.433</v>
      </c>
      <c r="J13" s="30">
        <v>0.35405199999999998</v>
      </c>
      <c r="K13" s="30">
        <v>4.1862000000000003E-2</v>
      </c>
      <c r="L13" s="28">
        <v>8.5044000000000004</v>
      </c>
      <c r="M13" s="31"/>
      <c r="N13" s="31">
        <f t="shared" si="1"/>
        <v>3.7086000000000008E-2</v>
      </c>
      <c r="O13" s="28"/>
      <c r="P13" s="28"/>
      <c r="Q13" s="28"/>
      <c r="R13" s="32"/>
      <c r="S13" s="32"/>
      <c r="T13" s="50">
        <v>2.7E-2</v>
      </c>
      <c r="U13" s="50">
        <v>5.0000000000000001E-3</v>
      </c>
      <c r="V13" s="50">
        <v>3.0000000000000001E-3</v>
      </c>
      <c r="W13" s="50">
        <v>3.0000000000000001E-3</v>
      </c>
      <c r="X13" s="50">
        <v>2E-3</v>
      </c>
      <c r="Y13" s="30"/>
      <c r="Z13" s="52"/>
      <c r="AA13" s="52"/>
      <c r="AB13" s="52"/>
    </row>
    <row r="14" spans="1:28" ht="13.2" x14ac:dyDescent="0.25">
      <c r="A14" s="25">
        <v>42725</v>
      </c>
      <c r="B14" s="28"/>
      <c r="C14" s="28">
        <v>45</v>
      </c>
      <c r="D14" s="27">
        <v>85.9</v>
      </c>
      <c r="E14" s="28">
        <v>10.36</v>
      </c>
      <c r="F14" s="27">
        <v>114.6</v>
      </c>
      <c r="G14" s="28">
        <v>6.26</v>
      </c>
      <c r="H14" s="31">
        <v>1.2809999999999999</v>
      </c>
      <c r="I14" s="31">
        <v>0.439</v>
      </c>
      <c r="J14" s="30">
        <v>0.34556799999999999</v>
      </c>
      <c r="K14" s="30">
        <v>4.5761000000000003E-2</v>
      </c>
      <c r="L14" s="28">
        <v>10.6264</v>
      </c>
      <c r="M14" s="31"/>
      <c r="N14" s="31">
        <f t="shared" si="1"/>
        <v>4.7671000000000019E-2</v>
      </c>
      <c r="O14" s="28"/>
      <c r="P14" s="28"/>
      <c r="Q14" s="28"/>
      <c r="R14" s="32"/>
      <c r="S14" s="32"/>
      <c r="T14" s="50">
        <v>2.7E-2</v>
      </c>
      <c r="U14" s="50">
        <v>5.0000000000000001E-3</v>
      </c>
      <c r="V14" s="50">
        <v>3.0000000000000001E-3</v>
      </c>
      <c r="W14" s="50">
        <v>3.0000000000000001E-3</v>
      </c>
      <c r="X14" s="50">
        <v>3.0000000000000001E-3</v>
      </c>
      <c r="Y14" s="30"/>
      <c r="Z14" s="52"/>
      <c r="AA14" s="52"/>
      <c r="AB14" s="52"/>
    </row>
    <row r="15" spans="1:28" ht="13.2" x14ac:dyDescent="0.25">
      <c r="A15" s="25">
        <v>42732</v>
      </c>
      <c r="B15" s="28"/>
      <c r="C15" s="28">
        <v>46.5</v>
      </c>
      <c r="D15" s="27">
        <v>86.8</v>
      </c>
      <c r="E15" s="28">
        <v>10.27</v>
      </c>
      <c r="F15" s="27">
        <v>113.6</v>
      </c>
      <c r="G15" s="28">
        <v>6.32</v>
      </c>
      <c r="H15" s="31">
        <v>1.121</v>
      </c>
      <c r="I15" s="31">
        <v>0.43519999999999998</v>
      </c>
      <c r="J15" s="30">
        <v>0.34909800000000002</v>
      </c>
      <c r="K15" s="30">
        <v>3.8956999999999999E-2</v>
      </c>
      <c r="L15" s="28">
        <v>7.6849999999999996</v>
      </c>
      <c r="M15" s="31"/>
      <c r="N15" s="31">
        <f t="shared" si="1"/>
        <v>4.7144999999999937E-2</v>
      </c>
      <c r="O15" s="28"/>
      <c r="P15" s="28"/>
      <c r="Q15" s="28"/>
      <c r="R15" s="32"/>
      <c r="S15" s="32"/>
      <c r="T15" s="50">
        <v>2.3E-2</v>
      </c>
      <c r="U15" s="50">
        <v>3.0000000000000001E-3</v>
      </c>
      <c r="V15" s="50">
        <v>2E-3</v>
      </c>
      <c r="W15" s="50">
        <v>2E-3</v>
      </c>
      <c r="X15" s="50">
        <v>2E-3</v>
      </c>
      <c r="Y15" s="30"/>
      <c r="Z15" s="52"/>
      <c r="AA15" s="52"/>
      <c r="AB15" s="52"/>
    </row>
    <row r="16" spans="1:28" ht="13.2" x14ac:dyDescent="0.25">
      <c r="A16" s="25">
        <v>42747</v>
      </c>
      <c r="B16" s="28"/>
      <c r="C16" s="28">
        <v>47</v>
      </c>
      <c r="D16" s="27">
        <v>89.5</v>
      </c>
      <c r="E16" s="28">
        <v>10.51</v>
      </c>
      <c r="F16" s="27">
        <v>109.1</v>
      </c>
      <c r="G16" s="28">
        <v>6.38</v>
      </c>
      <c r="H16" s="31">
        <v>1.9510000000000001</v>
      </c>
      <c r="I16" s="31">
        <v>0.34</v>
      </c>
      <c r="J16" s="30">
        <v>0.245701</v>
      </c>
      <c r="K16" s="30">
        <v>1.9380999999999999E-2</v>
      </c>
      <c r="L16" s="28">
        <v>7.3152999999999997</v>
      </c>
      <c r="M16" s="31"/>
      <c r="N16" s="31">
        <f t="shared" si="1"/>
        <v>7.491800000000004E-2</v>
      </c>
      <c r="O16" s="28"/>
      <c r="P16" s="28"/>
      <c r="Q16" s="28"/>
      <c r="R16" s="32"/>
      <c r="S16" s="32"/>
      <c r="T16" s="50">
        <v>5.8999999999999997E-2</v>
      </c>
      <c r="U16" s="50">
        <v>1.2E-2</v>
      </c>
      <c r="V16" s="50">
        <v>7.0000000000000001E-3</v>
      </c>
      <c r="W16" s="50">
        <v>7.0000000000000001E-3</v>
      </c>
      <c r="X16" s="50">
        <v>5.0000000000000001E-3</v>
      </c>
      <c r="Y16" s="30"/>
      <c r="Z16" s="52"/>
      <c r="AA16" s="52"/>
      <c r="AB16" s="52"/>
    </row>
    <row r="17" spans="1:28" ht="13.2" x14ac:dyDescent="0.25">
      <c r="A17" s="25">
        <v>42754</v>
      </c>
      <c r="B17" s="28"/>
      <c r="C17" s="28">
        <v>44.3</v>
      </c>
      <c r="D17" s="27">
        <v>88.7</v>
      </c>
      <c r="E17" s="28">
        <v>10.81</v>
      </c>
      <c r="F17" s="27">
        <v>111.6</v>
      </c>
      <c r="G17" s="28">
        <v>6.55</v>
      </c>
      <c r="H17" s="31">
        <v>1.395</v>
      </c>
      <c r="I17" s="31">
        <v>0.35149999999999998</v>
      </c>
      <c r="J17" s="30">
        <v>0.275391</v>
      </c>
      <c r="K17" s="30">
        <v>6.9726999999999997E-2</v>
      </c>
      <c r="L17" s="28">
        <v>7.6412000000000004</v>
      </c>
      <c r="M17" s="31"/>
      <c r="N17" s="31">
        <f t="shared" si="1"/>
        <v>6.3819999999999988E-3</v>
      </c>
      <c r="O17" s="28"/>
      <c r="P17" s="28"/>
      <c r="Q17" s="28"/>
      <c r="R17" s="32"/>
      <c r="S17" s="32"/>
      <c r="T17" s="50">
        <v>2.9000000000000001E-2</v>
      </c>
      <c r="U17" s="50">
        <v>4.0000000000000001E-3</v>
      </c>
      <c r="V17" s="50">
        <v>2E-3</v>
      </c>
      <c r="W17" s="50">
        <v>2E-3</v>
      </c>
      <c r="X17" s="50">
        <v>2E-3</v>
      </c>
      <c r="Y17" s="30"/>
      <c r="Z17" s="52"/>
      <c r="AA17" s="52"/>
      <c r="AB17" s="52"/>
    </row>
    <row r="18" spans="1:28" ht="13.2" x14ac:dyDescent="0.25">
      <c r="A18" s="25">
        <v>42761</v>
      </c>
      <c r="B18" s="28"/>
      <c r="C18" s="28">
        <v>43.9</v>
      </c>
      <c r="D18" s="27">
        <v>88</v>
      </c>
      <c r="E18" s="28">
        <v>10.79</v>
      </c>
      <c r="F18" s="27">
        <v>109.4</v>
      </c>
      <c r="G18" s="28">
        <v>6.3</v>
      </c>
      <c r="H18" s="31">
        <v>1.534</v>
      </c>
      <c r="I18" s="31">
        <v>0.316</v>
      </c>
      <c r="J18" s="30">
        <v>0.21445500000000001</v>
      </c>
      <c r="K18" s="30">
        <v>2.4038E-2</v>
      </c>
      <c r="L18" s="28">
        <v>6.2709999999999999</v>
      </c>
      <c r="M18" s="31"/>
      <c r="N18" s="31">
        <f t="shared" si="1"/>
        <v>7.7506999999999993E-2</v>
      </c>
      <c r="O18" s="28"/>
      <c r="P18" s="28"/>
      <c r="Q18" s="28"/>
      <c r="R18" s="32"/>
      <c r="S18" s="32"/>
      <c r="T18" s="50">
        <v>3.5000000000000003E-2</v>
      </c>
      <c r="U18" s="50">
        <v>5.0000000000000001E-3</v>
      </c>
      <c r="V18" s="50">
        <v>3.0000000000000001E-3</v>
      </c>
      <c r="W18" s="50">
        <v>3.0000000000000001E-3</v>
      </c>
      <c r="X18" s="50">
        <v>2E-3</v>
      </c>
      <c r="Y18" s="30"/>
      <c r="Z18" s="52"/>
      <c r="AA18" s="52"/>
      <c r="AB18" s="52"/>
    </row>
    <row r="19" spans="1:28" ht="13.2" x14ac:dyDescent="0.25">
      <c r="A19" s="25">
        <v>42768</v>
      </c>
      <c r="B19" s="28"/>
      <c r="C19" s="28">
        <v>42.7</v>
      </c>
      <c r="D19" s="27">
        <v>89.3</v>
      </c>
      <c r="E19" s="28">
        <v>11.15</v>
      </c>
      <c r="F19" s="27">
        <v>113.4</v>
      </c>
      <c r="G19" s="28">
        <v>6.54</v>
      </c>
      <c r="H19" s="31">
        <v>1.345</v>
      </c>
      <c r="I19" s="31">
        <v>0.33160000000000001</v>
      </c>
      <c r="J19" s="30">
        <v>0.26701900000000001</v>
      </c>
      <c r="K19" s="30">
        <v>3.2071000000000002E-2</v>
      </c>
      <c r="L19" s="28">
        <v>7.3628999999999998</v>
      </c>
      <c r="M19" s="31"/>
      <c r="N19" s="31">
        <f t="shared" si="1"/>
        <v>3.2509999999999983E-2</v>
      </c>
      <c r="O19" s="28"/>
      <c r="P19" s="28"/>
      <c r="Q19" s="28"/>
      <c r="R19" s="31"/>
      <c r="S19" s="31"/>
      <c r="T19" s="50">
        <v>2.8000000000000001E-2</v>
      </c>
      <c r="U19" s="50">
        <v>4.0000000000000001E-3</v>
      </c>
      <c r="V19" s="50">
        <v>2E-3</v>
      </c>
      <c r="W19" s="50">
        <v>2E-3</v>
      </c>
      <c r="X19" s="50">
        <v>1E-3</v>
      </c>
      <c r="Y19" s="30"/>
      <c r="Z19" s="52"/>
      <c r="AA19" s="52"/>
      <c r="AB19" s="52"/>
    </row>
    <row r="20" spans="1:28" ht="13.2" x14ac:dyDescent="0.25">
      <c r="A20" s="25">
        <v>42774</v>
      </c>
      <c r="B20" s="28"/>
      <c r="C20" s="28">
        <v>46.6</v>
      </c>
      <c r="D20" s="27">
        <v>88</v>
      </c>
      <c r="E20" s="28">
        <v>10.38</v>
      </c>
      <c r="F20" s="27">
        <v>113.4</v>
      </c>
      <c r="G20" s="28">
        <v>6.38</v>
      </c>
      <c r="H20" s="31">
        <v>1.4610000000000001</v>
      </c>
      <c r="I20" s="31">
        <v>0.35049999999999998</v>
      </c>
      <c r="J20" s="30">
        <v>0.27214700000000003</v>
      </c>
      <c r="K20" s="30">
        <v>9.8639999999999995E-3</v>
      </c>
      <c r="L20" s="28">
        <v>7.4070999999999998</v>
      </c>
      <c r="M20" s="31"/>
      <c r="N20" s="31">
        <f t="shared" si="1"/>
        <v>6.8488999999999967E-2</v>
      </c>
      <c r="O20" s="28"/>
      <c r="P20" s="28"/>
      <c r="Q20" s="28"/>
      <c r="R20" s="31"/>
      <c r="S20" s="31"/>
      <c r="T20" s="50">
        <v>0.03</v>
      </c>
      <c r="U20" s="50">
        <v>5.0000000000000001E-3</v>
      </c>
      <c r="V20" s="50">
        <v>3.0000000000000001E-3</v>
      </c>
      <c r="W20" s="50">
        <v>3.0000000000000001E-3</v>
      </c>
      <c r="X20" s="50">
        <v>3.0000000000000001E-3</v>
      </c>
      <c r="Y20" s="30"/>
      <c r="Z20" s="52"/>
      <c r="AA20" s="52"/>
      <c r="AB20" s="52"/>
    </row>
    <row r="21" spans="1:28" ht="13.2" x14ac:dyDescent="0.25">
      <c r="A21" s="25">
        <v>42782</v>
      </c>
      <c r="B21" s="28"/>
      <c r="C21" s="28">
        <v>40.799999999999997</v>
      </c>
      <c r="D21" s="27">
        <v>88.5</v>
      </c>
      <c r="E21" s="28">
        <v>11.33</v>
      </c>
      <c r="F21" s="27">
        <v>113.3</v>
      </c>
      <c r="G21" s="28">
        <v>6.49</v>
      </c>
      <c r="H21" s="31">
        <v>1.5009999999999999</v>
      </c>
      <c r="I21" s="31">
        <v>0.309</v>
      </c>
      <c r="J21" s="30">
        <v>0.29015800000000003</v>
      </c>
      <c r="K21" s="30">
        <v>1.9889E-2</v>
      </c>
      <c r="L21" s="28">
        <v>6.8125</v>
      </c>
      <c r="M21" s="31"/>
      <c r="N21" s="31">
        <v>0</v>
      </c>
      <c r="O21" s="28"/>
      <c r="P21" s="28"/>
      <c r="Q21" s="28"/>
      <c r="R21" s="31"/>
      <c r="S21" s="31"/>
      <c r="T21" s="50">
        <v>3.5999999999999997E-2</v>
      </c>
      <c r="U21" s="50">
        <v>6.0000000000000001E-3</v>
      </c>
      <c r="V21" s="50">
        <v>3.0000000000000001E-3</v>
      </c>
      <c r="W21" s="50">
        <v>3.0000000000000001E-3</v>
      </c>
      <c r="X21" s="50">
        <v>2E-3</v>
      </c>
      <c r="Y21" s="30"/>
      <c r="Z21" s="52"/>
      <c r="AA21" s="52"/>
      <c r="AB21" s="52"/>
    </row>
    <row r="22" spans="1:28" ht="13.2" x14ac:dyDescent="0.25">
      <c r="A22" s="25">
        <v>42789</v>
      </c>
      <c r="B22" s="28"/>
      <c r="C22" s="28">
        <v>46.7</v>
      </c>
      <c r="D22" s="27">
        <v>89.8</v>
      </c>
      <c r="E22" s="28">
        <v>10.59</v>
      </c>
      <c r="F22" s="27">
        <v>112.9</v>
      </c>
      <c r="G22" s="28">
        <v>6.48</v>
      </c>
      <c r="H22" s="31">
        <v>1.3340000000000001</v>
      </c>
      <c r="I22" s="31">
        <v>0.36670000000000003</v>
      </c>
      <c r="J22" s="30">
        <v>0.25842399999999999</v>
      </c>
      <c r="K22" s="30">
        <v>2.196E-2</v>
      </c>
      <c r="L22" s="28">
        <v>6.8025000000000002</v>
      </c>
      <c r="M22" s="31"/>
      <c r="N22" s="31">
        <f t="shared" ref="N22:N58" si="2">I22-(J22+K22)</f>
        <v>8.6316000000000059E-2</v>
      </c>
      <c r="O22" s="28"/>
      <c r="P22" s="28"/>
      <c r="Q22" s="28"/>
      <c r="R22" s="31"/>
      <c r="S22" s="31"/>
      <c r="T22" s="50">
        <v>2.5000000000000001E-2</v>
      </c>
      <c r="U22" s="50">
        <v>4.0000000000000001E-3</v>
      </c>
      <c r="V22" s="50">
        <v>2E-3</v>
      </c>
      <c r="W22" s="50">
        <v>2E-3</v>
      </c>
      <c r="X22" s="50">
        <v>1E-3</v>
      </c>
      <c r="Y22" s="30"/>
      <c r="Z22" s="52"/>
      <c r="AA22" s="52"/>
      <c r="AB22" s="52"/>
    </row>
    <row r="23" spans="1:28" ht="13.2" x14ac:dyDescent="0.25">
      <c r="A23" s="25">
        <v>42796</v>
      </c>
      <c r="B23" s="28"/>
      <c r="C23" s="28">
        <v>48</v>
      </c>
      <c r="D23" s="27">
        <v>87.6</v>
      </c>
      <c r="E23" s="28">
        <v>10.16</v>
      </c>
      <c r="F23" s="27">
        <v>114.2</v>
      </c>
      <c r="G23" s="28">
        <v>6.41</v>
      </c>
      <c r="H23" s="31">
        <v>1.37</v>
      </c>
      <c r="I23" s="31">
        <v>0.33110000000000001</v>
      </c>
      <c r="J23" s="30">
        <v>0.26853199999999999</v>
      </c>
      <c r="K23" s="30">
        <v>2.1191000000000002E-2</v>
      </c>
      <c r="L23" s="28">
        <v>7.1368999999999998</v>
      </c>
      <c r="M23" s="31"/>
      <c r="N23" s="31">
        <f t="shared" si="2"/>
        <v>4.1376999999999997E-2</v>
      </c>
      <c r="O23" s="28"/>
      <c r="P23" s="28"/>
      <c r="Q23" s="28"/>
      <c r="R23" s="31"/>
      <c r="S23" s="31"/>
      <c r="T23" s="50">
        <v>2.7E-2</v>
      </c>
      <c r="U23" s="50">
        <v>5.0000000000000001E-3</v>
      </c>
      <c r="V23" s="50">
        <v>3.0000000000000001E-3</v>
      </c>
      <c r="W23" s="50">
        <v>3.0000000000000001E-3</v>
      </c>
      <c r="X23" s="50">
        <v>2E-3</v>
      </c>
      <c r="Y23" s="30"/>
      <c r="Z23" s="52"/>
      <c r="AA23" s="52"/>
      <c r="AB23" s="52"/>
    </row>
    <row r="24" spans="1:28" ht="13.2" x14ac:dyDescent="0.25">
      <c r="A24" s="25">
        <v>42803</v>
      </c>
      <c r="B24" s="28"/>
      <c r="C24" s="28">
        <v>48.2</v>
      </c>
      <c r="D24" s="27">
        <v>88.5</v>
      </c>
      <c r="E24" s="28">
        <v>10.220000000000001</v>
      </c>
      <c r="F24" s="27">
        <v>116.7</v>
      </c>
      <c r="G24" s="28">
        <v>6.5</v>
      </c>
      <c r="H24" s="31">
        <v>1.2190000000000001</v>
      </c>
      <c r="I24" s="31">
        <v>0.35260000000000002</v>
      </c>
      <c r="J24" s="30">
        <v>0.30405500000000002</v>
      </c>
      <c r="K24" s="30">
        <v>2.8771999999999999E-2</v>
      </c>
      <c r="L24" s="28">
        <v>7.7851999999999997</v>
      </c>
      <c r="M24" s="31"/>
      <c r="N24" s="31">
        <f t="shared" si="2"/>
        <v>1.9772999999999985E-2</v>
      </c>
      <c r="O24" s="28"/>
      <c r="P24" s="28"/>
      <c r="Q24" s="28"/>
      <c r="R24" s="31"/>
      <c r="S24" s="31"/>
      <c r="T24" s="50">
        <v>2.4E-2</v>
      </c>
      <c r="U24" s="50">
        <v>4.0000000000000001E-3</v>
      </c>
      <c r="V24" s="50">
        <v>2E-3</v>
      </c>
      <c r="W24" s="50">
        <v>2E-3</v>
      </c>
      <c r="X24" s="50">
        <v>1E-3</v>
      </c>
      <c r="Y24" s="30"/>
      <c r="Z24" s="52"/>
      <c r="AA24" s="52"/>
      <c r="AB24" s="52"/>
    </row>
    <row r="25" spans="1:28" ht="13.2" x14ac:dyDescent="0.25">
      <c r="A25" s="25">
        <v>42810</v>
      </c>
      <c r="B25" s="26"/>
      <c r="C25" s="28">
        <v>40.700000000000003</v>
      </c>
      <c r="D25" s="27">
        <v>89.2</v>
      </c>
      <c r="E25" s="28">
        <v>11.43</v>
      </c>
      <c r="F25" s="27">
        <v>115.9</v>
      </c>
      <c r="G25" s="28">
        <v>6.61</v>
      </c>
      <c r="H25" s="31">
        <v>1.405</v>
      </c>
      <c r="I25" s="31">
        <v>0.32890000000000003</v>
      </c>
      <c r="J25" s="30">
        <v>0.26130900000000001</v>
      </c>
      <c r="K25" s="30">
        <v>1.7697999999999998E-2</v>
      </c>
      <c r="L25" s="28">
        <v>6.4741</v>
      </c>
      <c r="M25" s="31"/>
      <c r="N25" s="31">
        <f t="shared" si="2"/>
        <v>4.9893000000000021E-2</v>
      </c>
      <c r="O25" s="28"/>
      <c r="P25" s="28"/>
      <c r="Q25" s="28"/>
      <c r="R25" s="31"/>
      <c r="S25" s="31"/>
      <c r="T25" s="50">
        <v>2.5999999999999999E-2</v>
      </c>
      <c r="U25" s="50">
        <v>4.0000000000000001E-3</v>
      </c>
      <c r="V25" s="50">
        <v>2E-3</v>
      </c>
      <c r="W25" s="50">
        <v>2E-3</v>
      </c>
      <c r="X25" s="50">
        <v>1E-3</v>
      </c>
      <c r="Y25" s="33"/>
      <c r="Z25" s="52"/>
      <c r="AA25" s="52"/>
      <c r="AB25" s="52" t="s">
        <v>138</v>
      </c>
    </row>
    <row r="26" spans="1:28" ht="13.2" x14ac:dyDescent="0.25">
      <c r="A26" s="25">
        <v>42817</v>
      </c>
      <c r="B26" s="26"/>
      <c r="C26" s="28">
        <v>42.4</v>
      </c>
      <c r="D26" s="27">
        <v>90.9</v>
      </c>
      <c r="E26" s="28">
        <v>11.38</v>
      </c>
      <c r="F26" s="27">
        <v>119.9</v>
      </c>
      <c r="G26" s="28">
        <v>6.59</v>
      </c>
      <c r="H26" s="31">
        <v>1.224</v>
      </c>
      <c r="I26" s="31">
        <v>0.38569999999999999</v>
      </c>
      <c r="J26" s="30">
        <v>0.317193</v>
      </c>
      <c r="K26" s="30">
        <v>1.8223E-2</v>
      </c>
      <c r="L26" s="28">
        <v>7.3133999999999997</v>
      </c>
      <c r="M26" s="31"/>
      <c r="N26" s="31">
        <f t="shared" si="2"/>
        <v>5.0283999999999995E-2</v>
      </c>
      <c r="O26" s="28"/>
      <c r="P26" s="28"/>
      <c r="Q26" s="28"/>
      <c r="R26" s="31"/>
      <c r="S26" s="31"/>
      <c r="T26" s="50">
        <v>2.1000000000000001E-2</v>
      </c>
      <c r="U26" s="50">
        <v>4.0000000000000001E-3</v>
      </c>
      <c r="V26" s="50">
        <v>2E-3</v>
      </c>
      <c r="W26" s="50">
        <v>2E-3</v>
      </c>
      <c r="X26" s="50">
        <v>2E-3</v>
      </c>
      <c r="Y26" s="33"/>
      <c r="Z26" s="68"/>
      <c r="AA26" s="68"/>
      <c r="AB26" s="68" t="s">
        <v>138</v>
      </c>
    </row>
    <row r="27" spans="1:28" ht="13.2" x14ac:dyDescent="0.25">
      <c r="A27" s="25">
        <v>42824</v>
      </c>
      <c r="B27" s="26"/>
      <c r="C27" s="28">
        <v>45.9</v>
      </c>
      <c r="D27" s="27">
        <v>90.6</v>
      </c>
      <c r="E27" s="28">
        <v>10.79</v>
      </c>
      <c r="F27" s="27">
        <v>118.9</v>
      </c>
      <c r="G27" s="28">
        <v>6.75</v>
      </c>
      <c r="H27" s="31">
        <v>1.345</v>
      </c>
      <c r="I27" s="31">
        <v>0.38879999999999998</v>
      </c>
      <c r="J27" s="30">
        <v>0.29965799999999998</v>
      </c>
      <c r="K27" s="30">
        <v>2.0109999999999999E-2</v>
      </c>
      <c r="L27" s="28">
        <v>6.6012000000000004</v>
      </c>
      <c r="M27" s="31"/>
      <c r="N27" s="31">
        <f t="shared" si="2"/>
        <v>6.9031999999999982E-2</v>
      </c>
      <c r="O27" s="28"/>
      <c r="P27" s="28"/>
      <c r="Q27" s="28"/>
      <c r="R27" s="31"/>
      <c r="S27" s="31"/>
      <c r="T27" s="50">
        <v>2.1000000000000001E-2</v>
      </c>
      <c r="U27" s="50">
        <v>3.0000000000000001E-3</v>
      </c>
      <c r="V27" s="50">
        <v>1E-3</v>
      </c>
      <c r="W27" s="50">
        <v>1E-3</v>
      </c>
      <c r="X27" s="50">
        <v>1E-3</v>
      </c>
      <c r="Y27" s="30"/>
      <c r="Z27" s="68"/>
      <c r="AA27" s="68"/>
      <c r="AB27" s="68" t="s">
        <v>138</v>
      </c>
    </row>
    <row r="28" spans="1:28" ht="13.2" x14ac:dyDescent="0.25">
      <c r="A28" s="25">
        <v>42832</v>
      </c>
      <c r="B28" s="26"/>
      <c r="C28" s="28">
        <v>47.6</v>
      </c>
      <c r="D28" s="27">
        <v>89.9</v>
      </c>
      <c r="E28" s="28">
        <v>10.47</v>
      </c>
      <c r="F28" s="27">
        <v>111.7</v>
      </c>
      <c r="G28" s="28">
        <v>6.51</v>
      </c>
      <c r="H28" s="31">
        <v>1.863</v>
      </c>
      <c r="I28" s="31">
        <v>0.27710000000000001</v>
      </c>
      <c r="J28" s="30">
        <v>0.17754300000000001</v>
      </c>
      <c r="K28" s="30">
        <v>7.3299999999999997E-3</v>
      </c>
      <c r="L28" s="28">
        <v>5.3236999999999997</v>
      </c>
      <c r="M28" s="31"/>
      <c r="N28" s="31">
        <f t="shared" si="2"/>
        <v>9.2227000000000003E-2</v>
      </c>
      <c r="O28" s="28"/>
      <c r="P28" s="28"/>
      <c r="Q28" s="28"/>
      <c r="R28" s="31"/>
      <c r="S28" s="31"/>
      <c r="T28" s="50">
        <v>3.5999999999999997E-2</v>
      </c>
      <c r="U28" s="50">
        <v>6.0000000000000001E-3</v>
      </c>
      <c r="V28" s="50">
        <v>3.0000000000000001E-3</v>
      </c>
      <c r="W28" s="50">
        <v>3.0000000000000001E-3</v>
      </c>
      <c r="X28" s="50">
        <v>2E-3</v>
      </c>
      <c r="Y28" s="30"/>
      <c r="Z28" s="68"/>
      <c r="AA28" s="68"/>
      <c r="AB28" s="68" t="s">
        <v>138</v>
      </c>
    </row>
    <row r="29" spans="1:28" ht="13.2" x14ac:dyDescent="0.25">
      <c r="A29" s="25">
        <v>42838</v>
      </c>
      <c r="B29" s="26"/>
      <c r="C29" s="28">
        <v>51.4</v>
      </c>
      <c r="D29" s="27">
        <v>91.5</v>
      </c>
      <c r="E29" s="28">
        <v>10.14</v>
      </c>
      <c r="F29" s="27">
        <v>117.2</v>
      </c>
      <c r="G29" s="28">
        <v>6.3</v>
      </c>
      <c r="H29" s="31">
        <v>1.5880000000000001</v>
      </c>
      <c r="I29" s="31">
        <v>0.32569999999999999</v>
      </c>
      <c r="J29" s="30">
        <v>0.214724</v>
      </c>
      <c r="K29" s="30">
        <v>2.3321999999999999E-2</v>
      </c>
      <c r="L29" s="28">
        <v>6.1893000000000002</v>
      </c>
      <c r="M29" s="31"/>
      <c r="N29" s="31">
        <f t="shared" si="2"/>
        <v>8.7653999999999982E-2</v>
      </c>
      <c r="O29" s="28"/>
      <c r="P29" s="28"/>
      <c r="Q29" s="28"/>
      <c r="R29" s="31"/>
      <c r="S29" s="31"/>
      <c r="T29" s="50">
        <v>2.8000000000000001E-2</v>
      </c>
      <c r="U29" s="50">
        <v>4.0000000000000001E-3</v>
      </c>
      <c r="V29" s="50">
        <v>2E-3</v>
      </c>
      <c r="W29" s="50">
        <v>2E-3</v>
      </c>
      <c r="X29" s="50">
        <v>1E-3</v>
      </c>
      <c r="Y29" s="30"/>
      <c r="Z29" s="68"/>
      <c r="AA29" s="68"/>
      <c r="AB29" s="68" t="s">
        <v>138</v>
      </c>
    </row>
    <row r="30" spans="1:28" ht="13.2" x14ac:dyDescent="0.25">
      <c r="A30" s="25">
        <v>42845</v>
      </c>
      <c r="B30" s="26"/>
      <c r="C30" s="28">
        <v>51.8</v>
      </c>
      <c r="D30" s="27">
        <v>87.8</v>
      </c>
      <c r="E30" s="28">
        <v>9.68</v>
      </c>
      <c r="F30" s="27">
        <v>107.2</v>
      </c>
      <c r="G30" s="28">
        <v>6.2</v>
      </c>
      <c r="H30" s="31">
        <v>1.3839999999999999</v>
      </c>
      <c r="I30" s="31">
        <v>0.39290000000000003</v>
      </c>
      <c r="J30" s="30">
        <v>0.26086599999999999</v>
      </c>
      <c r="K30" s="30">
        <v>1.3835999999999999E-2</v>
      </c>
      <c r="L30" s="28">
        <v>5.9699</v>
      </c>
      <c r="M30" s="31"/>
      <c r="N30" s="31">
        <f t="shared" si="2"/>
        <v>0.11819800000000003</v>
      </c>
      <c r="O30" s="28"/>
      <c r="P30" s="28"/>
      <c r="Q30" s="28"/>
      <c r="R30" s="31"/>
      <c r="S30" s="31"/>
      <c r="T30" s="50">
        <v>2.5000000000000001E-2</v>
      </c>
      <c r="U30" s="50">
        <v>4.0000000000000001E-3</v>
      </c>
      <c r="V30" s="50">
        <v>3.0000000000000001E-3</v>
      </c>
      <c r="W30" s="50">
        <v>3.0000000000000001E-3</v>
      </c>
      <c r="X30" s="50">
        <v>2E-3</v>
      </c>
      <c r="Y30" s="30"/>
      <c r="Z30" s="52"/>
      <c r="AA30" s="52"/>
      <c r="AB30" s="52" t="s">
        <v>138</v>
      </c>
    </row>
    <row r="31" spans="1:28" ht="13.2" x14ac:dyDescent="0.25">
      <c r="A31" s="25">
        <v>42852</v>
      </c>
      <c r="B31" s="28"/>
      <c r="C31" s="28">
        <v>52.8</v>
      </c>
      <c r="D31" s="27">
        <v>88.2</v>
      </c>
      <c r="E31" s="28">
        <v>9.6</v>
      </c>
      <c r="F31" s="27">
        <v>105.3</v>
      </c>
      <c r="G31" s="28">
        <v>6.23</v>
      </c>
      <c r="H31" s="31">
        <v>1.792</v>
      </c>
      <c r="I31" s="31">
        <v>0.34649999999999997</v>
      </c>
      <c r="J31" s="30">
        <v>0.206258</v>
      </c>
      <c r="K31" s="30">
        <v>8.8350000000000008E-3</v>
      </c>
      <c r="L31" s="28">
        <v>4.7888999999999999</v>
      </c>
      <c r="M31" s="31"/>
      <c r="N31" s="31">
        <f t="shared" si="2"/>
        <v>0.13140699999999997</v>
      </c>
      <c r="O31" s="28"/>
      <c r="P31" s="28"/>
      <c r="Q31" s="28"/>
      <c r="R31" s="31"/>
      <c r="S31" s="31"/>
      <c r="T31" s="50">
        <v>3.2000000000000001E-2</v>
      </c>
      <c r="U31" s="50">
        <v>5.0000000000000001E-3</v>
      </c>
      <c r="V31" s="50">
        <v>3.0000000000000001E-3</v>
      </c>
      <c r="W31" s="50">
        <v>3.0000000000000001E-3</v>
      </c>
      <c r="X31" s="50">
        <v>2E-3</v>
      </c>
      <c r="Y31" s="30"/>
      <c r="Z31" s="52"/>
      <c r="AA31" s="52"/>
      <c r="AB31" s="52" t="s">
        <v>143</v>
      </c>
    </row>
    <row r="32" spans="1:28" ht="13.2" x14ac:dyDescent="0.25">
      <c r="A32" s="25">
        <v>42859</v>
      </c>
      <c r="B32" s="26"/>
      <c r="C32" s="28">
        <v>55.4</v>
      </c>
      <c r="D32" s="27">
        <v>91.6</v>
      </c>
      <c r="E32" s="28">
        <v>9.64</v>
      </c>
      <c r="F32" s="27">
        <v>107.7</v>
      </c>
      <c r="G32" s="28">
        <v>6.36</v>
      </c>
      <c r="H32" s="31">
        <v>3.288E-2</v>
      </c>
      <c r="I32" s="31">
        <v>0.35659999999999997</v>
      </c>
      <c r="J32" s="30">
        <v>0.242007</v>
      </c>
      <c r="K32" s="30">
        <v>3.2161000000000002E-2</v>
      </c>
      <c r="L32" s="28">
        <v>7.8912000000000004</v>
      </c>
      <c r="M32" s="31"/>
      <c r="N32" s="31">
        <f t="shared" si="2"/>
        <v>8.243199999999995E-2</v>
      </c>
      <c r="O32" s="28"/>
      <c r="P32" s="28"/>
      <c r="Q32" s="28"/>
      <c r="R32" s="31"/>
      <c r="S32" s="31"/>
      <c r="T32" s="50">
        <v>3.4000000000000002E-2</v>
      </c>
      <c r="U32" s="50">
        <v>7.0000000000000001E-3</v>
      </c>
      <c r="V32" s="50">
        <v>5.0000000000000001E-3</v>
      </c>
      <c r="W32" s="50">
        <v>4.0000000000000001E-3</v>
      </c>
      <c r="X32" s="50">
        <v>3.0000000000000001E-3</v>
      </c>
      <c r="Y32" s="30"/>
      <c r="Z32" s="52"/>
      <c r="AA32" s="52"/>
      <c r="AB32" s="52" t="s">
        <v>138</v>
      </c>
    </row>
    <row r="33" spans="1:28" ht="13.2" x14ac:dyDescent="0.25">
      <c r="A33" s="25">
        <v>42866</v>
      </c>
      <c r="B33" s="26"/>
      <c r="C33" s="28">
        <v>55.4</v>
      </c>
      <c r="D33" s="27">
        <v>90.1</v>
      </c>
      <c r="E33" s="28">
        <v>9.49</v>
      </c>
      <c r="F33" s="27">
        <v>124.6</v>
      </c>
      <c r="G33" s="28">
        <v>6.32</v>
      </c>
      <c r="H33" s="31">
        <v>0</v>
      </c>
      <c r="I33" s="31">
        <v>0.34570000000000001</v>
      </c>
      <c r="J33" s="30">
        <v>0.241647</v>
      </c>
      <c r="K33" s="30">
        <v>3.1748999999999999E-2</v>
      </c>
      <c r="L33" s="28">
        <v>6.9450000000000003</v>
      </c>
      <c r="M33" s="31"/>
      <c r="N33" s="31">
        <f t="shared" si="2"/>
        <v>7.2304000000000035E-2</v>
      </c>
      <c r="O33" s="28"/>
      <c r="P33" s="28"/>
      <c r="Q33" s="28"/>
      <c r="R33" s="31"/>
      <c r="S33" s="31"/>
      <c r="T33" s="50">
        <v>2.8000000000000001E-2</v>
      </c>
      <c r="U33" s="50">
        <v>5.0000000000000001E-3</v>
      </c>
      <c r="V33" s="50">
        <v>2E-3</v>
      </c>
      <c r="W33" s="50">
        <v>2E-3</v>
      </c>
      <c r="X33" s="50">
        <v>2E-3</v>
      </c>
      <c r="Y33" s="30"/>
      <c r="Z33" s="52"/>
      <c r="AA33" s="52"/>
      <c r="AB33" s="52" t="s">
        <v>138</v>
      </c>
    </row>
    <row r="34" spans="1:28" ht="13.2" x14ac:dyDescent="0.25">
      <c r="A34" s="25">
        <v>42873</v>
      </c>
      <c r="B34" s="26"/>
      <c r="C34" s="28">
        <v>60.8</v>
      </c>
      <c r="D34" s="27">
        <v>90.7</v>
      </c>
      <c r="E34" s="28">
        <v>8.94</v>
      </c>
      <c r="F34" s="27">
        <v>121.5</v>
      </c>
      <c r="G34" s="28">
        <v>6.41</v>
      </c>
      <c r="H34" s="31">
        <v>0.48949999999999999</v>
      </c>
      <c r="I34" s="31">
        <v>0.32629999999999998</v>
      </c>
      <c r="J34" s="30">
        <v>0.23156199999999999</v>
      </c>
      <c r="K34" s="30">
        <v>2.8473999999999999E-2</v>
      </c>
      <c r="L34" s="28">
        <v>7.2367999999999997</v>
      </c>
      <c r="M34" s="31"/>
      <c r="N34" s="31">
        <f t="shared" si="2"/>
        <v>6.626399999999999E-2</v>
      </c>
      <c r="O34" s="28"/>
      <c r="P34" s="28"/>
      <c r="Q34" s="28"/>
      <c r="R34" s="31"/>
      <c r="S34" s="31"/>
      <c r="T34" s="50">
        <v>3.4000000000000002E-2</v>
      </c>
      <c r="U34" s="50">
        <v>6.0000000000000001E-3</v>
      </c>
      <c r="V34" s="50">
        <v>3.0000000000000001E-3</v>
      </c>
      <c r="W34" s="50">
        <v>3.0000000000000001E-3</v>
      </c>
      <c r="X34" s="50">
        <v>2E-3</v>
      </c>
      <c r="Y34" s="30"/>
      <c r="Z34" s="52"/>
      <c r="AA34" s="52"/>
      <c r="AB34" s="52" t="s">
        <v>138</v>
      </c>
    </row>
    <row r="35" spans="1:28" ht="13.2" x14ac:dyDescent="0.25">
      <c r="A35" s="25">
        <v>42880</v>
      </c>
      <c r="B35" s="26"/>
      <c r="C35" s="28">
        <v>57.8</v>
      </c>
      <c r="D35" s="27">
        <v>83.8</v>
      </c>
      <c r="E35" s="28">
        <v>8.57</v>
      </c>
      <c r="F35" s="27">
        <v>121.1</v>
      </c>
      <c r="G35" s="28">
        <v>6.41</v>
      </c>
      <c r="H35" s="31">
        <v>1.0049999999999999</v>
      </c>
      <c r="I35" s="31">
        <v>0.33560000000000001</v>
      </c>
      <c r="J35" s="30">
        <v>0.238982</v>
      </c>
      <c r="K35" s="30">
        <v>3.8609999999999998E-2</v>
      </c>
      <c r="L35" s="28">
        <v>8.3895</v>
      </c>
      <c r="M35" s="31"/>
      <c r="N35" s="31">
        <f t="shared" si="2"/>
        <v>5.8008000000000004E-2</v>
      </c>
      <c r="O35" s="28"/>
      <c r="P35" s="28"/>
      <c r="Q35" s="28"/>
      <c r="R35" s="31"/>
      <c r="S35" s="31"/>
      <c r="T35" s="50">
        <v>4.5999999999999999E-2</v>
      </c>
      <c r="U35" s="50">
        <v>8.9999999999999993E-3</v>
      </c>
      <c r="V35" s="50">
        <v>5.0000000000000001E-3</v>
      </c>
      <c r="W35" s="50">
        <v>5.0000000000000001E-3</v>
      </c>
      <c r="X35" s="50">
        <v>4.0000000000000001E-3</v>
      </c>
      <c r="Y35" s="30"/>
      <c r="Z35" s="52"/>
      <c r="AA35" s="52"/>
      <c r="AB35" s="52" t="s">
        <v>138</v>
      </c>
    </row>
    <row r="36" spans="1:28" ht="13.2" x14ac:dyDescent="0.25">
      <c r="A36" s="25">
        <v>42887</v>
      </c>
      <c r="B36" s="26"/>
      <c r="C36" s="28">
        <v>59.2</v>
      </c>
      <c r="D36" s="27">
        <v>87.1</v>
      </c>
      <c r="E36" s="28">
        <v>8.76</v>
      </c>
      <c r="F36" s="27">
        <v>134.19999999999999</v>
      </c>
      <c r="G36" s="28">
        <v>6.39</v>
      </c>
      <c r="H36" s="31">
        <v>0.98629999999999995</v>
      </c>
      <c r="I36" s="31">
        <v>0.3468</v>
      </c>
      <c r="J36" s="30">
        <v>0.234621</v>
      </c>
      <c r="K36" s="30">
        <v>4.2680999999999997E-2</v>
      </c>
      <c r="L36" s="28">
        <v>7.3322000000000003</v>
      </c>
      <c r="M36" s="31"/>
      <c r="N36" s="31">
        <f t="shared" si="2"/>
        <v>6.9498000000000004E-2</v>
      </c>
      <c r="O36" s="28"/>
      <c r="P36" s="28"/>
      <c r="Q36" s="28"/>
      <c r="R36" s="31"/>
      <c r="S36" s="31"/>
      <c r="T36" s="50">
        <v>4.1000000000000002E-2</v>
      </c>
      <c r="U36" s="50">
        <v>7.0000000000000001E-3</v>
      </c>
      <c r="V36" s="50">
        <v>4.0000000000000001E-3</v>
      </c>
      <c r="W36" s="50">
        <v>4.0000000000000001E-3</v>
      </c>
      <c r="X36" s="50">
        <v>3.0000000000000001E-3</v>
      </c>
      <c r="Y36" s="30"/>
      <c r="Z36" s="52"/>
      <c r="AA36" s="52"/>
      <c r="AB36" s="52" t="s">
        <v>138</v>
      </c>
    </row>
    <row r="37" spans="1:28" ht="13.2" x14ac:dyDescent="0.25">
      <c r="A37" s="25">
        <v>42894</v>
      </c>
      <c r="B37" s="26"/>
      <c r="C37" s="28">
        <v>58.6</v>
      </c>
      <c r="D37" s="27">
        <v>87.2</v>
      </c>
      <c r="E37" s="28">
        <v>8.83</v>
      </c>
      <c r="F37" s="27">
        <v>134</v>
      </c>
      <c r="G37" s="28">
        <v>6.43</v>
      </c>
      <c r="H37" s="31">
        <v>0.90200000000000002</v>
      </c>
      <c r="I37" s="31">
        <v>0.35499999999999998</v>
      </c>
      <c r="J37" s="30">
        <v>0.25974599999999998</v>
      </c>
      <c r="K37" s="30">
        <v>4.0648999999999998E-2</v>
      </c>
      <c r="L37" s="28">
        <v>8.6029999999999998</v>
      </c>
      <c r="M37" s="31"/>
      <c r="N37" s="31">
        <f t="shared" si="2"/>
        <v>5.4605000000000015E-2</v>
      </c>
      <c r="O37" s="28"/>
      <c r="P37" s="28"/>
      <c r="Q37" s="28"/>
      <c r="R37" s="31"/>
      <c r="S37" s="31"/>
      <c r="T37" s="50">
        <v>3.5999999999999997E-2</v>
      </c>
      <c r="U37" s="50">
        <v>7.0000000000000001E-3</v>
      </c>
      <c r="V37" s="50">
        <v>4.0000000000000001E-3</v>
      </c>
      <c r="W37" s="50">
        <v>4.0000000000000001E-3</v>
      </c>
      <c r="X37" s="50">
        <v>3.0000000000000001E-3</v>
      </c>
      <c r="Y37" s="30"/>
      <c r="Z37" s="52"/>
      <c r="AA37" s="52"/>
      <c r="AB37" s="52" t="s">
        <v>138</v>
      </c>
    </row>
    <row r="38" spans="1:28" ht="13.2" x14ac:dyDescent="0.25">
      <c r="A38" s="25">
        <v>42901</v>
      </c>
      <c r="B38" s="26"/>
      <c r="C38" s="28">
        <v>62.1</v>
      </c>
      <c r="D38" s="27">
        <v>85.1</v>
      </c>
      <c r="E38" s="28">
        <v>8.27</v>
      </c>
      <c r="F38" s="27">
        <v>138.19999999999999</v>
      </c>
      <c r="G38" s="28">
        <v>6.42</v>
      </c>
      <c r="H38" s="31">
        <v>0.99580000000000002</v>
      </c>
      <c r="I38" s="31">
        <v>0.37740000000000001</v>
      </c>
      <c r="J38" s="30">
        <v>0.26858199999999999</v>
      </c>
      <c r="K38" s="30">
        <v>5.2888999999999999E-2</v>
      </c>
      <c r="L38" s="28">
        <v>10.408799999999999</v>
      </c>
      <c r="M38" s="31"/>
      <c r="N38" s="31">
        <f t="shared" si="2"/>
        <v>5.5929000000000006E-2</v>
      </c>
      <c r="O38" s="28"/>
      <c r="P38" s="28"/>
      <c r="Q38" s="28"/>
      <c r="R38" s="31"/>
      <c r="S38" s="31"/>
      <c r="T38" s="50">
        <v>0.03</v>
      </c>
      <c r="U38" s="50">
        <v>5.0000000000000001E-3</v>
      </c>
      <c r="V38" s="50">
        <v>3.0000000000000001E-3</v>
      </c>
      <c r="W38" s="50">
        <v>3.0000000000000001E-3</v>
      </c>
      <c r="X38" s="50">
        <v>2E-3</v>
      </c>
      <c r="Y38" s="30"/>
      <c r="Z38" s="52"/>
      <c r="AA38" s="52"/>
      <c r="AB38" s="52" t="s">
        <v>138</v>
      </c>
    </row>
    <row r="39" spans="1:28" ht="13.2" x14ac:dyDescent="0.25">
      <c r="A39" s="25">
        <v>42908</v>
      </c>
      <c r="B39" s="26"/>
      <c r="C39" s="28">
        <v>63.8</v>
      </c>
      <c r="D39" s="27">
        <v>85</v>
      </c>
      <c r="E39" s="28">
        <v>8.1</v>
      </c>
      <c r="F39" s="27">
        <v>120.9</v>
      </c>
      <c r="G39" s="28">
        <v>6.4</v>
      </c>
      <c r="H39" s="31">
        <v>1.1919999999999999</v>
      </c>
      <c r="I39" s="31">
        <v>0.35909999999999997</v>
      </c>
      <c r="J39" s="30">
        <v>0.25523099999999999</v>
      </c>
      <c r="K39" s="30">
        <v>4.7211999999999997E-2</v>
      </c>
      <c r="L39" s="28">
        <v>12.157</v>
      </c>
      <c r="M39" s="31"/>
      <c r="N39" s="31">
        <f t="shared" si="2"/>
        <v>5.6657000000000013E-2</v>
      </c>
      <c r="O39" s="28"/>
      <c r="P39" s="28"/>
      <c r="Q39" s="28"/>
      <c r="R39" s="31"/>
      <c r="S39" s="31"/>
      <c r="T39" s="50">
        <v>3.5000000000000003E-2</v>
      </c>
      <c r="U39" s="50">
        <v>6.0000000000000001E-3</v>
      </c>
      <c r="V39" s="50">
        <v>3.0000000000000001E-3</v>
      </c>
      <c r="W39" s="50">
        <v>3.0000000000000001E-3</v>
      </c>
      <c r="X39" s="50">
        <v>3.0000000000000001E-3</v>
      </c>
      <c r="Y39" s="30"/>
      <c r="Z39" s="52"/>
      <c r="AA39" s="52"/>
      <c r="AB39" s="52" t="s">
        <v>138</v>
      </c>
    </row>
    <row r="40" spans="1:28" ht="13.2" x14ac:dyDescent="0.25">
      <c r="A40" s="25">
        <v>42915</v>
      </c>
      <c r="B40" s="26"/>
      <c r="C40" s="28">
        <v>63.7</v>
      </c>
      <c r="D40" s="27">
        <v>86</v>
      </c>
      <c r="E40" s="28">
        <v>8.2100000000000009</v>
      </c>
      <c r="F40" s="27">
        <v>122.6</v>
      </c>
      <c r="G40" s="28">
        <v>6.46</v>
      </c>
      <c r="H40" s="31">
        <v>0.65459999999999996</v>
      </c>
      <c r="I40" s="31">
        <v>0.38719999999999999</v>
      </c>
      <c r="J40" s="30">
        <v>0.27929799999999999</v>
      </c>
      <c r="K40" s="30">
        <v>3.8691999999999997E-2</v>
      </c>
      <c r="L40" s="28">
        <v>10.576599999999999</v>
      </c>
      <c r="M40" s="31"/>
      <c r="N40" s="31">
        <f t="shared" si="2"/>
        <v>6.9209999999999994E-2</v>
      </c>
      <c r="O40" s="28"/>
      <c r="P40" s="28"/>
      <c r="Q40" s="28"/>
      <c r="R40" s="31"/>
      <c r="S40" s="31"/>
      <c r="T40" s="50">
        <v>2.9000000000000001E-2</v>
      </c>
      <c r="U40" s="50">
        <v>5.0000000000000001E-3</v>
      </c>
      <c r="V40" s="50">
        <v>3.0000000000000001E-3</v>
      </c>
      <c r="W40" s="50">
        <v>3.0000000000000001E-3</v>
      </c>
      <c r="X40" s="50">
        <v>2E-3</v>
      </c>
      <c r="Y40" s="30"/>
      <c r="Z40" s="52"/>
      <c r="AA40" s="52"/>
      <c r="AB40" s="52" t="s">
        <v>138</v>
      </c>
    </row>
    <row r="41" spans="1:28" ht="13.2" x14ac:dyDescent="0.25">
      <c r="A41" s="25">
        <v>42922</v>
      </c>
      <c r="B41" s="26"/>
      <c r="C41" s="28">
        <v>63.8</v>
      </c>
      <c r="D41" s="27">
        <v>86</v>
      </c>
      <c r="E41" s="28">
        <v>8.1999999999999993</v>
      </c>
      <c r="F41" s="27">
        <v>121.5</v>
      </c>
      <c r="G41" s="28">
        <v>6.37</v>
      </c>
      <c r="H41" s="31">
        <v>1.3169999999999999</v>
      </c>
      <c r="I41" s="31">
        <v>0.4158</v>
      </c>
      <c r="J41" s="30">
        <v>0.33796100000000001</v>
      </c>
      <c r="K41" s="30">
        <v>3.4091000000000003E-2</v>
      </c>
      <c r="L41" s="28">
        <v>11.043900000000001</v>
      </c>
      <c r="M41" s="31"/>
      <c r="N41" s="31">
        <f t="shared" si="2"/>
        <v>4.3748000000000009E-2</v>
      </c>
      <c r="O41" s="28"/>
      <c r="P41" s="28"/>
      <c r="Q41" s="28"/>
      <c r="R41" s="31"/>
      <c r="S41" s="31"/>
      <c r="T41" s="50">
        <v>2.3E-2</v>
      </c>
      <c r="U41" s="50">
        <v>4.0000000000000001E-3</v>
      </c>
      <c r="V41" s="50">
        <v>2E-3</v>
      </c>
      <c r="W41" s="50">
        <v>2E-3</v>
      </c>
      <c r="X41" s="50">
        <v>1E-3</v>
      </c>
      <c r="Y41" s="30"/>
      <c r="Z41" s="52"/>
      <c r="AA41" s="52"/>
      <c r="AB41" s="52" t="s">
        <v>138</v>
      </c>
    </row>
    <row r="42" spans="1:28" ht="13.2" x14ac:dyDescent="0.25">
      <c r="A42" s="25">
        <v>42929</v>
      </c>
      <c r="B42" s="26"/>
      <c r="C42" s="28">
        <v>67</v>
      </c>
      <c r="D42" s="27">
        <v>85.5</v>
      </c>
      <c r="E42" s="28">
        <v>7.85</v>
      </c>
      <c r="F42" s="27">
        <v>117.3</v>
      </c>
      <c r="G42" s="28">
        <v>6.42</v>
      </c>
      <c r="H42" s="31">
        <v>1.4730000000000001</v>
      </c>
      <c r="I42" s="31">
        <v>0.37590000000000001</v>
      </c>
      <c r="J42" s="30">
        <v>0.28048699999999999</v>
      </c>
      <c r="K42" s="30">
        <v>3.6763999999999998E-2</v>
      </c>
      <c r="L42" s="28">
        <v>6.6506999999999996</v>
      </c>
      <c r="M42" s="31"/>
      <c r="N42" s="31">
        <f t="shared" si="2"/>
        <v>5.8649000000000007E-2</v>
      </c>
      <c r="O42" s="28"/>
      <c r="P42" s="28"/>
      <c r="Q42" s="28"/>
      <c r="R42" s="31"/>
      <c r="S42" s="31"/>
      <c r="T42" s="50">
        <v>3.5000000000000003E-2</v>
      </c>
      <c r="U42" s="50">
        <v>6.0000000000000001E-3</v>
      </c>
      <c r="V42" s="50">
        <v>4.0000000000000001E-3</v>
      </c>
      <c r="W42" s="50">
        <v>4.0000000000000001E-3</v>
      </c>
      <c r="X42" s="50">
        <v>3.0000000000000001E-3</v>
      </c>
      <c r="Y42" s="30"/>
      <c r="Z42" s="52"/>
      <c r="AA42" s="52"/>
      <c r="AB42" s="52" t="s">
        <v>138</v>
      </c>
    </row>
    <row r="43" spans="1:28" ht="13.2" x14ac:dyDescent="0.25">
      <c r="A43" s="25">
        <v>42936</v>
      </c>
      <c r="B43" s="26"/>
      <c r="C43" s="28">
        <v>67.099999999999994</v>
      </c>
      <c r="D43" s="27">
        <v>85</v>
      </c>
      <c r="E43" s="28">
        <v>7.81</v>
      </c>
      <c r="F43" s="27">
        <v>118.6</v>
      </c>
      <c r="G43" s="28">
        <v>6.41</v>
      </c>
      <c r="H43" s="31">
        <v>1.3380000000000001</v>
      </c>
      <c r="I43" s="31">
        <v>0.40439999999999998</v>
      </c>
      <c r="J43" s="30">
        <v>0.30666100000000002</v>
      </c>
      <c r="K43" s="30">
        <v>2.9354999999999999E-2</v>
      </c>
      <c r="L43" s="28">
        <v>5.9786999999999999</v>
      </c>
      <c r="M43" s="31"/>
      <c r="N43" s="31">
        <f t="shared" si="2"/>
        <v>6.8383999999999945E-2</v>
      </c>
      <c r="O43" s="28"/>
      <c r="P43" s="28"/>
      <c r="Q43" s="28"/>
      <c r="R43" s="31"/>
      <c r="S43" s="31"/>
      <c r="T43" s="50">
        <v>2.8000000000000001E-2</v>
      </c>
      <c r="U43" s="50">
        <v>4.0000000000000001E-3</v>
      </c>
      <c r="V43" s="50">
        <v>3.0000000000000001E-3</v>
      </c>
      <c r="W43" s="50">
        <v>2E-3</v>
      </c>
      <c r="X43" s="50">
        <v>1E-3</v>
      </c>
      <c r="Y43" s="30"/>
      <c r="Z43" s="52"/>
      <c r="AA43" s="52"/>
      <c r="AB43" s="52" t="s">
        <v>138</v>
      </c>
    </row>
    <row r="44" spans="1:28" ht="13.2" x14ac:dyDescent="0.25">
      <c r="A44" s="25">
        <v>42943</v>
      </c>
      <c r="B44" s="26"/>
      <c r="C44" s="28">
        <v>62.5</v>
      </c>
      <c r="D44" s="27">
        <v>86.2</v>
      </c>
      <c r="E44" s="28">
        <v>8.34</v>
      </c>
      <c r="F44" s="27">
        <v>121.2</v>
      </c>
      <c r="G44" s="28">
        <v>6.45</v>
      </c>
      <c r="H44" s="31">
        <v>1.2949999999999999</v>
      </c>
      <c r="I44" s="31">
        <v>0.42699999999999999</v>
      </c>
      <c r="J44" s="30">
        <v>0.34817999999999999</v>
      </c>
      <c r="K44" s="30">
        <v>3.5954E-2</v>
      </c>
      <c r="L44" s="28">
        <v>6.7666000000000004</v>
      </c>
      <c r="M44" s="31"/>
      <c r="N44" s="31">
        <f t="shared" si="2"/>
        <v>4.2866000000000015E-2</v>
      </c>
      <c r="O44" s="28"/>
      <c r="P44" s="28"/>
      <c r="Q44" s="28"/>
      <c r="R44" s="31"/>
      <c r="S44" s="31"/>
      <c r="T44" s="50">
        <v>2.5000000000000001E-2</v>
      </c>
      <c r="U44" s="50">
        <v>4.0000000000000001E-3</v>
      </c>
      <c r="V44" s="50">
        <v>2E-3</v>
      </c>
      <c r="W44" s="50">
        <v>2E-3</v>
      </c>
      <c r="X44" s="50">
        <v>2E-3</v>
      </c>
      <c r="Y44" s="30"/>
      <c r="Z44" s="52"/>
      <c r="AA44" s="52"/>
      <c r="AB44" s="52" t="s">
        <v>138</v>
      </c>
    </row>
    <row r="45" spans="1:28" ht="13.2" x14ac:dyDescent="0.25">
      <c r="A45" s="25">
        <v>42950</v>
      </c>
      <c r="B45" s="26"/>
      <c r="C45" s="28">
        <v>63.4</v>
      </c>
      <c r="D45" s="27">
        <v>86.7</v>
      </c>
      <c r="E45" s="28">
        <v>8.2899999999999991</v>
      </c>
      <c r="F45" s="27">
        <v>125.1</v>
      </c>
      <c r="G45" s="28">
        <v>6.16</v>
      </c>
      <c r="H45" s="31">
        <v>1.2450000000000001</v>
      </c>
      <c r="I45" s="31">
        <v>0.4546</v>
      </c>
      <c r="J45" s="30">
        <v>0.37131999999999998</v>
      </c>
      <c r="K45" s="30">
        <v>2.7626999999999999E-2</v>
      </c>
      <c r="L45" s="28">
        <v>6.6628999999999996</v>
      </c>
      <c r="M45" s="31"/>
      <c r="N45" s="31">
        <f t="shared" si="2"/>
        <v>5.5653000000000008E-2</v>
      </c>
      <c r="O45" s="28"/>
      <c r="P45" s="28"/>
      <c r="Q45" s="28"/>
      <c r="R45" s="31"/>
      <c r="S45" s="31"/>
      <c r="T45" s="50">
        <v>2.1999999999999999E-2</v>
      </c>
      <c r="U45" s="50">
        <v>3.0000000000000001E-3</v>
      </c>
      <c r="V45" s="50">
        <v>2E-3</v>
      </c>
      <c r="W45" s="50">
        <v>2E-3</v>
      </c>
      <c r="X45" s="50">
        <v>1E-3</v>
      </c>
      <c r="Y45" s="30"/>
      <c r="Z45" s="52"/>
      <c r="AA45" s="52"/>
      <c r="AB45" s="52" t="s">
        <v>138</v>
      </c>
    </row>
    <row r="46" spans="1:28" ht="13.2" x14ac:dyDescent="0.25">
      <c r="A46" s="25">
        <v>42956</v>
      </c>
      <c r="B46" s="26"/>
      <c r="C46" s="28">
        <v>61.7</v>
      </c>
      <c r="D46" s="27">
        <v>86.1</v>
      </c>
      <c r="E46" s="28">
        <v>8.4</v>
      </c>
      <c r="F46" s="27">
        <v>123.4</v>
      </c>
      <c r="G46" s="28">
        <v>6.45</v>
      </c>
      <c r="H46" s="31">
        <v>1.1659999999999999</v>
      </c>
      <c r="I46" s="31">
        <v>0.46489999999999998</v>
      </c>
      <c r="J46" s="30">
        <v>0.37736399999999998</v>
      </c>
      <c r="K46" s="30">
        <v>3.0703000000000001E-2</v>
      </c>
      <c r="L46" s="28">
        <v>7.2271999999999998</v>
      </c>
      <c r="M46" s="31"/>
      <c r="N46" s="31">
        <f t="shared" si="2"/>
        <v>5.6833000000000022E-2</v>
      </c>
      <c r="O46" s="28"/>
      <c r="P46" s="28"/>
      <c r="Q46" s="28"/>
      <c r="R46" s="31"/>
      <c r="S46" s="31"/>
      <c r="T46" s="50">
        <v>2.1999999999999999E-2</v>
      </c>
      <c r="U46" s="50">
        <v>3.0000000000000001E-3</v>
      </c>
      <c r="V46" s="50">
        <v>2E-3</v>
      </c>
      <c r="W46" s="50">
        <v>2E-3</v>
      </c>
      <c r="X46" s="50">
        <v>1E-3</v>
      </c>
      <c r="Y46" s="30"/>
      <c r="Z46" s="52"/>
      <c r="AA46" s="52"/>
      <c r="AB46" s="52" t="s">
        <v>138</v>
      </c>
    </row>
    <row r="47" spans="1:28" ht="13.2" x14ac:dyDescent="0.25">
      <c r="A47" s="25">
        <v>42964</v>
      </c>
      <c r="B47" s="26"/>
      <c r="C47" s="28">
        <v>61.9</v>
      </c>
      <c r="D47" s="27">
        <v>86.5</v>
      </c>
      <c r="E47" s="28">
        <v>8.42</v>
      </c>
      <c r="F47" s="27">
        <v>122.8</v>
      </c>
      <c r="G47" s="28">
        <v>6.39</v>
      </c>
      <c r="H47" s="31">
        <v>1.2430000000000001</v>
      </c>
      <c r="I47" s="31">
        <v>0.47349999999999998</v>
      </c>
      <c r="J47" s="30">
        <v>0.35117599999999999</v>
      </c>
      <c r="K47" s="30">
        <v>3.1435999999999999E-2</v>
      </c>
      <c r="L47" s="28">
        <v>6.9</v>
      </c>
      <c r="M47" s="31"/>
      <c r="N47" s="31">
        <f t="shared" si="2"/>
        <v>9.0887999999999969E-2</v>
      </c>
      <c r="O47" s="28"/>
      <c r="P47" s="28"/>
      <c r="Q47" s="28"/>
      <c r="R47" s="31"/>
      <c r="S47" s="31"/>
      <c r="T47" s="52">
        <v>2.1999999999999999E-2</v>
      </c>
      <c r="U47" s="52">
        <v>4.0000000000000001E-3</v>
      </c>
      <c r="V47" s="52">
        <v>2E-3</v>
      </c>
      <c r="W47" s="52">
        <v>2E-3</v>
      </c>
      <c r="X47" s="52">
        <v>1E-3</v>
      </c>
      <c r="Y47" s="30"/>
      <c r="Z47" s="52"/>
      <c r="AA47" s="52"/>
      <c r="AB47" s="52" t="s">
        <v>138</v>
      </c>
    </row>
    <row r="48" spans="1:28" ht="13.2" x14ac:dyDescent="0.25">
      <c r="A48" s="25">
        <v>42971</v>
      </c>
      <c r="B48" s="26"/>
      <c r="C48" s="28">
        <v>64.599999999999994</v>
      </c>
      <c r="D48" s="27">
        <v>85.8</v>
      </c>
      <c r="E48" s="28">
        <v>8.11</v>
      </c>
      <c r="F48" s="27">
        <v>116.2</v>
      </c>
      <c r="G48" s="28">
        <v>6.48</v>
      </c>
      <c r="H48" s="31">
        <v>1.4159999999999999</v>
      </c>
      <c r="I48" s="31">
        <v>0.3584</v>
      </c>
      <c r="J48" s="30">
        <v>0.26625300000000002</v>
      </c>
      <c r="K48" s="30">
        <v>2.8167999999999999E-2</v>
      </c>
      <c r="L48" s="28">
        <v>7.7</v>
      </c>
      <c r="M48" s="31"/>
      <c r="N48" s="31">
        <f t="shared" si="2"/>
        <v>6.3978999999999953E-2</v>
      </c>
      <c r="O48" s="28"/>
      <c r="P48" s="28"/>
      <c r="Q48" s="28"/>
      <c r="R48" s="31"/>
      <c r="S48" s="31"/>
      <c r="T48" s="52">
        <v>0.03</v>
      </c>
      <c r="U48" s="52">
        <v>5.0000000000000001E-3</v>
      </c>
      <c r="V48" s="52">
        <v>3.0000000000000001E-3</v>
      </c>
      <c r="W48" s="52">
        <v>3.0000000000000001E-3</v>
      </c>
      <c r="X48" s="52">
        <v>2E-3</v>
      </c>
      <c r="Y48" s="30"/>
      <c r="Z48" s="52"/>
      <c r="AA48" s="52"/>
      <c r="AB48" s="52" t="s">
        <v>138</v>
      </c>
    </row>
    <row r="49" spans="1:28" ht="13.2" x14ac:dyDescent="0.25">
      <c r="A49" s="25">
        <v>42978</v>
      </c>
      <c r="B49" s="26"/>
      <c r="C49" s="28">
        <v>62.3</v>
      </c>
      <c r="D49" s="27">
        <v>85.9</v>
      </c>
      <c r="E49" s="28">
        <v>8.33</v>
      </c>
      <c r="F49" s="27">
        <v>117.7</v>
      </c>
      <c r="G49" s="28">
        <v>6.47</v>
      </c>
      <c r="H49" s="31">
        <v>1.4019999999999999</v>
      </c>
      <c r="I49" s="31">
        <v>0.38109999999999999</v>
      </c>
      <c r="J49" s="30">
        <v>0.290246</v>
      </c>
      <c r="K49" s="30">
        <v>2.8146000000000001E-2</v>
      </c>
      <c r="L49" s="28">
        <v>7.8</v>
      </c>
      <c r="M49" s="31"/>
      <c r="N49" s="31">
        <f t="shared" si="2"/>
        <v>6.2707999999999986E-2</v>
      </c>
      <c r="O49" s="28"/>
      <c r="P49" s="28"/>
      <c r="Q49" s="28"/>
      <c r="R49" s="31"/>
      <c r="S49" s="31"/>
      <c r="T49" s="52">
        <v>2.7E-2</v>
      </c>
      <c r="U49" s="52">
        <v>4.0000000000000001E-3</v>
      </c>
      <c r="V49" s="52">
        <v>3.0000000000000001E-3</v>
      </c>
      <c r="W49" s="52">
        <v>2E-3</v>
      </c>
      <c r="X49" s="52">
        <v>2E-3</v>
      </c>
      <c r="Y49" s="30"/>
      <c r="Z49" s="52"/>
      <c r="AA49" s="52"/>
      <c r="AB49" s="52" t="s">
        <v>138</v>
      </c>
    </row>
    <row r="50" spans="1:28" ht="13.2" x14ac:dyDescent="0.25">
      <c r="A50" s="25">
        <v>42985</v>
      </c>
      <c r="B50" s="26"/>
      <c r="C50" s="28">
        <v>63.2</v>
      </c>
      <c r="D50" s="27">
        <v>85.5</v>
      </c>
      <c r="E50" s="28">
        <v>8.1999999999999993</v>
      </c>
      <c r="F50" s="27">
        <v>112.2</v>
      </c>
      <c r="G50" s="28">
        <v>6.38</v>
      </c>
      <c r="H50" s="31">
        <v>2.165</v>
      </c>
      <c r="I50" s="31">
        <v>0.3609</v>
      </c>
      <c r="J50" s="30">
        <v>0.23996799999999999</v>
      </c>
      <c r="K50" s="30">
        <v>2.6258E-2</v>
      </c>
      <c r="L50" s="28">
        <v>7.9</v>
      </c>
      <c r="M50" s="31"/>
      <c r="N50" s="31">
        <f t="shared" si="2"/>
        <v>9.4674000000000036E-2</v>
      </c>
      <c r="O50" s="28"/>
      <c r="P50" s="28"/>
      <c r="Q50" s="28"/>
      <c r="R50" s="31"/>
      <c r="S50" s="31"/>
      <c r="T50" s="52">
        <v>7.0999999999999994E-2</v>
      </c>
      <c r="U50" s="52">
        <v>1.4E-2</v>
      </c>
      <c r="V50" s="52">
        <v>8.0000000000000002E-3</v>
      </c>
      <c r="W50" s="52">
        <v>7.0000000000000001E-3</v>
      </c>
      <c r="X50" s="52">
        <v>5.0000000000000001E-3</v>
      </c>
      <c r="Y50" s="30"/>
      <c r="Z50" s="52"/>
      <c r="AA50" s="52"/>
      <c r="AB50" s="52" t="s">
        <v>138</v>
      </c>
    </row>
    <row r="51" spans="1:28" ht="13.2" x14ac:dyDescent="0.25">
      <c r="A51" s="25">
        <v>42992</v>
      </c>
      <c r="B51" s="26"/>
      <c r="C51" s="28">
        <v>63</v>
      </c>
      <c r="D51" s="27">
        <v>86.6</v>
      </c>
      <c r="E51" s="28">
        <v>8.32</v>
      </c>
      <c r="F51" s="27">
        <v>122.2</v>
      </c>
      <c r="G51" s="28">
        <v>6.36</v>
      </c>
      <c r="H51" s="31">
        <v>1.4330000000000001</v>
      </c>
      <c r="I51" s="31">
        <v>0.38090000000000002</v>
      </c>
      <c r="J51" s="30">
        <v>0.293956</v>
      </c>
      <c r="K51" s="30">
        <v>2.5583999999999999E-2</v>
      </c>
      <c r="L51" s="28">
        <v>6.8</v>
      </c>
      <c r="M51" s="31"/>
      <c r="N51" s="31">
        <f t="shared" si="2"/>
        <v>6.1360000000000026E-2</v>
      </c>
      <c r="O51" s="28"/>
      <c r="P51" s="28"/>
      <c r="Q51" s="28"/>
      <c r="R51" s="31"/>
      <c r="S51" s="31"/>
      <c r="T51" s="52">
        <v>2.4E-2</v>
      </c>
      <c r="U51" s="52">
        <v>4.0000000000000001E-3</v>
      </c>
      <c r="V51" s="52">
        <v>2E-3</v>
      </c>
      <c r="W51" s="52">
        <v>2E-3</v>
      </c>
      <c r="X51" s="52">
        <v>1E-3</v>
      </c>
      <c r="Y51" s="30"/>
      <c r="Z51" s="52"/>
      <c r="AA51" s="52"/>
      <c r="AB51" s="52" t="s">
        <v>138</v>
      </c>
    </row>
    <row r="52" spans="1:28" ht="13.2" x14ac:dyDescent="0.25">
      <c r="A52" s="25">
        <v>42999</v>
      </c>
      <c r="B52" s="26"/>
      <c r="C52" s="28">
        <v>60.8</v>
      </c>
      <c r="D52" s="27">
        <v>85.4</v>
      </c>
      <c r="E52" s="28">
        <v>8.43</v>
      </c>
      <c r="F52" s="27">
        <v>117.9</v>
      </c>
      <c r="G52" s="28">
        <v>6.31</v>
      </c>
      <c r="H52" s="31">
        <v>1.544</v>
      </c>
      <c r="I52" s="31">
        <v>0.40970000000000001</v>
      </c>
      <c r="J52" s="30">
        <v>0.293263</v>
      </c>
      <c r="K52" s="30">
        <v>3.2641999999999997E-2</v>
      </c>
      <c r="L52" s="28">
        <v>6.8</v>
      </c>
      <c r="M52" s="31"/>
      <c r="N52" s="31">
        <f t="shared" si="2"/>
        <v>8.3795000000000008E-2</v>
      </c>
      <c r="O52" s="28"/>
      <c r="P52" s="28"/>
      <c r="Q52" s="28"/>
      <c r="R52" s="31"/>
      <c r="S52" s="31"/>
      <c r="T52" s="52">
        <v>3.1E-2</v>
      </c>
      <c r="U52" s="52">
        <v>5.0000000000000001E-3</v>
      </c>
      <c r="V52" s="52">
        <v>3.0000000000000001E-3</v>
      </c>
      <c r="W52" s="52">
        <v>3.0000000000000001E-3</v>
      </c>
      <c r="X52" s="52">
        <v>2E-3</v>
      </c>
      <c r="Y52" s="30"/>
      <c r="Z52" s="52"/>
      <c r="AA52" s="52"/>
      <c r="AB52" s="52" t="s">
        <v>138</v>
      </c>
    </row>
    <row r="53" spans="1:28" ht="13.2" x14ac:dyDescent="0.25">
      <c r="A53" s="25">
        <v>43006</v>
      </c>
      <c r="B53" s="26"/>
      <c r="C53" s="28">
        <v>64.900000000000006</v>
      </c>
      <c r="D53" s="27">
        <v>85.1</v>
      </c>
      <c r="E53" s="28">
        <v>8.01</v>
      </c>
      <c r="F53" s="27">
        <v>117.5</v>
      </c>
      <c r="G53" s="28">
        <v>6.25</v>
      </c>
      <c r="H53" s="31">
        <v>1.7829999999999999</v>
      </c>
      <c r="I53" s="31">
        <v>0.39400000000000002</v>
      </c>
      <c r="J53" s="30">
        <v>0.26045000000000001</v>
      </c>
      <c r="K53" s="30">
        <v>2.3553000000000001E-2</v>
      </c>
      <c r="L53" s="28">
        <v>8.6</v>
      </c>
      <c r="M53" s="31"/>
      <c r="N53" s="31">
        <f t="shared" si="2"/>
        <v>0.10999700000000001</v>
      </c>
      <c r="O53" s="28"/>
      <c r="P53" s="28"/>
      <c r="Q53" s="28"/>
      <c r="R53" s="31"/>
      <c r="S53" s="31"/>
      <c r="T53" s="52">
        <v>4.4999999999999998E-2</v>
      </c>
      <c r="U53" s="52">
        <v>8.9999999999999993E-3</v>
      </c>
      <c r="V53" s="52">
        <v>6.0000000000000001E-3</v>
      </c>
      <c r="W53" s="52">
        <v>5.0000000000000001E-3</v>
      </c>
      <c r="X53" s="52">
        <v>4.0000000000000001E-3</v>
      </c>
      <c r="Y53" s="30"/>
      <c r="Z53" s="52"/>
      <c r="AA53" s="52"/>
      <c r="AB53" s="52" t="s">
        <v>138</v>
      </c>
    </row>
    <row r="54" spans="1:28" ht="13.2" x14ac:dyDescent="0.25">
      <c r="A54" s="25">
        <v>43014</v>
      </c>
      <c r="B54" s="26"/>
      <c r="C54" s="28">
        <v>60.08</v>
      </c>
      <c r="D54" s="27">
        <v>85.5</v>
      </c>
      <c r="E54" s="28">
        <v>8.52</v>
      </c>
      <c r="F54" s="27">
        <v>119.2</v>
      </c>
      <c r="G54" s="28">
        <v>6.19</v>
      </c>
      <c r="H54" s="31">
        <v>1.143</v>
      </c>
      <c r="I54" s="31">
        <v>0.37230000000000002</v>
      </c>
      <c r="J54" s="30">
        <v>0.32706800000000003</v>
      </c>
      <c r="K54" s="30">
        <v>2.52245E-2</v>
      </c>
      <c r="L54" s="28">
        <v>14.5915</v>
      </c>
      <c r="M54" s="31"/>
      <c r="N54" s="31">
        <f t="shared" si="2"/>
        <v>2.0007500000000011E-2</v>
      </c>
      <c r="O54" s="28"/>
      <c r="P54" s="28"/>
      <c r="Q54" s="28"/>
      <c r="R54" s="31"/>
      <c r="S54" s="31"/>
      <c r="T54" s="52">
        <v>2.9000000000000001E-2</v>
      </c>
      <c r="U54" s="52">
        <v>6.0000000000000001E-3</v>
      </c>
      <c r="V54" s="52">
        <v>4.0000000000000001E-3</v>
      </c>
      <c r="W54" s="52">
        <v>3.0000000000000001E-3</v>
      </c>
      <c r="X54" s="52">
        <v>3.0000000000000001E-3</v>
      </c>
      <c r="Y54" s="33"/>
      <c r="Z54" s="52"/>
      <c r="AA54" s="52"/>
      <c r="AB54" s="52" t="s">
        <v>138</v>
      </c>
    </row>
    <row r="55" spans="1:28" ht="13.2" x14ac:dyDescent="0.25">
      <c r="A55" s="25">
        <v>43020</v>
      </c>
      <c r="B55" s="26"/>
      <c r="C55" s="28">
        <v>58.2</v>
      </c>
      <c r="D55" s="27">
        <v>85.8</v>
      </c>
      <c r="E55" s="28">
        <v>8.73</v>
      </c>
      <c r="F55" s="27">
        <v>121.9</v>
      </c>
      <c r="G55" s="28">
        <v>5.96</v>
      </c>
      <c r="H55" s="31">
        <v>1.157</v>
      </c>
      <c r="I55" s="31">
        <v>0.46289999999999998</v>
      </c>
      <c r="J55" s="30">
        <v>0.31273600000000001</v>
      </c>
      <c r="K55" s="30">
        <v>2.2301499999999998E-2</v>
      </c>
      <c r="L55" s="28">
        <v>13.099</v>
      </c>
      <c r="M55" s="31"/>
      <c r="N55" s="31">
        <f t="shared" si="2"/>
        <v>0.12786249999999999</v>
      </c>
      <c r="O55" s="28"/>
      <c r="P55" s="28"/>
      <c r="Q55" s="28"/>
      <c r="R55" s="31"/>
      <c r="S55" s="31"/>
      <c r="T55" s="52">
        <v>3.1E-2</v>
      </c>
      <c r="U55" s="52">
        <v>6.0000000000000001E-3</v>
      </c>
      <c r="V55" s="52">
        <v>4.0000000000000001E-3</v>
      </c>
      <c r="W55" s="52">
        <v>3.0000000000000001E-3</v>
      </c>
      <c r="X55" s="52">
        <v>3.0000000000000001E-3</v>
      </c>
      <c r="Y55" s="33"/>
      <c r="Z55" s="52"/>
      <c r="AA55" s="52"/>
      <c r="AB55" s="52" t="s">
        <v>138</v>
      </c>
    </row>
    <row r="56" spans="1:28" ht="13.2" x14ac:dyDescent="0.25">
      <c r="A56" s="25">
        <v>43034</v>
      </c>
      <c r="B56" s="26"/>
      <c r="C56" s="28">
        <v>59.3</v>
      </c>
      <c r="D56" s="27">
        <v>81</v>
      </c>
      <c r="E56" s="28">
        <v>8.14</v>
      </c>
      <c r="F56" s="27">
        <v>113.2</v>
      </c>
      <c r="G56" s="28">
        <v>6.01</v>
      </c>
      <c r="H56" s="31">
        <v>2.246</v>
      </c>
      <c r="I56" s="31">
        <v>0.30730000000000002</v>
      </c>
      <c r="J56" s="30">
        <v>0.23464650000000001</v>
      </c>
      <c r="K56" s="30">
        <v>3.0308000000000002E-2</v>
      </c>
      <c r="L56" s="28">
        <v>16.485499999999998</v>
      </c>
      <c r="M56" s="31"/>
      <c r="N56" s="31">
        <f t="shared" si="2"/>
        <v>4.2345500000000036E-2</v>
      </c>
      <c r="O56" s="28"/>
      <c r="P56" s="28"/>
      <c r="Q56" s="28"/>
      <c r="R56" s="31"/>
      <c r="S56" s="31"/>
      <c r="T56" s="52">
        <v>0.109</v>
      </c>
      <c r="U56" s="52">
        <v>2.5999999999999999E-2</v>
      </c>
      <c r="V56" s="52">
        <v>1.7000000000000001E-2</v>
      </c>
      <c r="W56" s="52">
        <v>1.4999999999999999E-2</v>
      </c>
      <c r="X56" s="52">
        <v>1.2E-2</v>
      </c>
      <c r="Y56" s="33"/>
      <c r="Z56" s="52"/>
      <c r="AA56" s="52"/>
      <c r="AB56" s="52" t="s">
        <v>138</v>
      </c>
    </row>
    <row r="57" spans="1:28" ht="13.2" x14ac:dyDescent="0.25">
      <c r="A57" s="25">
        <v>43041</v>
      </c>
      <c r="B57" s="28"/>
      <c r="C57" s="28">
        <v>57.4</v>
      </c>
      <c r="D57" s="27">
        <v>85.5</v>
      </c>
      <c r="E57" s="28">
        <v>8.7799999999999994</v>
      </c>
      <c r="F57" s="27">
        <v>117.3</v>
      </c>
      <c r="G57" s="28">
        <v>5.86</v>
      </c>
      <c r="H57" s="31">
        <v>1.5069999999999999</v>
      </c>
      <c r="I57" s="31">
        <v>0.35060000000000002</v>
      </c>
      <c r="J57" s="30">
        <v>0.25385649999999998</v>
      </c>
      <c r="K57" s="30">
        <v>2.50125E-2</v>
      </c>
      <c r="L57" s="28">
        <v>14.584</v>
      </c>
      <c r="M57" s="31"/>
      <c r="N57" s="31">
        <f t="shared" si="2"/>
        <v>7.1731000000000045E-2</v>
      </c>
      <c r="O57" s="28"/>
      <c r="P57" s="28"/>
      <c r="Q57" s="28"/>
      <c r="R57" s="31"/>
      <c r="S57" s="31"/>
      <c r="T57" s="52">
        <v>4.9000000000000002E-2</v>
      </c>
      <c r="U57" s="52">
        <v>1.0999999999999999E-2</v>
      </c>
      <c r="V57" s="52">
        <v>8.0000000000000002E-3</v>
      </c>
      <c r="W57" s="52">
        <v>7.0000000000000001E-3</v>
      </c>
      <c r="X57" s="52">
        <v>6.0000000000000001E-3</v>
      </c>
      <c r="Y57" s="33"/>
      <c r="Z57" s="52"/>
      <c r="AA57" s="52"/>
      <c r="AB57" s="52" t="s">
        <v>143</v>
      </c>
    </row>
    <row r="58" spans="1:28" ht="13.2" x14ac:dyDescent="0.25">
      <c r="A58" s="25">
        <v>43048</v>
      </c>
      <c r="B58" s="26"/>
      <c r="C58" s="28">
        <v>52.6</v>
      </c>
      <c r="D58" s="27">
        <v>85.1</v>
      </c>
      <c r="E58" s="28">
        <v>9.2799999999999994</v>
      </c>
      <c r="F58" s="27">
        <v>122.6</v>
      </c>
      <c r="G58" s="28">
        <v>6.42</v>
      </c>
      <c r="H58" s="31">
        <v>1.329</v>
      </c>
      <c r="I58" s="31">
        <v>0.42509999999999998</v>
      </c>
      <c r="J58" s="30">
        <v>0.30856899999999998</v>
      </c>
      <c r="K58" s="30">
        <v>2.8915E-2</v>
      </c>
      <c r="L58" s="28">
        <v>11.17</v>
      </c>
      <c r="M58" s="31"/>
      <c r="N58" s="31">
        <f t="shared" si="2"/>
        <v>8.7615999999999972E-2</v>
      </c>
      <c r="O58" s="28"/>
      <c r="P58" s="28"/>
      <c r="Q58" s="28"/>
      <c r="R58" s="31">
        <v>0.15</v>
      </c>
      <c r="S58" s="31">
        <v>0.02</v>
      </c>
      <c r="T58" s="52">
        <v>3.5000000000000003E-2</v>
      </c>
      <c r="U58" s="52">
        <v>8.9999999999999993E-3</v>
      </c>
      <c r="V58" s="52">
        <v>6.0000000000000001E-3</v>
      </c>
      <c r="W58" s="52">
        <v>6.0000000000000001E-3</v>
      </c>
      <c r="X58" s="52">
        <v>5.0000000000000001E-3</v>
      </c>
      <c r="Y58" s="33"/>
      <c r="Z58" s="52"/>
      <c r="AA58" s="52"/>
      <c r="AB58" s="52" t="s">
        <v>138</v>
      </c>
    </row>
    <row r="59" spans="1:28" ht="13.2" x14ac:dyDescent="0.25">
      <c r="A59" s="25">
        <v>43055</v>
      </c>
      <c r="B59" s="26"/>
      <c r="C59" s="28">
        <v>51.6</v>
      </c>
      <c r="D59" s="27">
        <v>85.6</v>
      </c>
      <c r="E59" s="28">
        <v>9.4600000000000009</v>
      </c>
      <c r="F59" s="27">
        <v>124.3</v>
      </c>
      <c r="G59" s="28">
        <v>6.52</v>
      </c>
      <c r="H59" s="29">
        <v>1.3240000000000001</v>
      </c>
      <c r="I59" s="29">
        <v>0.40529999999999999</v>
      </c>
      <c r="J59" s="30">
        <v>0.36520249999999999</v>
      </c>
      <c r="K59" s="30">
        <v>5.6429E-2</v>
      </c>
      <c r="L59" s="28">
        <v>5.556</v>
      </c>
      <c r="M59" s="31">
        <v>0.97499999999999998</v>
      </c>
      <c r="N59" s="31">
        <v>0</v>
      </c>
      <c r="O59" s="28"/>
      <c r="P59" s="28"/>
      <c r="Q59" s="28"/>
      <c r="R59" s="31">
        <v>0.16</v>
      </c>
      <c r="S59" s="31">
        <v>0.01</v>
      </c>
      <c r="T59" s="52">
        <v>2.5000000000000001E-2</v>
      </c>
      <c r="U59" s="52">
        <v>5.0000000000000001E-3</v>
      </c>
      <c r="V59" s="52">
        <v>4.0000000000000001E-3</v>
      </c>
      <c r="W59" s="52">
        <v>3.0000000000000001E-3</v>
      </c>
      <c r="X59" s="52">
        <v>2E-3</v>
      </c>
      <c r="Y59" s="33"/>
      <c r="Z59" s="52"/>
      <c r="AA59" s="52"/>
      <c r="AB59" s="52" t="s">
        <v>138</v>
      </c>
    </row>
    <row r="60" spans="1:28" ht="13.2" x14ac:dyDescent="0.25">
      <c r="A60" s="25">
        <v>43069</v>
      </c>
      <c r="B60" s="26"/>
      <c r="C60" s="28">
        <v>48.5</v>
      </c>
      <c r="D60" s="27">
        <v>87.8</v>
      </c>
      <c r="E60" s="28">
        <v>10.119999999999999</v>
      </c>
      <c r="F60" s="27">
        <v>119.9</v>
      </c>
      <c r="G60" s="28"/>
      <c r="H60" s="29">
        <v>1.3180000000000001</v>
      </c>
      <c r="I60" s="29">
        <v>0.39389999999999997</v>
      </c>
      <c r="J60" s="30">
        <v>0.3335495</v>
      </c>
      <c r="K60" s="30">
        <v>5.7883999999999998E-2</v>
      </c>
      <c r="L60" s="28">
        <v>5.9969999999999999</v>
      </c>
      <c r="M60" s="31">
        <v>1.71</v>
      </c>
      <c r="N60" s="31">
        <f t="shared" ref="N60:N62" si="3">I60-(J60+K60)</f>
        <v>2.4664999999999826E-3</v>
      </c>
      <c r="O60" s="28"/>
      <c r="P60" s="28"/>
      <c r="Q60" s="28"/>
      <c r="R60" s="31"/>
      <c r="S60" s="31"/>
      <c r="T60" s="52">
        <v>3.1E-2</v>
      </c>
      <c r="U60" s="52">
        <v>8.0000000000000002E-3</v>
      </c>
      <c r="V60" s="52">
        <v>5.0000000000000001E-3</v>
      </c>
      <c r="W60" s="52">
        <v>4.0000000000000001E-3</v>
      </c>
      <c r="X60" s="52">
        <v>4.0000000000000001E-3</v>
      </c>
      <c r="Y60" s="33"/>
      <c r="Z60" s="52"/>
      <c r="AA60" s="52"/>
      <c r="AB60" s="52" t="s">
        <v>138</v>
      </c>
    </row>
    <row r="61" spans="1:28" ht="13.2" x14ac:dyDescent="0.25">
      <c r="A61" s="25">
        <v>43076</v>
      </c>
      <c r="B61" s="26"/>
      <c r="C61" s="28">
        <v>47.1</v>
      </c>
      <c r="D61" s="27">
        <v>87.2</v>
      </c>
      <c r="E61" s="28">
        <v>10.220000000000001</v>
      </c>
      <c r="F61" s="27">
        <v>120.3</v>
      </c>
      <c r="G61" s="28">
        <v>6.71</v>
      </c>
      <c r="H61" s="29">
        <v>1.4490000000000001</v>
      </c>
      <c r="I61" s="29">
        <v>0.37709999999999999</v>
      </c>
      <c r="J61" s="30">
        <v>0.30838850000000001</v>
      </c>
      <c r="K61" s="30">
        <v>6.3291E-2</v>
      </c>
      <c r="L61" s="28">
        <v>7.6059999999999999</v>
      </c>
      <c r="M61" s="31">
        <v>0.74250000000000005</v>
      </c>
      <c r="N61" s="31">
        <f t="shared" si="3"/>
        <v>5.4204999999999948E-3</v>
      </c>
      <c r="O61" s="28"/>
      <c r="P61" s="28"/>
      <c r="Q61" s="28"/>
      <c r="R61" s="31"/>
      <c r="S61" s="31"/>
      <c r="T61" s="52">
        <v>1.7000000000000001E-2</v>
      </c>
      <c r="U61" s="52">
        <v>0</v>
      </c>
      <c r="V61" s="52">
        <v>0</v>
      </c>
      <c r="W61" s="52">
        <v>0</v>
      </c>
      <c r="X61" s="52">
        <v>0</v>
      </c>
      <c r="Y61" s="33"/>
      <c r="Z61" s="52"/>
      <c r="AA61" s="52"/>
      <c r="AB61" s="52" t="s">
        <v>138</v>
      </c>
    </row>
    <row r="62" spans="1:28" ht="13.2" x14ac:dyDescent="0.25">
      <c r="A62" s="25">
        <v>43083</v>
      </c>
      <c r="B62" s="26"/>
      <c r="C62" s="28">
        <v>42.7</v>
      </c>
      <c r="D62" s="27">
        <v>87.2</v>
      </c>
      <c r="E62" s="28">
        <v>10.86</v>
      </c>
      <c r="F62" s="27">
        <v>122.7</v>
      </c>
      <c r="G62" s="28">
        <v>6.72</v>
      </c>
      <c r="H62" s="29">
        <v>1.27</v>
      </c>
      <c r="I62" s="29">
        <v>0.42509999999999998</v>
      </c>
      <c r="J62" s="30">
        <v>0.3446535</v>
      </c>
      <c r="K62" s="30">
        <v>5.8102000000000001E-2</v>
      </c>
      <c r="L62" s="28">
        <v>6.5119999999999996</v>
      </c>
      <c r="M62" s="31">
        <v>1.099</v>
      </c>
      <c r="N62" s="31">
        <f t="shared" si="3"/>
        <v>2.2344499999999989E-2</v>
      </c>
      <c r="O62" s="28"/>
      <c r="P62" s="28"/>
      <c r="Q62" s="28"/>
      <c r="R62" s="31"/>
      <c r="S62" s="31"/>
      <c r="T62" s="52">
        <v>2.8000000000000001E-2</v>
      </c>
      <c r="U62" s="52">
        <v>8.9999999999999993E-3</v>
      </c>
      <c r="V62" s="52">
        <v>7.0000000000000001E-3</v>
      </c>
      <c r="W62" s="52">
        <v>6.0000000000000001E-3</v>
      </c>
      <c r="X62" s="52">
        <v>5.0000000000000001E-3</v>
      </c>
      <c r="Y62" s="33"/>
      <c r="Z62" s="52"/>
      <c r="AA62" s="52"/>
      <c r="AB62" s="52" t="s">
        <v>138</v>
      </c>
    </row>
    <row r="63" spans="1:28" ht="13.2" x14ac:dyDescent="0.25">
      <c r="A63" s="25">
        <v>43090</v>
      </c>
      <c r="B63" s="26"/>
      <c r="C63" s="28">
        <v>43.3</v>
      </c>
      <c r="D63" s="27">
        <v>88.8</v>
      </c>
      <c r="E63" s="28">
        <v>10.97</v>
      </c>
      <c r="F63" s="27">
        <v>124.1</v>
      </c>
      <c r="G63" s="28">
        <v>6.64</v>
      </c>
      <c r="H63" s="29">
        <v>1.181</v>
      </c>
      <c r="I63" s="29">
        <v>0.41220000000000001</v>
      </c>
      <c r="J63" s="30">
        <v>0.362404</v>
      </c>
      <c r="K63" s="30">
        <v>7.0655999999999997E-2</v>
      </c>
      <c r="L63" s="28">
        <v>5.2050000000000001</v>
      </c>
      <c r="M63" s="31">
        <v>2.0005000000000002</v>
      </c>
      <c r="N63" s="31">
        <v>0</v>
      </c>
      <c r="O63" s="28"/>
      <c r="P63" s="28"/>
      <c r="Q63" s="28"/>
      <c r="R63" s="31"/>
      <c r="S63" s="31"/>
      <c r="T63" s="52">
        <v>1.9E-2</v>
      </c>
      <c r="U63" s="52">
        <v>3.0000000000000001E-3</v>
      </c>
      <c r="V63" s="52">
        <v>2E-3</v>
      </c>
      <c r="W63" s="52">
        <v>2E-3</v>
      </c>
      <c r="X63" s="52">
        <v>1E-3</v>
      </c>
      <c r="Y63" s="33"/>
      <c r="Z63" s="52"/>
      <c r="AA63" s="52"/>
      <c r="AB63" s="52" t="s">
        <v>138</v>
      </c>
    </row>
    <row r="64" spans="1:28" ht="15.75" customHeight="1" x14ac:dyDescent="0.3">
      <c r="A64" s="25">
        <v>43103</v>
      </c>
      <c r="B64" s="26"/>
      <c r="C64" s="28">
        <v>39.5</v>
      </c>
      <c r="D64" s="27">
        <v>89.4</v>
      </c>
      <c r="E64" s="28">
        <v>11.66</v>
      </c>
      <c r="F64" s="27">
        <v>125.5</v>
      </c>
      <c r="G64" s="28">
        <v>6.76</v>
      </c>
      <c r="H64" s="29">
        <v>1.256</v>
      </c>
      <c r="I64" s="29">
        <v>0.43280000000000002</v>
      </c>
      <c r="J64" s="30">
        <v>0.3590315</v>
      </c>
      <c r="K64" s="30">
        <v>5.9490000000000001E-2</v>
      </c>
      <c r="L64" s="28">
        <v>4.4969999999999999</v>
      </c>
      <c r="M64" s="31">
        <v>0.91</v>
      </c>
      <c r="N64" s="31">
        <f t="shared" ref="N64:N96" si="4">I64-(J64+K64)</f>
        <v>1.4278500000000027E-2</v>
      </c>
      <c r="O64" s="28"/>
      <c r="P64" s="28"/>
      <c r="Q64" s="28"/>
      <c r="R64" s="34">
        <v>2.2988089999999999</v>
      </c>
      <c r="S64" s="34">
        <v>0.17674100000000001</v>
      </c>
      <c r="T64" s="52">
        <v>0.02</v>
      </c>
      <c r="U64" s="52">
        <v>5.0000000000000001E-3</v>
      </c>
      <c r="V64" s="52">
        <v>4.0000000000000001E-3</v>
      </c>
      <c r="W64" s="52">
        <v>3.0000000000000001E-3</v>
      </c>
      <c r="X64" s="52">
        <v>2E-3</v>
      </c>
      <c r="Y64" s="33"/>
      <c r="Z64" s="52"/>
      <c r="AA64" s="52"/>
      <c r="AB64" s="52" t="s">
        <v>138</v>
      </c>
    </row>
    <row r="65" spans="1:28" ht="15.75" customHeight="1" x14ac:dyDescent="0.3">
      <c r="A65" s="25">
        <v>43110</v>
      </c>
      <c r="B65" s="26"/>
      <c r="C65" s="28">
        <v>39.799999999999997</v>
      </c>
      <c r="D65" s="27">
        <v>91.6</v>
      </c>
      <c r="E65" s="28">
        <v>11.9</v>
      </c>
      <c r="F65" s="27">
        <v>122.3</v>
      </c>
      <c r="G65" s="28">
        <v>6.91</v>
      </c>
      <c r="H65" s="31">
        <v>1.4530000000000001</v>
      </c>
      <c r="I65" s="31">
        <v>0.40379999999999999</v>
      </c>
      <c r="J65" s="30">
        <v>0.32519150000000002</v>
      </c>
      <c r="K65" s="30">
        <v>4.7215E-2</v>
      </c>
      <c r="L65" s="28">
        <v>6.7430000000000003</v>
      </c>
      <c r="M65" s="31">
        <v>0.95799999999999996</v>
      </c>
      <c r="N65" s="31">
        <f t="shared" si="4"/>
        <v>3.1393499999999963E-2</v>
      </c>
      <c r="O65" s="28"/>
      <c r="P65" s="28">
        <v>12.2</v>
      </c>
      <c r="Q65" s="28"/>
      <c r="R65" s="34">
        <v>0.84940899999999997</v>
      </c>
      <c r="S65" s="34">
        <v>7.3554999999999995E-2</v>
      </c>
      <c r="T65" s="69">
        <v>2.3E-2</v>
      </c>
      <c r="U65" s="69">
        <v>6.0000000000000001E-3</v>
      </c>
      <c r="V65" s="69">
        <v>4.0000000000000001E-3</v>
      </c>
      <c r="W65" s="69">
        <v>3.0000000000000001E-3</v>
      </c>
      <c r="X65" s="69">
        <v>3.0000000000000001E-3</v>
      </c>
      <c r="Y65" s="57"/>
      <c r="Z65" s="52"/>
      <c r="AA65" s="52"/>
      <c r="AB65" s="52" t="s">
        <v>138</v>
      </c>
    </row>
    <row r="66" spans="1:28" ht="15.75" customHeight="1" x14ac:dyDescent="0.3">
      <c r="A66" s="25">
        <v>43118</v>
      </c>
      <c r="B66" s="26"/>
      <c r="C66" s="28">
        <v>39</v>
      </c>
      <c r="D66" s="27">
        <v>89.7</v>
      </c>
      <c r="E66" s="28">
        <v>11.79</v>
      </c>
      <c r="F66" s="27">
        <v>120.9</v>
      </c>
      <c r="G66" s="28">
        <v>6.57</v>
      </c>
      <c r="H66" s="31">
        <v>1.57</v>
      </c>
      <c r="I66" s="31">
        <v>0.29570000000000002</v>
      </c>
      <c r="J66" s="30">
        <v>0.19098599999999999</v>
      </c>
      <c r="K66" s="30">
        <v>4.4858500000000003E-2</v>
      </c>
      <c r="L66" s="28">
        <v>9.0069999999999997</v>
      </c>
      <c r="M66" s="31">
        <v>0.76549999999999996</v>
      </c>
      <c r="N66" s="31">
        <f t="shared" si="4"/>
        <v>5.9855500000000034E-2</v>
      </c>
      <c r="O66" s="28"/>
      <c r="P66" s="28">
        <v>7.9</v>
      </c>
      <c r="Q66" s="28"/>
      <c r="R66" s="34">
        <v>0.90924499999999997</v>
      </c>
      <c r="S66" s="34">
        <v>9.2561000000000004E-2</v>
      </c>
      <c r="T66" s="69">
        <v>0.03</v>
      </c>
      <c r="U66" s="69">
        <v>8.9999999999999993E-3</v>
      </c>
      <c r="V66" s="69">
        <v>6.0000000000000001E-3</v>
      </c>
      <c r="W66" s="69">
        <v>5.0000000000000001E-3</v>
      </c>
      <c r="X66" s="69">
        <v>4.0000000000000001E-3</v>
      </c>
      <c r="Y66" s="57"/>
      <c r="Z66" s="52"/>
      <c r="AA66" s="52"/>
      <c r="AB66" s="52" t="s">
        <v>138</v>
      </c>
    </row>
    <row r="67" spans="1:28" ht="13.2" x14ac:dyDescent="0.25">
      <c r="A67" s="25">
        <v>43124</v>
      </c>
      <c r="B67" s="26"/>
      <c r="C67" s="28">
        <v>40.6</v>
      </c>
      <c r="D67" s="27">
        <v>89.3</v>
      </c>
      <c r="E67" s="28">
        <v>11.47</v>
      </c>
      <c r="F67" s="27">
        <v>119</v>
      </c>
      <c r="G67" s="28">
        <v>6.5</v>
      </c>
      <c r="H67" s="31">
        <v>1.663</v>
      </c>
      <c r="I67" s="31">
        <v>0.3533</v>
      </c>
      <c r="J67" s="30">
        <v>0.24</v>
      </c>
      <c r="K67" s="30">
        <v>4.2189999999999998E-2</v>
      </c>
      <c r="L67" s="28">
        <v>4.5999999999999996</v>
      </c>
      <c r="M67" s="31">
        <v>0.66</v>
      </c>
      <c r="N67" s="31">
        <f t="shared" si="4"/>
        <v>7.1110000000000007E-2</v>
      </c>
      <c r="O67" s="28"/>
      <c r="P67" s="28">
        <v>8</v>
      </c>
      <c r="Q67" s="28"/>
      <c r="R67" s="31"/>
      <c r="S67" s="31"/>
      <c r="T67" s="52">
        <v>0.04</v>
      </c>
      <c r="U67" s="52">
        <v>8.9999999999999993E-3</v>
      </c>
      <c r="V67" s="52">
        <v>6.0000000000000001E-3</v>
      </c>
      <c r="W67" s="52">
        <v>5.0000000000000001E-3</v>
      </c>
      <c r="X67" s="52">
        <v>4.0000000000000001E-3</v>
      </c>
      <c r="Y67" s="33"/>
      <c r="Z67" s="52"/>
      <c r="AA67" s="52"/>
      <c r="AB67" s="52" t="s">
        <v>138</v>
      </c>
    </row>
    <row r="68" spans="1:28" ht="13.2" x14ac:dyDescent="0.25">
      <c r="A68" s="25">
        <v>43131</v>
      </c>
      <c r="B68" s="26"/>
      <c r="C68" s="28">
        <v>38.5</v>
      </c>
      <c r="D68" s="27">
        <v>90.6</v>
      </c>
      <c r="E68" s="28">
        <v>11.99</v>
      </c>
      <c r="F68" s="27">
        <v>120.7</v>
      </c>
      <c r="G68" s="28">
        <v>6.72</v>
      </c>
      <c r="H68" s="31">
        <v>1.407</v>
      </c>
      <c r="I68" s="31">
        <v>0.36149999999999999</v>
      </c>
      <c r="J68" s="30">
        <v>0.27</v>
      </c>
      <c r="K68" s="30">
        <v>2.6414E-2</v>
      </c>
      <c r="L68" s="28">
        <v>4.07</v>
      </c>
      <c r="M68" s="31">
        <v>0.62</v>
      </c>
      <c r="N68" s="31">
        <f t="shared" si="4"/>
        <v>6.5085999999999977E-2</v>
      </c>
      <c r="O68" s="28">
        <v>9.5399999999999991</v>
      </c>
      <c r="P68" s="28">
        <v>8.1999999999999993</v>
      </c>
      <c r="Q68" s="28">
        <v>2.2245614035087731</v>
      </c>
      <c r="R68" s="31"/>
      <c r="S68" s="31"/>
      <c r="T68" s="70">
        <v>2.5000000000000001E-2</v>
      </c>
      <c r="U68" s="70">
        <v>6.0000000000000001E-3</v>
      </c>
      <c r="V68" s="70">
        <v>5.0000000000000001E-3</v>
      </c>
      <c r="W68" s="70">
        <v>4.0000000000000001E-3</v>
      </c>
      <c r="X68" s="70">
        <v>3.0000000000000001E-3</v>
      </c>
      <c r="Y68" s="63"/>
      <c r="Z68" s="52"/>
      <c r="AA68" s="52"/>
      <c r="AB68" s="52" t="s">
        <v>138</v>
      </c>
    </row>
    <row r="69" spans="1:28" ht="13.2" x14ac:dyDescent="0.25">
      <c r="A69" s="25">
        <v>43138</v>
      </c>
      <c r="B69" s="26"/>
      <c r="C69" s="28">
        <v>39.700000000000003</v>
      </c>
      <c r="D69" s="27">
        <v>91.9</v>
      </c>
      <c r="E69" s="28">
        <v>11.96</v>
      </c>
      <c r="F69" s="27">
        <v>117.5</v>
      </c>
      <c r="G69" s="28">
        <v>6.31</v>
      </c>
      <c r="H69" s="31">
        <v>1.399</v>
      </c>
      <c r="I69" s="31">
        <v>0.3725</v>
      </c>
      <c r="J69" s="30">
        <v>0.24</v>
      </c>
      <c r="K69" s="30">
        <v>4.4989000000000001E-2</v>
      </c>
      <c r="L69" s="28">
        <v>3.48</v>
      </c>
      <c r="M69" s="31">
        <v>0.84</v>
      </c>
      <c r="N69" s="31">
        <f t="shared" si="4"/>
        <v>8.7511000000000005E-2</v>
      </c>
      <c r="O69" s="28">
        <v>10.57526755</v>
      </c>
      <c r="P69" s="28">
        <v>8.3000000000000007</v>
      </c>
      <c r="Q69" s="28">
        <v>1.9728813559322056</v>
      </c>
      <c r="R69" s="31"/>
      <c r="S69" s="31"/>
      <c r="T69" s="70">
        <v>2.5000000000000001E-2</v>
      </c>
      <c r="U69" s="70">
        <v>5.0000000000000001E-3</v>
      </c>
      <c r="V69" s="70">
        <v>3.0000000000000001E-3</v>
      </c>
      <c r="W69" s="52">
        <v>3.0000000000000001E-3</v>
      </c>
      <c r="X69" s="52">
        <v>2E-3</v>
      </c>
      <c r="Y69" s="33"/>
      <c r="Z69" s="52"/>
      <c r="AA69" s="52"/>
      <c r="AB69" s="52" t="s">
        <v>138</v>
      </c>
    </row>
    <row r="70" spans="1:28" ht="13.2" x14ac:dyDescent="0.25">
      <c r="A70" s="25">
        <v>43145</v>
      </c>
      <c r="B70" s="26"/>
      <c r="C70" s="28">
        <v>41.6</v>
      </c>
      <c r="D70" s="27">
        <v>92.2</v>
      </c>
      <c r="E70" s="28">
        <v>11.67</v>
      </c>
      <c r="F70" s="27">
        <v>116</v>
      </c>
      <c r="G70" s="28">
        <v>6.27</v>
      </c>
      <c r="H70" s="31">
        <v>1.59</v>
      </c>
      <c r="I70" s="31">
        <v>0.33260000000000001</v>
      </c>
      <c r="J70" s="30">
        <v>0.21312700000000001</v>
      </c>
      <c r="K70" s="30">
        <v>2.2502000000000001E-2</v>
      </c>
      <c r="L70" s="28">
        <v>5.3639999999999999</v>
      </c>
      <c r="M70" s="31">
        <v>1.131</v>
      </c>
      <c r="N70" s="31">
        <f t="shared" si="4"/>
        <v>9.6971000000000002E-2</v>
      </c>
      <c r="O70" s="28"/>
      <c r="P70" s="28">
        <v>7.5</v>
      </c>
      <c r="Q70" s="28">
        <v>2.5</v>
      </c>
      <c r="R70" s="31"/>
      <c r="S70" s="31"/>
      <c r="T70" s="52">
        <v>0.03</v>
      </c>
      <c r="U70" s="52">
        <v>5.0000000000000001E-3</v>
      </c>
      <c r="V70" s="52">
        <v>3.0000000000000001E-3</v>
      </c>
      <c r="W70" s="52">
        <v>2E-3</v>
      </c>
      <c r="X70" s="52">
        <v>2E-3</v>
      </c>
      <c r="Y70" s="30"/>
      <c r="Z70" s="52"/>
      <c r="AA70" s="52"/>
      <c r="AB70" s="52" t="s">
        <v>138</v>
      </c>
    </row>
    <row r="71" spans="1:28" ht="13.2" x14ac:dyDescent="0.25">
      <c r="A71" s="25">
        <v>43152</v>
      </c>
      <c r="B71" s="26"/>
      <c r="C71" s="28">
        <v>45.3</v>
      </c>
      <c r="D71" s="27">
        <v>80.8</v>
      </c>
      <c r="E71" s="28">
        <v>9.7100000000000009</v>
      </c>
      <c r="F71" s="27">
        <v>117.9</v>
      </c>
      <c r="G71" s="28">
        <v>6.21</v>
      </c>
      <c r="H71" s="31">
        <v>1.633</v>
      </c>
      <c r="I71" s="31">
        <v>0.32029999999999997</v>
      </c>
      <c r="J71" s="30">
        <v>0.213175</v>
      </c>
      <c r="K71" s="30">
        <v>2.9791999999999999E-2</v>
      </c>
      <c r="L71" s="28">
        <v>5.1790000000000003</v>
      </c>
      <c r="M71" s="31">
        <v>0.79800000000000004</v>
      </c>
      <c r="N71" s="31">
        <f t="shared" si="4"/>
        <v>7.7332999999999985E-2</v>
      </c>
      <c r="O71" s="28"/>
      <c r="P71" s="28">
        <v>7.8</v>
      </c>
      <c r="Q71" s="28">
        <v>6.5</v>
      </c>
      <c r="R71" s="31"/>
      <c r="S71" s="31"/>
      <c r="T71" s="52">
        <v>3.2000000000000001E-2</v>
      </c>
      <c r="U71" s="52">
        <v>7.0000000000000001E-3</v>
      </c>
      <c r="V71" s="52">
        <v>5.0000000000000001E-3</v>
      </c>
      <c r="W71" s="52">
        <v>4.0000000000000001E-3</v>
      </c>
      <c r="X71" s="52">
        <v>3.0000000000000001E-3</v>
      </c>
      <c r="Y71" s="30"/>
      <c r="Z71" s="52"/>
      <c r="AA71" s="52"/>
      <c r="AB71" s="52" t="s">
        <v>138</v>
      </c>
    </row>
    <row r="72" spans="1:28" ht="15.75" customHeight="1" x14ac:dyDescent="0.3">
      <c r="A72" s="25">
        <v>43159</v>
      </c>
      <c r="B72" s="26"/>
      <c r="C72" s="28">
        <v>44.8</v>
      </c>
      <c r="D72" s="27">
        <v>90.6</v>
      </c>
      <c r="E72" s="28">
        <v>10.96</v>
      </c>
      <c r="F72" s="27">
        <v>122.8</v>
      </c>
      <c r="G72" s="28">
        <v>6.23</v>
      </c>
      <c r="H72" s="31">
        <v>1.7829999999999999</v>
      </c>
      <c r="I72" s="31">
        <v>0.30070000000000002</v>
      </c>
      <c r="J72" s="30">
        <v>0.221085</v>
      </c>
      <c r="K72" s="30">
        <v>3.2146000000000001E-2</v>
      </c>
      <c r="L72" s="28">
        <v>1.514</v>
      </c>
      <c r="M72" s="71"/>
      <c r="N72" s="31">
        <f t="shared" si="4"/>
        <v>4.7469000000000039E-2</v>
      </c>
      <c r="O72" s="45"/>
      <c r="P72" s="28">
        <v>7.3</v>
      </c>
      <c r="Q72" s="28">
        <v>2.2000000000000002</v>
      </c>
      <c r="R72" s="31"/>
      <c r="S72" s="31"/>
      <c r="T72" s="52">
        <v>0.03</v>
      </c>
      <c r="U72" s="52">
        <v>6.0000000000000001E-3</v>
      </c>
      <c r="V72" s="52">
        <v>4.0000000000000001E-3</v>
      </c>
      <c r="W72" s="52">
        <v>3.0000000000000001E-3</v>
      </c>
      <c r="X72" s="52">
        <v>2E-3</v>
      </c>
      <c r="Y72" s="33"/>
      <c r="Z72" s="52"/>
      <c r="AA72" s="52"/>
      <c r="AB72" s="52" t="s">
        <v>138</v>
      </c>
    </row>
    <row r="73" spans="1:28" ht="15.75" customHeight="1" x14ac:dyDescent="0.3">
      <c r="A73" s="25">
        <v>43166</v>
      </c>
      <c r="B73" s="26"/>
      <c r="C73" s="28">
        <v>43.8</v>
      </c>
      <c r="D73" s="27">
        <v>87.7</v>
      </c>
      <c r="E73" s="28">
        <v>10.76</v>
      </c>
      <c r="F73" s="27">
        <v>127.4</v>
      </c>
      <c r="G73" s="28">
        <v>6.24</v>
      </c>
      <c r="H73" s="31">
        <v>1.569</v>
      </c>
      <c r="I73" s="31">
        <v>0.33739999999999998</v>
      </c>
      <c r="J73" s="30">
        <v>0.24235599999999999</v>
      </c>
      <c r="K73" s="30">
        <v>3.3241E-2</v>
      </c>
      <c r="L73" s="28">
        <v>1.9770000000000001</v>
      </c>
      <c r="M73" s="71"/>
      <c r="N73" s="31">
        <f t="shared" si="4"/>
        <v>6.1802999999999997E-2</v>
      </c>
      <c r="O73" s="45"/>
      <c r="P73" s="45">
        <v>7.9</v>
      </c>
      <c r="Q73" s="28">
        <v>2</v>
      </c>
      <c r="R73" s="31"/>
      <c r="S73" s="31"/>
      <c r="T73" s="52">
        <v>3.2000000000000001E-2</v>
      </c>
      <c r="U73" s="52">
        <v>8.0000000000000002E-3</v>
      </c>
      <c r="V73" s="52">
        <v>6.0000000000000001E-3</v>
      </c>
      <c r="W73" s="52">
        <v>5.0000000000000001E-3</v>
      </c>
      <c r="X73" s="52">
        <v>4.0000000000000001E-3</v>
      </c>
      <c r="Y73" s="33"/>
      <c r="Z73" s="52"/>
      <c r="AA73" s="52"/>
      <c r="AB73" s="52" t="s">
        <v>138</v>
      </c>
    </row>
    <row r="74" spans="1:28" ht="15.75" customHeight="1" x14ac:dyDescent="0.3">
      <c r="A74" s="25">
        <v>43174</v>
      </c>
      <c r="B74" s="26"/>
      <c r="C74" s="28">
        <v>42.7</v>
      </c>
      <c r="D74" s="27">
        <v>87.9</v>
      </c>
      <c r="E74" s="28">
        <v>10.96</v>
      </c>
      <c r="F74" s="27">
        <v>136.5</v>
      </c>
      <c r="G74" s="28">
        <v>6.41</v>
      </c>
      <c r="H74" s="31">
        <v>1.6359999999999999</v>
      </c>
      <c r="I74" s="31">
        <v>0.2923</v>
      </c>
      <c r="J74" s="30">
        <v>0.20680399999999999</v>
      </c>
      <c r="K74" s="30">
        <v>2.8494999999999999E-2</v>
      </c>
      <c r="L74" s="28">
        <v>1.083</v>
      </c>
      <c r="M74" s="71"/>
      <c r="N74" s="31">
        <f t="shared" si="4"/>
        <v>5.7001000000000024E-2</v>
      </c>
      <c r="O74" s="45"/>
      <c r="P74" s="45">
        <v>7.6</v>
      </c>
      <c r="Q74" s="28">
        <v>2.8</v>
      </c>
      <c r="R74" s="31"/>
      <c r="S74" s="31"/>
      <c r="T74" s="52">
        <v>0.03</v>
      </c>
      <c r="U74" s="52">
        <v>7.0000000000000001E-3</v>
      </c>
      <c r="V74" s="52">
        <v>4.0000000000000001E-3</v>
      </c>
      <c r="W74" s="52">
        <v>3.0000000000000001E-3</v>
      </c>
      <c r="X74" s="52">
        <v>2E-3</v>
      </c>
      <c r="Y74" s="33"/>
      <c r="Z74" s="52"/>
      <c r="AA74" s="52"/>
      <c r="AB74" s="52" t="s">
        <v>138</v>
      </c>
    </row>
    <row r="75" spans="1:28" ht="15.75" customHeight="1" x14ac:dyDescent="0.3">
      <c r="A75" s="25">
        <v>43181</v>
      </c>
      <c r="B75" s="26"/>
      <c r="C75" s="28">
        <v>40.4</v>
      </c>
      <c r="D75" s="27">
        <v>88.4</v>
      </c>
      <c r="E75" s="28">
        <v>11.38</v>
      </c>
      <c r="F75" s="27">
        <v>196.5</v>
      </c>
      <c r="G75" s="28">
        <v>6.29</v>
      </c>
      <c r="H75" s="31">
        <v>2.1440000000000001</v>
      </c>
      <c r="I75" s="31">
        <v>0.27260000000000001</v>
      </c>
      <c r="J75" s="30">
        <v>0.177121</v>
      </c>
      <c r="K75" s="30">
        <v>3.2278000000000001E-2</v>
      </c>
      <c r="L75" s="28">
        <v>1.4330000000000001</v>
      </c>
      <c r="M75" s="71"/>
      <c r="N75" s="31">
        <f t="shared" si="4"/>
        <v>6.3201000000000007E-2</v>
      </c>
      <c r="O75" s="45"/>
      <c r="P75" s="45">
        <v>6.1</v>
      </c>
      <c r="Q75" s="28">
        <v>7.47</v>
      </c>
      <c r="R75" s="31"/>
      <c r="S75" s="31"/>
      <c r="T75" s="70">
        <v>5.2999999999999999E-2</v>
      </c>
      <c r="U75" s="70">
        <v>1.0999999999999999E-2</v>
      </c>
      <c r="V75" s="70">
        <v>7.0000000000000001E-3</v>
      </c>
      <c r="W75" s="70">
        <v>6.0000000000000001E-3</v>
      </c>
      <c r="X75" s="70">
        <v>5.0000000000000001E-3</v>
      </c>
      <c r="Y75" s="63"/>
      <c r="Z75" s="52"/>
      <c r="AA75" s="52"/>
      <c r="AB75" s="52" t="s">
        <v>138</v>
      </c>
    </row>
    <row r="76" spans="1:28" ht="15.75" customHeight="1" x14ac:dyDescent="0.3">
      <c r="A76" s="25">
        <v>43187</v>
      </c>
      <c r="B76" s="26"/>
      <c r="C76" s="28">
        <v>44.5</v>
      </c>
      <c r="D76" s="27">
        <v>89.9</v>
      </c>
      <c r="E76" s="28">
        <v>10.43</v>
      </c>
      <c r="F76" s="27">
        <v>132.69999999999999</v>
      </c>
      <c r="G76" s="28">
        <v>6.23</v>
      </c>
      <c r="H76" s="31">
        <v>1.5720000000000001</v>
      </c>
      <c r="I76" s="31">
        <v>0.2959</v>
      </c>
      <c r="J76" s="30">
        <v>0.21635099999999999</v>
      </c>
      <c r="K76" s="30">
        <v>3.0259999999999999E-2</v>
      </c>
      <c r="L76" s="28">
        <v>1.786</v>
      </c>
      <c r="M76" s="71"/>
      <c r="N76" s="31">
        <f t="shared" si="4"/>
        <v>4.9288999999999999E-2</v>
      </c>
      <c r="O76" s="45"/>
      <c r="P76" s="45">
        <v>7.1</v>
      </c>
      <c r="Q76" s="28">
        <v>2.6</v>
      </c>
      <c r="R76" s="31"/>
      <c r="S76" s="31"/>
      <c r="T76" s="70">
        <v>3.2000000000000001E-2</v>
      </c>
      <c r="U76" s="70">
        <v>7.0000000000000001E-3</v>
      </c>
      <c r="V76" s="70">
        <v>4.0000000000000001E-3</v>
      </c>
      <c r="W76" s="70">
        <v>4.0000000000000001E-3</v>
      </c>
      <c r="X76" s="70">
        <v>3.0000000000000001E-3</v>
      </c>
      <c r="Y76" s="63"/>
      <c r="Z76" s="52"/>
      <c r="AA76" s="52"/>
      <c r="AB76" s="52" t="s">
        <v>138</v>
      </c>
    </row>
    <row r="77" spans="1:28" ht="13.2" x14ac:dyDescent="0.25">
      <c r="A77" s="25">
        <v>43194</v>
      </c>
      <c r="B77" s="28"/>
      <c r="C77" s="28">
        <v>46.2</v>
      </c>
      <c r="D77" s="27">
        <v>87.1</v>
      </c>
      <c r="E77" s="28">
        <v>10.34</v>
      </c>
      <c r="F77" s="27">
        <v>131.6</v>
      </c>
      <c r="G77" s="28">
        <v>6.22</v>
      </c>
      <c r="H77" s="31">
        <v>1.647</v>
      </c>
      <c r="I77" s="31">
        <v>0.32500000000000001</v>
      </c>
      <c r="J77" s="30">
        <v>0.19839999999999999</v>
      </c>
      <c r="K77" s="30">
        <v>3.1099999999999999E-2</v>
      </c>
      <c r="L77" s="28">
        <v>3.4289999999999998</v>
      </c>
      <c r="M77" s="31">
        <v>0.32300000000000001</v>
      </c>
      <c r="N77" s="31">
        <f t="shared" si="4"/>
        <v>9.5500000000000029E-2</v>
      </c>
      <c r="O77" s="28"/>
      <c r="P77" s="28"/>
      <c r="Q77" s="28">
        <v>2</v>
      </c>
      <c r="R77" s="31"/>
      <c r="S77" s="31"/>
      <c r="T77" s="52">
        <v>3.9E-2</v>
      </c>
      <c r="U77" s="52">
        <v>8.0000000000000002E-3</v>
      </c>
      <c r="V77" s="52">
        <v>5.0000000000000001E-3</v>
      </c>
      <c r="W77" s="52">
        <v>4.0000000000000001E-3</v>
      </c>
      <c r="X77" s="52">
        <v>3.0000000000000001E-3</v>
      </c>
      <c r="Y77" s="30"/>
      <c r="Z77" s="52"/>
      <c r="AA77" s="52"/>
      <c r="AB77" s="52" t="s">
        <v>143</v>
      </c>
    </row>
    <row r="78" spans="1:28" ht="13.2" x14ac:dyDescent="0.25">
      <c r="A78" s="25">
        <v>43201</v>
      </c>
      <c r="B78" s="26"/>
      <c r="C78" s="28">
        <v>45.8</v>
      </c>
      <c r="D78" s="27">
        <v>90</v>
      </c>
      <c r="E78" s="28">
        <v>10.73</v>
      </c>
      <c r="F78" s="27">
        <v>131.5</v>
      </c>
      <c r="G78" s="28">
        <v>6.25</v>
      </c>
      <c r="H78" s="31">
        <v>1.454</v>
      </c>
      <c r="I78" s="31">
        <v>0.30399999999999999</v>
      </c>
      <c r="J78" s="30">
        <v>0.20630000000000001</v>
      </c>
      <c r="K78" s="30">
        <v>0.05</v>
      </c>
      <c r="L78" s="28">
        <v>3.2570000000000001</v>
      </c>
      <c r="M78" s="31">
        <v>0.45400000000000001</v>
      </c>
      <c r="N78" s="31">
        <f t="shared" si="4"/>
        <v>4.7699999999999965E-2</v>
      </c>
      <c r="O78" s="28"/>
      <c r="P78" s="28"/>
      <c r="Q78" s="28">
        <v>2.4</v>
      </c>
      <c r="R78" s="31"/>
      <c r="S78" s="31"/>
      <c r="T78" s="52">
        <v>3.2000000000000001E-2</v>
      </c>
      <c r="U78" s="52">
        <v>7.0000000000000001E-3</v>
      </c>
      <c r="V78" s="52">
        <v>4.0000000000000001E-3</v>
      </c>
      <c r="W78" s="52">
        <v>4.0000000000000001E-3</v>
      </c>
      <c r="X78" s="52">
        <v>3.0000000000000001E-3</v>
      </c>
      <c r="Y78" s="30"/>
      <c r="Z78" s="52"/>
      <c r="AA78" s="52"/>
      <c r="AB78" s="52" t="s">
        <v>138</v>
      </c>
    </row>
    <row r="79" spans="1:28" ht="13.2" x14ac:dyDescent="0.25">
      <c r="A79" s="25">
        <v>43208</v>
      </c>
      <c r="B79" s="26"/>
      <c r="C79" s="28">
        <v>46.3</v>
      </c>
      <c r="D79" s="27">
        <v>87.8</v>
      </c>
      <c r="E79" s="28">
        <v>10.41</v>
      </c>
      <c r="F79" s="27">
        <v>119.5</v>
      </c>
      <c r="G79" s="28">
        <v>6.07</v>
      </c>
      <c r="H79" s="31">
        <v>1.6180000000000001</v>
      </c>
      <c r="I79" s="31">
        <v>0.36099999999999999</v>
      </c>
      <c r="J79" s="30">
        <v>0.19670000000000001</v>
      </c>
      <c r="K79" s="30">
        <v>3.5799999999999998E-2</v>
      </c>
      <c r="L79" s="28">
        <v>5.7960000000000003</v>
      </c>
      <c r="M79" s="31">
        <v>0.51400000000000001</v>
      </c>
      <c r="N79" s="31">
        <f t="shared" si="4"/>
        <v>0.12849999999999998</v>
      </c>
      <c r="O79" s="28"/>
      <c r="P79" s="28"/>
      <c r="Q79" s="28">
        <v>3</v>
      </c>
      <c r="R79" s="31"/>
      <c r="S79" s="31"/>
      <c r="T79" s="52">
        <v>4.2999999999999997E-2</v>
      </c>
      <c r="U79" s="52">
        <v>8.9999999999999993E-3</v>
      </c>
      <c r="V79" s="52">
        <v>6.0000000000000001E-3</v>
      </c>
      <c r="W79" s="52">
        <v>5.0000000000000001E-3</v>
      </c>
      <c r="X79" s="52">
        <v>4.0000000000000001E-3</v>
      </c>
      <c r="Y79" s="30"/>
      <c r="Z79" s="52"/>
      <c r="AA79" s="52"/>
      <c r="AB79" s="52" t="s">
        <v>138</v>
      </c>
    </row>
    <row r="80" spans="1:28" ht="15.75" customHeight="1" x14ac:dyDescent="0.3">
      <c r="A80" s="25">
        <v>43216</v>
      </c>
      <c r="B80" s="26"/>
      <c r="C80" s="28">
        <v>50.3</v>
      </c>
      <c r="D80" s="27">
        <v>88</v>
      </c>
      <c r="E80" s="28">
        <v>9.9</v>
      </c>
      <c r="F80" s="27">
        <v>127.4</v>
      </c>
      <c r="G80" s="28">
        <v>6.06</v>
      </c>
      <c r="H80" s="31">
        <v>2.4910000000000001</v>
      </c>
      <c r="I80" s="31">
        <v>0.32469999999999999</v>
      </c>
      <c r="J80" s="30">
        <v>0.17649100000000001</v>
      </c>
      <c r="K80" s="30">
        <v>3.3203999999999997E-2</v>
      </c>
      <c r="L80" s="28">
        <v>4.99</v>
      </c>
      <c r="M80" s="31">
        <v>0.124</v>
      </c>
      <c r="N80" s="31">
        <f t="shared" si="4"/>
        <v>0.11500499999999997</v>
      </c>
      <c r="O80" s="28"/>
      <c r="P80" s="28">
        <v>7.2</v>
      </c>
      <c r="Q80" s="28">
        <v>3.28</v>
      </c>
      <c r="R80" s="72"/>
      <c r="S80" s="31"/>
      <c r="T80" s="52">
        <v>9.6000000000000002E-2</v>
      </c>
      <c r="U80" s="52">
        <v>2.3E-2</v>
      </c>
      <c r="V80" s="52">
        <v>1.4E-2</v>
      </c>
      <c r="W80" s="52">
        <v>1.2E-2</v>
      </c>
      <c r="X80" s="52">
        <v>0.01</v>
      </c>
      <c r="Y80" s="30"/>
      <c r="Z80" s="52"/>
      <c r="AA80" s="52"/>
      <c r="AB80" s="52" t="s">
        <v>138</v>
      </c>
    </row>
    <row r="81" spans="1:28" ht="15.75" customHeight="1" x14ac:dyDescent="0.3">
      <c r="A81" s="25">
        <v>43222</v>
      </c>
      <c r="B81" s="26"/>
      <c r="C81" s="28">
        <v>54.8</v>
      </c>
      <c r="D81" s="27">
        <v>89.6</v>
      </c>
      <c r="E81" s="28">
        <v>9.51</v>
      </c>
      <c r="F81" s="27">
        <v>133.1</v>
      </c>
      <c r="G81" s="28">
        <v>6.34</v>
      </c>
      <c r="H81" s="31">
        <v>2.09</v>
      </c>
      <c r="I81" s="31">
        <v>0.3533</v>
      </c>
      <c r="J81" s="30">
        <v>0.18182000000000001</v>
      </c>
      <c r="K81" s="30">
        <v>2.9177999999999999E-2</v>
      </c>
      <c r="L81" s="28">
        <v>5.1639999999999997</v>
      </c>
      <c r="M81" s="31">
        <v>0.52600000000000002</v>
      </c>
      <c r="N81" s="31">
        <f t="shared" si="4"/>
        <v>0.14230199999999998</v>
      </c>
      <c r="O81" s="28"/>
      <c r="P81" s="28">
        <v>8.4</v>
      </c>
      <c r="Q81" s="28">
        <v>2.95</v>
      </c>
      <c r="R81" s="72"/>
      <c r="S81" s="31"/>
      <c r="T81" s="52">
        <v>0.05</v>
      </c>
      <c r="U81" s="52">
        <v>1.2E-2</v>
      </c>
      <c r="V81" s="52">
        <v>7.0000000000000001E-3</v>
      </c>
      <c r="W81" s="52">
        <v>7.0000000000000001E-3</v>
      </c>
      <c r="X81" s="52">
        <v>5.0000000000000001E-3</v>
      </c>
      <c r="Y81" s="30"/>
      <c r="Z81" s="52"/>
      <c r="AA81" s="52"/>
      <c r="AB81" s="52" t="s">
        <v>138</v>
      </c>
    </row>
    <row r="82" spans="1:28" ht="15.75" customHeight="1" x14ac:dyDescent="0.3">
      <c r="A82" s="25">
        <v>43229</v>
      </c>
      <c r="B82" s="26"/>
      <c r="C82" s="28">
        <v>57</v>
      </c>
      <c r="D82" s="27">
        <v>89.4</v>
      </c>
      <c r="E82" s="28">
        <v>9.24</v>
      </c>
      <c r="F82" s="27">
        <v>133</v>
      </c>
      <c r="G82" s="28">
        <v>6.23</v>
      </c>
      <c r="H82" s="31">
        <v>2.1429999999999998</v>
      </c>
      <c r="I82" s="31">
        <v>0.32619999999999999</v>
      </c>
      <c r="J82" s="30">
        <v>0.20663200000000001</v>
      </c>
      <c r="K82" s="30">
        <v>3.1806000000000001E-2</v>
      </c>
      <c r="L82" s="28">
        <v>2.778</v>
      </c>
      <c r="M82" s="31">
        <v>0.79700000000000004</v>
      </c>
      <c r="N82" s="31">
        <f t="shared" si="4"/>
        <v>8.7761999999999979E-2</v>
      </c>
      <c r="O82" s="28"/>
      <c r="P82" s="28">
        <v>7.9</v>
      </c>
      <c r="Q82" s="28">
        <v>2.33</v>
      </c>
      <c r="R82" s="72"/>
      <c r="S82" s="31"/>
      <c r="T82" s="52">
        <v>5.2999999999999999E-2</v>
      </c>
      <c r="U82" s="52">
        <v>1.2E-2</v>
      </c>
      <c r="V82" s="52">
        <v>7.0000000000000001E-3</v>
      </c>
      <c r="W82" s="52">
        <v>7.0000000000000001E-3</v>
      </c>
      <c r="X82" s="52">
        <v>5.0000000000000001E-3</v>
      </c>
      <c r="Y82" s="30"/>
      <c r="Z82" s="52"/>
      <c r="AA82" s="52"/>
      <c r="AB82" s="52" t="s">
        <v>138</v>
      </c>
    </row>
    <row r="83" spans="1:28" ht="15.75" customHeight="1" x14ac:dyDescent="0.3">
      <c r="A83" s="25">
        <v>43236</v>
      </c>
      <c r="B83" s="26"/>
      <c r="C83" s="28">
        <v>60</v>
      </c>
      <c r="D83" s="27">
        <v>89.5</v>
      </c>
      <c r="E83" s="28">
        <v>8.92</v>
      </c>
      <c r="F83" s="27">
        <v>121.3</v>
      </c>
      <c r="G83" s="28">
        <v>6.22</v>
      </c>
      <c r="H83" s="31">
        <v>2.1309999999999998</v>
      </c>
      <c r="I83" s="31">
        <v>0.36059999999999998</v>
      </c>
      <c r="J83" s="30">
        <v>0.228792</v>
      </c>
      <c r="K83" s="30">
        <v>1.8360000000000001E-2</v>
      </c>
      <c r="L83" s="28">
        <v>3.6179999999999999</v>
      </c>
      <c r="M83" s="31">
        <v>0.88800000000000001</v>
      </c>
      <c r="N83" s="31">
        <f t="shared" si="4"/>
        <v>0.11344799999999999</v>
      </c>
      <c r="O83" s="28"/>
      <c r="P83" s="28"/>
      <c r="Q83" s="28">
        <v>1.8</v>
      </c>
      <c r="R83" s="72"/>
      <c r="S83" s="31"/>
      <c r="T83" s="52">
        <v>5.5E-2</v>
      </c>
      <c r="U83" s="52">
        <v>1.2E-2</v>
      </c>
      <c r="V83" s="52">
        <v>8.0000000000000002E-3</v>
      </c>
      <c r="W83" s="52">
        <v>7.0000000000000001E-3</v>
      </c>
      <c r="X83" s="52">
        <v>5.0000000000000001E-3</v>
      </c>
      <c r="Y83" s="30"/>
      <c r="Z83" s="42">
        <v>-5.4344000000000001</v>
      </c>
      <c r="AA83" s="42">
        <v>-33.78725</v>
      </c>
      <c r="AB83" s="42" t="s">
        <v>138</v>
      </c>
    </row>
    <row r="84" spans="1:28" ht="15.75" customHeight="1" x14ac:dyDescent="0.3">
      <c r="A84" s="25">
        <v>43243</v>
      </c>
      <c r="B84" s="26"/>
      <c r="C84" s="28">
        <v>58.7</v>
      </c>
      <c r="D84" s="27">
        <v>86.5</v>
      </c>
      <c r="E84" s="28">
        <v>8.75</v>
      </c>
      <c r="F84" s="27">
        <v>134.6</v>
      </c>
      <c r="G84" s="28">
        <v>5.86</v>
      </c>
      <c r="H84" s="31">
        <v>1.9930000000000001</v>
      </c>
      <c r="I84" s="31">
        <v>0.36780000000000002</v>
      </c>
      <c r="J84" s="30">
        <v>0.242671</v>
      </c>
      <c r="K84" s="30">
        <v>2.1406999999999999E-2</v>
      </c>
      <c r="L84" s="28">
        <v>3.1829999999999998</v>
      </c>
      <c r="M84" s="31">
        <v>0.71899999999999997</v>
      </c>
      <c r="N84" s="31">
        <f t="shared" si="4"/>
        <v>0.10372200000000004</v>
      </c>
      <c r="O84" s="28"/>
      <c r="P84" s="28">
        <v>8.3000000000000007</v>
      </c>
      <c r="Q84" s="28">
        <v>1.6</v>
      </c>
      <c r="R84" s="72"/>
      <c r="S84" s="31"/>
      <c r="T84" s="52">
        <v>5.1999999999999998E-2</v>
      </c>
      <c r="U84" s="52">
        <v>0.01</v>
      </c>
      <c r="V84" s="52">
        <v>7.0000000000000001E-3</v>
      </c>
      <c r="W84" s="52">
        <v>6.0000000000000001E-3</v>
      </c>
      <c r="X84" s="52">
        <v>4.0000000000000001E-3</v>
      </c>
      <c r="Y84" s="30"/>
      <c r="Z84" s="42">
        <v>-5.6119300000000001</v>
      </c>
      <c r="AA84" s="42">
        <v>-34.706150000000001</v>
      </c>
      <c r="AB84" s="42" t="s">
        <v>138</v>
      </c>
    </row>
    <row r="85" spans="1:28" ht="13.2" x14ac:dyDescent="0.25">
      <c r="A85" s="25">
        <v>43250</v>
      </c>
      <c r="B85" s="26"/>
      <c r="C85" s="28">
        <v>61</v>
      </c>
      <c r="D85" s="27">
        <v>85.7</v>
      </c>
      <c r="E85" s="28">
        <v>8.43</v>
      </c>
      <c r="F85" s="27">
        <v>131.80000000000001</v>
      </c>
      <c r="G85" s="28">
        <v>6.01</v>
      </c>
      <c r="H85" s="31">
        <v>1.954</v>
      </c>
      <c r="I85" s="31">
        <v>0.34379999999999999</v>
      </c>
      <c r="J85" s="30">
        <v>0.231846</v>
      </c>
      <c r="K85" s="30">
        <v>3.0481000000000001E-2</v>
      </c>
      <c r="L85" s="28">
        <v>2.915</v>
      </c>
      <c r="M85" s="31">
        <v>0.40300000000000002</v>
      </c>
      <c r="N85" s="31">
        <f t="shared" si="4"/>
        <v>8.1473000000000018E-2</v>
      </c>
      <c r="O85" s="28"/>
      <c r="P85" s="28">
        <v>8.5</v>
      </c>
      <c r="Q85" s="28">
        <v>2.2999999999999998</v>
      </c>
      <c r="R85" s="31"/>
      <c r="S85" s="31"/>
      <c r="T85" s="52">
        <v>4.8000000000000001E-2</v>
      </c>
      <c r="U85" s="52">
        <v>8.9999999999999993E-3</v>
      </c>
      <c r="V85" s="52">
        <v>6.0000000000000001E-3</v>
      </c>
      <c r="W85" s="52">
        <v>5.0000000000000001E-3</v>
      </c>
      <c r="X85" s="52">
        <v>3.0000000000000001E-3</v>
      </c>
      <c r="Y85" s="30"/>
      <c r="Z85" s="42">
        <v>-5.4379799999999996</v>
      </c>
      <c r="AA85" s="42">
        <v>-33.584940000000003</v>
      </c>
      <c r="AB85" s="42" t="s">
        <v>138</v>
      </c>
    </row>
    <row r="86" spans="1:28" ht="13.2" x14ac:dyDescent="0.25">
      <c r="A86" s="25">
        <v>43257</v>
      </c>
      <c r="B86" s="26"/>
      <c r="C86" s="28">
        <v>59.4</v>
      </c>
      <c r="D86" s="27">
        <v>84.7</v>
      </c>
      <c r="E86" s="28">
        <v>8.49</v>
      </c>
      <c r="F86" s="27">
        <v>133.9</v>
      </c>
      <c r="G86" s="28">
        <v>6.03</v>
      </c>
      <c r="H86" s="31">
        <v>1.839</v>
      </c>
      <c r="I86" s="31">
        <v>0.37040000000000001</v>
      </c>
      <c r="J86" s="30">
        <v>0.21558099999999999</v>
      </c>
      <c r="K86" s="30">
        <v>6.4177999999999999E-2</v>
      </c>
      <c r="L86" s="28">
        <v>9.9670000000000005</v>
      </c>
      <c r="M86" s="31">
        <v>1.7529999999999999</v>
      </c>
      <c r="N86" s="31">
        <f t="shared" si="4"/>
        <v>9.0641000000000027E-2</v>
      </c>
      <c r="O86" s="28"/>
      <c r="P86" s="28">
        <v>8.3000000000000007</v>
      </c>
      <c r="Q86" s="28">
        <v>1.8</v>
      </c>
      <c r="R86" s="31"/>
      <c r="S86" s="31"/>
      <c r="T86" s="52">
        <v>5.5E-2</v>
      </c>
      <c r="U86" s="52">
        <v>1.0999999999999999E-2</v>
      </c>
      <c r="V86" s="52">
        <v>7.0000000000000001E-3</v>
      </c>
      <c r="W86" s="52">
        <v>6.0000000000000001E-3</v>
      </c>
      <c r="X86" s="52">
        <v>5.0000000000000001E-3</v>
      </c>
      <c r="Y86" s="30"/>
      <c r="Z86" s="42">
        <v>-5.5891400000000004</v>
      </c>
      <c r="AA86" s="42">
        <v>-33.555549999999997</v>
      </c>
      <c r="AB86" s="42" t="s">
        <v>138</v>
      </c>
    </row>
    <row r="87" spans="1:28" ht="13.2" x14ac:dyDescent="0.25">
      <c r="A87" s="25">
        <v>43264</v>
      </c>
      <c r="B87" s="26"/>
      <c r="C87" s="28">
        <v>61.3</v>
      </c>
      <c r="D87" s="27">
        <v>80.099999999999994</v>
      </c>
      <c r="E87" s="28">
        <v>7.85</v>
      </c>
      <c r="F87" s="27">
        <v>123.2</v>
      </c>
      <c r="G87" s="28">
        <v>6.45</v>
      </c>
      <c r="H87" s="31">
        <v>1.6639999999999999</v>
      </c>
      <c r="I87" s="31">
        <v>0.37240000000000001</v>
      </c>
      <c r="J87" s="30">
        <v>0.25007400000000002</v>
      </c>
      <c r="K87" s="30">
        <v>6.4991999999999994E-2</v>
      </c>
      <c r="L87" s="28">
        <v>9.7609999999999992</v>
      </c>
      <c r="M87" s="31">
        <v>1.58</v>
      </c>
      <c r="N87" s="31">
        <f t="shared" si="4"/>
        <v>5.7333999999999996E-2</v>
      </c>
      <c r="O87" s="28"/>
      <c r="P87" s="28"/>
      <c r="Q87" s="28">
        <v>1.9</v>
      </c>
      <c r="R87" s="31"/>
      <c r="S87" s="31"/>
      <c r="T87" s="52">
        <v>3.5999999999999997E-2</v>
      </c>
      <c r="U87" s="52">
        <v>6.0000000000000001E-3</v>
      </c>
      <c r="V87" s="52">
        <v>3.0000000000000001E-3</v>
      </c>
      <c r="W87" s="52">
        <v>3.0000000000000001E-3</v>
      </c>
      <c r="X87" s="52">
        <v>2E-3</v>
      </c>
      <c r="Y87" s="30"/>
      <c r="Z87" s="42">
        <v>-4.7801470000000004</v>
      </c>
      <c r="AA87" s="42">
        <v>-33.185794000000001</v>
      </c>
      <c r="AB87" s="42" t="s">
        <v>138</v>
      </c>
    </row>
    <row r="88" spans="1:28" ht="13.2" x14ac:dyDescent="0.25">
      <c r="A88" s="25">
        <v>43271</v>
      </c>
      <c r="B88" s="26"/>
      <c r="C88" s="28">
        <v>65.5</v>
      </c>
      <c r="D88" s="27">
        <v>85.7</v>
      </c>
      <c r="E88" s="28">
        <v>8.01</v>
      </c>
      <c r="F88" s="27">
        <v>126.9</v>
      </c>
      <c r="G88" s="28">
        <v>6.64</v>
      </c>
      <c r="H88" s="31">
        <v>1.651</v>
      </c>
      <c r="I88" s="31">
        <v>0.36280000000000001</v>
      </c>
      <c r="J88" s="30">
        <v>0.25705</v>
      </c>
      <c r="K88" s="30">
        <v>4.8828999999999997E-2</v>
      </c>
      <c r="L88" s="28">
        <v>14.076000000000001</v>
      </c>
      <c r="M88" s="31">
        <v>2.2519999999999998</v>
      </c>
      <c r="N88" s="31">
        <f t="shared" si="4"/>
        <v>5.6920999999999999E-2</v>
      </c>
      <c r="O88" s="28"/>
      <c r="P88" s="28"/>
      <c r="Q88" s="28">
        <v>2.7</v>
      </c>
      <c r="R88" s="31"/>
      <c r="S88" s="31"/>
      <c r="T88" s="52">
        <v>0.04</v>
      </c>
      <c r="U88" s="52">
        <v>8.0000000000000002E-3</v>
      </c>
      <c r="V88" s="52">
        <v>4.0000000000000001E-3</v>
      </c>
      <c r="W88" s="52">
        <v>4.0000000000000001E-3</v>
      </c>
      <c r="X88" s="52">
        <v>3.0000000000000001E-3</v>
      </c>
      <c r="Y88" s="30"/>
      <c r="Z88" s="42">
        <v>-4.6941047999999999</v>
      </c>
      <c r="AA88" s="42">
        <v>-31.846910999999999</v>
      </c>
      <c r="AB88" s="42" t="s">
        <v>138</v>
      </c>
    </row>
    <row r="89" spans="1:28" ht="13.2" x14ac:dyDescent="0.25">
      <c r="A89" s="25">
        <v>43278</v>
      </c>
      <c r="B89" s="26"/>
      <c r="C89" s="28">
        <v>64.7</v>
      </c>
      <c r="D89" s="27">
        <v>86.2</v>
      </c>
      <c r="E89" s="28">
        <v>8.1300000000000008</v>
      </c>
      <c r="F89" s="27">
        <v>129.4</v>
      </c>
      <c r="G89" s="28">
        <v>6.4740000000000002</v>
      </c>
      <c r="H89" s="31">
        <v>1.448</v>
      </c>
      <c r="I89" s="31">
        <v>0.35659999999999997</v>
      </c>
      <c r="J89" s="30">
        <v>0.262156</v>
      </c>
      <c r="K89" s="30">
        <v>4.5199000000000003E-2</v>
      </c>
      <c r="L89" s="28">
        <v>9.2390000000000008</v>
      </c>
      <c r="M89" s="31">
        <v>0.439</v>
      </c>
      <c r="N89" s="31">
        <f t="shared" si="4"/>
        <v>4.9244999999999983E-2</v>
      </c>
      <c r="O89" s="28"/>
      <c r="P89" s="28"/>
      <c r="Q89" s="28">
        <v>0.9</v>
      </c>
      <c r="R89" s="31"/>
      <c r="S89" s="31"/>
      <c r="T89" s="52">
        <v>3.4000000000000002E-2</v>
      </c>
      <c r="U89" s="52">
        <v>7.0000000000000001E-3</v>
      </c>
      <c r="V89" s="52">
        <v>4.0000000000000001E-3</v>
      </c>
      <c r="W89" s="52">
        <v>4.0000000000000001E-3</v>
      </c>
      <c r="X89" s="52">
        <v>3.0000000000000001E-3</v>
      </c>
      <c r="Y89" s="30"/>
      <c r="Z89" s="42">
        <v>-3.5533299999999999</v>
      </c>
      <c r="AA89" s="42">
        <v>-27.310079999999999</v>
      </c>
      <c r="AB89" s="42" t="s">
        <v>138</v>
      </c>
    </row>
    <row r="90" spans="1:28" ht="13.2" x14ac:dyDescent="0.25">
      <c r="A90" s="25">
        <v>43284</v>
      </c>
      <c r="B90" s="26"/>
      <c r="C90" s="28">
        <v>69.2</v>
      </c>
      <c r="D90" s="27">
        <v>83.6</v>
      </c>
      <c r="E90" s="28">
        <v>7.5</v>
      </c>
      <c r="F90" s="27">
        <v>108.7</v>
      </c>
      <c r="G90" s="28">
        <v>6.81</v>
      </c>
      <c r="H90" s="31">
        <v>2.4529999999999998</v>
      </c>
      <c r="I90" s="31">
        <v>0.40160000000000001</v>
      </c>
      <c r="J90" s="30">
        <v>0.24829300000000001</v>
      </c>
      <c r="K90" s="30">
        <v>4.8091000000000002E-2</v>
      </c>
      <c r="L90" s="28">
        <v>11.058999999999999</v>
      </c>
      <c r="M90" s="31">
        <v>1.4350000000000001</v>
      </c>
      <c r="N90" s="31">
        <f t="shared" si="4"/>
        <v>0.10521599999999998</v>
      </c>
      <c r="O90" s="28"/>
      <c r="P90" s="28"/>
      <c r="Q90" s="28">
        <v>14.9</v>
      </c>
      <c r="R90" s="31"/>
      <c r="S90" s="31"/>
      <c r="T90" s="52">
        <v>4.7E-2</v>
      </c>
      <c r="U90" s="52">
        <v>1.0999999999999999E-2</v>
      </c>
      <c r="V90" s="52">
        <v>7.0000000000000001E-3</v>
      </c>
      <c r="W90" s="52">
        <v>6.0000000000000001E-3</v>
      </c>
      <c r="X90" s="52">
        <v>5.0000000000000001E-3</v>
      </c>
      <c r="Y90" s="30"/>
      <c r="Z90" s="42">
        <v>-4.8112760000000003</v>
      </c>
      <c r="AA90" s="42">
        <v>-32.778872</v>
      </c>
      <c r="AB90" s="42" t="s">
        <v>138</v>
      </c>
    </row>
    <row r="91" spans="1:28" ht="13.2" x14ac:dyDescent="0.25">
      <c r="A91" s="25">
        <v>43292</v>
      </c>
      <c r="B91" s="26"/>
      <c r="C91" s="28">
        <v>66.7</v>
      </c>
      <c r="D91" s="27">
        <v>82.8</v>
      </c>
      <c r="E91" s="28">
        <v>7.61</v>
      </c>
      <c r="F91" s="27">
        <v>134</v>
      </c>
      <c r="G91" s="28">
        <v>6.45</v>
      </c>
      <c r="H91" s="31">
        <v>2.5129999999999999</v>
      </c>
      <c r="I91" s="31">
        <v>0.43390000000000001</v>
      </c>
      <c r="J91" s="30">
        <v>0.272594</v>
      </c>
      <c r="K91" s="30">
        <v>2.2173999999999999E-2</v>
      </c>
      <c r="L91" s="28">
        <v>4.258</v>
      </c>
      <c r="M91" s="31">
        <v>3.339</v>
      </c>
      <c r="N91" s="31">
        <f t="shared" si="4"/>
        <v>0.13913199999999998</v>
      </c>
      <c r="O91" s="28"/>
      <c r="P91" s="28"/>
      <c r="Q91" s="28">
        <v>2.7</v>
      </c>
      <c r="R91" s="31"/>
      <c r="S91" s="31"/>
      <c r="T91" s="52">
        <v>3.2000000000000001E-2</v>
      </c>
      <c r="U91" s="52">
        <v>5.0000000000000001E-3</v>
      </c>
      <c r="V91" s="52">
        <v>3.0000000000000001E-3</v>
      </c>
      <c r="W91" s="52">
        <v>2E-3</v>
      </c>
      <c r="X91" s="52">
        <v>1E-3</v>
      </c>
      <c r="Y91" s="30"/>
      <c r="Z91" s="42">
        <v>-4.8284145000000001</v>
      </c>
      <c r="AA91" s="42">
        <v>-32.433503999999999</v>
      </c>
      <c r="AB91" s="42" t="s">
        <v>138</v>
      </c>
    </row>
    <row r="92" spans="1:28" ht="13.2" x14ac:dyDescent="0.25">
      <c r="A92" s="25">
        <v>43299</v>
      </c>
      <c r="B92" s="26"/>
      <c r="C92" s="28">
        <v>66.599999999999994</v>
      </c>
      <c r="D92" s="27">
        <v>84.2</v>
      </c>
      <c r="E92" s="28">
        <v>7.77</v>
      </c>
      <c r="F92" s="27">
        <v>129.5</v>
      </c>
      <c r="G92" s="28">
        <v>6.32</v>
      </c>
      <c r="H92" s="31">
        <v>2.294</v>
      </c>
      <c r="I92" s="31">
        <v>0.39250000000000002</v>
      </c>
      <c r="J92" s="30">
        <v>0.27799000000000001</v>
      </c>
      <c r="K92" s="30">
        <v>1.221E-2</v>
      </c>
      <c r="L92" s="28">
        <v>3.8210000000000002</v>
      </c>
      <c r="M92" s="31">
        <v>3.714</v>
      </c>
      <c r="N92" s="31">
        <f t="shared" si="4"/>
        <v>0.1023</v>
      </c>
      <c r="O92" s="28"/>
      <c r="P92" s="28"/>
      <c r="Q92" s="28">
        <v>3.2</v>
      </c>
      <c r="R92" s="31"/>
      <c r="S92" s="31"/>
      <c r="T92" s="52">
        <v>3.2000000000000001E-2</v>
      </c>
      <c r="U92" s="52">
        <v>5.0000000000000001E-3</v>
      </c>
      <c r="V92" s="52">
        <v>3.0000000000000001E-3</v>
      </c>
      <c r="W92" s="52">
        <v>3.0000000000000001E-3</v>
      </c>
      <c r="X92" s="52">
        <v>2E-3</v>
      </c>
      <c r="Y92" s="30"/>
      <c r="Z92" s="42">
        <v>-4.2448499999999996</v>
      </c>
      <c r="AA92" s="42">
        <v>-29.119820000000001</v>
      </c>
      <c r="AB92" s="42" t="s">
        <v>138</v>
      </c>
    </row>
    <row r="93" spans="1:28" ht="13.2" x14ac:dyDescent="0.25">
      <c r="A93" s="25">
        <v>43306</v>
      </c>
      <c r="B93" s="26"/>
      <c r="C93" s="28">
        <v>67</v>
      </c>
      <c r="D93" s="27">
        <v>85.7</v>
      </c>
      <c r="E93" s="28">
        <v>7.87</v>
      </c>
      <c r="F93" s="27">
        <v>128.1</v>
      </c>
      <c r="G93" s="28">
        <v>6.19</v>
      </c>
      <c r="H93" s="31">
        <v>2.4580000000000002</v>
      </c>
      <c r="I93" s="31">
        <v>0.42380000000000001</v>
      </c>
      <c r="J93" s="30">
        <v>0.31440699999999999</v>
      </c>
      <c r="K93" s="30">
        <v>1.2681E-2</v>
      </c>
      <c r="L93" s="28">
        <v>5.8390000000000004</v>
      </c>
      <c r="M93" s="31">
        <v>3.9969999999999999</v>
      </c>
      <c r="N93" s="31">
        <f t="shared" si="4"/>
        <v>9.671200000000002E-2</v>
      </c>
      <c r="O93" s="28"/>
      <c r="P93" s="28"/>
      <c r="Q93" s="28">
        <v>3.1</v>
      </c>
      <c r="R93" s="31"/>
      <c r="S93" s="31"/>
      <c r="T93" s="52">
        <v>3.1E-2</v>
      </c>
      <c r="U93" s="52">
        <v>5.0000000000000001E-3</v>
      </c>
      <c r="V93" s="52">
        <v>3.0000000000000001E-3</v>
      </c>
      <c r="W93" s="52">
        <v>2E-3</v>
      </c>
      <c r="X93" s="52">
        <v>1E-3</v>
      </c>
      <c r="Y93" s="30"/>
      <c r="Z93" s="42">
        <v>-4.5094500000000002</v>
      </c>
      <c r="AA93" s="42">
        <v>-31.371770000000001</v>
      </c>
      <c r="AB93" s="42" t="s">
        <v>138</v>
      </c>
    </row>
    <row r="94" spans="1:28" ht="13.2" x14ac:dyDescent="0.25">
      <c r="A94" s="25">
        <v>43315</v>
      </c>
      <c r="B94" s="26"/>
      <c r="C94" s="28">
        <v>68.400000000000006</v>
      </c>
      <c r="D94" s="27">
        <v>86.1</v>
      </c>
      <c r="E94" s="28">
        <v>7.79</v>
      </c>
      <c r="F94" s="27">
        <v>121.7</v>
      </c>
      <c r="G94" s="28">
        <v>6.05</v>
      </c>
      <c r="H94" s="31">
        <v>2.4180000000000001</v>
      </c>
      <c r="I94" s="31">
        <v>0.39689999999999998</v>
      </c>
      <c r="J94" s="30">
        <v>0.27561999999999998</v>
      </c>
      <c r="K94" s="30">
        <v>5.8199999999999997E-3</v>
      </c>
      <c r="L94" s="28">
        <v>3.5190000000000001</v>
      </c>
      <c r="M94" s="31">
        <v>3.6059999999999999</v>
      </c>
      <c r="N94" s="31">
        <f t="shared" si="4"/>
        <v>0.11546000000000001</v>
      </c>
      <c r="O94" s="28"/>
      <c r="P94" s="28"/>
      <c r="Q94" s="28">
        <v>2</v>
      </c>
      <c r="R94" s="31"/>
      <c r="S94" s="31"/>
      <c r="T94" s="52">
        <v>0.03</v>
      </c>
      <c r="U94" s="52">
        <v>4.0000000000000001E-3</v>
      </c>
      <c r="V94" s="52">
        <v>2E-3</v>
      </c>
      <c r="W94" s="52">
        <v>2E-3</v>
      </c>
      <c r="X94" s="52">
        <v>1E-3</v>
      </c>
      <c r="Y94" s="30"/>
      <c r="Z94" s="42">
        <v>-4.7406234999999999</v>
      </c>
      <c r="AA94" s="42">
        <v>-31.320540999999999</v>
      </c>
      <c r="AB94" s="42" t="s">
        <v>138</v>
      </c>
    </row>
    <row r="95" spans="1:28" ht="13.2" x14ac:dyDescent="0.25">
      <c r="A95" s="25">
        <v>43320</v>
      </c>
      <c r="B95" s="26"/>
      <c r="C95" s="28">
        <v>70.8</v>
      </c>
      <c r="D95" s="27">
        <v>86.5</v>
      </c>
      <c r="E95" s="28">
        <v>7.63</v>
      </c>
      <c r="F95" s="27">
        <v>119.4</v>
      </c>
      <c r="G95" s="28">
        <v>6.16</v>
      </c>
      <c r="H95" s="31">
        <v>2.657</v>
      </c>
      <c r="I95" s="31">
        <v>0.37480000000000002</v>
      </c>
      <c r="J95" s="30">
        <v>0.24528800000000001</v>
      </c>
      <c r="K95" s="30">
        <v>4.0670000000000003E-3</v>
      </c>
      <c r="L95" s="28">
        <v>3.282</v>
      </c>
      <c r="M95" s="31">
        <v>2.9990000000000001</v>
      </c>
      <c r="N95" s="31">
        <f t="shared" si="4"/>
        <v>0.12544500000000003</v>
      </c>
      <c r="O95" s="28"/>
      <c r="P95" s="28"/>
      <c r="Q95" s="28">
        <v>2.8</v>
      </c>
      <c r="R95" s="31"/>
      <c r="S95" s="31"/>
      <c r="T95" s="52">
        <v>3.3000000000000002E-2</v>
      </c>
      <c r="U95" s="52">
        <v>6.0000000000000001E-3</v>
      </c>
      <c r="V95" s="52">
        <v>4.0000000000000001E-3</v>
      </c>
      <c r="W95" s="52">
        <v>3.0000000000000001E-3</v>
      </c>
      <c r="X95" s="52">
        <v>2E-3</v>
      </c>
      <c r="Y95" s="30"/>
      <c r="Z95" s="42">
        <v>-4.6052645999999999</v>
      </c>
      <c r="AA95" s="42">
        <v>-31.098613</v>
      </c>
      <c r="AB95" s="42" t="s">
        <v>138</v>
      </c>
    </row>
    <row r="96" spans="1:28" ht="13.2" x14ac:dyDescent="0.25">
      <c r="A96" s="25">
        <v>43327</v>
      </c>
      <c r="B96" s="26"/>
      <c r="C96" s="28">
        <v>69.099999999999994</v>
      </c>
      <c r="D96" s="27">
        <v>85.1</v>
      </c>
      <c r="E96" s="28">
        <v>7.64</v>
      </c>
      <c r="F96" s="27">
        <v>124.7</v>
      </c>
      <c r="G96" s="28">
        <v>6.12</v>
      </c>
      <c r="H96" s="31">
        <v>2.629</v>
      </c>
      <c r="I96" s="31">
        <v>0.35670000000000002</v>
      </c>
      <c r="J96" s="30">
        <v>0.218919</v>
      </c>
      <c r="K96" s="30">
        <v>2.0530000000000001E-3</v>
      </c>
      <c r="L96" s="28">
        <v>2.6819999999999999</v>
      </c>
      <c r="M96" s="31">
        <v>1.5229999999999999</v>
      </c>
      <c r="N96" s="31">
        <f t="shared" si="4"/>
        <v>0.13572800000000002</v>
      </c>
      <c r="O96" s="28"/>
      <c r="P96" s="28"/>
      <c r="Q96" s="28">
        <v>2.9</v>
      </c>
      <c r="R96" s="31"/>
      <c r="S96" s="31"/>
      <c r="T96" s="52">
        <v>3.7999999999999999E-2</v>
      </c>
      <c r="U96" s="52">
        <v>6.0000000000000001E-3</v>
      </c>
      <c r="V96" s="52">
        <v>4.0000000000000001E-3</v>
      </c>
      <c r="W96" s="52">
        <v>3.0000000000000001E-3</v>
      </c>
      <c r="X96" s="52">
        <v>2E-3</v>
      </c>
      <c r="Y96" s="30"/>
      <c r="Z96" s="42">
        <v>-4.7922791</v>
      </c>
      <c r="AA96" s="42">
        <v>-32.244687999999996</v>
      </c>
      <c r="AB96" s="42" t="s">
        <v>138</v>
      </c>
    </row>
    <row r="97" spans="1:28" ht="13.2" x14ac:dyDescent="0.25">
      <c r="A97" s="25">
        <v>43334</v>
      </c>
      <c r="B97" s="26"/>
      <c r="C97" s="28">
        <v>66</v>
      </c>
      <c r="D97" s="27">
        <v>84.1</v>
      </c>
      <c r="E97" s="28">
        <v>7.81</v>
      </c>
      <c r="F97" s="27">
        <v>129.6</v>
      </c>
      <c r="G97" s="28">
        <v>6.15</v>
      </c>
      <c r="H97" s="31">
        <v>1.923</v>
      </c>
      <c r="I97" s="31">
        <v>0.4027</v>
      </c>
      <c r="J97" s="30"/>
      <c r="K97" s="30"/>
      <c r="L97" s="28"/>
      <c r="M97" s="31"/>
      <c r="N97" s="31"/>
      <c r="O97" s="28"/>
      <c r="P97" s="28">
        <v>9</v>
      </c>
      <c r="Q97" s="28">
        <v>2.2999999999999998</v>
      </c>
      <c r="R97" s="31"/>
      <c r="S97" s="31"/>
      <c r="T97" s="52">
        <v>3.1E-2</v>
      </c>
      <c r="U97" s="52">
        <v>5.0000000000000001E-3</v>
      </c>
      <c r="V97" s="52">
        <v>3.0000000000000001E-3</v>
      </c>
      <c r="W97" s="52">
        <v>2E-3</v>
      </c>
      <c r="X97" s="52">
        <v>1E-3</v>
      </c>
      <c r="Y97" s="30"/>
      <c r="Z97" s="42">
        <v>-4.3634624000000004</v>
      </c>
      <c r="AA97" s="42">
        <v>-31.393886999999999</v>
      </c>
      <c r="AB97" s="42" t="s">
        <v>138</v>
      </c>
    </row>
    <row r="98" spans="1:28" ht="13.2" x14ac:dyDescent="0.25">
      <c r="A98" s="25">
        <v>43341</v>
      </c>
      <c r="B98" s="26"/>
      <c r="C98" s="28">
        <v>67.099999999999994</v>
      </c>
      <c r="D98" s="27">
        <v>85.7</v>
      </c>
      <c r="E98" s="28">
        <v>7.87</v>
      </c>
      <c r="F98" s="27">
        <v>131.6</v>
      </c>
      <c r="G98" s="28">
        <v>6.2</v>
      </c>
      <c r="H98" s="31">
        <v>1.7649999999999999</v>
      </c>
      <c r="I98" s="31">
        <v>0.42009999999999997</v>
      </c>
      <c r="J98" s="30"/>
      <c r="K98" s="30"/>
      <c r="L98" s="28"/>
      <c r="M98" s="31"/>
      <c r="N98" s="31"/>
      <c r="O98" s="28"/>
      <c r="P98" s="28">
        <v>9.1</v>
      </c>
      <c r="Q98" s="28">
        <v>2.1</v>
      </c>
      <c r="R98" s="31"/>
      <c r="S98" s="31"/>
      <c r="T98" s="52">
        <v>2.7E-2</v>
      </c>
      <c r="U98" s="52">
        <v>5.0000000000000001E-3</v>
      </c>
      <c r="V98" s="52">
        <v>3.0000000000000001E-3</v>
      </c>
      <c r="W98" s="52">
        <v>3.0000000000000001E-3</v>
      </c>
      <c r="X98" s="52">
        <v>2E-3</v>
      </c>
      <c r="Y98" s="30"/>
      <c r="Z98" s="42">
        <v>-4.8099974999999997</v>
      </c>
      <c r="AA98" s="42">
        <v>-32.210284000000001</v>
      </c>
      <c r="AB98" s="42" t="s">
        <v>138</v>
      </c>
    </row>
    <row r="99" spans="1:28" ht="13.2" x14ac:dyDescent="0.25">
      <c r="A99" s="25">
        <v>43348</v>
      </c>
      <c r="B99" s="26"/>
      <c r="C99" s="28">
        <v>65.099999999999994</v>
      </c>
      <c r="D99" s="27">
        <v>86.6</v>
      </c>
      <c r="E99" s="28">
        <v>8.1300000000000008</v>
      </c>
      <c r="F99" s="27">
        <v>134.30000000000001</v>
      </c>
      <c r="G99" s="28">
        <v>6.11</v>
      </c>
      <c r="H99" s="31">
        <v>1.6830000000000001</v>
      </c>
      <c r="I99" s="31">
        <v>0.41860000000000003</v>
      </c>
      <c r="J99" s="30"/>
      <c r="K99" s="30"/>
      <c r="L99" s="28"/>
      <c r="M99" s="31"/>
      <c r="N99" s="31"/>
      <c r="O99" s="28"/>
      <c r="P99" s="28">
        <v>9</v>
      </c>
      <c r="Q99" s="28">
        <v>1.3</v>
      </c>
      <c r="R99" s="31"/>
      <c r="S99" s="31"/>
      <c r="T99" s="52">
        <v>2.5000000000000001E-2</v>
      </c>
      <c r="U99" s="52">
        <v>4.0000000000000001E-3</v>
      </c>
      <c r="V99" s="52">
        <v>2E-3</v>
      </c>
      <c r="W99" s="52">
        <v>2E-3</v>
      </c>
      <c r="X99" s="52">
        <v>2E-3</v>
      </c>
      <c r="Y99" s="30"/>
      <c r="Z99" s="42"/>
      <c r="AA99" s="42"/>
      <c r="AB99" s="42" t="s">
        <v>138</v>
      </c>
    </row>
    <row r="100" spans="1:28" ht="13.2" x14ac:dyDescent="0.25">
      <c r="A100" s="25">
        <v>43355</v>
      </c>
      <c r="B100" s="26"/>
      <c r="C100" s="28">
        <v>64.5</v>
      </c>
      <c r="D100" s="27">
        <v>87.5</v>
      </c>
      <c r="E100" s="28">
        <v>8.27</v>
      </c>
      <c r="F100" s="27">
        <v>133.5</v>
      </c>
      <c r="G100" s="28">
        <v>6.11</v>
      </c>
      <c r="H100" s="31"/>
      <c r="I100" s="31"/>
      <c r="J100" s="30"/>
      <c r="K100" s="30"/>
      <c r="L100" s="28"/>
      <c r="M100" s="31"/>
      <c r="N100" s="31"/>
      <c r="O100" s="28"/>
      <c r="P100" s="28">
        <v>8.1999999999999993</v>
      </c>
      <c r="Q100" s="28">
        <v>1.1000000000000001</v>
      </c>
      <c r="R100" s="31"/>
      <c r="S100" s="31"/>
      <c r="T100" s="52">
        <v>2.5999999999999999E-2</v>
      </c>
      <c r="U100" s="52">
        <v>4.0000000000000001E-3</v>
      </c>
      <c r="V100" s="52">
        <v>3.0000000000000001E-3</v>
      </c>
      <c r="W100" s="52">
        <v>2E-3</v>
      </c>
      <c r="X100" s="52">
        <v>1E-3</v>
      </c>
      <c r="Y100" s="30"/>
      <c r="Z100" s="42"/>
      <c r="AA100" s="42"/>
      <c r="AB100" s="42" t="s">
        <v>138</v>
      </c>
    </row>
    <row r="101" spans="1:28" ht="15.75" customHeight="1" x14ac:dyDescent="0.3">
      <c r="A101" s="25">
        <v>43362</v>
      </c>
      <c r="B101" s="26"/>
      <c r="C101" s="28">
        <v>63.5</v>
      </c>
      <c r="D101" s="27">
        <v>86.7</v>
      </c>
      <c r="E101" s="28">
        <v>8.2899999999999991</v>
      </c>
      <c r="F101" s="27">
        <v>125.4</v>
      </c>
      <c r="G101" s="28">
        <v>6.02</v>
      </c>
      <c r="H101" s="34">
        <v>1.3939999999999999</v>
      </c>
      <c r="I101" s="34">
        <v>0.36698999999999998</v>
      </c>
      <c r="J101" s="36">
        <v>0.29232000000000002</v>
      </c>
      <c r="K101" s="36">
        <v>3.9919999999999997E-2</v>
      </c>
      <c r="L101" s="37">
        <v>11.31</v>
      </c>
      <c r="M101" s="34">
        <v>0.43734000000000001</v>
      </c>
      <c r="N101" s="31">
        <f t="shared" ref="N101:N105" si="5">I101-(J101+K101)</f>
        <v>3.4749999999999948E-2</v>
      </c>
      <c r="O101" s="28"/>
      <c r="P101" s="28"/>
      <c r="Q101" s="28">
        <v>0.2</v>
      </c>
      <c r="R101" s="31"/>
      <c r="S101" s="31"/>
      <c r="T101" s="52">
        <v>2.9000000000000001E-2</v>
      </c>
      <c r="U101" s="52">
        <v>4.0000000000000001E-3</v>
      </c>
      <c r="V101" s="52">
        <v>3.0000000000000001E-3</v>
      </c>
      <c r="W101" s="52">
        <v>2E-3</v>
      </c>
      <c r="X101" s="52">
        <v>2E-3</v>
      </c>
      <c r="Y101" s="30"/>
      <c r="Z101" s="28">
        <v>-4.5682866999999998</v>
      </c>
      <c r="AA101" s="28">
        <v>-31.798802999999999</v>
      </c>
      <c r="AB101" s="28" t="s">
        <v>138</v>
      </c>
    </row>
    <row r="102" spans="1:28" ht="15.75" customHeight="1" x14ac:dyDescent="0.3">
      <c r="A102" s="25">
        <v>43370</v>
      </c>
      <c r="B102" s="28"/>
      <c r="C102" s="28">
        <v>62.4</v>
      </c>
      <c r="D102" s="27">
        <v>87.5</v>
      </c>
      <c r="E102" s="28">
        <v>8.48</v>
      </c>
      <c r="F102" s="27">
        <v>127.9</v>
      </c>
      <c r="G102" s="28">
        <v>5.89</v>
      </c>
      <c r="H102" s="34">
        <v>1.601</v>
      </c>
      <c r="I102" s="34">
        <v>0.36725999999999998</v>
      </c>
      <c r="J102" s="36">
        <v>0.27001999999999998</v>
      </c>
      <c r="K102" s="36">
        <v>4.326E-2</v>
      </c>
      <c r="L102" s="37">
        <v>12.92</v>
      </c>
      <c r="M102" s="34">
        <v>0.45116000000000001</v>
      </c>
      <c r="N102" s="31">
        <f t="shared" si="5"/>
        <v>5.3979999999999972E-2</v>
      </c>
      <c r="O102" s="28"/>
      <c r="P102" s="28"/>
      <c r="Q102" s="28">
        <v>1.2</v>
      </c>
      <c r="R102" s="31"/>
      <c r="S102" s="31"/>
      <c r="T102" s="52">
        <v>0.03</v>
      </c>
      <c r="U102" s="52">
        <v>6.0000000000000001E-3</v>
      </c>
      <c r="V102" s="52">
        <v>3.0000000000000001E-3</v>
      </c>
      <c r="W102" s="52">
        <v>3.0000000000000001E-3</v>
      </c>
      <c r="X102" s="52">
        <v>2E-3</v>
      </c>
      <c r="Y102" s="30"/>
      <c r="Z102" s="28">
        <v>-4.4521962000000004</v>
      </c>
      <c r="AA102" s="28">
        <v>-31.357167</v>
      </c>
      <c r="AB102" s="28" t="s">
        <v>143</v>
      </c>
    </row>
    <row r="103" spans="1:28" ht="15.75" customHeight="1" x14ac:dyDescent="0.3">
      <c r="A103" s="25">
        <v>43376</v>
      </c>
      <c r="B103" s="28"/>
      <c r="C103" s="28">
        <v>61.5</v>
      </c>
      <c r="D103" s="27">
        <v>86.3</v>
      </c>
      <c r="E103" s="28">
        <v>8.4499999999999993</v>
      </c>
      <c r="F103" s="27">
        <v>123.8</v>
      </c>
      <c r="G103" s="28">
        <v>6.28</v>
      </c>
      <c r="H103" s="34">
        <v>1.9259999999999999</v>
      </c>
      <c r="I103" s="34">
        <v>0.33877600000000002</v>
      </c>
      <c r="J103" s="36">
        <v>0.187503</v>
      </c>
      <c r="K103" s="36">
        <v>2.0773699999999999E-2</v>
      </c>
      <c r="L103" s="37">
        <v>3.8669229999999999</v>
      </c>
      <c r="M103" s="34">
        <v>4.9820000000000003E-2</v>
      </c>
      <c r="N103" s="31">
        <f t="shared" si="5"/>
        <v>0.13049930000000001</v>
      </c>
      <c r="O103" s="28"/>
      <c r="P103" s="28"/>
      <c r="Q103" s="28">
        <v>1.8</v>
      </c>
      <c r="R103" s="31"/>
      <c r="S103" s="31"/>
      <c r="T103" s="52">
        <v>4.3999999999999997E-2</v>
      </c>
      <c r="U103" s="52">
        <v>8.0000000000000002E-3</v>
      </c>
      <c r="V103" s="52">
        <v>5.0000000000000001E-3</v>
      </c>
      <c r="W103" s="52">
        <v>4.0000000000000001E-3</v>
      </c>
      <c r="X103" s="52">
        <v>3.0000000000000001E-3</v>
      </c>
      <c r="Y103" s="30"/>
      <c r="Z103" s="28">
        <v>-4.3890653999999998</v>
      </c>
      <c r="AA103" s="28">
        <v>-30.985001</v>
      </c>
      <c r="AB103" s="28" t="s">
        <v>138</v>
      </c>
    </row>
    <row r="104" spans="1:28" ht="15.75" customHeight="1" x14ac:dyDescent="0.3">
      <c r="A104" s="25">
        <v>43383</v>
      </c>
      <c r="B104" s="26"/>
      <c r="C104" s="26">
        <v>61.5</v>
      </c>
      <c r="D104" s="27">
        <v>86.8</v>
      </c>
      <c r="E104" s="28">
        <v>8.49</v>
      </c>
      <c r="F104" s="27">
        <v>127.7</v>
      </c>
      <c r="G104" s="28">
        <v>6.45</v>
      </c>
      <c r="H104" s="34">
        <v>1.8160000000000001</v>
      </c>
      <c r="I104" s="34">
        <v>0.35709999999999997</v>
      </c>
      <c r="J104" s="36">
        <v>0.25218000000000002</v>
      </c>
      <c r="K104" s="36">
        <v>4.65E-2</v>
      </c>
      <c r="L104" s="37">
        <v>8.9440000000000008</v>
      </c>
      <c r="M104" s="34">
        <v>1.99742</v>
      </c>
      <c r="N104" s="31">
        <f t="shared" si="5"/>
        <v>5.8419999999999972E-2</v>
      </c>
      <c r="O104" s="28"/>
      <c r="P104" s="28"/>
      <c r="Q104" s="28">
        <v>1.5</v>
      </c>
      <c r="R104" s="31"/>
      <c r="S104" s="31"/>
      <c r="T104" s="52">
        <v>2.7E-2</v>
      </c>
      <c r="U104" s="52">
        <v>5.0000000000000001E-3</v>
      </c>
      <c r="V104" s="52">
        <v>3.0000000000000001E-3</v>
      </c>
      <c r="W104" s="52">
        <v>2E-3</v>
      </c>
      <c r="X104" s="52">
        <v>2E-3</v>
      </c>
      <c r="Y104" s="30"/>
      <c r="Z104" s="28">
        <v>-4.8729832000000002</v>
      </c>
      <c r="AA104" s="28">
        <v>-31.934289</v>
      </c>
      <c r="AB104" s="28" t="s">
        <v>138</v>
      </c>
    </row>
    <row r="105" spans="1:28" ht="15.75" customHeight="1" x14ac:dyDescent="0.3">
      <c r="A105" s="25">
        <v>43390</v>
      </c>
      <c r="B105" s="28"/>
      <c r="C105" s="28">
        <v>54.4</v>
      </c>
      <c r="D105" s="27">
        <v>85.6</v>
      </c>
      <c r="E105" s="28">
        <v>9.1199999999999992</v>
      </c>
      <c r="F105" s="27">
        <v>116.1</v>
      </c>
      <c r="G105" s="28">
        <v>6.7</v>
      </c>
      <c r="H105" s="34">
        <v>1.79</v>
      </c>
      <c r="I105" s="34">
        <v>0.34239999999999998</v>
      </c>
      <c r="J105" s="36">
        <v>0.22231000000000001</v>
      </c>
      <c r="K105" s="36">
        <v>4.7919999999999997E-2</v>
      </c>
      <c r="L105" s="37">
        <v>9.0039999999999996</v>
      </c>
      <c r="M105" s="34">
        <v>1.5303800000000001</v>
      </c>
      <c r="N105" s="31">
        <f t="shared" si="5"/>
        <v>7.2169999999999956E-2</v>
      </c>
      <c r="O105" s="28"/>
      <c r="P105" s="28"/>
      <c r="Q105" s="28">
        <v>1.3</v>
      </c>
      <c r="R105" s="31"/>
      <c r="S105" s="31"/>
      <c r="T105" s="52">
        <v>0.03</v>
      </c>
      <c r="U105" s="52">
        <v>5.0000000000000001E-3</v>
      </c>
      <c r="V105" s="52">
        <v>3.0000000000000001E-3</v>
      </c>
      <c r="W105" s="52">
        <v>3.0000000000000001E-3</v>
      </c>
      <c r="X105" s="52">
        <v>1E-3</v>
      </c>
      <c r="Y105" s="30"/>
      <c r="Z105" s="30"/>
      <c r="AA105" s="30"/>
      <c r="AB105" s="30" t="s">
        <v>138</v>
      </c>
    </row>
    <row r="106" spans="1:28" ht="15.75" customHeight="1" x14ac:dyDescent="0.3">
      <c r="A106" s="25">
        <v>43397</v>
      </c>
      <c r="B106" s="28"/>
      <c r="C106" s="28"/>
      <c r="D106" s="27"/>
      <c r="E106" s="28"/>
      <c r="F106" s="27"/>
      <c r="G106" s="28"/>
      <c r="H106" s="31"/>
      <c r="I106" s="31"/>
      <c r="J106" s="30"/>
      <c r="K106" s="30"/>
      <c r="L106" s="37"/>
      <c r="M106" s="31"/>
      <c r="N106" s="31"/>
      <c r="O106" s="28"/>
      <c r="P106" s="28"/>
      <c r="R106" s="31"/>
      <c r="S106" s="31"/>
      <c r="T106" s="30"/>
      <c r="U106" s="30"/>
      <c r="V106" s="30"/>
      <c r="W106" s="30"/>
      <c r="X106" s="30"/>
      <c r="Y106" s="30"/>
      <c r="Z106" s="30"/>
      <c r="AA106" s="30"/>
      <c r="AB106" s="30"/>
    </row>
    <row r="107" spans="1:28" ht="15.75" customHeight="1" x14ac:dyDescent="0.3">
      <c r="A107" s="25">
        <v>43404</v>
      </c>
      <c r="B107" s="28"/>
      <c r="C107" s="28">
        <v>48.8</v>
      </c>
      <c r="D107" s="27">
        <v>86.1</v>
      </c>
      <c r="E107" s="28">
        <v>9.8699999999999992</v>
      </c>
      <c r="F107" s="27">
        <v>117.2</v>
      </c>
      <c r="G107" s="28">
        <v>7.73</v>
      </c>
      <c r="H107" s="34">
        <v>1.8680000000000001</v>
      </c>
      <c r="I107" s="34">
        <v>0.32090000000000002</v>
      </c>
      <c r="J107" s="36">
        <v>0.21715000000000001</v>
      </c>
      <c r="K107" s="36">
        <v>6.4060000000000006E-2</v>
      </c>
      <c r="L107" s="37">
        <v>11.379</v>
      </c>
      <c r="M107" s="34">
        <v>1.2810699999999999</v>
      </c>
      <c r="N107" s="31">
        <f>I107-(J107+K107)</f>
        <v>3.9690000000000003E-2</v>
      </c>
      <c r="O107" s="28"/>
      <c r="P107" s="28"/>
      <c r="Q107" s="28">
        <v>1.3705128205128239</v>
      </c>
      <c r="R107" s="31"/>
      <c r="S107" s="31"/>
      <c r="T107" s="52">
        <v>3.3000000000000002E-2</v>
      </c>
      <c r="U107" s="52">
        <v>6.0000000000000001E-3</v>
      </c>
      <c r="V107" s="52">
        <v>4.0000000000000001E-3</v>
      </c>
      <c r="W107" s="52">
        <v>3.0000000000000001E-3</v>
      </c>
      <c r="X107" s="52">
        <v>2E-3</v>
      </c>
      <c r="Y107" s="30"/>
      <c r="Z107" s="30"/>
      <c r="AA107" s="30"/>
      <c r="AB107" s="30" t="s">
        <v>138</v>
      </c>
    </row>
    <row r="108" spans="1:28" ht="15.75" customHeight="1" x14ac:dyDescent="0.3">
      <c r="A108" s="25">
        <v>43411</v>
      </c>
      <c r="B108" s="28"/>
      <c r="C108" s="28"/>
      <c r="D108" s="27"/>
      <c r="E108" s="28"/>
      <c r="F108" s="27"/>
      <c r="G108" s="28"/>
      <c r="H108" s="31"/>
      <c r="I108" s="31"/>
      <c r="J108" s="30"/>
      <c r="K108" s="30"/>
      <c r="L108" s="37"/>
      <c r="M108" s="31"/>
      <c r="N108" s="31"/>
      <c r="O108" s="28"/>
      <c r="P108" s="28"/>
      <c r="R108" s="31"/>
      <c r="S108" s="31"/>
      <c r="T108" s="30"/>
      <c r="U108" s="30"/>
      <c r="V108" s="30"/>
      <c r="W108" s="30"/>
      <c r="X108" s="30"/>
      <c r="Y108" s="30"/>
      <c r="Z108" s="30"/>
      <c r="AA108" s="30"/>
      <c r="AB108" s="30"/>
    </row>
    <row r="109" spans="1:28" ht="15.75" customHeight="1" x14ac:dyDescent="0.3">
      <c r="A109" s="25">
        <v>43418</v>
      </c>
      <c r="B109" s="28"/>
      <c r="C109" s="28">
        <v>47.4</v>
      </c>
      <c r="D109" s="27">
        <v>87.2</v>
      </c>
      <c r="E109" s="28">
        <v>10.19</v>
      </c>
      <c r="F109" s="27">
        <v>112.6</v>
      </c>
      <c r="G109" s="28">
        <v>6.25</v>
      </c>
      <c r="H109" s="34">
        <v>2.145</v>
      </c>
      <c r="I109" s="34">
        <v>0.32219999999999999</v>
      </c>
      <c r="J109" s="36">
        <v>0.18548999999999999</v>
      </c>
      <c r="K109" s="36">
        <v>5.3490000000000003E-2</v>
      </c>
      <c r="L109" s="37">
        <v>12.266</v>
      </c>
      <c r="M109" s="34">
        <v>1.0040899999999999</v>
      </c>
      <c r="N109" s="31">
        <f>I109-(J109+K109)</f>
        <v>8.3219999999999988E-2</v>
      </c>
      <c r="O109" s="28"/>
      <c r="P109" s="28"/>
      <c r="Q109" s="28">
        <v>2.0483870967741873</v>
      </c>
      <c r="R109" s="31"/>
      <c r="S109" s="31"/>
      <c r="T109" s="52">
        <v>4.9000000000000002E-2</v>
      </c>
      <c r="U109" s="52">
        <v>0.01</v>
      </c>
      <c r="V109" s="52">
        <v>6.0000000000000001E-3</v>
      </c>
      <c r="W109" s="52">
        <v>5.0000000000000001E-3</v>
      </c>
      <c r="X109" s="52">
        <v>4.0000000000000001E-3</v>
      </c>
      <c r="Y109" s="30"/>
      <c r="Z109" s="30"/>
      <c r="AA109" s="30"/>
      <c r="AB109" s="30" t="s">
        <v>138</v>
      </c>
    </row>
    <row r="110" spans="1:28" ht="13.2" x14ac:dyDescent="0.25">
      <c r="A110" s="25">
        <v>43425</v>
      </c>
      <c r="B110" s="28"/>
      <c r="C110" s="28"/>
      <c r="D110" s="27"/>
      <c r="E110" s="28"/>
      <c r="F110" s="27"/>
      <c r="G110" s="28"/>
      <c r="H110" s="31"/>
      <c r="I110" s="31"/>
      <c r="J110" s="30"/>
      <c r="K110" s="30"/>
      <c r="L110" s="28"/>
      <c r="M110" s="31"/>
      <c r="N110" s="31"/>
      <c r="O110" s="28"/>
      <c r="P110" s="28"/>
      <c r="R110" s="31"/>
      <c r="S110" s="31"/>
      <c r="T110" s="30"/>
      <c r="U110" s="30"/>
      <c r="V110" s="30"/>
      <c r="W110" s="30"/>
      <c r="X110" s="30"/>
      <c r="Y110" s="30"/>
      <c r="Z110" s="30"/>
      <c r="AA110" s="30"/>
      <c r="AB110" s="30"/>
    </row>
    <row r="111" spans="1:28" ht="15.75" customHeight="1" x14ac:dyDescent="0.3">
      <c r="A111" s="25">
        <v>43432</v>
      </c>
      <c r="B111" s="28"/>
      <c r="C111" s="28">
        <v>44.4</v>
      </c>
      <c r="D111" s="27">
        <v>86.8</v>
      </c>
      <c r="E111" s="28">
        <v>10.55</v>
      </c>
      <c r="F111" s="27">
        <v>112.5</v>
      </c>
      <c r="G111" s="28">
        <v>6.52</v>
      </c>
      <c r="H111" s="34">
        <v>2.2349999999999999</v>
      </c>
      <c r="I111" s="34">
        <v>0.34471200000000002</v>
      </c>
      <c r="J111" s="36">
        <v>0.14799200000000001</v>
      </c>
      <c r="K111" s="36">
        <v>2.92222E-2</v>
      </c>
      <c r="L111" s="37">
        <v>4.1070690000000001</v>
      </c>
      <c r="M111" s="34">
        <v>0.70353200000000005</v>
      </c>
      <c r="N111" s="31">
        <f>I111-(J111+K111)</f>
        <v>0.1674978</v>
      </c>
      <c r="O111" s="28"/>
      <c r="P111" s="28"/>
      <c r="Q111" s="28">
        <v>2.4924731182795674</v>
      </c>
      <c r="R111" s="31"/>
      <c r="S111" s="31"/>
      <c r="T111" s="52">
        <v>4.9000000000000002E-2</v>
      </c>
      <c r="U111" s="52">
        <v>1.2999999999999999E-2</v>
      </c>
      <c r="V111" s="52">
        <v>8.0000000000000002E-3</v>
      </c>
      <c r="W111" s="52">
        <v>7.0000000000000001E-3</v>
      </c>
      <c r="X111" s="52">
        <v>6.0000000000000001E-3</v>
      </c>
      <c r="Y111" s="30"/>
      <c r="Z111" s="30"/>
      <c r="AA111" s="30"/>
      <c r="AB111" s="30" t="s">
        <v>138</v>
      </c>
    </row>
    <row r="112" spans="1:28" ht="13.2" x14ac:dyDescent="0.25">
      <c r="A112" s="25">
        <v>43439</v>
      </c>
      <c r="B112" s="28"/>
      <c r="C112" s="28"/>
      <c r="D112" s="27"/>
      <c r="E112" s="28"/>
      <c r="F112" s="27"/>
      <c r="G112" s="28"/>
      <c r="H112" s="31"/>
      <c r="I112" s="31"/>
      <c r="J112" s="30"/>
      <c r="K112" s="30"/>
      <c r="L112" s="28"/>
      <c r="M112" s="31"/>
      <c r="N112" s="31"/>
      <c r="O112" s="28"/>
      <c r="P112" s="28"/>
      <c r="R112" s="31"/>
      <c r="S112" s="31"/>
      <c r="T112" s="30"/>
      <c r="U112" s="30"/>
      <c r="V112" s="30"/>
      <c r="W112" s="30"/>
      <c r="X112" s="30"/>
      <c r="Y112" s="30"/>
      <c r="Z112" s="30"/>
      <c r="AA112" s="30"/>
      <c r="AB112" s="30"/>
    </row>
    <row r="113" spans="1:28" ht="13.2" x14ac:dyDescent="0.25">
      <c r="A113" s="25">
        <v>43446</v>
      </c>
      <c r="B113" s="28"/>
      <c r="C113" s="28">
        <v>41.9</v>
      </c>
      <c r="D113" s="27">
        <v>89.7</v>
      </c>
      <c r="E113" s="28">
        <v>11.31</v>
      </c>
      <c r="F113" s="27">
        <v>116.3</v>
      </c>
      <c r="G113" s="28">
        <v>6.62</v>
      </c>
      <c r="H113" s="31"/>
      <c r="I113" s="31"/>
      <c r="J113" s="30"/>
      <c r="K113" s="30"/>
      <c r="L113" s="28"/>
      <c r="M113" s="31"/>
      <c r="N113" s="31"/>
      <c r="O113" s="28"/>
      <c r="P113" s="28"/>
      <c r="Q113" s="28">
        <v>2.6397163120567337</v>
      </c>
      <c r="R113" s="31"/>
      <c r="S113" s="31"/>
      <c r="T113" s="52">
        <v>0.03</v>
      </c>
      <c r="U113" s="52">
        <v>6.0000000000000001E-3</v>
      </c>
      <c r="V113" s="52">
        <v>4.0000000000000001E-3</v>
      </c>
      <c r="W113" s="52">
        <v>3.0000000000000001E-3</v>
      </c>
      <c r="X113" s="52">
        <v>2E-3</v>
      </c>
      <c r="Y113" s="30"/>
      <c r="Z113" s="30"/>
      <c r="AA113" s="30"/>
      <c r="AB113" s="30" t="s">
        <v>138</v>
      </c>
    </row>
    <row r="114" spans="1:28" ht="13.2" x14ac:dyDescent="0.25">
      <c r="A114" s="25">
        <v>43453</v>
      </c>
      <c r="B114" s="28"/>
      <c r="C114" s="28"/>
      <c r="D114" s="27"/>
      <c r="E114" s="28"/>
      <c r="F114" s="27"/>
      <c r="G114" s="28"/>
      <c r="H114" s="31"/>
      <c r="I114" s="31"/>
      <c r="J114" s="30"/>
      <c r="K114" s="30"/>
      <c r="L114" s="28"/>
      <c r="M114" s="31"/>
      <c r="N114" s="31"/>
      <c r="O114" s="28"/>
      <c r="P114" s="28"/>
      <c r="Q114" s="28"/>
      <c r="R114" s="31"/>
      <c r="S114" s="31"/>
      <c r="T114" s="30"/>
      <c r="U114" s="30"/>
      <c r="V114" s="30"/>
      <c r="W114" s="30"/>
      <c r="X114" s="30"/>
      <c r="Y114" s="30"/>
      <c r="Z114" s="30"/>
      <c r="AA114" s="30"/>
      <c r="AB114" s="30"/>
    </row>
    <row r="115" spans="1:28" ht="13.2" x14ac:dyDescent="0.25">
      <c r="A115" s="25">
        <v>43467</v>
      </c>
      <c r="B115" s="28"/>
      <c r="C115" s="28">
        <v>40.200000000000003</v>
      </c>
      <c r="D115" s="27">
        <v>90.5</v>
      </c>
      <c r="E115" s="28">
        <v>11.69</v>
      </c>
      <c r="F115" s="27">
        <v>117.4</v>
      </c>
      <c r="G115" s="28">
        <v>6.41</v>
      </c>
      <c r="H115" s="38">
        <v>1.7310000000000001</v>
      </c>
      <c r="I115" s="38">
        <v>0.37392700000000001</v>
      </c>
      <c r="J115" s="39">
        <v>0.14963499999999999</v>
      </c>
      <c r="K115" s="39">
        <v>5.5653000000000001E-2</v>
      </c>
      <c r="L115" s="40">
        <v>2.9935779999999999</v>
      </c>
      <c r="M115" s="38">
        <v>0.95437099999999997</v>
      </c>
      <c r="N115" s="31">
        <f>I115-(J115+K115)</f>
        <v>0.16863900000000001</v>
      </c>
      <c r="O115" s="28"/>
      <c r="P115" s="28"/>
      <c r="Q115" s="28">
        <v>3.5653846153846138</v>
      </c>
      <c r="R115" s="31"/>
      <c r="S115" s="31"/>
      <c r="T115" s="30">
        <v>3.5000000000000003E-2</v>
      </c>
      <c r="U115" s="30">
        <v>6.0000000000000001E-3</v>
      </c>
      <c r="V115" s="30">
        <v>3.0000000000000001E-3</v>
      </c>
      <c r="W115" s="30">
        <v>3.0000000000000001E-3</v>
      </c>
      <c r="X115" s="30">
        <v>2E-3</v>
      </c>
      <c r="Y115" s="30"/>
      <c r="Z115" s="30"/>
      <c r="AA115" s="30"/>
      <c r="AB115" s="30" t="s">
        <v>138</v>
      </c>
    </row>
    <row r="116" spans="1:28" ht="13.2" x14ac:dyDescent="0.25">
      <c r="A116" s="25">
        <v>43474</v>
      </c>
      <c r="B116" s="28"/>
      <c r="C116" s="28"/>
      <c r="D116" s="27"/>
      <c r="E116" s="28"/>
      <c r="F116" s="27"/>
      <c r="G116" s="28"/>
      <c r="H116" s="31"/>
      <c r="I116" s="31"/>
      <c r="J116" s="30"/>
      <c r="K116" s="30"/>
      <c r="L116" s="28"/>
      <c r="M116" s="31"/>
      <c r="N116" s="31"/>
      <c r="O116" s="28"/>
      <c r="P116" s="28"/>
      <c r="Q116" s="28"/>
      <c r="R116" s="31"/>
      <c r="S116" s="31"/>
      <c r="T116" s="30"/>
      <c r="U116" s="30"/>
      <c r="V116" s="30"/>
      <c r="W116" s="30"/>
      <c r="X116" s="30"/>
      <c r="Y116" s="30"/>
      <c r="Z116" s="30"/>
      <c r="AA116" s="30"/>
      <c r="AB116" s="30"/>
    </row>
    <row r="117" spans="1:28" ht="15.75" customHeight="1" x14ac:dyDescent="0.3">
      <c r="A117" s="25">
        <v>43481</v>
      </c>
      <c r="B117" s="28"/>
      <c r="C117" s="28">
        <v>39</v>
      </c>
      <c r="D117" s="27">
        <v>89.5</v>
      </c>
      <c r="E117" s="28">
        <v>11.76</v>
      </c>
      <c r="F117" s="27">
        <v>119.2</v>
      </c>
      <c r="G117" s="28">
        <v>6.43</v>
      </c>
      <c r="H117" s="34">
        <v>2.1840000000000002</v>
      </c>
      <c r="I117" s="34">
        <v>0.29828399999999999</v>
      </c>
      <c r="J117" s="36">
        <v>0.18659200000000001</v>
      </c>
      <c r="K117" s="36">
        <v>2.7771400000000002E-2</v>
      </c>
      <c r="L117" s="37">
        <v>2.3105319999999998</v>
      </c>
      <c r="M117" s="34">
        <v>0.38247799999999998</v>
      </c>
      <c r="N117" s="31">
        <f>I117-(J117+K117)</f>
        <v>8.3920599999999984E-2</v>
      </c>
      <c r="O117" s="28"/>
      <c r="P117" s="28"/>
      <c r="Q117" s="28">
        <v>2.7736842105263086</v>
      </c>
      <c r="R117" s="31"/>
      <c r="S117" s="31"/>
      <c r="T117" s="30">
        <v>2.5999999999999999E-2</v>
      </c>
      <c r="U117" s="30">
        <v>5.0000000000000001E-3</v>
      </c>
      <c r="V117" s="30">
        <v>4.0000000000000001E-3</v>
      </c>
      <c r="W117" s="30">
        <v>3.0000000000000001E-3</v>
      </c>
      <c r="X117" s="30">
        <v>2E-3</v>
      </c>
      <c r="Y117" s="30"/>
      <c r="Z117" s="30"/>
      <c r="AA117" s="30"/>
      <c r="AB117" s="30" t="s">
        <v>138</v>
      </c>
    </row>
    <row r="118" spans="1:28" ht="13.2" x14ac:dyDescent="0.25">
      <c r="A118" s="25">
        <v>43488</v>
      </c>
      <c r="B118" s="28"/>
      <c r="C118" s="28"/>
      <c r="D118" s="27"/>
      <c r="E118" s="28"/>
      <c r="F118" s="27"/>
      <c r="G118" s="28"/>
      <c r="H118" s="31"/>
      <c r="I118" s="31"/>
      <c r="J118" s="30"/>
      <c r="K118" s="30"/>
      <c r="L118" s="28"/>
      <c r="M118" s="31"/>
      <c r="N118" s="31"/>
      <c r="O118" s="28"/>
      <c r="P118" s="28"/>
      <c r="Q118" s="28"/>
      <c r="R118" s="31"/>
      <c r="S118" s="31"/>
      <c r="T118" s="30"/>
      <c r="U118" s="30"/>
      <c r="V118" s="30"/>
      <c r="W118" s="30"/>
      <c r="X118" s="30"/>
      <c r="Y118" s="30"/>
      <c r="Z118" s="30"/>
      <c r="AA118" s="30"/>
      <c r="AB118" s="30"/>
    </row>
    <row r="119" spans="1:28" ht="15.75" customHeight="1" x14ac:dyDescent="0.3">
      <c r="A119" s="25">
        <v>43495</v>
      </c>
      <c r="B119" s="28"/>
      <c r="C119" s="28">
        <v>39.5</v>
      </c>
      <c r="D119" s="27">
        <v>90.4</v>
      </c>
      <c r="E119" s="28">
        <v>11.8</v>
      </c>
      <c r="F119" s="27">
        <v>115.2</v>
      </c>
      <c r="G119" s="28">
        <v>6.1</v>
      </c>
      <c r="H119" s="34">
        <v>2.7789999999999999</v>
      </c>
      <c r="I119" s="34">
        <v>0.29786000000000001</v>
      </c>
      <c r="J119" s="36">
        <v>0.148456</v>
      </c>
      <c r="K119" s="36">
        <v>2.0731099999999999E-2</v>
      </c>
      <c r="L119" s="37">
        <v>2.274054</v>
      </c>
      <c r="M119" s="34">
        <v>0.43970500000000001</v>
      </c>
      <c r="N119" s="31">
        <f>I119-(J119+K119)</f>
        <v>0.12867290000000001</v>
      </c>
      <c r="O119" s="28"/>
      <c r="P119" s="28"/>
      <c r="Q119" s="28">
        <v>2.8</v>
      </c>
      <c r="R119" s="34">
        <v>0.87487999999999999</v>
      </c>
      <c r="S119" s="34">
        <v>0.11635</v>
      </c>
      <c r="T119" s="30">
        <v>0.03</v>
      </c>
      <c r="U119" s="30">
        <v>5.0000000000000001E-3</v>
      </c>
      <c r="V119" s="30">
        <v>3.0000000000000001E-3</v>
      </c>
      <c r="W119" s="30">
        <v>3.0000000000000001E-3</v>
      </c>
      <c r="X119" s="30">
        <v>2E-3</v>
      </c>
      <c r="Y119" s="30"/>
      <c r="Z119" s="30"/>
      <c r="AA119" s="30"/>
      <c r="AB119" s="30" t="s">
        <v>138</v>
      </c>
    </row>
    <row r="120" spans="1:28" ht="13.2" x14ac:dyDescent="0.25">
      <c r="A120" s="25">
        <v>43502</v>
      </c>
      <c r="B120" s="28"/>
      <c r="C120" s="28"/>
      <c r="D120" s="27"/>
      <c r="E120" s="28"/>
      <c r="F120" s="27"/>
      <c r="G120" s="28"/>
      <c r="H120" s="31"/>
      <c r="I120" s="31"/>
      <c r="J120" s="30"/>
      <c r="K120" s="30"/>
      <c r="L120" s="28"/>
      <c r="M120" s="31"/>
      <c r="N120" s="31"/>
      <c r="O120" s="28"/>
      <c r="P120" s="28"/>
      <c r="Q120" s="28"/>
      <c r="R120" s="31"/>
      <c r="S120" s="31"/>
      <c r="T120" s="30"/>
      <c r="U120" s="30"/>
      <c r="V120" s="30"/>
      <c r="W120" s="30"/>
      <c r="X120" s="30"/>
      <c r="Y120" s="30"/>
      <c r="Z120" s="30"/>
      <c r="AA120" s="30"/>
      <c r="AB120" s="30"/>
    </row>
    <row r="121" spans="1:28" ht="15.75" customHeight="1" x14ac:dyDescent="0.3">
      <c r="A121" s="25">
        <v>43509</v>
      </c>
      <c r="B121" s="28"/>
      <c r="C121" s="28">
        <v>39.4</v>
      </c>
      <c r="D121" s="27">
        <v>89.5</v>
      </c>
      <c r="E121" s="28">
        <v>11.69</v>
      </c>
      <c r="F121" s="27">
        <v>112.4</v>
      </c>
      <c r="G121" s="28">
        <v>5.96</v>
      </c>
      <c r="H121" s="34">
        <v>3.6960000000000002</v>
      </c>
      <c r="I121" s="34">
        <v>0.30581000000000003</v>
      </c>
      <c r="J121" s="36">
        <v>0.14038200000000001</v>
      </c>
      <c r="K121" s="36">
        <v>2.32646E-2</v>
      </c>
      <c r="L121" s="37">
        <v>2.2436560000000001</v>
      </c>
      <c r="M121" s="34">
        <v>0.49107800000000001</v>
      </c>
      <c r="N121" s="31">
        <f>I121-(J121+K121)</f>
        <v>0.14216340000000002</v>
      </c>
      <c r="O121" s="28"/>
      <c r="P121" s="28"/>
      <c r="Q121" s="28">
        <v>5.5</v>
      </c>
      <c r="R121" s="34">
        <v>1.34646</v>
      </c>
      <c r="S121" s="34">
        <v>0.11992999999999999</v>
      </c>
      <c r="T121" s="30">
        <v>4.8000000000000001E-2</v>
      </c>
      <c r="U121" s="30">
        <v>0.01</v>
      </c>
      <c r="V121" s="30">
        <v>6.0000000000000001E-3</v>
      </c>
      <c r="W121" s="30">
        <v>5.0000000000000001E-3</v>
      </c>
      <c r="X121" s="30">
        <v>4.0000000000000001E-3</v>
      </c>
      <c r="Y121" s="30"/>
      <c r="Z121" s="30"/>
      <c r="AA121" s="30"/>
      <c r="AB121" s="30" t="s">
        <v>138</v>
      </c>
    </row>
    <row r="122" spans="1:28" ht="13.2" x14ac:dyDescent="0.25">
      <c r="A122" s="25">
        <v>43516</v>
      </c>
      <c r="B122" s="28"/>
      <c r="C122" s="28"/>
      <c r="D122" s="27"/>
      <c r="E122" s="28"/>
      <c r="F122" s="27"/>
      <c r="G122" s="28"/>
      <c r="H122" s="31"/>
      <c r="I122" s="31"/>
      <c r="J122" s="30"/>
      <c r="K122" s="30"/>
      <c r="L122" s="28"/>
      <c r="M122" s="31"/>
      <c r="N122" s="31"/>
      <c r="O122" s="28"/>
      <c r="P122" s="28"/>
      <c r="Q122" s="28"/>
      <c r="R122" s="31"/>
      <c r="S122" s="31"/>
      <c r="T122" s="30"/>
      <c r="U122" s="30"/>
      <c r="V122" s="30"/>
      <c r="W122" s="30"/>
      <c r="X122" s="30"/>
      <c r="Y122" s="30"/>
      <c r="Z122" s="30"/>
      <c r="AA122" s="30"/>
      <c r="AB122" s="30"/>
    </row>
    <row r="123" spans="1:28" ht="15.75" customHeight="1" x14ac:dyDescent="0.3">
      <c r="A123" s="25">
        <v>43523</v>
      </c>
      <c r="B123" s="28"/>
      <c r="C123" s="28">
        <v>36.6</v>
      </c>
      <c r="D123" s="27">
        <v>91.8</v>
      </c>
      <c r="E123" s="28">
        <v>12.5</v>
      </c>
      <c r="F123" s="27">
        <v>117.6</v>
      </c>
      <c r="G123" s="28">
        <v>6.23</v>
      </c>
      <c r="H123" s="38">
        <v>1.871</v>
      </c>
      <c r="I123" s="38">
        <v>0.31494699999999998</v>
      </c>
      <c r="J123" s="39">
        <v>0.17205899999999999</v>
      </c>
      <c r="K123" s="39">
        <v>5.6982999999999999E-2</v>
      </c>
      <c r="L123" s="40">
        <v>1.676399</v>
      </c>
      <c r="M123" s="38">
        <v>0.51055099999999998</v>
      </c>
      <c r="N123" s="31">
        <f>I123-(J123+K123)</f>
        <v>8.5904999999999981E-2</v>
      </c>
      <c r="O123" s="28"/>
      <c r="P123" s="28"/>
      <c r="Q123" s="28">
        <v>2.5547169811320738</v>
      </c>
      <c r="R123" s="34">
        <v>0.68727000000000005</v>
      </c>
      <c r="S123" s="34">
        <v>7.9089999999999994E-2</v>
      </c>
      <c r="T123" s="30">
        <v>2.9000000000000001E-2</v>
      </c>
      <c r="U123" s="30">
        <v>6.0000000000000001E-3</v>
      </c>
      <c r="V123" s="30">
        <v>4.0000000000000001E-3</v>
      </c>
      <c r="W123" s="30">
        <v>3.0000000000000001E-3</v>
      </c>
      <c r="X123" s="30">
        <v>2E-3</v>
      </c>
      <c r="Y123" s="30"/>
      <c r="Z123" s="30"/>
      <c r="AA123" s="30"/>
      <c r="AB123" s="30" t="s">
        <v>138</v>
      </c>
    </row>
    <row r="124" spans="1:28" ht="13.2" x14ac:dyDescent="0.25">
      <c r="A124" s="25">
        <v>43530</v>
      </c>
      <c r="B124" s="28"/>
      <c r="C124" s="28"/>
      <c r="D124" s="27"/>
      <c r="E124" s="28"/>
      <c r="F124" s="27"/>
      <c r="G124" s="28"/>
      <c r="H124" s="31"/>
      <c r="I124" s="31"/>
      <c r="J124" s="30"/>
      <c r="K124" s="30"/>
      <c r="L124" s="28"/>
      <c r="M124" s="31"/>
      <c r="N124" s="31"/>
      <c r="O124" s="28"/>
      <c r="P124" s="28"/>
      <c r="Q124" s="28"/>
      <c r="R124" s="31"/>
      <c r="S124" s="31"/>
      <c r="T124" s="30"/>
      <c r="U124" s="30"/>
      <c r="V124" s="30"/>
      <c r="W124" s="30"/>
      <c r="X124" s="30"/>
      <c r="Y124" s="30"/>
      <c r="Z124" s="30"/>
      <c r="AA124" s="30"/>
      <c r="AB124" s="30"/>
    </row>
    <row r="125" spans="1:28" ht="15.75" customHeight="1" x14ac:dyDescent="0.3">
      <c r="A125" s="25">
        <v>43537</v>
      </c>
      <c r="B125" s="28"/>
      <c r="C125" s="28">
        <v>38.4</v>
      </c>
      <c r="D125" s="27">
        <v>91.3</v>
      </c>
      <c r="E125" s="28">
        <v>12.09</v>
      </c>
      <c r="F125" s="27">
        <v>116.1</v>
      </c>
      <c r="G125" s="28">
        <v>6.46</v>
      </c>
      <c r="H125" s="38">
        <v>1.9610000000000001</v>
      </c>
      <c r="I125" s="38">
        <v>0.31674099999999999</v>
      </c>
      <c r="J125" s="39">
        <v>0.14162</v>
      </c>
      <c r="K125" s="39">
        <v>5.7038999999999999E-2</v>
      </c>
      <c r="L125" s="40">
        <v>1.6114679999999999</v>
      </c>
      <c r="M125" s="38">
        <v>0.43193900000000002</v>
      </c>
      <c r="N125" s="31">
        <f>I125-(J125+K125)</f>
        <v>0.11808199999999999</v>
      </c>
      <c r="O125" s="28"/>
      <c r="P125" s="28"/>
      <c r="Q125" s="28">
        <v>13.9</v>
      </c>
      <c r="R125" s="34">
        <v>2.0085899999999999</v>
      </c>
      <c r="S125" s="34">
        <v>0.12556999999999999</v>
      </c>
      <c r="T125" s="30">
        <v>2.8000000000000001E-2</v>
      </c>
      <c r="U125" s="30">
        <v>6.0000000000000001E-3</v>
      </c>
      <c r="V125" s="30">
        <v>4.0000000000000001E-3</v>
      </c>
      <c r="W125" s="30">
        <v>3.0000000000000001E-3</v>
      </c>
      <c r="X125" s="30">
        <v>3.0000000000000001E-3</v>
      </c>
      <c r="Y125" s="30"/>
      <c r="Z125" s="30"/>
      <c r="AA125" s="30"/>
      <c r="AB125" s="30" t="s">
        <v>138</v>
      </c>
    </row>
    <row r="126" spans="1:28" ht="13.2" x14ac:dyDescent="0.25">
      <c r="A126" s="25">
        <v>43544</v>
      </c>
      <c r="B126" s="28"/>
      <c r="C126" s="28"/>
      <c r="D126" s="27"/>
      <c r="E126" s="28"/>
      <c r="F126" s="27"/>
      <c r="G126" s="28"/>
      <c r="H126" s="31"/>
      <c r="I126" s="31"/>
      <c r="J126" s="30"/>
      <c r="K126" s="30"/>
      <c r="L126" s="28"/>
      <c r="M126" s="31"/>
      <c r="N126" s="31"/>
      <c r="O126" s="28"/>
      <c r="P126" s="28"/>
      <c r="Q126" s="28"/>
      <c r="R126" s="31"/>
      <c r="S126" s="31"/>
      <c r="T126" s="30"/>
      <c r="U126" s="30"/>
      <c r="V126" s="30"/>
      <c r="W126" s="30"/>
      <c r="X126" s="30"/>
      <c r="Y126" s="30"/>
      <c r="Z126" s="30"/>
      <c r="AA126" s="30"/>
      <c r="AB126" s="30"/>
    </row>
    <row r="127" spans="1:28" ht="15.75" customHeight="1" x14ac:dyDescent="0.3">
      <c r="A127" s="25">
        <v>43551</v>
      </c>
      <c r="B127" s="28"/>
      <c r="C127" s="28">
        <v>41.8</v>
      </c>
      <c r="D127" s="27">
        <v>90.4</v>
      </c>
      <c r="E127" s="28">
        <v>11.4</v>
      </c>
      <c r="F127" s="27">
        <v>121.5</v>
      </c>
      <c r="G127" s="28">
        <v>6.5</v>
      </c>
      <c r="H127" s="38">
        <v>2.6230000000000002</v>
      </c>
      <c r="I127" s="38">
        <v>0.3286</v>
      </c>
      <c r="J127" s="39">
        <v>0.16975899999999999</v>
      </c>
      <c r="K127" s="39">
        <v>0.13004299999999999</v>
      </c>
      <c r="L127" s="40">
        <v>1.7393289999999999</v>
      </c>
      <c r="M127" s="38">
        <v>0.90093400000000001</v>
      </c>
      <c r="N127" s="31">
        <f>I127-(J127+K127)</f>
        <v>2.879799999999999E-2</v>
      </c>
      <c r="O127" s="28"/>
      <c r="P127" s="28"/>
      <c r="Q127" s="28">
        <v>2.7</v>
      </c>
      <c r="R127" s="34">
        <v>0.73870000000000002</v>
      </c>
      <c r="S127" s="34">
        <v>6.6629999999999995E-2</v>
      </c>
      <c r="T127" s="30">
        <v>2.8000000000000001E-2</v>
      </c>
      <c r="U127" s="30">
        <v>6.0000000000000001E-3</v>
      </c>
      <c r="V127" s="30">
        <v>4.0000000000000001E-3</v>
      </c>
      <c r="W127" s="30">
        <v>3.0000000000000001E-3</v>
      </c>
      <c r="X127" s="30">
        <v>1E-3</v>
      </c>
      <c r="Y127" s="30"/>
      <c r="Z127" s="30"/>
      <c r="AA127" s="30"/>
      <c r="AB127" s="30" t="s">
        <v>138</v>
      </c>
    </row>
    <row r="128" spans="1:28" ht="13.2" x14ac:dyDescent="0.25">
      <c r="A128" s="25">
        <v>43558</v>
      </c>
      <c r="B128" s="28"/>
      <c r="C128" s="28"/>
      <c r="D128" s="27"/>
      <c r="E128" s="28"/>
      <c r="F128" s="27"/>
      <c r="G128" s="28"/>
      <c r="H128" s="31"/>
      <c r="I128" s="31"/>
      <c r="J128" s="30"/>
      <c r="K128" s="30"/>
      <c r="L128" s="28"/>
      <c r="M128" s="31"/>
      <c r="N128" s="31"/>
      <c r="O128" s="28"/>
      <c r="P128" s="28"/>
      <c r="Q128" s="28"/>
      <c r="R128" s="31"/>
      <c r="S128" s="31"/>
      <c r="T128" s="30"/>
      <c r="U128" s="30"/>
      <c r="V128" s="30"/>
      <c r="W128" s="30"/>
      <c r="X128" s="30"/>
      <c r="Y128" s="30"/>
      <c r="Z128" s="30"/>
      <c r="AA128" s="30"/>
      <c r="AB128" s="30"/>
    </row>
    <row r="129" spans="1:28" ht="15.75" customHeight="1" x14ac:dyDescent="0.3">
      <c r="A129" s="25">
        <v>43565</v>
      </c>
      <c r="B129" s="28"/>
      <c r="C129" s="28">
        <v>48</v>
      </c>
      <c r="D129" s="27">
        <v>84.9</v>
      </c>
      <c r="E129" s="28">
        <v>9.83</v>
      </c>
      <c r="F129" s="27">
        <v>127.2</v>
      </c>
      <c r="G129" s="28">
        <v>7.11</v>
      </c>
      <c r="H129" s="38">
        <v>2.1739999999999999</v>
      </c>
      <c r="I129" s="38">
        <v>0.44356400000000001</v>
      </c>
      <c r="J129" s="39">
        <v>0.23574800000000001</v>
      </c>
      <c r="K129" s="39">
        <v>9.1078999999999993E-2</v>
      </c>
      <c r="L129" s="40">
        <v>3.2811309999999998</v>
      </c>
      <c r="M129" s="38">
        <v>1.616778</v>
      </c>
      <c r="N129" s="31">
        <f>I129-(J129+K129)</f>
        <v>0.11673700000000004</v>
      </c>
      <c r="O129" s="28"/>
      <c r="P129" s="28"/>
      <c r="Q129" s="28">
        <v>3.1</v>
      </c>
      <c r="R129" s="34">
        <v>0.82967000000000002</v>
      </c>
      <c r="S129" s="34">
        <v>8.5580000000000003E-2</v>
      </c>
      <c r="T129" s="30">
        <v>0.03</v>
      </c>
      <c r="U129" s="30">
        <v>5.0000000000000001E-3</v>
      </c>
      <c r="V129" s="30">
        <v>3.0000000000000001E-3</v>
      </c>
      <c r="W129" s="30">
        <v>3.0000000000000001E-3</v>
      </c>
      <c r="X129" s="30">
        <v>2E-3</v>
      </c>
      <c r="Y129" s="30"/>
      <c r="Z129" s="30"/>
      <c r="AA129" s="30"/>
      <c r="AB129" s="30" t="s">
        <v>138</v>
      </c>
    </row>
    <row r="130" spans="1:28" ht="13.2" x14ac:dyDescent="0.25">
      <c r="A130" s="25">
        <v>43572</v>
      </c>
      <c r="B130" s="28"/>
      <c r="C130" s="28"/>
      <c r="D130" s="27"/>
      <c r="E130" s="28"/>
      <c r="F130" s="27"/>
      <c r="G130" s="28"/>
      <c r="H130" s="31"/>
      <c r="I130" s="31"/>
      <c r="J130" s="30"/>
      <c r="K130" s="30"/>
      <c r="L130" s="28"/>
      <c r="M130" s="31"/>
      <c r="N130" s="31"/>
      <c r="O130" s="28"/>
      <c r="P130" s="28"/>
      <c r="Q130" s="28"/>
      <c r="R130" s="31"/>
      <c r="S130" s="31"/>
      <c r="T130" s="30"/>
      <c r="U130" s="30"/>
      <c r="V130" s="30"/>
      <c r="W130" s="30"/>
      <c r="X130" s="30"/>
      <c r="Y130" s="30"/>
      <c r="Z130" s="30"/>
      <c r="AA130" s="30"/>
      <c r="AB130" s="30"/>
    </row>
    <row r="131" spans="1:28" ht="15.75" customHeight="1" x14ac:dyDescent="0.3">
      <c r="A131" s="25">
        <v>43579</v>
      </c>
      <c r="B131" s="28"/>
      <c r="C131" s="28">
        <v>52.9</v>
      </c>
      <c r="D131" s="27">
        <v>87.5</v>
      </c>
      <c r="E131" s="28">
        <v>9.52</v>
      </c>
      <c r="F131" s="27">
        <v>122.3</v>
      </c>
      <c r="G131" s="28">
        <v>6.22</v>
      </c>
      <c r="H131" s="34">
        <v>2.46</v>
      </c>
      <c r="I131" s="34">
        <v>0.41010000000000002</v>
      </c>
      <c r="J131" s="36">
        <v>0.25466</v>
      </c>
      <c r="K131" s="36">
        <v>7.6050000000000006E-2</v>
      </c>
      <c r="L131" s="37">
        <v>10.313000000000001</v>
      </c>
      <c r="M131" s="34">
        <v>1.2107300000000001</v>
      </c>
      <c r="N131" s="31">
        <f>I131-(J131+K131)</f>
        <v>7.9390000000000016E-2</v>
      </c>
      <c r="O131" s="28"/>
      <c r="P131" s="28"/>
      <c r="Q131" s="28">
        <v>2.2999999999999998</v>
      </c>
      <c r="R131" s="34">
        <v>0.56937199999999999</v>
      </c>
      <c r="S131" s="34">
        <v>7.8845999999999999E-2</v>
      </c>
      <c r="T131" s="30">
        <v>3.4000000000000002E-2</v>
      </c>
      <c r="U131" s="30">
        <v>7.0000000000000001E-3</v>
      </c>
      <c r="V131" s="30">
        <v>4.0000000000000001E-3</v>
      </c>
      <c r="W131" s="30">
        <v>3.0000000000000001E-3</v>
      </c>
      <c r="X131" s="30">
        <v>2E-3</v>
      </c>
      <c r="Y131" s="30"/>
      <c r="Z131" s="30"/>
      <c r="AA131" s="30"/>
      <c r="AB131" s="30" t="s">
        <v>143</v>
      </c>
    </row>
    <row r="132" spans="1:28" ht="13.2" x14ac:dyDescent="0.25">
      <c r="A132" s="25">
        <v>43586</v>
      </c>
      <c r="B132" s="28"/>
      <c r="C132" s="28"/>
      <c r="D132" s="27"/>
      <c r="E132" s="28"/>
      <c r="F132" s="27"/>
      <c r="G132" s="28"/>
      <c r="H132" s="31"/>
      <c r="I132" s="31"/>
      <c r="J132" s="30"/>
      <c r="K132" s="30"/>
      <c r="L132" s="28"/>
      <c r="M132" s="31"/>
      <c r="N132" s="31"/>
      <c r="O132" s="28"/>
      <c r="P132" s="28"/>
      <c r="Q132" s="28"/>
      <c r="R132" s="31"/>
      <c r="S132" s="31"/>
      <c r="T132" s="30"/>
      <c r="U132" s="30"/>
      <c r="V132" s="30"/>
      <c r="W132" s="30"/>
      <c r="X132" s="30"/>
      <c r="Y132" s="30"/>
      <c r="Z132" s="30"/>
      <c r="AA132" s="30"/>
      <c r="AB132" s="30"/>
    </row>
    <row r="133" spans="1:28" ht="15.75" customHeight="1" x14ac:dyDescent="0.3">
      <c r="A133" s="25">
        <v>43593</v>
      </c>
      <c r="B133" s="28"/>
      <c r="C133" s="28">
        <v>54.4</v>
      </c>
      <c r="D133" s="27">
        <v>88.8</v>
      </c>
      <c r="E133" s="28">
        <v>9.4700000000000006</v>
      </c>
      <c r="F133" s="27">
        <v>120.5</v>
      </c>
      <c r="G133" s="28">
        <v>6.24</v>
      </c>
      <c r="H133" s="34">
        <v>1.7010000000000001</v>
      </c>
      <c r="I133" s="34">
        <v>0.33460000000000001</v>
      </c>
      <c r="J133" s="36">
        <v>0.17180799999999999</v>
      </c>
      <c r="K133" s="36">
        <v>6.4560000000000006E-2</v>
      </c>
      <c r="L133" s="37">
        <v>4.7850999999999999</v>
      </c>
      <c r="M133" s="34">
        <v>1.0702</v>
      </c>
      <c r="N133" s="31">
        <f>I133-(J133+K133)</f>
        <v>9.8232000000000014E-2</v>
      </c>
      <c r="O133" s="28"/>
      <c r="P133" s="28"/>
      <c r="Q133" s="28">
        <v>2.5</v>
      </c>
      <c r="R133" s="34">
        <v>0.61566299999999996</v>
      </c>
      <c r="S133" s="34">
        <v>8.6789000000000005E-2</v>
      </c>
      <c r="T133" s="30">
        <v>4.1000000000000002E-2</v>
      </c>
      <c r="U133" s="30">
        <v>7.0000000000000001E-3</v>
      </c>
      <c r="V133" s="30">
        <v>4.0000000000000001E-3</v>
      </c>
      <c r="W133" s="30">
        <v>4.0000000000000001E-3</v>
      </c>
      <c r="X133" s="30">
        <v>2E-3</v>
      </c>
      <c r="Y133" s="30"/>
      <c r="Z133" s="30"/>
      <c r="AA133" s="30"/>
      <c r="AB133" s="30" t="s">
        <v>144</v>
      </c>
    </row>
    <row r="134" spans="1:28" ht="13.2" x14ac:dyDescent="0.25">
      <c r="A134" s="25">
        <v>43600</v>
      </c>
      <c r="B134" s="28"/>
      <c r="C134" s="28"/>
      <c r="D134" s="27"/>
      <c r="E134" s="28"/>
      <c r="F134" s="27"/>
      <c r="G134" s="28"/>
      <c r="H134" s="31"/>
      <c r="I134" s="31"/>
      <c r="J134" s="30"/>
      <c r="K134" s="30"/>
      <c r="L134" s="28"/>
      <c r="M134" s="31"/>
      <c r="N134" s="31"/>
      <c r="O134" s="28"/>
      <c r="P134" s="28"/>
      <c r="Q134" s="28"/>
      <c r="R134" s="31"/>
      <c r="S134" s="31"/>
      <c r="T134" s="30"/>
      <c r="U134" s="30"/>
      <c r="V134" s="30"/>
      <c r="W134" s="30"/>
      <c r="X134" s="30"/>
      <c r="Y134" s="30"/>
      <c r="Z134" s="30"/>
      <c r="AA134" s="30"/>
      <c r="AB134" s="30"/>
    </row>
    <row r="135" spans="1:28" ht="15.75" customHeight="1" x14ac:dyDescent="0.3">
      <c r="A135" s="25">
        <v>43607</v>
      </c>
      <c r="B135" s="28"/>
      <c r="C135" s="28">
        <v>56.3</v>
      </c>
      <c r="D135" s="27">
        <v>86.4</v>
      </c>
      <c r="E135" s="28">
        <v>8.98</v>
      </c>
      <c r="F135" s="27">
        <v>123.4</v>
      </c>
      <c r="G135" s="28">
        <v>6.25</v>
      </c>
      <c r="H135" s="34">
        <v>1.6379999999999999</v>
      </c>
      <c r="I135" s="34">
        <v>0.32419999999999999</v>
      </c>
      <c r="J135" s="36">
        <v>0.230631</v>
      </c>
      <c r="K135" s="36">
        <v>8.7749999999999995E-2</v>
      </c>
      <c r="L135" s="37">
        <v>6.1005000000000003</v>
      </c>
      <c r="M135" s="34">
        <v>0.24787000000000001</v>
      </c>
      <c r="N135" s="31">
        <f>I135-(J135+K135)</f>
        <v>5.8189999999999631E-3</v>
      </c>
      <c r="O135" s="28"/>
      <c r="P135" s="28"/>
      <c r="Q135" s="37">
        <v>5.2738740000000002</v>
      </c>
      <c r="R135" s="34">
        <v>0.90354400000000001</v>
      </c>
      <c r="S135" s="34">
        <v>8.1869999999999998E-2</v>
      </c>
      <c r="T135" s="30">
        <v>3.5999999999999997E-2</v>
      </c>
      <c r="U135" s="30">
        <v>7.0000000000000001E-3</v>
      </c>
      <c r="V135" s="30">
        <v>5.0000000000000001E-3</v>
      </c>
      <c r="W135" s="30">
        <v>4.0000000000000001E-3</v>
      </c>
      <c r="X135" s="30">
        <v>3.0000000000000001E-3</v>
      </c>
      <c r="Y135" s="30"/>
      <c r="Z135" s="30"/>
      <c r="AA135" s="30"/>
      <c r="AB135" s="30" t="s">
        <v>138</v>
      </c>
    </row>
    <row r="136" spans="1:28" ht="13.2" x14ac:dyDescent="0.25">
      <c r="A136" s="25">
        <v>43614</v>
      </c>
      <c r="B136" s="28"/>
      <c r="C136" s="28"/>
      <c r="D136" s="27"/>
      <c r="E136" s="28"/>
      <c r="F136" s="27"/>
      <c r="G136" s="28"/>
      <c r="H136" s="31"/>
      <c r="I136" s="31"/>
      <c r="J136" s="30"/>
      <c r="K136" s="30"/>
      <c r="L136" s="28"/>
      <c r="M136" s="31"/>
      <c r="N136" s="31"/>
      <c r="O136" s="28"/>
      <c r="P136" s="28"/>
      <c r="Q136" s="28"/>
      <c r="R136" s="31"/>
      <c r="S136" s="31"/>
      <c r="T136" s="30"/>
      <c r="U136" s="30"/>
      <c r="V136" s="30"/>
      <c r="W136" s="30"/>
      <c r="X136" s="30"/>
      <c r="Y136" s="30"/>
      <c r="Z136" s="30"/>
      <c r="AA136" s="30"/>
      <c r="AB136" s="30"/>
    </row>
    <row r="137" spans="1:28" ht="15.75" customHeight="1" x14ac:dyDescent="0.3">
      <c r="A137" s="25">
        <v>43621</v>
      </c>
      <c r="B137" s="28"/>
      <c r="C137" s="28">
        <v>59.8</v>
      </c>
      <c r="D137" s="27">
        <v>85.2</v>
      </c>
      <c r="E137" s="28">
        <v>8.51</v>
      </c>
      <c r="F137" s="27">
        <v>125.7</v>
      </c>
      <c r="G137" s="28">
        <v>6.38</v>
      </c>
      <c r="H137" s="34">
        <v>1.768</v>
      </c>
      <c r="I137" s="34">
        <v>0.40400000000000003</v>
      </c>
      <c r="J137" s="36">
        <v>0.24595800000000001</v>
      </c>
      <c r="K137" s="36">
        <v>9.7299999999999998E-2</v>
      </c>
      <c r="L137" s="37">
        <v>8.6093329999999995</v>
      </c>
      <c r="M137" s="34">
        <v>1.258351</v>
      </c>
      <c r="N137" s="31">
        <f>I137-(J137+K137)</f>
        <v>6.0742000000000018E-2</v>
      </c>
      <c r="O137" s="28"/>
      <c r="P137" s="28"/>
      <c r="Q137" s="37">
        <v>2.3820000000000001</v>
      </c>
      <c r="R137" s="34">
        <v>0.69783700000000004</v>
      </c>
      <c r="S137" s="34">
        <v>6.4363000000000004E-2</v>
      </c>
      <c r="T137" s="30">
        <v>3.5999999999999997E-2</v>
      </c>
      <c r="U137" s="30">
        <v>7.0000000000000001E-3</v>
      </c>
      <c r="V137" s="30">
        <v>5.0000000000000001E-3</v>
      </c>
      <c r="W137" s="30">
        <v>4.0000000000000001E-3</v>
      </c>
      <c r="X137" s="30">
        <v>3.0000000000000001E-3</v>
      </c>
      <c r="Y137" s="30"/>
      <c r="Z137" s="30"/>
      <c r="AA137" s="30"/>
      <c r="AB137" s="30" t="s">
        <v>138</v>
      </c>
    </row>
    <row r="138" spans="1:28" ht="13.2" x14ac:dyDescent="0.25">
      <c r="A138" s="25">
        <v>43628</v>
      </c>
      <c r="B138" s="28"/>
      <c r="C138" s="28"/>
      <c r="D138" s="27"/>
      <c r="E138" s="28"/>
      <c r="F138" s="27"/>
      <c r="G138" s="28"/>
      <c r="H138" s="31"/>
      <c r="I138" s="31"/>
      <c r="J138" s="30"/>
      <c r="K138" s="30"/>
      <c r="L138" s="28"/>
      <c r="M138" s="31"/>
      <c r="N138" s="31"/>
      <c r="O138" s="28"/>
      <c r="P138" s="28"/>
      <c r="Q138" s="28"/>
      <c r="R138" s="31"/>
      <c r="S138" s="31"/>
      <c r="T138" s="30"/>
      <c r="U138" s="30"/>
      <c r="V138" s="30"/>
      <c r="W138" s="30"/>
      <c r="X138" s="30"/>
      <c r="Y138" s="30"/>
      <c r="Z138" s="30"/>
      <c r="AA138" s="30"/>
      <c r="AB138" s="30"/>
    </row>
    <row r="139" spans="1:28" ht="15.75" customHeight="1" x14ac:dyDescent="0.3">
      <c r="A139" s="25">
        <v>43635</v>
      </c>
      <c r="B139" s="28"/>
      <c r="C139" s="28">
        <v>62.3</v>
      </c>
      <c r="D139" s="27">
        <v>85.2</v>
      </c>
      <c r="E139" s="28">
        <v>8.26</v>
      </c>
      <c r="F139" s="27">
        <v>117.9</v>
      </c>
      <c r="G139" s="28">
        <v>6.03</v>
      </c>
      <c r="H139" s="34">
        <v>2.3109999999999999</v>
      </c>
      <c r="I139" s="34">
        <v>0.38500000000000001</v>
      </c>
      <c r="J139" s="36">
        <v>0.21498999999999999</v>
      </c>
      <c r="K139" s="36">
        <v>9.2999999999999999E-2</v>
      </c>
      <c r="L139" s="37">
        <v>12.179970000000001</v>
      </c>
      <c r="M139" s="34">
        <v>1.196736</v>
      </c>
      <c r="N139" s="31">
        <f>I139-(J139+K139)</f>
        <v>7.7010000000000023E-2</v>
      </c>
      <c r="O139" s="28"/>
      <c r="P139" s="28"/>
      <c r="Q139" s="28">
        <v>2.2000000000000002</v>
      </c>
      <c r="R139" s="34">
        <v>0.62049799999999999</v>
      </c>
      <c r="S139" s="34">
        <v>7.3268E-2</v>
      </c>
      <c r="T139" s="30">
        <v>6.8000000000000005E-2</v>
      </c>
      <c r="U139" s="30">
        <v>1.7999999999999999E-2</v>
      </c>
      <c r="V139" s="30">
        <v>1.2E-2</v>
      </c>
      <c r="W139" s="30">
        <v>0.01</v>
      </c>
      <c r="X139" s="30">
        <v>8.0000000000000002E-3</v>
      </c>
      <c r="Y139" s="30"/>
      <c r="Z139" s="30"/>
      <c r="AA139" s="30"/>
      <c r="AB139" s="30" t="s">
        <v>138</v>
      </c>
    </row>
    <row r="140" spans="1:28" ht="13.2" x14ac:dyDescent="0.25">
      <c r="A140" s="25">
        <v>43642</v>
      </c>
      <c r="B140" s="28"/>
      <c r="C140" s="28"/>
      <c r="D140" s="27"/>
      <c r="E140" s="28"/>
      <c r="F140" s="27"/>
      <c r="G140" s="28"/>
      <c r="H140" s="31"/>
      <c r="I140" s="31"/>
      <c r="J140" s="30"/>
      <c r="K140" s="30"/>
      <c r="L140" s="28"/>
      <c r="M140" s="31"/>
      <c r="N140" s="31"/>
      <c r="O140" s="28"/>
      <c r="P140" s="28"/>
      <c r="Q140" s="28"/>
      <c r="R140" s="31"/>
      <c r="S140" s="31"/>
      <c r="T140" s="30"/>
      <c r="U140" s="30"/>
      <c r="V140" s="30"/>
      <c r="W140" s="30"/>
      <c r="X140" s="30"/>
      <c r="Y140" s="30"/>
      <c r="Z140" s="30"/>
      <c r="AA140" s="30"/>
      <c r="AB140" s="30"/>
    </row>
    <row r="141" spans="1:28" ht="15.75" customHeight="1" x14ac:dyDescent="0.3">
      <c r="A141" s="25">
        <v>43649</v>
      </c>
      <c r="B141" s="28"/>
      <c r="C141" s="28">
        <v>66.599999999999994</v>
      </c>
      <c r="D141" s="27">
        <v>84.5</v>
      </c>
      <c r="E141" s="28">
        <v>7.8</v>
      </c>
      <c r="F141" s="27">
        <v>122</v>
      </c>
      <c r="G141" s="28">
        <v>6.33</v>
      </c>
      <c r="H141" s="34">
        <v>1.8819999999999999</v>
      </c>
      <c r="I141" s="34">
        <v>0.39600000000000002</v>
      </c>
      <c r="J141" s="36">
        <v>0.231071</v>
      </c>
      <c r="K141" s="36">
        <v>8.5889999999999994E-2</v>
      </c>
      <c r="L141" s="37">
        <v>8.6213999999999995</v>
      </c>
      <c r="M141" s="34">
        <v>0.48219000000000001</v>
      </c>
      <c r="N141" s="31">
        <f>I141-(J141+K141)</f>
        <v>7.9039000000000026E-2</v>
      </c>
      <c r="O141" s="28"/>
      <c r="P141" s="28"/>
      <c r="Q141" s="28">
        <v>2.4</v>
      </c>
      <c r="R141" s="34">
        <v>0.67452900000000005</v>
      </c>
      <c r="S141" s="34">
        <v>0.115107</v>
      </c>
      <c r="T141" s="30">
        <v>3.6999999999999998E-2</v>
      </c>
      <c r="U141" s="30">
        <v>7.0000000000000001E-3</v>
      </c>
      <c r="V141" s="30">
        <v>5.0000000000000001E-3</v>
      </c>
      <c r="W141" s="30">
        <v>4.0000000000000001E-3</v>
      </c>
      <c r="X141" s="30">
        <v>3.0000000000000001E-3</v>
      </c>
      <c r="Y141" s="30"/>
      <c r="Z141" s="30"/>
      <c r="AA141" s="30"/>
      <c r="AB141" s="30" t="s">
        <v>138</v>
      </c>
    </row>
    <row r="142" spans="1:28" ht="13.2" x14ac:dyDescent="0.25">
      <c r="A142" s="25">
        <v>43656</v>
      </c>
      <c r="B142" s="28"/>
      <c r="C142" s="28"/>
      <c r="D142" s="27"/>
      <c r="E142" s="28"/>
      <c r="F142" s="27"/>
      <c r="G142" s="28"/>
      <c r="H142" s="31"/>
      <c r="I142" s="31"/>
      <c r="J142" s="30"/>
      <c r="K142" s="30"/>
      <c r="L142" s="28"/>
      <c r="M142" s="31"/>
      <c r="N142" s="31"/>
      <c r="O142" s="28"/>
      <c r="P142" s="28"/>
      <c r="Q142" s="28"/>
      <c r="R142" s="31"/>
      <c r="S142" s="31"/>
      <c r="T142" s="30"/>
      <c r="U142" s="30"/>
      <c r="V142" s="30"/>
      <c r="W142" s="30"/>
      <c r="X142" s="30"/>
      <c r="Y142" s="30"/>
      <c r="Z142" s="30"/>
      <c r="AA142" s="30"/>
      <c r="AB142" s="30"/>
    </row>
    <row r="143" spans="1:28" ht="15.75" customHeight="1" x14ac:dyDescent="0.3">
      <c r="A143" s="25">
        <v>43663</v>
      </c>
      <c r="B143" s="28"/>
      <c r="C143" s="28">
        <v>69</v>
      </c>
      <c r="D143" s="27">
        <v>85.5</v>
      </c>
      <c r="E143" s="28">
        <v>7.89</v>
      </c>
      <c r="F143" s="27">
        <v>124.4</v>
      </c>
      <c r="G143" s="28">
        <v>6.29</v>
      </c>
      <c r="H143" s="34">
        <v>2.121</v>
      </c>
      <c r="I143" s="34">
        <v>0.39090000000000003</v>
      </c>
      <c r="J143" s="36">
        <v>0.24845100000000001</v>
      </c>
      <c r="K143" s="36">
        <v>8.3960000000000007E-2</v>
      </c>
      <c r="L143" s="37">
        <v>5.8613</v>
      </c>
      <c r="M143" s="34">
        <v>1.00274</v>
      </c>
      <c r="N143" s="31">
        <f>I143-(J143+K143)</f>
        <v>5.8489000000000013E-2</v>
      </c>
      <c r="O143" s="28"/>
      <c r="P143" s="28"/>
      <c r="Q143" s="28">
        <v>2.4</v>
      </c>
      <c r="R143" s="34">
        <v>0.63364799999999999</v>
      </c>
      <c r="S143" s="34">
        <v>6.6341999999999998E-2</v>
      </c>
      <c r="T143" s="30">
        <v>3.1E-2</v>
      </c>
      <c r="U143" s="30">
        <v>6.0000000000000001E-3</v>
      </c>
      <c r="V143" s="30">
        <v>5.0000000000000001E-3</v>
      </c>
      <c r="W143" s="30">
        <v>4.0000000000000001E-3</v>
      </c>
      <c r="X143" s="30">
        <v>3.0000000000000001E-3</v>
      </c>
      <c r="Y143" s="30"/>
      <c r="Z143" s="30"/>
      <c r="AA143" s="30"/>
      <c r="AB143" s="30" t="s">
        <v>143</v>
      </c>
    </row>
    <row r="144" spans="1:28" ht="13.2" x14ac:dyDescent="0.25">
      <c r="A144" s="25">
        <v>43670</v>
      </c>
      <c r="B144" s="28"/>
      <c r="C144" s="28"/>
      <c r="D144" s="27"/>
      <c r="E144" s="28"/>
      <c r="F144" s="27"/>
      <c r="G144" s="28"/>
      <c r="H144" s="31"/>
      <c r="I144" s="31"/>
      <c r="J144" s="30"/>
      <c r="K144" s="30"/>
      <c r="L144" s="28"/>
      <c r="M144" s="31"/>
      <c r="N144" s="31"/>
      <c r="O144" s="28"/>
      <c r="P144" s="28"/>
      <c r="Q144" s="28"/>
      <c r="R144" s="32"/>
      <c r="S144" s="32"/>
      <c r="T144" s="30"/>
      <c r="U144" s="30"/>
      <c r="V144" s="30"/>
      <c r="W144" s="30"/>
      <c r="X144" s="30"/>
      <c r="Y144" s="30"/>
      <c r="Z144" s="30"/>
      <c r="AA144" s="30"/>
      <c r="AB144" s="30"/>
    </row>
    <row r="145" spans="1:28" ht="15.75" customHeight="1" x14ac:dyDescent="0.3">
      <c r="A145" s="25">
        <v>43677</v>
      </c>
      <c r="B145" s="28"/>
      <c r="C145" s="28">
        <v>69.8</v>
      </c>
      <c r="D145" s="27">
        <v>85.6</v>
      </c>
      <c r="E145" s="28">
        <v>7.63</v>
      </c>
      <c r="F145" s="27">
        <v>121.4</v>
      </c>
      <c r="G145" s="28">
        <v>5.86</v>
      </c>
      <c r="H145" s="34">
        <v>2.3929999999999998</v>
      </c>
      <c r="I145" s="34">
        <v>0.35859999999999997</v>
      </c>
      <c r="J145" s="36">
        <v>0.23000999999999999</v>
      </c>
      <c r="K145" s="36">
        <v>9.1939999999999994E-2</v>
      </c>
      <c r="L145" s="37">
        <v>7.7636000000000003</v>
      </c>
      <c r="M145" s="34">
        <v>1.98994</v>
      </c>
      <c r="N145" s="31">
        <f>I145-(J145+K145)</f>
        <v>3.6650000000000016E-2</v>
      </c>
      <c r="O145" s="28"/>
      <c r="P145" s="28"/>
      <c r="Q145" s="28">
        <v>1.5</v>
      </c>
      <c r="R145" s="73">
        <v>0.48996600000000001</v>
      </c>
      <c r="S145" s="73">
        <v>3.4051999999999999E-2</v>
      </c>
      <c r="T145" s="30">
        <v>3.7999999999999999E-2</v>
      </c>
      <c r="U145" s="30">
        <v>8.0000000000000002E-3</v>
      </c>
      <c r="V145" s="30">
        <v>5.0000000000000001E-3</v>
      </c>
      <c r="W145" s="30">
        <v>4.0000000000000001E-3</v>
      </c>
      <c r="X145" s="30">
        <v>3.0000000000000001E-3</v>
      </c>
      <c r="Y145" s="30"/>
      <c r="Z145" s="30"/>
      <c r="AA145" s="30"/>
      <c r="AB145" s="30" t="s">
        <v>138</v>
      </c>
    </row>
    <row r="146" spans="1:28" ht="13.2" x14ac:dyDescent="0.25">
      <c r="A146" s="25">
        <v>43684</v>
      </c>
      <c r="B146" s="28"/>
      <c r="C146" s="28"/>
      <c r="D146" s="27"/>
      <c r="E146" s="28"/>
      <c r="F146" s="27"/>
      <c r="G146" s="28"/>
      <c r="H146" s="31"/>
      <c r="I146" s="31"/>
      <c r="J146" s="30"/>
      <c r="K146" s="30"/>
      <c r="L146" s="28"/>
      <c r="M146" s="31"/>
      <c r="N146" s="31"/>
      <c r="O146" s="28"/>
      <c r="P146" s="28"/>
      <c r="Q146" s="28"/>
      <c r="R146" s="32"/>
      <c r="S146" s="32"/>
      <c r="T146" s="30"/>
      <c r="U146" s="30"/>
      <c r="V146" s="30"/>
      <c r="W146" s="30"/>
      <c r="X146" s="30"/>
      <c r="Y146" s="30"/>
      <c r="Z146" s="30"/>
      <c r="AA146" s="30"/>
      <c r="AB146" s="30"/>
    </row>
    <row r="147" spans="1:28" ht="15.75" customHeight="1" x14ac:dyDescent="0.3">
      <c r="A147" s="25">
        <v>43691</v>
      </c>
      <c r="B147" s="28"/>
      <c r="C147" s="28">
        <v>66.099999999999994</v>
      </c>
      <c r="D147" s="27">
        <v>85.8</v>
      </c>
      <c r="E147" s="28">
        <v>7.97</v>
      </c>
      <c r="F147" s="27">
        <v>123.5</v>
      </c>
      <c r="G147" s="28">
        <v>5.88</v>
      </c>
      <c r="H147" s="34">
        <v>1.75</v>
      </c>
      <c r="I147" s="34">
        <v>0.373</v>
      </c>
      <c r="J147" s="36">
        <v>0.25749699999999998</v>
      </c>
      <c r="K147" s="36">
        <v>4.8800000000000003E-2</v>
      </c>
      <c r="L147" s="37">
        <v>5.2144820000000003</v>
      </c>
      <c r="M147" s="34">
        <v>2.163548</v>
      </c>
      <c r="N147" s="31">
        <f>I147-(J147+K147)</f>
        <v>6.6703000000000012E-2</v>
      </c>
      <c r="O147" s="28"/>
      <c r="P147" s="28"/>
      <c r="Q147" s="41">
        <v>1.7463768115942004</v>
      </c>
      <c r="R147" s="73">
        <v>0.46998000000000001</v>
      </c>
      <c r="S147" s="73">
        <v>4.3619999999999999E-2</v>
      </c>
      <c r="T147" s="30">
        <v>3.2000000000000001E-2</v>
      </c>
      <c r="U147" s="30">
        <v>6.0000000000000001E-3</v>
      </c>
      <c r="V147" s="30">
        <v>4.0000000000000001E-3</v>
      </c>
      <c r="W147" s="30">
        <v>3.0000000000000001E-3</v>
      </c>
      <c r="X147" s="30">
        <v>2E-3</v>
      </c>
      <c r="Y147" s="30"/>
      <c r="Z147" s="30"/>
      <c r="AA147" s="30"/>
      <c r="AB147" s="30" t="s">
        <v>138</v>
      </c>
    </row>
    <row r="148" spans="1:28" ht="13.2" x14ac:dyDescent="0.25">
      <c r="A148" s="25">
        <v>43698</v>
      </c>
      <c r="B148" s="28"/>
      <c r="C148" s="28"/>
      <c r="D148" s="27"/>
      <c r="E148" s="28"/>
      <c r="F148" s="27"/>
      <c r="G148" s="28"/>
      <c r="H148" s="31"/>
      <c r="I148" s="31"/>
      <c r="J148" s="30"/>
      <c r="K148" s="30"/>
      <c r="L148" s="28"/>
      <c r="M148" s="31"/>
      <c r="N148" s="31"/>
      <c r="O148" s="28"/>
      <c r="P148" s="28"/>
      <c r="Q148" s="28"/>
      <c r="R148" s="32"/>
      <c r="S148" s="32"/>
      <c r="T148" s="30"/>
      <c r="U148" s="30"/>
      <c r="V148" s="30"/>
      <c r="W148" s="30"/>
      <c r="X148" s="30"/>
      <c r="Y148" s="30"/>
      <c r="Z148" s="30"/>
      <c r="AA148" s="30"/>
      <c r="AB148" s="30"/>
    </row>
    <row r="149" spans="1:28" ht="15.75" customHeight="1" x14ac:dyDescent="0.3">
      <c r="A149" s="25">
        <v>43705</v>
      </c>
      <c r="B149" s="28"/>
      <c r="C149" s="28">
        <v>62.4</v>
      </c>
      <c r="D149" s="27">
        <v>86.8</v>
      </c>
      <c r="E149" s="28">
        <v>8.41</v>
      </c>
      <c r="F149" s="27">
        <v>127.1</v>
      </c>
      <c r="G149" s="28">
        <v>5.79</v>
      </c>
      <c r="H149" s="34">
        <v>1.5589999999999999</v>
      </c>
      <c r="I149" s="34">
        <v>0.39400000000000002</v>
      </c>
      <c r="J149" s="36">
        <v>0.29331299999999999</v>
      </c>
      <c r="K149" s="36">
        <v>7.2700000000000001E-2</v>
      </c>
      <c r="L149" s="37">
        <v>5.1427209999999999</v>
      </c>
      <c r="M149" s="34">
        <v>2.1311429999999998</v>
      </c>
      <c r="N149" s="31">
        <f>I149-(J149+K149)</f>
        <v>2.798700000000004E-2</v>
      </c>
      <c r="O149" s="28"/>
      <c r="P149" s="28"/>
      <c r="Q149" s="41">
        <v>0.77424242424241774</v>
      </c>
      <c r="R149" s="73">
        <v>0.22666</v>
      </c>
      <c r="S149" s="73">
        <v>3.006E-2</v>
      </c>
      <c r="T149" s="30">
        <v>2.5000000000000001E-2</v>
      </c>
      <c r="U149" s="30">
        <v>5.0000000000000001E-3</v>
      </c>
      <c r="V149" s="30">
        <v>4.0000000000000001E-3</v>
      </c>
      <c r="W149" s="30">
        <v>3.0000000000000001E-3</v>
      </c>
      <c r="X149" s="30">
        <v>2E-3</v>
      </c>
      <c r="Y149" s="30"/>
      <c r="Z149" s="30"/>
      <c r="AA149" s="30"/>
      <c r="AB149" s="30" t="s">
        <v>138</v>
      </c>
    </row>
    <row r="150" spans="1:28" ht="13.2" x14ac:dyDescent="0.25">
      <c r="A150" s="25">
        <v>43712</v>
      </c>
      <c r="B150" s="28"/>
      <c r="C150" s="28"/>
      <c r="D150" s="27"/>
      <c r="E150" s="28"/>
      <c r="F150" s="27"/>
      <c r="G150" s="28"/>
      <c r="H150" s="31"/>
      <c r="I150" s="31"/>
      <c r="J150" s="30"/>
      <c r="K150" s="30"/>
      <c r="L150" s="28"/>
      <c r="M150" s="31"/>
      <c r="N150" s="31"/>
      <c r="O150" s="28"/>
      <c r="P150" s="28"/>
      <c r="Q150" s="28"/>
      <c r="R150" s="32"/>
      <c r="S150" s="32"/>
      <c r="T150" s="30"/>
      <c r="U150" s="30"/>
      <c r="V150" s="30"/>
      <c r="W150" s="30"/>
      <c r="X150" s="30"/>
      <c r="Y150" s="30"/>
      <c r="Z150" s="30"/>
      <c r="AA150" s="30"/>
      <c r="AB150" s="30"/>
    </row>
    <row r="151" spans="1:28" ht="13.2" x14ac:dyDescent="0.25">
      <c r="A151" s="25">
        <v>43719</v>
      </c>
      <c r="B151" s="28"/>
      <c r="C151" s="28">
        <v>64</v>
      </c>
      <c r="D151" s="27">
        <v>88.7</v>
      </c>
      <c r="E151" s="28">
        <v>8.43</v>
      </c>
      <c r="F151" s="27">
        <v>122.8</v>
      </c>
      <c r="G151" s="28">
        <v>5.91</v>
      </c>
      <c r="H151" s="38">
        <v>3.746</v>
      </c>
      <c r="I151" s="38">
        <v>0.32169999999999999</v>
      </c>
      <c r="J151" s="39">
        <v>0.164766</v>
      </c>
      <c r="K151" s="39">
        <v>4.1001999999999997E-2</v>
      </c>
      <c r="L151" s="40">
        <v>3.2922280000000002</v>
      </c>
      <c r="M151" s="38">
        <v>1.6122799999999999</v>
      </c>
      <c r="N151" s="31">
        <f>I151-(J151+K151)</f>
        <v>0.11593199999999998</v>
      </c>
      <c r="O151" s="28"/>
      <c r="P151" s="28"/>
      <c r="Q151" s="28">
        <v>1.1000000000000001</v>
      </c>
      <c r="R151" s="32"/>
      <c r="S151" s="32"/>
      <c r="T151" s="30">
        <v>2.8000000000000001E-2</v>
      </c>
      <c r="U151" s="30">
        <v>6.0000000000000001E-3</v>
      </c>
      <c r="V151" s="30">
        <v>4.0000000000000001E-3</v>
      </c>
      <c r="W151" s="30">
        <v>3.0000000000000001E-3</v>
      </c>
      <c r="X151" s="30">
        <v>2E-3</v>
      </c>
      <c r="Y151" s="30"/>
      <c r="Z151" s="30"/>
      <c r="AA151" s="30"/>
      <c r="AB151" s="30" t="s">
        <v>138</v>
      </c>
    </row>
    <row r="152" spans="1:28" ht="13.2" x14ac:dyDescent="0.25">
      <c r="A152" s="25">
        <v>43727</v>
      </c>
      <c r="B152" s="28"/>
      <c r="C152" s="28"/>
      <c r="D152" s="27"/>
      <c r="E152" s="28"/>
      <c r="F152" s="27"/>
      <c r="G152" s="28"/>
      <c r="H152" s="31"/>
      <c r="I152" s="31"/>
      <c r="J152" s="30"/>
      <c r="K152" s="30"/>
      <c r="L152" s="28"/>
      <c r="M152" s="31"/>
      <c r="N152" s="31"/>
      <c r="O152" s="28"/>
      <c r="P152" s="28"/>
      <c r="Q152" s="28"/>
      <c r="R152" s="32"/>
      <c r="S152" s="32"/>
      <c r="T152" s="30"/>
      <c r="U152" s="30"/>
      <c r="V152" s="30"/>
      <c r="W152" s="30"/>
      <c r="X152" s="30"/>
      <c r="Y152" s="30"/>
      <c r="Z152" s="30"/>
      <c r="AA152" s="30"/>
      <c r="AB152" s="30"/>
    </row>
    <row r="153" spans="1:28" ht="15.75" customHeight="1" x14ac:dyDescent="0.3">
      <c r="A153" s="25">
        <v>43733</v>
      </c>
      <c r="B153" s="28"/>
      <c r="C153" s="28">
        <v>60.3</v>
      </c>
      <c r="D153" s="27">
        <v>82.2</v>
      </c>
      <c r="E153" s="28">
        <v>8.5500000000000007</v>
      </c>
      <c r="F153" s="27">
        <v>121.7</v>
      </c>
      <c r="G153" s="28">
        <v>5.88</v>
      </c>
      <c r="H153" s="38">
        <v>3.6829999999999998</v>
      </c>
      <c r="I153" s="38">
        <v>0.37669999999999998</v>
      </c>
      <c r="J153" s="39">
        <v>0.174543</v>
      </c>
      <c r="K153" s="39">
        <v>4.428E-2</v>
      </c>
      <c r="L153" s="40">
        <v>2.832449</v>
      </c>
      <c r="M153" s="38">
        <v>2.4346640000000002</v>
      </c>
      <c r="N153" s="31">
        <f>I153-(J153+K153)</f>
        <v>0.15787699999999999</v>
      </c>
      <c r="O153" s="28"/>
      <c r="P153" s="28"/>
      <c r="Q153" s="41">
        <v>1.0718309859154969</v>
      </c>
      <c r="R153" s="32"/>
      <c r="S153" s="32"/>
      <c r="T153" s="30">
        <v>2.7E-2</v>
      </c>
      <c r="U153" s="30">
        <v>5.0000000000000001E-3</v>
      </c>
      <c r="V153" s="30">
        <v>3.0000000000000001E-3</v>
      </c>
      <c r="W153" s="30">
        <v>2E-3</v>
      </c>
      <c r="X153" s="30">
        <v>1E-3</v>
      </c>
      <c r="Y153" s="30"/>
      <c r="Z153" s="30"/>
      <c r="AA153" s="30"/>
      <c r="AB153" s="30" t="s">
        <v>138</v>
      </c>
    </row>
    <row r="154" spans="1:28" ht="13.2" x14ac:dyDescent="0.25">
      <c r="A154" s="25">
        <v>43740</v>
      </c>
      <c r="B154" s="28"/>
      <c r="C154" s="28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1"/>
      <c r="O154" s="28"/>
      <c r="P154" s="28"/>
      <c r="Q154" s="28"/>
      <c r="R154" s="32"/>
      <c r="S154" s="32"/>
      <c r="T154" s="30"/>
      <c r="U154" s="30"/>
      <c r="V154" s="30"/>
      <c r="W154" s="30"/>
      <c r="X154" s="30"/>
      <c r="Y154" s="30"/>
      <c r="Z154" s="30"/>
      <c r="AA154" s="30"/>
      <c r="AB154" s="30"/>
    </row>
    <row r="155" spans="1:28" ht="13.2" x14ac:dyDescent="0.25">
      <c r="A155" s="25">
        <v>43754</v>
      </c>
      <c r="B155" s="28"/>
      <c r="C155" s="28">
        <v>53.8</v>
      </c>
      <c r="D155" s="27">
        <v>86</v>
      </c>
      <c r="E155" s="28">
        <v>9.24</v>
      </c>
      <c r="F155" s="27">
        <v>125.8</v>
      </c>
      <c r="G155" s="28">
        <v>5.98</v>
      </c>
      <c r="H155" s="38">
        <v>3.55</v>
      </c>
      <c r="I155" s="38">
        <v>0.3861</v>
      </c>
      <c r="J155" s="39">
        <v>0.13644400000000001</v>
      </c>
      <c r="K155" s="39">
        <v>0.134106</v>
      </c>
      <c r="L155" s="40">
        <v>3.9438369999999998</v>
      </c>
      <c r="M155" s="38">
        <v>2.1646510000000001</v>
      </c>
      <c r="N155" s="31">
        <f>I155-(J155+K155)</f>
        <v>0.11554999999999999</v>
      </c>
      <c r="O155" s="28"/>
      <c r="P155" s="28"/>
      <c r="Q155" s="28">
        <v>0.9</v>
      </c>
      <c r="R155" s="32"/>
      <c r="S155" s="32"/>
      <c r="T155" s="30">
        <v>3.5000000000000003E-2</v>
      </c>
      <c r="U155" s="30">
        <v>7.0000000000000001E-3</v>
      </c>
      <c r="V155" s="30">
        <v>4.0000000000000001E-3</v>
      </c>
      <c r="W155" s="30">
        <v>4.0000000000000001E-3</v>
      </c>
      <c r="X155" s="30">
        <v>2E-3</v>
      </c>
      <c r="Y155" s="30"/>
      <c r="Z155" s="30"/>
      <c r="AA155" s="30"/>
      <c r="AB155" s="30" t="s">
        <v>138</v>
      </c>
    </row>
    <row r="156" spans="1:28" ht="13.2" x14ac:dyDescent="0.25">
      <c r="A156" s="25">
        <v>43768</v>
      </c>
      <c r="B156" s="28"/>
      <c r="C156" s="28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1"/>
      <c r="O156" s="28"/>
      <c r="P156" s="28"/>
      <c r="Q156" s="28"/>
      <c r="R156" s="32"/>
      <c r="S156" s="32"/>
      <c r="T156" s="30"/>
      <c r="U156" s="30"/>
      <c r="V156" s="30"/>
      <c r="W156" s="30"/>
      <c r="X156" s="30"/>
      <c r="Y156" s="30"/>
      <c r="Z156" s="30"/>
      <c r="AA156" s="30"/>
      <c r="AB156" s="30"/>
    </row>
    <row r="157" spans="1:28" ht="13.2" x14ac:dyDescent="0.25">
      <c r="A157" s="25">
        <v>43775</v>
      </c>
      <c r="B157" s="28"/>
      <c r="C157" s="28">
        <v>52.1</v>
      </c>
      <c r="D157" s="27">
        <v>86</v>
      </c>
      <c r="E157" s="28">
        <v>9.44</v>
      </c>
      <c r="F157" s="27">
        <v>115.6</v>
      </c>
      <c r="G157" s="28">
        <v>5.77</v>
      </c>
      <c r="H157" s="38">
        <v>2.0470000000000002</v>
      </c>
      <c r="I157" s="38">
        <v>0.3327</v>
      </c>
      <c r="J157" s="39">
        <v>0.17959800000000001</v>
      </c>
      <c r="K157" s="39">
        <v>6.6108E-2</v>
      </c>
      <c r="L157" s="40">
        <v>3.50061</v>
      </c>
      <c r="M157" s="38">
        <v>0.96204999999999996</v>
      </c>
      <c r="N157" s="31">
        <f>I157-(J157+K157)</f>
        <v>8.6993999999999988E-2</v>
      </c>
      <c r="O157" s="28"/>
      <c r="P157" s="28"/>
      <c r="Q157" s="28">
        <v>1.3</v>
      </c>
      <c r="R157" s="32"/>
      <c r="S157" s="32"/>
      <c r="T157" s="30">
        <v>4.7E-2</v>
      </c>
      <c r="U157" s="30">
        <v>8.9999999999999993E-3</v>
      </c>
      <c r="V157" s="30">
        <v>5.0000000000000001E-3</v>
      </c>
      <c r="W157" s="30">
        <v>4.0000000000000001E-3</v>
      </c>
      <c r="X157" s="30">
        <v>3.0000000000000001E-3</v>
      </c>
      <c r="Y157" s="30"/>
      <c r="Z157" s="30"/>
      <c r="AA157" s="30"/>
      <c r="AB157" s="30" t="s">
        <v>138</v>
      </c>
    </row>
    <row r="158" spans="1:28" ht="13.2" x14ac:dyDescent="0.25">
      <c r="A158" s="25">
        <v>43782</v>
      </c>
      <c r="B158" s="28"/>
      <c r="C158" s="28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1"/>
      <c r="O158" s="28"/>
      <c r="P158" s="28"/>
      <c r="Q158" s="28"/>
      <c r="R158" s="32"/>
      <c r="S158" s="32"/>
      <c r="T158" s="30"/>
      <c r="U158" s="30"/>
      <c r="V158" s="30"/>
      <c r="W158" s="30"/>
      <c r="X158" s="30"/>
      <c r="Y158" s="30"/>
      <c r="Z158" s="30"/>
      <c r="AA158" s="30"/>
      <c r="AB158" s="30"/>
    </row>
    <row r="159" spans="1:28" ht="13.2" x14ac:dyDescent="0.25">
      <c r="A159" s="25">
        <v>43789</v>
      </c>
      <c r="B159" s="28"/>
      <c r="C159" s="28">
        <v>48.7</v>
      </c>
      <c r="D159" s="27">
        <v>87.1</v>
      </c>
      <c r="E159" s="28">
        <v>10</v>
      </c>
      <c r="F159" s="27">
        <v>118.9</v>
      </c>
      <c r="G159" s="28">
        <v>5.68</v>
      </c>
      <c r="H159" s="38">
        <v>2.0739999999999998</v>
      </c>
      <c r="I159" s="38">
        <v>0.37559999999999999</v>
      </c>
      <c r="J159" s="39">
        <v>0.21101300000000001</v>
      </c>
      <c r="K159" s="39">
        <v>7.7953999999999996E-2</v>
      </c>
      <c r="L159" s="40">
        <v>3.494523</v>
      </c>
      <c r="M159" s="38">
        <v>1.3700270000000001</v>
      </c>
      <c r="N159" s="31">
        <f>I159-(J159+K159)</f>
        <v>8.6633000000000016E-2</v>
      </c>
      <c r="O159" s="28"/>
      <c r="P159" s="28"/>
      <c r="Q159" s="28">
        <v>3.4</v>
      </c>
      <c r="R159" s="32"/>
      <c r="S159" s="32"/>
      <c r="T159" s="30">
        <v>3.2000000000000001E-2</v>
      </c>
      <c r="U159" s="30">
        <v>6.0000000000000001E-3</v>
      </c>
      <c r="V159" s="30">
        <v>4.0000000000000001E-3</v>
      </c>
      <c r="W159" s="30">
        <v>3.0000000000000001E-3</v>
      </c>
      <c r="X159" s="30">
        <v>2E-3</v>
      </c>
      <c r="Y159" s="30"/>
      <c r="Z159" s="30"/>
      <c r="AA159" s="30"/>
      <c r="AB159" s="30" t="s">
        <v>138</v>
      </c>
    </row>
    <row r="160" spans="1:28" ht="13.2" x14ac:dyDescent="0.25">
      <c r="A160" s="25">
        <v>43803</v>
      </c>
      <c r="B160" s="28"/>
      <c r="C160" s="28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1"/>
      <c r="O160" s="28"/>
      <c r="P160" s="28"/>
      <c r="Q160" s="28"/>
      <c r="R160" s="32"/>
      <c r="S160" s="32"/>
      <c r="T160" s="30"/>
      <c r="U160" s="30"/>
      <c r="V160" s="30"/>
      <c r="W160" s="30"/>
      <c r="X160" s="30"/>
      <c r="Y160" s="30"/>
      <c r="Z160" s="30"/>
      <c r="AA160" s="30"/>
      <c r="AB160" s="30"/>
    </row>
    <row r="161" spans="1:28" ht="13.2" x14ac:dyDescent="0.25">
      <c r="A161" s="25">
        <v>43810</v>
      </c>
      <c r="B161" s="28"/>
      <c r="C161" s="28">
        <v>43.6</v>
      </c>
      <c r="D161" s="27">
        <v>88.5</v>
      </c>
      <c r="E161" s="28">
        <v>10.89</v>
      </c>
      <c r="F161" s="27">
        <v>123.7</v>
      </c>
      <c r="G161" s="28">
        <v>5.61</v>
      </c>
      <c r="H161" s="38">
        <v>2.4390000000000001</v>
      </c>
      <c r="I161" s="38">
        <v>0.33260000000000001</v>
      </c>
      <c r="J161" s="39">
        <v>0.178396</v>
      </c>
      <c r="K161" s="39">
        <v>9.0193999999999996E-2</v>
      </c>
      <c r="L161" s="40">
        <v>2.9984329999999999</v>
      </c>
      <c r="M161" s="38">
        <v>0.85869600000000001</v>
      </c>
      <c r="N161" s="31">
        <f>I161-(J161+K161)</f>
        <v>6.4010000000000011E-2</v>
      </c>
      <c r="O161" s="28"/>
      <c r="P161" s="28"/>
      <c r="Q161" s="28">
        <v>6.8</v>
      </c>
      <c r="R161" s="32"/>
      <c r="S161" s="32"/>
      <c r="T161" s="30">
        <v>4.2999999999999997E-2</v>
      </c>
      <c r="U161" s="30">
        <v>8.0000000000000002E-3</v>
      </c>
      <c r="V161" s="30">
        <v>5.0000000000000001E-3</v>
      </c>
      <c r="W161" s="30">
        <v>4.0000000000000001E-3</v>
      </c>
      <c r="X161" s="30">
        <v>3.0000000000000001E-3</v>
      </c>
      <c r="Y161" s="30"/>
      <c r="Z161" s="30"/>
      <c r="AA161" s="30"/>
      <c r="AB161" s="30" t="s">
        <v>138</v>
      </c>
    </row>
    <row r="162" spans="1:28" ht="13.2" x14ac:dyDescent="0.25">
      <c r="A162" s="25">
        <v>43817</v>
      </c>
      <c r="B162" s="28"/>
      <c r="C162" s="28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1"/>
      <c r="O162" s="28"/>
      <c r="P162" s="28"/>
      <c r="Q162" s="28"/>
      <c r="R162" s="32"/>
      <c r="S162" s="32"/>
      <c r="T162" s="30"/>
      <c r="U162" s="30"/>
      <c r="V162" s="30"/>
      <c r="W162" s="30"/>
      <c r="X162" s="30"/>
      <c r="Y162" s="30"/>
      <c r="Z162" s="30"/>
      <c r="AA162" s="30"/>
      <c r="AB162" s="30"/>
    </row>
    <row r="163" spans="1:28" ht="13.2" x14ac:dyDescent="0.25">
      <c r="A163" s="25">
        <v>43832</v>
      </c>
      <c r="B163" s="28"/>
      <c r="C163" s="28">
        <v>41.4</v>
      </c>
      <c r="D163" s="27">
        <v>88.7</v>
      </c>
      <c r="E163" s="28">
        <v>11.26</v>
      </c>
      <c r="F163" s="27">
        <v>115.8</v>
      </c>
      <c r="G163" s="28">
        <v>6.14</v>
      </c>
      <c r="H163" s="38">
        <v>2.31</v>
      </c>
      <c r="I163" s="38">
        <v>0.34050000000000002</v>
      </c>
      <c r="J163" s="39">
        <v>0.215833</v>
      </c>
      <c r="K163" s="39">
        <v>7.3635000000000006E-2</v>
      </c>
      <c r="L163" s="40">
        <v>2.7427790000000001</v>
      </c>
      <c r="M163" s="38">
        <v>0.78490000000000004</v>
      </c>
      <c r="N163" s="31">
        <f>I163-(J163+K163)</f>
        <v>5.1032000000000022E-2</v>
      </c>
      <c r="O163" s="28"/>
      <c r="P163" s="28"/>
      <c r="Q163" s="28">
        <v>6</v>
      </c>
      <c r="R163" s="32"/>
      <c r="S163" s="32"/>
      <c r="T163" s="30">
        <v>0.03</v>
      </c>
      <c r="U163" s="30">
        <v>5.0000000000000001E-3</v>
      </c>
      <c r="V163" s="30">
        <v>3.0000000000000001E-3</v>
      </c>
      <c r="W163" s="30">
        <v>3.0000000000000001E-3</v>
      </c>
      <c r="X163" s="30">
        <v>2E-3</v>
      </c>
      <c r="Y163" s="30"/>
      <c r="Z163" s="30"/>
      <c r="AA163" s="30"/>
      <c r="AB163" s="30" t="s">
        <v>138</v>
      </c>
    </row>
    <row r="164" spans="1:28" ht="13.2" x14ac:dyDescent="0.25">
      <c r="A164" s="25">
        <v>43838</v>
      </c>
      <c r="B164" s="28"/>
      <c r="C164" s="28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1"/>
      <c r="O164" s="28"/>
      <c r="P164" s="28"/>
      <c r="Q164" s="28"/>
      <c r="R164" s="32"/>
      <c r="S164" s="32"/>
      <c r="T164" s="30"/>
      <c r="U164" s="30"/>
      <c r="V164" s="30"/>
      <c r="W164" s="30"/>
      <c r="X164" s="30"/>
      <c r="Y164" s="30"/>
      <c r="Z164" s="30"/>
      <c r="AA164" s="30"/>
      <c r="AB164" s="30"/>
    </row>
    <row r="165" spans="1:28" ht="13.2" x14ac:dyDescent="0.25">
      <c r="A165" s="25">
        <v>43845</v>
      </c>
      <c r="B165" s="28"/>
      <c r="C165" s="28">
        <v>43.7</v>
      </c>
      <c r="D165" s="27">
        <v>75.900000000000006</v>
      </c>
      <c r="E165" s="28">
        <v>9.32</v>
      </c>
      <c r="F165" s="27">
        <v>118.2</v>
      </c>
      <c r="G165" s="28">
        <v>5.97</v>
      </c>
      <c r="H165" s="38">
        <v>2.399</v>
      </c>
      <c r="I165" s="38">
        <v>0.35659999999999997</v>
      </c>
      <c r="J165" s="39">
        <v>0.24027799999999999</v>
      </c>
      <c r="K165" s="39">
        <v>0.118517</v>
      </c>
      <c r="L165" s="40">
        <v>3.339305</v>
      </c>
      <c r="M165" s="38">
        <v>1.0377689999999999</v>
      </c>
      <c r="N165" s="31">
        <v>0</v>
      </c>
      <c r="O165" s="28"/>
      <c r="P165" s="28"/>
      <c r="Q165" s="28">
        <v>11.3</v>
      </c>
      <c r="R165" s="32"/>
      <c r="S165" s="32"/>
      <c r="T165" s="30">
        <v>2.8000000000000001E-2</v>
      </c>
      <c r="U165" s="30">
        <v>4.0000000000000001E-3</v>
      </c>
      <c r="V165" s="30">
        <v>2E-3</v>
      </c>
      <c r="W165" s="30">
        <v>2E-3</v>
      </c>
      <c r="X165" s="30">
        <v>2E-3</v>
      </c>
      <c r="Y165" s="30"/>
      <c r="Z165" s="30"/>
      <c r="AA165" s="30"/>
      <c r="AB165" s="30" t="s">
        <v>138</v>
      </c>
    </row>
    <row r="166" spans="1:28" ht="13.2" x14ac:dyDescent="0.25">
      <c r="A166" s="25">
        <v>43852</v>
      </c>
      <c r="B166" s="28"/>
      <c r="C166" s="28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1"/>
      <c r="O166" s="28"/>
      <c r="P166" s="28"/>
      <c r="Q166" s="28"/>
      <c r="R166" s="32"/>
      <c r="S166" s="32"/>
      <c r="T166" s="30"/>
      <c r="U166" s="30"/>
      <c r="V166" s="30"/>
      <c r="W166" s="30"/>
      <c r="X166" s="30"/>
      <c r="Y166" s="30"/>
      <c r="Z166" s="30"/>
      <c r="AA166" s="30"/>
      <c r="AB166" s="30"/>
    </row>
    <row r="167" spans="1:28" ht="13.2" x14ac:dyDescent="0.25">
      <c r="A167" s="25">
        <v>43859</v>
      </c>
      <c r="B167" s="28"/>
      <c r="C167" s="28">
        <v>40.799999999999997</v>
      </c>
      <c r="D167" s="27">
        <v>89.1</v>
      </c>
      <c r="E167" s="28">
        <v>11.41</v>
      </c>
      <c r="F167" s="27">
        <v>125.4</v>
      </c>
      <c r="G167" s="28"/>
      <c r="H167" s="38">
        <v>2.5950000000000002</v>
      </c>
      <c r="I167" s="38">
        <v>0.36109999999999998</v>
      </c>
      <c r="J167" s="39">
        <v>0.23949400000000001</v>
      </c>
      <c r="K167" s="39">
        <v>8.4809999999999997E-2</v>
      </c>
      <c r="L167" s="40">
        <v>2.5114730000000001</v>
      </c>
      <c r="M167" s="38">
        <v>1.303631</v>
      </c>
      <c r="N167" s="31">
        <f>I167-(J167+K167)</f>
        <v>3.679599999999994E-2</v>
      </c>
      <c r="O167" s="28"/>
      <c r="P167" s="28"/>
      <c r="Q167" s="28">
        <v>3.4</v>
      </c>
      <c r="R167" s="32"/>
      <c r="S167" s="32"/>
      <c r="T167" s="30"/>
      <c r="U167" s="30"/>
      <c r="V167" s="30"/>
      <c r="W167" s="30"/>
      <c r="X167" s="30"/>
      <c r="Y167" s="30"/>
      <c r="Z167" s="30"/>
      <c r="AA167" s="30"/>
      <c r="AB167" s="30" t="s">
        <v>138</v>
      </c>
    </row>
    <row r="168" spans="1:28" ht="13.2" x14ac:dyDescent="0.25">
      <c r="A168" s="25">
        <v>43866</v>
      </c>
      <c r="B168" s="28"/>
      <c r="C168" s="28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1"/>
      <c r="O168" s="28"/>
      <c r="P168" s="28"/>
      <c r="Q168" s="28"/>
      <c r="R168" s="32"/>
      <c r="S168" s="32"/>
      <c r="T168" s="30"/>
      <c r="U168" s="30"/>
      <c r="V168" s="30"/>
      <c r="W168" s="30"/>
      <c r="X168" s="30"/>
      <c r="Y168" s="30"/>
      <c r="Z168" s="30"/>
      <c r="AA168" s="30"/>
      <c r="AB168" s="30"/>
    </row>
    <row r="169" spans="1:28" ht="15.75" customHeight="1" x14ac:dyDescent="0.3">
      <c r="A169" s="25">
        <v>43873</v>
      </c>
      <c r="B169" s="28"/>
      <c r="C169" s="28">
        <v>40.9</v>
      </c>
      <c r="D169" s="27">
        <v>91.4</v>
      </c>
      <c r="E169" s="28">
        <v>11.68</v>
      </c>
      <c r="F169" s="27">
        <v>119.1</v>
      </c>
      <c r="G169" s="28">
        <v>6</v>
      </c>
      <c r="H169" s="34">
        <v>0.438</v>
      </c>
      <c r="I169" s="34">
        <v>0.20200000000000001</v>
      </c>
      <c r="J169" s="36">
        <v>0.19878799999999999</v>
      </c>
      <c r="K169" s="36">
        <v>4.0430000000000001E-2</v>
      </c>
      <c r="L169" s="37">
        <v>3.5619939999999999</v>
      </c>
      <c r="M169" s="34">
        <v>0.47398499999999999</v>
      </c>
      <c r="N169" s="31">
        <v>0</v>
      </c>
      <c r="O169" s="28"/>
      <c r="P169" s="28"/>
      <c r="Q169" s="28">
        <v>2.8</v>
      </c>
      <c r="R169" s="32"/>
      <c r="S169" s="32"/>
      <c r="T169" s="30"/>
      <c r="U169" s="30"/>
      <c r="V169" s="30"/>
      <c r="W169" s="30"/>
      <c r="X169" s="30"/>
      <c r="Y169" s="30"/>
      <c r="Z169" s="30"/>
      <c r="AA169" s="30"/>
      <c r="AB169" s="30" t="s">
        <v>138</v>
      </c>
    </row>
    <row r="170" spans="1:28" ht="13.2" x14ac:dyDescent="0.25">
      <c r="A170" s="25">
        <v>43880</v>
      </c>
      <c r="B170" s="28"/>
      <c r="C170" s="28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1"/>
      <c r="O170" s="28"/>
      <c r="P170" s="28"/>
      <c r="Q170" s="28"/>
      <c r="R170" s="32"/>
      <c r="S170" s="32"/>
      <c r="T170" s="30"/>
      <c r="U170" s="30"/>
      <c r="V170" s="30"/>
      <c r="W170" s="30"/>
      <c r="X170" s="30"/>
      <c r="Y170" s="30"/>
      <c r="Z170" s="30"/>
      <c r="AA170" s="30"/>
      <c r="AB170" s="30"/>
    </row>
    <row r="171" spans="1:28" ht="15.75" customHeight="1" x14ac:dyDescent="0.3">
      <c r="A171" s="25">
        <v>43887</v>
      </c>
      <c r="B171" s="28"/>
      <c r="C171" s="28">
        <v>43.2</v>
      </c>
      <c r="D171" s="27">
        <v>90.4</v>
      </c>
      <c r="E171" s="28">
        <v>11.19</v>
      </c>
      <c r="F171" s="27">
        <v>120.1</v>
      </c>
      <c r="G171" s="28">
        <v>6.05</v>
      </c>
      <c r="H171" s="34">
        <v>1.181</v>
      </c>
      <c r="I171" s="34">
        <v>0.35299999999999998</v>
      </c>
      <c r="J171" s="36">
        <v>0.22004099999999999</v>
      </c>
      <c r="K171" s="36">
        <v>4.6695E-2</v>
      </c>
      <c r="L171" s="37">
        <v>3.2194389999999999</v>
      </c>
      <c r="M171" s="34">
        <v>0.54460600000000003</v>
      </c>
      <c r="N171" s="31">
        <f>I171-(J171+K171)</f>
        <v>8.6264000000000007E-2</v>
      </c>
      <c r="O171" s="28"/>
      <c r="P171" s="28"/>
      <c r="Q171" s="28">
        <v>3.2</v>
      </c>
      <c r="R171" s="32"/>
      <c r="S171" s="32"/>
      <c r="T171" s="30"/>
      <c r="U171" s="30"/>
      <c r="V171" s="30"/>
      <c r="W171" s="30"/>
      <c r="X171" s="30"/>
      <c r="Y171" s="30"/>
      <c r="Z171" s="30"/>
      <c r="AA171" s="30"/>
      <c r="AB171" s="30" t="s">
        <v>138</v>
      </c>
    </row>
    <row r="172" spans="1:28" ht="13.2" x14ac:dyDescent="0.25">
      <c r="A172" s="25">
        <v>43894</v>
      </c>
      <c r="B172" s="28"/>
      <c r="C172" s="28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1"/>
      <c r="O172" s="28"/>
      <c r="P172" s="28"/>
      <c r="Q172" s="28"/>
      <c r="R172" s="32"/>
      <c r="S172" s="32"/>
      <c r="T172" s="30"/>
      <c r="U172" s="30"/>
      <c r="V172" s="30"/>
      <c r="W172" s="30"/>
      <c r="X172" s="30"/>
      <c r="Y172" s="30"/>
      <c r="Z172" s="30"/>
      <c r="AA172" s="30"/>
      <c r="AB172" s="30"/>
    </row>
    <row r="173" spans="1:28" ht="13.2" x14ac:dyDescent="0.25">
      <c r="A173" s="25">
        <v>43901</v>
      </c>
      <c r="B173" s="28"/>
      <c r="C173" s="28"/>
      <c r="D173" s="27"/>
      <c r="E173" s="28"/>
      <c r="F173" s="27"/>
      <c r="G173" s="28"/>
      <c r="H173" s="31"/>
      <c r="I173" s="31"/>
      <c r="J173" s="30"/>
      <c r="K173" s="30"/>
      <c r="L173" s="28"/>
      <c r="M173" s="31"/>
      <c r="N173" s="31"/>
      <c r="O173" s="28"/>
      <c r="P173" s="28"/>
      <c r="Q173" s="28"/>
      <c r="R173" s="32"/>
      <c r="S173" s="32"/>
      <c r="T173" s="30"/>
      <c r="U173" s="30"/>
      <c r="V173" s="30"/>
      <c r="W173" s="30"/>
      <c r="X173" s="30"/>
      <c r="Y173" s="30"/>
      <c r="Z173" s="30"/>
      <c r="AA173" s="30"/>
      <c r="AB173" s="30"/>
    </row>
    <row r="174" spans="1:28" ht="13.2" x14ac:dyDescent="0.25">
      <c r="A174" s="25">
        <v>43908</v>
      </c>
      <c r="B174" s="28"/>
      <c r="C174" s="28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1"/>
      <c r="O174" s="28"/>
      <c r="P174" s="28"/>
      <c r="Q174" s="28"/>
      <c r="R174" s="32"/>
      <c r="S174" s="32"/>
      <c r="T174" s="30"/>
      <c r="U174" s="30"/>
      <c r="V174" s="30"/>
      <c r="W174" s="30"/>
      <c r="X174" s="30"/>
      <c r="Y174" s="30"/>
      <c r="Z174" s="30"/>
      <c r="AA174" s="30"/>
      <c r="AB174" s="30"/>
    </row>
    <row r="175" spans="1:28" ht="13.2" x14ac:dyDescent="0.25">
      <c r="A175" s="25">
        <v>43915</v>
      </c>
      <c r="B175" s="28"/>
      <c r="C175" s="28"/>
      <c r="D175" s="27"/>
      <c r="E175" s="28"/>
      <c r="F175" s="27"/>
      <c r="G175" s="28"/>
      <c r="H175" s="31"/>
      <c r="I175" s="31"/>
      <c r="J175" s="30"/>
      <c r="K175" s="30"/>
      <c r="L175" s="28"/>
      <c r="M175" s="31"/>
      <c r="N175" s="31"/>
      <c r="O175" s="28"/>
      <c r="P175" s="28"/>
      <c r="Q175" s="28"/>
      <c r="R175" s="32"/>
      <c r="S175" s="32"/>
      <c r="T175" s="30"/>
      <c r="U175" s="30"/>
      <c r="V175" s="30"/>
      <c r="W175" s="30"/>
      <c r="X175" s="30"/>
      <c r="Y175" s="30"/>
      <c r="Z175" s="30"/>
      <c r="AA175" s="30"/>
      <c r="AB175" s="30"/>
    </row>
    <row r="176" spans="1:28" ht="13.2" x14ac:dyDescent="0.25">
      <c r="A176" s="25">
        <v>43922</v>
      </c>
      <c r="B176" s="28"/>
      <c r="C176" s="28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1"/>
      <c r="O176" s="28"/>
      <c r="P176" s="28"/>
      <c r="Q176" s="28"/>
      <c r="R176" s="32"/>
      <c r="S176" s="32"/>
      <c r="T176" s="30"/>
      <c r="U176" s="30"/>
      <c r="V176" s="30"/>
      <c r="W176" s="30"/>
      <c r="X176" s="30"/>
      <c r="Y176" s="30"/>
      <c r="Z176" s="30"/>
      <c r="AA176" s="30"/>
      <c r="AB176" s="30"/>
    </row>
    <row r="177" spans="1:28" ht="13.2" x14ac:dyDescent="0.25">
      <c r="A177" s="25">
        <v>43929</v>
      </c>
      <c r="B177" s="28"/>
      <c r="C177" s="28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1"/>
      <c r="O177" s="28"/>
      <c r="P177" s="28"/>
      <c r="Q177" s="28"/>
      <c r="R177" s="32"/>
      <c r="S177" s="32"/>
      <c r="T177" s="30"/>
      <c r="U177" s="30"/>
      <c r="V177" s="30"/>
      <c r="W177" s="30"/>
      <c r="X177" s="30"/>
      <c r="Y177" s="30"/>
      <c r="Z177" s="30"/>
      <c r="AA177" s="30"/>
      <c r="AB177" s="30"/>
    </row>
    <row r="178" spans="1:28" ht="13.2" x14ac:dyDescent="0.25">
      <c r="A178" s="25">
        <v>43936</v>
      </c>
      <c r="B178" s="28"/>
      <c r="C178" s="28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1"/>
      <c r="O178" s="28"/>
      <c r="P178" s="28"/>
      <c r="Q178" s="28"/>
      <c r="R178" s="32"/>
      <c r="S178" s="32"/>
      <c r="T178" s="30"/>
      <c r="U178" s="30"/>
      <c r="V178" s="30"/>
      <c r="W178" s="30"/>
      <c r="X178" s="30"/>
      <c r="Y178" s="30"/>
      <c r="Z178" s="30"/>
      <c r="AA178" s="30"/>
      <c r="AB178" s="30"/>
    </row>
    <row r="179" spans="1:28" ht="13.2" x14ac:dyDescent="0.25">
      <c r="A179" s="25">
        <v>43943</v>
      </c>
      <c r="B179" s="28"/>
      <c r="C179" s="28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1"/>
      <c r="O179" s="28"/>
      <c r="P179" s="28"/>
      <c r="Q179" s="28"/>
      <c r="R179" s="32"/>
      <c r="S179" s="32"/>
      <c r="T179" s="30"/>
      <c r="U179" s="30"/>
      <c r="V179" s="30"/>
      <c r="W179" s="30"/>
      <c r="X179" s="30"/>
      <c r="Y179" s="30"/>
      <c r="Z179" s="30"/>
      <c r="AA179" s="30"/>
      <c r="AB179" s="30"/>
    </row>
    <row r="180" spans="1:28" ht="13.2" x14ac:dyDescent="0.25">
      <c r="A180" s="25">
        <v>43950</v>
      </c>
      <c r="B180" s="28"/>
      <c r="C180" s="28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1"/>
      <c r="O180" s="28"/>
      <c r="P180" s="28"/>
      <c r="Q180" s="28"/>
      <c r="R180" s="32"/>
      <c r="S180" s="32"/>
      <c r="T180" s="30"/>
      <c r="U180" s="30"/>
      <c r="V180" s="30"/>
      <c r="W180" s="30"/>
      <c r="X180" s="30"/>
      <c r="Y180" s="30"/>
      <c r="Z180" s="30"/>
      <c r="AA180" s="30"/>
      <c r="AB180" s="30"/>
    </row>
    <row r="181" spans="1:28" ht="13.2" x14ac:dyDescent="0.25">
      <c r="A181" s="25">
        <v>43957</v>
      </c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1"/>
      <c r="O181" s="28"/>
      <c r="P181" s="28"/>
      <c r="Q181" s="28"/>
      <c r="R181" s="32"/>
      <c r="S181" s="32"/>
      <c r="T181" s="30"/>
      <c r="U181" s="30"/>
      <c r="V181" s="30"/>
      <c r="W181" s="30"/>
      <c r="X181" s="30"/>
      <c r="Y181" s="30"/>
      <c r="Z181" s="30"/>
      <c r="AA181" s="30"/>
      <c r="AB181" s="30"/>
    </row>
    <row r="182" spans="1:28" ht="13.2" x14ac:dyDescent="0.25">
      <c r="A182" s="25">
        <v>43964</v>
      </c>
      <c r="B182" s="28"/>
      <c r="C182" s="28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1"/>
      <c r="O182" s="28"/>
      <c r="P182" s="28"/>
      <c r="Q182" s="28"/>
      <c r="R182" s="32"/>
      <c r="S182" s="32"/>
      <c r="T182" s="30"/>
      <c r="U182" s="30"/>
      <c r="V182" s="30"/>
      <c r="W182" s="30"/>
      <c r="X182" s="30"/>
      <c r="Y182" s="30"/>
      <c r="Z182" s="30"/>
      <c r="AA182" s="30"/>
      <c r="AB182" s="30"/>
    </row>
    <row r="183" spans="1:28" ht="13.2" x14ac:dyDescent="0.25">
      <c r="A183" s="25">
        <v>43971</v>
      </c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1"/>
      <c r="O183" s="28"/>
      <c r="P183" s="28"/>
      <c r="Q183" s="28"/>
      <c r="R183" s="32"/>
      <c r="S183" s="32"/>
      <c r="T183" s="30"/>
      <c r="U183" s="30"/>
      <c r="V183" s="30"/>
      <c r="W183" s="30"/>
      <c r="X183" s="30"/>
      <c r="Y183" s="30"/>
      <c r="Z183" s="30"/>
      <c r="AA183" s="30"/>
      <c r="AB183" s="30"/>
    </row>
    <row r="184" spans="1:28" ht="13.2" x14ac:dyDescent="0.25">
      <c r="A184" s="25">
        <v>43978</v>
      </c>
      <c r="B184" s="28"/>
      <c r="C184" s="28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1"/>
      <c r="O184" s="28"/>
      <c r="P184" s="28"/>
      <c r="Q184" s="28"/>
      <c r="R184" s="32"/>
      <c r="S184" s="32"/>
      <c r="T184" s="30"/>
      <c r="U184" s="30"/>
      <c r="V184" s="30"/>
      <c r="W184" s="30"/>
      <c r="X184" s="30"/>
      <c r="Y184" s="30"/>
      <c r="Z184" s="30"/>
      <c r="AA184" s="30"/>
      <c r="AB184" s="30"/>
    </row>
    <row r="185" spans="1:28" ht="15.75" customHeight="1" x14ac:dyDescent="0.3">
      <c r="A185" s="25">
        <v>43985</v>
      </c>
      <c r="B185" s="28"/>
      <c r="C185" s="28">
        <v>60.6</v>
      </c>
      <c r="D185" s="27">
        <v>85.6</v>
      </c>
      <c r="E185" s="28">
        <v>8.4700000000000006</v>
      </c>
      <c r="F185" s="27">
        <v>121.7</v>
      </c>
      <c r="G185" s="28">
        <v>6.24</v>
      </c>
      <c r="H185" s="34">
        <v>2.23</v>
      </c>
      <c r="I185" s="34">
        <v>0.4078</v>
      </c>
      <c r="J185" s="36">
        <v>0.19972000000000001</v>
      </c>
      <c r="K185" s="36">
        <v>3.3939999999999998E-2</v>
      </c>
      <c r="L185" s="37">
        <v>5.3948539999999996</v>
      </c>
      <c r="M185" s="34">
        <v>1.3591949999999999</v>
      </c>
      <c r="N185" s="31">
        <f>I185-(J185+K185)</f>
        <v>0.17413999999999999</v>
      </c>
      <c r="O185" s="28"/>
      <c r="P185" s="28"/>
      <c r="Q185" s="28"/>
      <c r="R185" s="32"/>
      <c r="S185" s="32"/>
      <c r="T185" s="30"/>
      <c r="U185" s="30"/>
      <c r="V185" s="30"/>
      <c r="W185" s="30"/>
      <c r="X185" s="30"/>
      <c r="Y185" s="30"/>
      <c r="Z185" s="30"/>
      <c r="AA185" s="30"/>
      <c r="AB185" s="30" t="s">
        <v>138</v>
      </c>
    </row>
    <row r="186" spans="1:28" ht="13.2" x14ac:dyDescent="0.25">
      <c r="A186" s="25">
        <v>43992</v>
      </c>
      <c r="B186" s="28"/>
      <c r="C186" s="28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1"/>
      <c r="O186" s="28"/>
      <c r="P186" s="28"/>
      <c r="Q186" s="28"/>
      <c r="R186" s="32"/>
      <c r="S186" s="32"/>
      <c r="T186" s="30"/>
      <c r="U186" s="30"/>
      <c r="V186" s="30"/>
      <c r="W186" s="30"/>
      <c r="X186" s="30"/>
      <c r="Y186" s="30"/>
      <c r="Z186" s="30"/>
      <c r="AA186" s="30"/>
      <c r="AB186" s="30"/>
    </row>
    <row r="187" spans="1:28" ht="15.75" customHeight="1" x14ac:dyDescent="0.3">
      <c r="A187" s="25">
        <v>43999</v>
      </c>
      <c r="B187" s="28"/>
      <c r="C187" s="28">
        <v>62.3</v>
      </c>
      <c r="D187" s="27">
        <v>86.1</v>
      </c>
      <c r="E187" s="28">
        <v>8.35</v>
      </c>
      <c r="F187" s="27">
        <v>121.6</v>
      </c>
      <c r="G187" s="28">
        <v>6.24</v>
      </c>
      <c r="H187" s="34">
        <v>1.5429999999999999</v>
      </c>
      <c r="I187" s="34">
        <v>0.39500000000000002</v>
      </c>
      <c r="J187" s="36">
        <v>0.23941299999999999</v>
      </c>
      <c r="K187" s="36">
        <v>4.4894999999999997E-2</v>
      </c>
      <c r="L187" s="37">
        <v>9.5190610000000007</v>
      </c>
      <c r="M187" s="34">
        <v>0.90365300000000004</v>
      </c>
      <c r="N187" s="31">
        <f>I187-(J187+K187)</f>
        <v>0.11069200000000001</v>
      </c>
      <c r="O187" s="28"/>
      <c r="P187" s="28"/>
      <c r="Q187" s="28"/>
      <c r="R187" s="32"/>
      <c r="S187" s="32"/>
      <c r="T187" s="30"/>
      <c r="U187" s="30"/>
      <c r="V187" s="30"/>
      <c r="W187" s="30"/>
      <c r="X187" s="30"/>
      <c r="Y187" s="30"/>
      <c r="Z187" s="30"/>
      <c r="AA187" s="30"/>
      <c r="AB187" s="30" t="s">
        <v>138</v>
      </c>
    </row>
    <row r="188" spans="1:28" ht="13.2" x14ac:dyDescent="0.25">
      <c r="A188" s="25">
        <v>44006</v>
      </c>
      <c r="B188" s="28"/>
      <c r="C188" s="28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1"/>
      <c r="O188" s="28"/>
      <c r="P188" s="28"/>
      <c r="Q188" s="28"/>
      <c r="R188" s="32"/>
      <c r="S188" s="32"/>
      <c r="T188" s="30"/>
      <c r="U188" s="30"/>
      <c r="V188" s="30"/>
      <c r="W188" s="30"/>
      <c r="X188" s="30"/>
      <c r="Y188" s="30"/>
      <c r="Z188" s="30"/>
      <c r="AA188" s="30"/>
      <c r="AB188" s="30"/>
    </row>
    <row r="189" spans="1:28" ht="15.75" customHeight="1" x14ac:dyDescent="0.3">
      <c r="A189" s="25">
        <v>44013</v>
      </c>
      <c r="B189" s="28"/>
      <c r="C189" s="28">
        <v>66.400000000000006</v>
      </c>
      <c r="D189" s="27">
        <v>84.5</v>
      </c>
      <c r="E189" s="28">
        <v>7.82</v>
      </c>
      <c r="F189" s="27">
        <v>119.6</v>
      </c>
      <c r="G189" s="28">
        <v>5.98</v>
      </c>
      <c r="H189" s="34">
        <v>2.931</v>
      </c>
      <c r="I189" s="34">
        <v>0.70299999999999996</v>
      </c>
      <c r="J189" s="36">
        <v>0.25900099999999998</v>
      </c>
      <c r="K189" s="36">
        <v>4.6384000000000002E-2</v>
      </c>
      <c r="L189" s="37">
        <v>7.3690119999999997</v>
      </c>
      <c r="M189" s="34">
        <v>1.824997</v>
      </c>
      <c r="N189" s="31">
        <f>I189-(J189+K189)</f>
        <v>0.397615</v>
      </c>
      <c r="O189" s="28"/>
      <c r="P189" s="28"/>
      <c r="Q189" s="28"/>
      <c r="R189" s="32"/>
      <c r="S189" s="32"/>
      <c r="T189" s="30"/>
      <c r="U189" s="30"/>
      <c r="V189" s="30"/>
      <c r="W189" s="30"/>
      <c r="X189" s="30"/>
      <c r="Y189" s="30"/>
      <c r="Z189" s="30"/>
      <c r="AA189" s="30"/>
      <c r="AB189" s="30" t="s">
        <v>138</v>
      </c>
    </row>
    <row r="190" spans="1:28" ht="13.2" x14ac:dyDescent="0.25">
      <c r="A190" s="25">
        <v>44020</v>
      </c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1"/>
      <c r="O190" s="28"/>
      <c r="P190" s="28"/>
      <c r="Q190" s="28"/>
      <c r="R190" s="32"/>
      <c r="S190" s="32"/>
      <c r="T190" s="30"/>
      <c r="U190" s="30"/>
      <c r="V190" s="30"/>
      <c r="W190" s="30"/>
      <c r="X190" s="30"/>
      <c r="Y190" s="30"/>
      <c r="Z190" s="30"/>
      <c r="AA190" s="30"/>
      <c r="AB190" s="30"/>
    </row>
    <row r="191" spans="1:28" ht="15.75" customHeight="1" x14ac:dyDescent="0.3">
      <c r="A191" s="25">
        <v>44027</v>
      </c>
      <c r="B191" s="28"/>
      <c r="C191" s="28">
        <v>65.400000000000006</v>
      </c>
      <c r="D191" s="27">
        <v>85.5</v>
      </c>
      <c r="E191" s="28">
        <v>8</v>
      </c>
      <c r="F191" s="27">
        <v>121.5</v>
      </c>
      <c r="G191" s="28">
        <v>5.86</v>
      </c>
      <c r="H191" s="34">
        <v>1.8280000000000001</v>
      </c>
      <c r="I191" s="34">
        <v>0.49299999999999999</v>
      </c>
      <c r="J191" s="36">
        <v>0.27632800000000002</v>
      </c>
      <c r="K191" s="36">
        <v>4.8925999999999997E-2</v>
      </c>
      <c r="L191" s="37">
        <v>9.2017900000000008</v>
      </c>
      <c r="M191" s="34">
        <v>1.370036</v>
      </c>
      <c r="N191" s="31">
        <f>I191-(J191+K191)</f>
        <v>0.16774599999999995</v>
      </c>
      <c r="O191" s="28"/>
      <c r="P191" s="28"/>
      <c r="Q191" s="28"/>
      <c r="R191" s="32"/>
      <c r="S191" s="32"/>
      <c r="T191" s="30"/>
      <c r="U191" s="30"/>
      <c r="V191" s="30"/>
      <c r="W191" s="30"/>
      <c r="X191" s="30"/>
      <c r="Y191" s="30"/>
      <c r="Z191" s="30"/>
      <c r="AA191" s="30"/>
      <c r="AB191" s="30" t="s">
        <v>138</v>
      </c>
    </row>
    <row r="192" spans="1:28" ht="13.2" x14ac:dyDescent="0.25">
      <c r="A192" s="25">
        <v>44034</v>
      </c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1"/>
      <c r="O192" s="28"/>
      <c r="P192" s="28"/>
      <c r="Q192" s="28"/>
      <c r="R192" s="32"/>
      <c r="S192" s="32"/>
      <c r="T192" s="30"/>
      <c r="U192" s="30"/>
      <c r="V192" s="30"/>
      <c r="W192" s="30"/>
      <c r="X192" s="30"/>
      <c r="Y192" s="30"/>
      <c r="Z192" s="30"/>
      <c r="AA192" s="30"/>
      <c r="AB192" s="30"/>
    </row>
    <row r="193" spans="1:28" ht="15.75" customHeight="1" x14ac:dyDescent="0.3">
      <c r="A193" s="25">
        <v>44041</v>
      </c>
      <c r="B193" s="28"/>
      <c r="C193" s="28">
        <v>67.5</v>
      </c>
      <c r="D193" s="27">
        <v>85.7</v>
      </c>
      <c r="E193" s="28">
        <v>7.83</v>
      </c>
      <c r="F193" s="27">
        <v>125.6</v>
      </c>
      <c r="G193" s="28">
        <v>5.56</v>
      </c>
      <c r="H193" s="34">
        <v>1.615</v>
      </c>
      <c r="I193" s="34">
        <v>0.45500000000000002</v>
      </c>
      <c r="J193" s="36">
        <v>0.28535199999999999</v>
      </c>
      <c r="K193" s="36">
        <v>4.1884999999999999E-2</v>
      </c>
      <c r="L193" s="37">
        <v>7.4275370000000001</v>
      </c>
      <c r="M193" s="34">
        <v>1.1461129999999999</v>
      </c>
      <c r="N193" s="31">
        <f>I193-(J193+K193)</f>
        <v>0.12776300000000002</v>
      </c>
      <c r="O193" s="28"/>
      <c r="P193" s="28"/>
      <c r="Q193" s="28"/>
      <c r="R193" s="32"/>
      <c r="S193" s="32"/>
      <c r="T193" s="30"/>
      <c r="U193" s="30"/>
      <c r="V193" s="30"/>
      <c r="W193" s="30"/>
      <c r="X193" s="30"/>
      <c r="Y193" s="30"/>
      <c r="Z193" s="30"/>
      <c r="AA193" s="30"/>
      <c r="AB193" s="30" t="s">
        <v>138</v>
      </c>
    </row>
    <row r="194" spans="1:28" ht="13.2" x14ac:dyDescent="0.25">
      <c r="A194" s="25">
        <v>44048</v>
      </c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1"/>
      <c r="O194" s="28"/>
      <c r="P194" s="28"/>
      <c r="Q194" s="28"/>
      <c r="R194" s="32"/>
      <c r="S194" s="32"/>
      <c r="T194" s="30"/>
      <c r="U194" s="30"/>
      <c r="V194" s="30"/>
      <c r="W194" s="30"/>
      <c r="X194" s="30"/>
      <c r="Y194" s="30"/>
      <c r="Z194" s="30"/>
      <c r="AA194" s="30"/>
      <c r="AB194" s="30"/>
    </row>
    <row r="195" spans="1:28" ht="15.75" customHeight="1" x14ac:dyDescent="0.3">
      <c r="A195" s="25">
        <v>44055</v>
      </c>
      <c r="B195" s="28"/>
      <c r="C195" s="28">
        <v>67.2</v>
      </c>
      <c r="D195" s="27">
        <v>85.1</v>
      </c>
      <c r="E195" s="28">
        <v>7.8</v>
      </c>
      <c r="F195" s="27">
        <v>126.7</v>
      </c>
      <c r="G195" s="28">
        <v>6.85</v>
      </c>
      <c r="H195" s="34">
        <v>1.6970000000000001</v>
      </c>
      <c r="I195" s="34">
        <v>0.49299999999999999</v>
      </c>
      <c r="J195" s="36">
        <v>0.31533899999999998</v>
      </c>
      <c r="K195" s="36">
        <v>3.9513E-2</v>
      </c>
      <c r="L195" s="37">
        <v>6.9624119999999996</v>
      </c>
      <c r="M195" s="34">
        <v>1.6156569999999999</v>
      </c>
      <c r="N195" s="31">
        <f>I195-(J195+K195)</f>
        <v>0.13814799999999999</v>
      </c>
      <c r="O195" s="28"/>
      <c r="P195" s="28"/>
      <c r="Q195" s="28"/>
      <c r="R195" s="32"/>
      <c r="S195" s="32"/>
      <c r="T195" s="30"/>
      <c r="U195" s="30"/>
      <c r="V195" s="30"/>
      <c r="W195" s="30"/>
      <c r="X195" s="30"/>
      <c r="Y195" s="30"/>
      <c r="Z195" s="30"/>
      <c r="AA195" s="30"/>
      <c r="AB195" s="30" t="s">
        <v>138</v>
      </c>
    </row>
    <row r="196" spans="1:28" ht="13.2" x14ac:dyDescent="0.25">
      <c r="A196" s="25">
        <v>44062</v>
      </c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1"/>
      <c r="O196" s="28"/>
      <c r="P196" s="28"/>
      <c r="Q196" s="28"/>
      <c r="R196" s="32"/>
      <c r="S196" s="32"/>
      <c r="T196" s="30"/>
      <c r="U196" s="30"/>
      <c r="V196" s="30"/>
      <c r="W196" s="30"/>
      <c r="X196" s="30"/>
      <c r="Y196" s="30"/>
      <c r="Z196" s="30"/>
      <c r="AA196" s="30"/>
      <c r="AB196" s="30"/>
    </row>
    <row r="197" spans="1:28" ht="15.75" customHeight="1" x14ac:dyDescent="0.3">
      <c r="A197" s="25">
        <v>44069</v>
      </c>
      <c r="B197" s="28"/>
      <c r="C197" s="28">
        <v>62.9</v>
      </c>
      <c r="D197" s="27">
        <v>85.5</v>
      </c>
      <c r="E197" s="28">
        <v>8.2200000000000006</v>
      </c>
      <c r="F197" s="27">
        <v>126.1</v>
      </c>
      <c r="G197" s="28">
        <v>6.3</v>
      </c>
      <c r="H197" s="34">
        <v>2.1219999999999999</v>
      </c>
      <c r="I197" s="34">
        <v>0.61</v>
      </c>
      <c r="J197" s="36">
        <v>0.27967900000000001</v>
      </c>
      <c r="K197" s="36">
        <v>3.5026000000000002E-2</v>
      </c>
      <c r="L197" s="37">
        <v>6.2108189999999999</v>
      </c>
      <c r="M197" s="34">
        <v>2.0993379999999999</v>
      </c>
      <c r="N197" s="31">
        <f>I197-(J197+K197)</f>
        <v>0.29529499999999997</v>
      </c>
      <c r="O197" s="28"/>
      <c r="P197" s="28"/>
      <c r="Q197" s="28"/>
      <c r="R197" s="32"/>
      <c r="S197" s="32"/>
      <c r="T197" s="30"/>
      <c r="U197" s="30"/>
      <c r="V197" s="30"/>
      <c r="W197" s="30"/>
      <c r="X197" s="30"/>
      <c r="Y197" s="30"/>
      <c r="Z197" s="30"/>
      <c r="AA197" s="30"/>
      <c r="AB197" s="30" t="s">
        <v>138</v>
      </c>
    </row>
    <row r="198" spans="1:28" ht="13.2" x14ac:dyDescent="0.25">
      <c r="A198" s="25">
        <v>44076</v>
      </c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1"/>
      <c r="O198" s="28"/>
      <c r="P198" s="28"/>
      <c r="Q198" s="28"/>
      <c r="R198" s="32"/>
      <c r="S198" s="32"/>
      <c r="T198" s="30"/>
      <c r="U198" s="30"/>
      <c r="V198" s="30"/>
      <c r="W198" s="30"/>
      <c r="X198" s="30"/>
      <c r="Y198" s="30"/>
      <c r="Z198" s="30"/>
      <c r="AA198" s="30"/>
      <c r="AB198" s="30"/>
    </row>
    <row r="199" spans="1:28" ht="15.75" customHeight="1" x14ac:dyDescent="0.3">
      <c r="A199" s="25">
        <v>44083</v>
      </c>
      <c r="B199" s="28"/>
      <c r="C199" s="28">
        <v>63.5</v>
      </c>
      <c r="D199" s="27">
        <v>87.2</v>
      </c>
      <c r="E199" s="28">
        <v>8.34</v>
      </c>
      <c r="F199" s="27">
        <v>125.5</v>
      </c>
      <c r="G199" s="28">
        <v>6.38</v>
      </c>
      <c r="H199" s="34">
        <v>1.401</v>
      </c>
      <c r="I199" s="34">
        <v>0.40699999999999997</v>
      </c>
      <c r="J199" s="36">
        <v>0.17416000000000001</v>
      </c>
      <c r="K199" s="36">
        <v>2.9839000000000001E-2</v>
      </c>
      <c r="L199" s="37">
        <v>4.8151780000000004</v>
      </c>
      <c r="M199" s="34">
        <v>1.0106329999999999</v>
      </c>
      <c r="N199" s="31">
        <f>I199-(J199+K199)</f>
        <v>0.20300099999999996</v>
      </c>
      <c r="O199" s="28"/>
      <c r="P199" s="28"/>
      <c r="Q199" s="28"/>
      <c r="R199" s="32"/>
      <c r="S199" s="32"/>
      <c r="T199" s="30"/>
      <c r="U199" s="30"/>
      <c r="V199" s="30"/>
      <c r="W199" s="30"/>
      <c r="X199" s="30"/>
      <c r="Y199" s="30"/>
      <c r="Z199" s="30"/>
      <c r="AA199" s="30"/>
      <c r="AB199" s="30" t="s">
        <v>138</v>
      </c>
    </row>
    <row r="200" spans="1:28" ht="13.2" x14ac:dyDescent="0.25">
      <c r="A200" s="25">
        <v>44090</v>
      </c>
      <c r="B200" s="28"/>
      <c r="C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1"/>
      <c r="O200" s="28"/>
      <c r="P200" s="28"/>
      <c r="Q200" s="28"/>
      <c r="R200" s="32"/>
      <c r="S200" s="32"/>
      <c r="T200" s="30"/>
      <c r="U200" s="30"/>
      <c r="V200" s="30"/>
      <c r="W200" s="30"/>
      <c r="X200" s="30"/>
      <c r="Y200" s="30"/>
      <c r="Z200" s="30"/>
      <c r="AA200" s="30"/>
      <c r="AB200" s="30"/>
    </row>
    <row r="201" spans="1:28" ht="15.75" customHeight="1" x14ac:dyDescent="0.3">
      <c r="A201" s="25">
        <v>44097</v>
      </c>
      <c r="B201" s="28"/>
      <c r="C201" s="28">
        <v>54.6</v>
      </c>
      <c r="D201" s="27">
        <v>85.2</v>
      </c>
      <c r="E201" s="28">
        <v>9.07</v>
      </c>
      <c r="F201" s="27">
        <v>129.9</v>
      </c>
      <c r="G201" s="28">
        <v>6.16</v>
      </c>
      <c r="H201" s="34">
        <v>2.2069999999999999</v>
      </c>
      <c r="I201" s="34">
        <v>0.65680000000000005</v>
      </c>
      <c r="J201" s="36">
        <v>0.382492</v>
      </c>
      <c r="K201" s="36">
        <v>2.9831E-2</v>
      </c>
      <c r="L201" s="37">
        <v>4.4378149999999996</v>
      </c>
      <c r="M201" s="34">
        <v>2.5820020000000001</v>
      </c>
      <c r="N201" s="31">
        <f>I201-(J201+K201)</f>
        <v>0.24447700000000006</v>
      </c>
      <c r="O201" s="28"/>
      <c r="P201" s="28"/>
      <c r="Q201" s="28"/>
      <c r="R201" s="32"/>
      <c r="S201" s="32"/>
      <c r="T201" s="30"/>
      <c r="U201" s="30"/>
      <c r="V201" s="30"/>
      <c r="W201" s="30"/>
      <c r="X201" s="30"/>
      <c r="Y201" s="30"/>
      <c r="Z201" s="30"/>
      <c r="AA201" s="30"/>
      <c r="AB201" s="30" t="s">
        <v>138</v>
      </c>
    </row>
    <row r="202" spans="1:28" ht="13.2" x14ac:dyDescent="0.25">
      <c r="A202" s="25">
        <v>44104</v>
      </c>
      <c r="B202" s="28"/>
      <c r="C202" s="28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1"/>
      <c r="O202" s="28"/>
      <c r="P202" s="28"/>
      <c r="Q202" s="28"/>
      <c r="R202" s="32"/>
      <c r="S202" s="32"/>
      <c r="T202" s="30"/>
      <c r="U202" s="30"/>
      <c r="V202" s="30"/>
      <c r="W202" s="30"/>
      <c r="X202" s="30"/>
      <c r="Y202" s="30"/>
      <c r="Z202" s="30"/>
      <c r="AA202" s="30"/>
      <c r="AB202" s="30"/>
    </row>
    <row r="203" spans="1:28" ht="15.75" customHeight="1" x14ac:dyDescent="0.3">
      <c r="A203" s="25">
        <v>44111</v>
      </c>
      <c r="B203" s="28"/>
      <c r="C203" s="28">
        <v>57.9</v>
      </c>
      <c r="D203" s="27">
        <v>84.9</v>
      </c>
      <c r="E203" s="28">
        <v>8.67</v>
      </c>
      <c r="F203" s="27">
        <v>126.9</v>
      </c>
      <c r="G203" s="28">
        <v>5.46</v>
      </c>
      <c r="H203" s="34">
        <v>3.153</v>
      </c>
      <c r="I203" s="34">
        <v>0.59719999999999995</v>
      </c>
      <c r="J203" s="36">
        <v>0.228598</v>
      </c>
      <c r="K203" s="36">
        <v>3.9334000000000001E-2</v>
      </c>
      <c r="L203" s="37">
        <v>6.3882459999999996</v>
      </c>
      <c r="M203" s="34">
        <v>1.981689</v>
      </c>
      <c r="N203" s="31">
        <f>I203-(J203+K203)</f>
        <v>0.32926799999999995</v>
      </c>
      <c r="O203" s="28"/>
      <c r="P203" s="28"/>
      <c r="Q203" s="28"/>
      <c r="R203" s="32"/>
      <c r="S203" s="32"/>
      <c r="T203" s="30"/>
      <c r="U203" s="30"/>
      <c r="V203" s="30"/>
      <c r="W203" s="30"/>
      <c r="X203" s="30"/>
      <c r="Y203" s="30"/>
      <c r="Z203" s="30"/>
      <c r="AA203" s="30"/>
      <c r="AB203" s="30" t="s">
        <v>138</v>
      </c>
    </row>
    <row r="204" spans="1:28" ht="13.2" x14ac:dyDescent="0.25">
      <c r="A204" s="25">
        <v>44118</v>
      </c>
      <c r="B204" s="28"/>
      <c r="C204" s="28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1"/>
      <c r="O204" s="28"/>
      <c r="P204" s="28"/>
      <c r="Q204" s="28"/>
      <c r="R204" s="32"/>
      <c r="S204" s="32"/>
      <c r="T204" s="30"/>
      <c r="U204" s="30"/>
      <c r="V204" s="30"/>
      <c r="W204" s="30"/>
      <c r="X204" s="30"/>
      <c r="Y204" s="30"/>
      <c r="Z204" s="30"/>
      <c r="AA204" s="30"/>
      <c r="AB204" s="30"/>
    </row>
    <row r="205" spans="1:28" ht="15.75" customHeight="1" x14ac:dyDescent="0.3">
      <c r="A205" s="25">
        <v>44125</v>
      </c>
      <c r="B205" s="28"/>
      <c r="C205" s="28">
        <v>57.5</v>
      </c>
      <c r="D205" s="27">
        <v>83.7</v>
      </c>
      <c r="E205" s="28">
        <v>8.6</v>
      </c>
      <c r="F205" s="27">
        <v>125.2</v>
      </c>
      <c r="G205" s="28">
        <v>7.82</v>
      </c>
      <c r="H205" s="34">
        <v>2.4060000000000001</v>
      </c>
      <c r="I205" s="34">
        <v>0.54</v>
      </c>
      <c r="J205" s="36">
        <v>0.282248</v>
      </c>
      <c r="K205" s="36">
        <v>2.4792000000000002E-2</v>
      </c>
      <c r="L205" s="37">
        <v>7.3334539999999997</v>
      </c>
      <c r="M205" s="34">
        <v>2.005401</v>
      </c>
      <c r="N205" s="31">
        <f>I205-(J205+K205)</f>
        <v>0.23296000000000006</v>
      </c>
      <c r="O205" s="28"/>
      <c r="P205" s="28"/>
      <c r="Q205" s="28"/>
      <c r="R205" s="32"/>
      <c r="S205" s="32"/>
      <c r="T205" s="30"/>
      <c r="U205" s="30"/>
      <c r="V205" s="30"/>
      <c r="W205" s="30"/>
      <c r="X205" s="30"/>
      <c r="Y205" s="30"/>
      <c r="Z205" s="30"/>
      <c r="AA205" s="30"/>
      <c r="AB205" s="30" t="s">
        <v>138</v>
      </c>
    </row>
    <row r="206" spans="1:28" ht="13.2" x14ac:dyDescent="0.25">
      <c r="A206" s="25">
        <v>44132</v>
      </c>
      <c r="B206" s="28"/>
      <c r="C206" s="28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1"/>
      <c r="O206" s="28"/>
      <c r="P206" s="28"/>
      <c r="Q206" s="28"/>
      <c r="R206" s="32"/>
      <c r="S206" s="32"/>
      <c r="T206" s="30"/>
      <c r="U206" s="30"/>
      <c r="V206" s="30"/>
      <c r="W206" s="30"/>
      <c r="X206" s="30"/>
      <c r="Y206" s="30"/>
      <c r="Z206" s="30"/>
      <c r="AA206" s="30"/>
      <c r="AB206" s="30"/>
    </row>
    <row r="207" spans="1:28" ht="15.75" customHeight="1" x14ac:dyDescent="0.3">
      <c r="A207" s="25">
        <v>44139</v>
      </c>
      <c r="B207" s="28"/>
      <c r="C207" s="28">
        <v>49</v>
      </c>
      <c r="D207" s="27">
        <v>86</v>
      </c>
      <c r="E207" s="28">
        <v>9.82</v>
      </c>
      <c r="F207" s="27">
        <v>123.7</v>
      </c>
      <c r="G207" s="28"/>
      <c r="H207" s="34">
        <v>1.59</v>
      </c>
      <c r="I207" s="34">
        <v>0.42420000000000002</v>
      </c>
      <c r="J207" s="36">
        <v>0.25095400000000001</v>
      </c>
      <c r="K207" s="36">
        <v>4.7952000000000002E-2</v>
      </c>
      <c r="L207" s="37">
        <v>5.3180259999999997</v>
      </c>
      <c r="M207" s="34">
        <v>2.1397020000000002</v>
      </c>
      <c r="N207" s="31">
        <f>I207-(J207+K207)</f>
        <v>0.12529400000000002</v>
      </c>
      <c r="O207" s="28"/>
      <c r="P207" s="28"/>
      <c r="Q207" s="28"/>
      <c r="R207" s="32"/>
      <c r="S207" s="32"/>
      <c r="T207" s="30"/>
      <c r="U207" s="30"/>
      <c r="V207" s="30"/>
      <c r="W207" s="30"/>
      <c r="X207" s="30"/>
      <c r="Y207" s="30"/>
      <c r="Z207" s="30"/>
      <c r="AA207" s="30"/>
      <c r="AB207" s="30" t="s">
        <v>138</v>
      </c>
    </row>
    <row r="208" spans="1:28" ht="13.2" x14ac:dyDescent="0.25">
      <c r="A208" s="25">
        <v>44146</v>
      </c>
      <c r="B208" s="28"/>
      <c r="C208" s="28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1"/>
      <c r="O208" s="28"/>
      <c r="P208" s="28"/>
      <c r="Q208" s="28"/>
      <c r="R208" s="32"/>
      <c r="S208" s="32"/>
      <c r="T208" s="30"/>
      <c r="U208" s="30"/>
      <c r="V208" s="30"/>
      <c r="W208" s="30"/>
      <c r="X208" s="30"/>
      <c r="Y208" s="30"/>
      <c r="Z208" s="30"/>
      <c r="AA208" s="30"/>
      <c r="AB208" s="30"/>
    </row>
    <row r="209" spans="1:28" ht="15.75" customHeight="1" x14ac:dyDescent="0.3">
      <c r="A209" s="25">
        <v>44153</v>
      </c>
      <c r="B209" s="28"/>
      <c r="C209" s="28">
        <v>46.5</v>
      </c>
      <c r="D209" s="27">
        <v>85.8</v>
      </c>
      <c r="E209" s="28">
        <v>10.14</v>
      </c>
      <c r="F209" s="27">
        <v>124</v>
      </c>
      <c r="G209" s="28"/>
      <c r="H209" s="34">
        <v>1.833</v>
      </c>
      <c r="I209" s="34">
        <v>0.50739999999999996</v>
      </c>
      <c r="J209" s="36">
        <v>0.294402</v>
      </c>
      <c r="K209" s="36">
        <v>4.6531500000000003E-2</v>
      </c>
      <c r="L209" s="37">
        <v>6.4580250000000001</v>
      </c>
      <c r="M209" s="34">
        <v>2.1088200000000001</v>
      </c>
      <c r="N209" s="31">
        <f>I209-(J209+K209)</f>
        <v>0.16646649999999996</v>
      </c>
      <c r="O209" s="28"/>
      <c r="P209" s="28"/>
      <c r="Q209" s="28"/>
      <c r="R209" s="32"/>
      <c r="S209" s="32"/>
      <c r="T209" s="30"/>
      <c r="U209" s="30"/>
      <c r="V209" s="30"/>
      <c r="W209" s="30"/>
      <c r="X209" s="30"/>
      <c r="Y209" s="30"/>
      <c r="Z209" s="30"/>
      <c r="AA209" s="30"/>
      <c r="AB209" s="30" t="s">
        <v>138</v>
      </c>
    </row>
    <row r="210" spans="1:28" ht="13.2" x14ac:dyDescent="0.25">
      <c r="A210" s="25">
        <v>44160</v>
      </c>
      <c r="B210" s="28"/>
      <c r="C210" s="28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1"/>
      <c r="O210" s="28"/>
      <c r="P210" s="28"/>
      <c r="Q210" s="28"/>
      <c r="R210" s="32"/>
      <c r="S210" s="32"/>
      <c r="T210" s="30"/>
      <c r="U210" s="30"/>
      <c r="V210" s="30"/>
      <c r="W210" s="30"/>
      <c r="X210" s="30"/>
      <c r="Y210" s="30"/>
      <c r="Z210" s="30"/>
      <c r="AA210" s="30"/>
      <c r="AB210" s="30"/>
    </row>
    <row r="211" spans="1:28" ht="15.75" customHeight="1" x14ac:dyDescent="0.3">
      <c r="A211" s="25">
        <v>44167</v>
      </c>
      <c r="B211" s="28"/>
      <c r="C211" s="28">
        <v>49.1</v>
      </c>
      <c r="D211" s="27">
        <v>85.1</v>
      </c>
      <c r="E211" s="28">
        <v>9.7200000000000006</v>
      </c>
      <c r="F211" s="27">
        <v>118.5</v>
      </c>
      <c r="G211" s="28">
        <v>6.7</v>
      </c>
      <c r="H211" s="43">
        <v>1.798</v>
      </c>
      <c r="I211" s="43">
        <v>0.46960000000000002</v>
      </c>
      <c r="J211" s="36">
        <v>0.24581900000000001</v>
      </c>
      <c r="K211" s="36">
        <v>4.9076700000000001E-2</v>
      </c>
      <c r="L211" s="37">
        <v>4.2483310000000003</v>
      </c>
      <c r="M211" s="34">
        <v>2.4095909999999998</v>
      </c>
      <c r="N211" s="31">
        <f>I211-(J211+K211)</f>
        <v>0.17470430000000003</v>
      </c>
      <c r="O211" s="28"/>
      <c r="P211" s="28"/>
      <c r="Q211" s="28"/>
      <c r="R211" s="32"/>
      <c r="S211" s="32"/>
      <c r="T211" s="30"/>
      <c r="U211" s="30"/>
      <c r="V211" s="30"/>
      <c r="W211" s="30"/>
      <c r="X211" s="30"/>
      <c r="Y211" s="30"/>
      <c r="Z211" s="30"/>
      <c r="AA211" s="30"/>
      <c r="AB211" s="30" t="s">
        <v>138</v>
      </c>
    </row>
    <row r="212" spans="1:28" ht="13.2" x14ac:dyDescent="0.25">
      <c r="A212" s="25">
        <v>44174</v>
      </c>
      <c r="B212" s="28"/>
      <c r="C212" s="28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1"/>
      <c r="O212" s="28"/>
      <c r="P212" s="28"/>
      <c r="Q212" s="28"/>
      <c r="R212" s="32"/>
      <c r="S212" s="32"/>
      <c r="T212" s="30"/>
      <c r="U212" s="30"/>
      <c r="V212" s="30"/>
      <c r="W212" s="30"/>
      <c r="X212" s="30"/>
      <c r="Y212" s="30"/>
      <c r="Z212" s="30"/>
      <c r="AA212" s="30"/>
      <c r="AB212" s="30"/>
    </row>
    <row r="213" spans="1:28" ht="15.75" customHeight="1" x14ac:dyDescent="0.3">
      <c r="A213" s="25">
        <v>44181</v>
      </c>
      <c r="B213" s="28"/>
      <c r="C213" s="28">
        <v>41.5</v>
      </c>
      <c r="D213" s="27">
        <v>90.5</v>
      </c>
      <c r="E213" s="28">
        <v>11.47</v>
      </c>
      <c r="F213" s="27">
        <v>121.3</v>
      </c>
      <c r="G213" s="28">
        <v>6.77</v>
      </c>
      <c r="H213" s="43">
        <v>1.355</v>
      </c>
      <c r="I213" s="43">
        <v>0.41649999999999998</v>
      </c>
      <c r="J213" s="36">
        <v>0.26311600000000002</v>
      </c>
      <c r="K213" s="36">
        <v>5.1623000000000002E-2</v>
      </c>
      <c r="L213" s="37">
        <v>2.7382149999999998</v>
      </c>
      <c r="M213" s="34">
        <v>1.992164</v>
      </c>
      <c r="N213" s="31">
        <f>I213-(J213+K213)</f>
        <v>0.10176099999999999</v>
      </c>
      <c r="O213" s="28"/>
      <c r="P213" s="28"/>
      <c r="Q213" s="28"/>
      <c r="R213" s="32"/>
      <c r="S213" s="32"/>
      <c r="T213" s="30"/>
      <c r="U213" s="30"/>
      <c r="V213" s="30"/>
      <c r="W213" s="30"/>
      <c r="X213" s="30"/>
      <c r="Y213" s="30"/>
      <c r="Z213" s="30"/>
      <c r="AA213" s="30"/>
      <c r="AB213" s="30" t="s">
        <v>138</v>
      </c>
    </row>
    <row r="214" spans="1:28" ht="13.2" x14ac:dyDescent="0.25">
      <c r="A214" s="25">
        <v>44188</v>
      </c>
      <c r="B214" s="28"/>
      <c r="C214" s="28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1"/>
      <c r="O214" s="28"/>
      <c r="P214" s="28"/>
      <c r="Q214" s="28"/>
      <c r="R214" s="32"/>
      <c r="S214" s="32"/>
      <c r="T214" s="30"/>
      <c r="U214" s="30"/>
      <c r="V214" s="30"/>
      <c r="W214" s="30"/>
      <c r="X214" s="30"/>
      <c r="Y214" s="30"/>
      <c r="Z214" s="30"/>
      <c r="AA214" s="30"/>
      <c r="AB214" s="30"/>
    </row>
    <row r="215" spans="1:28" ht="15.75" customHeight="1" x14ac:dyDescent="0.3">
      <c r="A215" s="25">
        <v>44195</v>
      </c>
      <c r="B215" s="28"/>
      <c r="C215" s="28">
        <v>40.700000000000003</v>
      </c>
      <c r="D215" s="27">
        <v>91.8</v>
      </c>
      <c r="E215" s="28">
        <v>11.77</v>
      </c>
      <c r="F215" s="27">
        <v>122.5</v>
      </c>
      <c r="G215" s="28">
        <v>6.69</v>
      </c>
      <c r="H215" s="43">
        <v>1.63</v>
      </c>
      <c r="I215" s="43">
        <v>0.39850000000000002</v>
      </c>
      <c r="J215" s="36">
        <v>0.233933</v>
      </c>
      <c r="K215" s="36">
        <v>3.8651900000000003E-2</v>
      </c>
      <c r="L215" s="37">
        <v>2.1255039999999998</v>
      </c>
      <c r="M215" s="34">
        <v>1.9296409999999999</v>
      </c>
      <c r="N215" s="31">
        <f t="shared" ref="N215:N234" si="6">I215-(J215+K215)</f>
        <v>0.1259151</v>
      </c>
      <c r="O215" s="28"/>
      <c r="P215" s="28"/>
      <c r="Q215" s="28"/>
      <c r="R215" s="32"/>
      <c r="S215" s="32"/>
      <c r="T215" s="30"/>
      <c r="U215" s="30"/>
      <c r="V215" s="30"/>
      <c r="W215" s="30"/>
      <c r="X215" s="30"/>
      <c r="Y215" s="30"/>
      <c r="Z215" s="30"/>
      <c r="AA215" s="30"/>
      <c r="AB215" s="30" t="s">
        <v>138</v>
      </c>
    </row>
    <row r="216" spans="1:28" ht="15.75" customHeight="1" x14ac:dyDescent="0.3">
      <c r="A216" s="25">
        <v>44202</v>
      </c>
      <c r="B216" s="28"/>
      <c r="C216" s="28">
        <v>42.4</v>
      </c>
      <c r="D216" s="27">
        <v>89.9</v>
      </c>
      <c r="E216" s="28">
        <v>11.24</v>
      </c>
      <c r="F216" s="27">
        <v>119.2</v>
      </c>
      <c r="G216" s="28">
        <v>6.58</v>
      </c>
      <c r="H216" s="34">
        <v>2.8839999999999999</v>
      </c>
      <c r="I216" s="34">
        <v>0.79410000000000003</v>
      </c>
      <c r="J216" s="36">
        <v>0.25212600000000002</v>
      </c>
      <c r="K216" s="36">
        <v>3.2800999999999997E-2</v>
      </c>
      <c r="L216" s="37">
        <v>2.6514250000000001</v>
      </c>
      <c r="M216" s="34">
        <v>2.5454599999999998</v>
      </c>
      <c r="N216" s="31">
        <f t="shared" si="6"/>
        <v>0.50917299999999999</v>
      </c>
      <c r="O216" s="28"/>
      <c r="P216" s="28"/>
      <c r="Q216" s="28"/>
      <c r="R216" s="32"/>
      <c r="S216" s="32"/>
      <c r="T216" s="30"/>
      <c r="U216" s="30"/>
      <c r="V216" s="30"/>
      <c r="W216" s="30"/>
      <c r="X216" s="30"/>
      <c r="Y216" s="30"/>
      <c r="Z216" s="30"/>
      <c r="AA216" s="30"/>
      <c r="AB216" s="30" t="s">
        <v>138</v>
      </c>
    </row>
    <row r="217" spans="1:28" ht="15.75" customHeight="1" x14ac:dyDescent="0.3">
      <c r="A217" s="25">
        <v>44209</v>
      </c>
      <c r="B217" s="28"/>
      <c r="C217" s="28">
        <v>41.7</v>
      </c>
      <c r="D217" s="27">
        <v>88.4</v>
      </c>
      <c r="E217" s="28">
        <v>11.18</v>
      </c>
      <c r="F217" s="27">
        <v>120.9</v>
      </c>
      <c r="G217" s="28">
        <v>6.66</v>
      </c>
      <c r="H217" s="34">
        <v>1.26</v>
      </c>
      <c r="I217" s="34">
        <v>0.40770000000000001</v>
      </c>
      <c r="J217" s="36">
        <v>0.277057</v>
      </c>
      <c r="K217" s="36">
        <v>3.5681999999999998E-2</v>
      </c>
      <c r="L217" s="37">
        <v>2.644984</v>
      </c>
      <c r="M217" s="34">
        <v>1.5032700000000001</v>
      </c>
      <c r="N217" s="31">
        <f t="shared" si="6"/>
        <v>9.4961000000000018E-2</v>
      </c>
      <c r="O217" s="28"/>
      <c r="P217" s="28"/>
      <c r="Q217" s="28"/>
      <c r="R217" s="32"/>
      <c r="S217" s="32"/>
      <c r="T217" s="30"/>
      <c r="U217" s="30"/>
      <c r="V217" s="30"/>
      <c r="W217" s="30"/>
      <c r="X217" s="30"/>
      <c r="Y217" s="30"/>
      <c r="Z217" s="30"/>
      <c r="AA217" s="30"/>
      <c r="AB217" s="30" t="s">
        <v>138</v>
      </c>
    </row>
    <row r="218" spans="1:28" ht="15.75" customHeight="1" x14ac:dyDescent="0.3">
      <c r="A218" s="25">
        <v>44216</v>
      </c>
      <c r="B218" s="28"/>
      <c r="C218" s="28">
        <v>41.7</v>
      </c>
      <c r="D218" s="27">
        <v>86.9</v>
      </c>
      <c r="E218" s="28">
        <v>10.99</v>
      </c>
      <c r="F218" s="27">
        <v>124.6</v>
      </c>
      <c r="G218" s="28">
        <v>6.53</v>
      </c>
      <c r="H218" s="34">
        <v>1.4139999999999999</v>
      </c>
      <c r="I218" s="34">
        <v>0.38969999999999999</v>
      </c>
      <c r="J218" s="36">
        <v>0.263963</v>
      </c>
      <c r="K218" s="36">
        <v>3.8727999999999999E-2</v>
      </c>
      <c r="L218" s="37">
        <v>4.2294700000000001</v>
      </c>
      <c r="M218" s="34">
        <v>1.622989</v>
      </c>
      <c r="N218" s="31">
        <f t="shared" si="6"/>
        <v>8.7009000000000003E-2</v>
      </c>
      <c r="O218" s="28"/>
      <c r="P218" s="28"/>
      <c r="Q218" s="28"/>
      <c r="R218" s="32"/>
      <c r="S218" s="32"/>
      <c r="T218" s="30"/>
      <c r="U218" s="30"/>
      <c r="V218" s="30"/>
      <c r="W218" s="30"/>
      <c r="X218" s="30"/>
      <c r="Y218" s="30"/>
      <c r="Z218" s="30"/>
      <c r="AA218" s="30"/>
      <c r="AB218" s="30" t="s">
        <v>138</v>
      </c>
    </row>
    <row r="219" spans="1:28" ht="15.75" customHeight="1" x14ac:dyDescent="0.3">
      <c r="A219" s="25">
        <v>44223</v>
      </c>
      <c r="B219" s="28"/>
      <c r="C219" s="28">
        <v>40.5</v>
      </c>
      <c r="D219" s="27">
        <v>87.4</v>
      </c>
      <c r="E219" s="28">
        <v>11.24</v>
      </c>
      <c r="F219" s="27">
        <v>149.80000000000001</v>
      </c>
      <c r="G219" s="28">
        <v>6.61</v>
      </c>
      <c r="H219" s="34">
        <v>1.341</v>
      </c>
      <c r="I219" s="34">
        <v>0.46870000000000001</v>
      </c>
      <c r="J219" s="36">
        <v>0.279694</v>
      </c>
      <c r="K219" s="36">
        <v>4.1293000000000003E-2</v>
      </c>
      <c r="L219" s="37">
        <v>3.2633200000000002</v>
      </c>
      <c r="M219" s="34">
        <v>1.518133</v>
      </c>
      <c r="N219" s="31">
        <f t="shared" si="6"/>
        <v>0.14771299999999998</v>
      </c>
      <c r="O219" s="28"/>
      <c r="P219" s="28"/>
      <c r="Q219" s="28"/>
      <c r="R219" s="32"/>
      <c r="S219" s="32"/>
      <c r="T219" s="30"/>
      <c r="U219" s="30"/>
      <c r="V219" s="30"/>
      <c r="W219" s="30"/>
      <c r="X219" s="30"/>
      <c r="Y219" s="30"/>
      <c r="Z219" s="30"/>
      <c r="AA219" s="30"/>
      <c r="AB219" s="30" t="s">
        <v>138</v>
      </c>
    </row>
    <row r="220" spans="1:28" ht="15.75" customHeight="1" x14ac:dyDescent="0.3">
      <c r="A220" s="25">
        <v>44230</v>
      </c>
      <c r="B220" s="28"/>
      <c r="C220" s="28">
        <v>39.5</v>
      </c>
      <c r="D220" s="27">
        <v>87.4</v>
      </c>
      <c r="E220" s="28">
        <v>11.4</v>
      </c>
      <c r="F220" s="27">
        <v>121.1</v>
      </c>
      <c r="G220" s="28">
        <v>6.73</v>
      </c>
      <c r="H220" s="34">
        <v>1.837</v>
      </c>
      <c r="I220" s="34">
        <v>0.43509999999999999</v>
      </c>
      <c r="J220" s="36">
        <v>0.25770500000000002</v>
      </c>
      <c r="K220" s="36">
        <v>2.9718999999999999E-2</v>
      </c>
      <c r="L220" s="37">
        <v>4.213368</v>
      </c>
      <c r="M220" s="34">
        <v>1.546316</v>
      </c>
      <c r="N220" s="31">
        <f t="shared" si="6"/>
        <v>0.14767599999999997</v>
      </c>
      <c r="O220" s="28"/>
      <c r="P220" s="28"/>
      <c r="Q220" s="28"/>
      <c r="R220" s="32"/>
      <c r="S220" s="32"/>
      <c r="T220" s="30"/>
      <c r="U220" s="30"/>
      <c r="V220" s="30"/>
      <c r="W220" s="30"/>
      <c r="X220" s="30"/>
      <c r="Y220" s="30"/>
      <c r="Z220" s="30"/>
      <c r="AA220" s="30"/>
      <c r="AB220" s="30" t="s">
        <v>138</v>
      </c>
    </row>
    <row r="221" spans="1:28" ht="15.75" customHeight="1" x14ac:dyDescent="0.3">
      <c r="A221" s="25">
        <v>44237</v>
      </c>
      <c r="B221" s="28"/>
      <c r="C221" s="28">
        <v>37.5</v>
      </c>
      <c r="D221" s="27">
        <v>91.5</v>
      </c>
      <c r="E221" s="28">
        <v>12.3</v>
      </c>
      <c r="F221" s="27">
        <v>120</v>
      </c>
      <c r="G221" s="28">
        <v>6.57</v>
      </c>
      <c r="H221" s="34">
        <v>1.355</v>
      </c>
      <c r="I221" s="34">
        <v>0.49730000000000002</v>
      </c>
      <c r="J221" s="36">
        <v>0.21664</v>
      </c>
      <c r="K221" s="36">
        <v>2.9087999999999999E-2</v>
      </c>
      <c r="L221" s="37">
        <v>2.409888</v>
      </c>
      <c r="M221" s="34">
        <v>2.127653</v>
      </c>
      <c r="N221" s="31">
        <f t="shared" si="6"/>
        <v>0.25157200000000002</v>
      </c>
      <c r="O221" s="28"/>
      <c r="P221" s="28"/>
      <c r="Q221" s="28"/>
      <c r="R221" s="32"/>
      <c r="S221" s="32"/>
      <c r="T221" s="30"/>
      <c r="U221" s="30"/>
      <c r="V221" s="30"/>
      <c r="W221" s="30"/>
      <c r="X221" s="30"/>
      <c r="Y221" s="30"/>
      <c r="Z221" s="30"/>
      <c r="AA221" s="30"/>
      <c r="AB221" s="30" t="s">
        <v>138</v>
      </c>
    </row>
    <row r="222" spans="1:28" ht="15.75" customHeight="1" x14ac:dyDescent="0.3">
      <c r="A222" s="25">
        <v>44244</v>
      </c>
      <c r="B222" s="28"/>
      <c r="C222" s="28">
        <v>38.200000000000003</v>
      </c>
      <c r="D222" s="27">
        <v>91</v>
      </c>
      <c r="E222" s="28">
        <v>12.11</v>
      </c>
      <c r="F222" s="27">
        <v>128.80000000000001</v>
      </c>
      <c r="G222" s="28">
        <v>6.6</v>
      </c>
      <c r="H222" s="34">
        <v>2.2370000000000001</v>
      </c>
      <c r="I222" s="34">
        <v>0.51270000000000004</v>
      </c>
      <c r="J222" s="36">
        <v>0.23799200000000001</v>
      </c>
      <c r="K222" s="36">
        <v>3.3237000000000003E-2</v>
      </c>
      <c r="L222" s="37">
        <v>2.5870150000000001</v>
      </c>
      <c r="M222" s="34">
        <v>1.706021</v>
      </c>
      <c r="N222" s="31">
        <f t="shared" si="6"/>
        <v>0.24147100000000005</v>
      </c>
      <c r="O222" s="28"/>
      <c r="P222" s="28"/>
      <c r="Q222" s="28"/>
      <c r="R222" s="32"/>
      <c r="S222" s="32"/>
      <c r="T222" s="30"/>
      <c r="U222" s="30"/>
      <c r="V222" s="30"/>
      <c r="W222" s="30"/>
      <c r="X222" s="30"/>
      <c r="Y222" s="30"/>
      <c r="Z222" s="30"/>
      <c r="AA222" s="30"/>
      <c r="AB222" s="30" t="s">
        <v>138</v>
      </c>
    </row>
    <row r="223" spans="1:28" ht="15.75" customHeight="1" x14ac:dyDescent="0.3">
      <c r="A223" s="25">
        <v>44251</v>
      </c>
      <c r="B223" s="28"/>
      <c r="C223" s="28">
        <v>39.4</v>
      </c>
      <c r="D223" s="27">
        <v>90.9</v>
      </c>
      <c r="E223" s="28">
        <v>11.88</v>
      </c>
      <c r="F223" s="27">
        <v>121.3</v>
      </c>
      <c r="G223" s="28">
        <v>6.67</v>
      </c>
      <c r="H223" s="34">
        <v>1.9</v>
      </c>
      <c r="I223" s="34">
        <v>0.35399999999999998</v>
      </c>
      <c r="J223" s="36">
        <v>0.23654700000000001</v>
      </c>
      <c r="K223" s="36">
        <v>2.7616000000000002E-2</v>
      </c>
      <c r="L223" s="37">
        <v>1.901049</v>
      </c>
      <c r="M223" s="34">
        <v>1.4955689999999999</v>
      </c>
      <c r="N223" s="31">
        <f t="shared" si="6"/>
        <v>8.9836999999999945E-2</v>
      </c>
      <c r="O223" s="28"/>
      <c r="P223" s="28"/>
      <c r="Q223" s="28"/>
      <c r="R223" s="32"/>
      <c r="S223" s="32"/>
      <c r="T223" s="30"/>
      <c r="U223" s="30"/>
      <c r="V223" s="30"/>
      <c r="W223" s="30"/>
      <c r="X223" s="30"/>
      <c r="Y223" s="30"/>
      <c r="Z223" s="30"/>
      <c r="AA223" s="30"/>
      <c r="AB223" s="30" t="s">
        <v>138</v>
      </c>
    </row>
    <row r="224" spans="1:28" ht="15.75" customHeight="1" x14ac:dyDescent="0.3">
      <c r="A224" s="25">
        <v>44258</v>
      </c>
      <c r="B224" s="28"/>
      <c r="C224" s="28">
        <v>39.799999999999997</v>
      </c>
      <c r="D224" s="27">
        <v>90.6</v>
      </c>
      <c r="E224" s="28">
        <v>11.77</v>
      </c>
      <c r="F224" s="27">
        <v>123.3</v>
      </c>
      <c r="G224" s="28">
        <v>6.5</v>
      </c>
      <c r="H224" s="34">
        <v>2.5640000000000001</v>
      </c>
      <c r="I224" s="34">
        <v>0.54879999999999995</v>
      </c>
      <c r="J224" s="36">
        <v>0.23472699999999999</v>
      </c>
      <c r="K224" s="36">
        <v>4.3275000000000001E-2</v>
      </c>
      <c r="L224" s="37">
        <v>2.515199</v>
      </c>
      <c r="M224" s="34">
        <v>2.0498590000000001</v>
      </c>
      <c r="N224" s="31">
        <f t="shared" si="6"/>
        <v>0.27079799999999998</v>
      </c>
      <c r="O224" s="28"/>
      <c r="P224" s="28"/>
      <c r="Q224" s="28"/>
      <c r="R224" s="32"/>
      <c r="S224" s="32"/>
      <c r="T224" s="30"/>
      <c r="U224" s="30"/>
      <c r="V224" s="30"/>
      <c r="W224" s="30"/>
      <c r="X224" s="30"/>
      <c r="Y224" s="30"/>
      <c r="Z224" s="30"/>
      <c r="AA224" s="30"/>
      <c r="AB224" s="30" t="s">
        <v>138</v>
      </c>
    </row>
    <row r="225" spans="1:28" ht="15.75" customHeight="1" x14ac:dyDescent="0.3">
      <c r="A225" s="25">
        <v>44265</v>
      </c>
      <c r="B225" s="28"/>
      <c r="C225" s="28">
        <v>41.1</v>
      </c>
      <c r="D225" s="27">
        <v>91.7</v>
      </c>
      <c r="E225" s="28">
        <v>11.69</v>
      </c>
      <c r="F225" s="27">
        <v>126.1</v>
      </c>
      <c r="G225" s="28">
        <v>6.55</v>
      </c>
      <c r="H225" s="34">
        <v>1.498</v>
      </c>
      <c r="I225" s="34">
        <v>0.37240000000000001</v>
      </c>
      <c r="J225" s="36">
        <v>0.27975899999999998</v>
      </c>
      <c r="K225" s="36">
        <v>4.2215999999999997E-2</v>
      </c>
      <c r="L225" s="37">
        <v>2.5887560000000001</v>
      </c>
      <c r="M225" s="34">
        <v>1.577536</v>
      </c>
      <c r="N225" s="31">
        <f t="shared" si="6"/>
        <v>5.0425000000000053E-2</v>
      </c>
      <c r="O225" s="28"/>
      <c r="P225" s="28"/>
      <c r="Q225" s="28"/>
      <c r="R225" s="32"/>
      <c r="S225" s="32"/>
      <c r="T225" s="30"/>
      <c r="U225" s="30"/>
      <c r="V225" s="30"/>
      <c r="W225" s="30"/>
      <c r="X225" s="30"/>
      <c r="Y225" s="30"/>
      <c r="Z225" s="30"/>
      <c r="AA225" s="30"/>
      <c r="AB225" s="30" t="s">
        <v>138</v>
      </c>
    </row>
    <row r="226" spans="1:28" ht="15.75" customHeight="1" x14ac:dyDescent="0.3">
      <c r="A226" s="25">
        <v>44272</v>
      </c>
      <c r="B226" s="28"/>
      <c r="C226" s="28">
        <v>42.3</v>
      </c>
      <c r="D226" s="27">
        <v>89.3</v>
      </c>
      <c r="E226" s="28">
        <v>11.19</v>
      </c>
      <c r="F226" s="27">
        <v>128.30000000000001</v>
      </c>
      <c r="G226" s="28">
        <v>6.54</v>
      </c>
      <c r="H226" s="34">
        <v>1.395</v>
      </c>
      <c r="I226" s="34">
        <v>0.39960000000000001</v>
      </c>
      <c r="J226" s="36">
        <v>0.300757</v>
      </c>
      <c r="K226" s="36">
        <v>4.4886000000000002E-2</v>
      </c>
      <c r="L226" s="37">
        <v>1.97472</v>
      </c>
      <c r="M226" s="34">
        <v>2.050325</v>
      </c>
      <c r="N226" s="31">
        <f t="shared" si="6"/>
        <v>5.3957000000000033E-2</v>
      </c>
      <c r="O226" s="28"/>
      <c r="P226" s="28"/>
      <c r="Q226" s="28"/>
      <c r="R226" s="32"/>
      <c r="S226" s="32"/>
      <c r="T226" s="30"/>
      <c r="U226" s="30"/>
      <c r="V226" s="30"/>
      <c r="W226" s="30"/>
      <c r="X226" s="30"/>
      <c r="Y226" s="30"/>
      <c r="Z226" s="30"/>
      <c r="AA226" s="30"/>
      <c r="AB226" s="30" t="s">
        <v>138</v>
      </c>
    </row>
    <row r="227" spans="1:28" ht="15.75" customHeight="1" x14ac:dyDescent="0.3">
      <c r="A227" s="25">
        <v>44279</v>
      </c>
      <c r="B227" s="28"/>
      <c r="C227" s="28">
        <v>44.2</v>
      </c>
      <c r="D227" s="27">
        <v>89.8</v>
      </c>
      <c r="E227" s="28">
        <v>10.96</v>
      </c>
      <c r="F227" s="27">
        <v>125.7</v>
      </c>
      <c r="G227" s="28">
        <v>6.58</v>
      </c>
      <c r="H227" s="34">
        <v>1.6120000000000001</v>
      </c>
      <c r="I227" s="34">
        <v>0.36659999999999998</v>
      </c>
      <c r="J227" s="36">
        <v>0.25934200000000002</v>
      </c>
      <c r="K227" s="36">
        <v>3.4499000000000002E-2</v>
      </c>
      <c r="L227" s="37">
        <v>1.9939089999999999</v>
      </c>
      <c r="M227" s="34">
        <v>2.139154</v>
      </c>
      <c r="N227" s="31">
        <f t="shared" si="6"/>
        <v>7.2758999999999963E-2</v>
      </c>
      <c r="O227" s="28"/>
      <c r="P227" s="28"/>
      <c r="Q227" s="28"/>
      <c r="R227" s="32"/>
      <c r="S227" s="32"/>
      <c r="T227" s="30"/>
      <c r="U227" s="30"/>
      <c r="V227" s="30"/>
      <c r="W227" s="30"/>
      <c r="X227" s="30"/>
      <c r="Y227" s="30"/>
      <c r="Z227" s="30"/>
      <c r="AA227" s="30"/>
      <c r="AB227" s="30" t="s">
        <v>138</v>
      </c>
    </row>
    <row r="228" spans="1:28" ht="15.75" customHeight="1" x14ac:dyDescent="0.3">
      <c r="A228" s="25">
        <v>44286</v>
      </c>
      <c r="B228" s="28"/>
      <c r="C228" s="28">
        <v>47.7</v>
      </c>
      <c r="D228" s="27">
        <v>90.2</v>
      </c>
      <c r="E228" s="28">
        <v>10.49</v>
      </c>
      <c r="F228" s="27">
        <v>124.1</v>
      </c>
      <c r="G228" s="28">
        <v>6.58</v>
      </c>
      <c r="H228" s="34">
        <v>1.655</v>
      </c>
      <c r="I228" s="34">
        <v>0.34699999999999998</v>
      </c>
      <c r="J228" s="36">
        <v>0.241033</v>
      </c>
      <c r="K228" s="36">
        <v>4.5055999999999999E-2</v>
      </c>
      <c r="L228" s="37">
        <v>2.940547</v>
      </c>
      <c r="M228" s="34">
        <v>1.9756849999999999</v>
      </c>
      <c r="N228" s="31">
        <f t="shared" si="6"/>
        <v>6.0910999999999993E-2</v>
      </c>
      <c r="O228" s="28"/>
      <c r="P228" s="28"/>
      <c r="Q228" s="28"/>
      <c r="R228" s="32"/>
      <c r="S228" s="32"/>
      <c r="T228" s="30"/>
      <c r="U228" s="30"/>
      <c r="V228" s="30"/>
      <c r="W228" s="30"/>
      <c r="X228" s="30"/>
      <c r="Y228" s="30"/>
      <c r="Z228" s="30"/>
      <c r="AA228" s="30"/>
      <c r="AB228" s="30" t="s">
        <v>138</v>
      </c>
    </row>
    <row r="229" spans="1:28" ht="15.75" customHeight="1" x14ac:dyDescent="0.3">
      <c r="A229" s="25">
        <v>44293</v>
      </c>
      <c r="B229" s="28"/>
      <c r="C229" s="28">
        <v>47.4</v>
      </c>
      <c r="D229" s="27">
        <v>87.8</v>
      </c>
      <c r="E229" s="28">
        <v>10.26</v>
      </c>
      <c r="F229" s="27">
        <v>125.6</v>
      </c>
      <c r="G229" s="28">
        <v>6.54</v>
      </c>
      <c r="H229" s="34">
        <v>1.6850000000000001</v>
      </c>
      <c r="I229" s="34">
        <v>0.39369999999999999</v>
      </c>
      <c r="J229" s="36">
        <v>0.261239</v>
      </c>
      <c r="K229" s="36">
        <v>4.7040999999999999E-2</v>
      </c>
      <c r="L229" s="37">
        <v>3.3554529999999998</v>
      </c>
      <c r="M229" s="34">
        <v>1.6684639999999999</v>
      </c>
      <c r="N229" s="31">
        <f t="shared" si="6"/>
        <v>8.5419999999999996E-2</v>
      </c>
      <c r="O229" s="28"/>
      <c r="P229" s="28"/>
      <c r="Q229" s="28"/>
      <c r="R229" s="32"/>
      <c r="S229" s="32"/>
      <c r="T229" s="30"/>
      <c r="U229" s="30"/>
      <c r="V229" s="30"/>
      <c r="W229" s="30"/>
      <c r="X229" s="30"/>
      <c r="Y229" s="30"/>
      <c r="Z229" s="30"/>
      <c r="AA229" s="30"/>
      <c r="AB229" s="30" t="s">
        <v>138</v>
      </c>
    </row>
    <row r="230" spans="1:28" ht="15.75" customHeight="1" x14ac:dyDescent="0.3">
      <c r="A230" s="25">
        <v>44300</v>
      </c>
      <c r="B230" s="28"/>
      <c r="C230" s="28">
        <v>49</v>
      </c>
      <c r="D230" s="27">
        <v>88</v>
      </c>
      <c r="E230" s="28">
        <v>10.06</v>
      </c>
      <c r="F230" s="27">
        <v>129.9</v>
      </c>
      <c r="G230" s="28">
        <v>6.42</v>
      </c>
      <c r="H230" s="34">
        <v>2.3159999999999998</v>
      </c>
      <c r="I230" s="34">
        <v>0.53420000000000001</v>
      </c>
      <c r="J230" s="36">
        <v>0.28571299999999999</v>
      </c>
      <c r="K230" s="36">
        <v>3.6044E-2</v>
      </c>
      <c r="L230" s="37">
        <v>2.5507010000000001</v>
      </c>
      <c r="M230" s="34">
        <v>2.3186369999999998</v>
      </c>
      <c r="N230" s="31">
        <f t="shared" si="6"/>
        <v>0.21244299999999999</v>
      </c>
      <c r="O230" s="28"/>
      <c r="P230" s="28"/>
      <c r="Q230" s="28"/>
      <c r="R230" s="32"/>
      <c r="S230" s="32"/>
      <c r="T230" s="30"/>
      <c r="U230" s="30"/>
      <c r="V230" s="30"/>
      <c r="W230" s="30"/>
      <c r="X230" s="30"/>
      <c r="Y230" s="30"/>
      <c r="Z230" s="30"/>
      <c r="AA230" s="30"/>
      <c r="AB230" s="30" t="s">
        <v>138</v>
      </c>
    </row>
    <row r="231" spans="1:28" ht="15.75" customHeight="1" x14ac:dyDescent="0.3">
      <c r="A231" s="25">
        <v>44321</v>
      </c>
      <c r="B231" s="28"/>
      <c r="C231" s="28">
        <v>52.8</v>
      </c>
      <c r="D231" s="27">
        <v>86.8</v>
      </c>
      <c r="E231" s="28">
        <v>9.44</v>
      </c>
      <c r="F231" s="27">
        <v>125.8</v>
      </c>
      <c r="G231" s="28">
        <v>6.44</v>
      </c>
      <c r="H231" s="34">
        <v>1.804</v>
      </c>
      <c r="I231" s="34">
        <v>0.39240000000000003</v>
      </c>
      <c r="J231" s="36">
        <v>0.29249700000000001</v>
      </c>
      <c r="K231" s="36">
        <v>3.6913000000000001E-2</v>
      </c>
      <c r="L231" s="37">
        <v>3.9445920000000001</v>
      </c>
      <c r="M231" s="34">
        <v>2.0252870000000001</v>
      </c>
      <c r="N231" s="31">
        <f t="shared" si="6"/>
        <v>6.2990000000000046E-2</v>
      </c>
      <c r="O231" s="28"/>
      <c r="P231" s="28"/>
      <c r="Q231" s="28"/>
      <c r="R231" s="32"/>
      <c r="S231" s="32"/>
      <c r="T231" s="30"/>
      <c r="U231" s="30"/>
      <c r="V231" s="30"/>
      <c r="W231" s="30"/>
      <c r="X231" s="30"/>
      <c r="Y231" s="30"/>
      <c r="Z231" s="30"/>
      <c r="AA231" s="30"/>
      <c r="AB231" s="30" t="s">
        <v>138</v>
      </c>
    </row>
    <row r="232" spans="1:28" ht="15.75" customHeight="1" x14ac:dyDescent="0.3">
      <c r="A232" s="25">
        <v>44328</v>
      </c>
      <c r="B232" s="28"/>
      <c r="C232" s="28">
        <v>52.8</v>
      </c>
      <c r="D232" s="27">
        <v>88.4</v>
      </c>
      <c r="E232" s="28">
        <v>9.6300000000000008</v>
      </c>
      <c r="F232" s="27">
        <v>128.30000000000001</v>
      </c>
      <c r="G232" s="28">
        <v>6.48</v>
      </c>
      <c r="H232" s="34">
        <v>1.865</v>
      </c>
      <c r="I232" s="34">
        <v>0.42599999999999999</v>
      </c>
      <c r="J232" s="36">
        <v>0.25245000000000001</v>
      </c>
      <c r="K232" s="36">
        <v>3.0349999999999999E-2</v>
      </c>
      <c r="L232" s="37">
        <v>3.9981300000000002</v>
      </c>
      <c r="M232" s="34">
        <v>1.5019499999999999</v>
      </c>
      <c r="N232" s="31">
        <f t="shared" si="6"/>
        <v>0.14319999999999999</v>
      </c>
      <c r="O232" s="28"/>
      <c r="P232" s="28"/>
      <c r="Q232" s="28"/>
      <c r="R232" s="32"/>
      <c r="S232" s="32"/>
      <c r="T232" s="30"/>
      <c r="U232" s="30"/>
      <c r="V232" s="30"/>
      <c r="W232" s="30"/>
      <c r="X232" s="30"/>
      <c r="Y232" s="30"/>
      <c r="Z232" s="30"/>
      <c r="AA232" s="30"/>
      <c r="AB232" s="30" t="s">
        <v>138</v>
      </c>
    </row>
    <row r="233" spans="1:28" ht="15.75" customHeight="1" x14ac:dyDescent="0.3">
      <c r="A233" s="25">
        <v>44335</v>
      </c>
      <c r="B233" s="28"/>
      <c r="C233" s="28">
        <v>57.9</v>
      </c>
      <c r="D233" s="27">
        <v>87.2</v>
      </c>
      <c r="E233" s="28">
        <v>8.91</v>
      </c>
      <c r="F233" s="27">
        <v>131</v>
      </c>
      <c r="G233" s="28">
        <v>6.48</v>
      </c>
      <c r="H233" s="34">
        <v>3.0710000000000002</v>
      </c>
      <c r="I233" s="34">
        <v>0.68889999999999996</v>
      </c>
      <c r="J233" s="36">
        <v>0.27256000000000002</v>
      </c>
      <c r="K233" s="36">
        <v>3.891E-2</v>
      </c>
      <c r="L233" s="37">
        <v>5.4511900000000004</v>
      </c>
      <c r="M233" s="34">
        <v>2.1348799999999999</v>
      </c>
      <c r="N233" s="31">
        <f t="shared" si="6"/>
        <v>0.37742999999999993</v>
      </c>
      <c r="O233" s="28"/>
      <c r="P233" s="28"/>
      <c r="Q233" s="28"/>
      <c r="R233" s="32"/>
      <c r="S233" s="32"/>
      <c r="T233" s="30"/>
      <c r="U233" s="30"/>
      <c r="V233" s="30"/>
      <c r="W233" s="30"/>
      <c r="X233" s="30"/>
      <c r="Y233" s="30"/>
      <c r="Z233" s="30"/>
      <c r="AA233" s="30"/>
      <c r="AB233" s="30" t="s">
        <v>138</v>
      </c>
    </row>
    <row r="234" spans="1:28" ht="15.75" customHeight="1" x14ac:dyDescent="0.3">
      <c r="A234" s="25">
        <v>44342</v>
      </c>
      <c r="B234" s="28"/>
      <c r="C234" s="28">
        <v>59</v>
      </c>
      <c r="D234" s="27">
        <v>85.6</v>
      </c>
      <c r="E234" s="28">
        <v>8.6300000000000008</v>
      </c>
      <c r="F234" s="27">
        <v>132.69999999999999</v>
      </c>
      <c r="G234" s="28">
        <v>6.6</v>
      </c>
      <c r="H234" s="34">
        <v>1.7509999999999999</v>
      </c>
      <c r="I234" s="34">
        <v>0.4516</v>
      </c>
      <c r="J234" s="36">
        <v>0.32372000000000001</v>
      </c>
      <c r="K234" s="36">
        <v>5.6869999999999997E-2</v>
      </c>
      <c r="L234" s="37">
        <v>6.8774499999999996</v>
      </c>
      <c r="M234" s="34">
        <v>2.3357600000000001</v>
      </c>
      <c r="N234" s="31">
        <f t="shared" si="6"/>
        <v>7.1010000000000018E-2</v>
      </c>
      <c r="O234" s="28"/>
      <c r="P234" s="28"/>
      <c r="Q234" s="28"/>
      <c r="R234" s="32"/>
      <c r="S234" s="32"/>
      <c r="T234" s="30"/>
      <c r="U234" s="30"/>
      <c r="V234" s="30"/>
      <c r="W234" s="30"/>
      <c r="X234" s="30"/>
      <c r="Y234" s="30"/>
      <c r="Z234" s="30"/>
      <c r="AA234" s="30"/>
      <c r="AB234" s="30" t="s">
        <v>138</v>
      </c>
    </row>
    <row r="235" spans="1:28" ht="13.2" x14ac:dyDescent="0.25">
      <c r="A235" s="25">
        <v>44349</v>
      </c>
      <c r="B235" s="28"/>
      <c r="C235" s="28">
        <v>57.8</v>
      </c>
      <c r="D235" s="27">
        <v>86</v>
      </c>
      <c r="E235" s="28">
        <v>8.8000000000000007</v>
      </c>
      <c r="F235" s="27">
        <v>127.7</v>
      </c>
      <c r="G235" s="28">
        <v>6.36</v>
      </c>
      <c r="H235" s="31"/>
      <c r="I235" s="31"/>
      <c r="J235" s="30"/>
      <c r="K235" s="30"/>
      <c r="L235" s="28"/>
      <c r="M235" s="31"/>
      <c r="N235" s="31"/>
      <c r="O235" s="28"/>
      <c r="P235" s="28"/>
      <c r="Q235" s="28"/>
      <c r="R235" s="32"/>
      <c r="S235" s="32"/>
      <c r="T235" s="30"/>
      <c r="U235" s="30"/>
      <c r="V235" s="30"/>
      <c r="W235" s="30"/>
      <c r="X235" s="30"/>
      <c r="Y235" s="30"/>
      <c r="Z235" s="30"/>
      <c r="AA235" s="30"/>
      <c r="AB235" s="30" t="s">
        <v>138</v>
      </c>
    </row>
    <row r="236" spans="1:28" ht="15.75" customHeight="1" x14ac:dyDescent="0.3">
      <c r="A236" s="25">
        <v>44356</v>
      </c>
      <c r="B236" s="28"/>
      <c r="C236" s="28">
        <v>64.099999999999994</v>
      </c>
      <c r="D236" s="27">
        <v>84.8</v>
      </c>
      <c r="E236" s="28">
        <v>8.0500000000000007</v>
      </c>
      <c r="F236" s="27">
        <v>129.69999999999999</v>
      </c>
      <c r="G236" s="28">
        <v>6.34</v>
      </c>
      <c r="H236" s="34">
        <v>1.9630000000000001</v>
      </c>
      <c r="I236" s="34">
        <v>0.44</v>
      </c>
      <c r="J236" s="36">
        <v>0.29074</v>
      </c>
      <c r="K236" s="36">
        <v>5.7140000000000003E-2</v>
      </c>
      <c r="L236" s="37">
        <v>10.27975</v>
      </c>
      <c r="M236" s="34">
        <v>2.6599400000000002</v>
      </c>
      <c r="N236" s="31">
        <f t="shared" ref="N236:N244" si="7">I236-(J236+K236)</f>
        <v>9.211999999999998E-2</v>
      </c>
      <c r="O236" s="28"/>
      <c r="P236" s="28"/>
      <c r="Q236" s="28"/>
      <c r="R236" s="32"/>
      <c r="S236" s="32"/>
      <c r="T236" s="30"/>
      <c r="U236" s="30"/>
      <c r="V236" s="30"/>
      <c r="W236" s="30"/>
      <c r="X236" s="30"/>
      <c r="Y236" s="30"/>
      <c r="Z236" s="30"/>
      <c r="AA236" s="30"/>
      <c r="AB236" s="30" t="s">
        <v>138</v>
      </c>
    </row>
    <row r="237" spans="1:28" ht="15.75" customHeight="1" x14ac:dyDescent="0.3">
      <c r="A237" s="25">
        <v>44363</v>
      </c>
      <c r="B237" s="28"/>
      <c r="C237" s="28">
        <v>61.2</v>
      </c>
      <c r="D237" s="27">
        <v>84.2</v>
      </c>
      <c r="E237" s="28">
        <v>8.27</v>
      </c>
      <c r="F237" s="27">
        <v>129.9</v>
      </c>
      <c r="G237" s="28">
        <v>6.4</v>
      </c>
      <c r="H237" s="34">
        <v>2.0329999999999999</v>
      </c>
      <c r="I237" s="34">
        <v>0.44340000000000002</v>
      </c>
      <c r="J237" s="36">
        <v>0.31748999999999999</v>
      </c>
      <c r="K237" s="36">
        <v>4.0770000000000001E-2</v>
      </c>
      <c r="L237" s="37">
        <v>7.2011700000000003</v>
      </c>
      <c r="M237" s="34">
        <v>2.8131599999999999</v>
      </c>
      <c r="N237" s="31">
        <f t="shared" si="7"/>
        <v>8.5139999999999993E-2</v>
      </c>
      <c r="O237" s="28"/>
      <c r="P237" s="28"/>
      <c r="Q237" s="28"/>
      <c r="R237" s="32"/>
      <c r="S237" s="32"/>
      <c r="T237" s="30"/>
      <c r="U237" s="30"/>
      <c r="V237" s="30"/>
      <c r="W237" s="30"/>
      <c r="X237" s="30"/>
      <c r="Y237" s="30"/>
      <c r="Z237" s="30"/>
      <c r="AA237" s="30"/>
      <c r="AB237" s="30" t="s">
        <v>138</v>
      </c>
    </row>
    <row r="238" spans="1:28" ht="15.75" customHeight="1" x14ac:dyDescent="0.3">
      <c r="A238" s="25">
        <v>44370</v>
      </c>
      <c r="B238" s="28"/>
      <c r="C238" s="28">
        <v>60.9</v>
      </c>
      <c r="D238" s="27">
        <v>85.6</v>
      </c>
      <c r="E238" s="28">
        <v>8.44</v>
      </c>
      <c r="F238" s="27">
        <v>129.9</v>
      </c>
      <c r="G238" s="28">
        <v>6.95</v>
      </c>
      <c r="H238" s="34">
        <v>1.748</v>
      </c>
      <c r="I238" s="34">
        <v>0.44769999999999999</v>
      </c>
      <c r="J238" s="36">
        <v>0.30212099999999997</v>
      </c>
      <c r="K238" s="36">
        <v>2.8950300000000002E-2</v>
      </c>
      <c r="L238" s="37">
        <v>7.3612760000000002</v>
      </c>
      <c r="M238" s="34">
        <v>2.8904930000000002</v>
      </c>
      <c r="N238" s="31">
        <f t="shared" si="7"/>
        <v>0.11662870000000003</v>
      </c>
      <c r="O238" s="28"/>
      <c r="P238" s="28"/>
      <c r="Q238" s="28"/>
      <c r="R238" s="32"/>
      <c r="S238" s="32"/>
      <c r="T238" s="30"/>
      <c r="U238" s="30"/>
      <c r="V238" s="30"/>
      <c r="W238" s="30"/>
      <c r="X238" s="30"/>
      <c r="Y238" s="30"/>
      <c r="Z238" s="30"/>
      <c r="AA238" s="30"/>
      <c r="AB238" s="30" t="s">
        <v>138</v>
      </c>
    </row>
    <row r="239" spans="1:28" ht="15.75" customHeight="1" x14ac:dyDescent="0.3">
      <c r="A239" s="25">
        <v>44377</v>
      </c>
      <c r="B239" s="28"/>
      <c r="C239" s="28">
        <v>64.8</v>
      </c>
      <c r="D239" s="27">
        <v>83.5</v>
      </c>
      <c r="E239" s="28">
        <v>7.86</v>
      </c>
      <c r="F239" s="27">
        <v>129.19999999999999</v>
      </c>
      <c r="G239" s="28"/>
      <c r="H239" s="34">
        <v>1.3859999999999999</v>
      </c>
      <c r="I239" s="34">
        <v>0.45910000000000001</v>
      </c>
      <c r="J239" s="36">
        <v>0.359458</v>
      </c>
      <c r="K239" s="36">
        <v>5.0387899999999999E-2</v>
      </c>
      <c r="L239" s="37">
        <v>7.5980699999999999</v>
      </c>
      <c r="M239" s="34">
        <v>2.065963</v>
      </c>
      <c r="N239" s="31">
        <f t="shared" si="7"/>
        <v>4.9254100000000023E-2</v>
      </c>
      <c r="O239" s="28"/>
      <c r="P239" s="28"/>
      <c r="Q239" s="28"/>
      <c r="R239" s="32"/>
      <c r="S239" s="32"/>
      <c r="T239" s="30"/>
      <c r="U239" s="30"/>
      <c r="V239" s="30"/>
      <c r="W239" s="30"/>
      <c r="X239" s="30"/>
      <c r="Y239" s="30"/>
      <c r="Z239" s="30"/>
      <c r="AA239" s="30"/>
      <c r="AB239" s="30" t="s">
        <v>138</v>
      </c>
    </row>
    <row r="240" spans="1:28" ht="15.75" customHeight="1" x14ac:dyDescent="0.3">
      <c r="A240" s="25">
        <v>44384</v>
      </c>
      <c r="B240" s="28"/>
      <c r="C240" s="28">
        <v>63.5</v>
      </c>
      <c r="D240" s="27">
        <v>84.8</v>
      </c>
      <c r="E240" s="28">
        <v>8.1</v>
      </c>
      <c r="F240" s="27">
        <v>126.5</v>
      </c>
      <c r="G240" s="28">
        <v>6.36</v>
      </c>
      <c r="H240" s="34">
        <v>1.5509999999999999</v>
      </c>
      <c r="I240" s="34">
        <v>0.46750000000000003</v>
      </c>
      <c r="J240" s="36">
        <v>0.31029400000000001</v>
      </c>
      <c r="K240" s="36">
        <v>3.5995699999999999E-2</v>
      </c>
      <c r="L240" s="37">
        <v>6.7643599999999999</v>
      </c>
      <c r="M240" s="34">
        <v>2.7168510000000001</v>
      </c>
      <c r="N240" s="31">
        <f t="shared" si="7"/>
        <v>0.12121029999999999</v>
      </c>
      <c r="O240" s="28"/>
      <c r="P240" s="28"/>
      <c r="Q240" s="28"/>
      <c r="R240" s="32"/>
      <c r="S240" s="32"/>
      <c r="T240" s="30"/>
      <c r="U240" s="30"/>
      <c r="V240" s="30"/>
      <c r="W240" s="30"/>
      <c r="X240" s="30"/>
      <c r="Y240" s="30"/>
      <c r="Z240" s="30"/>
      <c r="AA240" s="30"/>
      <c r="AB240" s="30" t="s">
        <v>138</v>
      </c>
    </row>
    <row r="241" spans="1:28" ht="15.75" customHeight="1" x14ac:dyDescent="0.3">
      <c r="A241" s="25">
        <v>44391</v>
      </c>
      <c r="B241" s="28"/>
      <c r="C241" s="28">
        <v>63.5</v>
      </c>
      <c r="D241" s="27">
        <v>85.9</v>
      </c>
      <c r="E241" s="28">
        <v>8.2200000000000006</v>
      </c>
      <c r="F241" s="27">
        <v>126.1</v>
      </c>
      <c r="G241" s="28">
        <v>6.44</v>
      </c>
      <c r="H241" s="34">
        <v>1.54</v>
      </c>
      <c r="I241" s="34">
        <v>0.4461</v>
      </c>
      <c r="J241" s="36">
        <v>0.31288500000000002</v>
      </c>
      <c r="K241" s="36">
        <v>3.7585500000000001E-2</v>
      </c>
      <c r="L241" s="37">
        <v>9.1418599999999994</v>
      </c>
      <c r="M241" s="34">
        <v>2.5864760000000002</v>
      </c>
      <c r="N241" s="31">
        <f t="shared" si="7"/>
        <v>9.5629499999999978E-2</v>
      </c>
      <c r="O241" s="28"/>
      <c r="P241" s="28"/>
      <c r="Q241" s="28"/>
      <c r="R241" s="32"/>
      <c r="S241" s="32"/>
      <c r="T241" s="30"/>
      <c r="U241" s="30"/>
      <c r="V241" s="30"/>
      <c r="W241" s="30"/>
      <c r="X241" s="30"/>
      <c r="Y241" s="30"/>
      <c r="Z241" s="30"/>
      <c r="AA241" s="30"/>
      <c r="AB241" s="30" t="s">
        <v>138</v>
      </c>
    </row>
    <row r="242" spans="1:28" ht="15.75" customHeight="1" x14ac:dyDescent="0.3">
      <c r="A242" s="25">
        <v>44398</v>
      </c>
      <c r="B242" s="28"/>
      <c r="C242" s="28">
        <v>64.599999999999994</v>
      </c>
      <c r="D242" s="27">
        <v>85.4</v>
      </c>
      <c r="E242" s="28">
        <v>8.06</v>
      </c>
      <c r="F242" s="27">
        <v>128.4</v>
      </c>
      <c r="G242" s="28">
        <v>6.46</v>
      </c>
      <c r="H242" s="34">
        <v>1.669</v>
      </c>
      <c r="I242" s="34">
        <v>0.44829999999999998</v>
      </c>
      <c r="J242" s="36">
        <v>0.32807500000000001</v>
      </c>
      <c r="K242" s="36">
        <v>2.89763E-2</v>
      </c>
      <c r="L242" s="37">
        <v>7.3032599999999999</v>
      </c>
      <c r="M242" s="34">
        <v>2.697883</v>
      </c>
      <c r="N242" s="31">
        <f t="shared" si="7"/>
        <v>9.124869999999996E-2</v>
      </c>
      <c r="O242" s="28"/>
      <c r="P242" s="28"/>
      <c r="Q242" s="28"/>
      <c r="R242" s="32"/>
      <c r="S242" s="32"/>
      <c r="T242" s="30"/>
      <c r="U242" s="30"/>
      <c r="V242" s="30"/>
      <c r="W242" s="30"/>
      <c r="X242" s="30"/>
      <c r="Y242" s="30"/>
      <c r="Z242" s="30"/>
      <c r="AA242" s="30"/>
      <c r="AB242" s="30" t="s">
        <v>138</v>
      </c>
    </row>
    <row r="243" spans="1:28" ht="15.75" customHeight="1" x14ac:dyDescent="0.3">
      <c r="A243" s="25">
        <v>44412</v>
      </c>
      <c r="B243" s="28"/>
      <c r="C243" s="28">
        <v>59.5</v>
      </c>
      <c r="D243" s="27">
        <v>84.7</v>
      </c>
      <c r="E243" s="28">
        <v>8.49</v>
      </c>
      <c r="F243" s="27">
        <v>131.5</v>
      </c>
      <c r="G243" s="28">
        <v>6.54</v>
      </c>
      <c r="H243" s="34">
        <v>1.347</v>
      </c>
      <c r="I243" s="34">
        <v>0.46379999999999999</v>
      </c>
      <c r="J243" s="36">
        <v>0.38345299999999999</v>
      </c>
      <c r="K243" s="36">
        <v>3.1942199999999997E-2</v>
      </c>
      <c r="L243" s="37">
        <v>4.8782100000000002</v>
      </c>
      <c r="M243" s="34">
        <v>4.0944140000000004</v>
      </c>
      <c r="N243" s="31">
        <f t="shared" si="7"/>
        <v>4.8404800000000026E-2</v>
      </c>
      <c r="O243" s="28"/>
      <c r="P243" s="28"/>
      <c r="Q243" s="28"/>
      <c r="R243" s="32"/>
      <c r="S243" s="32"/>
      <c r="T243" s="30"/>
      <c r="U243" s="30"/>
      <c r="V243" s="30"/>
      <c r="W243" s="30"/>
      <c r="X243" s="30"/>
      <c r="Y243" s="30"/>
      <c r="Z243" s="30"/>
      <c r="AA243" s="30"/>
      <c r="AB243" s="30" t="s">
        <v>138</v>
      </c>
    </row>
    <row r="244" spans="1:28" ht="15.75" customHeight="1" x14ac:dyDescent="0.3">
      <c r="A244" s="25">
        <v>44419</v>
      </c>
      <c r="B244" s="28"/>
      <c r="C244" s="28">
        <v>64.7</v>
      </c>
      <c r="D244" s="27">
        <v>87.1</v>
      </c>
      <c r="E244" s="28">
        <v>8.2200000000000006</v>
      </c>
      <c r="F244" s="27">
        <v>128</v>
      </c>
      <c r="G244" s="28">
        <v>6.53</v>
      </c>
      <c r="H244" s="34">
        <v>1.2929999999999999</v>
      </c>
      <c r="I244" s="34">
        <v>0.39900000000000002</v>
      </c>
      <c r="J244" s="36">
        <v>0.29693000000000003</v>
      </c>
      <c r="K244" s="36">
        <v>2.4715000000000001E-2</v>
      </c>
      <c r="L244" s="37">
        <v>6.3583239999999996</v>
      </c>
      <c r="M244" s="34">
        <v>2.6883330000000001</v>
      </c>
      <c r="N244" s="31">
        <f t="shared" si="7"/>
        <v>7.7355000000000007E-2</v>
      </c>
      <c r="O244" s="28"/>
      <c r="P244" s="28"/>
      <c r="Q244" s="28"/>
      <c r="R244" s="32"/>
      <c r="S244" s="32"/>
      <c r="T244" s="30"/>
      <c r="U244" s="30"/>
      <c r="V244" s="30"/>
      <c r="W244" s="30"/>
      <c r="X244" s="30"/>
      <c r="Y244" s="30"/>
      <c r="Z244" s="30"/>
      <c r="AA244" s="30"/>
      <c r="AB244" s="30" t="s">
        <v>138</v>
      </c>
    </row>
    <row r="245" spans="1:28" ht="15.75" customHeight="1" x14ac:dyDescent="0.3">
      <c r="A245" s="25">
        <v>44426</v>
      </c>
      <c r="B245" s="28"/>
      <c r="C245" s="28">
        <v>61.3</v>
      </c>
      <c r="D245" s="27">
        <v>86.9</v>
      </c>
      <c r="E245" s="28">
        <v>8.52</v>
      </c>
      <c r="F245" s="27">
        <v>130.30000000000001</v>
      </c>
      <c r="G245" s="28">
        <v>6.41</v>
      </c>
      <c r="H245" s="34">
        <v>0.74680000000000002</v>
      </c>
      <c r="I245" s="34">
        <v>0.2346</v>
      </c>
      <c r="J245" s="36">
        <v>0.35501500000000002</v>
      </c>
      <c r="K245" s="36">
        <v>2.8389999999999999E-2</v>
      </c>
      <c r="L245" s="37">
        <v>5.2899079999999996</v>
      </c>
      <c r="M245" s="34">
        <v>2.9578890000000002</v>
      </c>
      <c r="N245" s="27">
        <v>0</v>
      </c>
      <c r="O245" s="28"/>
      <c r="P245" s="28"/>
      <c r="Q245" s="28"/>
      <c r="R245" s="32"/>
      <c r="S245" s="32"/>
      <c r="T245" s="30"/>
      <c r="U245" s="30"/>
      <c r="V245" s="30"/>
      <c r="W245" s="30"/>
      <c r="X245" s="30"/>
      <c r="Y245" s="30"/>
      <c r="Z245" s="30"/>
      <c r="AA245" s="30"/>
      <c r="AB245" s="30" t="s">
        <v>138</v>
      </c>
    </row>
    <row r="246" spans="1:28" ht="15.75" customHeight="1" x14ac:dyDescent="0.3">
      <c r="A246" s="25">
        <v>44433</v>
      </c>
      <c r="B246" s="28"/>
      <c r="C246" s="28">
        <v>63.6</v>
      </c>
      <c r="D246" s="27">
        <v>85.8</v>
      </c>
      <c r="E246" s="28">
        <v>8.1999999999999993</v>
      </c>
      <c r="F246" s="27">
        <v>128.9</v>
      </c>
      <c r="G246" s="28">
        <v>6.29</v>
      </c>
      <c r="H246" s="34">
        <v>0.91449999999999998</v>
      </c>
      <c r="I246" s="34">
        <v>0.21390000000000001</v>
      </c>
      <c r="J246" s="36">
        <v>0.31902200000000003</v>
      </c>
      <c r="K246" s="36">
        <v>2.6071E-2</v>
      </c>
      <c r="L246" s="37">
        <v>5.1610699999999996</v>
      </c>
      <c r="M246" s="34">
        <v>2.8186990000000001</v>
      </c>
      <c r="N246" s="27">
        <v>0</v>
      </c>
      <c r="O246" s="28"/>
      <c r="P246" s="28"/>
      <c r="Q246" s="28"/>
      <c r="R246" s="32"/>
      <c r="S246" s="32"/>
      <c r="T246" s="30"/>
      <c r="U246" s="30"/>
      <c r="V246" s="30"/>
      <c r="W246" s="30"/>
      <c r="X246" s="30"/>
      <c r="Y246" s="30"/>
      <c r="Z246" s="30"/>
      <c r="AA246" s="30"/>
      <c r="AB246" s="30" t="s">
        <v>138</v>
      </c>
    </row>
    <row r="247" spans="1:28" ht="15.75" customHeight="1" x14ac:dyDescent="0.3">
      <c r="A247" s="25">
        <v>44440</v>
      </c>
      <c r="B247" s="28"/>
      <c r="C247" s="28">
        <v>60.8</v>
      </c>
      <c r="D247" s="27">
        <v>85.4</v>
      </c>
      <c r="E247" s="28">
        <v>8.43</v>
      </c>
      <c r="F247" s="27">
        <v>130.9</v>
      </c>
      <c r="G247" s="28">
        <v>6.43</v>
      </c>
      <c r="H247" s="34">
        <v>1.143</v>
      </c>
      <c r="I247" s="34">
        <v>0.37490000000000001</v>
      </c>
      <c r="J247" s="36">
        <v>0.35642299999999999</v>
      </c>
      <c r="K247" s="36">
        <v>2.6648000000000002E-2</v>
      </c>
      <c r="L247" s="37">
        <v>4.6048650000000002</v>
      </c>
      <c r="M247" s="34">
        <v>3.382727</v>
      </c>
      <c r="N247" s="27">
        <v>0</v>
      </c>
      <c r="O247" s="28"/>
      <c r="P247" s="28"/>
      <c r="Q247" s="28"/>
      <c r="R247" s="32"/>
      <c r="S247" s="32"/>
      <c r="T247" s="30"/>
      <c r="U247" s="30"/>
      <c r="V247" s="30"/>
      <c r="W247" s="30"/>
      <c r="X247" s="30"/>
      <c r="Y247" s="30"/>
      <c r="Z247" s="30"/>
      <c r="AA247" s="30"/>
      <c r="AB247" s="30" t="s">
        <v>138</v>
      </c>
    </row>
    <row r="248" spans="1:28" ht="13.2" x14ac:dyDescent="0.25">
      <c r="A248" s="25">
        <v>44447</v>
      </c>
      <c r="B248" s="28"/>
      <c r="C248" s="28">
        <v>62.6</v>
      </c>
      <c r="D248" s="27">
        <v>86.5</v>
      </c>
      <c r="E248" s="28">
        <v>8.36</v>
      </c>
      <c r="F248" s="27">
        <v>134.9</v>
      </c>
      <c r="G248" s="28">
        <v>6.39</v>
      </c>
      <c r="H248" s="31"/>
      <c r="I248" s="31"/>
      <c r="J248" s="30"/>
      <c r="K248" s="30"/>
      <c r="L248" s="28"/>
      <c r="M248" s="31"/>
      <c r="N248" s="31"/>
      <c r="O248" s="28"/>
      <c r="P248" s="28"/>
      <c r="Q248" s="28"/>
      <c r="R248" s="32"/>
      <c r="S248" s="32"/>
      <c r="T248" s="30"/>
      <c r="U248" s="30"/>
      <c r="V248" s="30"/>
      <c r="W248" s="30"/>
      <c r="X248" s="30"/>
      <c r="Y248" s="30"/>
      <c r="Z248" s="30"/>
      <c r="AA248" s="30"/>
      <c r="AB248" s="30" t="s">
        <v>138</v>
      </c>
    </row>
    <row r="249" spans="1:28" ht="13.2" x14ac:dyDescent="0.25">
      <c r="A249" s="25">
        <v>44461</v>
      </c>
      <c r="B249" s="28"/>
      <c r="C249" s="28">
        <v>63.7</v>
      </c>
      <c r="D249" s="27">
        <v>88.8</v>
      </c>
      <c r="E249" s="28">
        <v>8.2899999999999991</v>
      </c>
      <c r="F249" s="27">
        <v>120.8</v>
      </c>
      <c r="G249" s="28">
        <v>6.51</v>
      </c>
      <c r="H249" s="31"/>
      <c r="I249" s="31"/>
      <c r="J249" s="30"/>
      <c r="K249" s="30"/>
      <c r="L249" s="28"/>
      <c r="M249" s="31"/>
      <c r="N249" s="31"/>
      <c r="O249" s="28"/>
      <c r="P249" s="28"/>
      <c r="Q249" s="28"/>
      <c r="R249" s="32"/>
      <c r="S249" s="32"/>
      <c r="T249" s="30"/>
      <c r="U249" s="30"/>
      <c r="V249" s="30"/>
      <c r="W249" s="30"/>
      <c r="X249" s="30"/>
      <c r="Y249" s="30"/>
      <c r="Z249" s="30"/>
      <c r="AA249" s="30"/>
      <c r="AB249" s="30" t="s">
        <v>138</v>
      </c>
    </row>
    <row r="250" spans="1:28" ht="13.2" x14ac:dyDescent="0.25">
      <c r="A250" s="25">
        <v>44468</v>
      </c>
      <c r="B250" s="28"/>
      <c r="C250" s="28">
        <v>60.8</v>
      </c>
      <c r="D250" s="27">
        <v>88.2</v>
      </c>
      <c r="E250" s="28">
        <v>8.51</v>
      </c>
      <c r="F250" s="27">
        <v>121.3</v>
      </c>
      <c r="G250" s="28">
        <v>6.45</v>
      </c>
      <c r="H250" s="31"/>
      <c r="I250" s="31"/>
      <c r="J250" s="30"/>
      <c r="K250" s="30"/>
      <c r="L250" s="28"/>
      <c r="M250" s="31"/>
      <c r="N250" s="31"/>
      <c r="O250" s="28"/>
      <c r="P250" s="28"/>
      <c r="Q250" s="28"/>
      <c r="R250" s="32"/>
      <c r="S250" s="32"/>
      <c r="T250" s="30"/>
      <c r="U250" s="30"/>
      <c r="V250" s="30"/>
      <c r="W250" s="30"/>
      <c r="X250" s="30"/>
      <c r="Y250" s="30"/>
      <c r="Z250" s="30"/>
      <c r="AA250" s="30"/>
      <c r="AB250" s="30" t="s">
        <v>138</v>
      </c>
    </row>
    <row r="251" spans="1:28" ht="15.75" customHeight="1" x14ac:dyDescent="0.3">
      <c r="A251" s="25">
        <v>44475</v>
      </c>
      <c r="B251" s="28"/>
      <c r="C251" s="28">
        <v>60.7</v>
      </c>
      <c r="D251" s="27">
        <v>88</v>
      </c>
      <c r="E251" s="28">
        <v>8.69</v>
      </c>
      <c r="F251" s="27">
        <v>119.8</v>
      </c>
      <c r="G251" s="28">
        <v>6.4</v>
      </c>
      <c r="H251" s="34">
        <v>1.8009999999999999</v>
      </c>
      <c r="I251" s="34">
        <v>0.37830000000000003</v>
      </c>
      <c r="J251" s="36">
        <v>0.214196</v>
      </c>
      <c r="K251" s="36">
        <v>2.8708899999999999E-2</v>
      </c>
      <c r="L251" s="37">
        <v>6.6547499999999999</v>
      </c>
      <c r="M251" s="34">
        <v>1.255978</v>
      </c>
      <c r="N251" s="31">
        <f t="shared" ref="N251:N253" si="8">I251-(J251+K251)</f>
        <v>0.13539510000000002</v>
      </c>
      <c r="O251" s="28"/>
      <c r="P251" s="28"/>
      <c r="Q251" s="28"/>
      <c r="R251" s="32"/>
      <c r="S251" s="32"/>
      <c r="T251" s="30"/>
      <c r="U251" s="30"/>
      <c r="V251" s="30"/>
      <c r="W251" s="30"/>
      <c r="X251" s="30"/>
      <c r="Y251" s="30"/>
      <c r="Z251" s="30"/>
      <c r="AA251" s="30"/>
      <c r="AB251" s="30" t="s">
        <v>138</v>
      </c>
    </row>
    <row r="252" spans="1:28" ht="15.75" customHeight="1" x14ac:dyDescent="0.3">
      <c r="A252" s="25">
        <v>44482</v>
      </c>
      <c r="B252" s="28"/>
      <c r="C252" s="28">
        <v>58.4</v>
      </c>
      <c r="D252" s="27">
        <v>85.5</v>
      </c>
      <c r="E252" s="28">
        <v>8.69</v>
      </c>
      <c r="F252" s="27">
        <v>123.1</v>
      </c>
      <c r="G252" s="28">
        <v>6.26</v>
      </c>
      <c r="H252" s="34">
        <v>1.48</v>
      </c>
      <c r="I252" s="34">
        <v>0.36359999999999998</v>
      </c>
      <c r="J252" s="36">
        <v>0.24981999999999999</v>
      </c>
      <c r="K252" s="36">
        <v>2.6466400000000001E-2</v>
      </c>
      <c r="L252" s="37">
        <v>6.4370000000000003</v>
      </c>
      <c r="M252" s="34">
        <v>1.4661420000000001</v>
      </c>
      <c r="N252" s="31">
        <f t="shared" si="8"/>
        <v>8.7313599999999991E-2</v>
      </c>
      <c r="O252" s="28"/>
      <c r="P252" s="28"/>
      <c r="Q252" s="28"/>
      <c r="R252" s="32"/>
      <c r="S252" s="32"/>
      <c r="T252" s="30"/>
      <c r="U252" s="30"/>
      <c r="V252" s="30"/>
      <c r="W252" s="30"/>
      <c r="X252" s="30"/>
      <c r="Y252" s="30"/>
      <c r="Z252" s="30"/>
      <c r="AA252" s="30"/>
      <c r="AB252" s="30" t="s">
        <v>138</v>
      </c>
    </row>
    <row r="253" spans="1:28" ht="15.75" customHeight="1" x14ac:dyDescent="0.3">
      <c r="A253" s="25">
        <v>44489</v>
      </c>
      <c r="B253" s="28"/>
      <c r="C253" s="28">
        <v>56.5</v>
      </c>
      <c r="D253" s="27">
        <v>84.8</v>
      </c>
      <c r="E253" s="28">
        <v>8.81</v>
      </c>
      <c r="F253" s="27">
        <v>127.4</v>
      </c>
      <c r="G253" s="28">
        <v>6.39</v>
      </c>
      <c r="H253" s="34">
        <v>1.57</v>
      </c>
      <c r="I253" s="34">
        <v>0.46829999999999999</v>
      </c>
      <c r="J253" s="36">
        <v>0.28446300000000002</v>
      </c>
      <c r="K253" s="36">
        <v>2.7780099999999999E-2</v>
      </c>
      <c r="L253" s="37">
        <v>5.3807499999999999</v>
      </c>
      <c r="M253" s="34">
        <v>1.453093</v>
      </c>
      <c r="N253" s="31">
        <f t="shared" si="8"/>
        <v>0.1560569</v>
      </c>
      <c r="O253" s="28"/>
      <c r="P253" s="28"/>
      <c r="Q253" s="28"/>
      <c r="R253" s="32"/>
      <c r="S253" s="32"/>
      <c r="T253" s="30"/>
      <c r="U253" s="30"/>
      <c r="V253" s="30"/>
      <c r="W253" s="30"/>
      <c r="X253" s="30"/>
      <c r="Y253" s="30"/>
      <c r="Z253" s="30"/>
      <c r="AA253" s="30"/>
      <c r="AB253" s="30" t="s">
        <v>138</v>
      </c>
    </row>
    <row r="254" spans="1:28" ht="13.2" x14ac:dyDescent="0.25">
      <c r="A254" s="25">
        <v>44496</v>
      </c>
      <c r="B254" s="28"/>
      <c r="C254" s="28"/>
      <c r="D254" s="27"/>
      <c r="E254" s="28"/>
      <c r="F254" s="27"/>
      <c r="G254" s="28"/>
      <c r="H254" s="31"/>
      <c r="I254" s="31"/>
      <c r="J254" s="30"/>
      <c r="K254" s="30"/>
      <c r="L254" s="28"/>
      <c r="M254" s="31"/>
      <c r="N254" s="31"/>
      <c r="O254" s="28"/>
      <c r="P254" s="28"/>
      <c r="Q254" s="28"/>
      <c r="R254" s="32"/>
      <c r="S254" s="32"/>
      <c r="T254" s="30"/>
      <c r="U254" s="30"/>
      <c r="V254" s="30"/>
      <c r="W254" s="30"/>
      <c r="X254" s="30"/>
      <c r="Y254" s="30"/>
      <c r="Z254" s="30"/>
      <c r="AA254" s="30"/>
      <c r="AB254" s="30"/>
    </row>
    <row r="255" spans="1:28" ht="15.75" customHeight="1" x14ac:dyDescent="0.3">
      <c r="A255" s="25">
        <v>44503</v>
      </c>
      <c r="B255" s="28"/>
      <c r="C255" s="28">
        <v>53</v>
      </c>
      <c r="D255" s="27">
        <v>83.4</v>
      </c>
      <c r="E255" s="28">
        <v>9.08</v>
      </c>
      <c r="F255" s="27">
        <v>120.8</v>
      </c>
      <c r="G255" s="28">
        <v>6.46</v>
      </c>
      <c r="H255" s="34">
        <v>2.3029999999999999</v>
      </c>
      <c r="I255" s="34">
        <v>0.36680000000000001</v>
      </c>
      <c r="J255" s="36">
        <v>0.19211600000000001</v>
      </c>
      <c r="K255" s="36">
        <v>5.4997900000000002E-2</v>
      </c>
      <c r="L255" s="37">
        <v>7.8702500000000004</v>
      </c>
      <c r="M255" s="34">
        <v>1.9020269999999999</v>
      </c>
      <c r="N255" s="31">
        <f t="shared" ref="N255:N257" si="9">I255-(J255+K255)</f>
        <v>0.11968610000000002</v>
      </c>
      <c r="O255" s="28"/>
      <c r="P255" s="28"/>
      <c r="Q255" s="28"/>
      <c r="R255" s="32"/>
      <c r="S255" s="32"/>
      <c r="T255" s="30"/>
      <c r="U255" s="30"/>
      <c r="V255" s="30"/>
      <c r="W255" s="30"/>
      <c r="X255" s="30"/>
      <c r="Y255" s="30"/>
      <c r="Z255" s="30"/>
      <c r="AA255" s="30"/>
      <c r="AB255" s="30" t="s">
        <v>138</v>
      </c>
    </row>
    <row r="256" spans="1:28" ht="15.75" customHeight="1" x14ac:dyDescent="0.3">
      <c r="A256" s="25">
        <v>44510</v>
      </c>
      <c r="B256" s="28"/>
      <c r="C256" s="28">
        <v>53.6</v>
      </c>
      <c r="D256" s="27">
        <v>83.3</v>
      </c>
      <c r="E256" s="28">
        <v>8.98</v>
      </c>
      <c r="F256" s="27">
        <v>124.9</v>
      </c>
      <c r="G256" s="28">
        <v>6.44</v>
      </c>
      <c r="H256" s="34">
        <v>2.1320000000000001</v>
      </c>
      <c r="I256" s="34">
        <v>0.4128</v>
      </c>
      <c r="J256" s="36">
        <v>0.250218</v>
      </c>
      <c r="K256" s="36">
        <v>4.8516900000000002E-2</v>
      </c>
      <c r="L256" s="37">
        <v>8.0879999999999992</v>
      </c>
      <c r="M256" s="34">
        <v>5.657438</v>
      </c>
      <c r="N256" s="31">
        <f t="shared" si="9"/>
        <v>0.11406509999999997</v>
      </c>
      <c r="O256" s="28"/>
      <c r="P256" s="28"/>
      <c r="Q256" s="28"/>
      <c r="R256" s="32"/>
      <c r="S256" s="32"/>
      <c r="T256" s="30"/>
      <c r="U256" s="30"/>
      <c r="V256" s="30"/>
      <c r="W256" s="30"/>
      <c r="X256" s="30"/>
      <c r="Y256" s="30"/>
      <c r="Z256" s="30"/>
      <c r="AA256" s="30"/>
      <c r="AB256" s="30" t="s">
        <v>138</v>
      </c>
    </row>
    <row r="257" spans="1:28" ht="15.75" customHeight="1" x14ac:dyDescent="0.3">
      <c r="A257" s="25">
        <v>44517</v>
      </c>
      <c r="B257" s="28"/>
      <c r="C257" s="28">
        <v>48.6</v>
      </c>
      <c r="D257" s="27">
        <v>85.5</v>
      </c>
      <c r="E257" s="28">
        <v>9.82</v>
      </c>
      <c r="F257" s="27">
        <v>123.7</v>
      </c>
      <c r="G257" s="28">
        <v>6.32</v>
      </c>
      <c r="H257" s="34">
        <v>2.226</v>
      </c>
      <c r="I257" s="34">
        <v>0.38400000000000001</v>
      </c>
      <c r="J257" s="36">
        <v>0.25241799999999998</v>
      </c>
      <c r="K257" s="36">
        <v>4.6296200000000003E-2</v>
      </c>
      <c r="L257" s="37">
        <v>6.1217499999999996</v>
      </c>
      <c r="M257" s="34">
        <v>2.1988020000000001</v>
      </c>
      <c r="N257" s="31">
        <f t="shared" si="9"/>
        <v>8.5285800000000023E-2</v>
      </c>
      <c r="O257" s="28"/>
      <c r="P257" s="28"/>
      <c r="Q257" s="28"/>
      <c r="R257" s="32"/>
      <c r="S257" s="32"/>
      <c r="T257" s="30"/>
      <c r="U257" s="30"/>
      <c r="V257" s="30"/>
      <c r="W257" s="30"/>
      <c r="X257" s="30"/>
      <c r="Y257" s="30"/>
      <c r="Z257" s="30"/>
      <c r="AA257" s="30"/>
      <c r="AB257" s="30" t="s">
        <v>138</v>
      </c>
    </row>
    <row r="258" spans="1:28" ht="13.2" x14ac:dyDescent="0.25">
      <c r="A258" s="25">
        <v>44524</v>
      </c>
      <c r="B258" s="28"/>
      <c r="C258" s="28"/>
      <c r="D258" s="27"/>
      <c r="E258" s="28"/>
      <c r="F258" s="27"/>
      <c r="G258" s="28"/>
      <c r="H258" s="31"/>
      <c r="I258" s="31"/>
      <c r="J258" s="30"/>
      <c r="K258" s="30"/>
      <c r="L258" s="28"/>
      <c r="M258" s="31"/>
      <c r="N258" s="31"/>
      <c r="O258" s="28"/>
      <c r="P258" s="28"/>
      <c r="Q258" s="28"/>
      <c r="R258" s="32"/>
      <c r="S258" s="32"/>
      <c r="T258" s="30"/>
      <c r="U258" s="30"/>
      <c r="V258" s="30"/>
      <c r="W258" s="30"/>
      <c r="X258" s="30"/>
      <c r="Y258" s="30"/>
      <c r="Z258" s="30"/>
      <c r="AA258" s="30"/>
      <c r="AB258" s="30"/>
    </row>
    <row r="259" spans="1:28" ht="15.75" customHeight="1" x14ac:dyDescent="0.3">
      <c r="A259" s="25">
        <v>44531</v>
      </c>
      <c r="B259" s="28"/>
      <c r="C259" s="28">
        <v>46.3</v>
      </c>
      <c r="D259" s="27">
        <v>85.2</v>
      </c>
      <c r="E259" s="28">
        <v>10.1</v>
      </c>
      <c r="F259" s="27">
        <v>126.5</v>
      </c>
      <c r="G259" s="28">
        <v>6.27</v>
      </c>
      <c r="H259" s="34">
        <v>2.278</v>
      </c>
      <c r="I259" s="34">
        <v>0.4138</v>
      </c>
      <c r="J259" s="36">
        <v>0.27765800000000002</v>
      </c>
      <c r="K259" s="36">
        <v>4.6667300000000002E-2</v>
      </c>
      <c r="L259" s="37">
        <v>4.3602499999999997</v>
      </c>
      <c r="M259" s="34">
        <v>2.5019840000000002</v>
      </c>
      <c r="N259" s="31">
        <f t="shared" ref="N259:N260" si="10">I259-(J259+K259)</f>
        <v>8.9474699999999963E-2</v>
      </c>
      <c r="O259" s="28"/>
      <c r="P259" s="28"/>
      <c r="Q259" s="28"/>
      <c r="R259" s="32"/>
      <c r="S259" s="32"/>
      <c r="T259" s="30"/>
      <c r="U259" s="30"/>
      <c r="V259" s="30"/>
      <c r="W259" s="30"/>
      <c r="X259" s="30"/>
      <c r="Y259" s="30"/>
      <c r="Z259" s="30"/>
      <c r="AA259" s="30"/>
      <c r="AB259" s="30" t="s">
        <v>138</v>
      </c>
    </row>
    <row r="260" spans="1:28" ht="15.75" customHeight="1" x14ac:dyDescent="0.3">
      <c r="A260" s="25">
        <v>44538</v>
      </c>
      <c r="B260" s="28"/>
      <c r="C260" s="28">
        <v>45.8</v>
      </c>
      <c r="D260" s="27">
        <v>86.8</v>
      </c>
      <c r="E260" s="28">
        <v>10.36</v>
      </c>
      <c r="F260" s="27">
        <v>126.8</v>
      </c>
      <c r="G260" s="28">
        <v>7.16</v>
      </c>
      <c r="H260" s="34">
        <v>2.0129999999999999</v>
      </c>
      <c r="I260" s="34">
        <v>0.45190000000000002</v>
      </c>
      <c r="J260" s="36">
        <v>0.29111100000000001</v>
      </c>
      <c r="K260" s="36">
        <v>4.9905499999999998E-2</v>
      </c>
      <c r="L260" s="37">
        <v>4.5975000000000001</v>
      </c>
      <c r="M260" s="34">
        <v>2.8718059999999999</v>
      </c>
      <c r="N260" s="31">
        <f t="shared" si="10"/>
        <v>0.11088350000000002</v>
      </c>
      <c r="O260" s="28"/>
      <c r="P260" s="28"/>
      <c r="Q260" s="28"/>
      <c r="R260" s="32"/>
      <c r="S260" s="32"/>
      <c r="T260" s="30"/>
      <c r="U260" s="30"/>
      <c r="V260" s="30"/>
      <c r="W260" s="30"/>
      <c r="X260" s="30"/>
      <c r="Y260" s="30"/>
      <c r="Z260" s="30"/>
      <c r="AA260" s="30"/>
      <c r="AB260" s="30" t="s">
        <v>138</v>
      </c>
    </row>
    <row r="261" spans="1:28" ht="13.2" x14ac:dyDescent="0.25">
      <c r="A261" s="25">
        <v>44545</v>
      </c>
      <c r="B261" s="28"/>
      <c r="C261" s="28">
        <v>44.2</v>
      </c>
      <c r="D261" s="27">
        <v>87.9</v>
      </c>
      <c r="E261" s="28">
        <v>10.72</v>
      </c>
      <c r="F261" s="27">
        <v>127.5</v>
      </c>
      <c r="G261" s="28">
        <v>6.35</v>
      </c>
      <c r="H261" s="31"/>
      <c r="I261" s="31"/>
      <c r="J261" s="30"/>
      <c r="K261" s="30"/>
      <c r="L261" s="28"/>
      <c r="M261" s="31"/>
      <c r="N261" s="31"/>
      <c r="O261" s="28"/>
      <c r="P261" s="28"/>
      <c r="Q261" s="28"/>
      <c r="R261" s="32"/>
      <c r="S261" s="32"/>
      <c r="T261" s="30"/>
      <c r="U261" s="30"/>
      <c r="V261" s="30"/>
      <c r="W261" s="30"/>
      <c r="X261" s="30"/>
      <c r="Y261" s="30"/>
      <c r="Z261" s="30"/>
      <c r="AA261" s="30"/>
      <c r="AB261" s="30" t="s">
        <v>138</v>
      </c>
    </row>
    <row r="262" spans="1:28" ht="13.2" x14ac:dyDescent="0.25">
      <c r="A262" s="25">
        <v>44552</v>
      </c>
      <c r="B262" s="28"/>
      <c r="C262" s="28"/>
      <c r="D262" s="27"/>
      <c r="E262" s="28"/>
      <c r="F262" s="27"/>
      <c r="G262" s="28"/>
      <c r="H262" s="31"/>
      <c r="I262" s="31"/>
      <c r="J262" s="30"/>
      <c r="K262" s="30"/>
      <c r="L262" s="28"/>
      <c r="M262" s="31"/>
      <c r="N262" s="31"/>
      <c r="O262" s="28"/>
      <c r="P262" s="28"/>
      <c r="Q262" s="28"/>
      <c r="R262" s="32"/>
      <c r="S262" s="32"/>
      <c r="T262" s="30"/>
      <c r="U262" s="30"/>
      <c r="V262" s="30"/>
      <c r="W262" s="30"/>
      <c r="X262" s="30"/>
      <c r="Y262" s="30"/>
      <c r="Z262" s="30"/>
      <c r="AA262" s="30"/>
      <c r="AB262" s="30"/>
    </row>
    <row r="263" spans="1:28" ht="13.2" x14ac:dyDescent="0.25">
      <c r="A263" s="25">
        <v>44559</v>
      </c>
      <c r="B263" s="28"/>
      <c r="C263" s="28">
        <v>45.1</v>
      </c>
      <c r="D263" s="27">
        <v>86.6</v>
      </c>
      <c r="E263" s="28">
        <v>10.43</v>
      </c>
      <c r="F263" s="27">
        <v>126.4</v>
      </c>
      <c r="G263" s="28">
        <v>6.51</v>
      </c>
      <c r="H263" s="31"/>
      <c r="I263" s="31"/>
      <c r="J263" s="30"/>
      <c r="K263" s="30"/>
      <c r="L263" s="28"/>
      <c r="M263" s="31"/>
      <c r="N263" s="31"/>
      <c r="O263" s="28"/>
      <c r="P263" s="28"/>
      <c r="Q263" s="28"/>
      <c r="R263" s="32"/>
      <c r="S263" s="32"/>
      <c r="T263" s="30"/>
      <c r="U263" s="30"/>
      <c r="V263" s="30"/>
      <c r="W263" s="30"/>
      <c r="X263" s="30"/>
      <c r="Y263" s="30"/>
      <c r="Z263" s="30"/>
      <c r="AA263" s="30"/>
      <c r="AB263" s="30" t="s">
        <v>138</v>
      </c>
    </row>
    <row r="264" spans="1:28" ht="13.2" x14ac:dyDescent="0.25">
      <c r="A264" s="25">
        <v>44566</v>
      </c>
      <c r="B264" s="28"/>
      <c r="C264" s="28">
        <v>43.2</v>
      </c>
      <c r="D264" s="27">
        <v>87.6</v>
      </c>
      <c r="E264" s="28">
        <v>10.82</v>
      </c>
      <c r="F264" s="27">
        <v>128.4</v>
      </c>
      <c r="G264" s="28">
        <v>6.41</v>
      </c>
      <c r="H264" s="31"/>
      <c r="I264" s="31"/>
      <c r="J264" s="30"/>
      <c r="K264" s="30"/>
      <c r="L264" s="28"/>
      <c r="M264" s="31"/>
      <c r="N264" s="31"/>
      <c r="O264" s="28"/>
      <c r="P264" s="28"/>
      <c r="Q264" s="28"/>
      <c r="R264" s="32"/>
      <c r="S264" s="32"/>
      <c r="T264" s="30"/>
      <c r="U264" s="30"/>
      <c r="V264" s="30"/>
      <c r="W264" s="30"/>
      <c r="X264" s="30"/>
      <c r="Y264" s="30"/>
      <c r="Z264" s="30"/>
      <c r="AA264" s="30"/>
      <c r="AB264" s="30" t="s">
        <v>138</v>
      </c>
    </row>
    <row r="265" spans="1:28" ht="13.2" x14ac:dyDescent="0.25">
      <c r="A265" s="25">
        <v>44573</v>
      </c>
      <c r="B265" s="28"/>
      <c r="C265" s="28">
        <v>40.9</v>
      </c>
      <c r="D265" s="27">
        <v>89.2</v>
      </c>
      <c r="E265" s="28">
        <v>11.4</v>
      </c>
      <c r="F265" s="27">
        <v>128.1</v>
      </c>
      <c r="G265" s="28">
        <v>6.69</v>
      </c>
      <c r="H265" s="31"/>
      <c r="I265" s="31"/>
      <c r="J265" s="30"/>
      <c r="K265" s="30"/>
      <c r="L265" s="28"/>
      <c r="M265" s="31"/>
      <c r="N265" s="31"/>
      <c r="O265" s="28"/>
      <c r="P265" s="28"/>
      <c r="Q265" s="28"/>
      <c r="R265" s="32"/>
      <c r="S265" s="32"/>
      <c r="T265" s="30"/>
      <c r="U265" s="30"/>
      <c r="V265" s="30"/>
      <c r="W265" s="30"/>
      <c r="X265" s="30"/>
      <c r="Y265" s="30"/>
      <c r="Z265" s="30"/>
      <c r="AA265" s="30"/>
      <c r="AB265" s="30"/>
    </row>
    <row r="266" spans="1:28" ht="13.2" x14ac:dyDescent="0.25">
      <c r="A266" s="25">
        <v>44580</v>
      </c>
      <c r="B266" s="28"/>
      <c r="C266" s="28">
        <v>39.5</v>
      </c>
      <c r="D266" s="27">
        <v>89.7</v>
      </c>
      <c r="E266" s="28">
        <v>11.71</v>
      </c>
      <c r="F266" s="27">
        <v>127.4</v>
      </c>
      <c r="G266" s="28">
        <v>6.7</v>
      </c>
      <c r="H266" s="31"/>
      <c r="I266" s="31"/>
      <c r="J266" s="30"/>
      <c r="K266" s="30"/>
      <c r="L266" s="28"/>
      <c r="M266" s="31"/>
      <c r="N266" s="31"/>
      <c r="O266" s="28"/>
      <c r="P266" s="28"/>
      <c r="Q266" s="28"/>
      <c r="R266" s="32"/>
      <c r="S266" s="32"/>
      <c r="T266" s="30"/>
      <c r="U266" s="30"/>
      <c r="V266" s="30"/>
      <c r="W266" s="30"/>
      <c r="X266" s="30"/>
      <c r="Y266" s="30"/>
      <c r="Z266" s="30"/>
      <c r="AA266" s="30"/>
      <c r="AB266" s="30"/>
    </row>
    <row r="267" spans="1:28" ht="13.2" x14ac:dyDescent="0.25">
      <c r="A267" s="25">
        <v>44587</v>
      </c>
      <c r="B267" s="28"/>
      <c r="C267" s="28">
        <v>38.6</v>
      </c>
      <c r="D267" s="27">
        <v>89.7</v>
      </c>
      <c r="E267" s="28">
        <v>11.86</v>
      </c>
      <c r="F267" s="27">
        <v>128.9</v>
      </c>
      <c r="G267" s="28">
        <v>6.76</v>
      </c>
      <c r="H267" s="31"/>
      <c r="I267" s="31"/>
      <c r="J267" s="30"/>
      <c r="K267" s="30"/>
      <c r="L267" s="28"/>
      <c r="M267" s="31"/>
      <c r="N267" s="31"/>
      <c r="O267" s="28"/>
      <c r="P267" s="28"/>
      <c r="Q267" s="28"/>
      <c r="R267" s="32"/>
      <c r="S267" s="32"/>
      <c r="T267" s="30"/>
      <c r="U267" s="30"/>
      <c r="V267" s="30"/>
      <c r="W267" s="30"/>
      <c r="X267" s="30"/>
      <c r="Y267" s="30"/>
      <c r="Z267" s="30"/>
      <c r="AA267" s="30"/>
      <c r="AB267" s="30"/>
    </row>
    <row r="268" spans="1:28" ht="13.2" x14ac:dyDescent="0.25">
      <c r="A268" s="25">
        <v>44594</v>
      </c>
      <c r="B268" s="28"/>
      <c r="C268" s="28"/>
      <c r="D268" s="27"/>
      <c r="E268" s="28"/>
      <c r="F268" s="27"/>
      <c r="G268" s="28"/>
      <c r="H268" s="31"/>
      <c r="I268" s="31"/>
      <c r="J268" s="30"/>
      <c r="K268" s="30"/>
      <c r="L268" s="28"/>
      <c r="M268" s="31"/>
      <c r="N268" s="31"/>
      <c r="O268" s="28"/>
      <c r="P268" s="28"/>
      <c r="Q268" s="28"/>
      <c r="R268" s="32"/>
      <c r="S268" s="32"/>
      <c r="T268" s="30"/>
      <c r="U268" s="30"/>
      <c r="V268" s="30"/>
      <c r="W268" s="30"/>
      <c r="X268" s="30"/>
      <c r="Y268" s="30"/>
      <c r="Z268" s="30"/>
      <c r="AA268" s="30"/>
      <c r="AB268" s="30"/>
    </row>
    <row r="269" spans="1:28" ht="13.2" x14ac:dyDescent="0.25">
      <c r="A269" s="25">
        <v>44601</v>
      </c>
      <c r="B269" s="28"/>
      <c r="C269" s="28">
        <v>37.9</v>
      </c>
      <c r="D269" s="27">
        <v>90.8</v>
      </c>
      <c r="E269" s="28">
        <v>12.13</v>
      </c>
      <c r="F269" s="27">
        <v>124</v>
      </c>
      <c r="G269" s="28">
        <v>7.15</v>
      </c>
      <c r="H269" s="31"/>
      <c r="I269" s="31"/>
      <c r="J269" s="30"/>
      <c r="K269" s="30"/>
      <c r="L269" s="28"/>
      <c r="M269" s="31"/>
      <c r="N269" s="31"/>
      <c r="O269" s="28"/>
      <c r="P269" s="28"/>
      <c r="Q269" s="28"/>
      <c r="R269" s="32"/>
      <c r="S269" s="32"/>
      <c r="T269" s="30"/>
      <c r="U269" s="30"/>
      <c r="V269" s="30"/>
      <c r="W269" s="30"/>
      <c r="X269" s="30"/>
      <c r="Y269" s="30"/>
      <c r="Z269" s="30"/>
      <c r="AA269" s="30"/>
      <c r="AB269" s="30"/>
    </row>
    <row r="270" spans="1:28" ht="13.2" x14ac:dyDescent="0.25">
      <c r="A270" s="25">
        <v>44608</v>
      </c>
      <c r="B270" s="28"/>
      <c r="C270" s="28">
        <v>38.299999999999997</v>
      </c>
      <c r="D270" s="27">
        <v>92.8</v>
      </c>
      <c r="E270" s="28">
        <v>12.32</v>
      </c>
      <c r="F270" s="47">
        <v>126.8</v>
      </c>
      <c r="G270" s="28">
        <v>6.97</v>
      </c>
      <c r="H270" s="31"/>
      <c r="I270" s="31"/>
      <c r="J270" s="30"/>
      <c r="K270" s="30"/>
      <c r="L270" s="28"/>
      <c r="M270" s="31"/>
      <c r="N270" s="31"/>
      <c r="O270" s="28"/>
      <c r="P270" s="28"/>
      <c r="Q270" s="28"/>
      <c r="R270" s="32"/>
      <c r="S270" s="32"/>
      <c r="T270" s="30"/>
      <c r="U270" s="30"/>
      <c r="V270" s="30"/>
      <c r="W270" s="30"/>
      <c r="X270" s="30"/>
      <c r="Y270" s="30"/>
      <c r="Z270" s="30"/>
      <c r="AA270" s="30"/>
      <c r="AB270" s="30"/>
    </row>
    <row r="271" spans="1:28" ht="13.2" x14ac:dyDescent="0.25">
      <c r="A271" s="25">
        <v>44615</v>
      </c>
      <c r="B271" s="28"/>
      <c r="C271" s="28">
        <v>44.4</v>
      </c>
      <c r="D271" s="27">
        <v>88.6</v>
      </c>
      <c r="E271" s="28">
        <v>10.79</v>
      </c>
      <c r="F271" s="27">
        <v>122.2</v>
      </c>
      <c r="G271" s="28">
        <v>6.53</v>
      </c>
      <c r="H271" s="31"/>
      <c r="I271" s="31"/>
      <c r="J271" s="30"/>
      <c r="K271" s="30"/>
      <c r="L271" s="28"/>
      <c r="M271" s="31"/>
      <c r="N271" s="31"/>
      <c r="O271" s="28"/>
      <c r="P271" s="28"/>
      <c r="Q271" s="28"/>
      <c r="R271" s="32"/>
      <c r="S271" s="32"/>
      <c r="T271" s="30"/>
      <c r="U271" s="30"/>
      <c r="V271" s="30"/>
      <c r="W271" s="30"/>
      <c r="X271" s="30"/>
      <c r="Y271" s="30"/>
      <c r="Z271" s="30"/>
      <c r="AA271" s="30"/>
      <c r="AB271" s="30"/>
    </row>
    <row r="272" spans="1:28" ht="13.2" x14ac:dyDescent="0.25">
      <c r="A272" s="25">
        <v>44622</v>
      </c>
      <c r="B272" s="28"/>
      <c r="C272" s="28">
        <v>41.8</v>
      </c>
      <c r="D272" s="27">
        <v>89.7</v>
      </c>
      <c r="E272" s="28">
        <v>11.33</v>
      </c>
      <c r="F272" s="27">
        <v>127</v>
      </c>
      <c r="G272" s="28">
        <v>6.32</v>
      </c>
      <c r="H272" s="31"/>
      <c r="I272" s="31"/>
      <c r="J272" s="30"/>
      <c r="K272" s="30"/>
      <c r="L272" s="28"/>
      <c r="M272" s="31"/>
      <c r="N272" s="31"/>
      <c r="O272" s="28"/>
      <c r="P272" s="28"/>
      <c r="Q272" s="28"/>
      <c r="R272" s="32"/>
      <c r="S272" s="32"/>
      <c r="T272" s="30"/>
      <c r="U272" s="30"/>
      <c r="V272" s="30"/>
      <c r="W272" s="30"/>
      <c r="X272" s="30"/>
      <c r="Y272" s="30"/>
      <c r="Z272" s="30"/>
      <c r="AA272" s="30"/>
      <c r="AB272" s="30"/>
    </row>
    <row r="273" spans="1:28" ht="13.2" x14ac:dyDescent="0.25">
      <c r="A273" s="25">
        <v>44629</v>
      </c>
      <c r="B273" s="28"/>
      <c r="C273" s="28">
        <v>42.7</v>
      </c>
      <c r="D273" s="27">
        <v>90.2</v>
      </c>
      <c r="E273" s="28">
        <v>11.24</v>
      </c>
      <c r="F273" s="27">
        <v>127.8</v>
      </c>
      <c r="G273" s="28">
        <v>7</v>
      </c>
      <c r="H273" s="31"/>
      <c r="I273" s="31"/>
      <c r="J273" s="30"/>
      <c r="K273" s="30"/>
      <c r="L273" s="28"/>
      <c r="M273" s="31"/>
      <c r="N273" s="31"/>
      <c r="O273" s="28"/>
      <c r="P273" s="28"/>
      <c r="Q273" s="28"/>
      <c r="R273" s="32"/>
      <c r="S273" s="32"/>
      <c r="T273" s="30"/>
      <c r="U273" s="30"/>
      <c r="V273" s="30"/>
      <c r="W273" s="30"/>
      <c r="X273" s="30"/>
      <c r="Y273" s="30"/>
      <c r="Z273" s="30"/>
      <c r="AA273" s="30"/>
      <c r="AB273" s="30"/>
    </row>
    <row r="274" spans="1:28" ht="13.2" x14ac:dyDescent="0.25">
      <c r="A274" s="25">
        <v>44636</v>
      </c>
      <c r="B274" s="28"/>
      <c r="C274" s="28">
        <v>44.6</v>
      </c>
      <c r="D274" s="27">
        <v>89.4</v>
      </c>
      <c r="E274" s="28">
        <v>10.84</v>
      </c>
      <c r="F274" s="27">
        <v>124.8</v>
      </c>
      <c r="G274" s="28">
        <v>6.69</v>
      </c>
      <c r="H274" s="31"/>
      <c r="I274" s="31"/>
      <c r="J274" s="30"/>
      <c r="K274" s="30"/>
      <c r="L274" s="28"/>
      <c r="M274" s="31"/>
      <c r="N274" s="31"/>
      <c r="O274" s="28"/>
      <c r="P274" s="28"/>
      <c r="Q274" s="28"/>
      <c r="R274" s="32"/>
      <c r="S274" s="32"/>
      <c r="T274" s="30"/>
      <c r="U274" s="30"/>
      <c r="V274" s="30"/>
      <c r="W274" s="30"/>
      <c r="X274" s="30"/>
      <c r="Y274" s="30"/>
      <c r="Z274" s="30"/>
      <c r="AA274" s="30"/>
      <c r="AB274" s="30"/>
    </row>
    <row r="275" spans="1:28" ht="13.2" x14ac:dyDescent="0.25">
      <c r="A275" s="25">
        <v>44643</v>
      </c>
      <c r="B275" s="28"/>
      <c r="C275" s="28">
        <v>44.1</v>
      </c>
      <c r="D275" s="27">
        <v>89.9</v>
      </c>
      <c r="E275" s="28">
        <v>10.98</v>
      </c>
      <c r="F275" s="27">
        <v>130</v>
      </c>
      <c r="G275" s="28">
        <v>6.61</v>
      </c>
      <c r="H275" s="31"/>
      <c r="I275" s="31"/>
      <c r="J275" s="30"/>
      <c r="K275" s="30"/>
      <c r="L275" s="28"/>
      <c r="M275" s="31"/>
      <c r="N275" s="31"/>
      <c r="O275" s="28"/>
      <c r="P275" s="28"/>
      <c r="Q275" s="28"/>
      <c r="R275" s="32"/>
      <c r="S275" s="32"/>
      <c r="T275" s="30"/>
      <c r="U275" s="30"/>
      <c r="V275" s="30"/>
      <c r="W275" s="30"/>
      <c r="X275" s="30"/>
      <c r="Y275" s="30"/>
      <c r="Z275" s="30"/>
      <c r="AA275" s="30"/>
      <c r="AB275" s="30"/>
    </row>
    <row r="276" spans="1:28" ht="13.2" x14ac:dyDescent="0.25">
      <c r="A276" s="25">
        <v>44650</v>
      </c>
      <c r="B276" s="28"/>
      <c r="C276" s="28">
        <v>43.1</v>
      </c>
      <c r="D276" s="27">
        <v>89.8</v>
      </c>
      <c r="E276" s="28">
        <v>11.12</v>
      </c>
      <c r="F276" s="27">
        <v>130.30000000000001</v>
      </c>
      <c r="G276" s="28">
        <v>6.59</v>
      </c>
      <c r="H276" s="31"/>
      <c r="I276" s="31"/>
      <c r="J276" s="30"/>
      <c r="K276" s="30"/>
      <c r="L276" s="28"/>
      <c r="M276" s="31"/>
      <c r="N276" s="31"/>
      <c r="O276" s="28"/>
      <c r="P276" s="28"/>
      <c r="Q276" s="28"/>
      <c r="R276" s="32"/>
      <c r="S276" s="32"/>
      <c r="T276" s="30"/>
      <c r="U276" s="30"/>
      <c r="V276" s="30"/>
      <c r="W276" s="30"/>
      <c r="X276" s="30"/>
      <c r="Y276" s="30"/>
      <c r="Z276" s="30"/>
      <c r="AA276" s="30"/>
      <c r="AB276" s="30"/>
    </row>
    <row r="277" spans="1:28" ht="13.2" x14ac:dyDescent="0.25">
      <c r="A277" s="25">
        <v>44657</v>
      </c>
      <c r="B277" s="28"/>
      <c r="C277" s="28">
        <v>47.3</v>
      </c>
      <c r="D277" s="27">
        <v>85.2</v>
      </c>
      <c r="E277" s="28">
        <v>9.93</v>
      </c>
      <c r="F277" s="27">
        <v>124.4</v>
      </c>
      <c r="G277" s="28">
        <v>6.56</v>
      </c>
      <c r="H277" s="31"/>
      <c r="I277" s="31"/>
      <c r="J277" s="30"/>
      <c r="K277" s="30"/>
      <c r="L277" s="28"/>
      <c r="M277" s="31"/>
      <c r="N277" s="31"/>
      <c r="O277" s="28"/>
      <c r="P277" s="28"/>
      <c r="Q277" s="28"/>
      <c r="R277" s="32"/>
      <c r="S277" s="32"/>
      <c r="T277" s="30"/>
      <c r="U277" s="30"/>
      <c r="V277" s="30"/>
      <c r="W277" s="30"/>
      <c r="X277" s="30"/>
      <c r="Y277" s="30"/>
      <c r="Z277" s="30"/>
      <c r="AA277" s="30"/>
      <c r="AB277" s="30"/>
    </row>
    <row r="278" spans="1:28" ht="13.2" x14ac:dyDescent="0.25">
      <c r="A278" s="25">
        <v>44664</v>
      </c>
      <c r="B278" s="28"/>
      <c r="C278" s="28">
        <v>50.2</v>
      </c>
      <c r="D278" s="27">
        <v>89.3</v>
      </c>
      <c r="E278" s="28">
        <v>10</v>
      </c>
      <c r="F278" s="27">
        <v>128.19999999999999</v>
      </c>
      <c r="G278" s="28">
        <v>6.58</v>
      </c>
      <c r="H278" s="31"/>
      <c r="I278" s="31"/>
      <c r="J278" s="30"/>
      <c r="K278" s="30"/>
      <c r="L278" s="28"/>
      <c r="M278" s="31"/>
      <c r="N278" s="31"/>
      <c r="O278" s="28"/>
      <c r="P278" s="28"/>
      <c r="Q278" s="28"/>
      <c r="R278" s="32"/>
      <c r="S278" s="32"/>
      <c r="T278" s="30"/>
      <c r="U278" s="30"/>
      <c r="V278" s="30"/>
      <c r="W278" s="30"/>
      <c r="X278" s="30"/>
      <c r="Y278" s="30"/>
      <c r="Z278" s="30"/>
      <c r="AA278" s="30"/>
      <c r="AB278" s="30"/>
    </row>
    <row r="279" spans="1:28" ht="13.2" x14ac:dyDescent="0.25">
      <c r="A279" s="25">
        <v>44671</v>
      </c>
      <c r="B279" s="28"/>
      <c r="C279" s="28">
        <v>49.5</v>
      </c>
      <c r="D279" s="27">
        <v>90.1</v>
      </c>
      <c r="E279" s="28">
        <v>10.24</v>
      </c>
      <c r="F279" s="27">
        <v>128.6</v>
      </c>
      <c r="G279" s="28">
        <v>6.74</v>
      </c>
      <c r="H279" s="31"/>
      <c r="I279" s="31"/>
      <c r="J279" s="30"/>
      <c r="K279" s="30"/>
      <c r="L279" s="28"/>
      <c r="M279" s="31"/>
      <c r="N279" s="31"/>
      <c r="O279" s="28"/>
      <c r="P279" s="28"/>
      <c r="Q279" s="28"/>
      <c r="R279" s="32"/>
      <c r="S279" s="32"/>
      <c r="T279" s="30"/>
      <c r="U279" s="30"/>
      <c r="V279" s="30"/>
      <c r="W279" s="30"/>
      <c r="X279" s="30"/>
      <c r="Y279" s="30"/>
      <c r="Z279" s="30"/>
      <c r="AA279" s="30"/>
      <c r="AB279" s="30"/>
    </row>
    <row r="280" spans="1:28" ht="13.2" x14ac:dyDescent="0.25">
      <c r="A280" s="25">
        <v>44678</v>
      </c>
      <c r="B280" s="28"/>
      <c r="C280" s="28">
        <v>54.4</v>
      </c>
      <c r="D280" s="27">
        <v>91.2</v>
      </c>
      <c r="E280" s="28">
        <v>9.73</v>
      </c>
      <c r="F280" s="27">
        <v>131.80000000000001</v>
      </c>
      <c r="G280" s="28">
        <v>6.67</v>
      </c>
      <c r="H280" s="31"/>
      <c r="I280" s="31"/>
      <c r="J280" s="30"/>
      <c r="K280" s="30"/>
      <c r="L280" s="28"/>
      <c r="M280" s="31"/>
      <c r="N280" s="31"/>
      <c r="O280" s="28"/>
      <c r="P280" s="28"/>
      <c r="Q280" s="28"/>
      <c r="R280" s="32"/>
      <c r="S280" s="32"/>
      <c r="T280" s="30"/>
      <c r="U280" s="30"/>
      <c r="V280" s="30"/>
      <c r="W280" s="30"/>
      <c r="X280" s="30"/>
      <c r="Y280" s="30"/>
      <c r="Z280" s="30"/>
      <c r="AA280" s="30"/>
      <c r="AB280" s="30"/>
    </row>
    <row r="281" spans="1:28" ht="13.2" x14ac:dyDescent="0.25">
      <c r="A281" s="25">
        <v>44685</v>
      </c>
      <c r="B281" s="28"/>
      <c r="C281" s="28">
        <v>52.7</v>
      </c>
      <c r="D281" s="27">
        <v>89.8</v>
      </c>
      <c r="E281" s="28">
        <v>9.77</v>
      </c>
      <c r="F281" s="27">
        <v>132.69999999999999</v>
      </c>
      <c r="G281" s="28">
        <v>6.57</v>
      </c>
      <c r="H281" s="31"/>
      <c r="I281" s="31"/>
      <c r="J281" s="30"/>
      <c r="K281" s="30"/>
      <c r="L281" s="28"/>
      <c r="M281" s="31"/>
      <c r="N281" s="31"/>
      <c r="O281" s="28"/>
      <c r="P281" s="28"/>
      <c r="Q281" s="28"/>
      <c r="R281" s="32"/>
      <c r="S281" s="32"/>
      <c r="T281" s="30"/>
      <c r="U281" s="30"/>
      <c r="V281" s="30"/>
      <c r="W281" s="30"/>
      <c r="X281" s="30"/>
      <c r="Y281" s="30"/>
      <c r="Z281" s="30"/>
      <c r="AA281" s="30"/>
      <c r="AB281" s="30"/>
    </row>
    <row r="282" spans="1:28" ht="13.2" x14ac:dyDescent="0.25">
      <c r="A282" s="25">
        <v>44692</v>
      </c>
      <c r="B282" s="28"/>
      <c r="C282" s="28">
        <v>51.2</v>
      </c>
      <c r="D282" s="27">
        <v>90.7</v>
      </c>
      <c r="E282" s="28">
        <v>10.07</v>
      </c>
      <c r="F282" s="27">
        <v>131.19999999999999</v>
      </c>
      <c r="G282" s="28">
        <v>6.67</v>
      </c>
      <c r="H282" s="31"/>
      <c r="I282" s="31"/>
      <c r="J282" s="30"/>
      <c r="K282" s="30"/>
      <c r="L282" s="28"/>
      <c r="M282" s="31"/>
      <c r="N282" s="31"/>
      <c r="O282" s="28"/>
      <c r="P282" s="28"/>
      <c r="Q282" s="28"/>
      <c r="R282" s="32"/>
      <c r="S282" s="32"/>
      <c r="T282" s="30"/>
      <c r="U282" s="30"/>
      <c r="V282" s="30"/>
      <c r="W282" s="30"/>
      <c r="X282" s="30"/>
      <c r="Y282" s="30"/>
      <c r="Z282" s="30"/>
      <c r="AA282" s="30"/>
      <c r="AB282" s="30"/>
    </row>
    <row r="283" spans="1:28" ht="13.2" x14ac:dyDescent="0.25">
      <c r="A283" s="25">
        <v>44699</v>
      </c>
      <c r="B283" s="28"/>
      <c r="C283" s="28">
        <v>57.6</v>
      </c>
      <c r="D283" s="27">
        <v>91</v>
      </c>
      <c r="E283" s="28">
        <v>9.33</v>
      </c>
      <c r="F283" s="27">
        <v>130.69999999999999</v>
      </c>
      <c r="G283" s="28">
        <v>6.72</v>
      </c>
      <c r="H283" s="31"/>
      <c r="I283" s="31"/>
      <c r="J283" s="30"/>
      <c r="K283" s="30"/>
      <c r="L283" s="28"/>
      <c r="M283" s="31"/>
      <c r="N283" s="31"/>
      <c r="O283" s="28"/>
      <c r="P283" s="28"/>
      <c r="Q283" s="28"/>
      <c r="R283" s="32"/>
      <c r="S283" s="32"/>
      <c r="T283" s="30"/>
      <c r="U283" s="30"/>
      <c r="V283" s="30"/>
      <c r="W283" s="30"/>
      <c r="X283" s="30"/>
      <c r="Y283" s="30"/>
      <c r="Z283" s="30"/>
      <c r="AA283" s="30"/>
      <c r="AB283" s="30"/>
    </row>
    <row r="284" spans="1:28" ht="13.2" x14ac:dyDescent="0.25">
      <c r="A284" s="25">
        <v>44706</v>
      </c>
      <c r="B284" s="28"/>
      <c r="C284" s="28">
        <v>57.7</v>
      </c>
      <c r="D284" s="27">
        <v>90.8</v>
      </c>
      <c r="E284" s="28">
        <v>9.2899999999999991</v>
      </c>
      <c r="F284" s="27">
        <v>132.30000000000001</v>
      </c>
      <c r="G284" s="28">
        <v>6.64</v>
      </c>
      <c r="H284" s="31"/>
      <c r="I284" s="31"/>
      <c r="J284" s="30"/>
      <c r="K284" s="30"/>
      <c r="L284" s="28"/>
      <c r="M284" s="31"/>
      <c r="N284" s="31"/>
      <c r="O284" s="28"/>
      <c r="P284" s="28"/>
      <c r="Q284" s="28"/>
      <c r="R284" s="32"/>
      <c r="S284" s="32"/>
      <c r="T284" s="30"/>
      <c r="U284" s="30"/>
      <c r="V284" s="30"/>
      <c r="W284" s="30"/>
      <c r="X284" s="30"/>
      <c r="Y284" s="30"/>
      <c r="Z284" s="30"/>
      <c r="AA284" s="30"/>
      <c r="AB284" s="30"/>
    </row>
    <row r="285" spans="1:28" ht="13.2" x14ac:dyDescent="0.25">
      <c r="A285" s="25">
        <v>44713</v>
      </c>
      <c r="B285" s="28"/>
      <c r="C285" s="28">
        <v>60.2</v>
      </c>
      <c r="D285" s="27">
        <v>88.2</v>
      </c>
      <c r="E285" s="28">
        <v>8.76</v>
      </c>
      <c r="F285" s="27">
        <v>132.4</v>
      </c>
      <c r="G285" s="28">
        <v>6.64</v>
      </c>
      <c r="H285" s="31"/>
      <c r="I285" s="31"/>
      <c r="J285" s="30"/>
      <c r="K285" s="30"/>
      <c r="L285" s="28"/>
      <c r="M285" s="31"/>
      <c r="N285" s="31"/>
      <c r="O285" s="28"/>
      <c r="P285" s="28"/>
      <c r="Q285" s="28"/>
      <c r="R285" s="32"/>
      <c r="S285" s="32"/>
      <c r="T285" s="30"/>
      <c r="U285" s="30"/>
      <c r="V285" s="30"/>
      <c r="W285" s="30"/>
      <c r="X285" s="30"/>
      <c r="Y285" s="30"/>
      <c r="Z285" s="30"/>
      <c r="AA285" s="30"/>
      <c r="AB285" s="30"/>
    </row>
    <row r="286" spans="1:28" ht="13.2" x14ac:dyDescent="0.25">
      <c r="A286" s="25">
        <v>44720</v>
      </c>
      <c r="B286" s="28"/>
      <c r="C286" s="28">
        <v>60.2</v>
      </c>
      <c r="D286" s="27">
        <v>82.6</v>
      </c>
      <c r="E286" s="28">
        <v>8.2100000000000009</v>
      </c>
      <c r="F286" s="27">
        <v>124.1</v>
      </c>
      <c r="G286" s="28">
        <v>6.56</v>
      </c>
      <c r="H286" s="31"/>
      <c r="I286" s="31"/>
      <c r="J286" s="30"/>
      <c r="K286" s="30"/>
      <c r="L286" s="28"/>
      <c r="M286" s="31"/>
      <c r="N286" s="31"/>
      <c r="O286" s="28"/>
      <c r="P286" s="28"/>
      <c r="Q286" s="28"/>
      <c r="R286" s="32"/>
      <c r="S286" s="32"/>
      <c r="T286" s="30"/>
      <c r="U286" s="30"/>
      <c r="V286" s="30"/>
      <c r="W286" s="30"/>
      <c r="X286" s="30"/>
      <c r="Y286" s="30"/>
      <c r="Z286" s="30"/>
      <c r="AA286" s="30"/>
      <c r="AB286" s="30"/>
    </row>
    <row r="287" spans="1:28" ht="13.2" x14ac:dyDescent="0.25">
      <c r="A287" s="25">
        <v>44727</v>
      </c>
      <c r="B287" s="28"/>
      <c r="C287" s="28">
        <v>62.3</v>
      </c>
      <c r="D287" s="27">
        <v>86.6</v>
      </c>
      <c r="E287" s="28">
        <v>8.39</v>
      </c>
      <c r="F287" s="27">
        <v>131.1</v>
      </c>
      <c r="G287" s="28">
        <v>6.69</v>
      </c>
      <c r="H287" s="31"/>
      <c r="I287" s="31"/>
      <c r="J287" s="30"/>
      <c r="K287" s="30"/>
      <c r="L287" s="28"/>
      <c r="M287" s="31"/>
      <c r="N287" s="31"/>
      <c r="O287" s="28"/>
      <c r="P287" s="28"/>
      <c r="Q287" s="28"/>
      <c r="R287" s="32"/>
      <c r="S287" s="32"/>
      <c r="T287" s="30"/>
      <c r="U287" s="30"/>
      <c r="V287" s="30"/>
      <c r="W287" s="30"/>
      <c r="X287" s="30"/>
      <c r="Y287" s="30"/>
      <c r="Z287" s="30"/>
      <c r="AA287" s="30"/>
      <c r="AB287" s="30"/>
    </row>
    <row r="288" spans="1:28" ht="13.2" x14ac:dyDescent="0.25">
      <c r="A288" s="25">
        <v>44734</v>
      </c>
      <c r="B288" s="28"/>
      <c r="C288" s="28">
        <v>60.2</v>
      </c>
      <c r="D288" s="27">
        <v>87</v>
      </c>
      <c r="E288" s="28">
        <v>8.64</v>
      </c>
      <c r="F288" s="27">
        <v>129.6</v>
      </c>
      <c r="G288" s="28">
        <v>6.62</v>
      </c>
      <c r="H288" s="31"/>
      <c r="I288" s="31"/>
      <c r="J288" s="30"/>
      <c r="K288" s="30"/>
      <c r="L288" s="28"/>
      <c r="M288" s="31"/>
      <c r="N288" s="31"/>
      <c r="O288" s="28"/>
      <c r="P288" s="28"/>
      <c r="Q288" s="28"/>
      <c r="R288" s="32"/>
      <c r="S288" s="32"/>
      <c r="T288" s="30"/>
      <c r="U288" s="30"/>
      <c r="V288" s="30"/>
      <c r="W288" s="30"/>
      <c r="X288" s="30"/>
      <c r="Y288" s="30"/>
      <c r="Z288" s="30"/>
      <c r="AA288" s="30"/>
      <c r="AB288" s="30"/>
    </row>
    <row r="289" spans="1:28" ht="13.2" x14ac:dyDescent="0.25">
      <c r="A289" s="25">
        <v>44741</v>
      </c>
      <c r="B289" s="28"/>
      <c r="C289" s="28">
        <v>62.1</v>
      </c>
      <c r="D289" s="27">
        <v>86.9</v>
      </c>
      <c r="E289" s="28">
        <v>8.4499999999999993</v>
      </c>
      <c r="F289" s="27">
        <v>128.9</v>
      </c>
      <c r="G289" s="28">
        <v>6.54</v>
      </c>
      <c r="H289" s="31"/>
      <c r="I289" s="31"/>
      <c r="J289" s="30"/>
      <c r="K289" s="30"/>
      <c r="L289" s="28"/>
      <c r="M289" s="31"/>
      <c r="N289" s="31"/>
      <c r="O289" s="28"/>
      <c r="P289" s="28"/>
      <c r="Q289" s="28"/>
      <c r="R289" s="32"/>
      <c r="S289" s="32"/>
      <c r="T289" s="30"/>
      <c r="U289" s="30"/>
      <c r="V289" s="30"/>
      <c r="W289" s="30"/>
      <c r="X289" s="30"/>
      <c r="Y289" s="30"/>
      <c r="Z289" s="30"/>
      <c r="AA289" s="30"/>
      <c r="AB289" s="30"/>
    </row>
    <row r="290" spans="1:28" ht="13.2" x14ac:dyDescent="0.25">
      <c r="A290" s="25">
        <v>44748</v>
      </c>
      <c r="B290" s="28"/>
      <c r="C290" s="28">
        <v>63.4</v>
      </c>
      <c r="D290" s="27">
        <v>86.4</v>
      </c>
      <c r="E290" s="28">
        <v>8.27</v>
      </c>
      <c r="F290" s="27">
        <v>130.19999999999999</v>
      </c>
      <c r="G290" s="28">
        <v>6.58</v>
      </c>
      <c r="H290" s="31"/>
      <c r="I290" s="31"/>
      <c r="J290" s="30"/>
      <c r="K290" s="30"/>
      <c r="L290" s="28"/>
      <c r="M290" s="31"/>
      <c r="N290" s="31"/>
      <c r="O290" s="28"/>
      <c r="P290" s="28"/>
      <c r="Q290" s="28"/>
      <c r="R290" s="32"/>
      <c r="S290" s="32"/>
      <c r="T290" s="30"/>
      <c r="U290" s="30"/>
      <c r="V290" s="30"/>
      <c r="W290" s="30"/>
      <c r="X290" s="30"/>
      <c r="Y290" s="30"/>
      <c r="Z290" s="30"/>
      <c r="AA290" s="30"/>
      <c r="AB290" s="30"/>
    </row>
    <row r="291" spans="1:28" ht="13.2" x14ac:dyDescent="0.25">
      <c r="A291" s="25">
        <v>44755</v>
      </c>
      <c r="B291" s="28"/>
      <c r="C291" s="28">
        <v>63.5</v>
      </c>
      <c r="D291" s="27">
        <v>85.5</v>
      </c>
      <c r="E291" s="28">
        <v>8.17</v>
      </c>
      <c r="F291" s="27">
        <v>135</v>
      </c>
      <c r="G291" s="28">
        <v>6.61</v>
      </c>
      <c r="H291" s="31"/>
      <c r="I291" s="31"/>
      <c r="J291" s="30"/>
      <c r="K291" s="30"/>
      <c r="L291" s="28"/>
      <c r="M291" s="31"/>
      <c r="N291" s="31"/>
      <c r="O291" s="28"/>
      <c r="P291" s="28"/>
      <c r="Q291" s="28"/>
      <c r="R291" s="32"/>
      <c r="S291" s="32"/>
      <c r="T291" s="30"/>
      <c r="U291" s="30"/>
      <c r="V291" s="30"/>
      <c r="W291" s="30"/>
      <c r="X291" s="30"/>
      <c r="Y291" s="30"/>
      <c r="Z291" s="30"/>
      <c r="AA291" s="30"/>
      <c r="AB291" s="30"/>
    </row>
    <row r="292" spans="1:28" ht="13.2" x14ac:dyDescent="0.25">
      <c r="A292" s="25">
        <v>44762</v>
      </c>
      <c r="C292" s="28">
        <v>63</v>
      </c>
      <c r="D292" s="27">
        <v>85.3</v>
      </c>
      <c r="E292" s="28">
        <v>8.1999999999999993</v>
      </c>
      <c r="F292" s="27">
        <v>134.30000000000001</v>
      </c>
      <c r="G292" s="28">
        <v>6.55</v>
      </c>
      <c r="H292" s="31"/>
      <c r="I292" s="31"/>
      <c r="J292" s="30"/>
      <c r="K292" s="30"/>
      <c r="L292" s="28"/>
      <c r="M292" s="31"/>
      <c r="N292" s="31"/>
      <c r="O292" s="28"/>
      <c r="P292" s="28"/>
      <c r="Q292" s="28"/>
      <c r="R292" s="32"/>
      <c r="S292" s="32"/>
      <c r="T292" s="30"/>
      <c r="U292" s="30"/>
      <c r="V292" s="30"/>
      <c r="W292" s="30"/>
      <c r="X292" s="30"/>
      <c r="Y292" s="30"/>
      <c r="Z292" s="30"/>
      <c r="AA292" s="30"/>
      <c r="AB292" s="30"/>
    </row>
    <row r="293" spans="1:28" ht="13.2" x14ac:dyDescent="0.25">
      <c r="A293" s="25">
        <v>44769</v>
      </c>
      <c r="C293" s="64">
        <v>61.3</v>
      </c>
      <c r="D293" s="74">
        <v>85.5</v>
      </c>
      <c r="E293" s="75">
        <v>8.3800000000000008</v>
      </c>
      <c r="F293" s="74">
        <v>133.6</v>
      </c>
      <c r="G293" s="28">
        <v>6.6</v>
      </c>
      <c r="H293" s="31"/>
      <c r="I293" s="31"/>
      <c r="J293" s="30"/>
      <c r="K293" s="30"/>
      <c r="L293" s="28"/>
      <c r="M293" s="31"/>
      <c r="N293" s="31"/>
      <c r="O293" s="28"/>
      <c r="P293" s="28"/>
      <c r="Q293" s="28"/>
      <c r="R293" s="32"/>
      <c r="S293" s="32"/>
      <c r="T293" s="30"/>
      <c r="U293" s="30"/>
      <c r="V293" s="30"/>
      <c r="W293" s="30"/>
      <c r="X293" s="30"/>
      <c r="Y293" s="30"/>
      <c r="Z293" s="30"/>
      <c r="AA293" s="30"/>
      <c r="AB293" s="30"/>
    </row>
    <row r="294" spans="1:28" ht="13.2" x14ac:dyDescent="0.25">
      <c r="A294" s="25">
        <v>44776</v>
      </c>
      <c r="B294" s="28"/>
      <c r="C294" s="28">
        <v>61.7</v>
      </c>
      <c r="D294" s="27">
        <v>85.3</v>
      </c>
      <c r="E294" s="28">
        <v>8.32</v>
      </c>
      <c r="F294" s="27">
        <v>125.1</v>
      </c>
      <c r="G294" s="28">
        <v>6.88</v>
      </c>
      <c r="H294" s="31"/>
      <c r="I294" s="31"/>
      <c r="J294" s="30"/>
      <c r="K294" s="30"/>
      <c r="L294" s="28"/>
      <c r="M294" s="31"/>
      <c r="N294" s="31"/>
      <c r="O294" s="28"/>
      <c r="P294" s="28"/>
      <c r="Q294" s="28"/>
      <c r="R294" s="32"/>
      <c r="S294" s="32"/>
      <c r="T294" s="30"/>
      <c r="U294" s="30"/>
      <c r="V294" s="30"/>
      <c r="W294" s="30"/>
      <c r="X294" s="30"/>
      <c r="Y294" s="30"/>
      <c r="Z294" s="30"/>
      <c r="AA294" s="30"/>
      <c r="AB294" s="30"/>
    </row>
    <row r="295" spans="1:28" ht="13.2" x14ac:dyDescent="0.25">
      <c r="A295" s="25">
        <v>44804</v>
      </c>
      <c r="B295" s="28"/>
      <c r="C295" s="28">
        <v>59.4</v>
      </c>
      <c r="D295" s="27">
        <v>85.3</v>
      </c>
      <c r="E295" s="28">
        <v>8.56</v>
      </c>
      <c r="F295" s="27">
        <v>142.4</v>
      </c>
      <c r="G295" s="28">
        <v>6.51</v>
      </c>
      <c r="H295" s="31"/>
      <c r="I295" s="31"/>
      <c r="J295" s="30"/>
      <c r="K295" s="30"/>
      <c r="L295" s="28"/>
      <c r="M295" s="31"/>
      <c r="N295" s="31"/>
      <c r="O295" s="28"/>
      <c r="P295" s="28"/>
      <c r="Q295" s="28"/>
      <c r="R295" s="32"/>
      <c r="S295" s="32"/>
      <c r="T295" s="30"/>
      <c r="U295" s="30"/>
      <c r="V295" s="30"/>
      <c r="W295" s="30"/>
      <c r="X295" s="30"/>
      <c r="Y295" s="30"/>
      <c r="Z295" s="30"/>
      <c r="AA295" s="30"/>
      <c r="AB295" s="30"/>
    </row>
    <row r="296" spans="1:28" ht="13.2" x14ac:dyDescent="0.25">
      <c r="A296" s="25">
        <v>44811</v>
      </c>
      <c r="B296" s="28"/>
      <c r="C296" s="28">
        <v>56.6</v>
      </c>
      <c r="D296" s="27">
        <v>86.6</v>
      </c>
      <c r="E296" s="28">
        <v>8.98</v>
      </c>
      <c r="F296" s="27">
        <v>138.6</v>
      </c>
      <c r="G296" s="28">
        <v>6.62</v>
      </c>
      <c r="H296" s="31"/>
      <c r="I296" s="31"/>
      <c r="J296" s="30"/>
      <c r="K296" s="30"/>
      <c r="L296" s="28"/>
      <c r="M296" s="31"/>
      <c r="N296" s="31"/>
      <c r="O296" s="28"/>
      <c r="P296" s="28"/>
      <c r="Q296" s="28"/>
      <c r="R296" s="32"/>
      <c r="S296" s="32"/>
      <c r="T296" s="30"/>
      <c r="U296" s="30"/>
      <c r="V296" s="30"/>
      <c r="W296" s="30"/>
      <c r="X296" s="30"/>
      <c r="Y296" s="30"/>
      <c r="Z296" s="30"/>
      <c r="AA296" s="30"/>
      <c r="AB296" s="30"/>
    </row>
    <row r="297" spans="1:28" ht="13.2" x14ac:dyDescent="0.25">
      <c r="A297" s="25">
        <v>44818</v>
      </c>
      <c r="B297" s="28"/>
      <c r="C297" s="28">
        <v>58.6</v>
      </c>
      <c r="D297" s="27">
        <v>85.3</v>
      </c>
      <c r="E297" s="28">
        <v>8.65</v>
      </c>
      <c r="F297" s="27">
        <v>132.30000000000001</v>
      </c>
      <c r="G297" s="28">
        <v>6.72</v>
      </c>
      <c r="H297" s="31"/>
      <c r="I297" s="31"/>
      <c r="J297" s="30"/>
      <c r="K297" s="30"/>
      <c r="L297" s="28"/>
      <c r="M297" s="31"/>
      <c r="N297" s="31"/>
      <c r="O297" s="28"/>
      <c r="P297" s="28"/>
      <c r="Q297" s="28"/>
      <c r="R297" s="32"/>
      <c r="S297" s="32"/>
      <c r="T297" s="30"/>
      <c r="U297" s="30"/>
      <c r="V297" s="30"/>
      <c r="W297" s="30"/>
      <c r="X297" s="30"/>
      <c r="Y297" s="30"/>
      <c r="Z297" s="30"/>
      <c r="AA297" s="30"/>
      <c r="AB297" s="30"/>
    </row>
    <row r="298" spans="1:28" ht="13.2" x14ac:dyDescent="0.25">
      <c r="A298" s="25">
        <v>44825</v>
      </c>
      <c r="B298" s="28"/>
      <c r="C298" s="28">
        <v>55.6</v>
      </c>
      <c r="D298" s="27">
        <v>86.3</v>
      </c>
      <c r="E298" s="28">
        <v>9.07</v>
      </c>
      <c r="F298" s="27">
        <v>139.80000000000001</v>
      </c>
      <c r="G298" s="28">
        <v>6.83</v>
      </c>
      <c r="H298" s="31"/>
      <c r="I298" s="31"/>
      <c r="J298" s="30"/>
      <c r="K298" s="30"/>
      <c r="L298" s="28"/>
      <c r="M298" s="31"/>
      <c r="N298" s="31"/>
      <c r="O298" s="28"/>
      <c r="P298" s="28"/>
      <c r="Q298" s="28"/>
      <c r="R298" s="32"/>
      <c r="S298" s="32"/>
      <c r="T298" s="30"/>
      <c r="U298" s="30"/>
      <c r="V298" s="30"/>
      <c r="W298" s="30"/>
      <c r="X298" s="30"/>
      <c r="Y298" s="30"/>
      <c r="Z298" s="30"/>
      <c r="AA298" s="30"/>
      <c r="AB298" s="30"/>
    </row>
    <row r="299" spans="1:28" ht="13.2" x14ac:dyDescent="0.25">
      <c r="A299" s="25">
        <v>44832</v>
      </c>
      <c r="B299" s="28"/>
      <c r="C299" s="28">
        <v>54.6</v>
      </c>
      <c r="D299" s="27">
        <v>86.1</v>
      </c>
      <c r="E299" s="28">
        <v>9.16</v>
      </c>
      <c r="F299" s="27">
        <v>134.4</v>
      </c>
      <c r="G299" s="28">
        <v>6.67</v>
      </c>
      <c r="H299" s="31"/>
      <c r="I299" s="31"/>
      <c r="J299" s="30"/>
      <c r="K299" s="30"/>
      <c r="L299" s="28"/>
      <c r="M299" s="31"/>
      <c r="N299" s="31"/>
      <c r="O299" s="28"/>
      <c r="P299" s="28"/>
      <c r="Q299" s="28"/>
      <c r="R299" s="32"/>
      <c r="S299" s="32"/>
      <c r="T299" s="30"/>
      <c r="U299" s="30"/>
      <c r="V299" s="30"/>
      <c r="W299" s="30"/>
      <c r="X299" s="30"/>
      <c r="Y299" s="30"/>
      <c r="Z299" s="30"/>
      <c r="AA299" s="30"/>
      <c r="AB299" s="30"/>
    </row>
    <row r="300" spans="1:28" ht="13.2" x14ac:dyDescent="0.25">
      <c r="A300" s="25">
        <v>44839</v>
      </c>
      <c r="B300" s="48">
        <v>0.43055555555555558</v>
      </c>
      <c r="C300" s="28">
        <v>56.4</v>
      </c>
      <c r="D300" s="27">
        <v>85.3</v>
      </c>
      <c r="E300" s="28">
        <v>8.8800000000000008</v>
      </c>
      <c r="F300" s="27">
        <v>130.30000000000001</v>
      </c>
      <c r="G300" s="28">
        <v>6.56</v>
      </c>
      <c r="H300" s="31"/>
      <c r="I300" s="31"/>
      <c r="J300" s="30"/>
      <c r="K300" s="30"/>
      <c r="L300" s="28"/>
      <c r="M300" s="31"/>
      <c r="N300" s="31"/>
      <c r="O300" s="28"/>
      <c r="P300" s="28"/>
      <c r="Q300" s="28"/>
      <c r="R300" s="32"/>
      <c r="S300" s="32"/>
      <c r="T300" s="30"/>
      <c r="U300" s="30"/>
      <c r="V300" s="30"/>
      <c r="W300" s="30"/>
      <c r="X300" s="30"/>
      <c r="Y300" s="30"/>
      <c r="Z300" s="30"/>
      <c r="AA300" s="30"/>
      <c r="AB300" s="30"/>
    </row>
    <row r="301" spans="1:28" ht="13.2" x14ac:dyDescent="0.25">
      <c r="A301" s="25">
        <v>44846</v>
      </c>
      <c r="B301" s="76">
        <v>0.4284722222222222</v>
      </c>
      <c r="C301" s="64">
        <v>53.6</v>
      </c>
      <c r="D301" s="64">
        <v>86.3</v>
      </c>
      <c r="E301" s="64">
        <v>9.2899999999999991</v>
      </c>
      <c r="F301" s="64">
        <v>132.4</v>
      </c>
      <c r="G301" s="64">
        <v>6.62</v>
      </c>
      <c r="H301" s="31"/>
      <c r="I301" s="31"/>
      <c r="J301" s="30"/>
      <c r="K301" s="30"/>
      <c r="L301" s="28"/>
      <c r="M301" s="31"/>
      <c r="N301" s="31"/>
      <c r="O301" s="28"/>
      <c r="P301" s="28"/>
      <c r="Q301" s="28"/>
      <c r="R301" s="32"/>
      <c r="S301" s="32"/>
      <c r="T301" s="30"/>
      <c r="U301" s="30"/>
      <c r="V301" s="30"/>
      <c r="W301" s="30"/>
      <c r="X301" s="30"/>
      <c r="Y301" s="30"/>
      <c r="Z301" s="30"/>
      <c r="AA301" s="30"/>
      <c r="AB301" s="30"/>
    </row>
    <row r="302" spans="1:28" ht="13.2" x14ac:dyDescent="0.25">
      <c r="A302" s="25">
        <v>44860</v>
      </c>
      <c r="B302" s="48">
        <v>0.4375</v>
      </c>
      <c r="C302" s="28">
        <v>57.6</v>
      </c>
      <c r="D302" s="27">
        <v>76.599999999999994</v>
      </c>
      <c r="E302" s="28">
        <v>7.84</v>
      </c>
      <c r="F302" s="27">
        <v>127</v>
      </c>
      <c r="G302" s="28">
        <v>6.15</v>
      </c>
      <c r="H302" s="31"/>
      <c r="I302" s="31"/>
      <c r="J302" s="30"/>
      <c r="K302" s="30"/>
      <c r="L302" s="28"/>
      <c r="M302" s="31"/>
      <c r="N302" s="31"/>
      <c r="O302" s="28"/>
      <c r="P302" s="28"/>
      <c r="Q302" s="28"/>
      <c r="R302" s="32"/>
      <c r="S302" s="32"/>
      <c r="T302" s="30"/>
      <c r="U302" s="30"/>
      <c r="V302" s="30"/>
      <c r="W302" s="30"/>
      <c r="X302" s="30"/>
      <c r="Y302" s="30"/>
      <c r="Z302" s="30"/>
      <c r="AA302" s="30"/>
      <c r="AB302" s="30"/>
    </row>
    <row r="303" spans="1:28" ht="13.2" x14ac:dyDescent="0.25">
      <c r="A303" s="25">
        <v>44874</v>
      </c>
      <c r="B303" s="48">
        <v>0.47569444444444442</v>
      </c>
      <c r="C303" s="28">
        <v>50.6</v>
      </c>
      <c r="D303" s="27">
        <v>85</v>
      </c>
      <c r="E303" s="28">
        <v>9.51</v>
      </c>
      <c r="F303" s="27">
        <v>135.1</v>
      </c>
      <c r="G303" s="28">
        <v>6.36</v>
      </c>
      <c r="H303" s="31"/>
      <c r="I303" s="31"/>
      <c r="J303" s="30"/>
      <c r="K303" s="30"/>
      <c r="L303" s="28"/>
      <c r="M303" s="31"/>
      <c r="N303" s="31"/>
      <c r="O303" s="28"/>
      <c r="P303" s="28"/>
      <c r="Q303" s="28"/>
      <c r="R303" s="32"/>
      <c r="S303" s="32"/>
      <c r="T303" s="30"/>
      <c r="U303" s="30"/>
      <c r="V303" s="30"/>
      <c r="W303" s="30"/>
      <c r="X303" s="30"/>
      <c r="Y303" s="30"/>
      <c r="Z303" s="30"/>
      <c r="AA303" s="30"/>
      <c r="AB303" s="30"/>
    </row>
    <row r="304" spans="1:28" ht="13.2" x14ac:dyDescent="0.25">
      <c r="A304" s="25">
        <v>44895</v>
      </c>
      <c r="B304" s="48">
        <v>0.43055555555555558</v>
      </c>
      <c r="C304" s="28">
        <v>48.7</v>
      </c>
      <c r="D304" s="27">
        <v>85.4</v>
      </c>
      <c r="E304" s="28">
        <v>9.8000000000000007</v>
      </c>
      <c r="F304" s="27">
        <v>137.30000000000001</v>
      </c>
      <c r="G304" s="28">
        <v>6.46</v>
      </c>
      <c r="H304" s="31"/>
      <c r="I304" s="31"/>
      <c r="J304" s="30"/>
      <c r="K304" s="30"/>
      <c r="L304" s="28"/>
      <c r="M304" s="31"/>
      <c r="N304" s="31"/>
      <c r="O304" s="28"/>
      <c r="P304" s="28"/>
      <c r="Q304" s="28"/>
      <c r="R304" s="32"/>
      <c r="S304" s="32"/>
      <c r="T304" s="30"/>
      <c r="U304" s="30"/>
      <c r="V304" s="30"/>
      <c r="W304" s="30"/>
      <c r="X304" s="30"/>
      <c r="Y304" s="30"/>
      <c r="Z304" s="30"/>
      <c r="AA304" s="30"/>
      <c r="AB304" s="30"/>
    </row>
    <row r="305" spans="1:28" ht="13.2" x14ac:dyDescent="0.25">
      <c r="A305" s="25">
        <v>44909</v>
      </c>
      <c r="B305" s="48">
        <v>0.43263888888888891</v>
      </c>
      <c r="C305" s="28">
        <v>41.2</v>
      </c>
      <c r="D305" s="27">
        <v>87.4</v>
      </c>
      <c r="E305" s="28">
        <v>11.12</v>
      </c>
      <c r="F305" s="27">
        <v>135.9</v>
      </c>
      <c r="G305" s="28">
        <v>6.82</v>
      </c>
      <c r="H305" s="31"/>
      <c r="I305" s="31"/>
      <c r="J305" s="30"/>
      <c r="K305" s="30"/>
      <c r="L305" s="28"/>
      <c r="M305" s="31"/>
      <c r="N305" s="31"/>
      <c r="O305" s="28"/>
      <c r="P305" s="28"/>
      <c r="Q305" s="28"/>
      <c r="R305" s="32"/>
      <c r="S305" s="32"/>
      <c r="T305" s="30"/>
      <c r="U305" s="30"/>
      <c r="V305" s="30"/>
      <c r="W305" s="30"/>
      <c r="X305" s="30"/>
      <c r="Y305" s="30"/>
      <c r="Z305" s="30"/>
      <c r="AA305" s="30"/>
      <c r="AB305" s="30"/>
    </row>
    <row r="306" spans="1:28" ht="13.2" x14ac:dyDescent="0.25">
      <c r="A306" s="25">
        <v>44923</v>
      </c>
      <c r="B306" s="48">
        <v>0.4375</v>
      </c>
      <c r="C306" s="28">
        <v>42</v>
      </c>
      <c r="D306" s="27">
        <v>88.8</v>
      </c>
      <c r="E306" s="28">
        <v>11.17</v>
      </c>
      <c r="F306" s="27">
        <v>140</v>
      </c>
      <c r="G306" s="28">
        <v>6.6</v>
      </c>
      <c r="H306" s="31"/>
      <c r="I306" s="31"/>
      <c r="J306" s="30"/>
      <c r="K306" s="30"/>
      <c r="L306" s="28"/>
      <c r="M306" s="31"/>
      <c r="N306" s="31"/>
      <c r="O306" s="28"/>
      <c r="P306" s="28"/>
      <c r="Q306" s="28"/>
      <c r="R306" s="32"/>
      <c r="S306" s="32"/>
      <c r="T306" s="30"/>
      <c r="U306" s="30"/>
      <c r="V306" s="30"/>
      <c r="W306" s="30"/>
      <c r="X306" s="30"/>
      <c r="Y306" s="30"/>
      <c r="Z306" s="30"/>
      <c r="AA306" s="30"/>
      <c r="AB306" s="30"/>
    </row>
    <row r="307" spans="1:28" ht="13.2" x14ac:dyDescent="0.25">
      <c r="A307" s="25">
        <v>44937</v>
      </c>
      <c r="B307" s="48">
        <v>0.43055555555555558</v>
      </c>
      <c r="C307" s="28">
        <v>41.9</v>
      </c>
      <c r="D307" s="27">
        <v>89.5</v>
      </c>
      <c r="E307" s="28">
        <v>11.28</v>
      </c>
      <c r="F307" s="27">
        <v>137.80000000000001</v>
      </c>
      <c r="G307" s="28">
        <v>6.41</v>
      </c>
      <c r="H307" s="31"/>
      <c r="I307" s="31"/>
      <c r="J307" s="30"/>
      <c r="K307" s="30"/>
      <c r="L307" s="28"/>
      <c r="M307" s="31"/>
      <c r="N307" s="31"/>
      <c r="O307" s="28"/>
      <c r="P307" s="28"/>
      <c r="Q307" s="28"/>
      <c r="R307" s="32"/>
      <c r="S307" s="32"/>
      <c r="T307" s="30"/>
      <c r="U307" s="30"/>
      <c r="V307" s="30"/>
      <c r="W307" s="30"/>
      <c r="X307" s="30"/>
      <c r="Y307" s="30"/>
      <c r="Z307" s="30"/>
      <c r="AA307" s="30"/>
      <c r="AB307" s="30"/>
    </row>
    <row r="308" spans="1:28" ht="13.2" x14ac:dyDescent="0.25">
      <c r="A308" s="25">
        <v>44951</v>
      </c>
      <c r="B308" s="48">
        <v>0.47361111111111109</v>
      </c>
      <c r="C308" s="28">
        <v>41.6</v>
      </c>
      <c r="D308" s="27">
        <v>91.3</v>
      </c>
      <c r="E308" s="28">
        <v>11.56</v>
      </c>
      <c r="F308" s="27">
        <v>132.4</v>
      </c>
      <c r="G308" s="28">
        <v>6.53</v>
      </c>
      <c r="H308" s="31"/>
      <c r="I308" s="31"/>
      <c r="J308" s="30"/>
      <c r="K308" s="30"/>
      <c r="L308" s="28"/>
      <c r="M308" s="31"/>
      <c r="N308" s="31"/>
      <c r="O308" s="28"/>
      <c r="P308" s="28"/>
      <c r="Q308" s="28"/>
      <c r="R308" s="32"/>
      <c r="S308" s="32"/>
      <c r="T308" s="30"/>
      <c r="U308" s="30"/>
      <c r="V308" s="30"/>
      <c r="W308" s="30"/>
      <c r="X308" s="30"/>
      <c r="Y308" s="30"/>
      <c r="Z308" s="30"/>
      <c r="AA308" s="30"/>
      <c r="AB308" s="30"/>
    </row>
    <row r="309" spans="1:28" ht="13.2" x14ac:dyDescent="0.25">
      <c r="A309" s="25">
        <v>44965</v>
      </c>
      <c r="B309" s="48">
        <v>0.42708333333333331</v>
      </c>
      <c r="C309" s="28">
        <v>41.9</v>
      </c>
      <c r="D309" s="27">
        <v>89.5</v>
      </c>
      <c r="E309" s="28">
        <v>11.29</v>
      </c>
      <c r="F309" s="27">
        <v>135.9</v>
      </c>
      <c r="G309" s="28">
        <v>6.46</v>
      </c>
      <c r="H309" s="31"/>
      <c r="I309" s="31"/>
      <c r="J309" s="30"/>
      <c r="K309" s="30"/>
      <c r="L309" s="28"/>
      <c r="M309" s="31"/>
      <c r="N309" s="31"/>
      <c r="O309" s="28"/>
      <c r="P309" s="28"/>
      <c r="Q309" s="28"/>
      <c r="R309" s="32"/>
      <c r="S309" s="32"/>
      <c r="T309" s="30"/>
      <c r="U309" s="30"/>
      <c r="V309" s="30"/>
      <c r="W309" s="30"/>
      <c r="X309" s="30"/>
      <c r="Y309" s="30"/>
      <c r="Z309" s="30"/>
      <c r="AA309" s="30"/>
      <c r="AB309" s="30"/>
    </row>
    <row r="310" spans="1:28" ht="13.2" x14ac:dyDescent="0.25">
      <c r="A310" s="25">
        <v>44979</v>
      </c>
      <c r="B310" s="48">
        <v>0.4375</v>
      </c>
      <c r="C310" s="28">
        <v>43.2</v>
      </c>
      <c r="D310" s="27">
        <v>90.2</v>
      </c>
      <c r="E310" s="28">
        <v>11.16</v>
      </c>
      <c r="F310" s="27">
        <v>133.80000000000001</v>
      </c>
      <c r="G310" s="28">
        <v>6.59</v>
      </c>
      <c r="H310" s="31"/>
      <c r="I310" s="31"/>
      <c r="J310" s="30"/>
      <c r="K310" s="30"/>
      <c r="L310" s="28"/>
      <c r="M310" s="31"/>
      <c r="N310" s="31"/>
      <c r="O310" s="28"/>
      <c r="P310" s="28"/>
      <c r="Q310" s="28"/>
      <c r="R310" s="32"/>
      <c r="S310" s="32"/>
      <c r="T310" s="30"/>
      <c r="U310" s="30"/>
      <c r="V310" s="30"/>
      <c r="W310" s="30"/>
      <c r="X310" s="30"/>
      <c r="Y310" s="30"/>
      <c r="Z310" s="30"/>
      <c r="AA310" s="30"/>
      <c r="AB310" s="30"/>
    </row>
    <row r="311" spans="1:28" ht="13.2" x14ac:dyDescent="0.25">
      <c r="A311" s="25"/>
      <c r="B311" s="28"/>
      <c r="C311" s="28"/>
      <c r="D311" s="27"/>
      <c r="E311" s="28"/>
      <c r="F311" s="27"/>
      <c r="G311" s="28"/>
      <c r="H311" s="31"/>
      <c r="I311" s="31"/>
      <c r="J311" s="30"/>
      <c r="K311" s="30"/>
      <c r="L311" s="28"/>
      <c r="M311" s="31"/>
      <c r="N311" s="31"/>
      <c r="O311" s="28"/>
      <c r="P311" s="28"/>
      <c r="Q311" s="28"/>
      <c r="R311" s="32"/>
      <c r="S311" s="32"/>
      <c r="T311" s="30"/>
      <c r="U311" s="30"/>
      <c r="V311" s="30"/>
      <c r="W311" s="30"/>
      <c r="X311" s="30"/>
      <c r="Y311" s="30"/>
      <c r="Z311" s="30"/>
      <c r="AA311" s="30"/>
      <c r="AB311" s="30"/>
    </row>
    <row r="312" spans="1:28" ht="13.2" x14ac:dyDescent="0.25">
      <c r="A312" s="25"/>
      <c r="B312" s="28"/>
      <c r="C312" s="28"/>
      <c r="D312" s="27"/>
      <c r="E312" s="28"/>
      <c r="F312" s="27"/>
      <c r="G312" s="28"/>
      <c r="H312" s="31"/>
      <c r="I312" s="31"/>
      <c r="J312" s="30"/>
      <c r="K312" s="30"/>
      <c r="L312" s="28"/>
      <c r="M312" s="31"/>
      <c r="N312" s="31"/>
      <c r="O312" s="28"/>
      <c r="P312" s="28"/>
      <c r="Q312" s="28"/>
      <c r="R312" s="32"/>
      <c r="S312" s="32"/>
      <c r="T312" s="30"/>
      <c r="U312" s="30"/>
      <c r="V312" s="30"/>
      <c r="W312" s="30"/>
      <c r="X312" s="30"/>
      <c r="Y312" s="30"/>
      <c r="Z312" s="30"/>
      <c r="AA312" s="30"/>
      <c r="AB312" s="30"/>
    </row>
    <row r="313" spans="1:28" ht="13.2" x14ac:dyDescent="0.25">
      <c r="A313" s="25"/>
      <c r="B313" s="28"/>
      <c r="C313" s="28"/>
      <c r="D313" s="27"/>
      <c r="E313" s="28"/>
      <c r="F313" s="27"/>
      <c r="G313" s="28"/>
      <c r="H313" s="31"/>
      <c r="I313" s="31"/>
      <c r="J313" s="30"/>
      <c r="K313" s="30"/>
      <c r="L313" s="28"/>
      <c r="M313" s="31"/>
      <c r="N313" s="31"/>
      <c r="O313" s="28"/>
      <c r="P313" s="28"/>
      <c r="Q313" s="28"/>
      <c r="R313" s="32"/>
      <c r="S313" s="32"/>
      <c r="T313" s="30"/>
      <c r="U313" s="30"/>
      <c r="V313" s="30"/>
      <c r="W313" s="30"/>
      <c r="X313" s="30"/>
      <c r="Y313" s="30"/>
      <c r="Z313" s="30"/>
      <c r="AA313" s="30"/>
      <c r="AB313" s="30"/>
    </row>
    <row r="314" spans="1:28" ht="13.2" x14ac:dyDescent="0.25">
      <c r="A314" s="25"/>
      <c r="B314" s="28"/>
      <c r="C314" s="28"/>
      <c r="D314" s="27"/>
      <c r="E314" s="28"/>
      <c r="F314" s="27"/>
      <c r="G314" s="28"/>
      <c r="H314" s="31"/>
      <c r="I314" s="31"/>
      <c r="J314" s="30"/>
      <c r="K314" s="30"/>
      <c r="L314" s="28"/>
      <c r="M314" s="31"/>
      <c r="N314" s="31"/>
      <c r="O314" s="28"/>
      <c r="P314" s="28"/>
      <c r="Q314" s="28"/>
      <c r="R314" s="32"/>
      <c r="S314" s="32"/>
      <c r="T314" s="30"/>
      <c r="U314" s="30"/>
      <c r="V314" s="30"/>
      <c r="W314" s="30"/>
      <c r="X314" s="30"/>
      <c r="Y314" s="30"/>
      <c r="Z314" s="30"/>
      <c r="AA314" s="30"/>
      <c r="AB314" s="30"/>
    </row>
    <row r="315" spans="1:28" ht="13.2" x14ac:dyDescent="0.25">
      <c r="A315" s="25"/>
      <c r="B315" s="28"/>
      <c r="C315" s="28"/>
      <c r="D315" s="27"/>
      <c r="E315" s="28"/>
      <c r="F315" s="27"/>
      <c r="G315" s="28"/>
      <c r="H315" s="31"/>
      <c r="I315" s="31"/>
      <c r="J315" s="30"/>
      <c r="K315" s="30"/>
      <c r="L315" s="28"/>
      <c r="M315" s="31"/>
      <c r="N315" s="31"/>
      <c r="O315" s="28"/>
      <c r="P315" s="28"/>
      <c r="Q315" s="28"/>
      <c r="R315" s="32"/>
      <c r="S315" s="32"/>
      <c r="T315" s="30"/>
      <c r="U315" s="30"/>
      <c r="V315" s="30"/>
      <c r="W315" s="30"/>
      <c r="X315" s="30"/>
      <c r="Y315" s="30"/>
      <c r="Z315" s="30"/>
      <c r="AA315" s="30"/>
      <c r="AB315" s="30"/>
    </row>
  </sheetData>
  <conditionalFormatting sqref="K1:K315">
    <cfRule type="cellIs" dxfId="23" priority="1" operator="lessThan">
      <formula>0</formula>
    </cfRule>
  </conditionalFormatting>
  <conditionalFormatting sqref="N1:N315">
    <cfRule type="cellIs" dxfId="22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3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B328"/>
    </sheetView>
  </sheetViews>
  <sheetFormatPr defaultColWidth="12.6640625" defaultRowHeight="15.75" customHeight="1" x14ac:dyDescent="0.25"/>
  <cols>
    <col min="1" max="1" width="9" customWidth="1"/>
    <col min="2" max="2" width="7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  <col min="28" max="28" width="9.44140625" customWidth="1"/>
  </cols>
  <sheetData>
    <row r="1" spans="1:28" ht="13.2" x14ac:dyDescent="0.25">
      <c r="A1" s="18" t="s">
        <v>122</v>
      </c>
      <c r="B1" s="19" t="s">
        <v>123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1" t="s">
        <v>97</v>
      </c>
      <c r="O1" s="19" t="s">
        <v>100</v>
      </c>
      <c r="P1" s="19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  <c r="AB1" s="49" t="s">
        <v>60</v>
      </c>
    </row>
    <row r="2" spans="1:28" ht="13.2" x14ac:dyDescent="0.25">
      <c r="A2" s="25">
        <v>42510</v>
      </c>
      <c r="B2" s="26"/>
      <c r="C2" s="26">
        <v>53.6</v>
      </c>
      <c r="D2" s="27">
        <v>90</v>
      </c>
      <c r="E2" s="28">
        <v>9.74</v>
      </c>
      <c r="F2" s="27">
        <v>107.3</v>
      </c>
      <c r="G2" s="28">
        <v>6.24</v>
      </c>
      <c r="H2" s="31">
        <v>1.28</v>
      </c>
      <c r="I2" s="31">
        <v>0.38</v>
      </c>
      <c r="J2" s="30">
        <v>0.29199999999999998</v>
      </c>
      <c r="K2" s="30">
        <v>5.0000000000000001E-3</v>
      </c>
      <c r="L2" s="28">
        <v>1.9</v>
      </c>
      <c r="M2" s="31"/>
      <c r="N2" s="31">
        <f t="shared" ref="N2:N10" si="0">I2-(J2+K2)</f>
        <v>8.3000000000000018E-2</v>
      </c>
      <c r="O2" s="26"/>
      <c r="P2" s="26"/>
      <c r="Q2" s="28"/>
      <c r="R2" s="29"/>
      <c r="S2" s="29"/>
      <c r="T2" s="30"/>
      <c r="U2" s="30"/>
      <c r="V2" s="30"/>
      <c r="W2" s="30"/>
      <c r="X2" s="30"/>
      <c r="Y2" s="30"/>
      <c r="Z2" s="52"/>
      <c r="AA2" s="52"/>
      <c r="AB2" s="52"/>
    </row>
    <row r="3" spans="1:28" ht="13.2" x14ac:dyDescent="0.25">
      <c r="A3" s="25">
        <v>42517</v>
      </c>
      <c r="B3" s="26"/>
      <c r="C3" s="26">
        <v>60.4</v>
      </c>
      <c r="D3" s="27">
        <v>96.6</v>
      </c>
      <c r="E3" s="28">
        <v>9.57</v>
      </c>
      <c r="F3" s="27">
        <v>105.8</v>
      </c>
      <c r="G3" s="28">
        <v>6.33</v>
      </c>
      <c r="H3" s="31">
        <v>1.44</v>
      </c>
      <c r="I3" s="31">
        <v>0.32</v>
      </c>
      <c r="J3" s="30">
        <v>0.26700000000000002</v>
      </c>
      <c r="K3" s="30">
        <v>7.0000000000000001E-3</v>
      </c>
      <c r="L3" s="28">
        <v>2.2400000000000002</v>
      </c>
      <c r="M3" s="31"/>
      <c r="N3" s="31">
        <f t="shared" si="0"/>
        <v>4.5999999999999985E-2</v>
      </c>
      <c r="O3" s="26"/>
      <c r="P3" s="26"/>
      <c r="Q3" s="28"/>
      <c r="R3" s="29"/>
      <c r="S3" s="29"/>
      <c r="T3" s="30"/>
      <c r="U3" s="30"/>
      <c r="V3" s="30"/>
      <c r="W3" s="30"/>
      <c r="X3" s="30"/>
      <c r="Y3" s="30"/>
      <c r="Z3" s="52"/>
      <c r="AA3" s="52"/>
      <c r="AB3" s="52"/>
    </row>
    <row r="4" spans="1:28" ht="13.2" x14ac:dyDescent="0.25">
      <c r="A4" s="25">
        <v>42523</v>
      </c>
      <c r="B4" s="26"/>
      <c r="C4" s="26">
        <v>57.9</v>
      </c>
      <c r="D4" s="27">
        <v>88.7</v>
      </c>
      <c r="E4" s="28">
        <v>9.06</v>
      </c>
      <c r="F4" s="27">
        <v>105.4</v>
      </c>
      <c r="G4" s="28">
        <v>6.28</v>
      </c>
      <c r="H4" s="31">
        <v>1.68</v>
      </c>
      <c r="I4" s="31">
        <v>0.45</v>
      </c>
      <c r="J4" s="30">
        <v>0.27700000000000002</v>
      </c>
      <c r="K4" s="30">
        <v>1.4999999999999999E-2</v>
      </c>
      <c r="L4" s="28">
        <v>3.78</v>
      </c>
      <c r="M4" s="31"/>
      <c r="N4" s="31">
        <f t="shared" si="0"/>
        <v>0.15799999999999997</v>
      </c>
      <c r="O4" s="26"/>
      <c r="P4" s="26"/>
      <c r="Q4" s="28"/>
      <c r="R4" s="29"/>
      <c r="S4" s="29"/>
      <c r="T4" s="30"/>
      <c r="U4" s="30"/>
      <c r="V4" s="30"/>
      <c r="W4" s="30"/>
      <c r="X4" s="30"/>
      <c r="Y4" s="30"/>
      <c r="Z4" s="52"/>
      <c r="AA4" s="52"/>
      <c r="AB4" s="52"/>
    </row>
    <row r="5" spans="1:28" ht="13.2" x14ac:dyDescent="0.25">
      <c r="A5" s="25">
        <v>42530</v>
      </c>
      <c r="B5" s="26"/>
      <c r="C5" s="26">
        <v>57.4</v>
      </c>
      <c r="D5" s="27">
        <v>90.5</v>
      </c>
      <c r="E5" s="28">
        <v>9.31</v>
      </c>
      <c r="F5" s="27">
        <v>103.1</v>
      </c>
      <c r="G5" s="28">
        <v>6.06</v>
      </c>
      <c r="H5" s="29">
        <v>1.24</v>
      </c>
      <c r="I5" s="29">
        <v>0.37</v>
      </c>
      <c r="J5" s="33">
        <v>0.29353200000000002</v>
      </c>
      <c r="K5" s="33">
        <v>1.2E-2</v>
      </c>
      <c r="L5" s="26">
        <v>5.42</v>
      </c>
      <c r="M5" s="29"/>
      <c r="N5" s="31">
        <f t="shared" si="0"/>
        <v>6.446799999999997E-2</v>
      </c>
      <c r="O5" s="26"/>
      <c r="P5" s="26"/>
      <c r="Q5" s="28"/>
      <c r="R5" s="29"/>
      <c r="S5" s="29"/>
      <c r="T5" s="30"/>
      <c r="U5" s="30"/>
      <c r="V5" s="30"/>
      <c r="W5" s="30"/>
      <c r="X5" s="30"/>
      <c r="Y5" s="30"/>
      <c r="Z5" s="52"/>
      <c r="AA5" s="52"/>
      <c r="AB5" s="52"/>
    </row>
    <row r="6" spans="1:28" ht="13.2" x14ac:dyDescent="0.25">
      <c r="A6" s="25">
        <v>42537</v>
      </c>
      <c r="B6" s="26"/>
      <c r="C6" s="26">
        <v>60.8</v>
      </c>
      <c r="D6" s="27">
        <v>96.3</v>
      </c>
      <c r="E6" s="28">
        <v>9.51</v>
      </c>
      <c r="F6" s="27">
        <v>106.6</v>
      </c>
      <c r="G6" s="28">
        <v>6.15</v>
      </c>
      <c r="H6" s="29">
        <v>1.05</v>
      </c>
      <c r="I6" s="29">
        <v>0.35</v>
      </c>
      <c r="J6" s="33">
        <v>0.318187</v>
      </c>
      <c r="K6" s="33">
        <v>3.0000000000000001E-3</v>
      </c>
      <c r="L6" s="26">
        <v>1.1200000000000001</v>
      </c>
      <c r="M6" s="29"/>
      <c r="N6" s="31">
        <f t="shared" si="0"/>
        <v>2.8812999999999978E-2</v>
      </c>
      <c r="O6" s="26"/>
      <c r="P6" s="26"/>
      <c r="Q6" s="28"/>
      <c r="R6" s="29"/>
      <c r="S6" s="29"/>
      <c r="T6" s="30"/>
      <c r="U6" s="30"/>
      <c r="V6" s="30"/>
      <c r="W6" s="30"/>
      <c r="X6" s="30"/>
      <c r="Y6" s="30"/>
      <c r="Z6" s="52"/>
      <c r="AA6" s="52"/>
      <c r="AB6" s="52"/>
    </row>
    <row r="7" spans="1:28" ht="13.2" x14ac:dyDescent="0.25">
      <c r="A7" s="25">
        <v>42544</v>
      </c>
      <c r="B7" s="26"/>
      <c r="C7" s="26">
        <v>60.3</v>
      </c>
      <c r="D7" s="27">
        <v>97.4</v>
      </c>
      <c r="E7" s="28">
        <v>9.67</v>
      </c>
      <c r="F7" s="27">
        <v>106</v>
      </c>
      <c r="G7" s="28">
        <v>6.13</v>
      </c>
      <c r="H7" s="29">
        <v>0.77980000000000005</v>
      </c>
      <c r="I7" s="29">
        <v>0.28689999999999999</v>
      </c>
      <c r="J7" s="30">
        <v>0.27161099999999999</v>
      </c>
      <c r="K7" s="30">
        <v>2.7829999999999999E-3</v>
      </c>
      <c r="L7" s="28">
        <v>6.0568999999999997</v>
      </c>
      <c r="M7" s="31"/>
      <c r="N7" s="31">
        <f t="shared" si="0"/>
        <v>1.2506000000000017E-2</v>
      </c>
      <c r="O7" s="28"/>
      <c r="P7" s="28"/>
      <c r="Q7" s="28"/>
      <c r="R7" s="31"/>
      <c r="S7" s="31"/>
      <c r="T7" s="50">
        <v>3.2000000000000001E-2</v>
      </c>
      <c r="U7" s="50">
        <v>8.0000000000000002E-3</v>
      </c>
      <c r="V7" s="50">
        <v>5.0000000000000001E-3</v>
      </c>
      <c r="W7" s="50">
        <v>5.0000000000000001E-3</v>
      </c>
      <c r="X7" s="50">
        <v>4.0000000000000001E-3</v>
      </c>
      <c r="Y7" s="30"/>
      <c r="Z7" s="52"/>
      <c r="AA7" s="52"/>
      <c r="AB7" s="52"/>
    </row>
    <row r="8" spans="1:28" ht="13.2" x14ac:dyDescent="0.25">
      <c r="A8" s="25">
        <v>42551</v>
      </c>
      <c r="B8" s="26"/>
      <c r="C8" s="26">
        <v>63.1</v>
      </c>
      <c r="D8" s="27">
        <v>96.7</v>
      </c>
      <c r="E8" s="28">
        <v>9.2899999999999991</v>
      </c>
      <c r="F8" s="27">
        <v>77</v>
      </c>
      <c r="G8" s="28">
        <v>6.16</v>
      </c>
      <c r="H8" s="29">
        <v>0.71689999999999998</v>
      </c>
      <c r="I8" s="29">
        <v>0.3483</v>
      </c>
      <c r="J8" s="30">
        <v>0.26235399999999998</v>
      </c>
      <c r="K8" s="30">
        <v>6.0359999999999997E-3</v>
      </c>
      <c r="L8" s="28">
        <v>5.6649000000000003</v>
      </c>
      <c r="M8" s="31"/>
      <c r="N8" s="31">
        <f t="shared" si="0"/>
        <v>7.9910000000000037E-2</v>
      </c>
      <c r="O8" s="28"/>
      <c r="P8" s="28"/>
      <c r="Q8" s="28"/>
      <c r="R8" s="31"/>
      <c r="S8" s="31"/>
      <c r="T8" s="50">
        <v>0.03</v>
      </c>
      <c r="U8" s="50">
        <v>7.0000000000000001E-3</v>
      </c>
      <c r="V8" s="50">
        <v>5.0000000000000001E-3</v>
      </c>
      <c r="W8" s="50">
        <v>5.0000000000000001E-3</v>
      </c>
      <c r="X8" s="50">
        <v>4.0000000000000001E-3</v>
      </c>
      <c r="Y8" s="30"/>
      <c r="Z8" s="52"/>
      <c r="AA8" s="52"/>
      <c r="AB8" s="52"/>
    </row>
    <row r="9" spans="1:28" ht="13.2" x14ac:dyDescent="0.25">
      <c r="A9" s="25">
        <v>42558</v>
      </c>
      <c r="B9" s="26"/>
      <c r="C9" s="26">
        <v>64.8</v>
      </c>
      <c r="D9" s="27">
        <v>92.2</v>
      </c>
      <c r="E9" s="28">
        <v>8.69</v>
      </c>
      <c r="F9" s="27">
        <v>104.9</v>
      </c>
      <c r="G9" s="28">
        <v>6.22</v>
      </c>
      <c r="H9" s="29">
        <v>1.492</v>
      </c>
      <c r="I9" s="29">
        <v>0.25600000000000001</v>
      </c>
      <c r="J9" s="30">
        <v>0.215643</v>
      </c>
      <c r="K9" s="30">
        <v>6.8669999999999998E-3</v>
      </c>
      <c r="L9" s="28">
        <v>5.7697000000000003</v>
      </c>
      <c r="M9" s="31"/>
      <c r="N9" s="31">
        <f t="shared" si="0"/>
        <v>3.3489999999999992E-2</v>
      </c>
      <c r="O9" s="28"/>
      <c r="P9" s="28"/>
      <c r="Q9" s="28"/>
      <c r="R9" s="31"/>
      <c r="S9" s="31"/>
      <c r="T9" s="50">
        <v>7.0000000000000007E-2</v>
      </c>
      <c r="U9" s="50">
        <v>1.7000000000000001E-2</v>
      </c>
      <c r="V9" s="50">
        <v>1.0999999999999999E-2</v>
      </c>
      <c r="W9" s="50">
        <v>0.01</v>
      </c>
      <c r="X9" s="50">
        <v>8.0000000000000002E-3</v>
      </c>
      <c r="Y9" s="30"/>
      <c r="Z9" s="52"/>
      <c r="AA9" s="52"/>
      <c r="AB9" s="52"/>
    </row>
    <row r="10" spans="1:28" ht="13.2" x14ac:dyDescent="0.25">
      <c r="A10" s="25">
        <v>42565</v>
      </c>
      <c r="B10" s="26"/>
      <c r="C10" s="26">
        <v>63.7</v>
      </c>
      <c r="D10" s="27">
        <v>90.3</v>
      </c>
      <c r="E10" s="28">
        <v>8.6199999999999992</v>
      </c>
      <c r="F10" s="27">
        <v>104.3</v>
      </c>
      <c r="G10" s="28">
        <v>6.18</v>
      </c>
      <c r="H10" s="29">
        <v>1.4019999999999999</v>
      </c>
      <c r="I10" s="29">
        <v>0.26240000000000002</v>
      </c>
      <c r="J10" s="30">
        <v>0.23202300000000001</v>
      </c>
      <c r="K10" s="30">
        <v>1.1507E-2</v>
      </c>
      <c r="L10" s="28">
        <v>7.1462000000000003</v>
      </c>
      <c r="M10" s="31"/>
      <c r="N10" s="31">
        <f t="shared" si="0"/>
        <v>1.8870000000000026E-2</v>
      </c>
      <c r="O10" s="28"/>
      <c r="P10" s="28"/>
      <c r="Q10" s="28"/>
      <c r="R10" s="31"/>
      <c r="S10" s="31"/>
      <c r="T10" s="50">
        <v>4.5999999999999999E-2</v>
      </c>
      <c r="U10" s="50">
        <v>1.2E-2</v>
      </c>
      <c r="V10" s="50">
        <v>8.0000000000000002E-3</v>
      </c>
      <c r="W10" s="50">
        <v>7.0000000000000001E-3</v>
      </c>
      <c r="X10" s="50">
        <v>6.0000000000000001E-3</v>
      </c>
      <c r="Y10" s="30"/>
      <c r="Z10" s="52"/>
      <c r="AA10" s="52"/>
      <c r="AB10" s="52"/>
    </row>
    <row r="11" spans="1:28" ht="13.2" x14ac:dyDescent="0.25">
      <c r="A11" s="25">
        <v>42572</v>
      </c>
      <c r="B11" s="26"/>
      <c r="C11" s="26">
        <v>62.1</v>
      </c>
      <c r="D11" s="27">
        <v>89.8</v>
      </c>
      <c r="E11" s="28">
        <v>8.7200000000000006</v>
      </c>
      <c r="F11" s="27">
        <v>104</v>
      </c>
      <c r="G11" s="28">
        <v>6.32</v>
      </c>
      <c r="H11" s="29">
        <v>0.59819999999999995</v>
      </c>
      <c r="I11" s="29">
        <v>0.23960000000000001</v>
      </c>
      <c r="J11" s="30">
        <v>0.228822</v>
      </c>
      <c r="K11" s="30">
        <v>2.6765000000000001E-2</v>
      </c>
      <c r="L11" s="28">
        <v>6.3676000000000004</v>
      </c>
      <c r="M11" s="31"/>
      <c r="N11" s="31">
        <v>0</v>
      </c>
      <c r="O11" s="28"/>
      <c r="P11" s="28"/>
      <c r="Q11" s="28"/>
      <c r="R11" s="31"/>
      <c r="S11" s="31"/>
      <c r="T11" s="50">
        <v>2.3E-2</v>
      </c>
      <c r="U11" s="50">
        <v>5.0000000000000001E-3</v>
      </c>
      <c r="V11" s="50">
        <v>3.0000000000000001E-3</v>
      </c>
      <c r="W11" s="50">
        <v>3.0000000000000001E-3</v>
      </c>
      <c r="X11" s="50">
        <v>2E-3</v>
      </c>
      <c r="Y11" s="30"/>
      <c r="Z11" s="52"/>
      <c r="AA11" s="52"/>
      <c r="AB11" s="52"/>
    </row>
    <row r="12" spans="1:28" ht="13.2" x14ac:dyDescent="0.25">
      <c r="A12" s="25">
        <v>42586</v>
      </c>
      <c r="B12" s="26"/>
      <c r="C12" s="26">
        <v>62.8</v>
      </c>
      <c r="D12" s="27">
        <v>91.2</v>
      </c>
      <c r="E12" s="28">
        <v>8.8000000000000007</v>
      </c>
      <c r="F12" s="27">
        <v>104.3</v>
      </c>
      <c r="G12" s="28">
        <v>6.2</v>
      </c>
      <c r="H12" s="29">
        <v>1.319</v>
      </c>
      <c r="I12" s="29">
        <v>0.23430000000000001</v>
      </c>
      <c r="J12" s="30">
        <v>0.20608699999999999</v>
      </c>
      <c r="K12" s="30">
        <v>2.998E-2</v>
      </c>
      <c r="L12" s="28">
        <v>6.9057000000000004</v>
      </c>
      <c r="M12" s="31"/>
      <c r="N12" s="31">
        <v>0</v>
      </c>
      <c r="O12" s="28"/>
      <c r="P12" s="28"/>
      <c r="Q12" s="28"/>
      <c r="R12" s="31"/>
      <c r="S12" s="31"/>
      <c r="T12" s="50">
        <v>3.5999999999999997E-2</v>
      </c>
      <c r="U12" s="50">
        <v>8.9999999999999993E-3</v>
      </c>
      <c r="V12" s="50">
        <v>6.0000000000000001E-3</v>
      </c>
      <c r="W12" s="50">
        <v>5.0000000000000001E-3</v>
      </c>
      <c r="X12" s="50">
        <v>5.0000000000000001E-3</v>
      </c>
      <c r="Y12" s="30"/>
      <c r="Z12" s="52"/>
      <c r="AA12" s="52"/>
      <c r="AB12" s="52"/>
    </row>
    <row r="13" spans="1:28" ht="13.2" x14ac:dyDescent="0.25">
      <c r="A13" s="25">
        <v>42593</v>
      </c>
      <c r="B13" s="26"/>
      <c r="C13" s="26">
        <v>64.599999999999994</v>
      </c>
      <c r="D13" s="27">
        <v>90.7</v>
      </c>
      <c r="E13" s="28">
        <v>8.58</v>
      </c>
      <c r="F13" s="27">
        <v>103.4</v>
      </c>
      <c r="G13" s="28">
        <v>6.34</v>
      </c>
      <c r="H13" s="29">
        <v>0.58069999999999999</v>
      </c>
      <c r="I13" s="29">
        <v>0.23180000000000001</v>
      </c>
      <c r="J13" s="30">
        <v>0.22539999999999999</v>
      </c>
      <c r="K13" s="30">
        <v>8.7670000000000005E-3</v>
      </c>
      <c r="L13" s="28">
        <v>5.9150999999999998</v>
      </c>
      <c r="M13" s="31"/>
      <c r="N13" s="31">
        <v>0</v>
      </c>
      <c r="O13" s="28"/>
      <c r="P13" s="28"/>
      <c r="Q13" s="28"/>
      <c r="R13" s="31"/>
      <c r="S13" s="31"/>
      <c r="T13" s="50">
        <v>2.3E-2</v>
      </c>
      <c r="U13" s="50">
        <v>6.0000000000000001E-3</v>
      </c>
      <c r="V13" s="50">
        <v>3.0000000000000001E-3</v>
      </c>
      <c r="W13" s="50">
        <v>3.0000000000000001E-3</v>
      </c>
      <c r="X13" s="50">
        <v>3.0000000000000001E-3</v>
      </c>
      <c r="Y13" s="30"/>
      <c r="Z13" s="52"/>
      <c r="AA13" s="52"/>
      <c r="AB13" s="52"/>
    </row>
    <row r="14" spans="1:28" ht="13.2" x14ac:dyDescent="0.25">
      <c r="A14" s="25">
        <v>42600</v>
      </c>
      <c r="B14" s="26"/>
      <c r="C14" s="26">
        <v>63.5</v>
      </c>
      <c r="D14" s="27">
        <v>90.2</v>
      </c>
      <c r="E14" s="28">
        <v>8.6199999999999992</v>
      </c>
      <c r="F14" s="27">
        <v>104.2</v>
      </c>
      <c r="G14" s="28">
        <v>6.26</v>
      </c>
      <c r="H14" s="29">
        <v>0.5665</v>
      </c>
      <c r="I14" s="29">
        <v>0.2271</v>
      </c>
      <c r="J14" s="30">
        <v>0.211816</v>
      </c>
      <c r="K14" s="30">
        <v>1.0123999999999999E-2</v>
      </c>
      <c r="L14" s="28">
        <v>6.6284999999999998</v>
      </c>
      <c r="M14" s="31"/>
      <c r="N14" s="31">
        <f t="shared" ref="N14:N15" si="1">I14-(J14+K14)</f>
        <v>5.1599999999999979E-3</v>
      </c>
      <c r="O14" s="28"/>
      <c r="P14" s="28"/>
      <c r="Q14" s="28"/>
      <c r="R14" s="31"/>
      <c r="S14" s="31"/>
      <c r="T14" s="50">
        <v>2.7E-2</v>
      </c>
      <c r="U14" s="50">
        <v>7.0000000000000001E-3</v>
      </c>
      <c r="V14" s="50">
        <v>5.0000000000000001E-3</v>
      </c>
      <c r="W14" s="50">
        <v>4.0000000000000001E-3</v>
      </c>
      <c r="X14" s="50">
        <v>4.0000000000000001E-3</v>
      </c>
      <c r="Y14" s="30"/>
      <c r="Z14" s="52"/>
      <c r="AA14" s="52"/>
      <c r="AB14" s="52"/>
    </row>
    <row r="15" spans="1:28" ht="13.2" x14ac:dyDescent="0.25">
      <c r="A15" s="25">
        <v>42607</v>
      </c>
      <c r="B15" s="26"/>
      <c r="C15" s="26">
        <v>64</v>
      </c>
      <c r="D15" s="27">
        <v>89.9</v>
      </c>
      <c r="E15" s="28">
        <v>8.5399999999999991</v>
      </c>
      <c r="F15" s="27">
        <v>91.4</v>
      </c>
      <c r="G15" s="28">
        <v>6.51</v>
      </c>
      <c r="H15" s="29">
        <v>0.58430000000000004</v>
      </c>
      <c r="I15" s="29">
        <v>0.2273</v>
      </c>
      <c r="J15" s="30">
        <v>0.19464600000000001</v>
      </c>
      <c r="K15" s="30">
        <v>1.0325000000000001E-2</v>
      </c>
      <c r="L15" s="28">
        <v>7.266</v>
      </c>
      <c r="M15" s="31"/>
      <c r="N15" s="31">
        <f t="shared" si="1"/>
        <v>2.2328999999999988E-2</v>
      </c>
      <c r="O15" s="28"/>
      <c r="P15" s="28"/>
      <c r="Q15" s="28"/>
      <c r="R15" s="31"/>
      <c r="S15" s="31"/>
      <c r="T15" s="50">
        <v>2.8000000000000001E-2</v>
      </c>
      <c r="U15" s="50">
        <v>7.0000000000000001E-3</v>
      </c>
      <c r="V15" s="50">
        <v>4.0000000000000001E-3</v>
      </c>
      <c r="W15" s="50">
        <v>4.0000000000000001E-3</v>
      </c>
      <c r="X15" s="50">
        <v>4.0000000000000001E-3</v>
      </c>
      <c r="Y15" s="30"/>
      <c r="Z15" s="52"/>
      <c r="AA15" s="52"/>
      <c r="AB15" s="52"/>
    </row>
    <row r="16" spans="1:28" ht="13.2" x14ac:dyDescent="0.25">
      <c r="A16" s="25">
        <v>42614</v>
      </c>
      <c r="B16" s="26"/>
      <c r="C16" s="26">
        <v>62.2</v>
      </c>
      <c r="D16" s="27">
        <v>81.400000000000006</v>
      </c>
      <c r="E16" s="28">
        <v>8.06</v>
      </c>
      <c r="F16" s="27">
        <v>102.9</v>
      </c>
      <c r="G16" s="28">
        <v>6.78</v>
      </c>
      <c r="H16" s="29">
        <v>0.79490000000000005</v>
      </c>
      <c r="I16" s="29">
        <v>0.2283</v>
      </c>
      <c r="J16" s="30">
        <v>0.218087</v>
      </c>
      <c r="K16" s="30">
        <v>2.5479999999999999E-2</v>
      </c>
      <c r="L16" s="28">
        <v>6.4055999999999997</v>
      </c>
      <c r="M16" s="31"/>
      <c r="N16" s="31">
        <v>0</v>
      </c>
      <c r="O16" s="28"/>
      <c r="P16" s="28"/>
      <c r="Q16" s="28"/>
      <c r="R16" s="31"/>
      <c r="S16" s="31"/>
      <c r="T16" s="50">
        <v>2.1000000000000001E-2</v>
      </c>
      <c r="U16" s="50">
        <v>5.0000000000000001E-3</v>
      </c>
      <c r="V16" s="50">
        <v>3.0000000000000001E-3</v>
      </c>
      <c r="W16" s="50">
        <v>3.0000000000000001E-3</v>
      </c>
      <c r="X16" s="50">
        <v>3.0000000000000001E-3</v>
      </c>
      <c r="Y16" s="30"/>
      <c r="Z16" s="52"/>
      <c r="AA16" s="52"/>
      <c r="AB16" s="52"/>
    </row>
    <row r="17" spans="1:28" ht="13.2" x14ac:dyDescent="0.25">
      <c r="A17" s="25">
        <v>42621</v>
      </c>
      <c r="B17" s="26"/>
      <c r="C17" s="26">
        <v>61.7</v>
      </c>
      <c r="D17" s="27">
        <v>83.3</v>
      </c>
      <c r="E17" s="28">
        <v>8.1300000000000008</v>
      </c>
      <c r="F17" s="27">
        <v>103.2</v>
      </c>
      <c r="G17" s="28">
        <v>6.4</v>
      </c>
      <c r="H17" s="29">
        <v>0.91669999999999996</v>
      </c>
      <c r="I17" s="29">
        <v>0.22520000000000001</v>
      </c>
      <c r="J17" s="30">
        <v>0.20437</v>
      </c>
      <c r="K17" s="30">
        <v>6.3160000000000004E-3</v>
      </c>
      <c r="L17" s="28">
        <v>6.5361000000000002</v>
      </c>
      <c r="M17" s="31"/>
      <c r="N17" s="31">
        <f t="shared" ref="N17:N28" si="2">I17-(J17+K17)</f>
        <v>1.4514000000000027E-2</v>
      </c>
      <c r="O17" s="28"/>
      <c r="P17" s="28"/>
      <c r="Q17" s="28"/>
      <c r="R17" s="31"/>
      <c r="S17" s="31"/>
      <c r="T17" s="50">
        <v>4.5999999999999999E-2</v>
      </c>
      <c r="U17" s="50">
        <v>1.2E-2</v>
      </c>
      <c r="V17" s="50">
        <v>8.0000000000000002E-3</v>
      </c>
      <c r="W17" s="50">
        <v>7.0000000000000001E-3</v>
      </c>
      <c r="X17" s="50">
        <v>6.0000000000000001E-3</v>
      </c>
      <c r="Y17" s="30"/>
      <c r="Z17" s="52"/>
      <c r="AA17" s="52"/>
      <c r="AB17" s="52"/>
    </row>
    <row r="18" spans="1:28" ht="13.2" x14ac:dyDescent="0.25">
      <c r="A18" s="25">
        <v>42633</v>
      </c>
      <c r="B18" s="26"/>
      <c r="C18" s="26">
        <v>61</v>
      </c>
      <c r="D18" s="27">
        <v>81.400000000000006</v>
      </c>
      <c r="E18" s="28">
        <v>8.02</v>
      </c>
      <c r="F18" s="27">
        <v>104.8</v>
      </c>
      <c r="G18" s="28">
        <v>6.06</v>
      </c>
      <c r="H18" s="29">
        <v>2.8260000000000001</v>
      </c>
      <c r="I18" s="29">
        <v>0.26240000000000002</v>
      </c>
      <c r="J18" s="30">
        <v>0.17061599999999999</v>
      </c>
      <c r="K18" s="30">
        <v>5.0090000000000004E-3</v>
      </c>
      <c r="L18" s="28">
        <v>6.2797999999999998</v>
      </c>
      <c r="M18" s="31"/>
      <c r="N18" s="31">
        <f t="shared" si="2"/>
        <v>8.6775000000000019E-2</v>
      </c>
      <c r="O18" s="28"/>
      <c r="P18" s="28"/>
      <c r="Q18" s="28"/>
      <c r="R18" s="31"/>
      <c r="S18" s="31"/>
      <c r="T18" s="50">
        <v>0.14000000000000001</v>
      </c>
      <c r="U18" s="50">
        <v>3.1E-2</v>
      </c>
      <c r="V18" s="50">
        <v>1.9E-2</v>
      </c>
      <c r="W18" s="50">
        <v>1.7000000000000001E-2</v>
      </c>
      <c r="X18" s="50">
        <v>1.2999999999999999E-2</v>
      </c>
      <c r="Y18" s="30"/>
      <c r="Z18" s="52"/>
      <c r="AA18" s="52"/>
      <c r="AB18" s="52"/>
    </row>
    <row r="19" spans="1:28" ht="13.2" x14ac:dyDescent="0.25">
      <c r="A19" s="25">
        <v>42642</v>
      </c>
      <c r="B19" s="26"/>
      <c r="C19" s="26">
        <v>56.7</v>
      </c>
      <c r="D19" s="27">
        <v>86.5</v>
      </c>
      <c r="E19" s="28">
        <v>8.98</v>
      </c>
      <c r="F19" s="27">
        <v>102.9</v>
      </c>
      <c r="G19" s="28">
        <v>6.12</v>
      </c>
      <c r="H19" s="29">
        <v>1.131</v>
      </c>
      <c r="I19" s="29">
        <v>0.29730000000000001</v>
      </c>
      <c r="J19" s="30">
        <v>0.25679600000000002</v>
      </c>
      <c r="K19" s="30">
        <v>1.3065E-2</v>
      </c>
      <c r="L19" s="28">
        <v>7.1769999999999996</v>
      </c>
      <c r="M19" s="31"/>
      <c r="N19" s="31">
        <f t="shared" si="2"/>
        <v>2.7438999999999991E-2</v>
      </c>
      <c r="O19" s="28"/>
      <c r="P19" s="28"/>
      <c r="Q19" s="28"/>
      <c r="R19" s="31"/>
      <c r="S19" s="31"/>
      <c r="T19" s="50">
        <v>5.0999999999999997E-2</v>
      </c>
      <c r="U19" s="50">
        <v>1.2E-2</v>
      </c>
      <c r="V19" s="50">
        <v>8.0000000000000002E-3</v>
      </c>
      <c r="W19" s="50">
        <v>7.0000000000000001E-3</v>
      </c>
      <c r="X19" s="50">
        <v>6.0000000000000001E-3</v>
      </c>
      <c r="Y19" s="30"/>
      <c r="Z19" s="52"/>
      <c r="AA19" s="52"/>
      <c r="AB19" s="52"/>
    </row>
    <row r="20" spans="1:28" ht="13.2" x14ac:dyDescent="0.25">
      <c r="A20" s="25">
        <v>42649</v>
      </c>
      <c r="B20" s="28"/>
      <c r="C20" s="28">
        <v>56.5</v>
      </c>
      <c r="D20" s="27">
        <v>88.1</v>
      </c>
      <c r="E20" s="28">
        <v>9.15</v>
      </c>
      <c r="F20" s="27">
        <v>103.7</v>
      </c>
      <c r="G20" s="28">
        <v>6.17</v>
      </c>
      <c r="H20" s="29">
        <v>1.048</v>
      </c>
      <c r="I20" s="29">
        <v>0.30170000000000002</v>
      </c>
      <c r="J20" s="30">
        <v>0.271038</v>
      </c>
      <c r="K20" s="30">
        <v>1.2746E-2</v>
      </c>
      <c r="L20" s="28">
        <v>8.1059000000000001</v>
      </c>
      <c r="M20" s="31"/>
      <c r="N20" s="31">
        <f t="shared" si="2"/>
        <v>1.7916000000000043E-2</v>
      </c>
      <c r="O20" s="28"/>
      <c r="P20" s="28"/>
      <c r="Q20" s="28"/>
      <c r="R20" s="31"/>
      <c r="S20" s="31"/>
      <c r="T20" s="50">
        <v>4.5999999999999999E-2</v>
      </c>
      <c r="U20" s="50">
        <v>1.2999999999999999E-2</v>
      </c>
      <c r="V20" s="50">
        <v>8.9999999999999993E-3</v>
      </c>
      <c r="W20" s="50">
        <v>8.9999999999999993E-3</v>
      </c>
      <c r="X20" s="50">
        <v>7.0000000000000001E-3</v>
      </c>
      <c r="Y20" s="30"/>
      <c r="Z20" s="52"/>
      <c r="AA20" s="52"/>
      <c r="AB20" s="52"/>
    </row>
    <row r="21" spans="1:28" ht="13.2" x14ac:dyDescent="0.25">
      <c r="A21" s="25">
        <v>42656</v>
      </c>
      <c r="B21" s="28"/>
      <c r="C21" s="28">
        <v>55</v>
      </c>
      <c r="D21" s="27">
        <v>86.3</v>
      </c>
      <c r="E21" s="28">
        <v>9.14</v>
      </c>
      <c r="F21" s="27">
        <v>103.3</v>
      </c>
      <c r="G21" s="28">
        <v>6.02</v>
      </c>
      <c r="H21" s="29">
        <v>1.4810000000000001</v>
      </c>
      <c r="I21" s="29">
        <v>0.29349999999999998</v>
      </c>
      <c r="J21" s="30">
        <v>0.24299399999999999</v>
      </c>
      <c r="K21" s="30">
        <v>1.8997E-2</v>
      </c>
      <c r="L21" s="28">
        <v>8.2805</v>
      </c>
      <c r="M21" s="31"/>
      <c r="N21" s="31">
        <f t="shared" si="2"/>
        <v>3.1509000000000009E-2</v>
      </c>
      <c r="O21" s="28"/>
      <c r="P21" s="28"/>
      <c r="Q21" s="28"/>
      <c r="R21" s="31"/>
      <c r="S21" s="31"/>
      <c r="T21" s="50">
        <v>7.1999999999999995E-2</v>
      </c>
      <c r="U21" s="50">
        <v>1.7000000000000001E-2</v>
      </c>
      <c r="V21" s="50">
        <v>1.2E-2</v>
      </c>
      <c r="W21" s="50">
        <v>1.0999999999999999E-2</v>
      </c>
      <c r="X21" s="50">
        <v>8.9999999999999993E-3</v>
      </c>
      <c r="Y21" s="30"/>
      <c r="Z21" s="52"/>
      <c r="AA21" s="52"/>
      <c r="AB21" s="52"/>
    </row>
    <row r="22" spans="1:28" ht="13.2" x14ac:dyDescent="0.25">
      <c r="A22" s="25">
        <v>42663</v>
      </c>
      <c r="B22" s="28"/>
      <c r="C22" s="28">
        <v>56.7</v>
      </c>
      <c r="D22" s="27">
        <v>83</v>
      </c>
      <c r="E22" s="28">
        <v>8.61</v>
      </c>
      <c r="F22" s="27">
        <v>104.7</v>
      </c>
      <c r="G22" s="28">
        <v>6.25</v>
      </c>
      <c r="H22" s="29">
        <v>1.042</v>
      </c>
      <c r="I22" s="29">
        <v>0.26790000000000003</v>
      </c>
      <c r="J22" s="30">
        <v>0.25798700000000002</v>
      </c>
      <c r="K22" s="30">
        <v>4.4549999999999998E-3</v>
      </c>
      <c r="L22" s="28">
        <v>7.6430999999999996</v>
      </c>
      <c r="M22" s="31"/>
      <c r="N22" s="31">
        <f t="shared" si="2"/>
        <v>5.4580000000000184E-3</v>
      </c>
      <c r="O22" s="28"/>
      <c r="P22" s="28"/>
      <c r="Q22" s="28"/>
      <c r="R22" s="31"/>
      <c r="S22" s="31"/>
      <c r="T22" s="50">
        <v>4.2999999999999997E-2</v>
      </c>
      <c r="U22" s="50">
        <v>1.2E-2</v>
      </c>
      <c r="V22" s="50">
        <v>8.9999999999999993E-3</v>
      </c>
      <c r="W22" s="50">
        <v>8.0000000000000002E-3</v>
      </c>
      <c r="X22" s="50">
        <v>7.0000000000000001E-3</v>
      </c>
      <c r="Y22" s="30"/>
      <c r="Z22" s="52"/>
      <c r="AA22" s="52"/>
      <c r="AB22" s="52"/>
    </row>
    <row r="23" spans="1:28" ht="13.2" x14ac:dyDescent="0.25">
      <c r="A23" s="25">
        <v>42669</v>
      </c>
      <c r="B23" s="28"/>
      <c r="C23" s="28">
        <v>49.1</v>
      </c>
      <c r="D23" s="27">
        <v>85.7</v>
      </c>
      <c r="E23" s="28">
        <v>9.7899999999999991</v>
      </c>
      <c r="F23" s="27">
        <v>105.7</v>
      </c>
      <c r="G23" s="28">
        <v>5.92</v>
      </c>
      <c r="H23" s="29">
        <v>0.99399999999999999</v>
      </c>
      <c r="I23" s="29">
        <v>0.3201</v>
      </c>
      <c r="J23" s="30">
        <v>0.29028900000000002</v>
      </c>
      <c r="K23" s="30">
        <v>1.5831000000000001E-2</v>
      </c>
      <c r="L23" s="28">
        <v>8.0731999999999999</v>
      </c>
      <c r="M23" s="31"/>
      <c r="N23" s="31">
        <f t="shared" si="2"/>
        <v>1.3979999999999992E-2</v>
      </c>
      <c r="O23" s="28"/>
      <c r="P23" s="28"/>
      <c r="Q23" s="28"/>
      <c r="R23" s="31"/>
      <c r="S23" s="31"/>
      <c r="T23" s="50">
        <v>3.7999999999999999E-2</v>
      </c>
      <c r="U23" s="50">
        <v>0.01</v>
      </c>
      <c r="V23" s="50">
        <v>7.0000000000000001E-3</v>
      </c>
      <c r="W23" s="50">
        <v>7.0000000000000001E-3</v>
      </c>
      <c r="X23" s="50">
        <v>6.0000000000000001E-3</v>
      </c>
      <c r="Y23" s="30"/>
      <c r="Z23" s="52"/>
      <c r="AA23" s="52"/>
      <c r="AB23" s="52"/>
    </row>
    <row r="24" spans="1:28" ht="13.2" x14ac:dyDescent="0.25">
      <c r="A24" s="25">
        <v>42677</v>
      </c>
      <c r="B24" s="28"/>
      <c r="C24" s="28">
        <v>54.5</v>
      </c>
      <c r="D24" s="27">
        <v>83.4</v>
      </c>
      <c r="E24" s="28">
        <v>8.8800000000000008</v>
      </c>
      <c r="F24" s="27">
        <v>104.5</v>
      </c>
      <c r="G24" s="28">
        <v>5.91</v>
      </c>
      <c r="H24" s="29">
        <v>0.87590000000000001</v>
      </c>
      <c r="I24" s="29">
        <v>0.29599999999999999</v>
      </c>
      <c r="J24" s="30">
        <v>0.28324300000000002</v>
      </c>
      <c r="K24" s="30">
        <v>9.1959999999999993E-3</v>
      </c>
      <c r="L24" s="28">
        <v>7.3021000000000003</v>
      </c>
      <c r="M24" s="31"/>
      <c r="N24" s="31">
        <f t="shared" si="2"/>
        <v>3.5609999999999808E-3</v>
      </c>
      <c r="O24" s="28"/>
      <c r="P24" s="28"/>
      <c r="Q24" s="28"/>
      <c r="R24" s="31"/>
      <c r="S24" s="31"/>
      <c r="T24" s="50">
        <v>3.7999999999999999E-2</v>
      </c>
      <c r="U24" s="50">
        <v>0.01</v>
      </c>
      <c r="V24" s="50">
        <v>7.0000000000000001E-3</v>
      </c>
      <c r="W24" s="50">
        <v>6.0000000000000001E-3</v>
      </c>
      <c r="X24" s="50">
        <v>5.0000000000000001E-3</v>
      </c>
      <c r="Y24" s="30"/>
      <c r="Z24" s="52"/>
      <c r="AA24" s="52"/>
      <c r="AB24" s="52"/>
    </row>
    <row r="25" spans="1:28" ht="13.2" x14ac:dyDescent="0.25">
      <c r="A25" s="25">
        <v>42684</v>
      </c>
      <c r="B25" s="28"/>
      <c r="C25" s="28">
        <v>51.3</v>
      </c>
      <c r="D25" s="27">
        <v>85</v>
      </c>
      <c r="E25" s="28">
        <v>9.43</v>
      </c>
      <c r="F25" s="27">
        <v>103.5</v>
      </c>
      <c r="G25" s="28">
        <v>5.97</v>
      </c>
      <c r="H25" s="29">
        <v>0.90839999999999999</v>
      </c>
      <c r="I25" s="29">
        <v>0.32990000000000003</v>
      </c>
      <c r="J25" s="30">
        <v>0.313552</v>
      </c>
      <c r="K25" s="30">
        <v>1.2621E-2</v>
      </c>
      <c r="L25" s="28">
        <v>7.9153000000000002</v>
      </c>
      <c r="M25" s="31"/>
      <c r="N25" s="31">
        <f t="shared" si="2"/>
        <v>3.7270000000000358E-3</v>
      </c>
      <c r="O25" s="28"/>
      <c r="P25" s="28"/>
      <c r="Q25" s="28"/>
      <c r="R25" s="31"/>
      <c r="S25" s="31"/>
      <c r="T25" s="50">
        <v>3.5000000000000003E-2</v>
      </c>
      <c r="U25" s="50">
        <v>8.0000000000000002E-3</v>
      </c>
      <c r="V25" s="50">
        <v>6.0000000000000001E-3</v>
      </c>
      <c r="W25" s="50">
        <v>5.0000000000000001E-3</v>
      </c>
      <c r="X25" s="50">
        <v>4.0000000000000001E-3</v>
      </c>
      <c r="Y25" s="30"/>
      <c r="Z25" s="52"/>
      <c r="AA25" s="52"/>
      <c r="AB25" s="52"/>
    </row>
    <row r="26" spans="1:28" ht="13.2" x14ac:dyDescent="0.25">
      <c r="A26" s="25">
        <v>42691</v>
      </c>
      <c r="B26" s="28"/>
      <c r="C26" s="28">
        <v>50.6</v>
      </c>
      <c r="D26" s="27">
        <v>85.8</v>
      </c>
      <c r="E26" s="28">
        <v>9.61</v>
      </c>
      <c r="F26" s="27">
        <v>104</v>
      </c>
      <c r="G26" s="28">
        <v>6.03</v>
      </c>
      <c r="H26" s="29">
        <v>1.1930000000000001</v>
      </c>
      <c r="I26" s="29">
        <v>0.33960000000000001</v>
      </c>
      <c r="J26" s="30">
        <v>0.31049700000000002</v>
      </c>
      <c r="K26" s="30">
        <v>1.0794E-2</v>
      </c>
      <c r="L26" s="28">
        <v>8.9155999999999995</v>
      </c>
      <c r="M26" s="31"/>
      <c r="N26" s="31">
        <f t="shared" si="2"/>
        <v>1.8308999999999964E-2</v>
      </c>
      <c r="O26" s="28"/>
      <c r="P26" s="28"/>
      <c r="Q26" s="28"/>
      <c r="R26" s="31"/>
      <c r="S26" s="31"/>
      <c r="T26" s="50">
        <v>5.1999999999999998E-2</v>
      </c>
      <c r="U26" s="50">
        <v>1.2999999999999999E-2</v>
      </c>
      <c r="V26" s="50">
        <v>8.9999999999999993E-3</v>
      </c>
      <c r="W26" s="50">
        <v>8.9999999999999993E-3</v>
      </c>
      <c r="X26" s="50">
        <v>7.0000000000000001E-3</v>
      </c>
      <c r="Y26" s="30"/>
      <c r="Z26" s="68"/>
      <c r="AA26" s="68"/>
      <c r="AB26" s="68"/>
    </row>
    <row r="27" spans="1:28" ht="13.2" x14ac:dyDescent="0.25">
      <c r="A27" s="25">
        <v>42705</v>
      </c>
      <c r="B27" s="28"/>
      <c r="C27" s="28">
        <v>52.8</v>
      </c>
      <c r="D27" s="27">
        <v>82.2</v>
      </c>
      <c r="E27" s="28">
        <v>8.9499999999999993</v>
      </c>
      <c r="F27" s="27">
        <v>98.4</v>
      </c>
      <c r="G27" s="28">
        <v>5.95</v>
      </c>
      <c r="H27" s="29">
        <v>2.9990000000000001</v>
      </c>
      <c r="I27" s="29">
        <v>0.40720000000000001</v>
      </c>
      <c r="J27" s="30">
        <v>0.30036800000000002</v>
      </c>
      <c r="K27" s="30">
        <v>1.482E-2</v>
      </c>
      <c r="L27" s="28">
        <v>9.7471999999999994</v>
      </c>
      <c r="M27" s="31"/>
      <c r="N27" s="31">
        <f t="shared" si="2"/>
        <v>9.2011999999999983E-2</v>
      </c>
      <c r="O27" s="28"/>
      <c r="P27" s="28"/>
      <c r="Q27" s="28"/>
      <c r="R27" s="31"/>
      <c r="S27" s="31"/>
      <c r="T27" s="50">
        <v>0.158</v>
      </c>
      <c r="U27" s="50">
        <v>3.9E-2</v>
      </c>
      <c r="V27" s="50">
        <v>2.4E-2</v>
      </c>
      <c r="W27" s="50">
        <v>2.1999999999999999E-2</v>
      </c>
      <c r="X27" s="50">
        <v>1.7999999999999999E-2</v>
      </c>
      <c r="Y27" s="30"/>
      <c r="Z27" s="68"/>
      <c r="AA27" s="68"/>
      <c r="AB27" s="68"/>
    </row>
    <row r="28" spans="1:28" ht="13.2" x14ac:dyDescent="0.25">
      <c r="A28" s="25">
        <v>42712</v>
      </c>
      <c r="B28" s="28"/>
      <c r="C28" s="28">
        <v>47.4</v>
      </c>
      <c r="D28" s="27">
        <v>86</v>
      </c>
      <c r="E28" s="28">
        <v>10.039999999999999</v>
      </c>
      <c r="F28" s="27">
        <v>104.8</v>
      </c>
      <c r="G28" s="28">
        <v>6.13</v>
      </c>
      <c r="H28" s="29">
        <v>0.89090000000000003</v>
      </c>
      <c r="I28" s="29">
        <v>0.38550000000000001</v>
      </c>
      <c r="J28" s="30">
        <v>0.36238100000000001</v>
      </c>
      <c r="K28" s="30">
        <v>2.2304999999999998E-2</v>
      </c>
      <c r="L28" s="28">
        <v>7.2138999999999998</v>
      </c>
      <c r="M28" s="31"/>
      <c r="N28" s="31">
        <f t="shared" si="2"/>
        <v>8.1399999999998141E-4</v>
      </c>
      <c r="O28" s="28"/>
      <c r="P28" s="28"/>
      <c r="Q28" s="28"/>
      <c r="R28" s="31"/>
      <c r="S28" s="31"/>
      <c r="T28" s="50">
        <v>3.6999999999999998E-2</v>
      </c>
      <c r="U28" s="50">
        <v>8.0000000000000002E-3</v>
      </c>
      <c r="V28" s="50">
        <v>5.0000000000000001E-3</v>
      </c>
      <c r="W28" s="50">
        <v>5.0000000000000001E-3</v>
      </c>
      <c r="X28" s="50">
        <v>4.0000000000000001E-3</v>
      </c>
      <c r="Y28" s="30"/>
      <c r="Z28" s="68"/>
      <c r="AA28" s="68"/>
      <c r="AB28" s="68"/>
    </row>
    <row r="29" spans="1:28" ht="13.2" x14ac:dyDescent="0.25">
      <c r="A29" s="25">
        <v>42719</v>
      </c>
      <c r="B29" s="28"/>
      <c r="C29" s="28">
        <v>41.9</v>
      </c>
      <c r="D29" s="27">
        <v>86.1</v>
      </c>
      <c r="E29" s="28">
        <v>10.84</v>
      </c>
      <c r="F29" s="27">
        <v>105.7</v>
      </c>
      <c r="G29" s="28">
        <v>6.3</v>
      </c>
      <c r="H29" s="29">
        <v>0.78169999999999995</v>
      </c>
      <c r="I29" s="29">
        <v>0.3836</v>
      </c>
      <c r="J29" s="30">
        <v>0.37958500000000001</v>
      </c>
      <c r="K29" s="30">
        <v>3.0889E-2</v>
      </c>
      <c r="L29" s="28">
        <v>7.7202000000000002</v>
      </c>
      <c r="M29" s="31"/>
      <c r="N29" s="31">
        <v>0</v>
      </c>
      <c r="O29" s="28"/>
      <c r="P29" s="28"/>
      <c r="Q29" s="28"/>
      <c r="R29" s="31"/>
      <c r="S29" s="31"/>
      <c r="T29" s="50">
        <v>3.3000000000000002E-2</v>
      </c>
      <c r="U29" s="50">
        <v>6.0000000000000001E-3</v>
      </c>
      <c r="V29" s="50">
        <v>4.0000000000000001E-3</v>
      </c>
      <c r="W29" s="50">
        <v>4.0000000000000001E-3</v>
      </c>
      <c r="X29" s="50">
        <v>4.0000000000000001E-3</v>
      </c>
      <c r="Y29" s="30"/>
      <c r="Z29" s="68"/>
      <c r="AA29" s="68"/>
      <c r="AB29" s="68"/>
    </row>
    <row r="30" spans="1:28" ht="13.2" x14ac:dyDescent="0.25">
      <c r="A30" s="25">
        <v>42725</v>
      </c>
      <c r="B30" s="28"/>
      <c r="C30" s="28">
        <v>44.5</v>
      </c>
      <c r="D30" s="27">
        <v>86.9</v>
      </c>
      <c r="E30" s="28">
        <v>10.55</v>
      </c>
      <c r="F30" s="27">
        <v>93.1</v>
      </c>
      <c r="G30" s="28">
        <v>6.15</v>
      </c>
      <c r="H30" s="29">
        <v>0.7913</v>
      </c>
      <c r="I30" s="29">
        <v>0.43930000000000002</v>
      </c>
      <c r="J30" s="30">
        <v>0.38820300000000002</v>
      </c>
      <c r="K30" s="30">
        <v>3.3459000000000003E-2</v>
      </c>
      <c r="L30" s="28">
        <v>7.3749000000000002</v>
      </c>
      <c r="M30" s="31"/>
      <c r="N30" s="31">
        <f>I30-(J30+K30)</f>
        <v>1.7637999999999987E-2</v>
      </c>
      <c r="O30" s="28"/>
      <c r="P30" s="28"/>
      <c r="Q30" s="28"/>
      <c r="R30" s="31"/>
      <c r="S30" s="31"/>
      <c r="T30" s="50">
        <v>3.5000000000000003E-2</v>
      </c>
      <c r="U30" s="50">
        <v>8.0000000000000002E-3</v>
      </c>
      <c r="V30" s="50">
        <v>5.0000000000000001E-3</v>
      </c>
      <c r="W30" s="50">
        <v>5.0000000000000001E-3</v>
      </c>
      <c r="X30" s="50">
        <v>4.0000000000000001E-3</v>
      </c>
      <c r="Y30" s="30"/>
      <c r="Z30" s="52"/>
      <c r="AA30" s="52"/>
      <c r="AB30" s="52"/>
    </row>
    <row r="31" spans="1:28" ht="13.2" x14ac:dyDescent="0.25">
      <c r="A31" s="25">
        <v>42732</v>
      </c>
      <c r="B31" s="28"/>
      <c r="C31" s="28">
        <v>46.5</v>
      </c>
      <c r="D31" s="27">
        <v>86.5</v>
      </c>
      <c r="E31" s="28">
        <v>10.27</v>
      </c>
      <c r="F31" s="27">
        <v>105.2</v>
      </c>
      <c r="G31" s="28">
        <v>6.21</v>
      </c>
      <c r="H31" s="29">
        <v>0.72460000000000002</v>
      </c>
      <c r="I31" s="29">
        <v>0.4103</v>
      </c>
      <c r="J31" s="30">
        <v>0.39401399999999998</v>
      </c>
      <c r="K31" s="30">
        <v>2.9905999999999999E-2</v>
      </c>
      <c r="L31" s="28">
        <v>8.5076000000000001</v>
      </c>
      <c r="M31" s="31"/>
      <c r="N31" s="31">
        <v>0</v>
      </c>
      <c r="O31" s="28"/>
      <c r="P31" s="28"/>
      <c r="Q31" s="28"/>
      <c r="R31" s="31"/>
      <c r="S31" s="31"/>
      <c r="T31" s="50">
        <v>2.4E-2</v>
      </c>
      <c r="U31" s="50">
        <v>5.0000000000000001E-3</v>
      </c>
      <c r="V31" s="50">
        <v>4.0000000000000001E-3</v>
      </c>
      <c r="W31" s="50">
        <v>3.0000000000000001E-3</v>
      </c>
      <c r="X31" s="50">
        <v>3.0000000000000001E-3</v>
      </c>
      <c r="Y31" s="30"/>
      <c r="Z31" s="52"/>
      <c r="AA31" s="52"/>
      <c r="AB31" s="52"/>
    </row>
    <row r="32" spans="1:28" ht="13.2" x14ac:dyDescent="0.25">
      <c r="A32" s="25">
        <v>42747</v>
      </c>
      <c r="B32" s="28"/>
      <c r="C32" s="28">
        <v>48.4</v>
      </c>
      <c r="D32" s="27">
        <v>85.6</v>
      </c>
      <c r="E32" s="28">
        <v>9.8699999999999992</v>
      </c>
      <c r="F32" s="27">
        <v>89.1</v>
      </c>
      <c r="G32" s="28">
        <v>5.92</v>
      </c>
      <c r="H32" s="29">
        <v>2.9870000000000001</v>
      </c>
      <c r="I32" s="29">
        <v>0.39550000000000002</v>
      </c>
      <c r="J32" s="30">
        <v>0.31203199999999998</v>
      </c>
      <c r="K32" s="30">
        <v>1.2496E-2</v>
      </c>
      <c r="L32" s="28">
        <v>7.3720999999999997</v>
      </c>
      <c r="M32" s="31"/>
      <c r="N32" s="31">
        <f t="shared" ref="N32:N34" si="3">I32-(J32+K32)</f>
        <v>7.0972000000000035E-2</v>
      </c>
      <c r="O32" s="28"/>
      <c r="P32" s="28"/>
      <c r="Q32" s="28"/>
      <c r="R32" s="31"/>
      <c r="S32" s="31"/>
      <c r="T32" s="50">
        <v>0.14699999999999999</v>
      </c>
      <c r="U32" s="50">
        <v>3.3000000000000002E-2</v>
      </c>
      <c r="V32" s="50">
        <v>0.02</v>
      </c>
      <c r="W32" s="50">
        <v>1.7999999999999999E-2</v>
      </c>
      <c r="X32" s="50">
        <v>1.4999999999999999E-2</v>
      </c>
      <c r="Y32" s="30"/>
      <c r="Z32" s="52"/>
      <c r="AA32" s="52"/>
      <c r="AB32" s="52"/>
    </row>
    <row r="33" spans="1:28" ht="13.2" x14ac:dyDescent="0.25">
      <c r="A33" s="25">
        <v>42754</v>
      </c>
      <c r="B33" s="28"/>
      <c r="C33" s="28">
        <v>46.8</v>
      </c>
      <c r="D33" s="27">
        <v>86.5</v>
      </c>
      <c r="E33" s="28">
        <v>10.19</v>
      </c>
      <c r="F33" s="27">
        <v>103.4</v>
      </c>
      <c r="G33" s="28">
        <v>6.49</v>
      </c>
      <c r="H33" s="29">
        <v>1.298</v>
      </c>
      <c r="I33" s="29">
        <v>0.40629999999999999</v>
      </c>
      <c r="J33" s="30">
        <v>0.38022800000000001</v>
      </c>
      <c r="K33" s="30">
        <v>2.3049E-2</v>
      </c>
      <c r="L33" s="28">
        <v>6.7960000000000003</v>
      </c>
      <c r="M33" s="31"/>
      <c r="N33" s="31">
        <f t="shared" si="3"/>
        <v>3.0229999999999979E-3</v>
      </c>
      <c r="O33" s="28"/>
      <c r="P33" s="28"/>
      <c r="Q33" s="28"/>
      <c r="R33" s="31"/>
      <c r="S33" s="31"/>
      <c r="T33" s="50">
        <v>5.3999999999999999E-2</v>
      </c>
      <c r="U33" s="50">
        <v>1.2E-2</v>
      </c>
      <c r="V33" s="50">
        <v>8.0000000000000002E-3</v>
      </c>
      <c r="W33" s="50">
        <v>7.0000000000000001E-3</v>
      </c>
      <c r="X33" s="50">
        <v>6.0000000000000001E-3</v>
      </c>
      <c r="Y33" s="30"/>
      <c r="Z33" s="52"/>
      <c r="AA33" s="52"/>
      <c r="AB33" s="52"/>
    </row>
    <row r="34" spans="1:28" ht="13.2" x14ac:dyDescent="0.25">
      <c r="A34" s="25">
        <v>42761</v>
      </c>
      <c r="B34" s="28"/>
      <c r="C34" s="28">
        <v>46.4</v>
      </c>
      <c r="D34" s="27">
        <v>83.4</v>
      </c>
      <c r="E34" s="28">
        <v>9.8699999999999992</v>
      </c>
      <c r="F34" s="27">
        <v>101.1</v>
      </c>
      <c r="G34" s="28">
        <v>6.36</v>
      </c>
      <c r="H34" s="29">
        <v>2.093</v>
      </c>
      <c r="I34" s="29">
        <v>0.39369999999999999</v>
      </c>
      <c r="J34" s="30">
        <v>0.35422900000000002</v>
      </c>
      <c r="K34" s="30">
        <v>1.3918E-2</v>
      </c>
      <c r="L34" s="28">
        <v>7.5460000000000003</v>
      </c>
      <c r="M34" s="31"/>
      <c r="N34" s="31">
        <f t="shared" si="3"/>
        <v>2.5552999999999992E-2</v>
      </c>
      <c r="O34" s="28"/>
      <c r="P34" s="28"/>
      <c r="Q34" s="28"/>
      <c r="R34" s="31"/>
      <c r="S34" s="31"/>
      <c r="T34" s="50">
        <v>0.107</v>
      </c>
      <c r="U34" s="50">
        <v>2.3E-2</v>
      </c>
      <c r="V34" s="50">
        <v>1.4E-2</v>
      </c>
      <c r="W34" s="50">
        <v>1.2999999999999999E-2</v>
      </c>
      <c r="X34" s="50">
        <v>1.0999999999999999E-2</v>
      </c>
      <c r="Y34" s="30"/>
      <c r="Z34" s="52"/>
      <c r="AA34" s="52"/>
      <c r="AB34" s="52"/>
    </row>
    <row r="35" spans="1:28" ht="13.2" x14ac:dyDescent="0.25">
      <c r="A35" s="25">
        <v>42768</v>
      </c>
      <c r="B35" s="28"/>
      <c r="C35" s="28">
        <v>44.6</v>
      </c>
      <c r="D35" s="27">
        <v>87.5</v>
      </c>
      <c r="E35" s="28">
        <v>10.82</v>
      </c>
      <c r="F35" s="27">
        <v>106.3</v>
      </c>
      <c r="G35" s="28">
        <v>6.45</v>
      </c>
      <c r="H35" s="29">
        <v>1.48</v>
      </c>
      <c r="I35" s="29">
        <v>0.4002</v>
      </c>
      <c r="J35" s="30">
        <v>0.40434300000000001</v>
      </c>
      <c r="K35" s="30">
        <v>1.5608E-2</v>
      </c>
      <c r="L35" s="28">
        <v>6.9625000000000004</v>
      </c>
      <c r="M35" s="31"/>
      <c r="N35" s="31">
        <v>0</v>
      </c>
      <c r="O35" s="28"/>
      <c r="P35" s="28"/>
      <c r="Q35" s="28"/>
      <c r="R35" s="31"/>
      <c r="S35" s="31"/>
      <c r="T35" s="50">
        <v>3.5000000000000003E-2</v>
      </c>
      <c r="U35" s="50">
        <v>6.0000000000000001E-3</v>
      </c>
      <c r="V35" s="50">
        <v>4.0000000000000001E-3</v>
      </c>
      <c r="W35" s="50">
        <v>3.0000000000000001E-3</v>
      </c>
      <c r="X35" s="50">
        <v>3.0000000000000001E-3</v>
      </c>
      <c r="Y35" s="30"/>
      <c r="Z35" s="52"/>
      <c r="AA35" s="52"/>
      <c r="AB35" s="52"/>
    </row>
    <row r="36" spans="1:28" ht="13.2" x14ac:dyDescent="0.25">
      <c r="A36" s="25">
        <v>42774</v>
      </c>
      <c r="B36" s="28"/>
      <c r="C36" s="28">
        <v>49.5</v>
      </c>
      <c r="D36" s="27">
        <v>86.3</v>
      </c>
      <c r="E36" s="28">
        <v>9.8000000000000007</v>
      </c>
      <c r="F36" s="27">
        <v>105</v>
      </c>
      <c r="G36" s="28">
        <v>6.37</v>
      </c>
      <c r="H36" s="29">
        <v>0.70450000000000002</v>
      </c>
      <c r="I36" s="29">
        <v>0.2828</v>
      </c>
      <c r="J36" s="30">
        <v>0.271179</v>
      </c>
      <c r="K36" s="30">
        <v>1.4914999999999999E-2</v>
      </c>
      <c r="L36" s="28">
        <v>7.343</v>
      </c>
      <c r="M36" s="31"/>
      <c r="N36" s="31">
        <v>0</v>
      </c>
      <c r="O36" s="28"/>
      <c r="P36" s="28"/>
      <c r="Q36" s="28"/>
      <c r="R36" s="31"/>
      <c r="S36" s="31"/>
      <c r="T36" s="50">
        <v>3.4000000000000002E-2</v>
      </c>
      <c r="U36" s="50">
        <v>8.9999999999999993E-3</v>
      </c>
      <c r="V36" s="50">
        <v>6.0000000000000001E-3</v>
      </c>
      <c r="W36" s="50">
        <v>6.0000000000000001E-3</v>
      </c>
      <c r="X36" s="50">
        <v>5.0000000000000001E-3</v>
      </c>
      <c r="Y36" s="30"/>
      <c r="Z36" s="52"/>
      <c r="AA36" s="52"/>
      <c r="AB36" s="52"/>
    </row>
    <row r="37" spans="1:28" ht="13.2" x14ac:dyDescent="0.25">
      <c r="A37" s="25">
        <v>42782</v>
      </c>
      <c r="B37" s="28"/>
      <c r="C37" s="28">
        <v>43.5</v>
      </c>
      <c r="D37" s="27">
        <v>85.2</v>
      </c>
      <c r="E37" s="28">
        <v>10.5</v>
      </c>
      <c r="F37" s="27">
        <v>99.4</v>
      </c>
      <c r="G37" s="28">
        <v>6.38</v>
      </c>
      <c r="H37" s="29">
        <v>1.7509999999999999</v>
      </c>
      <c r="I37" s="29">
        <v>0.38919999999999999</v>
      </c>
      <c r="J37" s="30">
        <v>0.34718199999999999</v>
      </c>
      <c r="K37" s="30">
        <v>1.5928999999999999E-2</v>
      </c>
      <c r="L37" s="28">
        <v>7.8025000000000002</v>
      </c>
      <c r="M37" s="31"/>
      <c r="N37" s="31">
        <f>I37-(J37+K37)</f>
        <v>2.6089000000000029E-2</v>
      </c>
      <c r="O37" s="28"/>
      <c r="P37" s="28"/>
      <c r="Q37" s="28"/>
      <c r="R37" s="31"/>
      <c r="S37" s="31"/>
      <c r="T37" s="50">
        <v>9.6000000000000002E-2</v>
      </c>
      <c r="U37" s="50">
        <v>2.3E-2</v>
      </c>
      <c r="V37" s="50">
        <v>1.4999999999999999E-2</v>
      </c>
      <c r="W37" s="50">
        <v>1.4E-2</v>
      </c>
      <c r="X37" s="50">
        <v>1.2E-2</v>
      </c>
      <c r="Y37" s="30"/>
      <c r="Z37" s="52"/>
      <c r="AA37" s="52"/>
      <c r="AB37" s="52"/>
    </row>
    <row r="38" spans="1:28" ht="13.2" x14ac:dyDescent="0.25">
      <c r="A38" s="25">
        <v>42789</v>
      </c>
      <c r="B38" s="28"/>
      <c r="C38" s="28">
        <v>50.55</v>
      </c>
      <c r="D38" s="27">
        <v>87.5</v>
      </c>
      <c r="E38" s="28">
        <v>9.81</v>
      </c>
      <c r="F38" s="27">
        <v>105.9</v>
      </c>
      <c r="G38" s="28">
        <v>6.42</v>
      </c>
      <c r="H38" s="29">
        <v>0.77339999999999998</v>
      </c>
      <c r="I38" s="29">
        <v>0.39319999999999999</v>
      </c>
      <c r="J38" s="30">
        <v>0.388627</v>
      </c>
      <c r="K38" s="30">
        <v>1.9094E-2</v>
      </c>
      <c r="L38" s="28">
        <v>7.1348000000000003</v>
      </c>
      <c r="M38" s="31"/>
      <c r="N38" s="31">
        <v>0</v>
      </c>
      <c r="O38" s="28"/>
      <c r="P38" s="28"/>
      <c r="Q38" s="28"/>
      <c r="R38" s="31"/>
      <c r="S38" s="31"/>
      <c r="T38" s="50">
        <v>3.1E-2</v>
      </c>
      <c r="U38" s="50">
        <v>6.0000000000000001E-3</v>
      </c>
      <c r="V38" s="50">
        <v>4.0000000000000001E-3</v>
      </c>
      <c r="W38" s="50">
        <v>3.0000000000000001E-3</v>
      </c>
      <c r="X38" s="50">
        <v>3.0000000000000001E-3</v>
      </c>
      <c r="Y38" s="30"/>
      <c r="Z38" s="52"/>
      <c r="AA38" s="52"/>
      <c r="AB38" s="52"/>
    </row>
    <row r="39" spans="1:28" ht="13.2" x14ac:dyDescent="0.25">
      <c r="A39" s="25">
        <v>42796</v>
      </c>
      <c r="B39" s="28"/>
      <c r="C39" s="28">
        <v>51.1</v>
      </c>
      <c r="D39" s="27">
        <v>87.7</v>
      </c>
      <c r="E39" s="28">
        <v>9.76</v>
      </c>
      <c r="F39" s="27">
        <v>105.5</v>
      </c>
      <c r="G39" s="28">
        <v>6.46</v>
      </c>
      <c r="H39" s="29">
        <v>0.83099999999999996</v>
      </c>
      <c r="I39" s="29">
        <v>0.37940000000000002</v>
      </c>
      <c r="J39" s="30">
        <v>0.37453199999999998</v>
      </c>
      <c r="K39" s="30">
        <v>1.5647999999999999E-2</v>
      </c>
      <c r="L39" s="28">
        <v>7.7813999999999997</v>
      </c>
      <c r="M39" s="31"/>
      <c r="N39" s="31">
        <v>0</v>
      </c>
      <c r="O39" s="28"/>
      <c r="P39" s="28"/>
      <c r="Q39" s="28"/>
      <c r="R39" s="31"/>
      <c r="S39" s="31"/>
      <c r="T39" s="50">
        <v>3.5000000000000003E-2</v>
      </c>
      <c r="U39" s="50">
        <v>7.0000000000000001E-3</v>
      </c>
      <c r="V39" s="50">
        <v>5.0000000000000001E-3</v>
      </c>
      <c r="W39" s="50">
        <v>4.0000000000000001E-3</v>
      </c>
      <c r="X39" s="50">
        <v>4.0000000000000001E-3</v>
      </c>
      <c r="Y39" s="30"/>
      <c r="Z39" s="52"/>
      <c r="AA39" s="52"/>
      <c r="AB39" s="52"/>
    </row>
    <row r="40" spans="1:28" ht="13.2" x14ac:dyDescent="0.25">
      <c r="A40" s="25">
        <v>42803</v>
      </c>
      <c r="B40" s="28"/>
      <c r="C40" s="28">
        <v>50</v>
      </c>
      <c r="D40" s="27">
        <v>90.3</v>
      </c>
      <c r="E40" s="28">
        <v>10.19</v>
      </c>
      <c r="F40" s="27">
        <v>106</v>
      </c>
      <c r="G40" s="28">
        <v>6.44</v>
      </c>
      <c r="H40" s="29">
        <v>0.67810000000000004</v>
      </c>
      <c r="I40" s="29">
        <v>0.3861</v>
      </c>
      <c r="J40" s="30">
        <v>0.37866100000000003</v>
      </c>
      <c r="K40" s="30">
        <v>9.2750000000000003E-3</v>
      </c>
      <c r="L40" s="28">
        <v>6.0555000000000003</v>
      </c>
      <c r="M40" s="31"/>
      <c r="N40" s="31">
        <v>0</v>
      </c>
      <c r="O40" s="28"/>
      <c r="P40" s="28"/>
      <c r="Q40" s="28"/>
      <c r="R40" s="31"/>
      <c r="S40" s="31"/>
      <c r="T40" s="50">
        <v>2.9000000000000001E-2</v>
      </c>
      <c r="U40" s="50">
        <v>6.0000000000000001E-3</v>
      </c>
      <c r="V40" s="50">
        <v>4.0000000000000001E-3</v>
      </c>
      <c r="W40" s="50">
        <v>4.0000000000000001E-3</v>
      </c>
      <c r="X40" s="50">
        <v>3.0000000000000001E-3</v>
      </c>
      <c r="Y40" s="30"/>
      <c r="Z40" s="52"/>
      <c r="AA40" s="52"/>
      <c r="AB40" s="52"/>
    </row>
    <row r="41" spans="1:28" ht="13.2" x14ac:dyDescent="0.25">
      <c r="A41" s="25">
        <v>42810</v>
      </c>
      <c r="B41" s="26"/>
      <c r="C41" s="28">
        <v>41.6</v>
      </c>
      <c r="D41" s="27">
        <v>88.3</v>
      </c>
      <c r="E41" s="28">
        <v>11.19</v>
      </c>
      <c r="F41" s="27">
        <v>105.4</v>
      </c>
      <c r="G41" s="28">
        <v>6.34</v>
      </c>
      <c r="H41" s="29">
        <v>1.25</v>
      </c>
      <c r="I41" s="29">
        <v>0.40960000000000002</v>
      </c>
      <c r="J41" s="30">
        <v>0.386708</v>
      </c>
      <c r="K41" s="30">
        <v>1.369E-3</v>
      </c>
      <c r="L41" s="28">
        <v>5.9764999999999997</v>
      </c>
      <c r="M41" s="31"/>
      <c r="N41" s="31">
        <f t="shared" ref="N41:N42" si="4">I41-(J41+K41)</f>
        <v>2.1523000000000014E-2</v>
      </c>
      <c r="O41" s="28"/>
      <c r="P41" s="28"/>
      <c r="Q41" s="28"/>
      <c r="R41" s="31"/>
      <c r="S41" s="31"/>
      <c r="T41" s="50">
        <v>7.3999999999999996E-2</v>
      </c>
      <c r="U41" s="50">
        <v>1.6E-2</v>
      </c>
      <c r="V41" s="50">
        <v>8.9999999999999993E-3</v>
      </c>
      <c r="W41" s="50">
        <v>8.0000000000000002E-3</v>
      </c>
      <c r="X41" s="50">
        <v>6.0000000000000001E-3</v>
      </c>
      <c r="Y41" s="33"/>
      <c r="Z41" s="52"/>
      <c r="AA41" s="52"/>
      <c r="AB41" s="52" t="s">
        <v>138</v>
      </c>
    </row>
    <row r="42" spans="1:28" ht="13.2" x14ac:dyDescent="0.25">
      <c r="A42" s="25">
        <v>42817</v>
      </c>
      <c r="B42" s="26"/>
      <c r="C42" s="28">
        <v>42.4</v>
      </c>
      <c r="D42" s="27">
        <v>92.1</v>
      </c>
      <c r="E42" s="28">
        <v>11.53</v>
      </c>
      <c r="F42" s="27">
        <v>108.9</v>
      </c>
      <c r="G42" s="28">
        <v>6.49</v>
      </c>
      <c r="H42" s="29">
        <v>0.58389999999999997</v>
      </c>
      <c r="I42" s="29">
        <v>0.40689999999999998</v>
      </c>
      <c r="J42" s="30">
        <v>0.38777499999999998</v>
      </c>
      <c r="K42" s="30">
        <v>3.4640000000000001E-3</v>
      </c>
      <c r="L42" s="28">
        <v>8.3773</v>
      </c>
      <c r="M42" s="31"/>
      <c r="N42" s="31">
        <f t="shared" si="4"/>
        <v>1.566099999999998E-2</v>
      </c>
      <c r="O42" s="28"/>
      <c r="P42" s="28"/>
      <c r="Q42" s="28"/>
      <c r="R42" s="31"/>
      <c r="S42" s="31"/>
      <c r="T42" s="50">
        <v>2.7E-2</v>
      </c>
      <c r="U42" s="50">
        <v>6.0000000000000001E-3</v>
      </c>
      <c r="V42" s="50">
        <v>4.0000000000000001E-3</v>
      </c>
      <c r="W42" s="50">
        <v>3.0000000000000001E-3</v>
      </c>
      <c r="X42" s="50">
        <v>3.0000000000000001E-3</v>
      </c>
      <c r="Y42" s="33"/>
      <c r="Z42" s="52"/>
      <c r="AA42" s="52"/>
      <c r="AB42" s="52" t="s">
        <v>138</v>
      </c>
    </row>
    <row r="43" spans="1:28" ht="13.2" x14ac:dyDescent="0.25">
      <c r="A43" s="25">
        <v>42824</v>
      </c>
      <c r="B43" s="26"/>
      <c r="C43" s="28">
        <v>47.7</v>
      </c>
      <c r="D43" s="27">
        <v>93.1</v>
      </c>
      <c r="E43" s="28">
        <v>10.83</v>
      </c>
      <c r="F43" s="27">
        <v>106.6</v>
      </c>
      <c r="G43" s="28">
        <v>6.63</v>
      </c>
      <c r="H43" s="29">
        <v>0.75449999999999995</v>
      </c>
      <c r="I43" s="29">
        <v>0.33560000000000001</v>
      </c>
      <c r="J43" s="30">
        <v>0.35509200000000002</v>
      </c>
      <c r="K43" s="30">
        <v>1.1768000000000001E-2</v>
      </c>
      <c r="L43" s="28">
        <v>6.4512999999999998</v>
      </c>
      <c r="M43" s="31"/>
      <c r="N43" s="31">
        <v>0</v>
      </c>
      <c r="O43" s="28"/>
      <c r="P43" s="28"/>
      <c r="Q43" s="28"/>
      <c r="R43" s="31"/>
      <c r="S43" s="31"/>
      <c r="T43" s="50">
        <v>3.5000000000000003E-2</v>
      </c>
      <c r="U43" s="50">
        <v>7.0000000000000001E-3</v>
      </c>
      <c r="V43" s="50">
        <v>4.0000000000000001E-3</v>
      </c>
      <c r="W43" s="50">
        <v>4.0000000000000001E-3</v>
      </c>
      <c r="X43" s="50">
        <v>3.0000000000000001E-3</v>
      </c>
      <c r="Y43" s="30"/>
      <c r="Z43" s="52"/>
      <c r="AA43" s="52"/>
      <c r="AB43" s="52" t="s">
        <v>138</v>
      </c>
    </row>
    <row r="44" spans="1:28" ht="13.2" x14ac:dyDescent="0.25">
      <c r="A44" s="25">
        <v>42832</v>
      </c>
      <c r="B44" s="26"/>
      <c r="C44" s="28">
        <v>51.5</v>
      </c>
      <c r="D44" s="27">
        <v>87.9</v>
      </c>
      <c r="E44" s="28">
        <v>9.7799999999999994</v>
      </c>
      <c r="F44" s="27">
        <v>99</v>
      </c>
      <c r="G44" s="28">
        <v>6.37</v>
      </c>
      <c r="H44" s="29">
        <v>2.2509999999999999</v>
      </c>
      <c r="I44" s="29">
        <v>0.39679999999999999</v>
      </c>
      <c r="J44" s="30">
        <v>0.31933899999999998</v>
      </c>
      <c r="K44" s="30">
        <v>0</v>
      </c>
      <c r="L44" s="28">
        <v>6.3272000000000004</v>
      </c>
      <c r="M44" s="31"/>
      <c r="N44" s="31">
        <f t="shared" ref="N44:N60" si="5">I44-(J44+K44)</f>
        <v>7.7461000000000002E-2</v>
      </c>
      <c r="O44" s="28"/>
      <c r="P44" s="28"/>
      <c r="Q44" s="28"/>
      <c r="R44" s="31"/>
      <c r="S44" s="31"/>
      <c r="T44" s="50">
        <v>0.13800000000000001</v>
      </c>
      <c r="U44" s="50">
        <v>0.03</v>
      </c>
      <c r="V44" s="50">
        <v>1.7999999999999999E-2</v>
      </c>
      <c r="W44" s="50">
        <v>1.6E-2</v>
      </c>
      <c r="X44" s="50">
        <v>1.2E-2</v>
      </c>
      <c r="Y44" s="30"/>
      <c r="Z44" s="52"/>
      <c r="AA44" s="52"/>
      <c r="AB44" s="52" t="s">
        <v>138</v>
      </c>
    </row>
    <row r="45" spans="1:28" ht="13.2" x14ac:dyDescent="0.25">
      <c r="A45" s="25">
        <v>42838</v>
      </c>
      <c r="B45" s="26"/>
      <c r="C45" s="28">
        <v>52.2</v>
      </c>
      <c r="D45" s="27">
        <v>94.5</v>
      </c>
      <c r="E45" s="28">
        <v>10.36</v>
      </c>
      <c r="F45" s="27">
        <v>109.4</v>
      </c>
      <c r="G45" s="28">
        <v>6.18</v>
      </c>
      <c r="H45" s="29">
        <v>0.90090000000000003</v>
      </c>
      <c r="I45" s="29">
        <v>0.32679999999999998</v>
      </c>
      <c r="J45" s="30">
        <v>0.29992200000000002</v>
      </c>
      <c r="K45" s="30">
        <v>0</v>
      </c>
      <c r="L45" s="28">
        <v>4.6265999999999998</v>
      </c>
      <c r="M45" s="31"/>
      <c r="N45" s="31">
        <f t="shared" si="5"/>
        <v>2.6877999999999957E-2</v>
      </c>
      <c r="O45" s="28"/>
      <c r="P45" s="28"/>
      <c r="Q45" s="28"/>
      <c r="R45" s="31"/>
      <c r="S45" s="31"/>
      <c r="T45" s="50">
        <v>3.7999999999999999E-2</v>
      </c>
      <c r="U45" s="50">
        <v>8.0000000000000002E-3</v>
      </c>
      <c r="V45" s="50">
        <v>4.0000000000000001E-3</v>
      </c>
      <c r="W45" s="50">
        <v>4.0000000000000001E-3</v>
      </c>
      <c r="X45" s="50">
        <v>3.0000000000000001E-3</v>
      </c>
      <c r="Y45" s="30"/>
      <c r="Z45" s="52"/>
      <c r="AA45" s="52"/>
      <c r="AB45" s="52" t="s">
        <v>138</v>
      </c>
    </row>
    <row r="46" spans="1:28" ht="13.2" x14ac:dyDescent="0.25">
      <c r="A46" s="25">
        <v>42845</v>
      </c>
      <c r="B46" s="26"/>
      <c r="C46" s="28">
        <v>51.3</v>
      </c>
      <c r="D46" s="27">
        <v>89.3</v>
      </c>
      <c r="E46" s="28">
        <v>9.91</v>
      </c>
      <c r="F46" s="27">
        <v>97</v>
      </c>
      <c r="G46" s="28">
        <v>6.15</v>
      </c>
      <c r="H46" s="29">
        <v>1.2669999999999999</v>
      </c>
      <c r="I46" s="29">
        <v>0.30659999999999998</v>
      </c>
      <c r="J46" s="30">
        <v>0.27441700000000002</v>
      </c>
      <c r="K46" s="30">
        <v>1.1839999999999999E-3</v>
      </c>
      <c r="L46" s="28">
        <v>4.8806000000000003</v>
      </c>
      <c r="M46" s="31"/>
      <c r="N46" s="31">
        <f t="shared" si="5"/>
        <v>3.0998999999999943E-2</v>
      </c>
      <c r="O46" s="28"/>
      <c r="P46" s="28"/>
      <c r="Q46" s="28"/>
      <c r="R46" s="31"/>
      <c r="S46" s="31"/>
      <c r="T46" s="50">
        <v>3.5000000000000003E-2</v>
      </c>
      <c r="U46" s="50">
        <v>8.0000000000000002E-3</v>
      </c>
      <c r="V46" s="50">
        <v>4.0000000000000001E-3</v>
      </c>
      <c r="W46" s="50">
        <v>4.0000000000000001E-3</v>
      </c>
      <c r="X46" s="50">
        <v>3.0000000000000001E-3</v>
      </c>
      <c r="Y46" s="30"/>
      <c r="Z46" s="52"/>
      <c r="AA46" s="52"/>
      <c r="AB46" s="52" t="s">
        <v>138</v>
      </c>
    </row>
    <row r="47" spans="1:28" ht="13.2" x14ac:dyDescent="0.25">
      <c r="A47" s="25">
        <v>42852</v>
      </c>
      <c r="B47" s="26"/>
      <c r="C47" s="28">
        <v>53.2</v>
      </c>
      <c r="D47" s="27">
        <v>90.5</v>
      </c>
      <c r="E47" s="28">
        <v>9.8000000000000007</v>
      </c>
      <c r="F47" s="27">
        <v>95</v>
      </c>
      <c r="G47" s="28">
        <v>6.06</v>
      </c>
      <c r="H47" s="31">
        <v>1.893</v>
      </c>
      <c r="I47" s="31">
        <v>0.35249999999999998</v>
      </c>
      <c r="J47" s="30">
        <v>0.306732</v>
      </c>
      <c r="K47" s="30">
        <v>8.0000000000000007E-5</v>
      </c>
      <c r="L47" s="28">
        <v>6.0608000000000004</v>
      </c>
      <c r="M47" s="31"/>
      <c r="N47" s="31">
        <f t="shared" si="5"/>
        <v>4.5687999999999951E-2</v>
      </c>
      <c r="O47" s="28"/>
      <c r="P47" s="28"/>
      <c r="Q47" s="28"/>
      <c r="R47" s="31"/>
      <c r="S47" s="31"/>
      <c r="T47" s="50">
        <v>8.5000000000000006E-2</v>
      </c>
      <c r="U47" s="50">
        <v>1.9E-2</v>
      </c>
      <c r="V47" s="50">
        <v>1.0999999999999999E-2</v>
      </c>
      <c r="W47" s="50">
        <v>0.01</v>
      </c>
      <c r="X47" s="50">
        <v>8.0000000000000002E-3</v>
      </c>
      <c r="Y47" s="30"/>
      <c r="Z47" s="52"/>
      <c r="AA47" s="52"/>
      <c r="AB47" s="52" t="s">
        <v>138</v>
      </c>
    </row>
    <row r="48" spans="1:28" ht="13.2" x14ac:dyDescent="0.25">
      <c r="A48" s="25">
        <v>42859</v>
      </c>
      <c r="B48" s="26"/>
      <c r="C48" s="28">
        <v>54.3</v>
      </c>
      <c r="D48" s="27">
        <v>97.7</v>
      </c>
      <c r="E48" s="28">
        <v>10.44</v>
      </c>
      <c r="F48" s="27">
        <v>94.8</v>
      </c>
      <c r="G48" s="28">
        <v>6.25</v>
      </c>
      <c r="H48" s="31"/>
      <c r="I48" s="31">
        <v>0.30230000000000001</v>
      </c>
      <c r="J48" s="30">
        <v>0.29097600000000001</v>
      </c>
      <c r="K48" s="30">
        <v>8.6800000000000002E-3</v>
      </c>
      <c r="L48" s="28">
        <v>7.1132999999999997</v>
      </c>
      <c r="M48" s="31"/>
      <c r="N48" s="31">
        <f t="shared" si="5"/>
        <v>2.6439999999999797E-3</v>
      </c>
      <c r="O48" s="28"/>
      <c r="P48" s="28"/>
      <c r="Q48" s="28"/>
      <c r="R48" s="31"/>
      <c r="S48" s="31"/>
      <c r="T48" s="50">
        <v>7.4999999999999997E-2</v>
      </c>
      <c r="U48" s="50">
        <v>0.02</v>
      </c>
      <c r="V48" s="50">
        <v>1.2999999999999999E-2</v>
      </c>
      <c r="W48" s="50">
        <v>1.0999999999999999E-2</v>
      </c>
      <c r="X48" s="50">
        <v>8.9999999999999993E-3</v>
      </c>
      <c r="Y48" s="30"/>
      <c r="Z48" s="52"/>
      <c r="AA48" s="52"/>
      <c r="AB48" s="52" t="s">
        <v>138</v>
      </c>
    </row>
    <row r="49" spans="1:28" ht="13.2" x14ac:dyDescent="0.25">
      <c r="A49" s="25">
        <v>42866</v>
      </c>
      <c r="B49" s="26"/>
      <c r="C49" s="28">
        <v>53.4</v>
      </c>
      <c r="D49" s="27">
        <v>94.2</v>
      </c>
      <c r="E49" s="28">
        <v>10.17</v>
      </c>
      <c r="F49" s="27">
        <v>103.1</v>
      </c>
      <c r="G49" s="28">
        <v>6.27</v>
      </c>
      <c r="H49" s="31"/>
      <c r="I49" s="31">
        <v>0.3049</v>
      </c>
      <c r="J49" s="30">
        <v>0.29090500000000002</v>
      </c>
      <c r="K49" s="30">
        <v>7.587E-3</v>
      </c>
      <c r="L49" s="28">
        <v>6.4151999999999996</v>
      </c>
      <c r="M49" s="31"/>
      <c r="N49" s="31">
        <f t="shared" si="5"/>
        <v>6.4079999999999693E-3</v>
      </c>
      <c r="O49" s="28"/>
      <c r="P49" s="28"/>
      <c r="Q49" s="28"/>
      <c r="R49" s="31"/>
      <c r="S49" s="31"/>
      <c r="T49" s="50">
        <v>4.2999999999999997E-2</v>
      </c>
      <c r="U49" s="50">
        <v>8.9999999999999993E-3</v>
      </c>
      <c r="V49" s="50">
        <v>5.0000000000000001E-3</v>
      </c>
      <c r="W49" s="50">
        <v>4.0000000000000001E-3</v>
      </c>
      <c r="X49" s="50">
        <v>3.0000000000000001E-3</v>
      </c>
      <c r="Y49" s="30"/>
      <c r="Z49" s="52"/>
      <c r="AA49" s="52"/>
      <c r="AB49" s="52" t="s">
        <v>138</v>
      </c>
    </row>
    <row r="50" spans="1:28" ht="13.2" x14ac:dyDescent="0.25">
      <c r="A50" s="25">
        <v>42873</v>
      </c>
      <c r="B50" s="26"/>
      <c r="C50" s="28">
        <v>60.5</v>
      </c>
      <c r="D50" s="27">
        <v>95.5</v>
      </c>
      <c r="E50" s="28">
        <v>9.4499999999999993</v>
      </c>
      <c r="F50" s="27">
        <v>111.7</v>
      </c>
      <c r="G50" s="28">
        <v>6.31</v>
      </c>
      <c r="H50" s="31">
        <v>0.39910000000000001</v>
      </c>
      <c r="I50" s="31">
        <v>0.315</v>
      </c>
      <c r="J50" s="30">
        <v>0.26789200000000002</v>
      </c>
      <c r="K50" s="30">
        <v>9.9690000000000004E-3</v>
      </c>
      <c r="L50" s="28">
        <v>7.3170000000000002</v>
      </c>
      <c r="M50" s="31"/>
      <c r="N50" s="31">
        <f t="shared" si="5"/>
        <v>3.7138999999999978E-2</v>
      </c>
      <c r="O50" s="28"/>
      <c r="P50" s="28"/>
      <c r="Q50" s="28"/>
      <c r="R50" s="31"/>
      <c r="S50" s="31"/>
      <c r="T50" s="50">
        <v>6.4000000000000001E-2</v>
      </c>
      <c r="U50" s="50">
        <v>1.4E-2</v>
      </c>
      <c r="V50" s="50">
        <v>8.0000000000000002E-3</v>
      </c>
      <c r="W50" s="50">
        <v>7.0000000000000001E-3</v>
      </c>
      <c r="X50" s="50">
        <v>5.0000000000000001E-3</v>
      </c>
      <c r="Y50" s="30"/>
      <c r="Z50" s="52"/>
      <c r="AA50" s="52"/>
      <c r="AB50" s="52" t="s">
        <v>138</v>
      </c>
    </row>
    <row r="51" spans="1:28" ht="13.2" x14ac:dyDescent="0.25">
      <c r="A51" s="25">
        <v>42880</v>
      </c>
      <c r="B51" s="26"/>
      <c r="C51" s="28">
        <v>63.9</v>
      </c>
      <c r="D51" s="27">
        <v>81.900000000000006</v>
      </c>
      <c r="E51" s="28">
        <v>8.7899999999999991</v>
      </c>
      <c r="F51" s="27">
        <v>108</v>
      </c>
      <c r="G51" s="28">
        <v>6.27</v>
      </c>
      <c r="H51" s="31">
        <v>0.99439999999999995</v>
      </c>
      <c r="I51" s="31">
        <v>0.33160000000000001</v>
      </c>
      <c r="J51" s="30">
        <v>0.264011</v>
      </c>
      <c r="K51" s="30">
        <v>1.6275000000000001E-2</v>
      </c>
      <c r="L51" s="28">
        <v>9.7074999999999996</v>
      </c>
      <c r="M51" s="31"/>
      <c r="N51" s="31">
        <f t="shared" si="5"/>
        <v>5.1314000000000026E-2</v>
      </c>
      <c r="O51" s="28"/>
      <c r="P51" s="28"/>
      <c r="Q51" s="28"/>
      <c r="R51" s="31"/>
      <c r="S51" s="31"/>
      <c r="T51" s="50">
        <v>0.09</v>
      </c>
      <c r="U51" s="50">
        <v>0.02</v>
      </c>
      <c r="V51" s="50">
        <v>1.2E-2</v>
      </c>
      <c r="W51" s="50">
        <v>1.0999999999999999E-2</v>
      </c>
      <c r="X51" s="50">
        <v>8.0000000000000002E-3</v>
      </c>
      <c r="Y51" s="30"/>
      <c r="Z51" s="52"/>
      <c r="AA51" s="52"/>
      <c r="AB51" s="52" t="s">
        <v>138</v>
      </c>
    </row>
    <row r="52" spans="1:28" ht="13.2" x14ac:dyDescent="0.25">
      <c r="A52" s="25">
        <v>42887</v>
      </c>
      <c r="B52" s="26"/>
      <c r="C52" s="28">
        <v>57.9</v>
      </c>
      <c r="D52" s="27">
        <v>89.9</v>
      </c>
      <c r="E52" s="28">
        <v>9.19</v>
      </c>
      <c r="F52" s="27">
        <v>118.6</v>
      </c>
      <c r="G52" s="28">
        <v>6.28</v>
      </c>
      <c r="H52" s="31">
        <v>0.89590000000000003</v>
      </c>
      <c r="I52" s="31">
        <v>0.33660000000000001</v>
      </c>
      <c r="J52" s="30">
        <v>0.26657700000000001</v>
      </c>
      <c r="K52" s="30">
        <v>2.5957000000000001E-2</v>
      </c>
      <c r="L52" s="28">
        <v>8.6084999999999994</v>
      </c>
      <c r="M52" s="31"/>
      <c r="N52" s="31">
        <f t="shared" si="5"/>
        <v>4.4065999999999994E-2</v>
      </c>
      <c r="O52" s="28"/>
      <c r="P52" s="28"/>
      <c r="Q52" s="28"/>
      <c r="R52" s="31"/>
      <c r="S52" s="31"/>
      <c r="T52" s="50">
        <v>0.14099999999999999</v>
      </c>
      <c r="U52" s="50">
        <v>3.1E-2</v>
      </c>
      <c r="V52" s="50">
        <v>1.7000000000000001E-2</v>
      </c>
      <c r="W52" s="50">
        <v>1.6E-2</v>
      </c>
      <c r="X52" s="50">
        <v>1.2E-2</v>
      </c>
      <c r="Y52" s="30"/>
      <c r="Z52" s="52"/>
      <c r="AA52" s="52"/>
      <c r="AB52" s="52" t="s">
        <v>138</v>
      </c>
    </row>
    <row r="53" spans="1:28" ht="13.2" x14ac:dyDescent="0.25">
      <c r="A53" s="25">
        <v>42894</v>
      </c>
      <c r="B53" s="26"/>
      <c r="C53" s="28">
        <v>54.3</v>
      </c>
      <c r="D53" s="27">
        <v>90.3</v>
      </c>
      <c r="E53" s="28">
        <v>9.65</v>
      </c>
      <c r="F53" s="27">
        <v>122.1</v>
      </c>
      <c r="G53" s="28">
        <v>6.29</v>
      </c>
      <c r="H53" s="31">
        <v>2.121</v>
      </c>
      <c r="I53" s="31">
        <v>0.35399999999999998</v>
      </c>
      <c r="J53" s="30">
        <v>0.28644700000000001</v>
      </c>
      <c r="K53" s="30">
        <v>1.9251999999999998E-2</v>
      </c>
      <c r="L53" s="28">
        <v>7.8548</v>
      </c>
      <c r="M53" s="31"/>
      <c r="N53" s="31">
        <f t="shared" si="5"/>
        <v>4.8300999999999983E-2</v>
      </c>
      <c r="O53" s="28"/>
      <c r="P53" s="28"/>
      <c r="Q53" s="28"/>
      <c r="R53" s="31"/>
      <c r="S53" s="31"/>
      <c r="T53" s="50">
        <v>8.6999999999999994E-2</v>
      </c>
      <c r="U53" s="50">
        <v>0.02</v>
      </c>
      <c r="V53" s="50">
        <v>1.0999999999999999E-2</v>
      </c>
      <c r="W53" s="50">
        <v>0.01</v>
      </c>
      <c r="X53" s="50">
        <v>7.0000000000000001E-3</v>
      </c>
      <c r="Y53" s="30"/>
      <c r="Z53" s="52"/>
      <c r="AA53" s="52"/>
      <c r="AB53" s="52" t="s">
        <v>138</v>
      </c>
    </row>
    <row r="54" spans="1:28" ht="13.2" x14ac:dyDescent="0.25">
      <c r="A54" s="25">
        <v>42901</v>
      </c>
      <c r="B54" s="26"/>
      <c r="C54" s="28">
        <v>56.8</v>
      </c>
      <c r="D54" s="27">
        <v>92.2</v>
      </c>
      <c r="E54" s="28">
        <v>9.5399999999999991</v>
      </c>
      <c r="F54" s="27">
        <v>126.3</v>
      </c>
      <c r="G54" s="28">
        <v>6.38</v>
      </c>
      <c r="H54" s="31">
        <v>0.28289999999999998</v>
      </c>
      <c r="I54" s="31">
        <v>0.3422</v>
      </c>
      <c r="J54" s="30">
        <v>0.31600499999999998</v>
      </c>
      <c r="K54" s="30">
        <v>1.4947999999999999E-2</v>
      </c>
      <c r="L54" s="28">
        <v>8.1285000000000007</v>
      </c>
      <c r="M54" s="31"/>
      <c r="N54" s="31">
        <f t="shared" si="5"/>
        <v>1.1247000000000007E-2</v>
      </c>
      <c r="O54" s="28"/>
      <c r="P54" s="28"/>
      <c r="Q54" s="28"/>
      <c r="R54" s="31"/>
      <c r="S54" s="31"/>
      <c r="T54" s="50">
        <v>3.6999999999999998E-2</v>
      </c>
      <c r="U54" s="50">
        <v>8.0000000000000002E-3</v>
      </c>
      <c r="V54" s="50">
        <v>5.0000000000000001E-3</v>
      </c>
      <c r="W54" s="50">
        <v>4.0000000000000001E-3</v>
      </c>
      <c r="X54" s="50">
        <v>3.0000000000000001E-3</v>
      </c>
      <c r="Y54" s="30"/>
      <c r="Z54" s="52"/>
      <c r="AA54" s="52"/>
      <c r="AB54" s="52" t="s">
        <v>138</v>
      </c>
    </row>
    <row r="55" spans="1:28" ht="13.2" x14ac:dyDescent="0.25">
      <c r="A55" s="25">
        <v>42908</v>
      </c>
      <c r="B55" s="26"/>
      <c r="C55" s="28">
        <v>58.1</v>
      </c>
      <c r="D55" s="27">
        <v>90.5</v>
      </c>
      <c r="E55" s="28">
        <v>9.2200000000000006</v>
      </c>
      <c r="F55" s="27">
        <v>113.5</v>
      </c>
      <c r="G55" s="28">
        <v>6.32</v>
      </c>
      <c r="H55" s="31">
        <v>0.62339999999999995</v>
      </c>
      <c r="I55" s="31">
        <v>0.36659999999999998</v>
      </c>
      <c r="J55" s="30">
        <v>0.32750499999999999</v>
      </c>
      <c r="K55" s="30">
        <v>1.9390000000000001E-2</v>
      </c>
      <c r="L55" s="28">
        <v>8.9679000000000002</v>
      </c>
      <c r="M55" s="31"/>
      <c r="N55" s="31">
        <f t="shared" si="5"/>
        <v>1.9704999999999973E-2</v>
      </c>
      <c r="O55" s="28"/>
      <c r="P55" s="28"/>
      <c r="Q55" s="28"/>
      <c r="R55" s="31"/>
      <c r="S55" s="31"/>
      <c r="T55" s="50">
        <v>5.2999999999999999E-2</v>
      </c>
      <c r="U55" s="50">
        <v>1.2E-2</v>
      </c>
      <c r="V55" s="50">
        <v>6.0000000000000001E-3</v>
      </c>
      <c r="W55" s="50">
        <v>6.0000000000000001E-3</v>
      </c>
      <c r="X55" s="50">
        <v>4.0000000000000001E-3</v>
      </c>
      <c r="Y55" s="30"/>
      <c r="Z55" s="52"/>
      <c r="AA55" s="52"/>
      <c r="AB55" s="52" t="s">
        <v>138</v>
      </c>
    </row>
    <row r="56" spans="1:28" ht="13.2" x14ac:dyDescent="0.25">
      <c r="A56" s="25">
        <v>42915</v>
      </c>
      <c r="B56" s="26"/>
      <c r="C56" s="28">
        <v>57.1</v>
      </c>
      <c r="D56" s="27">
        <v>90.7</v>
      </c>
      <c r="E56" s="28">
        <v>9.35</v>
      </c>
      <c r="F56" s="27">
        <v>113.6</v>
      </c>
      <c r="G56" s="28">
        <v>6.35</v>
      </c>
      <c r="H56" s="31">
        <v>0.16320000000000001</v>
      </c>
      <c r="I56" s="31">
        <v>0.35749999999999998</v>
      </c>
      <c r="J56" s="30">
        <v>0.32106899999999999</v>
      </c>
      <c r="K56" s="30">
        <v>1.1308E-2</v>
      </c>
      <c r="L56" s="28">
        <v>7.6292</v>
      </c>
      <c r="M56" s="31"/>
      <c r="N56" s="31">
        <f t="shared" si="5"/>
        <v>2.5123000000000006E-2</v>
      </c>
      <c r="O56" s="28"/>
      <c r="P56" s="28"/>
      <c r="Q56" s="28"/>
      <c r="R56" s="31"/>
      <c r="S56" s="31"/>
      <c r="T56" s="50">
        <v>4.1000000000000002E-2</v>
      </c>
      <c r="U56" s="50">
        <v>0.01</v>
      </c>
      <c r="V56" s="50">
        <v>5.0000000000000001E-3</v>
      </c>
      <c r="W56" s="50">
        <v>5.0000000000000001E-3</v>
      </c>
      <c r="X56" s="50">
        <v>4.0000000000000001E-3</v>
      </c>
      <c r="Y56" s="30"/>
      <c r="Z56" s="52"/>
      <c r="AA56" s="52"/>
      <c r="AB56" s="52" t="s">
        <v>138</v>
      </c>
    </row>
    <row r="57" spans="1:28" ht="13.2" x14ac:dyDescent="0.25">
      <c r="A57" s="25">
        <v>42922</v>
      </c>
      <c r="B57" s="26"/>
      <c r="C57" s="28">
        <v>57.5</v>
      </c>
      <c r="D57" s="27">
        <v>91</v>
      </c>
      <c r="E57" s="28">
        <v>9.33</v>
      </c>
      <c r="F57" s="27">
        <v>113.5</v>
      </c>
      <c r="G57" s="28">
        <v>6.34</v>
      </c>
      <c r="H57" s="31">
        <v>0.81830000000000003</v>
      </c>
      <c r="I57" s="31">
        <v>0.36059999999999998</v>
      </c>
      <c r="J57" s="30">
        <v>0.35028199999999998</v>
      </c>
      <c r="K57" s="30">
        <v>3.9399999999999999E-3</v>
      </c>
      <c r="L57" s="28">
        <v>1.6391</v>
      </c>
      <c r="M57" s="31"/>
      <c r="N57" s="31">
        <f t="shared" si="5"/>
        <v>6.3779999999999948E-3</v>
      </c>
      <c r="O57" s="28"/>
      <c r="P57" s="28"/>
      <c r="Q57" s="28"/>
      <c r="R57" s="31"/>
      <c r="S57" s="31"/>
      <c r="T57" s="50">
        <v>2.8000000000000001E-2</v>
      </c>
      <c r="U57" s="50">
        <v>7.0000000000000001E-3</v>
      </c>
      <c r="V57" s="50">
        <v>4.0000000000000001E-3</v>
      </c>
      <c r="W57" s="50">
        <v>3.0000000000000001E-3</v>
      </c>
      <c r="X57" s="50">
        <v>2E-3</v>
      </c>
      <c r="Y57" s="30"/>
      <c r="Z57" s="52"/>
      <c r="AA57" s="52"/>
      <c r="AB57" s="52" t="s">
        <v>138</v>
      </c>
    </row>
    <row r="58" spans="1:28" ht="13.2" x14ac:dyDescent="0.25">
      <c r="A58" s="25">
        <v>42929</v>
      </c>
      <c r="B58" s="26"/>
      <c r="C58" s="28">
        <v>59.4</v>
      </c>
      <c r="D58" s="27">
        <v>87</v>
      </c>
      <c r="E58" s="28">
        <v>8.73</v>
      </c>
      <c r="F58" s="27">
        <v>110.9</v>
      </c>
      <c r="G58" s="28">
        <v>6.45</v>
      </c>
      <c r="H58" s="31">
        <v>1.296</v>
      </c>
      <c r="I58" s="31">
        <v>0.36380000000000001</v>
      </c>
      <c r="J58" s="30">
        <v>0.34206199999999998</v>
      </c>
      <c r="K58" s="30">
        <v>1.5991999999999999E-2</v>
      </c>
      <c r="L58" s="28">
        <v>6.3440000000000003</v>
      </c>
      <c r="M58" s="31"/>
      <c r="N58" s="31">
        <f t="shared" si="5"/>
        <v>5.7460000000000289E-3</v>
      </c>
      <c r="O58" s="28"/>
      <c r="P58" s="28"/>
      <c r="Q58" s="28"/>
      <c r="R58" s="31"/>
      <c r="S58" s="31"/>
      <c r="T58" s="50">
        <v>7.0999999999999994E-2</v>
      </c>
      <c r="U58" s="50">
        <v>1.7000000000000001E-2</v>
      </c>
      <c r="V58" s="50">
        <v>0.01</v>
      </c>
      <c r="W58" s="50">
        <v>8.9999999999999993E-3</v>
      </c>
      <c r="X58" s="50">
        <v>7.0000000000000001E-3</v>
      </c>
      <c r="Y58" s="30"/>
      <c r="Z58" s="52"/>
      <c r="AA58" s="52"/>
      <c r="AB58" s="52" t="s">
        <v>138</v>
      </c>
    </row>
    <row r="59" spans="1:28" ht="13.2" x14ac:dyDescent="0.25">
      <c r="A59" s="25">
        <v>42936</v>
      </c>
      <c r="B59" s="26"/>
      <c r="C59" s="28">
        <v>60.6</v>
      </c>
      <c r="D59" s="27">
        <v>86.5</v>
      </c>
      <c r="E59" s="28">
        <v>8.56</v>
      </c>
      <c r="F59" s="27">
        <v>112.1</v>
      </c>
      <c r="G59" s="28">
        <v>6.24</v>
      </c>
      <c r="H59" s="31">
        <v>1.1080000000000001</v>
      </c>
      <c r="I59" s="31">
        <v>0.37619999999999998</v>
      </c>
      <c r="J59" s="30">
        <v>0.33374799999999999</v>
      </c>
      <c r="K59" s="30">
        <v>1.0129000000000001E-2</v>
      </c>
      <c r="L59" s="28">
        <v>4.9114000000000004</v>
      </c>
      <c r="M59" s="31"/>
      <c r="N59" s="31">
        <f t="shared" si="5"/>
        <v>3.2322999999999991E-2</v>
      </c>
      <c r="O59" s="28"/>
      <c r="P59" s="28"/>
      <c r="Q59" s="28"/>
      <c r="R59" s="31"/>
      <c r="S59" s="31"/>
      <c r="T59" s="50">
        <v>4.5999999999999999E-2</v>
      </c>
      <c r="U59" s="50">
        <v>1.0999999999999999E-2</v>
      </c>
      <c r="V59" s="50">
        <v>6.0000000000000001E-3</v>
      </c>
      <c r="W59" s="50">
        <v>5.0000000000000001E-3</v>
      </c>
      <c r="X59" s="50">
        <v>4.0000000000000001E-3</v>
      </c>
      <c r="Y59" s="30"/>
      <c r="Z59" s="52"/>
      <c r="AA59" s="52"/>
      <c r="AB59" s="52" t="s">
        <v>138</v>
      </c>
    </row>
    <row r="60" spans="1:28" ht="13.2" x14ac:dyDescent="0.25">
      <c r="A60" s="25">
        <v>42943</v>
      </c>
      <c r="B60" s="28"/>
      <c r="C60" s="28">
        <v>57.8</v>
      </c>
      <c r="D60" s="27">
        <v>89.4</v>
      </c>
      <c r="E60" s="28">
        <v>9.14</v>
      </c>
      <c r="F60" s="27">
        <v>110.9</v>
      </c>
      <c r="G60" s="28">
        <v>6.42</v>
      </c>
      <c r="H60" s="31">
        <v>0.97019999999999995</v>
      </c>
      <c r="I60" s="31">
        <v>0.33489999999999998</v>
      </c>
      <c r="J60" s="30">
        <v>0.31337100000000001</v>
      </c>
      <c r="K60" s="30">
        <v>7.2940000000000001E-3</v>
      </c>
      <c r="L60" s="28">
        <v>3.762</v>
      </c>
      <c r="M60" s="31"/>
      <c r="N60" s="31">
        <f t="shared" si="5"/>
        <v>1.4234999999999942E-2</v>
      </c>
      <c r="O60" s="28"/>
      <c r="P60" s="28"/>
      <c r="Q60" s="28"/>
      <c r="R60" s="31"/>
      <c r="S60" s="31"/>
      <c r="T60" s="50">
        <v>3.6999999999999998E-2</v>
      </c>
      <c r="U60" s="50">
        <v>0.01</v>
      </c>
      <c r="V60" s="50">
        <v>6.0000000000000001E-3</v>
      </c>
      <c r="W60" s="50">
        <v>5.0000000000000001E-3</v>
      </c>
      <c r="X60" s="50">
        <v>4.0000000000000001E-3</v>
      </c>
      <c r="Y60" s="30"/>
      <c r="Z60" s="52"/>
      <c r="AA60" s="52"/>
      <c r="AB60" s="52" t="s">
        <v>140</v>
      </c>
    </row>
    <row r="61" spans="1:28" ht="13.2" x14ac:dyDescent="0.25">
      <c r="A61" s="25">
        <v>42950</v>
      </c>
      <c r="B61" s="26"/>
      <c r="C61" s="28">
        <v>58.9</v>
      </c>
      <c r="D61" s="27">
        <v>89.8</v>
      </c>
      <c r="E61" s="28">
        <v>9.07</v>
      </c>
      <c r="F61" s="27">
        <v>114.3</v>
      </c>
      <c r="G61" s="28">
        <v>6.05</v>
      </c>
      <c r="H61" s="31">
        <v>0.92290000000000005</v>
      </c>
      <c r="I61" s="31">
        <v>0.31730000000000003</v>
      </c>
      <c r="J61" s="30">
        <v>0.31846000000000002</v>
      </c>
      <c r="K61" s="30">
        <v>8.9619999999999995E-3</v>
      </c>
      <c r="L61" s="28">
        <v>2.9085000000000001</v>
      </c>
      <c r="M61" s="31"/>
      <c r="N61" s="31">
        <v>0</v>
      </c>
      <c r="O61" s="28"/>
      <c r="P61" s="28"/>
      <c r="Q61" s="28"/>
      <c r="R61" s="31"/>
      <c r="S61" s="31"/>
      <c r="T61" s="50">
        <v>2.9000000000000001E-2</v>
      </c>
      <c r="U61" s="50">
        <v>6.0000000000000001E-3</v>
      </c>
      <c r="V61" s="50">
        <v>3.0000000000000001E-3</v>
      </c>
      <c r="W61" s="50">
        <v>3.0000000000000001E-3</v>
      </c>
      <c r="X61" s="50">
        <v>2E-3</v>
      </c>
      <c r="Y61" s="30"/>
      <c r="Z61" s="52"/>
      <c r="AA61" s="52"/>
      <c r="AB61" s="52" t="s">
        <v>138</v>
      </c>
    </row>
    <row r="62" spans="1:28" ht="13.2" x14ac:dyDescent="0.25">
      <c r="A62" s="25">
        <v>42956</v>
      </c>
      <c r="B62" s="26"/>
      <c r="C62" s="28">
        <v>60.4</v>
      </c>
      <c r="D62" s="27">
        <v>92.7</v>
      </c>
      <c r="E62" s="28">
        <v>9.19</v>
      </c>
      <c r="F62" s="27">
        <v>111.6</v>
      </c>
      <c r="G62" s="28">
        <v>7.37</v>
      </c>
      <c r="H62" s="31">
        <v>0.98180000000000001</v>
      </c>
      <c r="I62" s="31">
        <v>0.32540000000000002</v>
      </c>
      <c r="J62" s="30">
        <v>0.31948900000000002</v>
      </c>
      <c r="K62" s="30">
        <v>7.9450000000000007E-3</v>
      </c>
      <c r="L62" s="28">
        <v>3.6122999999999998</v>
      </c>
      <c r="M62" s="31"/>
      <c r="N62" s="31">
        <v>0</v>
      </c>
      <c r="O62" s="28"/>
      <c r="P62" s="28"/>
      <c r="Q62" s="28"/>
      <c r="R62" s="31"/>
      <c r="S62" s="31"/>
      <c r="T62" s="50">
        <v>3.3000000000000002E-2</v>
      </c>
      <c r="U62" s="50">
        <v>7.0000000000000001E-3</v>
      </c>
      <c r="V62" s="50">
        <v>4.0000000000000001E-3</v>
      </c>
      <c r="W62" s="50">
        <v>3.0000000000000001E-3</v>
      </c>
      <c r="X62" s="50">
        <v>3.0000000000000001E-3</v>
      </c>
      <c r="Y62" s="30"/>
      <c r="Z62" s="52"/>
      <c r="AA62" s="52"/>
      <c r="AB62" s="52" t="s">
        <v>138</v>
      </c>
    </row>
    <row r="63" spans="1:28" ht="13.2" x14ac:dyDescent="0.25">
      <c r="A63" s="25">
        <v>42964</v>
      </c>
      <c r="B63" s="26"/>
      <c r="C63" s="28">
        <v>57.8</v>
      </c>
      <c r="D63" s="27">
        <v>88.3</v>
      </c>
      <c r="E63" s="28">
        <v>9.0399999999999991</v>
      </c>
      <c r="F63" s="27">
        <v>112.5</v>
      </c>
      <c r="G63" s="28">
        <v>6.5</v>
      </c>
      <c r="H63" s="31">
        <v>0.89329999999999998</v>
      </c>
      <c r="I63" s="31">
        <v>0.34570000000000001</v>
      </c>
      <c r="J63" s="30">
        <v>0.30222399999999999</v>
      </c>
      <c r="K63" s="30">
        <v>1.2548999999999999E-2</v>
      </c>
      <c r="L63" s="28">
        <v>4.8</v>
      </c>
      <c r="M63" s="31"/>
      <c r="N63" s="31">
        <f t="shared" ref="N63:N69" si="6">I63-(J63+K63)</f>
        <v>3.0927000000000038E-2</v>
      </c>
      <c r="O63" s="28"/>
      <c r="P63" s="28"/>
      <c r="Q63" s="28"/>
      <c r="R63" s="31"/>
      <c r="S63" s="31"/>
      <c r="T63" s="52">
        <v>3.1E-2</v>
      </c>
      <c r="U63" s="52">
        <v>7.0000000000000001E-3</v>
      </c>
      <c r="V63" s="52">
        <v>4.0000000000000001E-3</v>
      </c>
      <c r="W63" s="52">
        <v>3.0000000000000001E-3</v>
      </c>
      <c r="X63" s="52">
        <v>3.0000000000000001E-3</v>
      </c>
      <c r="Y63" s="30"/>
      <c r="Z63" s="52"/>
      <c r="AA63" s="52"/>
      <c r="AB63" s="52" t="s">
        <v>138</v>
      </c>
    </row>
    <row r="64" spans="1:28" ht="13.2" x14ac:dyDescent="0.25">
      <c r="A64" s="25">
        <v>42971</v>
      </c>
      <c r="B64" s="26"/>
      <c r="C64" s="28">
        <v>57.3</v>
      </c>
      <c r="D64" s="27">
        <v>85.2</v>
      </c>
      <c r="E64" s="28">
        <v>6.77</v>
      </c>
      <c r="F64" s="27">
        <v>112.5</v>
      </c>
      <c r="G64" s="28">
        <v>6.41</v>
      </c>
      <c r="H64" s="31">
        <v>0.98480000000000001</v>
      </c>
      <c r="I64" s="31">
        <v>0.37319999999999998</v>
      </c>
      <c r="J64" s="30">
        <v>0.31890000000000002</v>
      </c>
      <c r="K64" s="30">
        <v>1.5176E-2</v>
      </c>
      <c r="L64" s="28">
        <v>7.4</v>
      </c>
      <c r="M64" s="31"/>
      <c r="N64" s="31">
        <f t="shared" si="6"/>
        <v>3.9123999999999937E-2</v>
      </c>
      <c r="O64" s="28"/>
      <c r="P64" s="28"/>
      <c r="Q64" s="28"/>
      <c r="R64" s="31"/>
      <c r="S64" s="31"/>
      <c r="T64" s="52">
        <v>4.4999999999999998E-2</v>
      </c>
      <c r="U64" s="52">
        <v>1.0999999999999999E-2</v>
      </c>
      <c r="V64" s="52">
        <v>6.0000000000000001E-3</v>
      </c>
      <c r="W64" s="52">
        <v>6.0000000000000001E-3</v>
      </c>
      <c r="X64" s="52">
        <v>4.0000000000000001E-3</v>
      </c>
      <c r="Y64" s="30"/>
      <c r="Z64" s="52"/>
      <c r="AA64" s="52"/>
      <c r="AB64" s="52" t="s">
        <v>138</v>
      </c>
    </row>
    <row r="65" spans="1:28" ht="13.2" x14ac:dyDescent="0.25">
      <c r="A65" s="25">
        <v>42978</v>
      </c>
      <c r="B65" s="26"/>
      <c r="C65" s="28">
        <v>56.7</v>
      </c>
      <c r="D65" s="27">
        <v>85.9</v>
      </c>
      <c r="E65" s="28">
        <v>8.9</v>
      </c>
      <c r="F65" s="27">
        <v>89.7</v>
      </c>
      <c r="G65" s="28">
        <v>6.32</v>
      </c>
      <c r="H65" s="31">
        <v>1.3320000000000001</v>
      </c>
      <c r="I65" s="31">
        <v>0.27839999999999998</v>
      </c>
      <c r="J65" s="30">
        <v>0.23452500000000001</v>
      </c>
      <c r="K65" s="30">
        <v>1.0607E-2</v>
      </c>
      <c r="L65" s="28">
        <v>5.0999999999999996</v>
      </c>
      <c r="M65" s="31"/>
      <c r="N65" s="31">
        <f t="shared" si="6"/>
        <v>3.3267999999999964E-2</v>
      </c>
      <c r="O65" s="28"/>
      <c r="P65" s="28"/>
      <c r="Q65" s="28"/>
      <c r="R65" s="31"/>
      <c r="S65" s="31"/>
      <c r="T65" s="52">
        <v>5.5E-2</v>
      </c>
      <c r="U65" s="52">
        <v>1.2999999999999999E-2</v>
      </c>
      <c r="V65" s="52">
        <v>8.0000000000000002E-3</v>
      </c>
      <c r="W65" s="52">
        <v>7.0000000000000001E-3</v>
      </c>
      <c r="X65" s="52">
        <v>5.0000000000000001E-3</v>
      </c>
      <c r="Y65" s="30"/>
      <c r="Z65" s="52"/>
      <c r="AA65" s="52"/>
      <c r="AB65" s="52" t="s">
        <v>138</v>
      </c>
    </row>
    <row r="66" spans="1:28" ht="13.2" x14ac:dyDescent="0.25">
      <c r="A66" s="25">
        <v>42985</v>
      </c>
      <c r="B66" s="26"/>
      <c r="C66" s="28">
        <v>61.4</v>
      </c>
      <c r="D66" s="27">
        <v>73.7</v>
      </c>
      <c r="E66" s="28">
        <v>7.22</v>
      </c>
      <c r="F66" s="27">
        <v>89.3</v>
      </c>
      <c r="G66" s="28">
        <v>5.95</v>
      </c>
      <c r="H66" s="31">
        <v>6.181</v>
      </c>
      <c r="I66" s="31">
        <v>0.31309999999999999</v>
      </c>
      <c r="J66" s="30">
        <v>0.15759200000000001</v>
      </c>
      <c r="K66" s="30">
        <v>1.1586000000000001E-2</v>
      </c>
      <c r="L66" s="28">
        <v>8.1999999999999993</v>
      </c>
      <c r="M66" s="31"/>
      <c r="N66" s="31">
        <f t="shared" si="6"/>
        <v>0.14392199999999997</v>
      </c>
      <c r="O66" s="28"/>
      <c r="P66" s="28"/>
      <c r="Q66" s="28"/>
      <c r="R66" s="31"/>
      <c r="S66" s="31"/>
      <c r="T66" s="52">
        <v>0.33400000000000002</v>
      </c>
      <c r="U66" s="52">
        <v>7.0000000000000007E-2</v>
      </c>
      <c r="V66" s="52">
        <v>3.9E-2</v>
      </c>
      <c r="W66" s="52">
        <v>3.4000000000000002E-2</v>
      </c>
      <c r="X66" s="52">
        <v>2.5999999999999999E-2</v>
      </c>
      <c r="Y66" s="30"/>
      <c r="Z66" s="52"/>
      <c r="AA66" s="52"/>
      <c r="AB66" s="52" t="s">
        <v>138</v>
      </c>
    </row>
    <row r="67" spans="1:28" ht="13.2" x14ac:dyDescent="0.25">
      <c r="A67" s="25">
        <v>42992</v>
      </c>
      <c r="B67" s="26"/>
      <c r="C67" s="28">
        <v>59.4</v>
      </c>
      <c r="D67" s="27">
        <v>84.6</v>
      </c>
      <c r="E67" s="28">
        <v>8.48</v>
      </c>
      <c r="F67" s="27">
        <v>115.4</v>
      </c>
      <c r="G67" s="28">
        <v>6.24</v>
      </c>
      <c r="H67" s="31">
        <v>1.1950000000000001</v>
      </c>
      <c r="I67" s="31">
        <v>0.31530000000000002</v>
      </c>
      <c r="J67" s="30">
        <v>0.26129999999999998</v>
      </c>
      <c r="K67" s="30">
        <v>1.2807000000000001E-2</v>
      </c>
      <c r="L67" s="28">
        <v>6.1</v>
      </c>
      <c r="M67" s="31"/>
      <c r="N67" s="31">
        <f t="shared" si="6"/>
        <v>4.1193000000000035E-2</v>
      </c>
      <c r="O67" s="28"/>
      <c r="P67" s="28"/>
      <c r="Q67" s="28"/>
      <c r="R67" s="31"/>
      <c r="S67" s="31"/>
      <c r="T67" s="52">
        <v>3.9E-2</v>
      </c>
      <c r="U67" s="52">
        <v>8.9999999999999993E-3</v>
      </c>
      <c r="V67" s="52">
        <v>5.0000000000000001E-3</v>
      </c>
      <c r="W67" s="52">
        <v>4.0000000000000001E-3</v>
      </c>
      <c r="X67" s="52">
        <v>3.0000000000000001E-3</v>
      </c>
      <c r="Y67" s="30"/>
      <c r="Z67" s="52"/>
      <c r="AA67" s="52"/>
      <c r="AB67" s="52" t="s">
        <v>138</v>
      </c>
    </row>
    <row r="68" spans="1:28" ht="13.2" x14ac:dyDescent="0.25">
      <c r="A68" s="25">
        <v>42999</v>
      </c>
      <c r="B68" s="26"/>
      <c r="C68" s="28">
        <v>58.9</v>
      </c>
      <c r="D68" s="27">
        <v>79.2</v>
      </c>
      <c r="E68" s="28">
        <v>7.99</v>
      </c>
      <c r="F68" s="27">
        <v>110.4</v>
      </c>
      <c r="G68" s="28">
        <v>6.11</v>
      </c>
      <c r="H68" s="31">
        <v>2.0939999999999999</v>
      </c>
      <c r="I68" s="31">
        <v>0.34739999999999999</v>
      </c>
      <c r="J68" s="30">
        <v>0.27347700000000003</v>
      </c>
      <c r="K68" s="30">
        <v>2.2886E-2</v>
      </c>
      <c r="L68" s="28">
        <v>8.9</v>
      </c>
      <c r="M68" s="31"/>
      <c r="N68" s="31">
        <f t="shared" si="6"/>
        <v>5.1036999999999944E-2</v>
      </c>
      <c r="O68" s="28"/>
      <c r="P68" s="28"/>
      <c r="Q68" s="28"/>
      <c r="R68" s="31"/>
      <c r="S68" s="31"/>
      <c r="T68" s="52">
        <v>0.105</v>
      </c>
      <c r="U68" s="52">
        <v>2.3E-2</v>
      </c>
      <c r="V68" s="52">
        <v>1.2999999999999999E-2</v>
      </c>
      <c r="W68" s="52">
        <v>1.2E-2</v>
      </c>
      <c r="X68" s="52">
        <v>8.9999999999999993E-3</v>
      </c>
      <c r="Y68" s="30"/>
      <c r="Z68" s="52"/>
      <c r="AA68" s="52"/>
      <c r="AB68" s="52" t="s">
        <v>138</v>
      </c>
    </row>
    <row r="69" spans="1:28" ht="13.2" x14ac:dyDescent="0.25">
      <c r="A69" s="25">
        <v>43006</v>
      </c>
      <c r="B69" s="26"/>
      <c r="C69" s="28">
        <v>61.1</v>
      </c>
      <c r="D69" s="27">
        <v>81.8</v>
      </c>
      <c r="E69" s="28">
        <v>8.15</v>
      </c>
      <c r="F69" s="27">
        <v>111.3</v>
      </c>
      <c r="G69" s="28">
        <v>6.07</v>
      </c>
      <c r="H69" s="31">
        <v>2.0880000000000001</v>
      </c>
      <c r="I69" s="31">
        <v>0.34089999999999998</v>
      </c>
      <c r="J69" s="30">
        <v>0.261793</v>
      </c>
      <c r="K69" s="30">
        <v>1.3376000000000001E-2</v>
      </c>
      <c r="L69" s="28">
        <v>9.6</v>
      </c>
      <c r="M69" s="31"/>
      <c r="N69" s="31">
        <f t="shared" si="6"/>
        <v>6.5730999999999984E-2</v>
      </c>
      <c r="O69" s="28"/>
      <c r="P69" s="28"/>
      <c r="Q69" s="28"/>
      <c r="R69" s="31"/>
      <c r="S69" s="31"/>
      <c r="T69" s="52">
        <v>0.113</v>
      </c>
      <c r="U69" s="52">
        <v>2.7E-2</v>
      </c>
      <c r="V69" s="52">
        <v>1.6E-2</v>
      </c>
      <c r="W69" s="52">
        <v>1.4E-2</v>
      </c>
      <c r="X69" s="52">
        <v>1.0999999999999999E-2</v>
      </c>
      <c r="Y69" s="30"/>
      <c r="Z69" s="52"/>
      <c r="AA69" s="52"/>
      <c r="AB69" s="52" t="s">
        <v>138</v>
      </c>
    </row>
    <row r="70" spans="1:28" ht="13.2" x14ac:dyDescent="0.25">
      <c r="A70" s="25">
        <v>43014</v>
      </c>
      <c r="B70" s="26"/>
      <c r="C70" s="28">
        <v>57.6</v>
      </c>
      <c r="D70" s="27">
        <v>83.4</v>
      </c>
      <c r="E70" s="28">
        <v>8.5399999999999991</v>
      </c>
      <c r="F70" s="27">
        <v>112.3</v>
      </c>
      <c r="G70" s="28">
        <v>6.39</v>
      </c>
      <c r="H70" s="31">
        <v>0.93940000000000001</v>
      </c>
      <c r="I70" s="31">
        <v>0.29170000000000001</v>
      </c>
      <c r="J70" s="30">
        <v>0.30496899999999999</v>
      </c>
      <c r="K70" s="30">
        <v>1.6331499999999999E-2</v>
      </c>
      <c r="L70" s="28">
        <v>7.3780000000000001</v>
      </c>
      <c r="M70" s="31"/>
      <c r="N70" s="31">
        <v>0</v>
      </c>
      <c r="O70" s="28"/>
      <c r="P70" s="28"/>
      <c r="Q70" s="28"/>
      <c r="R70" s="31"/>
      <c r="S70" s="31"/>
      <c r="T70" s="52">
        <v>3.9E-2</v>
      </c>
      <c r="U70" s="52">
        <v>8.9999999999999993E-3</v>
      </c>
      <c r="V70" s="52">
        <v>5.0000000000000001E-3</v>
      </c>
      <c r="W70" s="52">
        <v>5.0000000000000001E-3</v>
      </c>
      <c r="X70" s="52">
        <v>4.0000000000000001E-3</v>
      </c>
      <c r="Y70" s="33"/>
      <c r="Z70" s="52"/>
      <c r="AA70" s="52"/>
      <c r="AB70" s="52" t="s">
        <v>138</v>
      </c>
    </row>
    <row r="71" spans="1:28" ht="13.2" x14ac:dyDescent="0.25">
      <c r="A71" s="25">
        <v>43020</v>
      </c>
      <c r="B71" s="26"/>
      <c r="C71" s="28">
        <v>55.2</v>
      </c>
      <c r="D71" s="27">
        <v>84</v>
      </c>
      <c r="E71" s="28">
        <v>8.8699999999999992</v>
      </c>
      <c r="F71" s="27">
        <v>114.3</v>
      </c>
      <c r="G71" s="28">
        <v>5.85</v>
      </c>
      <c r="H71" s="31">
        <v>1</v>
      </c>
      <c r="I71" s="31">
        <v>0.30620000000000003</v>
      </c>
      <c r="J71" s="30">
        <v>0.31449100000000002</v>
      </c>
      <c r="K71" s="30">
        <v>1.09175E-2</v>
      </c>
      <c r="L71" s="28">
        <v>7.9009999999999998</v>
      </c>
      <c r="M71" s="31"/>
      <c r="N71" s="31">
        <v>0</v>
      </c>
      <c r="O71" s="28"/>
      <c r="P71" s="28"/>
      <c r="Q71" s="28"/>
      <c r="R71" s="31"/>
      <c r="S71" s="31"/>
      <c r="T71" s="52">
        <v>4.1000000000000002E-2</v>
      </c>
      <c r="U71" s="52">
        <v>8.9999999999999993E-3</v>
      </c>
      <c r="V71" s="52">
        <v>5.0000000000000001E-3</v>
      </c>
      <c r="W71" s="52">
        <v>4.0000000000000001E-3</v>
      </c>
      <c r="X71" s="52">
        <v>3.0000000000000001E-3</v>
      </c>
      <c r="Y71" s="33"/>
      <c r="Z71" s="52"/>
      <c r="AA71" s="52"/>
      <c r="AB71" s="52" t="s">
        <v>138</v>
      </c>
    </row>
    <row r="72" spans="1:28" ht="13.2" x14ac:dyDescent="0.25">
      <c r="A72" s="25">
        <v>43034</v>
      </c>
      <c r="B72" s="26"/>
      <c r="C72" s="28">
        <v>57.7</v>
      </c>
      <c r="D72" s="27">
        <v>68.900000000000006</v>
      </c>
      <c r="E72" s="28">
        <v>7.06</v>
      </c>
      <c r="F72" s="27">
        <v>91.1</v>
      </c>
      <c r="G72" s="28">
        <v>5.31</v>
      </c>
      <c r="H72" s="31">
        <v>8.3450000000000006</v>
      </c>
      <c r="I72" s="31">
        <v>0.35539999999999999</v>
      </c>
      <c r="J72" s="30">
        <v>0.38730750000000003</v>
      </c>
      <c r="K72" s="30">
        <v>2.9354999999999999E-2</v>
      </c>
      <c r="L72" s="28">
        <v>10.56</v>
      </c>
      <c r="M72" s="31"/>
      <c r="N72" s="31">
        <v>0</v>
      </c>
      <c r="O72" s="28"/>
      <c r="P72" s="28"/>
      <c r="Q72" s="28"/>
      <c r="R72" s="31"/>
      <c r="S72" s="31"/>
      <c r="T72" s="52">
        <v>0.51900000000000002</v>
      </c>
      <c r="U72" s="52">
        <v>0.121</v>
      </c>
      <c r="V72" s="52">
        <v>7.0000000000000007E-2</v>
      </c>
      <c r="W72" s="52">
        <v>6.3E-2</v>
      </c>
      <c r="X72" s="52">
        <v>4.7E-2</v>
      </c>
      <c r="Y72" s="33"/>
      <c r="Z72" s="52"/>
      <c r="AA72" s="52"/>
      <c r="AB72" s="52" t="s">
        <v>138</v>
      </c>
    </row>
    <row r="73" spans="1:28" ht="13.2" x14ac:dyDescent="0.25">
      <c r="A73" s="25">
        <v>43041</v>
      </c>
      <c r="B73" s="28"/>
      <c r="C73" s="28">
        <v>54</v>
      </c>
      <c r="D73" s="27">
        <v>83.5</v>
      </c>
      <c r="E73" s="28">
        <v>8.9499999999999993</v>
      </c>
      <c r="F73" s="27">
        <v>113.6</v>
      </c>
      <c r="G73" s="28">
        <v>5.96</v>
      </c>
      <c r="H73" s="31">
        <v>1.2370000000000001</v>
      </c>
      <c r="I73" s="31">
        <v>0.27179999999999999</v>
      </c>
      <c r="J73" s="30">
        <v>0.291487</v>
      </c>
      <c r="K73" s="30">
        <v>1.30355E-2</v>
      </c>
      <c r="L73" s="28">
        <v>8.9064999999999994</v>
      </c>
      <c r="M73" s="31"/>
      <c r="N73" s="31">
        <v>0</v>
      </c>
      <c r="O73" s="28"/>
      <c r="P73" s="28"/>
      <c r="Q73" s="28"/>
      <c r="R73" s="31"/>
      <c r="S73" s="31"/>
      <c r="T73" s="52">
        <v>7.0000000000000007E-2</v>
      </c>
      <c r="U73" s="52">
        <v>2.1000000000000001E-2</v>
      </c>
      <c r="V73" s="52">
        <v>1.2999999999999999E-2</v>
      </c>
      <c r="W73" s="52">
        <v>1.2E-2</v>
      </c>
      <c r="X73" s="52">
        <v>8.9999999999999993E-3</v>
      </c>
      <c r="Y73" s="33"/>
      <c r="Z73" s="52"/>
      <c r="AA73" s="52"/>
      <c r="AB73" s="52" t="s">
        <v>140</v>
      </c>
    </row>
    <row r="74" spans="1:28" ht="13.2" x14ac:dyDescent="0.25">
      <c r="A74" s="25">
        <v>43048</v>
      </c>
      <c r="B74" s="28"/>
      <c r="C74" s="28">
        <v>49.3</v>
      </c>
      <c r="D74" s="27">
        <v>83.8</v>
      </c>
      <c r="E74" s="28">
        <v>9.5399999999999991</v>
      </c>
      <c r="F74" s="27">
        <v>115.1</v>
      </c>
      <c r="G74" s="28">
        <v>5.98</v>
      </c>
      <c r="H74" s="31">
        <v>0.95779999999999998</v>
      </c>
      <c r="I74" s="31">
        <v>0.3871</v>
      </c>
      <c r="J74" s="30">
        <v>0.33903299999999997</v>
      </c>
      <c r="K74" s="30">
        <v>2.3581000000000001E-2</v>
      </c>
      <c r="L74" s="28">
        <v>4.67</v>
      </c>
      <c r="M74" s="31"/>
      <c r="N74" s="31">
        <f>I74-(J74+K74)</f>
        <v>2.4486000000000008E-2</v>
      </c>
      <c r="O74" s="28"/>
      <c r="P74" s="28"/>
      <c r="Q74" s="28"/>
      <c r="R74" s="31"/>
      <c r="S74" s="31"/>
      <c r="T74" s="52">
        <v>5.7000000000000002E-2</v>
      </c>
      <c r="U74" s="52">
        <v>1.7999999999999999E-2</v>
      </c>
      <c r="V74" s="52">
        <v>1.0999999999999999E-2</v>
      </c>
      <c r="W74" s="52">
        <v>0.01</v>
      </c>
      <c r="X74" s="52">
        <v>8.0000000000000002E-3</v>
      </c>
      <c r="Y74" s="33"/>
      <c r="Z74" s="52"/>
      <c r="AA74" s="52"/>
      <c r="AB74" s="52" t="s">
        <v>143</v>
      </c>
    </row>
    <row r="75" spans="1:28" ht="13.2" x14ac:dyDescent="0.25">
      <c r="A75" s="25">
        <v>43055</v>
      </c>
      <c r="B75" s="26"/>
      <c r="C75" s="28">
        <v>48.9</v>
      </c>
      <c r="D75" s="27">
        <v>83.9</v>
      </c>
      <c r="E75" s="28">
        <v>9.61</v>
      </c>
      <c r="F75" s="27">
        <v>112.4</v>
      </c>
      <c r="G75" s="28">
        <v>6.11</v>
      </c>
      <c r="H75" s="29">
        <v>0.84750000000000003</v>
      </c>
      <c r="I75" s="29">
        <v>0.3705</v>
      </c>
      <c r="J75" s="30">
        <v>0.37449100000000002</v>
      </c>
      <c r="K75" s="30">
        <v>4.1841999999999997E-2</v>
      </c>
      <c r="L75" s="28">
        <v>3.3029999999999999</v>
      </c>
      <c r="M75" s="31">
        <v>1.4515</v>
      </c>
      <c r="N75" s="31">
        <v>0</v>
      </c>
      <c r="O75" s="28"/>
      <c r="P75" s="28"/>
      <c r="Q75" s="28"/>
      <c r="R75" s="31">
        <v>0.67</v>
      </c>
      <c r="S75" s="31">
        <v>0.05</v>
      </c>
      <c r="T75" s="52">
        <v>2.5999999999999999E-2</v>
      </c>
      <c r="U75" s="52">
        <v>6.0000000000000001E-3</v>
      </c>
      <c r="V75" s="52">
        <v>4.0000000000000001E-3</v>
      </c>
      <c r="W75" s="52">
        <v>3.0000000000000001E-3</v>
      </c>
      <c r="X75" s="52">
        <v>3.0000000000000001E-3</v>
      </c>
      <c r="Y75" s="33"/>
      <c r="Z75" s="52"/>
      <c r="AA75" s="52"/>
      <c r="AB75" s="52" t="s">
        <v>138</v>
      </c>
    </row>
    <row r="76" spans="1:28" ht="13.2" x14ac:dyDescent="0.25">
      <c r="A76" s="25">
        <v>43069</v>
      </c>
      <c r="B76" s="26"/>
      <c r="C76" s="28">
        <v>47.2</v>
      </c>
      <c r="D76" s="27">
        <v>85.5</v>
      </c>
      <c r="E76" s="28">
        <v>10.02</v>
      </c>
      <c r="F76" s="27">
        <v>113.6</v>
      </c>
      <c r="G76" s="28"/>
      <c r="H76" s="29">
        <v>0.91400000000000003</v>
      </c>
      <c r="I76" s="29">
        <v>0.40770000000000001</v>
      </c>
      <c r="J76" s="30">
        <v>0.40859400000000001</v>
      </c>
      <c r="K76" s="30">
        <v>3.5144000000000002E-2</v>
      </c>
      <c r="L76" s="28">
        <v>3.673</v>
      </c>
      <c r="M76" s="31">
        <v>2.5499999999999998</v>
      </c>
      <c r="N76" s="31">
        <v>0</v>
      </c>
      <c r="O76" s="28"/>
      <c r="P76" s="28"/>
      <c r="Q76" s="28"/>
      <c r="R76" s="31"/>
      <c r="S76" s="31"/>
      <c r="T76" s="52">
        <v>4.5999999999999999E-2</v>
      </c>
      <c r="U76" s="52">
        <v>1.7000000000000001E-2</v>
      </c>
      <c r="V76" s="52">
        <v>1.0999999999999999E-2</v>
      </c>
      <c r="W76" s="52">
        <v>0.01</v>
      </c>
      <c r="X76" s="52">
        <v>8.9999999999999993E-3</v>
      </c>
      <c r="Y76" s="33"/>
      <c r="Z76" s="52"/>
      <c r="AA76" s="52"/>
      <c r="AB76" s="52" t="s">
        <v>138</v>
      </c>
    </row>
    <row r="77" spans="1:28" ht="13.2" x14ac:dyDescent="0.25">
      <c r="A77" s="25">
        <v>43076</v>
      </c>
      <c r="B77" s="26"/>
      <c r="C77" s="28">
        <v>46</v>
      </c>
      <c r="D77" s="27">
        <v>84.8</v>
      </c>
      <c r="E77" s="28">
        <v>10.1</v>
      </c>
      <c r="F77" s="27">
        <v>112.5</v>
      </c>
      <c r="G77" s="28">
        <v>6.52</v>
      </c>
      <c r="H77" s="29">
        <v>1.4930000000000001</v>
      </c>
      <c r="I77" s="29">
        <v>0.3765</v>
      </c>
      <c r="J77" s="30">
        <v>0.35957099999999997</v>
      </c>
      <c r="K77" s="30">
        <v>4.6285E-2</v>
      </c>
      <c r="L77" s="28">
        <v>4.327</v>
      </c>
      <c r="M77" s="31">
        <v>1.1944999999999999</v>
      </c>
      <c r="N77" s="31">
        <v>0</v>
      </c>
      <c r="O77" s="28"/>
      <c r="P77" s="28"/>
      <c r="Q77" s="28"/>
      <c r="R77" s="31"/>
      <c r="S77" s="31"/>
      <c r="T77" s="52">
        <v>6.7000000000000004E-2</v>
      </c>
      <c r="U77" s="52">
        <v>0.01</v>
      </c>
      <c r="V77" s="52">
        <v>1E-3</v>
      </c>
      <c r="W77" s="52">
        <v>0</v>
      </c>
      <c r="X77" s="52">
        <v>0</v>
      </c>
      <c r="Y77" s="33"/>
      <c r="Z77" s="52"/>
      <c r="AA77" s="52"/>
      <c r="AB77" s="52" t="s">
        <v>138</v>
      </c>
    </row>
    <row r="78" spans="1:28" ht="13.2" x14ac:dyDescent="0.25">
      <c r="A78" s="25">
        <v>43083</v>
      </c>
      <c r="B78" s="26"/>
      <c r="C78" s="28">
        <v>41.1</v>
      </c>
      <c r="D78" s="27">
        <v>85.5</v>
      </c>
      <c r="E78" s="28">
        <v>10.89</v>
      </c>
      <c r="F78" s="27">
        <v>115.2</v>
      </c>
      <c r="G78" s="28">
        <v>6.63</v>
      </c>
      <c r="H78" s="29">
        <v>1.044</v>
      </c>
      <c r="I78" s="29">
        <v>0.41020000000000001</v>
      </c>
      <c r="J78" s="30">
        <v>0.4269925</v>
      </c>
      <c r="K78" s="30">
        <v>4.7150999999999998E-2</v>
      </c>
      <c r="L78" s="28">
        <v>4.5449999999999999</v>
      </c>
      <c r="M78" s="31">
        <v>1.4379999999999999</v>
      </c>
      <c r="N78" s="31">
        <v>0</v>
      </c>
      <c r="O78" s="28"/>
      <c r="P78" s="28"/>
      <c r="Q78" s="28"/>
      <c r="R78" s="31"/>
      <c r="S78" s="31"/>
      <c r="T78" s="52">
        <v>4.2999999999999997E-2</v>
      </c>
      <c r="U78" s="52">
        <v>1.6E-2</v>
      </c>
      <c r="V78" s="52">
        <v>0.01</v>
      </c>
      <c r="W78" s="52">
        <v>8.9999999999999993E-3</v>
      </c>
      <c r="X78" s="52">
        <v>7.0000000000000001E-3</v>
      </c>
      <c r="Y78" s="33"/>
      <c r="Z78" s="52"/>
      <c r="AA78" s="52"/>
      <c r="AB78" s="52" t="s">
        <v>138</v>
      </c>
    </row>
    <row r="79" spans="1:28" ht="13.2" x14ac:dyDescent="0.25">
      <c r="A79" s="25">
        <v>43090</v>
      </c>
      <c r="B79" s="26"/>
      <c r="C79" s="28">
        <v>43</v>
      </c>
      <c r="D79" s="27">
        <v>85.6</v>
      </c>
      <c r="E79" s="28">
        <v>10.62</v>
      </c>
      <c r="F79" s="27">
        <v>115.9</v>
      </c>
      <c r="G79" s="28">
        <v>6.58</v>
      </c>
      <c r="H79" s="29">
        <v>0.87839999999999996</v>
      </c>
      <c r="I79" s="29">
        <v>0.41670000000000001</v>
      </c>
      <c r="J79" s="30">
        <v>0.43347799999999997</v>
      </c>
      <c r="K79" s="30">
        <v>3.8738000000000002E-2</v>
      </c>
      <c r="L79" s="28">
        <v>4.2130000000000001</v>
      </c>
      <c r="M79" s="31">
        <v>1.4830000000000001</v>
      </c>
      <c r="N79" s="31">
        <v>0</v>
      </c>
      <c r="O79" s="28"/>
      <c r="P79" s="28"/>
      <c r="Q79" s="28"/>
      <c r="R79" s="31"/>
      <c r="S79" s="31"/>
      <c r="T79" s="52">
        <v>2.5000000000000001E-2</v>
      </c>
      <c r="U79" s="52">
        <v>7.0000000000000001E-3</v>
      </c>
      <c r="V79" s="52">
        <v>4.0000000000000001E-3</v>
      </c>
      <c r="W79" s="52">
        <v>4.0000000000000001E-3</v>
      </c>
      <c r="X79" s="52">
        <v>3.0000000000000001E-3</v>
      </c>
      <c r="Y79" s="33"/>
      <c r="Z79" s="52"/>
      <c r="AA79" s="52"/>
      <c r="AB79" s="52" t="s">
        <v>138</v>
      </c>
    </row>
    <row r="80" spans="1:28" ht="15.75" customHeight="1" x14ac:dyDescent="0.3">
      <c r="A80" s="25">
        <v>43103</v>
      </c>
      <c r="B80" s="26"/>
      <c r="C80" s="28">
        <v>38.799999999999997</v>
      </c>
      <c r="D80" s="27">
        <v>85.6</v>
      </c>
      <c r="E80" s="28">
        <v>11.28</v>
      </c>
      <c r="F80" s="27">
        <v>115.4</v>
      </c>
      <c r="G80" s="28">
        <v>6.56</v>
      </c>
      <c r="H80" s="29">
        <v>0.84370000000000001</v>
      </c>
      <c r="I80" s="29">
        <v>0.45469999999999999</v>
      </c>
      <c r="J80" s="30">
        <v>0.43264200000000003</v>
      </c>
      <c r="K80" s="30">
        <v>5.8909000000000003E-2</v>
      </c>
      <c r="L80" s="28">
        <v>3.4350000000000001</v>
      </c>
      <c r="M80" s="31">
        <v>1.2595000000000001</v>
      </c>
      <c r="N80" s="31">
        <v>0</v>
      </c>
      <c r="O80" s="28"/>
      <c r="P80" s="28"/>
      <c r="Q80" s="28"/>
      <c r="R80" s="34">
        <v>3.2495259999999999</v>
      </c>
      <c r="S80" s="34">
        <v>0.247867</v>
      </c>
      <c r="T80" s="52">
        <v>0.02</v>
      </c>
      <c r="U80" s="52">
        <v>7.0000000000000001E-3</v>
      </c>
      <c r="V80" s="52">
        <v>6.0000000000000001E-3</v>
      </c>
      <c r="W80" s="52">
        <v>4.0000000000000001E-3</v>
      </c>
      <c r="X80" s="52">
        <v>4.0000000000000001E-3</v>
      </c>
      <c r="Y80" s="33"/>
      <c r="Z80" s="52"/>
      <c r="AA80" s="52"/>
      <c r="AB80" s="52" t="s">
        <v>138</v>
      </c>
    </row>
    <row r="81" spans="1:28" ht="15.75" customHeight="1" x14ac:dyDescent="0.3">
      <c r="A81" s="25">
        <v>43110</v>
      </c>
      <c r="B81" s="26"/>
      <c r="C81" s="28">
        <v>41.3</v>
      </c>
      <c r="D81" s="27">
        <v>87.1</v>
      </c>
      <c r="E81" s="28">
        <v>11.07</v>
      </c>
      <c r="F81" s="27">
        <v>115.2</v>
      </c>
      <c r="G81" s="28">
        <v>6.72</v>
      </c>
      <c r="H81" s="31">
        <v>1.0009999999999999</v>
      </c>
      <c r="I81" s="31">
        <v>0.45700000000000002</v>
      </c>
      <c r="J81" s="30">
        <v>0.38951150000000001</v>
      </c>
      <c r="K81" s="30">
        <v>4.1506500000000002E-2</v>
      </c>
      <c r="L81" s="28">
        <v>4.97</v>
      </c>
      <c r="M81" s="31">
        <v>1.0445</v>
      </c>
      <c r="N81" s="31">
        <f t="shared" ref="N81:N83" si="7">I81-(J81+K81)</f>
        <v>2.5982000000000005E-2</v>
      </c>
      <c r="O81" s="28"/>
      <c r="P81" s="28">
        <v>7.9</v>
      </c>
      <c r="Q81" s="28"/>
      <c r="R81" s="34">
        <v>1.3772770000000001</v>
      </c>
      <c r="S81" s="34">
        <v>8.2275000000000001E-2</v>
      </c>
      <c r="T81" s="52">
        <v>3.5000000000000003E-2</v>
      </c>
      <c r="U81" s="52">
        <v>1.2999999999999999E-2</v>
      </c>
      <c r="V81" s="52">
        <v>8.9999999999999993E-3</v>
      </c>
      <c r="W81" s="52">
        <v>8.0000000000000002E-3</v>
      </c>
      <c r="X81" s="52">
        <v>6.0000000000000001E-3</v>
      </c>
      <c r="Y81" s="33"/>
      <c r="Z81" s="52"/>
      <c r="AA81" s="52"/>
      <c r="AB81" s="52" t="s">
        <v>138</v>
      </c>
    </row>
    <row r="82" spans="1:28" ht="15.75" customHeight="1" x14ac:dyDescent="0.3">
      <c r="A82" s="25">
        <v>43118</v>
      </c>
      <c r="B82" s="26"/>
      <c r="C82" s="28">
        <v>42.7</v>
      </c>
      <c r="D82" s="27">
        <v>84.5</v>
      </c>
      <c r="E82" s="28">
        <v>10.52</v>
      </c>
      <c r="F82" s="27">
        <v>115.3</v>
      </c>
      <c r="G82" s="28">
        <v>6.49</v>
      </c>
      <c r="H82" s="31">
        <v>1.3680000000000001</v>
      </c>
      <c r="I82" s="31">
        <v>0.43969999999999998</v>
      </c>
      <c r="J82" s="30">
        <v>0.354099</v>
      </c>
      <c r="K82" s="30">
        <v>4.6747999999999998E-2</v>
      </c>
      <c r="L82" s="28">
        <v>6.7160000000000002</v>
      </c>
      <c r="M82" s="31">
        <v>1.7030000000000001</v>
      </c>
      <c r="N82" s="31">
        <f t="shared" si="7"/>
        <v>3.8852999999999971E-2</v>
      </c>
      <c r="O82" s="28"/>
      <c r="P82" s="28">
        <v>7.8</v>
      </c>
      <c r="Q82" s="28"/>
      <c r="R82" s="34">
        <v>0.70809900000000003</v>
      </c>
      <c r="S82" s="34">
        <v>6.0092E-2</v>
      </c>
      <c r="T82" s="52">
        <v>5.6000000000000001E-2</v>
      </c>
      <c r="U82" s="52">
        <v>1.7000000000000001E-2</v>
      </c>
      <c r="V82" s="52">
        <v>1.0999999999999999E-2</v>
      </c>
      <c r="W82" s="52">
        <v>0.01</v>
      </c>
      <c r="X82" s="52">
        <v>8.0000000000000002E-3</v>
      </c>
      <c r="Y82" s="33"/>
      <c r="Z82" s="52"/>
      <c r="AA82" s="52"/>
      <c r="AB82" s="52" t="s">
        <v>138</v>
      </c>
    </row>
    <row r="83" spans="1:28" ht="13.2" x14ac:dyDescent="0.25">
      <c r="A83" s="25">
        <v>43124</v>
      </c>
      <c r="B83" s="26"/>
      <c r="C83" s="28">
        <v>43.2</v>
      </c>
      <c r="D83" s="27">
        <v>82.1</v>
      </c>
      <c r="E83" s="28">
        <v>10.16</v>
      </c>
      <c r="F83" s="27">
        <v>103</v>
      </c>
      <c r="G83" s="28">
        <v>6.35</v>
      </c>
      <c r="H83" s="31">
        <v>2.6890000000000001</v>
      </c>
      <c r="I83" s="31">
        <v>0.41139999999999999</v>
      </c>
      <c r="J83" s="30">
        <v>0.33</v>
      </c>
      <c r="K83" s="30">
        <v>3.7382463999999997E-2</v>
      </c>
      <c r="L83" s="28">
        <v>9.82</v>
      </c>
      <c r="M83" s="31">
        <v>0.78</v>
      </c>
      <c r="N83" s="31">
        <f t="shared" si="7"/>
        <v>4.4017535999999968E-2</v>
      </c>
      <c r="O83" s="28"/>
      <c r="P83" s="28">
        <v>7.3</v>
      </c>
      <c r="Q83" s="28"/>
      <c r="R83" s="31"/>
      <c r="S83" s="31"/>
      <c r="T83" s="52">
        <v>0.16300000000000001</v>
      </c>
      <c r="U83" s="52">
        <v>4.1000000000000002E-2</v>
      </c>
      <c r="V83" s="52">
        <v>2.5000000000000001E-2</v>
      </c>
      <c r="W83" s="52">
        <v>2.1999999999999999E-2</v>
      </c>
      <c r="X83" s="52">
        <v>1.7000000000000001E-2</v>
      </c>
      <c r="Y83" s="33"/>
      <c r="Z83" s="52"/>
      <c r="AA83" s="52"/>
      <c r="AB83" s="52" t="s">
        <v>138</v>
      </c>
    </row>
    <row r="84" spans="1:28" ht="13.2" x14ac:dyDescent="0.25">
      <c r="A84" s="25">
        <v>43131</v>
      </c>
      <c r="B84" s="26"/>
      <c r="C84" s="28">
        <v>41</v>
      </c>
      <c r="D84" s="27">
        <v>85</v>
      </c>
      <c r="E84" s="28">
        <v>10.07</v>
      </c>
      <c r="F84" s="27">
        <v>115</v>
      </c>
      <c r="G84" s="28">
        <v>6.64</v>
      </c>
      <c r="H84" s="31">
        <v>0.98839999999999995</v>
      </c>
      <c r="I84" s="31">
        <v>0.43309999999999998</v>
      </c>
      <c r="J84" s="30">
        <v>0.43</v>
      </c>
      <c r="K84" s="30">
        <v>3.2328362999999999E-2</v>
      </c>
      <c r="L84" s="28">
        <v>5.79</v>
      </c>
      <c r="M84" s="31">
        <v>1.83</v>
      </c>
      <c r="N84" s="31">
        <v>0</v>
      </c>
      <c r="O84" s="28">
        <v>9.99</v>
      </c>
      <c r="P84" s="28">
        <v>8.1</v>
      </c>
      <c r="Q84" s="28">
        <v>9.0526315789473859</v>
      </c>
      <c r="R84" s="31"/>
      <c r="S84" s="31"/>
      <c r="T84" s="52">
        <v>4.2000000000000003E-2</v>
      </c>
      <c r="U84" s="52">
        <v>0.01</v>
      </c>
      <c r="V84" s="52">
        <v>7.0000000000000001E-3</v>
      </c>
      <c r="W84" s="52">
        <v>6.0000000000000001E-3</v>
      </c>
      <c r="X84" s="52">
        <v>5.0000000000000001E-3</v>
      </c>
      <c r="Y84" s="33"/>
      <c r="Z84" s="52"/>
      <c r="AA84" s="52"/>
      <c r="AB84" s="52" t="s">
        <v>138</v>
      </c>
    </row>
    <row r="85" spans="1:28" ht="13.2" x14ac:dyDescent="0.25">
      <c r="A85" s="25">
        <v>43138</v>
      </c>
      <c r="B85" s="26"/>
      <c r="C85" s="28">
        <v>40.4</v>
      </c>
      <c r="D85" s="27">
        <v>86.8</v>
      </c>
      <c r="E85" s="28">
        <v>11.17</v>
      </c>
      <c r="F85" s="27">
        <v>110.4</v>
      </c>
      <c r="G85" s="28">
        <v>6.16</v>
      </c>
      <c r="H85" s="31">
        <v>1.3089999999999999</v>
      </c>
      <c r="I85" s="31">
        <v>0.40060000000000001</v>
      </c>
      <c r="J85" s="30">
        <v>0.35</v>
      </c>
      <c r="K85" s="30">
        <v>4.0680371E-2</v>
      </c>
      <c r="L85" s="28">
        <v>3.74</v>
      </c>
      <c r="M85" s="31">
        <v>1.08</v>
      </c>
      <c r="N85" s="31">
        <f t="shared" ref="N85:N87" si="8">I85-(J85+K85)</f>
        <v>9.9196290000000409E-3</v>
      </c>
      <c r="O85" s="28">
        <v>9.7005669999999995</v>
      </c>
      <c r="P85" s="28">
        <v>6.7</v>
      </c>
      <c r="Q85" s="28">
        <v>3.6101694915254163</v>
      </c>
      <c r="R85" s="31"/>
      <c r="S85" s="31"/>
      <c r="T85" s="52">
        <v>4.8000000000000001E-2</v>
      </c>
      <c r="U85" s="52">
        <v>1.2999999999999999E-2</v>
      </c>
      <c r="V85" s="52">
        <v>8.0000000000000002E-3</v>
      </c>
      <c r="W85" s="52">
        <v>6.0000000000000001E-3</v>
      </c>
      <c r="X85" s="52">
        <v>5.0000000000000001E-3</v>
      </c>
      <c r="Y85" s="33"/>
      <c r="Z85" s="52"/>
      <c r="AA85" s="52"/>
      <c r="AB85" s="52" t="s">
        <v>138</v>
      </c>
    </row>
    <row r="86" spans="1:28" ht="13.2" x14ac:dyDescent="0.25">
      <c r="A86" s="25">
        <v>43145</v>
      </c>
      <c r="B86" s="26"/>
      <c r="C86" s="28">
        <v>44.8</v>
      </c>
      <c r="D86" s="27">
        <v>86.4</v>
      </c>
      <c r="E86" s="28">
        <v>10.45</v>
      </c>
      <c r="F86" s="27">
        <v>108.6</v>
      </c>
      <c r="G86" s="28">
        <v>6.25</v>
      </c>
      <c r="H86" s="31">
        <v>1.5820000000000001</v>
      </c>
      <c r="I86" s="31">
        <v>0.39340000000000003</v>
      </c>
      <c r="J86" s="30">
        <v>0.35304099999999999</v>
      </c>
      <c r="K86" s="30">
        <v>2.4916000000000001E-2</v>
      </c>
      <c r="L86" s="28">
        <v>5.1559999999999997</v>
      </c>
      <c r="M86" s="31">
        <v>1.821</v>
      </c>
      <c r="N86" s="31">
        <f t="shared" si="8"/>
        <v>1.544300000000004E-2</v>
      </c>
      <c r="O86" s="28"/>
      <c r="P86" s="28">
        <v>7.7</v>
      </c>
      <c r="Q86" s="28">
        <v>4</v>
      </c>
      <c r="R86" s="31"/>
      <c r="S86" s="31"/>
      <c r="T86" s="52">
        <v>6.6000000000000003E-2</v>
      </c>
      <c r="U86" s="52">
        <v>1.6E-2</v>
      </c>
      <c r="V86" s="52">
        <v>8.9999999999999993E-3</v>
      </c>
      <c r="W86" s="52">
        <v>8.0000000000000002E-3</v>
      </c>
      <c r="X86" s="52">
        <v>6.0000000000000001E-3</v>
      </c>
      <c r="Y86" s="30"/>
      <c r="Z86" s="52"/>
      <c r="AA86" s="52"/>
      <c r="AB86" s="52" t="s">
        <v>138</v>
      </c>
    </row>
    <row r="87" spans="1:28" ht="15.75" customHeight="1" x14ac:dyDescent="0.3">
      <c r="A87" s="25">
        <v>43152</v>
      </c>
      <c r="B87" s="26"/>
      <c r="C87" s="28">
        <v>49.2</v>
      </c>
      <c r="D87" s="27">
        <v>76</v>
      </c>
      <c r="E87" s="28">
        <v>8.66</v>
      </c>
      <c r="F87" s="27">
        <v>108.6</v>
      </c>
      <c r="G87" s="28">
        <v>6.01</v>
      </c>
      <c r="H87" s="31">
        <v>1.5509999999999999</v>
      </c>
      <c r="I87" s="31">
        <v>0.37709999999999999</v>
      </c>
      <c r="J87" s="30">
        <v>0.32813700000000001</v>
      </c>
      <c r="K87" s="30">
        <v>0</v>
      </c>
      <c r="L87" s="28">
        <v>5.6139999999999999</v>
      </c>
      <c r="M87" s="31">
        <v>1.5920000000000001</v>
      </c>
      <c r="N87" s="31">
        <f t="shared" si="8"/>
        <v>4.8962999999999979E-2</v>
      </c>
      <c r="O87" s="28"/>
      <c r="P87" s="28">
        <v>6.7</v>
      </c>
      <c r="Q87" s="28">
        <v>1.7</v>
      </c>
      <c r="R87" s="46"/>
      <c r="S87" s="46"/>
      <c r="T87" s="52">
        <v>6.5000000000000002E-2</v>
      </c>
      <c r="U87" s="52">
        <v>1.6E-2</v>
      </c>
      <c r="V87" s="52">
        <v>0.01</v>
      </c>
      <c r="W87" s="52">
        <v>8.9999999999999993E-3</v>
      </c>
      <c r="X87" s="52">
        <v>7.0000000000000001E-3</v>
      </c>
      <c r="Y87" s="30"/>
      <c r="Z87" s="52"/>
      <c r="AA87" s="52"/>
      <c r="AB87" s="52" t="s">
        <v>138</v>
      </c>
    </row>
    <row r="88" spans="1:28" ht="15.75" customHeight="1" x14ac:dyDescent="0.3">
      <c r="A88" s="25">
        <v>43159</v>
      </c>
      <c r="B88" s="26"/>
      <c r="C88" s="28">
        <v>46.4</v>
      </c>
      <c r="D88" s="27">
        <v>87.2</v>
      </c>
      <c r="E88" s="28">
        <v>10.31</v>
      </c>
      <c r="F88" s="27">
        <v>112.9</v>
      </c>
      <c r="G88" s="28">
        <v>6.09</v>
      </c>
      <c r="H88" s="31">
        <v>1.706</v>
      </c>
      <c r="I88" s="31">
        <v>0.3301</v>
      </c>
      <c r="J88" s="30">
        <v>0.34260800000000002</v>
      </c>
      <c r="K88" s="30">
        <v>1.2369E-2</v>
      </c>
      <c r="L88" s="28">
        <v>1.1299999999999999</v>
      </c>
      <c r="M88" s="31"/>
      <c r="N88" s="31">
        <v>0</v>
      </c>
      <c r="O88" s="28"/>
      <c r="P88" s="28">
        <v>6.7</v>
      </c>
      <c r="Q88" s="28">
        <v>1.8</v>
      </c>
      <c r="R88" s="46"/>
      <c r="S88" s="46"/>
      <c r="T88" s="52">
        <v>5.6000000000000001E-2</v>
      </c>
      <c r="U88" s="52">
        <v>1.4E-2</v>
      </c>
      <c r="V88" s="52">
        <v>8.9999999999999993E-3</v>
      </c>
      <c r="W88" s="52">
        <v>8.0000000000000002E-3</v>
      </c>
      <c r="X88" s="52">
        <v>6.0000000000000001E-3</v>
      </c>
      <c r="Y88" s="33"/>
      <c r="Z88" s="52"/>
      <c r="AA88" s="52"/>
      <c r="AB88" s="52" t="s">
        <v>138</v>
      </c>
    </row>
    <row r="89" spans="1:28" ht="15.75" customHeight="1" x14ac:dyDescent="0.3">
      <c r="A89" s="25">
        <v>43166</v>
      </c>
      <c r="B89" s="26"/>
      <c r="C89" s="28">
        <v>44</v>
      </c>
      <c r="D89" s="27">
        <v>84.6</v>
      </c>
      <c r="E89" s="28">
        <v>10.35</v>
      </c>
      <c r="F89" s="27">
        <v>111.9</v>
      </c>
      <c r="G89" s="28">
        <v>6.11</v>
      </c>
      <c r="H89" s="31">
        <v>1.625</v>
      </c>
      <c r="I89" s="31">
        <v>0.2823</v>
      </c>
      <c r="J89" s="30">
        <v>0.25339099999999998</v>
      </c>
      <c r="K89" s="30">
        <v>1.2376E-2</v>
      </c>
      <c r="L89" s="28">
        <v>0.69099999999999995</v>
      </c>
      <c r="M89" s="31"/>
      <c r="N89" s="31">
        <f t="shared" ref="N89:N98" si="9">I89-(J89+K89)</f>
        <v>1.653300000000002E-2</v>
      </c>
      <c r="O89" s="28"/>
      <c r="P89" s="28">
        <v>5.7</v>
      </c>
      <c r="Q89" s="28">
        <v>1.6</v>
      </c>
      <c r="R89" s="46"/>
      <c r="S89" s="46"/>
      <c r="T89" s="52">
        <v>5.8000000000000003E-2</v>
      </c>
      <c r="U89" s="52">
        <v>1.4E-2</v>
      </c>
      <c r="V89" s="52">
        <v>8.9999999999999993E-3</v>
      </c>
      <c r="W89" s="52">
        <v>8.0000000000000002E-3</v>
      </c>
      <c r="X89" s="52">
        <v>6.0000000000000001E-3</v>
      </c>
      <c r="Y89" s="33"/>
      <c r="Z89" s="52"/>
      <c r="AA89" s="52"/>
      <c r="AB89" s="52" t="s">
        <v>138</v>
      </c>
    </row>
    <row r="90" spans="1:28" ht="15.75" customHeight="1" x14ac:dyDescent="0.3">
      <c r="A90" s="25">
        <v>43174</v>
      </c>
      <c r="B90" s="26"/>
      <c r="C90" s="28">
        <v>42.9</v>
      </c>
      <c r="D90" s="27">
        <v>86.2</v>
      </c>
      <c r="E90" s="28">
        <v>10.71</v>
      </c>
      <c r="F90" s="27">
        <v>121.3</v>
      </c>
      <c r="G90" s="28">
        <v>6.1</v>
      </c>
      <c r="H90" s="31">
        <v>2.141</v>
      </c>
      <c r="I90" s="31">
        <v>0.30570000000000003</v>
      </c>
      <c r="J90" s="30">
        <v>0.26022600000000001</v>
      </c>
      <c r="K90" s="30">
        <v>4.6979999999999999E-3</v>
      </c>
      <c r="L90" s="28">
        <v>0.76700000000000002</v>
      </c>
      <c r="M90" s="31"/>
      <c r="N90" s="31">
        <f t="shared" si="9"/>
        <v>4.0776000000000034E-2</v>
      </c>
      <c r="O90" s="28"/>
      <c r="P90" s="28">
        <v>5</v>
      </c>
      <c r="Q90" s="28">
        <v>1.5</v>
      </c>
      <c r="R90" s="46"/>
      <c r="S90" s="46"/>
      <c r="T90" s="52">
        <v>7.8E-2</v>
      </c>
      <c r="U90" s="52">
        <v>1.7999999999999999E-2</v>
      </c>
      <c r="V90" s="52">
        <v>1.0999999999999999E-2</v>
      </c>
      <c r="W90" s="52">
        <v>0.01</v>
      </c>
      <c r="X90" s="52">
        <v>7.0000000000000001E-3</v>
      </c>
      <c r="Y90" s="33"/>
      <c r="Z90" s="52"/>
      <c r="AA90" s="52"/>
      <c r="AB90" s="52" t="s">
        <v>138</v>
      </c>
    </row>
    <row r="91" spans="1:28" ht="15.75" customHeight="1" x14ac:dyDescent="0.3">
      <c r="A91" s="25">
        <v>43181</v>
      </c>
      <c r="B91" s="26"/>
      <c r="C91" s="28">
        <v>40.299999999999997</v>
      </c>
      <c r="D91" s="27">
        <v>87.5</v>
      </c>
      <c r="E91" s="28">
        <v>11.29</v>
      </c>
      <c r="F91" s="27">
        <v>175</v>
      </c>
      <c r="G91" s="28">
        <v>5.96</v>
      </c>
      <c r="H91" s="31">
        <v>2.2869999999999999</v>
      </c>
      <c r="I91" s="31">
        <v>0.27360000000000001</v>
      </c>
      <c r="J91" s="30">
        <v>0.225801</v>
      </c>
      <c r="K91" s="30">
        <v>9.4809999999999998E-3</v>
      </c>
      <c r="L91" s="28">
        <v>0.95499999999999996</v>
      </c>
      <c r="M91" s="31"/>
      <c r="N91" s="31">
        <f t="shared" si="9"/>
        <v>3.8318000000000019E-2</v>
      </c>
      <c r="O91" s="28"/>
      <c r="P91" s="28">
        <v>4.7</v>
      </c>
      <c r="Q91" s="28">
        <v>1.4</v>
      </c>
      <c r="R91" s="46"/>
      <c r="S91" s="46"/>
      <c r="T91" s="52">
        <v>8.7999999999999995E-2</v>
      </c>
      <c r="U91" s="52">
        <v>1.9E-2</v>
      </c>
      <c r="V91" s="52">
        <v>1.0999999999999999E-2</v>
      </c>
      <c r="W91" s="52">
        <v>0.01</v>
      </c>
      <c r="X91" s="52">
        <v>7.0000000000000001E-3</v>
      </c>
      <c r="Y91" s="33"/>
      <c r="Z91" s="52"/>
      <c r="AA91" s="52"/>
      <c r="AB91" s="52" t="s">
        <v>138</v>
      </c>
    </row>
    <row r="92" spans="1:28" ht="13.2" x14ac:dyDescent="0.25">
      <c r="A92" s="25">
        <v>43187</v>
      </c>
      <c r="B92" s="26"/>
      <c r="C92" s="28">
        <v>45.8</v>
      </c>
      <c r="D92" s="27">
        <v>92.8</v>
      </c>
      <c r="E92" s="28">
        <v>11.07</v>
      </c>
      <c r="F92" s="27">
        <v>118.3</v>
      </c>
      <c r="G92" s="28">
        <v>6.03</v>
      </c>
      <c r="H92" s="31">
        <v>1.609</v>
      </c>
      <c r="I92" s="31">
        <v>0.27210000000000001</v>
      </c>
      <c r="J92" s="30">
        <v>0.23804800000000001</v>
      </c>
      <c r="K92" s="30">
        <v>7.5979999999999997E-3</v>
      </c>
      <c r="L92" s="28">
        <v>1.1779999999999999</v>
      </c>
      <c r="M92" s="31"/>
      <c r="N92" s="31">
        <f t="shared" si="9"/>
        <v>2.6454000000000005E-2</v>
      </c>
      <c r="O92" s="28"/>
      <c r="P92" s="28">
        <v>5.6</v>
      </c>
      <c r="Q92" s="28">
        <v>1</v>
      </c>
      <c r="R92" s="31"/>
      <c r="S92" s="31"/>
      <c r="T92" s="52">
        <v>5.6000000000000001E-2</v>
      </c>
      <c r="U92" s="52">
        <v>1.4E-2</v>
      </c>
      <c r="V92" s="52">
        <v>8.9999999999999993E-3</v>
      </c>
      <c r="W92" s="52">
        <v>8.0000000000000002E-3</v>
      </c>
      <c r="X92" s="52">
        <v>5.0000000000000001E-3</v>
      </c>
      <c r="Y92" s="33"/>
      <c r="Z92" s="52"/>
      <c r="AA92" s="52"/>
      <c r="AB92" s="52" t="s">
        <v>138</v>
      </c>
    </row>
    <row r="93" spans="1:28" ht="13.2" x14ac:dyDescent="0.25">
      <c r="A93" s="25">
        <v>43194</v>
      </c>
      <c r="B93" s="26"/>
      <c r="C93" s="28">
        <v>46.8</v>
      </c>
      <c r="D93" s="27">
        <v>83.2</v>
      </c>
      <c r="E93" s="28">
        <v>9.8000000000000007</v>
      </c>
      <c r="F93" s="27">
        <v>88.6</v>
      </c>
      <c r="G93" s="28">
        <v>5.89</v>
      </c>
      <c r="H93" s="31">
        <v>1.96</v>
      </c>
      <c r="I93" s="31">
        <v>0.32300000000000001</v>
      </c>
      <c r="J93" s="30">
        <v>0.23649999999999999</v>
      </c>
      <c r="K93" s="30">
        <v>1.1900000000000001E-2</v>
      </c>
      <c r="L93" s="28">
        <v>2.8540000000000001</v>
      </c>
      <c r="M93" s="31">
        <v>0.59699999999999998</v>
      </c>
      <c r="N93" s="31">
        <f t="shared" si="9"/>
        <v>7.4600000000000027E-2</v>
      </c>
      <c r="O93" s="28"/>
      <c r="P93" s="28"/>
      <c r="Q93" s="28">
        <v>1.7</v>
      </c>
      <c r="R93" s="31"/>
      <c r="S93" s="31"/>
      <c r="T93" s="52">
        <v>9.1999999999999998E-2</v>
      </c>
      <c r="U93" s="52">
        <v>0.02</v>
      </c>
      <c r="V93" s="52">
        <v>1.0999999999999999E-2</v>
      </c>
      <c r="W93" s="52">
        <v>0.01</v>
      </c>
      <c r="X93" s="52">
        <v>8.0000000000000002E-3</v>
      </c>
      <c r="Y93" s="30"/>
      <c r="Z93" s="52"/>
      <c r="AA93" s="52"/>
      <c r="AB93" s="52" t="s">
        <v>138</v>
      </c>
    </row>
    <row r="94" spans="1:28" ht="13.2" x14ac:dyDescent="0.25">
      <c r="A94" s="25">
        <v>43201</v>
      </c>
      <c r="B94" s="26"/>
      <c r="C94" s="28">
        <v>45.1</v>
      </c>
      <c r="D94" s="27">
        <v>88.7</v>
      </c>
      <c r="E94" s="28">
        <v>10.68</v>
      </c>
      <c r="F94" s="27">
        <v>121.8</v>
      </c>
      <c r="G94" s="28">
        <v>6.1</v>
      </c>
      <c r="H94" s="31">
        <v>1.6879999999999999</v>
      </c>
      <c r="I94" s="31">
        <v>0.38100000000000001</v>
      </c>
      <c r="J94" s="30">
        <v>0.30070000000000002</v>
      </c>
      <c r="K94" s="30">
        <v>1.47E-2</v>
      </c>
      <c r="L94" s="28">
        <v>3.1749999999999998</v>
      </c>
      <c r="M94" s="31">
        <v>0.443</v>
      </c>
      <c r="N94" s="31">
        <f t="shared" si="9"/>
        <v>6.5599999999999992E-2</v>
      </c>
      <c r="O94" s="28"/>
      <c r="P94" s="28"/>
      <c r="Q94" s="28">
        <v>1.5</v>
      </c>
      <c r="R94" s="31"/>
      <c r="S94" s="31"/>
      <c r="T94" s="52">
        <v>8.1000000000000003E-2</v>
      </c>
      <c r="U94" s="52">
        <v>1.9E-2</v>
      </c>
      <c r="V94" s="52">
        <v>1.0999999999999999E-2</v>
      </c>
      <c r="W94" s="52">
        <v>0.01</v>
      </c>
      <c r="X94" s="52">
        <v>7.0000000000000001E-3</v>
      </c>
      <c r="Y94" s="30"/>
      <c r="Z94" s="52"/>
      <c r="AA94" s="52"/>
      <c r="AB94" s="52" t="s">
        <v>138</v>
      </c>
    </row>
    <row r="95" spans="1:28" ht="13.2" x14ac:dyDescent="0.25">
      <c r="A95" s="25">
        <v>43208</v>
      </c>
      <c r="B95" s="26"/>
      <c r="C95" s="28">
        <v>47.3</v>
      </c>
      <c r="D95" s="27">
        <v>88.6</v>
      </c>
      <c r="E95" s="28">
        <v>10.36</v>
      </c>
      <c r="F95" s="27">
        <v>112.8</v>
      </c>
      <c r="G95" s="28">
        <v>6.02</v>
      </c>
      <c r="H95" s="31">
        <v>1.702</v>
      </c>
      <c r="I95" s="31">
        <v>0.33400000000000002</v>
      </c>
      <c r="J95" s="30">
        <v>0.28989999999999999</v>
      </c>
      <c r="K95" s="30">
        <v>2.0299999999999999E-2</v>
      </c>
      <c r="L95" s="28">
        <v>3.883</v>
      </c>
      <c r="M95" s="31">
        <v>0.97099999999999997</v>
      </c>
      <c r="N95" s="31">
        <f t="shared" si="9"/>
        <v>2.3800000000000043E-2</v>
      </c>
      <c r="O95" s="28"/>
      <c r="P95" s="28"/>
      <c r="Q95" s="28">
        <v>1.6172413793103488</v>
      </c>
      <c r="R95" s="31"/>
      <c r="S95" s="31"/>
      <c r="T95" s="52">
        <v>9.4E-2</v>
      </c>
      <c r="U95" s="52">
        <v>2.4E-2</v>
      </c>
      <c r="V95" s="52">
        <v>1.4E-2</v>
      </c>
      <c r="W95" s="52">
        <v>1.2999999999999999E-2</v>
      </c>
      <c r="X95" s="52">
        <v>0.01</v>
      </c>
      <c r="Y95" s="30"/>
      <c r="Z95" s="52"/>
      <c r="AA95" s="52"/>
      <c r="AB95" s="52" t="s">
        <v>138</v>
      </c>
    </row>
    <row r="96" spans="1:28" ht="13.2" x14ac:dyDescent="0.25">
      <c r="A96" s="25">
        <v>43216</v>
      </c>
      <c r="B96" s="26"/>
      <c r="C96" s="28">
        <v>52</v>
      </c>
      <c r="D96" s="27">
        <v>83.8</v>
      </c>
      <c r="E96" s="28">
        <v>9.2100000000000009</v>
      </c>
      <c r="F96" s="27">
        <v>100.1</v>
      </c>
      <c r="G96" s="28">
        <v>5.91</v>
      </c>
      <c r="H96" s="31">
        <v>4.3959999999999999</v>
      </c>
      <c r="I96" s="31">
        <v>0.26829999999999998</v>
      </c>
      <c r="J96" s="30">
        <v>0.15801899999999999</v>
      </c>
      <c r="K96" s="30">
        <v>1.4249E-2</v>
      </c>
      <c r="L96" s="28">
        <v>4.375</v>
      </c>
      <c r="M96" s="31">
        <v>7.6999999999999999E-2</v>
      </c>
      <c r="N96" s="31">
        <f t="shared" si="9"/>
        <v>9.6031999999999978E-2</v>
      </c>
      <c r="O96" s="28"/>
      <c r="P96" s="28"/>
      <c r="Q96" s="28">
        <v>2.95</v>
      </c>
      <c r="R96" s="31"/>
      <c r="S96" s="31"/>
      <c r="T96" s="52">
        <v>0.252</v>
      </c>
      <c r="U96" s="52">
        <v>0.06</v>
      </c>
      <c r="V96" s="52">
        <v>3.5999999999999997E-2</v>
      </c>
      <c r="W96" s="52">
        <v>3.2000000000000001E-2</v>
      </c>
      <c r="X96" s="52">
        <v>2.5000000000000001E-2</v>
      </c>
      <c r="Y96" s="30"/>
      <c r="Z96" s="52"/>
      <c r="AA96" s="52"/>
      <c r="AB96" s="52" t="s">
        <v>138</v>
      </c>
    </row>
    <row r="97" spans="1:28" ht="13.2" x14ac:dyDescent="0.25">
      <c r="A97" s="25">
        <v>43222</v>
      </c>
      <c r="B97" s="28"/>
      <c r="C97" s="28">
        <v>55.3</v>
      </c>
      <c r="D97" s="27">
        <v>91.2</v>
      </c>
      <c r="E97" s="28">
        <v>9.6199999999999992</v>
      </c>
      <c r="F97" s="27">
        <v>125.1</v>
      </c>
      <c r="G97" s="28">
        <v>6.18</v>
      </c>
      <c r="H97" s="31">
        <v>2.1429999999999998</v>
      </c>
      <c r="I97" s="31">
        <v>0.23150000000000001</v>
      </c>
      <c r="J97" s="30">
        <v>0.19101000000000001</v>
      </c>
      <c r="K97" s="30">
        <v>1.4164E-2</v>
      </c>
      <c r="L97" s="28">
        <v>4.7460000000000004</v>
      </c>
      <c r="M97" s="31">
        <v>0.52300000000000002</v>
      </c>
      <c r="N97" s="31">
        <f t="shared" si="9"/>
        <v>2.6325999999999988E-2</v>
      </c>
      <c r="O97" s="28"/>
      <c r="P97" s="28">
        <v>6.3</v>
      </c>
      <c r="Q97" s="28">
        <v>0.72</v>
      </c>
      <c r="R97" s="31"/>
      <c r="S97" s="31"/>
      <c r="T97" s="52">
        <v>0.13100000000000001</v>
      </c>
      <c r="U97" s="52">
        <v>3.5000000000000003E-2</v>
      </c>
      <c r="V97" s="52">
        <v>2.1000000000000001E-2</v>
      </c>
      <c r="W97" s="52">
        <v>1.9E-2</v>
      </c>
      <c r="X97" s="52">
        <v>1.4999999999999999E-2</v>
      </c>
      <c r="Y97" s="30"/>
      <c r="Z97" s="52"/>
      <c r="AA97" s="52"/>
      <c r="AB97" s="52" t="s">
        <v>143</v>
      </c>
    </row>
    <row r="98" spans="1:28" ht="13.2" x14ac:dyDescent="0.25">
      <c r="A98" s="25">
        <v>43229</v>
      </c>
      <c r="B98" s="26"/>
      <c r="C98" s="28">
        <v>55.4</v>
      </c>
      <c r="D98" s="27">
        <v>89.9</v>
      </c>
      <c r="E98" s="28">
        <v>9.4700000000000006</v>
      </c>
      <c r="F98" s="27">
        <v>128.5</v>
      </c>
      <c r="G98" s="28">
        <v>5.95</v>
      </c>
      <c r="H98" s="31">
        <v>2.1360000000000001</v>
      </c>
      <c r="I98" s="31">
        <v>0.36659999999999998</v>
      </c>
      <c r="J98" s="30">
        <v>0.25715900000000003</v>
      </c>
      <c r="K98" s="30">
        <v>2.1340999999999999E-2</v>
      </c>
      <c r="L98" s="28">
        <v>4.3899999999999997</v>
      </c>
      <c r="M98" s="31">
        <v>2.1429999999999998</v>
      </c>
      <c r="N98" s="31">
        <f t="shared" si="9"/>
        <v>8.8099999999999956E-2</v>
      </c>
      <c r="O98" s="28"/>
      <c r="P98" s="28"/>
      <c r="Q98" s="28">
        <v>2.83</v>
      </c>
      <c r="R98" s="31"/>
      <c r="S98" s="31"/>
      <c r="T98" s="52">
        <v>0.113</v>
      </c>
      <c r="U98" s="52">
        <v>2.8000000000000001E-2</v>
      </c>
      <c r="V98" s="52">
        <v>1.6E-2</v>
      </c>
      <c r="W98" s="52">
        <v>1.4999999999999999E-2</v>
      </c>
      <c r="X98" s="52">
        <v>1.2E-2</v>
      </c>
      <c r="Y98" s="30"/>
      <c r="Z98" s="52"/>
      <c r="AA98" s="52"/>
      <c r="AB98" s="52" t="s">
        <v>138</v>
      </c>
    </row>
    <row r="99" spans="1:28" ht="13.2" x14ac:dyDescent="0.25">
      <c r="A99" s="25">
        <v>43230</v>
      </c>
      <c r="B99" s="26"/>
      <c r="C99" s="28">
        <v>54.7</v>
      </c>
      <c r="D99" s="27">
        <v>83.7</v>
      </c>
      <c r="E99" s="28">
        <v>8.9</v>
      </c>
      <c r="F99" s="27">
        <v>127.1</v>
      </c>
      <c r="G99" s="28">
        <v>6.02</v>
      </c>
      <c r="J99" s="30">
        <v>0.25569799999999998</v>
      </c>
      <c r="K99" s="30">
        <v>7.7700000000000002E-4</v>
      </c>
      <c r="L99" s="28">
        <v>5.9550000000000001</v>
      </c>
      <c r="M99" s="31">
        <v>1.2010000000000001</v>
      </c>
      <c r="N99" s="31"/>
      <c r="O99" s="28"/>
      <c r="P99" s="28"/>
      <c r="Q99" s="28"/>
      <c r="R99" s="31"/>
      <c r="S99" s="31"/>
      <c r="T99" s="52"/>
      <c r="U99" s="52"/>
      <c r="V99" s="52"/>
      <c r="W99" s="52"/>
      <c r="X99" s="52"/>
      <c r="Y99" s="30"/>
      <c r="Z99" s="52"/>
      <c r="AA99" s="52"/>
      <c r="AB99" s="52" t="s">
        <v>138</v>
      </c>
    </row>
    <row r="100" spans="1:28" ht="13.2" x14ac:dyDescent="0.25">
      <c r="A100" s="25">
        <v>43236</v>
      </c>
      <c r="B100" s="26"/>
      <c r="C100" s="28">
        <v>57.6</v>
      </c>
      <c r="D100" s="27">
        <v>90.2</v>
      </c>
      <c r="E100" s="28">
        <v>9.24</v>
      </c>
      <c r="F100" s="27">
        <v>114.4</v>
      </c>
      <c r="G100" s="28">
        <v>6.05</v>
      </c>
      <c r="H100" s="31">
        <v>2.2130000000000001</v>
      </c>
      <c r="I100" s="31">
        <v>0.35039999999999999</v>
      </c>
      <c r="J100" s="30">
        <v>0.26711000000000001</v>
      </c>
      <c r="K100" s="30">
        <v>1.7876E-2</v>
      </c>
      <c r="L100" s="75">
        <v>5.4109999999999996</v>
      </c>
      <c r="M100" s="31">
        <v>1.5880000000000001</v>
      </c>
      <c r="N100" s="31">
        <f t="shared" ref="N100:N105" si="10">I100-(J100+K100)</f>
        <v>6.5413999999999972E-2</v>
      </c>
      <c r="O100" s="28"/>
      <c r="P100" s="28"/>
      <c r="Q100" s="28">
        <v>3.9</v>
      </c>
      <c r="R100" s="31"/>
      <c r="S100" s="31"/>
      <c r="T100" s="52">
        <v>0.13</v>
      </c>
      <c r="U100" s="52">
        <v>3.5000000000000003E-2</v>
      </c>
      <c r="V100" s="52">
        <v>2.1000000000000001E-2</v>
      </c>
      <c r="W100" s="52">
        <v>1.7999999999999999E-2</v>
      </c>
      <c r="X100" s="52">
        <v>1.4E-2</v>
      </c>
      <c r="Y100" s="30"/>
      <c r="Z100" s="42">
        <v>-5.8928200000000004</v>
      </c>
      <c r="AA100" s="42">
        <v>-36.216990000000003</v>
      </c>
      <c r="AB100" s="42" t="s">
        <v>138</v>
      </c>
    </row>
    <row r="101" spans="1:28" ht="13.2" x14ac:dyDescent="0.25">
      <c r="A101" s="25">
        <v>43243</v>
      </c>
      <c r="B101" s="26"/>
      <c r="C101" s="28">
        <v>57.5</v>
      </c>
      <c r="D101" s="27">
        <v>84.8</v>
      </c>
      <c r="E101" s="28">
        <v>8.6999999999999993</v>
      </c>
      <c r="F101" s="27">
        <v>125</v>
      </c>
      <c r="G101" s="28">
        <v>5.87</v>
      </c>
      <c r="H101" s="31">
        <v>2.4089999999999998</v>
      </c>
      <c r="I101" s="31">
        <v>0.3135</v>
      </c>
      <c r="J101" s="30">
        <v>0.23489199999999999</v>
      </c>
      <c r="K101" s="30">
        <v>2.6502999999999999E-2</v>
      </c>
      <c r="L101" s="28">
        <v>5.1319999999999997</v>
      </c>
      <c r="M101" s="31">
        <v>0.751</v>
      </c>
      <c r="N101" s="31">
        <f t="shared" si="10"/>
        <v>5.2105000000000012E-2</v>
      </c>
      <c r="O101" s="28"/>
      <c r="P101" s="28"/>
      <c r="Q101" s="28">
        <v>6</v>
      </c>
      <c r="R101" s="31"/>
      <c r="S101" s="31"/>
      <c r="T101" s="52">
        <v>0.13100000000000001</v>
      </c>
      <c r="U101" s="52">
        <v>3.3000000000000002E-2</v>
      </c>
      <c r="V101" s="52">
        <v>0.02</v>
      </c>
      <c r="W101" s="52">
        <v>1.7999999999999999E-2</v>
      </c>
      <c r="X101" s="52">
        <v>1.2999999999999999E-2</v>
      </c>
      <c r="Y101" s="30"/>
      <c r="Z101" s="28">
        <v>-5.9456300000000004</v>
      </c>
      <c r="AA101" s="28">
        <v>-37.146180000000001</v>
      </c>
      <c r="AB101" s="28" t="s">
        <v>138</v>
      </c>
    </row>
    <row r="102" spans="1:28" ht="13.2" x14ac:dyDescent="0.25">
      <c r="A102" s="25">
        <v>43250</v>
      </c>
      <c r="B102" s="26"/>
      <c r="C102" s="28">
        <v>57.6</v>
      </c>
      <c r="D102" s="27">
        <v>82.6</v>
      </c>
      <c r="E102" s="28">
        <v>8.4700000000000006</v>
      </c>
      <c r="F102" s="27">
        <v>126.1</v>
      </c>
      <c r="G102" s="28">
        <v>5.8</v>
      </c>
      <c r="H102" s="31">
        <v>2.0569999999999999</v>
      </c>
      <c r="I102" s="31">
        <v>0.39219999999999999</v>
      </c>
      <c r="J102" s="30">
        <v>0.28584100000000001</v>
      </c>
      <c r="K102" s="30">
        <v>4.7839E-2</v>
      </c>
      <c r="L102" s="28">
        <v>5.03</v>
      </c>
      <c r="M102" s="31">
        <v>0.57899999999999996</v>
      </c>
      <c r="N102" s="31">
        <f t="shared" si="10"/>
        <v>5.8519999999999961E-2</v>
      </c>
      <c r="O102" s="28"/>
      <c r="P102" s="28"/>
      <c r="Q102" s="28">
        <v>7.6</v>
      </c>
      <c r="R102" s="31"/>
      <c r="S102" s="31"/>
      <c r="T102" s="52">
        <v>0.1</v>
      </c>
      <c r="U102" s="52">
        <v>2.3E-2</v>
      </c>
      <c r="V102" s="52">
        <v>1.2999999999999999E-2</v>
      </c>
      <c r="W102" s="52">
        <v>1.0999999999999999E-2</v>
      </c>
      <c r="X102" s="52">
        <v>8.0000000000000002E-3</v>
      </c>
      <c r="Y102" s="30"/>
      <c r="Z102" s="28">
        <v>-5.8240999999999996</v>
      </c>
      <c r="AA102" s="28">
        <v>-36.088340000000002</v>
      </c>
      <c r="AB102" s="28" t="s">
        <v>138</v>
      </c>
    </row>
    <row r="103" spans="1:28" ht="15.75" customHeight="1" x14ac:dyDescent="0.3">
      <c r="A103" s="25">
        <v>43257</v>
      </c>
      <c r="B103" s="26"/>
      <c r="C103" s="28">
        <v>56.9</v>
      </c>
      <c r="D103" s="27">
        <v>80</v>
      </c>
      <c r="E103" s="28">
        <v>8.27</v>
      </c>
      <c r="F103" s="27">
        <v>126.2</v>
      </c>
      <c r="G103" s="28">
        <v>5.78</v>
      </c>
      <c r="H103" s="31">
        <v>2.625</v>
      </c>
      <c r="I103" s="34">
        <v>0.34200000000000003</v>
      </c>
      <c r="J103" s="30">
        <v>0.24184600000000001</v>
      </c>
      <c r="K103" s="30">
        <v>5.2892000000000002E-2</v>
      </c>
      <c r="L103" s="28">
        <v>13.874000000000001</v>
      </c>
      <c r="M103" s="31">
        <v>2.847</v>
      </c>
      <c r="N103" s="31">
        <f t="shared" si="10"/>
        <v>4.7262000000000026E-2</v>
      </c>
      <c r="O103" s="28"/>
      <c r="P103" s="28">
        <v>7.1</v>
      </c>
      <c r="Q103" s="28">
        <v>5.9</v>
      </c>
      <c r="R103" s="31"/>
      <c r="S103" s="31"/>
      <c r="T103" s="52">
        <v>0.16700000000000001</v>
      </c>
      <c r="U103" s="52">
        <v>4.1000000000000002E-2</v>
      </c>
      <c r="V103" s="52">
        <v>2.4E-2</v>
      </c>
      <c r="W103" s="52">
        <v>2.1000000000000001E-2</v>
      </c>
      <c r="X103" s="52">
        <v>1.6E-2</v>
      </c>
      <c r="Y103" s="30"/>
      <c r="Z103" s="28">
        <v>-5.7752800000000004</v>
      </c>
      <c r="AA103" s="28">
        <v>-35.323639999999997</v>
      </c>
      <c r="AB103" s="28" t="s">
        <v>138</v>
      </c>
    </row>
    <row r="104" spans="1:28" ht="15.75" customHeight="1" x14ac:dyDescent="0.3">
      <c r="A104" s="25">
        <v>43264</v>
      </c>
      <c r="B104" s="26"/>
      <c r="C104" s="28">
        <v>56.2</v>
      </c>
      <c r="D104" s="27">
        <v>76.599999999999994</v>
      </c>
      <c r="E104" s="28">
        <v>7.98</v>
      </c>
      <c r="F104" s="27">
        <v>117.9</v>
      </c>
      <c r="G104" s="28">
        <v>6.31</v>
      </c>
      <c r="H104" s="31">
        <v>1.331</v>
      </c>
      <c r="I104" s="34">
        <v>0.40799999999999997</v>
      </c>
      <c r="J104" s="30">
        <v>0.33955400000000002</v>
      </c>
      <c r="K104" s="30">
        <v>5.9089000000000003E-2</v>
      </c>
      <c r="L104" s="28">
        <v>7.7190000000000003</v>
      </c>
      <c r="M104" s="31">
        <v>3.5179999999999998</v>
      </c>
      <c r="N104" s="31">
        <f t="shared" si="10"/>
        <v>9.3569999999999487E-3</v>
      </c>
      <c r="O104" s="28"/>
      <c r="P104" s="28"/>
      <c r="Q104" s="28">
        <v>17.5</v>
      </c>
      <c r="R104" s="31"/>
      <c r="S104" s="31"/>
      <c r="T104" s="52">
        <v>7.3999999999999996E-2</v>
      </c>
      <c r="U104" s="52">
        <v>1.7999999999999999E-2</v>
      </c>
      <c r="V104" s="52">
        <v>1.0999999999999999E-2</v>
      </c>
      <c r="W104" s="52">
        <v>8.9999999999999993E-3</v>
      </c>
      <c r="X104" s="52">
        <v>6.0000000000000001E-3</v>
      </c>
      <c r="Y104" s="30"/>
      <c r="Z104" s="28">
        <v>-5.9</v>
      </c>
      <c r="AA104" s="28">
        <v>-39.200000000000003</v>
      </c>
      <c r="AB104" s="28" t="s">
        <v>138</v>
      </c>
    </row>
    <row r="105" spans="1:28" ht="15.75" customHeight="1" x14ac:dyDescent="0.3">
      <c r="A105" s="25">
        <v>43271</v>
      </c>
      <c r="B105" s="26"/>
      <c r="C105" s="28">
        <v>58.2</v>
      </c>
      <c r="D105" s="27">
        <v>85.9</v>
      </c>
      <c r="E105" s="28">
        <v>8.73</v>
      </c>
      <c r="F105" s="27">
        <v>120.9</v>
      </c>
      <c r="G105" s="28">
        <v>6.56</v>
      </c>
      <c r="H105" s="31">
        <v>1.2629999999999999</v>
      </c>
      <c r="I105" s="34">
        <v>0.39</v>
      </c>
      <c r="J105" s="30">
        <v>0.34193699999999999</v>
      </c>
      <c r="K105" s="30">
        <v>4.6782999999999998E-2</v>
      </c>
      <c r="L105" s="28">
        <v>6.2679999999999998</v>
      </c>
      <c r="M105" s="31">
        <v>5.2779999999999996</v>
      </c>
      <c r="N105" s="31">
        <f t="shared" si="10"/>
        <v>1.2800000000000034E-3</v>
      </c>
      <c r="O105" s="28"/>
      <c r="P105" s="28"/>
      <c r="Q105" s="28">
        <v>4.7608695650000001</v>
      </c>
      <c r="R105" s="31"/>
      <c r="S105" s="31"/>
      <c r="T105" s="52">
        <v>4.5999999999999999E-2</v>
      </c>
      <c r="U105" s="52">
        <v>1.2E-2</v>
      </c>
      <c r="V105" s="52">
        <v>7.0000000000000001E-3</v>
      </c>
      <c r="W105" s="52">
        <v>7.0000000000000001E-3</v>
      </c>
      <c r="X105" s="52">
        <v>5.0000000000000001E-3</v>
      </c>
      <c r="Y105" s="30"/>
      <c r="Z105" s="28">
        <v>-6.1803252000000004</v>
      </c>
      <c r="AA105" s="28">
        <v>-39.433329999999998</v>
      </c>
      <c r="AB105" s="28" t="s">
        <v>138</v>
      </c>
    </row>
    <row r="106" spans="1:28" ht="15.75" customHeight="1" x14ac:dyDescent="0.3">
      <c r="A106" s="25">
        <v>43278</v>
      </c>
      <c r="B106" s="26"/>
      <c r="C106" s="28">
        <v>59.6</v>
      </c>
      <c r="D106" s="27">
        <v>86.5</v>
      </c>
      <c r="E106" s="28">
        <v>8.65</v>
      </c>
      <c r="F106" s="27">
        <v>121</v>
      </c>
      <c r="G106" s="28">
        <v>6.4219999999999997</v>
      </c>
      <c r="H106" s="31">
        <v>1.383</v>
      </c>
      <c r="I106" s="34">
        <v>0.372</v>
      </c>
      <c r="J106" s="30">
        <v>0.32402700000000001</v>
      </c>
      <c r="K106" s="30">
        <v>5.3749999999999999E-2</v>
      </c>
      <c r="L106" s="28">
        <v>8.8889999999999993</v>
      </c>
      <c r="M106" s="31">
        <v>0.76800000000000002</v>
      </c>
      <c r="N106" s="31">
        <v>0</v>
      </c>
      <c r="O106" s="28"/>
      <c r="P106" s="28"/>
      <c r="Q106" s="28">
        <v>12.3</v>
      </c>
      <c r="R106" s="31"/>
      <c r="S106" s="31"/>
      <c r="T106" s="52">
        <v>5.2999999999999999E-2</v>
      </c>
      <c r="U106" s="52">
        <v>1.2999999999999999E-2</v>
      </c>
      <c r="V106" s="52">
        <v>7.0000000000000001E-3</v>
      </c>
      <c r="W106" s="52">
        <v>6.0000000000000001E-3</v>
      </c>
      <c r="X106" s="52">
        <v>4.0000000000000001E-3</v>
      </c>
      <c r="Y106" s="30"/>
      <c r="Z106" s="28">
        <v>-5.6293680999999998</v>
      </c>
      <c r="AA106" s="28">
        <v>-38.305492000000001</v>
      </c>
      <c r="AB106" s="28" t="s">
        <v>138</v>
      </c>
    </row>
    <row r="107" spans="1:28" ht="13.2" x14ac:dyDescent="0.25">
      <c r="A107" s="25">
        <v>43284</v>
      </c>
      <c r="B107" s="26"/>
      <c r="C107" s="28">
        <v>64.7</v>
      </c>
      <c r="D107" s="27">
        <v>81.2</v>
      </c>
      <c r="E107" s="28">
        <v>7.81</v>
      </c>
      <c r="F107" s="27">
        <v>126.3</v>
      </c>
      <c r="G107" s="28">
        <v>6.9</v>
      </c>
      <c r="H107" s="31">
        <v>2.8650000000000002</v>
      </c>
      <c r="I107" s="31">
        <v>0.34899999999999998</v>
      </c>
      <c r="J107" s="30">
        <v>0.249142</v>
      </c>
      <c r="K107" s="30">
        <v>3.1025E-2</v>
      </c>
      <c r="L107" s="28">
        <v>6.3819999999999997</v>
      </c>
      <c r="M107" s="31">
        <v>2.919</v>
      </c>
      <c r="N107" s="31">
        <f t="shared" ref="N107:N113" si="11">I107-(J107+K107)</f>
        <v>6.8832999999999978E-2</v>
      </c>
      <c r="O107" s="28"/>
      <c r="P107" s="28"/>
      <c r="Q107" s="28">
        <v>6.1</v>
      </c>
      <c r="R107" s="31"/>
      <c r="S107" s="31"/>
      <c r="T107" s="52">
        <v>0.11700000000000001</v>
      </c>
      <c r="U107" s="52">
        <v>3.1E-2</v>
      </c>
      <c r="V107" s="52">
        <v>1.7999999999999999E-2</v>
      </c>
      <c r="W107" s="52">
        <v>1.6E-2</v>
      </c>
      <c r="X107" s="52">
        <v>1.2E-2</v>
      </c>
      <c r="Y107" s="30"/>
      <c r="Z107" s="28">
        <v>-5.9577831000000003</v>
      </c>
      <c r="AA107" s="28">
        <v>-38.475606999999997</v>
      </c>
      <c r="AB107" s="28" t="s">
        <v>138</v>
      </c>
    </row>
    <row r="108" spans="1:28" ht="13.2" x14ac:dyDescent="0.25">
      <c r="A108" s="25">
        <v>43292</v>
      </c>
      <c r="B108" s="26"/>
      <c r="C108" s="28">
        <v>61.5</v>
      </c>
      <c r="D108" s="27">
        <v>79.5</v>
      </c>
      <c r="E108" s="28">
        <v>7.7</v>
      </c>
      <c r="F108" s="27">
        <v>124.2</v>
      </c>
      <c r="G108" s="28">
        <v>6.49</v>
      </c>
      <c r="H108" s="31">
        <v>2.282</v>
      </c>
      <c r="I108" s="31">
        <v>0.3488</v>
      </c>
      <c r="J108" s="30">
        <v>0.234096</v>
      </c>
      <c r="K108" s="30">
        <v>0</v>
      </c>
      <c r="L108" s="28">
        <v>0.54500000000000004</v>
      </c>
      <c r="M108" s="31">
        <v>7.6029999999999998</v>
      </c>
      <c r="N108" s="31">
        <f t="shared" si="11"/>
        <v>0.114704</v>
      </c>
      <c r="O108" s="28"/>
      <c r="P108" s="28"/>
      <c r="Q108" s="28">
        <v>4.9000000000000004</v>
      </c>
      <c r="R108" s="31"/>
      <c r="S108" s="31"/>
      <c r="T108" s="52">
        <v>5.3999999999999999E-2</v>
      </c>
      <c r="U108" s="52">
        <v>1.2999999999999999E-2</v>
      </c>
      <c r="V108" s="52">
        <v>7.0000000000000001E-3</v>
      </c>
      <c r="W108" s="52">
        <v>6.0000000000000001E-3</v>
      </c>
      <c r="X108" s="52">
        <v>5.0000000000000001E-3</v>
      </c>
      <c r="Y108" s="30"/>
      <c r="Z108" s="28">
        <v>-6.0284573000000004</v>
      </c>
      <c r="AA108" s="28">
        <v>-38.650461999999997</v>
      </c>
      <c r="AB108" s="28" t="s">
        <v>138</v>
      </c>
    </row>
    <row r="109" spans="1:28" ht="13.2" x14ac:dyDescent="0.25">
      <c r="A109" s="25">
        <v>43299</v>
      </c>
      <c r="B109" s="26"/>
      <c r="C109" s="28">
        <v>67.3</v>
      </c>
      <c r="D109" s="27">
        <v>70</v>
      </c>
      <c r="E109" s="28">
        <v>7.41</v>
      </c>
      <c r="F109" s="27">
        <v>118.2</v>
      </c>
      <c r="G109" s="28">
        <v>5.81</v>
      </c>
      <c r="H109" s="31">
        <v>4.641</v>
      </c>
      <c r="I109" s="31">
        <v>0.27100000000000002</v>
      </c>
      <c r="J109" s="30">
        <v>0.100923</v>
      </c>
      <c r="K109" s="30">
        <v>0</v>
      </c>
      <c r="L109" s="28">
        <v>0.57599999999999996</v>
      </c>
      <c r="M109" s="31">
        <v>3.9550000000000001</v>
      </c>
      <c r="N109" s="31">
        <f t="shared" si="11"/>
        <v>0.17007700000000003</v>
      </c>
      <c r="O109" s="28"/>
      <c r="P109" s="28"/>
      <c r="Q109" s="28">
        <v>6.3</v>
      </c>
      <c r="R109" s="31"/>
      <c r="S109" s="31"/>
      <c r="T109" s="52">
        <v>0.183</v>
      </c>
      <c r="U109" s="52">
        <v>4.1000000000000002E-2</v>
      </c>
      <c r="V109" s="52">
        <v>2.3E-2</v>
      </c>
      <c r="W109" s="52">
        <v>0.02</v>
      </c>
      <c r="X109" s="52">
        <v>1.4999999999999999E-2</v>
      </c>
      <c r="Y109" s="30"/>
      <c r="Z109" s="28">
        <v>-5.3901092000000004</v>
      </c>
      <c r="AA109" s="28">
        <v>-36.073222999999999</v>
      </c>
      <c r="AB109" s="28" t="s">
        <v>138</v>
      </c>
    </row>
    <row r="110" spans="1:28" ht="13.2" x14ac:dyDescent="0.25">
      <c r="A110" s="25">
        <v>43306</v>
      </c>
      <c r="B110" s="26"/>
      <c r="C110" s="28">
        <v>62.4</v>
      </c>
      <c r="D110" s="27">
        <v>82.3</v>
      </c>
      <c r="E110" s="28">
        <v>7.97</v>
      </c>
      <c r="F110" s="27">
        <v>118.2</v>
      </c>
      <c r="G110" s="28">
        <v>6.06</v>
      </c>
      <c r="H110" s="31">
        <v>2.589</v>
      </c>
      <c r="I110" s="31">
        <v>0.38429999999999997</v>
      </c>
      <c r="J110" s="30">
        <v>0.315884</v>
      </c>
      <c r="K110" s="30">
        <v>0</v>
      </c>
      <c r="L110" s="28">
        <v>2.927</v>
      </c>
      <c r="M110" s="31">
        <v>8.9440000000000008</v>
      </c>
      <c r="N110" s="31">
        <f t="shared" si="11"/>
        <v>6.8415999999999977E-2</v>
      </c>
      <c r="O110" s="28"/>
      <c r="P110" s="28"/>
      <c r="Q110" s="28">
        <v>6.2</v>
      </c>
      <c r="R110" s="31"/>
      <c r="S110" s="31"/>
      <c r="T110" s="52">
        <v>5.8999999999999997E-2</v>
      </c>
      <c r="U110" s="52">
        <v>1.4E-2</v>
      </c>
      <c r="V110" s="52">
        <v>8.0000000000000002E-3</v>
      </c>
      <c r="W110" s="52">
        <v>6.0000000000000001E-3</v>
      </c>
      <c r="X110" s="52">
        <v>5.0000000000000001E-3</v>
      </c>
      <c r="Y110" s="30"/>
      <c r="Z110" s="28">
        <v>-6.2792386000000002</v>
      </c>
      <c r="AA110" s="28">
        <v>-39.311917999999999</v>
      </c>
      <c r="AB110" s="28" t="s">
        <v>138</v>
      </c>
    </row>
    <row r="111" spans="1:28" ht="13.2" x14ac:dyDescent="0.25">
      <c r="A111" s="25">
        <v>43315</v>
      </c>
      <c r="B111" s="26"/>
      <c r="C111" s="28">
        <v>63.7</v>
      </c>
      <c r="D111" s="27">
        <v>83.5</v>
      </c>
      <c r="E111" s="28">
        <v>7.97</v>
      </c>
      <c r="F111" s="27">
        <v>113</v>
      </c>
      <c r="G111" s="28">
        <v>5.97</v>
      </c>
      <c r="H111" s="31">
        <v>2.1230000000000002</v>
      </c>
      <c r="I111" s="31">
        <v>0.37169999999999997</v>
      </c>
      <c r="J111" s="30">
        <v>0.31492500000000001</v>
      </c>
      <c r="K111" s="30">
        <v>0</v>
      </c>
      <c r="L111" s="28">
        <v>1.6259999999999999</v>
      </c>
      <c r="M111" s="31">
        <v>8.0969999999999995</v>
      </c>
      <c r="N111" s="31">
        <f t="shared" si="11"/>
        <v>5.6774999999999964E-2</v>
      </c>
      <c r="O111" s="28"/>
      <c r="P111" s="28"/>
      <c r="Q111" s="28">
        <v>6.3</v>
      </c>
      <c r="R111" s="31"/>
      <c r="S111" s="31"/>
      <c r="T111" s="52">
        <v>3.7999999999999999E-2</v>
      </c>
      <c r="U111" s="52">
        <v>8.0000000000000002E-3</v>
      </c>
      <c r="V111" s="52">
        <v>5.0000000000000001E-3</v>
      </c>
      <c r="W111" s="52">
        <v>4.0000000000000001E-3</v>
      </c>
      <c r="X111" s="52">
        <v>3.0000000000000001E-3</v>
      </c>
      <c r="Y111" s="30"/>
      <c r="Z111" s="28">
        <v>-5.6360212000000001</v>
      </c>
      <c r="AA111" s="28">
        <v>-37.908486000000003</v>
      </c>
      <c r="AB111" s="28" t="s">
        <v>138</v>
      </c>
    </row>
    <row r="112" spans="1:28" ht="13.2" x14ac:dyDescent="0.25">
      <c r="A112" s="25">
        <v>43320</v>
      </c>
      <c r="B112" s="26"/>
      <c r="C112" s="28">
        <v>63.5</v>
      </c>
      <c r="D112" s="27">
        <v>84.3</v>
      </c>
      <c r="E112" s="28">
        <v>8.06</v>
      </c>
      <c r="F112" s="27">
        <v>112.6</v>
      </c>
      <c r="G112" s="28">
        <v>6.08</v>
      </c>
      <c r="H112" s="31">
        <v>2.0339999999999998</v>
      </c>
      <c r="I112" s="31">
        <v>0.36259999999999998</v>
      </c>
      <c r="J112" s="30">
        <v>0.31254399999999999</v>
      </c>
      <c r="K112" s="30">
        <v>0</v>
      </c>
      <c r="L112" s="28">
        <v>1.327</v>
      </c>
      <c r="M112" s="31">
        <v>6.9669999999999996</v>
      </c>
      <c r="N112" s="31">
        <f t="shared" si="11"/>
        <v>5.0055999999999989E-2</v>
      </c>
      <c r="O112" s="28"/>
      <c r="P112" s="28"/>
      <c r="Q112" s="28">
        <v>4.9000000000000004</v>
      </c>
      <c r="R112" s="31"/>
      <c r="S112" s="31"/>
      <c r="T112" s="52">
        <v>4.8000000000000001E-2</v>
      </c>
      <c r="U112" s="52">
        <v>1.2E-2</v>
      </c>
      <c r="V112" s="52">
        <v>6.0000000000000001E-3</v>
      </c>
      <c r="W112" s="52">
        <v>5.0000000000000001E-3</v>
      </c>
      <c r="X112" s="52">
        <v>4.0000000000000001E-3</v>
      </c>
      <c r="Y112" s="30"/>
      <c r="Z112" s="28">
        <v>-6.3460998999999996</v>
      </c>
      <c r="AA112" s="28">
        <v>-40.580289999999998</v>
      </c>
      <c r="AB112" s="28" t="s">
        <v>138</v>
      </c>
    </row>
    <row r="113" spans="1:28" ht="13.2" x14ac:dyDescent="0.25">
      <c r="A113" s="25">
        <v>43327</v>
      </c>
      <c r="B113" s="26"/>
      <c r="C113" s="28">
        <v>60.9</v>
      </c>
      <c r="D113" s="27">
        <v>81.3</v>
      </c>
      <c r="E113" s="28">
        <v>8.02</v>
      </c>
      <c r="F113" s="27">
        <v>116.5</v>
      </c>
      <c r="G113" s="28">
        <v>6.02</v>
      </c>
      <c r="H113" s="31">
        <v>2.2959999999999998</v>
      </c>
      <c r="I113" s="31">
        <v>0.37759999999999999</v>
      </c>
      <c r="J113" s="30">
        <v>0.28898699999999999</v>
      </c>
      <c r="K113" s="30">
        <v>0</v>
      </c>
      <c r="L113" s="28">
        <v>1.53</v>
      </c>
      <c r="M113" s="31">
        <v>3.1280000000000001</v>
      </c>
      <c r="N113" s="31">
        <f t="shared" si="11"/>
        <v>8.8612999999999997E-2</v>
      </c>
      <c r="O113" s="28"/>
      <c r="P113" s="28"/>
      <c r="Q113" s="28">
        <v>4</v>
      </c>
      <c r="R113" s="31"/>
      <c r="S113" s="31"/>
      <c r="T113" s="52">
        <v>7.0000000000000007E-2</v>
      </c>
      <c r="U113" s="52">
        <v>1.4999999999999999E-2</v>
      </c>
      <c r="V113" s="52">
        <v>8.0000000000000002E-3</v>
      </c>
      <c r="W113" s="52">
        <v>8.0000000000000002E-3</v>
      </c>
      <c r="X113" s="52">
        <v>6.0000000000000001E-3</v>
      </c>
      <c r="Y113" s="30"/>
      <c r="Z113" s="28">
        <v>-6.3806009000000001</v>
      </c>
      <c r="AA113" s="28">
        <v>-39.813915000000001</v>
      </c>
      <c r="AB113" s="28" t="s">
        <v>138</v>
      </c>
    </row>
    <row r="114" spans="1:28" ht="13.2" x14ac:dyDescent="0.25">
      <c r="A114" s="25">
        <v>43334</v>
      </c>
      <c r="B114" s="26"/>
      <c r="C114" s="28">
        <v>58.9</v>
      </c>
      <c r="D114" s="27">
        <v>79.400000000000006</v>
      </c>
      <c r="E114" s="28">
        <v>8.02</v>
      </c>
      <c r="F114" s="27">
        <v>119.4</v>
      </c>
      <c r="G114" s="28">
        <v>6.03</v>
      </c>
      <c r="H114" s="31">
        <v>1.772</v>
      </c>
      <c r="I114" s="31">
        <v>0.4803</v>
      </c>
      <c r="J114" s="30"/>
      <c r="K114" s="30"/>
      <c r="L114" s="28"/>
      <c r="M114" s="31"/>
      <c r="N114" s="31"/>
      <c r="O114" s="28"/>
      <c r="P114" s="28">
        <v>8.1</v>
      </c>
      <c r="Q114" s="28">
        <v>5</v>
      </c>
      <c r="R114" s="31"/>
      <c r="S114" s="31"/>
      <c r="T114" s="52">
        <v>0.04</v>
      </c>
      <c r="U114" s="52">
        <v>0.01</v>
      </c>
      <c r="V114" s="52">
        <v>5.0000000000000001E-3</v>
      </c>
      <c r="W114" s="52">
        <v>5.0000000000000001E-3</v>
      </c>
      <c r="X114" s="52">
        <v>3.0000000000000001E-3</v>
      </c>
      <c r="Y114" s="30"/>
      <c r="Z114" s="28">
        <v>-5.8683167000000003</v>
      </c>
      <c r="AA114" s="28">
        <v>-38.410339999999998</v>
      </c>
      <c r="AB114" s="28" t="s">
        <v>138</v>
      </c>
    </row>
    <row r="115" spans="1:28" ht="13.2" x14ac:dyDescent="0.25">
      <c r="A115" s="25">
        <v>43341</v>
      </c>
      <c r="B115" s="26"/>
      <c r="C115" s="28">
        <v>62.1</v>
      </c>
      <c r="D115" s="27">
        <v>82.6</v>
      </c>
      <c r="E115" s="28">
        <v>8.02</v>
      </c>
      <c r="F115" s="27">
        <v>120.7</v>
      </c>
      <c r="G115" s="28">
        <v>6.24</v>
      </c>
      <c r="H115" s="31">
        <v>1.2070000000000001</v>
      </c>
      <c r="I115" s="31">
        <v>0.36830000000000002</v>
      </c>
      <c r="J115" s="30"/>
      <c r="K115" s="30"/>
      <c r="L115" s="28"/>
      <c r="M115" s="31"/>
      <c r="N115" s="31"/>
      <c r="O115" s="28"/>
      <c r="P115" s="28">
        <v>9.1999999999999993</v>
      </c>
      <c r="Q115" s="28">
        <v>2.9</v>
      </c>
      <c r="R115" s="31"/>
      <c r="S115" s="31"/>
      <c r="T115" s="52">
        <v>0.03</v>
      </c>
      <c r="U115" s="52">
        <v>7.0000000000000001E-3</v>
      </c>
      <c r="V115" s="52">
        <v>5.0000000000000001E-3</v>
      </c>
      <c r="W115" s="52">
        <v>4.0000000000000001E-3</v>
      </c>
      <c r="X115" s="52">
        <v>3.0000000000000001E-3</v>
      </c>
      <c r="Y115" s="30"/>
      <c r="Z115" s="28">
        <v>-6.1491797999999998</v>
      </c>
      <c r="AA115" s="28">
        <v>-38.518270999999999</v>
      </c>
      <c r="AB115" s="28" t="s">
        <v>138</v>
      </c>
    </row>
    <row r="116" spans="1:28" ht="13.2" x14ac:dyDescent="0.25">
      <c r="A116" s="25">
        <v>43348</v>
      </c>
      <c r="B116" s="28"/>
      <c r="C116" s="28">
        <v>59.8</v>
      </c>
      <c r="D116" s="27">
        <v>83.6</v>
      </c>
      <c r="E116" s="28">
        <v>8.35</v>
      </c>
      <c r="F116" s="27">
        <v>120.2</v>
      </c>
      <c r="G116" s="28">
        <v>6.08</v>
      </c>
      <c r="H116" s="31">
        <v>1.4710000000000001</v>
      </c>
      <c r="I116" s="31">
        <v>0.42009999999999997</v>
      </c>
      <c r="J116" s="30"/>
      <c r="K116" s="30"/>
      <c r="L116" s="28"/>
      <c r="M116" s="31"/>
      <c r="N116" s="31"/>
      <c r="O116" s="28"/>
      <c r="P116" s="28">
        <v>9</v>
      </c>
      <c r="Q116" s="28">
        <v>2.5</v>
      </c>
      <c r="R116" s="31"/>
      <c r="S116" s="31"/>
      <c r="T116" s="52">
        <v>3.1E-2</v>
      </c>
      <c r="U116" s="52">
        <v>7.0000000000000001E-3</v>
      </c>
      <c r="V116" s="52">
        <v>4.0000000000000001E-3</v>
      </c>
      <c r="W116" s="52">
        <v>3.0000000000000001E-3</v>
      </c>
      <c r="X116" s="52">
        <v>3.0000000000000001E-3</v>
      </c>
      <c r="Y116" s="30"/>
      <c r="Z116" s="28"/>
      <c r="AA116" s="28"/>
      <c r="AB116" s="28" t="s">
        <v>145</v>
      </c>
    </row>
    <row r="117" spans="1:28" ht="13.2" x14ac:dyDescent="0.25">
      <c r="A117" s="25">
        <v>43355</v>
      </c>
      <c r="B117" s="28"/>
      <c r="C117" s="28">
        <v>60.1</v>
      </c>
      <c r="D117" s="27">
        <v>82.1</v>
      </c>
      <c r="E117" s="28">
        <v>8.17</v>
      </c>
      <c r="F117" s="27">
        <v>121</v>
      </c>
      <c r="G117" s="28">
        <v>6</v>
      </c>
      <c r="H117" s="31"/>
      <c r="I117" s="31"/>
      <c r="J117" s="30"/>
      <c r="K117" s="30"/>
      <c r="L117" s="28"/>
      <c r="M117" s="31"/>
      <c r="N117" s="31"/>
      <c r="O117" s="28"/>
      <c r="P117" s="28">
        <v>9.1</v>
      </c>
      <c r="Q117" s="28">
        <v>1.1000000000000001</v>
      </c>
      <c r="R117" s="31"/>
      <c r="S117" s="31"/>
      <c r="T117" s="52">
        <v>3.6999999999999998E-2</v>
      </c>
      <c r="U117" s="52">
        <v>7.0000000000000001E-3</v>
      </c>
      <c r="V117" s="52">
        <v>5.0000000000000001E-3</v>
      </c>
      <c r="W117" s="52">
        <v>4.0000000000000001E-3</v>
      </c>
      <c r="X117" s="52">
        <v>3.0000000000000001E-3</v>
      </c>
      <c r="Y117" s="30"/>
      <c r="Z117" s="28"/>
      <c r="AA117" s="28"/>
      <c r="AB117" s="28" t="s">
        <v>138</v>
      </c>
    </row>
    <row r="118" spans="1:28" ht="15.75" customHeight="1" x14ac:dyDescent="0.3">
      <c r="A118" s="25">
        <v>43362</v>
      </c>
      <c r="B118" s="28"/>
      <c r="C118" s="28">
        <v>58.9</v>
      </c>
      <c r="D118" s="27">
        <v>80.5</v>
      </c>
      <c r="E118" s="28">
        <v>8.1199999999999992</v>
      </c>
      <c r="F118" s="27">
        <v>112.4</v>
      </c>
      <c r="G118" s="28">
        <v>5.94</v>
      </c>
      <c r="H118" s="34">
        <v>2.1179999999999999</v>
      </c>
      <c r="I118" s="34">
        <v>0.37669999999999998</v>
      </c>
      <c r="J118" s="36">
        <v>0.27553</v>
      </c>
      <c r="K118" s="36">
        <v>3.0949999999999998E-2</v>
      </c>
      <c r="L118" s="37">
        <v>12.16</v>
      </c>
      <c r="M118" s="34">
        <v>0.76361000000000001</v>
      </c>
      <c r="N118" s="31">
        <f t="shared" ref="N118:N120" si="12">I118-(J118+K118)</f>
        <v>7.0220000000000005E-2</v>
      </c>
      <c r="O118" s="28"/>
      <c r="P118" s="28"/>
      <c r="Q118" s="28">
        <v>3.7</v>
      </c>
      <c r="R118" s="31"/>
      <c r="S118" s="31"/>
      <c r="T118" s="52">
        <v>0.1</v>
      </c>
      <c r="U118" s="52">
        <v>2.1000000000000001E-2</v>
      </c>
      <c r="V118" s="52">
        <v>1.2E-2</v>
      </c>
      <c r="W118" s="52">
        <v>0.01</v>
      </c>
      <c r="X118" s="52">
        <v>8.0000000000000002E-3</v>
      </c>
      <c r="Y118" s="30"/>
      <c r="Z118" s="28">
        <v>-6.2904434</v>
      </c>
      <c r="AA118" s="28">
        <v>-39.842522000000002</v>
      </c>
      <c r="AB118" s="28" t="s">
        <v>138</v>
      </c>
    </row>
    <row r="119" spans="1:28" ht="15.75" customHeight="1" x14ac:dyDescent="0.3">
      <c r="A119" s="25">
        <v>43370</v>
      </c>
      <c r="B119" s="28"/>
      <c r="C119" s="28">
        <v>60.3</v>
      </c>
      <c r="D119" s="27">
        <v>82</v>
      </c>
      <c r="E119" s="28">
        <v>8.14</v>
      </c>
      <c r="F119" s="27">
        <v>116.9</v>
      </c>
      <c r="G119" s="28">
        <v>5.79</v>
      </c>
      <c r="H119" s="34">
        <v>2.5649999999999999</v>
      </c>
      <c r="I119" s="34">
        <v>0.34605000000000002</v>
      </c>
      <c r="J119" s="36">
        <v>0.2878</v>
      </c>
      <c r="K119" s="36">
        <v>2.5839999999999998E-2</v>
      </c>
      <c r="L119" s="37">
        <v>10.84</v>
      </c>
      <c r="M119" s="34">
        <v>0.75905</v>
      </c>
      <c r="N119" s="31">
        <f t="shared" si="12"/>
        <v>3.241000000000005E-2</v>
      </c>
      <c r="O119" s="28"/>
      <c r="P119" s="28"/>
      <c r="Q119" s="28">
        <v>5.0999999999999996</v>
      </c>
      <c r="R119" s="31"/>
      <c r="S119" s="31"/>
      <c r="T119" s="52">
        <v>0.11899999999999999</v>
      </c>
      <c r="U119" s="52">
        <v>2.5000000000000001E-2</v>
      </c>
      <c r="V119" s="52">
        <v>1.4E-2</v>
      </c>
      <c r="W119" s="52">
        <v>1.2E-2</v>
      </c>
      <c r="X119" s="52">
        <v>8.9999999999999993E-3</v>
      </c>
      <c r="Y119" s="30"/>
      <c r="Z119" s="28">
        <v>-5.6389484000000003</v>
      </c>
      <c r="AA119" s="28">
        <v>-37.123505999999999</v>
      </c>
      <c r="AB119" s="28" t="s">
        <v>138</v>
      </c>
    </row>
    <row r="120" spans="1:28" ht="15.75" customHeight="1" x14ac:dyDescent="0.3">
      <c r="A120" s="25">
        <v>43376</v>
      </c>
      <c r="B120" s="28"/>
      <c r="C120" s="28">
        <v>58</v>
      </c>
      <c r="D120" s="27">
        <v>79.900000000000006</v>
      </c>
      <c r="E120" s="28">
        <v>8.15</v>
      </c>
      <c r="F120" s="27">
        <v>114.2</v>
      </c>
      <c r="G120" s="28">
        <v>5.69</v>
      </c>
      <c r="H120" s="34">
        <v>2.165</v>
      </c>
      <c r="I120" s="34">
        <v>0.35478199999999999</v>
      </c>
      <c r="J120" s="36">
        <v>0.23722099999999999</v>
      </c>
      <c r="K120" s="36">
        <v>7.3899999999999999E-3</v>
      </c>
      <c r="L120" s="37">
        <v>3.1282450000000002</v>
      </c>
      <c r="M120" s="34">
        <v>1.0125329999999999</v>
      </c>
      <c r="N120" s="31">
        <f t="shared" si="12"/>
        <v>0.11017099999999999</v>
      </c>
      <c r="O120" s="28"/>
      <c r="P120" s="28"/>
      <c r="Q120" s="28">
        <v>4.9000000000000004</v>
      </c>
      <c r="R120" s="31"/>
      <c r="S120" s="31"/>
      <c r="T120" s="52">
        <v>9.8000000000000004E-2</v>
      </c>
      <c r="U120" s="52">
        <v>2.1000000000000001E-2</v>
      </c>
      <c r="V120" s="52">
        <v>1.2E-2</v>
      </c>
      <c r="W120" s="52">
        <v>1.0999999999999999E-2</v>
      </c>
      <c r="X120" s="52">
        <v>8.0000000000000002E-3</v>
      </c>
      <c r="Y120" s="30"/>
      <c r="Z120" s="28">
        <v>-6.1054225000000004</v>
      </c>
      <c r="AA120" s="28">
        <v>-38.799162000000003</v>
      </c>
      <c r="AB120" s="28" t="s">
        <v>138</v>
      </c>
    </row>
    <row r="121" spans="1:28" ht="15.75" customHeight="1" x14ac:dyDescent="0.3">
      <c r="A121" s="25">
        <v>43383</v>
      </c>
      <c r="B121" s="28"/>
      <c r="C121" s="28">
        <v>58.7</v>
      </c>
      <c r="D121" s="27">
        <v>82.1</v>
      </c>
      <c r="E121" s="28">
        <v>8.3000000000000007</v>
      </c>
      <c r="F121" s="27">
        <v>118.8</v>
      </c>
      <c r="G121" s="28">
        <v>6.09</v>
      </c>
      <c r="H121" s="34">
        <v>1.1839999999999999</v>
      </c>
      <c r="I121" s="34">
        <v>0.32269999999999999</v>
      </c>
      <c r="J121" s="36">
        <v>0.30686999999999998</v>
      </c>
      <c r="K121" s="36">
        <v>3.8030000000000001E-2</v>
      </c>
      <c r="L121" s="37">
        <v>7.5289999999999999</v>
      </c>
      <c r="M121" s="34">
        <v>3.2905700000000002</v>
      </c>
      <c r="N121" s="31">
        <v>0</v>
      </c>
      <c r="O121" s="28"/>
      <c r="P121" s="28"/>
      <c r="Q121" s="28">
        <v>3.7</v>
      </c>
      <c r="R121" s="31"/>
      <c r="S121" s="31"/>
      <c r="T121" s="52">
        <v>3.1E-2</v>
      </c>
      <c r="U121" s="52">
        <v>7.0000000000000001E-3</v>
      </c>
      <c r="V121" s="52">
        <v>4.0000000000000001E-3</v>
      </c>
      <c r="W121" s="52">
        <v>3.0000000000000001E-3</v>
      </c>
      <c r="X121" s="52">
        <v>2E-3</v>
      </c>
      <c r="Y121" s="30"/>
      <c r="Z121" s="28">
        <v>-6.1395324999999996</v>
      </c>
      <c r="AA121" s="28">
        <v>-38.967564000000003</v>
      </c>
      <c r="AB121" s="28" t="s">
        <v>138</v>
      </c>
    </row>
    <row r="122" spans="1:28" ht="15.75" customHeight="1" x14ac:dyDescent="0.3">
      <c r="A122" s="25">
        <v>43390</v>
      </c>
      <c r="B122" s="28"/>
      <c r="C122" s="28">
        <v>49.3</v>
      </c>
      <c r="D122" s="27">
        <v>82</v>
      </c>
      <c r="E122" s="28">
        <v>9.34</v>
      </c>
      <c r="F122" s="27">
        <v>111.4</v>
      </c>
      <c r="G122" s="28">
        <v>6.22</v>
      </c>
      <c r="H122" s="34">
        <v>1.242</v>
      </c>
      <c r="I122" s="34">
        <v>0.36299999999999999</v>
      </c>
      <c r="J122" s="36">
        <v>0.32661000000000001</v>
      </c>
      <c r="K122" s="36">
        <v>4.1730000000000003E-2</v>
      </c>
      <c r="L122" s="37">
        <v>6.6369999999999996</v>
      </c>
      <c r="M122" s="34">
        <v>2.0931799999999998</v>
      </c>
      <c r="N122" s="31">
        <v>0</v>
      </c>
      <c r="O122" s="28"/>
      <c r="P122" s="28"/>
      <c r="Q122" s="28">
        <v>5.9</v>
      </c>
      <c r="R122" s="31"/>
      <c r="S122" s="31"/>
      <c r="T122" s="52">
        <v>4.2000000000000003E-2</v>
      </c>
      <c r="U122" s="52">
        <v>8.9999999999999993E-3</v>
      </c>
      <c r="V122" s="52">
        <v>6.0000000000000001E-3</v>
      </c>
      <c r="W122" s="52">
        <v>5.0000000000000001E-3</v>
      </c>
      <c r="X122" s="52">
        <v>3.0000000000000001E-3</v>
      </c>
      <c r="Y122" s="30"/>
      <c r="AB122" t="s">
        <v>138</v>
      </c>
    </row>
    <row r="123" spans="1:28" ht="15.75" customHeight="1" x14ac:dyDescent="0.3">
      <c r="A123" s="25">
        <v>43397</v>
      </c>
      <c r="B123" s="28"/>
      <c r="C123" s="28"/>
      <c r="D123" s="27"/>
      <c r="E123" s="28"/>
      <c r="F123" s="27"/>
      <c r="G123" s="28"/>
      <c r="H123" s="31"/>
      <c r="I123" s="31"/>
      <c r="J123" s="30"/>
      <c r="K123" s="30"/>
      <c r="L123" s="37"/>
      <c r="M123" s="31"/>
      <c r="N123" s="31"/>
      <c r="O123" s="28"/>
      <c r="P123" s="28"/>
      <c r="Q123" s="28"/>
      <c r="R123" s="31"/>
      <c r="S123" s="31"/>
      <c r="T123" s="30"/>
      <c r="U123" s="30"/>
      <c r="V123" s="30"/>
      <c r="W123" s="30"/>
      <c r="X123" s="30"/>
      <c r="Y123" s="30"/>
      <c r="Z123" s="30"/>
      <c r="AA123" s="30"/>
      <c r="AB123" s="30"/>
    </row>
    <row r="124" spans="1:28" ht="15.75" customHeight="1" x14ac:dyDescent="0.3">
      <c r="A124" s="25">
        <v>43404</v>
      </c>
      <c r="B124" s="28"/>
      <c r="C124" s="28">
        <v>45.6</v>
      </c>
      <c r="D124" s="27">
        <v>82.6</v>
      </c>
      <c r="E124" s="28">
        <v>9.8800000000000008</v>
      </c>
      <c r="F124" s="27">
        <v>110.9</v>
      </c>
      <c r="G124" s="28">
        <v>6.83</v>
      </c>
      <c r="H124" s="34">
        <v>1.796</v>
      </c>
      <c r="I124" s="34">
        <v>0.33610000000000001</v>
      </c>
      <c r="J124" s="36">
        <v>0.30064000000000002</v>
      </c>
      <c r="K124" s="36">
        <v>5.6750000000000002E-2</v>
      </c>
      <c r="L124" s="37">
        <v>10.032999999999999</v>
      </c>
      <c r="M124" s="34">
        <v>1.9319999999999999</v>
      </c>
      <c r="N124" s="31">
        <v>0</v>
      </c>
      <c r="O124" s="28"/>
      <c r="P124" s="28"/>
      <c r="Q124" s="28">
        <v>2.3568627450980357</v>
      </c>
      <c r="R124" s="31"/>
      <c r="S124" s="31"/>
      <c r="T124" s="52">
        <v>6.2E-2</v>
      </c>
      <c r="U124" s="52">
        <v>1.2999999999999999E-2</v>
      </c>
      <c r="V124" s="52">
        <v>7.0000000000000001E-3</v>
      </c>
      <c r="W124" s="52">
        <v>6.0000000000000001E-3</v>
      </c>
      <c r="X124" s="52">
        <v>5.0000000000000001E-3</v>
      </c>
      <c r="Y124" s="30"/>
      <c r="Z124" s="30"/>
      <c r="AA124" s="30"/>
      <c r="AB124" s="30" t="s">
        <v>138</v>
      </c>
    </row>
    <row r="125" spans="1:28" ht="15.75" customHeight="1" x14ac:dyDescent="0.3">
      <c r="A125" s="25">
        <v>43411</v>
      </c>
      <c r="B125" s="28"/>
      <c r="C125" s="28"/>
      <c r="D125" s="27"/>
      <c r="E125" s="28"/>
      <c r="F125" s="27"/>
      <c r="G125" s="28"/>
      <c r="H125" s="31"/>
      <c r="I125" s="31"/>
      <c r="J125" s="30"/>
      <c r="K125" s="30"/>
      <c r="L125" s="37"/>
      <c r="M125" s="31"/>
      <c r="N125" s="31"/>
      <c r="O125" s="28"/>
      <c r="P125" s="28"/>
      <c r="R125" s="31"/>
      <c r="S125" s="31"/>
      <c r="T125" s="30"/>
      <c r="U125" s="30"/>
      <c r="V125" s="30"/>
      <c r="W125" s="30"/>
      <c r="X125" s="30"/>
      <c r="Y125" s="30"/>
      <c r="Z125" s="30"/>
      <c r="AA125" s="30"/>
      <c r="AB125" s="30"/>
    </row>
    <row r="126" spans="1:28" ht="15.75" customHeight="1" x14ac:dyDescent="0.3">
      <c r="A126" s="25">
        <v>43418</v>
      </c>
      <c r="B126" s="28"/>
      <c r="C126" s="28">
        <v>45.8</v>
      </c>
      <c r="D126" s="27">
        <v>81.8</v>
      </c>
      <c r="E126" s="28">
        <v>9.77</v>
      </c>
      <c r="F126" s="27">
        <v>77.599999999999994</v>
      </c>
      <c r="G126" s="28">
        <v>5.97</v>
      </c>
      <c r="H126" s="34">
        <v>3.927</v>
      </c>
      <c r="I126" s="34">
        <v>0.36680000000000001</v>
      </c>
      <c r="J126" s="36">
        <v>0.25574999999999998</v>
      </c>
      <c r="K126" s="36">
        <v>4.1390000000000003E-2</v>
      </c>
      <c r="L126" s="37">
        <v>11.77</v>
      </c>
      <c r="M126" s="34">
        <v>1.4526300000000001</v>
      </c>
      <c r="N126" s="31">
        <f>I126-(J126+K126)</f>
        <v>6.9660000000000055E-2</v>
      </c>
      <c r="O126" s="28"/>
      <c r="P126" s="28"/>
      <c r="Q126" s="28">
        <v>3.592727272727271</v>
      </c>
      <c r="R126" s="31"/>
      <c r="S126" s="31"/>
      <c r="T126" s="52">
        <v>0.20899999999999999</v>
      </c>
      <c r="U126" s="52">
        <v>4.8000000000000001E-2</v>
      </c>
      <c r="V126" s="52">
        <v>2.8000000000000001E-2</v>
      </c>
      <c r="W126" s="52">
        <v>2.5000000000000001E-2</v>
      </c>
      <c r="X126" s="52">
        <v>1.9E-2</v>
      </c>
      <c r="Y126" s="30"/>
      <c r="Z126" s="30"/>
      <c r="AA126" s="30"/>
      <c r="AB126" s="30" t="s">
        <v>138</v>
      </c>
    </row>
    <row r="127" spans="1:28" ht="13.2" x14ac:dyDescent="0.25">
      <c r="A127" s="25">
        <v>43425</v>
      </c>
      <c r="B127" s="28"/>
      <c r="C127" s="28"/>
      <c r="D127" s="27"/>
      <c r="E127" s="28"/>
      <c r="F127" s="27"/>
      <c r="G127" s="28"/>
      <c r="H127" s="31"/>
      <c r="I127" s="31"/>
      <c r="J127" s="30"/>
      <c r="K127" s="30"/>
      <c r="L127" s="28"/>
      <c r="M127" s="31"/>
      <c r="N127" s="31"/>
      <c r="O127" s="28"/>
      <c r="P127" s="28"/>
      <c r="R127" s="31"/>
      <c r="S127" s="31"/>
      <c r="T127" s="30"/>
      <c r="U127" s="30"/>
      <c r="V127" s="30"/>
      <c r="W127" s="30"/>
      <c r="X127" s="30"/>
      <c r="Y127" s="30"/>
      <c r="Z127" s="30"/>
      <c r="AA127" s="30"/>
      <c r="AB127" s="30"/>
    </row>
    <row r="128" spans="1:28" ht="15.75" customHeight="1" x14ac:dyDescent="0.3">
      <c r="A128" s="25">
        <v>43432</v>
      </c>
      <c r="B128" s="28"/>
      <c r="C128" s="28">
        <v>43.9</v>
      </c>
      <c r="D128" s="27">
        <v>81.2</v>
      </c>
      <c r="E128" s="28">
        <v>9.9499999999999993</v>
      </c>
      <c r="F128" s="27">
        <v>102.4</v>
      </c>
      <c r="G128" s="28">
        <v>6.28</v>
      </c>
      <c r="H128" s="34">
        <v>2.9780000000000002</v>
      </c>
      <c r="I128" s="34">
        <v>0.367396</v>
      </c>
      <c r="J128" s="36">
        <v>0.24557999999999999</v>
      </c>
      <c r="K128" s="36">
        <v>9.0799999999999995E-3</v>
      </c>
      <c r="L128" s="37">
        <v>2.6935500000000001</v>
      </c>
      <c r="M128" s="34">
        <v>0.75624000000000002</v>
      </c>
      <c r="N128" s="31">
        <f>I128-(J128+K128)</f>
        <v>0.112736</v>
      </c>
      <c r="O128" s="28"/>
      <c r="P128" s="28"/>
      <c r="Q128" s="28">
        <v>2.5960784313725451</v>
      </c>
      <c r="R128" s="31"/>
      <c r="S128" s="31"/>
      <c r="T128" s="52">
        <v>0.16600000000000001</v>
      </c>
      <c r="U128" s="52">
        <v>3.9E-2</v>
      </c>
      <c r="V128" s="52">
        <v>2.3E-2</v>
      </c>
      <c r="W128" s="52">
        <v>2.1000000000000001E-2</v>
      </c>
      <c r="X128" s="52">
        <v>1.6E-2</v>
      </c>
      <c r="Y128" s="30"/>
      <c r="Z128" s="30"/>
      <c r="AA128" s="30"/>
      <c r="AB128" s="30" t="s">
        <v>138</v>
      </c>
    </row>
    <row r="129" spans="1:28" ht="13.2" x14ac:dyDescent="0.25">
      <c r="A129" s="25">
        <v>43439</v>
      </c>
      <c r="B129" s="28"/>
      <c r="C129" s="28"/>
      <c r="D129" s="27"/>
      <c r="E129" s="28"/>
      <c r="F129" s="27"/>
      <c r="G129" s="28"/>
      <c r="H129" s="31"/>
      <c r="I129" s="31"/>
      <c r="J129" s="30"/>
      <c r="K129" s="30"/>
      <c r="L129" s="28"/>
      <c r="M129" s="31"/>
      <c r="N129" s="31"/>
      <c r="O129" s="28"/>
      <c r="P129" s="28"/>
      <c r="R129" s="31"/>
      <c r="S129" s="31"/>
      <c r="T129" s="30"/>
      <c r="U129" s="30"/>
      <c r="V129" s="30"/>
      <c r="W129" s="30"/>
      <c r="X129" s="30"/>
      <c r="Y129" s="30"/>
      <c r="Z129" s="30"/>
      <c r="AA129" s="30"/>
      <c r="AB129" s="30"/>
    </row>
    <row r="130" spans="1:28" ht="13.2" x14ac:dyDescent="0.25">
      <c r="A130" s="25">
        <v>43446</v>
      </c>
      <c r="B130" s="28"/>
      <c r="C130" s="28">
        <v>42.8</v>
      </c>
      <c r="D130" s="27">
        <v>86.2</v>
      </c>
      <c r="E130" s="28">
        <v>10.72</v>
      </c>
      <c r="F130" s="27">
        <v>111.1</v>
      </c>
      <c r="G130" s="28">
        <v>6.39</v>
      </c>
      <c r="H130" s="31"/>
      <c r="I130" s="31"/>
      <c r="J130" s="30"/>
      <c r="K130" s="30"/>
      <c r="L130" s="28"/>
      <c r="M130" s="31"/>
      <c r="N130" s="31"/>
      <c r="O130" s="28"/>
      <c r="P130" s="28"/>
      <c r="Q130" s="28">
        <v>3.3673913043478252</v>
      </c>
      <c r="R130" s="31"/>
      <c r="S130" s="31"/>
      <c r="T130" s="52">
        <v>3.9E-2</v>
      </c>
      <c r="U130" s="52">
        <v>0.01</v>
      </c>
      <c r="V130" s="52">
        <v>6.0000000000000001E-3</v>
      </c>
      <c r="W130" s="52">
        <v>5.0000000000000001E-3</v>
      </c>
      <c r="X130" s="52">
        <v>4.0000000000000001E-3</v>
      </c>
      <c r="Y130" s="30"/>
      <c r="Z130" s="30"/>
      <c r="AA130" s="30"/>
      <c r="AB130" s="30" t="s">
        <v>138</v>
      </c>
    </row>
    <row r="131" spans="1:28" ht="13.2" x14ac:dyDescent="0.25">
      <c r="A131" s="25">
        <v>43453</v>
      </c>
      <c r="B131" s="28"/>
      <c r="C131" s="28"/>
      <c r="D131" s="27"/>
      <c r="E131" s="28"/>
      <c r="F131" s="27"/>
      <c r="G131" s="28"/>
      <c r="H131" s="31"/>
      <c r="I131" s="31"/>
      <c r="J131" s="30"/>
      <c r="K131" s="30"/>
      <c r="L131" s="28"/>
      <c r="M131" s="31"/>
      <c r="N131" s="31"/>
      <c r="O131" s="28"/>
      <c r="P131" s="28"/>
      <c r="Q131" s="28"/>
      <c r="R131" s="31"/>
      <c r="S131" s="31"/>
      <c r="T131" s="30"/>
      <c r="U131" s="30"/>
      <c r="V131" s="30"/>
      <c r="W131" s="30"/>
      <c r="X131" s="30"/>
      <c r="Y131" s="30"/>
      <c r="Z131" s="30"/>
      <c r="AA131" s="30"/>
      <c r="AB131" s="30"/>
    </row>
    <row r="132" spans="1:28" ht="15.75" customHeight="1" x14ac:dyDescent="0.3">
      <c r="A132" s="25">
        <v>43467</v>
      </c>
      <c r="B132" s="28"/>
      <c r="C132" s="28">
        <v>41.7</v>
      </c>
      <c r="D132" s="27">
        <v>85.2</v>
      </c>
      <c r="E132" s="28">
        <v>10.77</v>
      </c>
      <c r="F132" s="27">
        <v>110</v>
      </c>
      <c r="G132" s="28">
        <v>6.16</v>
      </c>
      <c r="H132" s="34">
        <v>2.2469999999999999</v>
      </c>
      <c r="I132" s="34">
        <v>0.39644000000000001</v>
      </c>
      <c r="J132" s="36">
        <v>0.29505399999999998</v>
      </c>
      <c r="K132" s="36">
        <v>1.44951E-2</v>
      </c>
      <c r="L132" s="37">
        <v>2.6661920000000001</v>
      </c>
      <c r="M132" s="34">
        <v>0.93297200000000002</v>
      </c>
      <c r="N132" s="31">
        <f>I132-(J132+K132)</f>
        <v>8.6890900000000049E-2</v>
      </c>
      <c r="O132" s="28"/>
      <c r="P132" s="28"/>
      <c r="Q132" s="28">
        <v>28.13333333333334</v>
      </c>
      <c r="R132" s="31"/>
      <c r="S132" s="31"/>
      <c r="T132" s="30">
        <v>9.9000000000000005E-2</v>
      </c>
      <c r="U132" s="30">
        <v>2.1000000000000001E-2</v>
      </c>
      <c r="V132" s="30">
        <v>1.2E-2</v>
      </c>
      <c r="W132" s="30">
        <v>0.01</v>
      </c>
      <c r="X132" s="30">
        <v>8.0000000000000002E-3</v>
      </c>
      <c r="Y132" s="30"/>
      <c r="Z132" s="30"/>
      <c r="AA132" s="30"/>
      <c r="AB132" s="30" t="s">
        <v>138</v>
      </c>
    </row>
    <row r="133" spans="1:28" ht="13.2" x14ac:dyDescent="0.25">
      <c r="A133" s="25">
        <v>43474</v>
      </c>
      <c r="B133" s="28"/>
      <c r="C133" s="28"/>
      <c r="D133" s="27"/>
      <c r="E133" s="28"/>
      <c r="F133" s="27"/>
      <c r="G133" s="28"/>
      <c r="H133" s="31"/>
      <c r="I133" s="31"/>
      <c r="J133" s="30"/>
      <c r="K133" s="30"/>
      <c r="L133" s="28"/>
      <c r="M133" s="31"/>
      <c r="N133" s="31"/>
      <c r="O133" s="28"/>
      <c r="P133" s="28"/>
      <c r="Q133" s="28"/>
      <c r="R133" s="31"/>
      <c r="S133" s="31"/>
      <c r="T133" s="30"/>
      <c r="U133" s="30"/>
      <c r="V133" s="30"/>
      <c r="W133" s="30"/>
      <c r="X133" s="30"/>
      <c r="Y133" s="30"/>
      <c r="Z133" s="30"/>
      <c r="AA133" s="30"/>
      <c r="AB133" s="30"/>
    </row>
    <row r="134" spans="1:28" ht="15.75" customHeight="1" x14ac:dyDescent="0.3">
      <c r="A134" s="25">
        <v>43481</v>
      </c>
      <c r="B134" s="28"/>
      <c r="C134" s="28">
        <v>39.799999999999997</v>
      </c>
      <c r="D134" s="27">
        <v>85.2</v>
      </c>
      <c r="E134" s="28">
        <v>11.06</v>
      </c>
      <c r="F134" s="27">
        <v>114.2</v>
      </c>
      <c r="G134" s="28">
        <v>6.24</v>
      </c>
      <c r="H134" s="34">
        <v>1.502</v>
      </c>
      <c r="I134" s="34">
        <v>0.38764199999999999</v>
      </c>
      <c r="J134" s="36">
        <v>0.32415500000000003</v>
      </c>
      <c r="K134" s="36">
        <v>1.52572E-2</v>
      </c>
      <c r="L134" s="37">
        <v>2.1038239999999999</v>
      </c>
      <c r="M134" s="34">
        <v>0.952075</v>
      </c>
      <c r="N134" s="31">
        <f>I134-(J134+K134)</f>
        <v>4.8229799999999934E-2</v>
      </c>
      <c r="O134" s="28"/>
      <c r="P134" s="28"/>
      <c r="Q134" s="28">
        <v>8.5241379310344794</v>
      </c>
      <c r="R134" s="31"/>
      <c r="S134" s="31"/>
      <c r="T134" s="30">
        <v>2.8000000000000001E-2</v>
      </c>
      <c r="U134" s="30">
        <v>6.0000000000000001E-3</v>
      </c>
      <c r="V134" s="30">
        <v>4.0000000000000001E-3</v>
      </c>
      <c r="W134" s="30">
        <v>3.0000000000000001E-3</v>
      </c>
      <c r="X134" s="30">
        <v>2E-3</v>
      </c>
      <c r="Y134" s="30"/>
      <c r="Z134" s="30"/>
      <c r="AA134" s="30"/>
      <c r="AB134" s="30" t="s">
        <v>138</v>
      </c>
    </row>
    <row r="135" spans="1:28" ht="13.2" x14ac:dyDescent="0.25">
      <c r="A135" s="25">
        <v>43488</v>
      </c>
      <c r="B135" s="28"/>
      <c r="C135" s="28"/>
      <c r="D135" s="27"/>
      <c r="E135" s="28"/>
      <c r="F135" s="27"/>
      <c r="G135" s="28"/>
      <c r="H135" s="31"/>
      <c r="I135" s="31"/>
      <c r="J135" s="30"/>
      <c r="K135" s="30"/>
      <c r="L135" s="28"/>
      <c r="M135" s="31"/>
      <c r="N135" s="31"/>
      <c r="O135" s="28"/>
      <c r="P135" s="28"/>
      <c r="Q135" s="28"/>
      <c r="R135" s="31"/>
      <c r="S135" s="31"/>
      <c r="T135" s="30"/>
      <c r="U135" s="30"/>
      <c r="V135" s="30"/>
      <c r="W135" s="30"/>
      <c r="X135" s="30"/>
      <c r="Y135" s="30"/>
      <c r="Z135" s="30"/>
      <c r="AA135" s="30"/>
      <c r="AB135" s="30"/>
    </row>
    <row r="136" spans="1:28" ht="15.75" customHeight="1" x14ac:dyDescent="0.3">
      <c r="A136" s="25">
        <v>43495</v>
      </c>
      <c r="B136" s="28"/>
      <c r="C136" s="28">
        <v>43.8</v>
      </c>
      <c r="D136" s="27">
        <v>84.4</v>
      </c>
      <c r="E136" s="28">
        <v>10.36</v>
      </c>
      <c r="F136" s="27">
        <v>110.3</v>
      </c>
      <c r="G136" s="28">
        <v>6.05</v>
      </c>
      <c r="H136" s="38">
        <v>1.361</v>
      </c>
      <c r="I136" s="38">
        <v>0.40800700000000001</v>
      </c>
      <c r="J136" s="39">
        <v>0.31027399999999999</v>
      </c>
      <c r="K136" s="39">
        <v>4.0135999999999998E-2</v>
      </c>
      <c r="L136" s="40">
        <v>1.796986</v>
      </c>
      <c r="M136" s="38">
        <v>0.92581999999999998</v>
      </c>
      <c r="N136" s="31">
        <f>I136-(J136+K136)</f>
        <v>5.7597000000000009E-2</v>
      </c>
      <c r="O136" s="28"/>
      <c r="P136" s="28"/>
      <c r="Q136" s="28">
        <v>2.5</v>
      </c>
      <c r="R136" s="34">
        <v>0.65722999999999998</v>
      </c>
      <c r="S136" s="34">
        <v>4.1309999999999999E-2</v>
      </c>
      <c r="T136" s="30">
        <v>0.04</v>
      </c>
      <c r="U136" s="30">
        <v>8.0000000000000002E-3</v>
      </c>
      <c r="V136" s="30">
        <v>5.0000000000000001E-3</v>
      </c>
      <c r="W136" s="30">
        <v>4.0000000000000001E-3</v>
      </c>
      <c r="X136" s="30">
        <v>3.0000000000000001E-3</v>
      </c>
      <c r="Y136" s="30"/>
      <c r="Z136" s="30"/>
      <c r="AA136" s="30"/>
      <c r="AB136" s="30" t="s">
        <v>138</v>
      </c>
    </row>
    <row r="137" spans="1:28" ht="13.2" x14ac:dyDescent="0.25">
      <c r="A137" s="25">
        <v>43502</v>
      </c>
      <c r="B137" s="28"/>
      <c r="C137" s="28"/>
      <c r="D137" s="27"/>
      <c r="E137" s="28"/>
      <c r="F137" s="27"/>
      <c r="G137" s="28"/>
      <c r="H137" s="31"/>
      <c r="I137" s="31"/>
      <c r="J137" s="30"/>
      <c r="K137" s="30"/>
      <c r="L137" s="28"/>
      <c r="M137" s="31"/>
      <c r="N137" s="31"/>
      <c r="O137" s="28"/>
      <c r="P137" s="28"/>
      <c r="Q137" s="28"/>
      <c r="R137" s="31"/>
      <c r="S137" s="31"/>
      <c r="T137" s="30"/>
      <c r="U137" s="30"/>
      <c r="V137" s="30"/>
      <c r="W137" s="30"/>
      <c r="X137" s="30"/>
      <c r="Y137" s="30"/>
      <c r="Z137" s="30"/>
      <c r="AA137" s="30"/>
      <c r="AB137" s="30"/>
    </row>
    <row r="138" spans="1:28" ht="15.75" customHeight="1" x14ac:dyDescent="0.3">
      <c r="A138" s="25">
        <v>43509</v>
      </c>
      <c r="B138" s="28"/>
      <c r="C138" s="28">
        <v>41.5</v>
      </c>
      <c r="D138" s="27">
        <v>83.9</v>
      </c>
      <c r="E138" s="28">
        <v>10.63</v>
      </c>
      <c r="F138" s="27">
        <v>76.7</v>
      </c>
      <c r="G138" s="28">
        <v>5.61</v>
      </c>
      <c r="H138" s="34">
        <v>3.6659999999999999</v>
      </c>
      <c r="I138" s="34">
        <v>0.36824400000000002</v>
      </c>
      <c r="J138" s="36">
        <v>0.23092599999999999</v>
      </c>
      <c r="K138" s="36">
        <v>8.2982000000000004E-3</v>
      </c>
      <c r="L138" s="37">
        <v>2.8516210000000002</v>
      </c>
      <c r="M138" s="34">
        <v>0.95651299999999995</v>
      </c>
      <c r="N138" s="31">
        <f>I138-(J138+K138)</f>
        <v>0.12901980000000002</v>
      </c>
      <c r="O138" s="28"/>
      <c r="P138" s="28"/>
      <c r="Q138" s="28">
        <v>4.2</v>
      </c>
      <c r="R138" s="34">
        <v>1.0620700000000001</v>
      </c>
      <c r="S138" s="34">
        <v>8.6800000000000002E-2</v>
      </c>
      <c r="T138" s="30">
        <v>0.08</v>
      </c>
      <c r="U138" s="30">
        <v>1.7000000000000001E-2</v>
      </c>
      <c r="V138" s="30">
        <v>0.01</v>
      </c>
      <c r="W138" s="30">
        <v>8.0000000000000002E-3</v>
      </c>
      <c r="X138" s="30">
        <v>6.0000000000000001E-3</v>
      </c>
      <c r="Y138" s="30"/>
      <c r="Z138" s="30"/>
      <c r="AA138" s="30"/>
      <c r="AB138" s="30" t="s">
        <v>138</v>
      </c>
    </row>
    <row r="139" spans="1:28" ht="13.2" x14ac:dyDescent="0.25">
      <c r="A139" s="25">
        <v>43516</v>
      </c>
      <c r="B139" s="28"/>
      <c r="C139" s="28"/>
      <c r="D139" s="27"/>
      <c r="E139" s="28"/>
      <c r="F139" s="27"/>
      <c r="G139" s="28"/>
      <c r="H139" s="31"/>
      <c r="I139" s="31"/>
      <c r="J139" s="30"/>
      <c r="K139" s="30"/>
      <c r="L139" s="28"/>
      <c r="M139" s="31"/>
      <c r="N139" s="31"/>
      <c r="O139" s="28"/>
      <c r="P139" s="28"/>
      <c r="Q139" s="28"/>
      <c r="R139" s="31"/>
      <c r="S139" s="31"/>
      <c r="T139" s="30"/>
      <c r="U139" s="30"/>
      <c r="V139" s="30"/>
      <c r="W139" s="30"/>
      <c r="X139" s="30"/>
      <c r="Y139" s="30"/>
      <c r="Z139" s="30"/>
      <c r="AA139" s="30"/>
      <c r="AB139" s="30"/>
    </row>
    <row r="140" spans="1:28" ht="15.75" customHeight="1" x14ac:dyDescent="0.3">
      <c r="A140" s="25">
        <v>43523</v>
      </c>
      <c r="B140" s="28"/>
      <c r="C140" s="28">
        <v>38</v>
      </c>
      <c r="D140" s="27">
        <v>88.1</v>
      </c>
      <c r="E140" s="28">
        <v>11.75</v>
      </c>
      <c r="F140" s="27">
        <v>108.8</v>
      </c>
      <c r="G140" s="28">
        <v>6.06</v>
      </c>
      <c r="H140" s="38">
        <v>1.403</v>
      </c>
      <c r="I140" s="38">
        <v>0.38701099999999999</v>
      </c>
      <c r="J140" s="39">
        <v>0.30824200000000002</v>
      </c>
      <c r="K140" s="39">
        <v>2.8622000000000002E-2</v>
      </c>
      <c r="L140" s="40">
        <v>1.7104109999999999</v>
      </c>
      <c r="M140" s="38">
        <v>1.237106</v>
      </c>
      <c r="N140" s="31">
        <f>I140-(J140+K140)</f>
        <v>5.0146999999999997E-2</v>
      </c>
      <c r="O140" s="28"/>
      <c r="P140" s="28"/>
      <c r="Q140" s="28">
        <v>1.9031249999999944</v>
      </c>
      <c r="R140" s="34">
        <v>0.42271999999999998</v>
      </c>
      <c r="S140" s="34">
        <v>3.15E-2</v>
      </c>
      <c r="T140" s="30">
        <v>3.6999999999999998E-2</v>
      </c>
      <c r="U140" s="30">
        <v>8.9999999999999993E-3</v>
      </c>
      <c r="V140" s="30">
        <v>5.0000000000000001E-3</v>
      </c>
      <c r="W140" s="30">
        <v>5.0000000000000001E-3</v>
      </c>
      <c r="X140" s="30">
        <v>4.0000000000000001E-3</v>
      </c>
      <c r="Y140" s="30"/>
      <c r="Z140" s="30"/>
      <c r="AA140" s="30"/>
      <c r="AB140" s="30" t="s">
        <v>138</v>
      </c>
    </row>
    <row r="141" spans="1:28" ht="13.2" x14ac:dyDescent="0.25">
      <c r="A141" s="25">
        <v>43530</v>
      </c>
      <c r="B141" s="28"/>
      <c r="C141" s="28"/>
      <c r="D141" s="27"/>
      <c r="E141" s="28"/>
      <c r="F141" s="27"/>
      <c r="G141" s="28"/>
      <c r="H141" s="31"/>
      <c r="I141" s="31"/>
      <c r="J141" s="30"/>
      <c r="K141" s="30"/>
      <c r="L141" s="28"/>
      <c r="M141" s="31"/>
      <c r="N141" s="31"/>
      <c r="O141" s="28"/>
      <c r="P141" s="28"/>
      <c r="Q141" s="28"/>
      <c r="R141" s="31"/>
      <c r="S141" s="31"/>
      <c r="T141" s="30"/>
      <c r="U141" s="30"/>
      <c r="V141" s="30"/>
      <c r="W141" s="30"/>
      <c r="X141" s="30"/>
      <c r="Y141" s="30"/>
      <c r="Z141" s="30"/>
      <c r="AA141" s="30"/>
      <c r="AB141" s="30"/>
    </row>
    <row r="142" spans="1:28" ht="15.75" customHeight="1" x14ac:dyDescent="0.3">
      <c r="A142" s="25">
        <v>43537</v>
      </c>
      <c r="B142" s="28"/>
      <c r="C142" s="28">
        <v>40.700000000000003</v>
      </c>
      <c r="D142" s="27">
        <v>86.9</v>
      </c>
      <c r="E142" s="28">
        <v>11.14</v>
      </c>
      <c r="F142" s="27">
        <v>111.2</v>
      </c>
      <c r="G142" s="28">
        <v>6.15</v>
      </c>
      <c r="H142" s="38">
        <v>1.5740000000000001</v>
      </c>
      <c r="I142" s="38">
        <v>0.33172299999999999</v>
      </c>
      <c r="J142" s="39">
        <v>0.27697699999999997</v>
      </c>
      <c r="K142" s="39">
        <v>2.2383E-2</v>
      </c>
      <c r="L142" s="40">
        <v>2.285517</v>
      </c>
      <c r="M142" s="38">
        <v>1.9334389999999999</v>
      </c>
      <c r="N142" s="31">
        <f>I142-(J142+K142)</f>
        <v>3.2363000000000031E-2</v>
      </c>
      <c r="O142" s="28"/>
      <c r="P142" s="28"/>
      <c r="Q142" s="28">
        <v>2</v>
      </c>
      <c r="R142" s="34">
        <v>0.47566000000000003</v>
      </c>
      <c r="S142" s="34">
        <v>1.6480000000000002E-2</v>
      </c>
      <c r="T142" s="30">
        <v>0.04</v>
      </c>
      <c r="U142" s="30">
        <v>8.9999999999999993E-3</v>
      </c>
      <c r="V142" s="30">
        <v>5.0000000000000001E-3</v>
      </c>
      <c r="W142" s="30">
        <v>4.0000000000000001E-3</v>
      </c>
      <c r="X142" s="30">
        <v>3.0000000000000001E-3</v>
      </c>
      <c r="Y142" s="30"/>
      <c r="Z142" s="30"/>
      <c r="AA142" s="30"/>
      <c r="AB142" s="30" t="s">
        <v>138</v>
      </c>
    </row>
    <row r="143" spans="1:28" ht="13.2" x14ac:dyDescent="0.25">
      <c r="A143" s="25">
        <v>43544</v>
      </c>
      <c r="B143" s="28"/>
      <c r="C143" s="28"/>
      <c r="D143" s="27"/>
      <c r="E143" s="28"/>
      <c r="F143" s="27"/>
      <c r="G143" s="28"/>
      <c r="H143" s="31"/>
      <c r="I143" s="31"/>
      <c r="J143" s="30"/>
      <c r="K143" s="30"/>
      <c r="L143" s="28"/>
      <c r="M143" s="31"/>
      <c r="N143" s="31"/>
      <c r="O143" s="28"/>
      <c r="P143" s="28"/>
      <c r="Q143" s="28"/>
      <c r="R143" s="31"/>
      <c r="S143" s="31"/>
      <c r="T143" s="30"/>
      <c r="U143" s="30"/>
      <c r="V143" s="30"/>
      <c r="W143" s="30"/>
      <c r="X143" s="30"/>
      <c r="Y143" s="30"/>
      <c r="Z143" s="30"/>
      <c r="AA143" s="30"/>
      <c r="AB143" s="30"/>
    </row>
    <row r="144" spans="1:28" ht="15.75" customHeight="1" x14ac:dyDescent="0.3">
      <c r="A144" s="25">
        <v>43551</v>
      </c>
      <c r="B144" s="28"/>
      <c r="C144" s="28">
        <v>42.4</v>
      </c>
      <c r="D144" s="27">
        <v>88.3</v>
      </c>
      <c r="E144" s="28">
        <v>11.05</v>
      </c>
      <c r="F144" s="27">
        <v>106.2</v>
      </c>
      <c r="G144" s="28">
        <v>6.09</v>
      </c>
      <c r="H144" s="38">
        <v>2.194</v>
      </c>
      <c r="I144" s="38">
        <v>0.31369999999999998</v>
      </c>
      <c r="J144" s="39">
        <v>0.25120399999999998</v>
      </c>
      <c r="K144" s="39">
        <v>4.0597000000000001E-2</v>
      </c>
      <c r="L144" s="40">
        <v>1.276505</v>
      </c>
      <c r="M144" s="38">
        <v>1.03382</v>
      </c>
      <c r="N144" s="31">
        <f>I144-(J144+K144)</f>
        <v>2.1899000000000002E-2</v>
      </c>
      <c r="O144" s="28"/>
      <c r="P144" s="28"/>
      <c r="Q144" s="28">
        <v>1.9</v>
      </c>
      <c r="R144" s="34">
        <v>0.41975000000000001</v>
      </c>
      <c r="S144" s="34">
        <v>1.52E-2</v>
      </c>
      <c r="T144" s="30">
        <v>3.2000000000000001E-2</v>
      </c>
      <c r="U144" s="30">
        <v>7.0000000000000001E-3</v>
      </c>
      <c r="V144" s="30">
        <v>4.0000000000000001E-3</v>
      </c>
      <c r="W144" s="30">
        <v>3.0000000000000001E-3</v>
      </c>
      <c r="X144" s="30">
        <v>2E-3</v>
      </c>
      <c r="Y144" s="30"/>
      <c r="Z144" s="30"/>
      <c r="AA144" s="30"/>
      <c r="AB144" s="30" t="s">
        <v>138</v>
      </c>
    </row>
    <row r="145" spans="1:28" ht="13.2" x14ac:dyDescent="0.25">
      <c r="A145" s="25">
        <v>43558</v>
      </c>
      <c r="B145" s="28"/>
      <c r="C145" s="28"/>
      <c r="D145" s="27"/>
      <c r="E145" s="28"/>
      <c r="F145" s="27"/>
      <c r="G145" s="28"/>
      <c r="H145" s="31"/>
      <c r="I145" s="31"/>
      <c r="J145" s="30"/>
      <c r="K145" s="30"/>
      <c r="L145" s="28"/>
      <c r="M145" s="31"/>
      <c r="N145" s="31"/>
      <c r="O145" s="28"/>
      <c r="P145" s="28"/>
      <c r="Q145" s="28"/>
      <c r="R145" s="31"/>
      <c r="S145" s="31"/>
      <c r="T145" s="30"/>
      <c r="U145" s="30"/>
      <c r="V145" s="30"/>
      <c r="W145" s="30"/>
      <c r="X145" s="30"/>
      <c r="Y145" s="30"/>
      <c r="Z145" s="30"/>
      <c r="AA145" s="30"/>
      <c r="AB145" s="30"/>
    </row>
    <row r="146" spans="1:28" ht="15.75" customHeight="1" x14ac:dyDescent="0.3">
      <c r="A146" s="25">
        <v>43565</v>
      </c>
      <c r="B146" s="28"/>
      <c r="C146" s="28">
        <v>48.4</v>
      </c>
      <c r="D146" s="27">
        <v>84.9</v>
      </c>
      <c r="E146" s="28">
        <v>9.7799999999999994</v>
      </c>
      <c r="F146" s="27">
        <v>112.7</v>
      </c>
      <c r="G146" s="28">
        <v>7.51</v>
      </c>
      <c r="H146" s="38">
        <v>1.837</v>
      </c>
      <c r="I146" s="38">
        <v>0.33510000000000001</v>
      </c>
      <c r="J146" s="39">
        <v>0.269706</v>
      </c>
      <c r="K146" s="39">
        <v>1.4416E-2</v>
      </c>
      <c r="L146" s="40">
        <v>1.8093539999999999</v>
      </c>
      <c r="M146" s="38">
        <v>1.932274</v>
      </c>
      <c r="N146" s="31">
        <f>I146-(J146+K146)</f>
        <v>5.0978000000000023E-2</v>
      </c>
      <c r="O146" s="28"/>
      <c r="P146" s="28"/>
      <c r="Q146" s="28">
        <v>1.7</v>
      </c>
      <c r="R146" s="34">
        <v>0.46483999999999998</v>
      </c>
      <c r="S146" s="34">
        <v>6.2019999999999999E-2</v>
      </c>
      <c r="T146" s="30">
        <v>5.5E-2</v>
      </c>
      <c r="U146" s="30">
        <v>1.2E-2</v>
      </c>
      <c r="V146" s="30">
        <v>8.0000000000000002E-3</v>
      </c>
      <c r="W146" s="30">
        <v>6.0000000000000001E-3</v>
      </c>
      <c r="X146" s="30">
        <v>5.0000000000000001E-3</v>
      </c>
      <c r="Y146" s="30"/>
      <c r="Z146" s="30"/>
      <c r="AA146" s="30"/>
      <c r="AB146" s="30" t="s">
        <v>138</v>
      </c>
    </row>
    <row r="147" spans="1:28" ht="13.2" x14ac:dyDescent="0.25">
      <c r="A147" s="25">
        <v>43572</v>
      </c>
      <c r="B147" s="28"/>
      <c r="C147" s="28"/>
      <c r="D147" s="27"/>
      <c r="E147" s="28"/>
      <c r="F147" s="27"/>
      <c r="G147" s="28"/>
      <c r="H147" s="31"/>
      <c r="I147" s="31"/>
      <c r="J147" s="30"/>
      <c r="K147" s="30"/>
      <c r="L147" s="28"/>
      <c r="M147" s="31"/>
      <c r="N147" s="31"/>
      <c r="O147" s="28"/>
      <c r="P147" s="28"/>
      <c r="Q147" s="28"/>
      <c r="R147" s="31"/>
      <c r="S147" s="31"/>
      <c r="T147" s="30"/>
      <c r="U147" s="30"/>
      <c r="V147" s="30"/>
      <c r="W147" s="30"/>
      <c r="X147" s="30"/>
      <c r="Y147" s="30"/>
      <c r="Z147" s="30"/>
      <c r="AA147" s="30"/>
      <c r="AB147" s="30"/>
    </row>
    <row r="148" spans="1:28" ht="15.75" customHeight="1" x14ac:dyDescent="0.3">
      <c r="A148" s="25">
        <v>43579</v>
      </c>
      <c r="B148" s="28"/>
      <c r="C148" s="28">
        <v>52.4</v>
      </c>
      <c r="D148" s="27">
        <v>87.7</v>
      </c>
      <c r="E148" s="28">
        <v>9.59</v>
      </c>
      <c r="F148" s="27">
        <v>106</v>
      </c>
      <c r="G148" s="28">
        <v>5.96</v>
      </c>
      <c r="H148" s="34">
        <v>2.3170000000000002</v>
      </c>
      <c r="I148" s="34">
        <v>0.37690000000000001</v>
      </c>
      <c r="J148" s="36">
        <v>0.30234</v>
      </c>
      <c r="K148" s="36">
        <v>4.0250000000000001E-2</v>
      </c>
      <c r="L148" s="37">
        <v>8.7089999999999996</v>
      </c>
      <c r="M148" s="34">
        <v>2.0337700000000001</v>
      </c>
      <c r="N148" s="31">
        <f>I148-(J148+K148)</f>
        <v>3.4310000000000007E-2</v>
      </c>
      <c r="O148" s="28"/>
      <c r="P148" s="28"/>
      <c r="Q148" s="28">
        <v>1.4</v>
      </c>
      <c r="R148" s="34">
        <v>0.40597100000000003</v>
      </c>
      <c r="S148" s="34">
        <v>5.9088000000000002E-2</v>
      </c>
      <c r="T148" s="30">
        <v>6.9000000000000006E-2</v>
      </c>
      <c r="U148" s="30">
        <v>1.7000000000000001E-2</v>
      </c>
      <c r="V148" s="30">
        <v>0.01</v>
      </c>
      <c r="W148" s="30">
        <v>8.0000000000000002E-3</v>
      </c>
      <c r="X148" s="30">
        <v>6.0000000000000001E-3</v>
      </c>
      <c r="Y148" s="30"/>
      <c r="Z148" s="30"/>
      <c r="AA148" s="30"/>
      <c r="AB148" s="30" t="s">
        <v>138</v>
      </c>
    </row>
    <row r="149" spans="1:28" ht="13.2" x14ac:dyDescent="0.25">
      <c r="A149" s="25">
        <v>43586</v>
      </c>
      <c r="B149" s="28"/>
      <c r="C149" s="28"/>
      <c r="D149" s="27"/>
      <c r="E149" s="28"/>
      <c r="F149" s="27"/>
      <c r="G149" s="28"/>
      <c r="H149" s="31"/>
      <c r="I149" s="31"/>
      <c r="J149" s="30"/>
      <c r="K149" s="30"/>
      <c r="L149" s="28"/>
      <c r="M149" s="31"/>
      <c r="N149" s="31"/>
      <c r="O149" s="28"/>
      <c r="P149" s="28"/>
      <c r="Q149" s="28"/>
      <c r="R149" s="31"/>
      <c r="S149" s="31"/>
      <c r="T149" s="30"/>
      <c r="U149" s="30"/>
      <c r="V149" s="30"/>
      <c r="W149" s="30"/>
      <c r="X149" s="30"/>
      <c r="Y149" s="30"/>
      <c r="Z149" s="30"/>
      <c r="AA149" s="30"/>
      <c r="AB149" s="30"/>
    </row>
    <row r="150" spans="1:28" ht="15.75" customHeight="1" x14ac:dyDescent="0.3">
      <c r="A150" s="25">
        <v>43593</v>
      </c>
      <c r="B150" s="28"/>
      <c r="C150" s="28">
        <v>53.7</v>
      </c>
      <c r="D150" s="27">
        <v>88.6</v>
      </c>
      <c r="E150" s="28">
        <v>9.5299999999999994</v>
      </c>
      <c r="F150" s="27">
        <v>116.4</v>
      </c>
      <c r="G150" s="28">
        <v>5.98</v>
      </c>
      <c r="H150" s="34">
        <v>1.248</v>
      </c>
      <c r="I150" s="34">
        <v>0.32050000000000001</v>
      </c>
      <c r="J150" s="36">
        <v>0.26849699999999999</v>
      </c>
      <c r="K150" s="36">
        <v>4.2000000000000002E-4</v>
      </c>
      <c r="L150" s="37">
        <v>3.3031000000000001</v>
      </c>
      <c r="M150" s="34">
        <v>2.3275700000000001</v>
      </c>
      <c r="N150" s="31">
        <f>I150-(J150+K150)</f>
        <v>5.1583000000000045E-2</v>
      </c>
      <c r="O150" s="28"/>
      <c r="P150" s="28"/>
      <c r="Q150" s="28">
        <v>4.8</v>
      </c>
      <c r="R150" s="34">
        <v>1.0323789999999999</v>
      </c>
      <c r="S150" s="34">
        <v>0.13822200000000001</v>
      </c>
      <c r="T150" s="30">
        <v>5.8999999999999997E-2</v>
      </c>
      <c r="U150" s="30">
        <v>1.2999999999999999E-2</v>
      </c>
      <c r="V150" s="30">
        <v>7.0000000000000001E-3</v>
      </c>
      <c r="W150" s="30">
        <v>7.0000000000000001E-3</v>
      </c>
      <c r="X150" s="30">
        <v>5.0000000000000001E-3</v>
      </c>
      <c r="Y150" s="30"/>
      <c r="Z150" s="30"/>
      <c r="AA150" s="30"/>
      <c r="AB150" s="30" t="s">
        <v>138</v>
      </c>
    </row>
    <row r="151" spans="1:28" ht="13.2" x14ac:dyDescent="0.25">
      <c r="A151" s="25">
        <v>43600</v>
      </c>
      <c r="B151" s="28"/>
      <c r="C151" s="28"/>
      <c r="D151" s="27"/>
      <c r="E151" s="28"/>
      <c r="F151" s="27"/>
      <c r="G151" s="28"/>
      <c r="H151" s="31"/>
      <c r="I151" s="31"/>
      <c r="J151" s="30"/>
      <c r="K151" s="30"/>
      <c r="L151" s="28"/>
      <c r="M151" s="31"/>
      <c r="N151" s="31"/>
      <c r="O151" s="28"/>
      <c r="P151" s="28"/>
      <c r="Q151" s="28"/>
      <c r="R151" s="31"/>
      <c r="S151" s="31"/>
      <c r="T151" s="30"/>
      <c r="U151" s="30"/>
      <c r="V151" s="30"/>
      <c r="W151" s="30"/>
      <c r="X151" s="30"/>
      <c r="Y151" s="30"/>
      <c r="Z151" s="30"/>
      <c r="AA151" s="30"/>
      <c r="AB151" s="30"/>
    </row>
    <row r="152" spans="1:28" ht="15.75" customHeight="1" x14ac:dyDescent="0.3">
      <c r="A152" s="25">
        <v>43607</v>
      </c>
      <c r="B152" s="28"/>
      <c r="C152" s="28">
        <v>52.9</v>
      </c>
      <c r="D152" s="27">
        <v>86.5</v>
      </c>
      <c r="E152" s="28">
        <v>9.4</v>
      </c>
      <c r="F152" s="27">
        <v>118.1</v>
      </c>
      <c r="G152" s="28">
        <v>6.25</v>
      </c>
      <c r="H152" s="34">
        <v>1.151</v>
      </c>
      <c r="I152" s="34">
        <v>0.35020000000000001</v>
      </c>
      <c r="J152" s="36">
        <v>0.33228000000000002</v>
      </c>
      <c r="K152" s="36">
        <v>9.0699999999999999E-3</v>
      </c>
      <c r="L152" s="37">
        <v>2.3898999999999999</v>
      </c>
      <c r="M152" s="34">
        <v>0.47782999999999998</v>
      </c>
      <c r="N152" s="31">
        <f>I152-(J152+K152)</f>
        <v>8.849999999999969E-3</v>
      </c>
      <c r="O152" s="28"/>
      <c r="P152" s="28"/>
      <c r="Q152" s="37">
        <v>3.6323530000000002</v>
      </c>
      <c r="R152" s="34">
        <v>0.69300799999999996</v>
      </c>
      <c r="S152" s="34">
        <v>5.3622000000000003E-2</v>
      </c>
      <c r="T152" s="30">
        <v>4.9000000000000002E-2</v>
      </c>
      <c r="U152" s="30">
        <v>1.2E-2</v>
      </c>
      <c r="V152" s="30">
        <v>7.0000000000000001E-3</v>
      </c>
      <c r="W152" s="30">
        <v>6.0000000000000001E-3</v>
      </c>
      <c r="X152" s="30">
        <v>4.0000000000000001E-3</v>
      </c>
      <c r="Y152" s="30"/>
      <c r="Z152" s="30"/>
      <c r="AA152" s="30"/>
      <c r="AB152" s="30" t="s">
        <v>138</v>
      </c>
    </row>
    <row r="153" spans="1:28" ht="13.2" x14ac:dyDescent="0.25">
      <c r="A153" s="25">
        <v>43614</v>
      </c>
      <c r="B153" s="28"/>
      <c r="C153" s="28"/>
      <c r="D153" s="27"/>
      <c r="E153" s="28"/>
      <c r="F153" s="27"/>
      <c r="G153" s="28"/>
      <c r="H153" s="31"/>
      <c r="I153" s="31"/>
      <c r="J153" s="30"/>
      <c r="K153" s="30"/>
      <c r="L153" s="28"/>
      <c r="M153" s="31"/>
      <c r="N153" s="31"/>
      <c r="O153" s="28"/>
      <c r="P153" s="28"/>
      <c r="Q153" s="28"/>
      <c r="R153" s="31"/>
      <c r="S153" s="31"/>
      <c r="T153" s="30"/>
      <c r="U153" s="30"/>
      <c r="V153" s="30"/>
      <c r="W153" s="30"/>
      <c r="X153" s="30"/>
      <c r="Y153" s="30"/>
      <c r="Z153" s="30"/>
      <c r="AA153" s="30"/>
      <c r="AB153" s="30"/>
    </row>
    <row r="154" spans="1:28" ht="15.75" customHeight="1" x14ac:dyDescent="0.3">
      <c r="A154" s="25">
        <v>43621</v>
      </c>
      <c r="B154" s="28"/>
      <c r="C154" s="28">
        <v>55.7</v>
      </c>
      <c r="D154" s="27">
        <v>82.5</v>
      </c>
      <c r="E154" s="28">
        <v>8.67</v>
      </c>
      <c r="F154" s="27">
        <v>118.8</v>
      </c>
      <c r="G154" s="28">
        <v>6.27</v>
      </c>
      <c r="H154" s="34">
        <v>1.0760000000000001</v>
      </c>
      <c r="I154" s="34">
        <v>0.32800000000000001</v>
      </c>
      <c r="J154" s="36">
        <v>0.29133799999999999</v>
      </c>
      <c r="K154" s="36">
        <v>3.4000000000000002E-2</v>
      </c>
      <c r="L154" s="37">
        <v>2.420919</v>
      </c>
      <c r="M154" s="34">
        <v>2.1819030000000001</v>
      </c>
      <c r="N154" s="31">
        <f>I154-(J154+K154)</f>
        <v>2.6619999999999977E-3</v>
      </c>
      <c r="O154" s="28"/>
      <c r="P154" s="28"/>
      <c r="Q154" s="37">
        <v>3.7170000000000001</v>
      </c>
      <c r="R154" s="34">
        <v>0.91822000000000004</v>
      </c>
      <c r="S154" s="34">
        <v>0.11404300000000001</v>
      </c>
      <c r="T154" s="30">
        <v>4.7E-2</v>
      </c>
      <c r="U154" s="30">
        <v>1.0999999999999999E-2</v>
      </c>
      <c r="V154" s="30">
        <v>7.0000000000000001E-3</v>
      </c>
      <c r="W154" s="30">
        <v>6.0000000000000001E-3</v>
      </c>
      <c r="X154" s="30">
        <v>4.0000000000000001E-3</v>
      </c>
      <c r="Y154" s="30"/>
      <c r="Z154" s="30"/>
      <c r="AA154" s="30"/>
      <c r="AB154" s="30" t="s">
        <v>138</v>
      </c>
    </row>
    <row r="155" spans="1:28" ht="13.2" x14ac:dyDescent="0.25">
      <c r="A155" s="25">
        <v>43628</v>
      </c>
      <c r="B155" s="28"/>
      <c r="C155" s="28"/>
      <c r="D155" s="27"/>
      <c r="E155" s="28"/>
      <c r="F155" s="27"/>
      <c r="G155" s="28"/>
      <c r="H155" s="31"/>
      <c r="I155" s="31"/>
      <c r="J155" s="30"/>
      <c r="K155" s="30"/>
      <c r="L155" s="28"/>
      <c r="M155" s="31"/>
      <c r="N155" s="31"/>
      <c r="O155" s="28"/>
      <c r="P155" s="28"/>
      <c r="Q155" s="28"/>
      <c r="R155" s="31"/>
      <c r="S155" s="31"/>
      <c r="T155" s="30"/>
      <c r="U155" s="30"/>
      <c r="V155" s="30"/>
      <c r="W155" s="30"/>
      <c r="X155" s="30"/>
      <c r="Y155" s="30"/>
      <c r="Z155" s="30"/>
      <c r="AA155" s="30"/>
      <c r="AB155" s="30"/>
    </row>
    <row r="156" spans="1:28" ht="15.75" customHeight="1" x14ac:dyDescent="0.3">
      <c r="A156" s="25">
        <v>43635</v>
      </c>
      <c r="B156" s="28"/>
      <c r="C156" s="28">
        <v>57.9</v>
      </c>
      <c r="D156" s="27">
        <v>79.400000000000006</v>
      </c>
      <c r="E156" s="28">
        <v>8.11</v>
      </c>
      <c r="F156" s="27">
        <v>103.6</v>
      </c>
      <c r="G156" s="28">
        <v>5.57</v>
      </c>
      <c r="H156" s="34">
        <v>2.9380000000000002</v>
      </c>
      <c r="I156" s="34">
        <v>0.35399999999999998</v>
      </c>
      <c r="J156" s="36">
        <v>0.232294</v>
      </c>
      <c r="K156" s="36">
        <v>7.4899999999999994E-2</v>
      </c>
      <c r="L156" s="37">
        <v>4.5989060000000004</v>
      </c>
      <c r="M156" s="34">
        <v>1.170747</v>
      </c>
      <c r="N156" s="31">
        <f>I156-(J156+K156)</f>
        <v>4.6806000000000014E-2</v>
      </c>
      <c r="O156" s="28"/>
      <c r="P156" s="28"/>
      <c r="Q156" s="28">
        <v>27.9</v>
      </c>
      <c r="R156" s="34">
        <v>5.328951</v>
      </c>
      <c r="S156" s="34">
        <v>0.406333</v>
      </c>
      <c r="T156" s="30">
        <v>0.20200000000000001</v>
      </c>
      <c r="U156" s="30">
        <v>5.3999999999999999E-2</v>
      </c>
      <c r="V156" s="30">
        <v>3.2000000000000001E-2</v>
      </c>
      <c r="W156" s="30">
        <v>2.8000000000000001E-2</v>
      </c>
      <c r="X156" s="30">
        <v>2.1999999999999999E-2</v>
      </c>
      <c r="Y156" s="30"/>
      <c r="Z156" s="30"/>
      <c r="AA156" s="30"/>
      <c r="AB156" s="30" t="s">
        <v>138</v>
      </c>
    </row>
    <row r="157" spans="1:28" ht="13.2" x14ac:dyDescent="0.25">
      <c r="A157" s="25">
        <v>43642</v>
      </c>
      <c r="B157" s="28"/>
      <c r="C157" s="28"/>
      <c r="D157" s="27"/>
      <c r="E157" s="28"/>
      <c r="F157" s="27"/>
      <c r="G157" s="28"/>
      <c r="H157" s="31"/>
      <c r="I157" s="31"/>
      <c r="J157" s="30"/>
      <c r="K157" s="30"/>
      <c r="L157" s="28"/>
      <c r="M157" s="31"/>
      <c r="N157" s="31"/>
      <c r="O157" s="28"/>
      <c r="P157" s="28"/>
      <c r="Q157" s="28"/>
      <c r="R157" s="31"/>
      <c r="S157" s="31"/>
      <c r="T157" s="30"/>
      <c r="U157" s="30"/>
      <c r="V157" s="30"/>
      <c r="W157" s="30"/>
      <c r="X157" s="30"/>
      <c r="Y157" s="30"/>
      <c r="Z157" s="30"/>
      <c r="AA157" s="30"/>
      <c r="AB157" s="30"/>
    </row>
    <row r="158" spans="1:28" ht="15.75" customHeight="1" x14ac:dyDescent="0.3">
      <c r="A158" s="25">
        <v>43649</v>
      </c>
      <c r="B158" s="28"/>
      <c r="C158" s="28">
        <v>61.1</v>
      </c>
      <c r="D158" s="27">
        <v>80.400000000000006</v>
      </c>
      <c r="E158" s="28">
        <v>7.91</v>
      </c>
      <c r="F158" s="27">
        <v>112</v>
      </c>
      <c r="G158" s="28">
        <v>6</v>
      </c>
      <c r="H158" s="34">
        <v>1.982</v>
      </c>
      <c r="I158" s="34">
        <v>0.3246</v>
      </c>
      <c r="J158" s="36">
        <v>0.22392200000000001</v>
      </c>
      <c r="K158" s="36">
        <v>7.8340000000000007E-2</v>
      </c>
      <c r="L158" s="37">
        <v>5.1433</v>
      </c>
      <c r="M158" s="34">
        <v>1.0033399999999999</v>
      </c>
      <c r="N158" s="31">
        <f>I158-(J158+K158)</f>
        <v>2.2337999999999969E-2</v>
      </c>
      <c r="O158" s="28"/>
      <c r="P158" s="28"/>
      <c r="Q158" s="28">
        <v>3.6</v>
      </c>
      <c r="R158" s="34">
        <v>1.040022</v>
      </c>
      <c r="S158" s="34">
        <v>0.16867199999999999</v>
      </c>
      <c r="T158" s="30">
        <v>9.7000000000000003E-2</v>
      </c>
      <c r="U158" s="30">
        <v>2.3E-2</v>
      </c>
      <c r="V158" s="30">
        <v>1.4E-2</v>
      </c>
      <c r="W158" s="30">
        <v>1.2E-2</v>
      </c>
      <c r="X158" s="30">
        <v>8.9999999999999993E-3</v>
      </c>
      <c r="Y158" s="30"/>
      <c r="Z158" s="30"/>
      <c r="AA158" s="30"/>
      <c r="AB158" s="30" t="s">
        <v>138</v>
      </c>
    </row>
    <row r="159" spans="1:28" ht="13.2" x14ac:dyDescent="0.25">
      <c r="A159" s="25">
        <v>43656</v>
      </c>
      <c r="B159" s="28"/>
      <c r="C159" s="28"/>
      <c r="D159" s="27"/>
      <c r="E159" s="28"/>
      <c r="F159" s="27"/>
      <c r="G159" s="28"/>
      <c r="H159" s="31"/>
      <c r="I159" s="31"/>
      <c r="J159" s="30"/>
      <c r="K159" s="30"/>
      <c r="L159" s="28"/>
      <c r="M159" s="31"/>
      <c r="N159" s="31"/>
      <c r="O159" s="28"/>
      <c r="P159" s="28"/>
      <c r="Q159" s="28"/>
      <c r="R159" s="31"/>
      <c r="S159" s="31"/>
      <c r="T159" s="30"/>
      <c r="U159" s="30"/>
      <c r="V159" s="30"/>
      <c r="W159" s="30"/>
      <c r="X159" s="30"/>
      <c r="Y159" s="30"/>
      <c r="Z159" s="30"/>
      <c r="AA159" s="30"/>
      <c r="AB159" s="30"/>
    </row>
    <row r="160" spans="1:28" ht="15.75" customHeight="1" x14ac:dyDescent="0.3">
      <c r="A160" s="25">
        <v>43663</v>
      </c>
      <c r="B160" s="28"/>
      <c r="C160" s="28">
        <v>63.6</v>
      </c>
      <c r="D160" s="27">
        <v>80.2</v>
      </c>
      <c r="E160" s="28">
        <v>7.65</v>
      </c>
      <c r="F160" s="27">
        <v>115.5</v>
      </c>
      <c r="G160" s="28">
        <v>5.96</v>
      </c>
      <c r="H160" s="34">
        <v>1.9239999999999999</v>
      </c>
      <c r="I160" s="34">
        <v>0.28089999999999998</v>
      </c>
      <c r="J160" s="36">
        <v>0.219859</v>
      </c>
      <c r="K160" s="36">
        <v>6.4920000000000005E-2</v>
      </c>
      <c r="L160" s="37">
        <v>2.9697</v>
      </c>
      <c r="M160" s="34">
        <v>1.4901199999999999</v>
      </c>
      <c r="N160" s="31">
        <v>0</v>
      </c>
      <c r="O160" s="28"/>
      <c r="P160" s="28"/>
      <c r="Q160" s="28">
        <v>3.1</v>
      </c>
      <c r="R160" s="34">
        <v>0.818913</v>
      </c>
      <c r="S160" s="34">
        <v>7.4501999999999999E-2</v>
      </c>
      <c r="T160" s="30">
        <v>6.7000000000000004E-2</v>
      </c>
      <c r="U160" s="30">
        <v>1.7000000000000001E-2</v>
      </c>
      <c r="V160" s="30">
        <v>1.0999999999999999E-2</v>
      </c>
      <c r="W160" s="30">
        <v>8.9999999999999993E-3</v>
      </c>
      <c r="X160" s="30">
        <v>7.0000000000000001E-3</v>
      </c>
      <c r="Y160" s="30"/>
      <c r="Z160" s="30"/>
      <c r="AA160" s="30"/>
      <c r="AB160" s="30" t="s">
        <v>143</v>
      </c>
    </row>
    <row r="161" spans="1:28" ht="13.2" x14ac:dyDescent="0.25">
      <c r="A161" s="25">
        <v>43670</v>
      </c>
      <c r="B161" s="28"/>
      <c r="C161" s="28"/>
      <c r="D161" s="27"/>
      <c r="E161" s="28"/>
      <c r="F161" s="27"/>
      <c r="G161" s="28"/>
      <c r="H161" s="31"/>
      <c r="I161" s="31"/>
      <c r="J161" s="30"/>
      <c r="K161" s="30"/>
      <c r="L161" s="28"/>
      <c r="M161" s="31"/>
      <c r="N161" s="31"/>
      <c r="O161" s="28"/>
      <c r="P161" s="28"/>
      <c r="Q161" s="28"/>
      <c r="R161" s="31"/>
      <c r="S161" s="31"/>
      <c r="T161" s="30"/>
      <c r="U161" s="30"/>
      <c r="V161" s="30"/>
      <c r="W161" s="30"/>
      <c r="X161" s="30"/>
      <c r="Y161" s="30"/>
      <c r="Z161" s="30"/>
      <c r="AA161" s="30"/>
      <c r="AB161" s="30"/>
    </row>
    <row r="162" spans="1:28" ht="15.75" customHeight="1" x14ac:dyDescent="0.3">
      <c r="A162" s="25">
        <v>43677</v>
      </c>
      <c r="B162" s="28"/>
      <c r="C162" s="28">
        <v>64.2</v>
      </c>
      <c r="D162" s="27">
        <v>79.5</v>
      </c>
      <c r="E162" s="28">
        <v>7.55</v>
      </c>
      <c r="F162" s="27">
        <v>115.4</v>
      </c>
      <c r="G162" s="28">
        <v>5.89</v>
      </c>
      <c r="H162" s="34">
        <v>1.746</v>
      </c>
      <c r="I162" s="34">
        <v>0.28089999999999998</v>
      </c>
      <c r="J162" s="36">
        <v>0.21130099999999999</v>
      </c>
      <c r="K162" s="36">
        <v>7.5160000000000005E-2</v>
      </c>
      <c r="L162" s="37">
        <v>4.2081</v>
      </c>
      <c r="M162" s="34">
        <v>2.6276999999999999</v>
      </c>
      <c r="N162" s="31">
        <v>0</v>
      </c>
      <c r="O162" s="28"/>
      <c r="P162" s="28"/>
      <c r="Q162" s="28">
        <v>3.8</v>
      </c>
      <c r="R162" s="34">
        <v>0.99032900000000001</v>
      </c>
      <c r="S162" s="34">
        <v>6.7445000000000005E-2</v>
      </c>
      <c r="T162" s="30">
        <v>6.8000000000000005E-2</v>
      </c>
      <c r="U162" s="30">
        <v>1.6E-2</v>
      </c>
      <c r="V162" s="30">
        <v>8.9999999999999993E-3</v>
      </c>
      <c r="W162" s="30">
        <v>7.0000000000000001E-3</v>
      </c>
      <c r="X162" s="30">
        <v>5.0000000000000001E-3</v>
      </c>
      <c r="Y162" s="30"/>
      <c r="Z162" s="30"/>
      <c r="AA162" s="30"/>
      <c r="AB162" s="30" t="s">
        <v>138</v>
      </c>
    </row>
    <row r="163" spans="1:28" ht="13.2" x14ac:dyDescent="0.25">
      <c r="A163" s="25">
        <v>43684</v>
      </c>
      <c r="B163" s="28"/>
      <c r="C163" s="28"/>
      <c r="D163" s="27"/>
      <c r="E163" s="28"/>
      <c r="F163" s="27"/>
      <c r="G163" s="28"/>
      <c r="H163" s="31"/>
      <c r="I163" s="31"/>
      <c r="J163" s="30"/>
      <c r="K163" s="30"/>
      <c r="L163" s="28"/>
      <c r="M163" s="31"/>
      <c r="N163" s="31"/>
      <c r="O163" s="28"/>
      <c r="P163" s="28"/>
      <c r="Q163" s="28"/>
      <c r="R163" s="31"/>
      <c r="S163" s="31"/>
      <c r="T163" s="30"/>
      <c r="U163" s="30"/>
      <c r="V163" s="30"/>
      <c r="W163" s="30"/>
      <c r="X163" s="30"/>
      <c r="Y163" s="30"/>
      <c r="Z163" s="30"/>
      <c r="AA163" s="30"/>
      <c r="AB163" s="30"/>
    </row>
    <row r="164" spans="1:28" ht="15.75" customHeight="1" x14ac:dyDescent="0.3">
      <c r="A164" s="25">
        <v>43691</v>
      </c>
      <c r="B164" s="28"/>
      <c r="C164" s="28">
        <v>61.1</v>
      </c>
      <c r="D164" s="27">
        <v>79.099999999999994</v>
      </c>
      <c r="E164" s="28">
        <v>7.78</v>
      </c>
      <c r="F164" s="27">
        <v>113.6</v>
      </c>
      <c r="G164" s="28">
        <v>5.66</v>
      </c>
      <c r="H164" s="34">
        <v>1.823</v>
      </c>
      <c r="I164" s="34">
        <v>0.27300000000000002</v>
      </c>
      <c r="J164" s="36">
        <v>0.20050299999999999</v>
      </c>
      <c r="K164" s="36">
        <v>2.3E-2</v>
      </c>
      <c r="L164" s="37">
        <v>3.0809500000000001</v>
      </c>
      <c r="M164" s="34">
        <v>1.882768</v>
      </c>
      <c r="N164" s="31">
        <f>I164-(J164+K164)</f>
        <v>4.9497000000000041E-2</v>
      </c>
      <c r="O164" s="28"/>
      <c r="P164" s="28"/>
      <c r="Q164" s="41">
        <v>3.3740740740740791</v>
      </c>
      <c r="R164" s="34">
        <v>0.83823000000000003</v>
      </c>
      <c r="S164" s="34">
        <v>5.9810000000000002E-2</v>
      </c>
      <c r="T164" s="30">
        <v>6.0999999999999999E-2</v>
      </c>
      <c r="U164" s="30">
        <v>1.2999999999999999E-2</v>
      </c>
      <c r="V164" s="30">
        <v>7.0000000000000001E-3</v>
      </c>
      <c r="W164" s="30">
        <v>6.0000000000000001E-3</v>
      </c>
      <c r="X164" s="30">
        <v>4.0000000000000001E-3</v>
      </c>
      <c r="Y164" s="30"/>
      <c r="Z164" s="30"/>
      <c r="AA164" s="30"/>
      <c r="AB164" s="30" t="s">
        <v>138</v>
      </c>
    </row>
    <row r="165" spans="1:28" ht="13.2" x14ac:dyDescent="0.25">
      <c r="A165" s="25">
        <v>43698</v>
      </c>
      <c r="B165" s="28"/>
      <c r="C165" s="28"/>
      <c r="D165" s="27"/>
      <c r="E165" s="28"/>
      <c r="F165" s="27"/>
      <c r="G165" s="28"/>
      <c r="H165" s="31"/>
      <c r="I165" s="31"/>
      <c r="J165" s="30"/>
      <c r="K165" s="30"/>
      <c r="L165" s="28"/>
      <c r="M165" s="31"/>
      <c r="N165" s="31"/>
      <c r="O165" s="28"/>
      <c r="P165" s="28"/>
      <c r="Q165" s="28"/>
      <c r="R165" s="31"/>
      <c r="S165" s="31"/>
      <c r="T165" s="30"/>
      <c r="U165" s="30"/>
      <c r="V165" s="30"/>
      <c r="W165" s="30"/>
      <c r="X165" s="30"/>
      <c r="Y165" s="30"/>
      <c r="Z165" s="30"/>
      <c r="AA165" s="30"/>
      <c r="AB165" s="30"/>
    </row>
    <row r="166" spans="1:28" ht="15.75" customHeight="1" x14ac:dyDescent="0.3">
      <c r="A166" s="25">
        <v>43705</v>
      </c>
      <c r="B166" s="28"/>
      <c r="C166" s="28">
        <v>57.8</v>
      </c>
      <c r="D166" s="27">
        <v>81</v>
      </c>
      <c r="E166" s="28">
        <v>8.26</v>
      </c>
      <c r="F166" s="27">
        <v>113</v>
      </c>
      <c r="G166" s="28">
        <v>5.52</v>
      </c>
      <c r="H166" s="34">
        <v>1.1830000000000001</v>
      </c>
      <c r="I166" s="34">
        <v>0.26300000000000001</v>
      </c>
      <c r="J166" s="36">
        <v>0.21584700000000001</v>
      </c>
      <c r="K166" s="36">
        <v>1.2E-2</v>
      </c>
      <c r="L166" s="37">
        <v>3.3462329999999998</v>
      </c>
      <c r="M166" s="34">
        <v>3.0170029999999999</v>
      </c>
      <c r="N166" s="31">
        <f>I166-(J166+K166)</f>
        <v>3.515299999999999E-2</v>
      </c>
      <c r="O166" s="28"/>
      <c r="P166" s="28"/>
      <c r="Q166" s="41">
        <v>1.2064516129032106</v>
      </c>
      <c r="R166" s="34">
        <v>0.29480000000000001</v>
      </c>
      <c r="S166" s="34">
        <v>2.8160000000000001E-2</v>
      </c>
      <c r="T166" s="30">
        <v>0.03</v>
      </c>
      <c r="U166" s="30">
        <v>7.0000000000000001E-3</v>
      </c>
      <c r="V166" s="30">
        <v>5.0000000000000001E-3</v>
      </c>
      <c r="W166" s="30">
        <v>4.0000000000000001E-3</v>
      </c>
      <c r="X166" s="30">
        <v>3.0000000000000001E-3</v>
      </c>
      <c r="Y166" s="30"/>
      <c r="Z166" s="30"/>
      <c r="AA166" s="30"/>
      <c r="AB166" s="30" t="s">
        <v>138</v>
      </c>
    </row>
    <row r="167" spans="1:28" ht="13.2" x14ac:dyDescent="0.25">
      <c r="A167" s="25">
        <v>43712</v>
      </c>
      <c r="B167" s="28"/>
      <c r="C167" s="28"/>
      <c r="D167" s="27"/>
      <c r="E167" s="28"/>
      <c r="F167" s="27"/>
      <c r="G167" s="28"/>
      <c r="H167" s="31"/>
      <c r="I167" s="31"/>
      <c r="J167" s="30"/>
      <c r="K167" s="30"/>
      <c r="L167" s="28"/>
      <c r="M167" s="31"/>
      <c r="N167" s="31"/>
      <c r="O167" s="28"/>
      <c r="P167" s="28"/>
      <c r="Q167" s="28"/>
      <c r="R167" s="31"/>
      <c r="S167" s="31"/>
      <c r="T167" s="30"/>
      <c r="U167" s="30"/>
      <c r="V167" s="30"/>
      <c r="W167" s="30"/>
      <c r="X167" s="30"/>
      <c r="Y167" s="30"/>
      <c r="Z167" s="30"/>
      <c r="AA167" s="30"/>
      <c r="AB167" s="30"/>
    </row>
    <row r="168" spans="1:28" ht="13.2" x14ac:dyDescent="0.25">
      <c r="A168" s="25">
        <v>43719</v>
      </c>
      <c r="B168" s="28"/>
      <c r="C168" s="28">
        <v>60</v>
      </c>
      <c r="D168" s="27">
        <v>81.8</v>
      </c>
      <c r="E168" s="28">
        <v>8.15</v>
      </c>
      <c r="F168" s="27">
        <v>115</v>
      </c>
      <c r="G168" s="28">
        <v>5.63</v>
      </c>
      <c r="H168" s="38">
        <v>3.66</v>
      </c>
      <c r="I168" s="38">
        <v>0.2445</v>
      </c>
      <c r="J168" s="39">
        <v>0.13779</v>
      </c>
      <c r="K168" s="39">
        <v>3.9999E-2</v>
      </c>
      <c r="L168" s="40">
        <v>2.4761950000000001</v>
      </c>
      <c r="M168" s="38">
        <v>1.596306</v>
      </c>
      <c r="N168" s="31">
        <f>I168-(J168+K168)</f>
        <v>6.6710999999999993E-2</v>
      </c>
      <c r="O168" s="28"/>
      <c r="P168" s="28"/>
      <c r="Q168" s="28">
        <v>1.3</v>
      </c>
      <c r="R168" s="31"/>
      <c r="S168" s="31"/>
      <c r="T168" s="30">
        <v>5.2999999999999999E-2</v>
      </c>
      <c r="U168" s="30">
        <v>1.2E-2</v>
      </c>
      <c r="V168" s="30">
        <v>7.0000000000000001E-3</v>
      </c>
      <c r="W168" s="30">
        <v>5.0000000000000001E-3</v>
      </c>
      <c r="X168" s="30">
        <v>4.0000000000000001E-3</v>
      </c>
      <c r="Y168" s="30"/>
      <c r="Z168" s="30"/>
      <c r="AA168" s="30"/>
      <c r="AB168" s="30" t="s">
        <v>138</v>
      </c>
    </row>
    <row r="169" spans="1:28" ht="13.2" x14ac:dyDescent="0.25">
      <c r="A169" s="25">
        <v>43727</v>
      </c>
      <c r="B169" s="28"/>
      <c r="C169" s="28"/>
      <c r="D169" s="27"/>
      <c r="E169" s="28"/>
      <c r="F169" s="27"/>
      <c r="G169" s="28"/>
      <c r="H169" s="31"/>
      <c r="I169" s="31"/>
      <c r="J169" s="30"/>
      <c r="K169" s="30"/>
      <c r="L169" s="28"/>
      <c r="M169" s="31"/>
      <c r="N169" s="31"/>
      <c r="O169" s="28"/>
      <c r="P169" s="28"/>
      <c r="Q169" s="28"/>
      <c r="R169" s="31"/>
      <c r="S169" s="31"/>
      <c r="T169" s="30"/>
      <c r="U169" s="30"/>
      <c r="V169" s="30"/>
      <c r="W169" s="30"/>
      <c r="X169" s="30"/>
      <c r="Y169" s="30"/>
      <c r="Z169" s="30"/>
      <c r="AA169" s="30"/>
      <c r="AB169" s="30"/>
    </row>
    <row r="170" spans="1:28" ht="15.75" customHeight="1" x14ac:dyDescent="0.3">
      <c r="A170" s="25">
        <v>43733</v>
      </c>
      <c r="B170" s="28"/>
      <c r="C170" s="28">
        <v>57.1</v>
      </c>
      <c r="D170" s="27">
        <v>79.8</v>
      </c>
      <c r="E170" s="28">
        <v>8.24</v>
      </c>
      <c r="F170" s="27">
        <v>107.8</v>
      </c>
      <c r="G170" s="28">
        <v>5.57</v>
      </c>
      <c r="H170" s="38">
        <v>3</v>
      </c>
      <c r="I170" s="38">
        <v>0.26590000000000003</v>
      </c>
      <c r="J170" s="39">
        <v>0.17233899999999999</v>
      </c>
      <c r="K170" s="39">
        <v>3.6250999999999999E-2</v>
      </c>
      <c r="L170" s="40">
        <v>2.6649790000000002</v>
      </c>
      <c r="M170" s="38">
        <v>1.413265</v>
      </c>
      <c r="N170" s="31">
        <f>I170-(J170+K170)</f>
        <v>5.7310000000000028E-2</v>
      </c>
      <c r="O170" s="28"/>
      <c r="P170" s="28"/>
      <c r="Q170" s="41">
        <v>1.52800000000002</v>
      </c>
      <c r="R170" s="31"/>
      <c r="S170" s="31"/>
      <c r="T170" s="30">
        <v>5.3999999999999999E-2</v>
      </c>
      <c r="U170" s="30">
        <v>1.2E-2</v>
      </c>
      <c r="V170" s="30">
        <v>7.0000000000000001E-3</v>
      </c>
      <c r="W170" s="30">
        <v>6.0000000000000001E-3</v>
      </c>
      <c r="X170" s="30">
        <v>4.0000000000000001E-3</v>
      </c>
      <c r="Y170" s="30"/>
      <c r="Z170" s="30"/>
      <c r="AA170" s="30"/>
      <c r="AB170" s="30" t="s">
        <v>138</v>
      </c>
    </row>
    <row r="171" spans="1:28" ht="13.2" x14ac:dyDescent="0.25">
      <c r="A171" s="25">
        <v>43740</v>
      </c>
      <c r="B171" s="28"/>
      <c r="C171" s="28"/>
      <c r="D171" s="27"/>
      <c r="E171" s="28"/>
      <c r="F171" s="27"/>
      <c r="G171" s="28"/>
      <c r="H171" s="31"/>
      <c r="I171" s="31"/>
      <c r="J171" s="30"/>
      <c r="K171" s="30"/>
      <c r="L171" s="28"/>
      <c r="M171" s="31"/>
      <c r="N171" s="31"/>
      <c r="O171" s="28"/>
      <c r="P171" s="28"/>
      <c r="Q171" s="28"/>
      <c r="R171" s="31"/>
      <c r="S171" s="31"/>
      <c r="T171" s="30"/>
      <c r="U171" s="30"/>
      <c r="V171" s="30"/>
      <c r="W171" s="30"/>
      <c r="X171" s="30"/>
      <c r="Y171" s="30"/>
      <c r="Z171" s="30"/>
      <c r="AA171" s="30"/>
      <c r="AB171" s="30"/>
    </row>
    <row r="172" spans="1:28" ht="13.2" x14ac:dyDescent="0.25">
      <c r="A172" s="25">
        <v>43754</v>
      </c>
      <c r="B172" s="28"/>
      <c r="C172" s="28">
        <v>49.6</v>
      </c>
      <c r="D172" s="27">
        <v>82</v>
      </c>
      <c r="E172" s="28">
        <v>9.3000000000000007</v>
      </c>
      <c r="F172" s="27">
        <v>117.7</v>
      </c>
      <c r="G172" s="28">
        <v>5.72</v>
      </c>
      <c r="H172" s="38">
        <v>3.66</v>
      </c>
      <c r="I172" s="38">
        <v>0.29320000000000002</v>
      </c>
      <c r="J172" s="39">
        <v>0.180532</v>
      </c>
      <c r="K172" s="39">
        <v>2.4299000000000001E-2</v>
      </c>
      <c r="L172" s="40">
        <v>1.4683330000000001</v>
      </c>
      <c r="M172" s="38">
        <v>1.592525</v>
      </c>
      <c r="N172" s="31">
        <f>I172-(J172+K172)</f>
        <v>8.8369000000000031E-2</v>
      </c>
      <c r="O172" s="28"/>
      <c r="P172" s="28"/>
      <c r="Q172" s="28">
        <v>2.6</v>
      </c>
      <c r="R172" s="31"/>
      <c r="S172" s="31"/>
      <c r="T172" s="30">
        <v>5.7000000000000002E-2</v>
      </c>
      <c r="U172" s="30">
        <v>1.2E-2</v>
      </c>
      <c r="V172" s="30">
        <v>7.0000000000000001E-3</v>
      </c>
      <c r="W172" s="30">
        <v>6.0000000000000001E-3</v>
      </c>
      <c r="X172" s="30">
        <v>4.0000000000000001E-3</v>
      </c>
      <c r="Y172" s="30"/>
      <c r="Z172" s="30"/>
      <c r="AA172" s="30"/>
      <c r="AB172" s="30" t="s">
        <v>138</v>
      </c>
    </row>
    <row r="173" spans="1:28" ht="13.2" x14ac:dyDescent="0.25">
      <c r="A173" s="25">
        <v>43768</v>
      </c>
      <c r="B173" s="28"/>
      <c r="C173" s="28"/>
      <c r="D173" s="27"/>
      <c r="E173" s="28"/>
      <c r="F173" s="27"/>
      <c r="G173" s="28"/>
      <c r="H173" s="31"/>
      <c r="I173" s="31"/>
      <c r="J173" s="30"/>
      <c r="K173" s="30"/>
      <c r="L173" s="28"/>
      <c r="M173" s="31"/>
      <c r="N173" s="31"/>
      <c r="O173" s="28"/>
      <c r="P173" s="28"/>
      <c r="Q173" s="28"/>
      <c r="R173" s="31"/>
      <c r="S173" s="31"/>
      <c r="T173" s="30"/>
      <c r="U173" s="30"/>
      <c r="V173" s="30"/>
      <c r="W173" s="30"/>
      <c r="X173" s="30"/>
      <c r="Y173" s="30"/>
      <c r="Z173" s="30"/>
      <c r="AA173" s="30"/>
      <c r="AB173" s="30"/>
    </row>
    <row r="174" spans="1:28" ht="13.2" x14ac:dyDescent="0.25">
      <c r="A174" s="25">
        <v>43775</v>
      </c>
      <c r="B174" s="28"/>
      <c r="C174" s="28">
        <v>50</v>
      </c>
      <c r="D174" s="27">
        <v>80</v>
      </c>
      <c r="E174" s="28">
        <v>9.0299999999999994</v>
      </c>
      <c r="F174" s="27">
        <v>105.2</v>
      </c>
      <c r="G174" s="28">
        <v>5.54</v>
      </c>
      <c r="H174" s="38">
        <v>3.2559999999999998</v>
      </c>
      <c r="I174" s="38">
        <v>0.33739999999999998</v>
      </c>
      <c r="J174" s="39">
        <v>0.23005300000000001</v>
      </c>
      <c r="K174" s="39">
        <v>3.2447999999999998E-2</v>
      </c>
      <c r="L174" s="40">
        <v>3.9936569999999998</v>
      </c>
      <c r="M174" s="38">
        <v>1.1643220000000001</v>
      </c>
      <c r="N174" s="31">
        <f>I174-(J174+K174)</f>
        <v>7.4898999999999993E-2</v>
      </c>
      <c r="O174" s="28"/>
      <c r="P174" s="28"/>
      <c r="Q174" s="28">
        <v>4.2</v>
      </c>
      <c r="R174" s="31"/>
      <c r="S174" s="31"/>
      <c r="T174" s="30">
        <v>0.158</v>
      </c>
      <c r="U174" s="30">
        <v>3.5000000000000003E-2</v>
      </c>
      <c r="V174" s="30">
        <v>0.02</v>
      </c>
      <c r="W174" s="30">
        <v>1.7000000000000001E-2</v>
      </c>
      <c r="X174" s="30">
        <v>1.2999999999999999E-2</v>
      </c>
      <c r="Y174" s="30"/>
      <c r="Z174" s="30"/>
      <c r="AA174" s="30"/>
      <c r="AB174" s="30" t="s">
        <v>138</v>
      </c>
    </row>
    <row r="175" spans="1:28" ht="13.2" x14ac:dyDescent="0.25">
      <c r="A175" s="25">
        <v>43782</v>
      </c>
      <c r="B175" s="28"/>
      <c r="C175" s="28"/>
      <c r="D175" s="27"/>
      <c r="E175" s="28"/>
      <c r="F175" s="27"/>
      <c r="G175" s="28"/>
      <c r="H175" s="31"/>
      <c r="I175" s="31"/>
      <c r="J175" s="30"/>
      <c r="K175" s="30"/>
      <c r="L175" s="28"/>
      <c r="M175" s="31"/>
      <c r="N175" s="31"/>
      <c r="O175" s="28"/>
      <c r="P175" s="28"/>
      <c r="Q175" s="28"/>
      <c r="R175" s="31"/>
      <c r="S175" s="31"/>
      <c r="T175" s="30"/>
      <c r="U175" s="30"/>
      <c r="V175" s="30"/>
      <c r="W175" s="30"/>
      <c r="X175" s="30"/>
      <c r="Y175" s="30"/>
      <c r="Z175" s="30"/>
      <c r="AA175" s="30"/>
      <c r="AB175" s="30"/>
    </row>
    <row r="176" spans="1:28" ht="13.2" x14ac:dyDescent="0.25">
      <c r="A176" s="25">
        <v>43789</v>
      </c>
      <c r="B176" s="28"/>
      <c r="C176" s="28">
        <v>48.5</v>
      </c>
      <c r="D176" s="27">
        <v>83.6</v>
      </c>
      <c r="E176" s="28">
        <v>9.6199999999999992</v>
      </c>
      <c r="F176" s="27">
        <v>112.5</v>
      </c>
      <c r="G176" s="28">
        <v>5.62</v>
      </c>
      <c r="H176" s="38">
        <v>1.7909999999999999</v>
      </c>
      <c r="I176" s="38">
        <v>0.38890000000000002</v>
      </c>
      <c r="J176" s="39">
        <v>0.25526100000000002</v>
      </c>
      <c r="K176" s="39">
        <v>3.0869000000000001E-2</v>
      </c>
      <c r="L176" s="40">
        <v>2.4323419999999998</v>
      </c>
      <c r="M176" s="38">
        <v>1.444879</v>
      </c>
      <c r="N176" s="31">
        <f>I176-(J176+K176)</f>
        <v>0.10277000000000003</v>
      </c>
      <c r="O176" s="28"/>
      <c r="P176" s="28"/>
      <c r="Q176" s="28">
        <v>4.7</v>
      </c>
      <c r="R176" s="31"/>
      <c r="S176" s="31"/>
      <c r="T176" s="30">
        <v>5.0999999999999997E-2</v>
      </c>
      <c r="U176" s="30">
        <v>1.2E-2</v>
      </c>
      <c r="V176" s="30">
        <v>8.0000000000000002E-3</v>
      </c>
      <c r="W176" s="30">
        <v>7.0000000000000001E-3</v>
      </c>
      <c r="X176" s="30">
        <v>5.0000000000000001E-3</v>
      </c>
      <c r="Y176" s="30"/>
      <c r="Z176" s="30"/>
      <c r="AA176" s="30"/>
      <c r="AB176" s="30" t="s">
        <v>138</v>
      </c>
    </row>
    <row r="177" spans="1:28" ht="13.2" x14ac:dyDescent="0.25">
      <c r="A177" s="25">
        <v>43803</v>
      </c>
      <c r="B177" s="28"/>
      <c r="C177" s="28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1"/>
      <c r="O177" s="28"/>
      <c r="P177" s="28"/>
      <c r="Q177" s="28"/>
      <c r="R177" s="31"/>
      <c r="S177" s="31"/>
      <c r="T177" s="30"/>
      <c r="U177" s="30"/>
      <c r="V177" s="30"/>
      <c r="W177" s="30"/>
      <c r="X177" s="30"/>
      <c r="Y177" s="30"/>
      <c r="Z177" s="30"/>
      <c r="AA177" s="30"/>
      <c r="AB177" s="30"/>
    </row>
    <row r="178" spans="1:28" ht="13.2" x14ac:dyDescent="0.25">
      <c r="A178" s="25">
        <v>43810</v>
      </c>
      <c r="B178" s="28"/>
      <c r="C178" s="28">
        <v>46.1</v>
      </c>
      <c r="D178" s="27">
        <v>80.3</v>
      </c>
      <c r="E178" s="28">
        <v>9.5500000000000007</v>
      </c>
      <c r="F178" s="27">
        <v>97.8</v>
      </c>
      <c r="G178" s="28">
        <v>6.16</v>
      </c>
      <c r="H178" s="38">
        <v>3.452</v>
      </c>
      <c r="I178" s="38">
        <v>0.37490000000000001</v>
      </c>
      <c r="J178" s="39">
        <v>0.25622800000000001</v>
      </c>
      <c r="K178" s="39">
        <v>4.3777999999999997E-2</v>
      </c>
      <c r="L178" s="40">
        <v>2.6149520000000002</v>
      </c>
      <c r="M178" s="38">
        <v>0.99162700000000004</v>
      </c>
      <c r="N178" s="31">
        <f>I178-(J178+K178)</f>
        <v>7.4894000000000016E-2</v>
      </c>
      <c r="O178" s="28"/>
      <c r="P178" s="28"/>
      <c r="Q178" s="28">
        <v>3.7</v>
      </c>
      <c r="R178" s="31"/>
      <c r="S178" s="31"/>
      <c r="T178" s="30">
        <v>0.16700000000000001</v>
      </c>
      <c r="U178" s="30">
        <v>3.7999999999999999E-2</v>
      </c>
      <c r="V178" s="30">
        <v>2.1999999999999999E-2</v>
      </c>
      <c r="W178" s="30">
        <v>1.9E-2</v>
      </c>
      <c r="X178" s="30">
        <v>1.4999999999999999E-2</v>
      </c>
      <c r="Y178" s="30"/>
      <c r="Z178" s="30"/>
      <c r="AA178" s="30"/>
      <c r="AB178" s="30" t="s">
        <v>138</v>
      </c>
    </row>
    <row r="179" spans="1:28" ht="13.2" x14ac:dyDescent="0.25">
      <c r="A179" s="25">
        <v>43817</v>
      </c>
      <c r="B179" s="28"/>
      <c r="C179" s="28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1"/>
      <c r="O179" s="28"/>
      <c r="P179" s="28"/>
      <c r="Q179" s="28"/>
      <c r="R179" s="31"/>
      <c r="S179" s="31"/>
      <c r="T179" s="30"/>
      <c r="U179" s="30"/>
      <c r="V179" s="30"/>
      <c r="W179" s="30"/>
      <c r="X179" s="30"/>
      <c r="Y179" s="30"/>
      <c r="Z179" s="30"/>
      <c r="AA179" s="30"/>
      <c r="AB179" s="30"/>
    </row>
    <row r="180" spans="1:28" ht="13.2" x14ac:dyDescent="0.25">
      <c r="A180" s="25">
        <v>43832</v>
      </c>
      <c r="B180" s="28"/>
      <c r="C180" s="28">
        <v>42.1</v>
      </c>
      <c r="D180" s="27">
        <v>83.9</v>
      </c>
      <c r="E180" s="28">
        <v>10.54</v>
      </c>
      <c r="F180" s="27">
        <v>111.5</v>
      </c>
      <c r="G180" s="28">
        <v>5.84</v>
      </c>
      <c r="H180" s="38">
        <v>2.1869999999999998</v>
      </c>
      <c r="I180" s="38">
        <v>0.39119999999999999</v>
      </c>
      <c r="J180" s="39">
        <v>0.29000100000000001</v>
      </c>
      <c r="K180" s="39">
        <v>5.4690999999999997E-2</v>
      </c>
      <c r="L180" s="40">
        <v>2.6119080000000001</v>
      </c>
      <c r="M180" s="38">
        <v>1.183141</v>
      </c>
      <c r="N180" s="31">
        <f>I180-(J180+K180)</f>
        <v>4.6507999999999994E-2</v>
      </c>
      <c r="O180" s="28"/>
      <c r="P180" s="28"/>
      <c r="Q180" s="28">
        <v>2.8</v>
      </c>
      <c r="R180" s="31"/>
      <c r="S180" s="31"/>
      <c r="T180" s="30">
        <v>6.3E-2</v>
      </c>
      <c r="U180" s="30">
        <v>1.4E-2</v>
      </c>
      <c r="V180" s="30">
        <v>8.9999999999999993E-3</v>
      </c>
      <c r="W180" s="30">
        <v>8.0000000000000002E-3</v>
      </c>
      <c r="X180" s="30">
        <v>5.0000000000000001E-3</v>
      </c>
      <c r="Y180" s="30"/>
      <c r="Z180" s="30"/>
      <c r="AA180" s="30"/>
      <c r="AB180" s="30" t="s">
        <v>138</v>
      </c>
    </row>
    <row r="181" spans="1:28" ht="13.2" x14ac:dyDescent="0.25">
      <c r="A181" s="25">
        <v>43838</v>
      </c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1"/>
      <c r="O181" s="28"/>
      <c r="P181" s="28"/>
      <c r="Q181" s="28"/>
      <c r="R181" s="31"/>
      <c r="S181" s="31"/>
      <c r="T181" s="30"/>
      <c r="U181" s="30"/>
      <c r="V181" s="30"/>
      <c r="W181" s="30"/>
      <c r="X181" s="30"/>
      <c r="Y181" s="30"/>
      <c r="Z181" s="30"/>
      <c r="AA181" s="30"/>
      <c r="AB181" s="30"/>
    </row>
    <row r="182" spans="1:28" ht="13.2" x14ac:dyDescent="0.25">
      <c r="A182" s="25">
        <v>43845</v>
      </c>
      <c r="B182" s="28"/>
      <c r="C182" s="28">
        <v>46.2</v>
      </c>
      <c r="D182" s="27">
        <v>71.5</v>
      </c>
      <c r="E182" s="28">
        <v>8.49</v>
      </c>
      <c r="F182" s="27">
        <v>110.9</v>
      </c>
      <c r="G182" s="28">
        <v>5.88</v>
      </c>
      <c r="H182" s="38">
        <v>2.0390000000000001</v>
      </c>
      <c r="I182" s="38">
        <v>0.3765</v>
      </c>
      <c r="J182" s="39">
        <v>0.306313</v>
      </c>
      <c r="K182" s="39">
        <v>8.6215E-2</v>
      </c>
      <c r="L182" s="40">
        <v>2.5388639999999998</v>
      </c>
      <c r="M182" s="38">
        <v>1.467236</v>
      </c>
      <c r="N182" s="31">
        <v>0</v>
      </c>
      <c r="O182" s="28"/>
      <c r="P182" s="28"/>
      <c r="Q182" s="28">
        <v>3.4</v>
      </c>
      <c r="R182" s="31"/>
      <c r="S182" s="31"/>
      <c r="T182" s="30">
        <v>3.6999999999999998E-2</v>
      </c>
      <c r="U182" s="30">
        <v>8.0000000000000002E-3</v>
      </c>
      <c r="V182" s="30">
        <v>5.0000000000000001E-3</v>
      </c>
      <c r="W182" s="30">
        <v>4.0000000000000001E-3</v>
      </c>
      <c r="X182" s="30">
        <v>3.0000000000000001E-3</v>
      </c>
      <c r="Y182" s="30"/>
      <c r="Z182" s="30"/>
      <c r="AA182" s="30"/>
      <c r="AB182" s="30" t="s">
        <v>138</v>
      </c>
    </row>
    <row r="183" spans="1:28" ht="13.2" x14ac:dyDescent="0.25">
      <c r="A183" s="25">
        <v>43852</v>
      </c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1"/>
      <c r="O183" s="28"/>
      <c r="P183" s="28"/>
      <c r="Q183" s="28"/>
      <c r="R183" s="31"/>
      <c r="S183" s="31"/>
      <c r="T183" s="30"/>
      <c r="U183" s="30"/>
      <c r="V183" s="30"/>
      <c r="W183" s="30"/>
      <c r="X183" s="30"/>
      <c r="Y183" s="30"/>
      <c r="Z183" s="30"/>
      <c r="AA183" s="30"/>
      <c r="AB183" s="30"/>
    </row>
    <row r="184" spans="1:28" ht="13.2" x14ac:dyDescent="0.25">
      <c r="A184" s="25">
        <v>43859</v>
      </c>
      <c r="B184" s="28"/>
      <c r="C184" s="28">
        <v>42.7</v>
      </c>
      <c r="D184" s="27">
        <v>84.8</v>
      </c>
      <c r="E184" s="28">
        <v>10.57</v>
      </c>
      <c r="F184" s="27">
        <v>120.4</v>
      </c>
      <c r="G184" s="28"/>
      <c r="H184" s="38">
        <v>2.2480000000000002</v>
      </c>
      <c r="I184" s="38">
        <v>0.38500000000000001</v>
      </c>
      <c r="J184" s="39">
        <v>0.30475400000000002</v>
      </c>
      <c r="K184" s="39">
        <v>5.8020000000000002E-2</v>
      </c>
      <c r="L184" s="40">
        <v>2.4171239999999998</v>
      </c>
      <c r="M184" s="38">
        <v>1.674159</v>
      </c>
      <c r="N184" s="31">
        <f>I184-(J184+K184)</f>
        <v>2.2225999999999968E-2</v>
      </c>
      <c r="O184" s="28"/>
      <c r="P184" s="28"/>
      <c r="Q184" s="28">
        <v>4.0999999999999996</v>
      </c>
      <c r="R184" s="31"/>
      <c r="S184" s="31"/>
      <c r="T184" s="30"/>
      <c r="U184" s="30"/>
      <c r="V184" s="30"/>
      <c r="W184" s="30"/>
      <c r="X184" s="30"/>
      <c r="Y184" s="30"/>
      <c r="Z184" s="30"/>
      <c r="AA184" s="30"/>
      <c r="AB184" s="30" t="s">
        <v>138</v>
      </c>
    </row>
    <row r="185" spans="1:28" ht="13.2" x14ac:dyDescent="0.25">
      <c r="A185" s="25">
        <v>43866</v>
      </c>
      <c r="B185" s="28"/>
      <c r="C185" s="28"/>
      <c r="D185" s="27"/>
      <c r="E185" s="28"/>
      <c r="F185" s="27"/>
      <c r="G185" s="28"/>
      <c r="H185" s="31"/>
      <c r="I185" s="31"/>
      <c r="J185" s="30"/>
      <c r="K185" s="30"/>
      <c r="L185" s="28"/>
      <c r="M185" s="31"/>
      <c r="N185" s="31"/>
      <c r="O185" s="28"/>
      <c r="P185" s="28"/>
      <c r="Q185" s="28"/>
      <c r="R185" s="31"/>
      <c r="S185" s="31"/>
      <c r="T185" s="30"/>
      <c r="U185" s="30"/>
      <c r="V185" s="30"/>
      <c r="W185" s="30"/>
      <c r="X185" s="30"/>
      <c r="Y185" s="30"/>
      <c r="Z185" s="30"/>
      <c r="AA185" s="30"/>
      <c r="AB185" s="30"/>
    </row>
    <row r="186" spans="1:28" ht="15.75" customHeight="1" x14ac:dyDescent="0.3">
      <c r="A186" s="25">
        <v>43873</v>
      </c>
      <c r="B186" s="28"/>
      <c r="C186" s="28">
        <v>45.2</v>
      </c>
      <c r="D186" s="27">
        <v>84.4</v>
      </c>
      <c r="E186" s="28">
        <v>10.15</v>
      </c>
      <c r="F186" s="27">
        <v>116.1</v>
      </c>
      <c r="G186" s="28">
        <v>5.8</v>
      </c>
      <c r="H186" s="34">
        <v>0.91500000000000004</v>
      </c>
      <c r="I186" s="34">
        <v>0.41</v>
      </c>
      <c r="J186" s="36">
        <v>0.34518399999999999</v>
      </c>
      <c r="K186" s="36">
        <v>3.8767999999999997E-2</v>
      </c>
      <c r="L186" s="37">
        <v>3.2622580000000001</v>
      </c>
      <c r="M186" s="34">
        <v>1.028885</v>
      </c>
      <c r="N186" s="31">
        <f>I186-(J186+K186)</f>
        <v>2.6048000000000016E-2</v>
      </c>
      <c r="O186" s="28"/>
      <c r="P186" s="28"/>
      <c r="Q186" s="28">
        <v>4</v>
      </c>
      <c r="R186" s="31"/>
      <c r="S186" s="31"/>
      <c r="T186" s="30"/>
      <c r="U186" s="30"/>
      <c r="V186" s="30"/>
      <c r="W186" s="30"/>
      <c r="X186" s="30"/>
      <c r="Y186" s="30"/>
      <c r="Z186" s="30"/>
      <c r="AA186" s="30"/>
      <c r="AB186" s="30" t="s">
        <v>138</v>
      </c>
    </row>
    <row r="187" spans="1:28" ht="13.2" x14ac:dyDescent="0.25">
      <c r="A187" s="25">
        <v>43880</v>
      </c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1"/>
      <c r="O187" s="28"/>
      <c r="P187" s="28"/>
      <c r="Q187" s="28"/>
      <c r="R187" s="31"/>
      <c r="S187" s="31"/>
      <c r="T187" s="30"/>
      <c r="U187" s="30"/>
      <c r="V187" s="30"/>
      <c r="W187" s="30"/>
      <c r="X187" s="30"/>
      <c r="Y187" s="30"/>
      <c r="Z187" s="30"/>
      <c r="AA187" s="30"/>
      <c r="AB187" s="30"/>
    </row>
    <row r="188" spans="1:28" ht="15.75" customHeight="1" x14ac:dyDescent="0.3">
      <c r="A188" s="25">
        <v>43887</v>
      </c>
      <c r="B188" s="28"/>
      <c r="C188" s="28">
        <v>46.3</v>
      </c>
      <c r="D188" s="27">
        <v>86.5</v>
      </c>
      <c r="E188" s="28">
        <v>10.25</v>
      </c>
      <c r="F188" s="27">
        <v>116</v>
      </c>
      <c r="G188" s="28">
        <v>5.71</v>
      </c>
      <c r="H188" s="34">
        <v>0.93400000000000005</v>
      </c>
      <c r="I188" s="34">
        <v>0.33700000000000002</v>
      </c>
      <c r="J188" s="36">
        <v>0.301153</v>
      </c>
      <c r="K188" s="36">
        <v>2.3562E-2</v>
      </c>
      <c r="L188" s="37">
        <v>2.277412</v>
      </c>
      <c r="M188" s="34">
        <v>0.98109900000000005</v>
      </c>
      <c r="N188" s="31">
        <f>I188-(J188+K188)</f>
        <v>1.2285000000000046E-2</v>
      </c>
      <c r="O188" s="28"/>
      <c r="P188" s="28"/>
      <c r="Q188" s="28">
        <v>1.7</v>
      </c>
      <c r="R188" s="31"/>
      <c r="S188" s="31"/>
      <c r="T188" s="30"/>
      <c r="U188" s="30"/>
      <c r="V188" s="30"/>
      <c r="W188" s="30"/>
      <c r="X188" s="30"/>
      <c r="Y188" s="30"/>
      <c r="Z188" s="30"/>
      <c r="AA188" s="30"/>
      <c r="AB188" s="30" t="s">
        <v>138</v>
      </c>
    </row>
    <row r="189" spans="1:28" ht="13.2" x14ac:dyDescent="0.25">
      <c r="A189" s="25">
        <v>43894</v>
      </c>
      <c r="B189" s="28"/>
      <c r="C189" s="28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1"/>
      <c r="O189" s="28"/>
      <c r="P189" s="28"/>
      <c r="Q189" s="28"/>
      <c r="R189" s="31"/>
      <c r="S189" s="31"/>
      <c r="T189" s="30"/>
      <c r="U189" s="30"/>
      <c r="V189" s="30"/>
      <c r="W189" s="30"/>
      <c r="X189" s="30"/>
      <c r="Y189" s="30"/>
      <c r="Z189" s="30"/>
      <c r="AA189" s="30"/>
      <c r="AB189" s="30"/>
    </row>
    <row r="190" spans="1:28" ht="13.2" x14ac:dyDescent="0.25">
      <c r="A190" s="25">
        <v>43901</v>
      </c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1"/>
      <c r="O190" s="28"/>
      <c r="P190" s="28"/>
      <c r="Q190" s="28"/>
      <c r="R190" s="31"/>
      <c r="S190" s="31"/>
      <c r="T190" s="30"/>
      <c r="U190" s="30"/>
      <c r="V190" s="30"/>
      <c r="W190" s="30"/>
      <c r="X190" s="30"/>
      <c r="Y190" s="30"/>
      <c r="Z190" s="30"/>
      <c r="AA190" s="30"/>
      <c r="AB190" s="30"/>
    </row>
    <row r="191" spans="1:28" ht="13.2" x14ac:dyDescent="0.25">
      <c r="A191" s="25">
        <v>43908</v>
      </c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1"/>
      <c r="O191" s="28"/>
      <c r="P191" s="28"/>
      <c r="Q191" s="28"/>
      <c r="R191" s="31"/>
      <c r="S191" s="31"/>
      <c r="T191" s="30"/>
      <c r="U191" s="30"/>
      <c r="V191" s="30"/>
      <c r="W191" s="30"/>
      <c r="X191" s="30"/>
      <c r="Y191" s="30"/>
      <c r="Z191" s="30"/>
      <c r="AA191" s="30"/>
      <c r="AB191" s="30"/>
    </row>
    <row r="192" spans="1:28" ht="13.2" x14ac:dyDescent="0.25">
      <c r="A192" s="25">
        <v>43915</v>
      </c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1"/>
      <c r="O192" s="28"/>
      <c r="P192" s="28"/>
      <c r="Q192" s="28"/>
      <c r="R192" s="31"/>
      <c r="S192" s="31"/>
      <c r="T192" s="30"/>
      <c r="U192" s="30"/>
      <c r="V192" s="30"/>
      <c r="W192" s="30"/>
      <c r="X192" s="30"/>
      <c r="Y192" s="30"/>
      <c r="Z192" s="30"/>
      <c r="AA192" s="30"/>
      <c r="AB192" s="30"/>
    </row>
    <row r="193" spans="1:28" ht="13.2" x14ac:dyDescent="0.25">
      <c r="A193" s="25">
        <v>43922</v>
      </c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1"/>
      <c r="O193" s="28"/>
      <c r="P193" s="28"/>
      <c r="Q193" s="28"/>
      <c r="R193" s="31"/>
      <c r="S193" s="31"/>
      <c r="T193" s="30"/>
      <c r="U193" s="30"/>
      <c r="V193" s="30"/>
      <c r="W193" s="30"/>
      <c r="X193" s="30"/>
      <c r="Y193" s="30"/>
      <c r="Z193" s="30"/>
      <c r="AA193" s="30"/>
      <c r="AB193" s="30"/>
    </row>
    <row r="194" spans="1:28" ht="13.2" x14ac:dyDescent="0.25">
      <c r="A194" s="25">
        <v>43929</v>
      </c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1"/>
      <c r="O194" s="28"/>
      <c r="P194" s="28"/>
      <c r="Q194" s="28"/>
      <c r="R194" s="31"/>
      <c r="S194" s="31"/>
      <c r="T194" s="30"/>
      <c r="U194" s="30"/>
      <c r="V194" s="30"/>
      <c r="W194" s="30"/>
      <c r="X194" s="30"/>
      <c r="Y194" s="30"/>
      <c r="Z194" s="30"/>
      <c r="AA194" s="30"/>
      <c r="AB194" s="30"/>
    </row>
    <row r="195" spans="1:28" ht="13.2" x14ac:dyDescent="0.25">
      <c r="A195" s="25">
        <v>43936</v>
      </c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1"/>
      <c r="O195" s="28"/>
      <c r="P195" s="28"/>
      <c r="Q195" s="28"/>
      <c r="R195" s="31"/>
      <c r="S195" s="31"/>
      <c r="T195" s="30"/>
      <c r="U195" s="30"/>
      <c r="V195" s="30"/>
      <c r="W195" s="30"/>
      <c r="X195" s="30"/>
      <c r="Y195" s="30"/>
      <c r="Z195" s="30"/>
      <c r="AA195" s="30"/>
      <c r="AB195" s="30"/>
    </row>
    <row r="196" spans="1:28" ht="13.2" x14ac:dyDescent="0.25">
      <c r="A196" s="25">
        <v>43943</v>
      </c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1"/>
      <c r="O196" s="28"/>
      <c r="P196" s="28"/>
      <c r="Q196" s="28"/>
      <c r="R196" s="31"/>
      <c r="S196" s="31"/>
      <c r="T196" s="30"/>
      <c r="U196" s="30"/>
      <c r="V196" s="30"/>
      <c r="W196" s="30"/>
      <c r="X196" s="30"/>
      <c r="Y196" s="30"/>
      <c r="Z196" s="30"/>
      <c r="AA196" s="30"/>
      <c r="AB196" s="30"/>
    </row>
    <row r="197" spans="1:28" ht="13.2" x14ac:dyDescent="0.25">
      <c r="A197" s="25">
        <v>43950</v>
      </c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1"/>
      <c r="O197" s="28"/>
      <c r="P197" s="28"/>
      <c r="Q197" s="28"/>
      <c r="R197" s="31"/>
      <c r="S197" s="31"/>
      <c r="T197" s="30"/>
      <c r="U197" s="30"/>
      <c r="V197" s="30"/>
      <c r="W197" s="30"/>
      <c r="X197" s="30"/>
      <c r="Y197" s="30"/>
      <c r="Z197" s="30"/>
      <c r="AA197" s="30"/>
      <c r="AB197" s="30"/>
    </row>
    <row r="198" spans="1:28" ht="13.2" x14ac:dyDescent="0.25">
      <c r="A198" s="25">
        <v>43957</v>
      </c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1"/>
      <c r="O198" s="28"/>
      <c r="P198" s="28"/>
      <c r="Q198" s="28"/>
      <c r="R198" s="31"/>
      <c r="S198" s="31"/>
      <c r="T198" s="30"/>
      <c r="U198" s="30"/>
      <c r="V198" s="30"/>
      <c r="W198" s="30"/>
      <c r="X198" s="30"/>
      <c r="Y198" s="30"/>
      <c r="Z198" s="30"/>
      <c r="AA198" s="30"/>
      <c r="AB198" s="30"/>
    </row>
    <row r="199" spans="1:28" ht="13.2" x14ac:dyDescent="0.25">
      <c r="A199" s="25">
        <v>43964</v>
      </c>
      <c r="B199" s="28"/>
      <c r="C199" s="28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1"/>
      <c r="O199" s="28"/>
      <c r="P199" s="28"/>
      <c r="Q199" s="28"/>
      <c r="R199" s="31"/>
      <c r="S199" s="31"/>
      <c r="T199" s="30"/>
      <c r="U199" s="30"/>
      <c r="V199" s="30"/>
      <c r="W199" s="30"/>
      <c r="X199" s="30"/>
      <c r="Y199" s="30"/>
      <c r="Z199" s="30"/>
      <c r="AA199" s="30"/>
      <c r="AB199" s="30"/>
    </row>
    <row r="200" spans="1:28" ht="13.2" x14ac:dyDescent="0.25">
      <c r="A200" s="25">
        <v>43971</v>
      </c>
      <c r="B200" s="28"/>
      <c r="C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1"/>
      <c r="O200" s="28"/>
      <c r="P200" s="28"/>
      <c r="Q200" s="28"/>
      <c r="R200" s="31"/>
      <c r="S200" s="31"/>
      <c r="T200" s="30"/>
      <c r="U200" s="30"/>
      <c r="V200" s="30"/>
      <c r="W200" s="30"/>
      <c r="X200" s="30"/>
      <c r="Y200" s="30"/>
      <c r="Z200" s="30"/>
      <c r="AA200" s="30"/>
      <c r="AB200" s="30"/>
    </row>
    <row r="201" spans="1:28" ht="13.2" x14ac:dyDescent="0.25">
      <c r="A201" s="25">
        <v>43978</v>
      </c>
      <c r="B201" s="28"/>
      <c r="C201" s="28"/>
      <c r="D201" s="27"/>
      <c r="E201" s="28"/>
      <c r="F201" s="27"/>
      <c r="G201" s="28"/>
      <c r="H201" s="31"/>
      <c r="I201" s="31"/>
      <c r="J201" s="30"/>
      <c r="K201" s="30"/>
      <c r="L201" s="28"/>
      <c r="M201" s="31"/>
      <c r="N201" s="31"/>
      <c r="O201" s="28"/>
      <c r="P201" s="28"/>
      <c r="Q201" s="28"/>
      <c r="R201" s="31"/>
      <c r="S201" s="31"/>
      <c r="T201" s="30"/>
      <c r="U201" s="30"/>
      <c r="V201" s="30"/>
      <c r="W201" s="30"/>
      <c r="X201" s="30"/>
      <c r="Y201" s="30"/>
      <c r="Z201" s="30"/>
      <c r="AA201" s="30"/>
      <c r="AB201" s="30"/>
    </row>
    <row r="202" spans="1:28" ht="15.75" customHeight="1" x14ac:dyDescent="0.3">
      <c r="A202" s="25">
        <v>43985</v>
      </c>
      <c r="B202" s="28"/>
      <c r="C202" s="28">
        <v>58.2</v>
      </c>
      <c r="D202" s="27">
        <v>83.3</v>
      </c>
      <c r="E202" s="28">
        <v>8.48</v>
      </c>
      <c r="F202" s="27">
        <v>114.7</v>
      </c>
      <c r="G202" s="28">
        <v>6.07</v>
      </c>
      <c r="H202" s="34">
        <v>1.911</v>
      </c>
      <c r="I202" s="34">
        <v>0.35039999999999999</v>
      </c>
      <c r="J202" s="36">
        <v>0.21321699999999999</v>
      </c>
      <c r="K202" s="36">
        <v>5.9160000000000003E-3</v>
      </c>
      <c r="L202" s="37">
        <v>2.7093829999999999</v>
      </c>
      <c r="M202" s="34">
        <v>1.1795249999999999</v>
      </c>
      <c r="N202" s="31">
        <f>I202-(J202+K202)</f>
        <v>0.13126699999999999</v>
      </c>
      <c r="O202" s="28"/>
      <c r="P202" s="28"/>
      <c r="Q202" s="28"/>
      <c r="R202" s="31"/>
      <c r="S202" s="31"/>
      <c r="T202" s="30"/>
      <c r="U202" s="30"/>
      <c r="V202" s="30"/>
      <c r="W202" s="30"/>
      <c r="X202" s="30"/>
      <c r="Y202" s="30"/>
      <c r="Z202" s="30"/>
      <c r="AA202" s="30"/>
      <c r="AB202" s="30" t="s">
        <v>138</v>
      </c>
    </row>
    <row r="203" spans="1:28" ht="13.2" x14ac:dyDescent="0.25">
      <c r="A203" s="25">
        <v>43992</v>
      </c>
      <c r="B203" s="28"/>
      <c r="C203" s="28"/>
      <c r="D203" s="27"/>
      <c r="E203" s="28"/>
      <c r="F203" s="27"/>
      <c r="G203" s="28"/>
      <c r="H203" s="31"/>
      <c r="I203" s="31"/>
      <c r="J203" s="30"/>
      <c r="K203" s="30"/>
      <c r="L203" s="28"/>
      <c r="M203" s="31"/>
      <c r="N203" s="31"/>
      <c r="O203" s="28"/>
      <c r="P203" s="28"/>
      <c r="Q203" s="28"/>
      <c r="R203" s="31"/>
      <c r="S203" s="31"/>
      <c r="T203" s="30"/>
      <c r="U203" s="30"/>
      <c r="V203" s="30"/>
      <c r="W203" s="30"/>
      <c r="X203" s="30"/>
      <c r="Y203" s="30"/>
      <c r="Z203" s="30"/>
      <c r="AA203" s="30"/>
      <c r="AB203" s="30"/>
    </row>
    <row r="204" spans="1:28" ht="15.75" customHeight="1" x14ac:dyDescent="0.3">
      <c r="A204" s="25">
        <v>43999</v>
      </c>
      <c r="B204" s="28"/>
      <c r="C204" s="28">
        <v>55.5</v>
      </c>
      <c r="D204" s="27">
        <v>84.6</v>
      </c>
      <c r="E204" s="28">
        <v>8.91</v>
      </c>
      <c r="F204" s="27">
        <v>114.8</v>
      </c>
      <c r="G204" s="28">
        <v>6.36</v>
      </c>
      <c r="H204" s="34">
        <v>1.165</v>
      </c>
      <c r="I204" s="34">
        <v>0.42299999999999999</v>
      </c>
      <c r="J204" s="36">
        <v>0.31128299999999998</v>
      </c>
      <c r="K204" s="36">
        <v>4.0991E-2</v>
      </c>
      <c r="L204" s="37">
        <v>2.850212</v>
      </c>
      <c r="M204" s="34">
        <v>2.3453179999999998</v>
      </c>
      <c r="N204" s="31">
        <f>I204-(J204+K204)</f>
        <v>7.0726000000000011E-2</v>
      </c>
      <c r="O204" s="28"/>
      <c r="P204" s="28"/>
      <c r="Q204" s="28"/>
      <c r="R204" s="31"/>
      <c r="S204" s="31"/>
      <c r="T204" s="30"/>
      <c r="U204" s="30"/>
      <c r="V204" s="30"/>
      <c r="W204" s="30"/>
      <c r="X204" s="30"/>
      <c r="Y204" s="30"/>
      <c r="Z204" s="30"/>
      <c r="AA204" s="30"/>
      <c r="AB204" s="30" t="s">
        <v>138</v>
      </c>
    </row>
    <row r="205" spans="1:28" ht="13.2" x14ac:dyDescent="0.25">
      <c r="A205" s="25">
        <v>44006</v>
      </c>
      <c r="B205" s="28"/>
      <c r="C205" s="28"/>
      <c r="D205" s="27"/>
      <c r="E205" s="28"/>
      <c r="F205" s="27"/>
      <c r="G205" s="28"/>
      <c r="H205" s="31"/>
      <c r="I205" s="31"/>
      <c r="J205" s="30"/>
      <c r="K205" s="30"/>
      <c r="L205" s="28"/>
      <c r="M205" s="31"/>
      <c r="N205" s="31"/>
      <c r="O205" s="28"/>
      <c r="P205" s="28"/>
      <c r="Q205" s="28"/>
      <c r="R205" s="31"/>
      <c r="S205" s="31"/>
      <c r="T205" s="30"/>
      <c r="U205" s="30"/>
      <c r="V205" s="30"/>
      <c r="W205" s="30"/>
      <c r="X205" s="30"/>
      <c r="Y205" s="30"/>
      <c r="Z205" s="30"/>
      <c r="AA205" s="30"/>
      <c r="AB205" s="30"/>
    </row>
    <row r="206" spans="1:28" ht="15.75" customHeight="1" x14ac:dyDescent="0.3">
      <c r="A206" s="25">
        <v>44013</v>
      </c>
      <c r="B206" s="28"/>
      <c r="C206" s="28">
        <v>58.8</v>
      </c>
      <c r="D206" s="27">
        <v>81.7</v>
      </c>
      <c r="E206" s="28">
        <v>8.26</v>
      </c>
      <c r="F206" s="27">
        <v>110.4</v>
      </c>
      <c r="G206" s="28">
        <v>6.01</v>
      </c>
      <c r="H206" s="34">
        <v>1.282</v>
      </c>
      <c r="I206" s="34">
        <v>0.38900000000000001</v>
      </c>
      <c r="J206" s="36">
        <v>0.29009600000000002</v>
      </c>
      <c r="K206" s="36">
        <v>3.5158000000000002E-2</v>
      </c>
      <c r="L206" s="37">
        <v>3.229088</v>
      </c>
      <c r="M206" s="34">
        <v>2.164482</v>
      </c>
      <c r="N206" s="31">
        <f>I206-(J206+K206)</f>
        <v>6.3745999999999969E-2</v>
      </c>
      <c r="O206" s="28"/>
      <c r="P206" s="28"/>
      <c r="Q206" s="28"/>
      <c r="R206" s="31"/>
      <c r="S206" s="31"/>
      <c r="T206" s="30"/>
      <c r="U206" s="30"/>
      <c r="V206" s="30"/>
      <c r="W206" s="30"/>
      <c r="X206" s="30"/>
      <c r="Y206" s="30"/>
      <c r="Z206" s="30"/>
      <c r="AA206" s="30"/>
      <c r="AB206" s="30" t="s">
        <v>138</v>
      </c>
    </row>
    <row r="207" spans="1:28" ht="13.2" x14ac:dyDescent="0.25">
      <c r="A207" s="25">
        <v>44020</v>
      </c>
      <c r="B207" s="28"/>
      <c r="C207" s="28"/>
      <c r="D207" s="27"/>
      <c r="E207" s="28"/>
      <c r="F207" s="27"/>
      <c r="G207" s="28"/>
      <c r="H207" s="31"/>
      <c r="I207" s="31"/>
      <c r="J207" s="30"/>
      <c r="K207" s="30"/>
      <c r="L207" s="28"/>
      <c r="M207" s="31"/>
      <c r="N207" s="31"/>
      <c r="O207" s="28"/>
      <c r="P207" s="28"/>
      <c r="Q207" s="28"/>
      <c r="R207" s="31"/>
      <c r="S207" s="31"/>
      <c r="T207" s="30"/>
      <c r="U207" s="30"/>
      <c r="V207" s="30"/>
      <c r="W207" s="30"/>
      <c r="X207" s="30"/>
      <c r="Y207" s="30"/>
      <c r="Z207" s="30"/>
      <c r="AA207" s="30"/>
      <c r="AB207" s="30"/>
    </row>
    <row r="208" spans="1:28" ht="15.75" customHeight="1" x14ac:dyDescent="0.3">
      <c r="A208" s="25">
        <v>44027</v>
      </c>
      <c r="B208" s="28"/>
      <c r="C208" s="28">
        <v>59.6</v>
      </c>
      <c r="D208" s="27">
        <v>82.2</v>
      </c>
      <c r="E208" s="28">
        <v>8.23</v>
      </c>
      <c r="F208" s="27">
        <v>110.9</v>
      </c>
      <c r="G208" s="28">
        <v>5.74</v>
      </c>
      <c r="H208" s="34">
        <v>3.2890000000000001</v>
      </c>
      <c r="I208" s="34">
        <v>0.85799999999999998</v>
      </c>
      <c r="J208" s="36">
        <v>0.27928900000000001</v>
      </c>
      <c r="K208" s="36">
        <v>2.7158000000000002E-2</v>
      </c>
      <c r="L208" s="37">
        <v>3.4108260000000001</v>
      </c>
      <c r="M208" s="34">
        <v>3.2516609999999999</v>
      </c>
      <c r="N208" s="31">
        <f>I208-(J208+K208)</f>
        <v>0.55155299999999996</v>
      </c>
      <c r="O208" s="28"/>
      <c r="P208" s="28"/>
      <c r="Q208" s="28"/>
      <c r="R208" s="31"/>
      <c r="S208" s="31"/>
      <c r="T208" s="30"/>
      <c r="U208" s="30"/>
      <c r="V208" s="30"/>
      <c r="W208" s="30"/>
      <c r="X208" s="30"/>
      <c r="Y208" s="30"/>
      <c r="Z208" s="30"/>
      <c r="AA208" s="30"/>
      <c r="AB208" s="30" t="s">
        <v>138</v>
      </c>
    </row>
    <row r="209" spans="1:28" ht="13.2" x14ac:dyDescent="0.25">
      <c r="A209" s="25">
        <v>44034</v>
      </c>
      <c r="B209" s="28"/>
      <c r="C209" s="28"/>
      <c r="D209" s="27"/>
      <c r="E209" s="28"/>
      <c r="F209" s="27"/>
      <c r="G209" s="28"/>
      <c r="H209" s="31"/>
      <c r="I209" s="31"/>
      <c r="J209" s="30"/>
      <c r="K209" s="30"/>
      <c r="L209" s="28"/>
      <c r="M209" s="31"/>
      <c r="N209" s="31"/>
      <c r="O209" s="28"/>
      <c r="P209" s="28"/>
      <c r="Q209" s="28"/>
      <c r="R209" s="31"/>
      <c r="S209" s="31"/>
      <c r="T209" s="30"/>
      <c r="U209" s="30"/>
      <c r="V209" s="30"/>
      <c r="W209" s="30"/>
      <c r="X209" s="30"/>
      <c r="Y209" s="30"/>
      <c r="Z209" s="30"/>
      <c r="AA209" s="77"/>
      <c r="AB209" s="77"/>
    </row>
    <row r="210" spans="1:28" ht="15.75" customHeight="1" x14ac:dyDescent="0.3">
      <c r="A210" s="25">
        <v>44041</v>
      </c>
      <c r="B210" s="28"/>
      <c r="C210" s="28">
        <v>62.1</v>
      </c>
      <c r="D210" s="27">
        <v>80.099999999999994</v>
      </c>
      <c r="E210" s="28">
        <v>7.77</v>
      </c>
      <c r="F210" s="27">
        <v>113.9</v>
      </c>
      <c r="G210" s="28">
        <v>5.75</v>
      </c>
      <c r="H210" s="34">
        <v>1.204</v>
      </c>
      <c r="I210" s="34">
        <v>0.38500000000000001</v>
      </c>
      <c r="J210" s="36">
        <v>0.27150200000000002</v>
      </c>
      <c r="K210" s="36">
        <v>3.0440999999999999E-2</v>
      </c>
      <c r="L210" s="37">
        <v>3.084314</v>
      </c>
      <c r="M210" s="34">
        <v>2.0694710000000001</v>
      </c>
      <c r="N210" s="31">
        <f>I210-(J210+K210)</f>
        <v>8.3056999999999992E-2</v>
      </c>
      <c r="O210" s="28"/>
      <c r="P210" s="28"/>
      <c r="Q210" s="28"/>
      <c r="R210" s="31"/>
      <c r="S210" s="31"/>
      <c r="T210" s="30"/>
      <c r="U210" s="30"/>
      <c r="V210" s="30"/>
      <c r="W210" s="30"/>
      <c r="X210" s="30"/>
      <c r="Y210" s="30"/>
      <c r="Z210" s="30"/>
      <c r="AA210" s="77"/>
      <c r="AB210" s="77" t="s">
        <v>138</v>
      </c>
    </row>
    <row r="211" spans="1:28" ht="13.2" x14ac:dyDescent="0.25">
      <c r="A211" s="25">
        <v>44048</v>
      </c>
      <c r="B211" s="28"/>
      <c r="C211" s="28"/>
      <c r="D211" s="27"/>
      <c r="E211" s="28"/>
      <c r="F211" s="27"/>
      <c r="G211" s="28"/>
      <c r="H211" s="31"/>
      <c r="I211" s="31"/>
      <c r="J211" s="30"/>
      <c r="K211" s="30"/>
      <c r="L211" s="28"/>
      <c r="M211" s="31"/>
      <c r="N211" s="31"/>
      <c r="O211" s="28"/>
      <c r="P211" s="28"/>
      <c r="Q211" s="28"/>
      <c r="R211" s="31"/>
      <c r="S211" s="31"/>
      <c r="T211" s="30"/>
      <c r="U211" s="30"/>
      <c r="V211" s="30"/>
      <c r="W211" s="30"/>
      <c r="X211" s="30"/>
      <c r="Y211" s="30"/>
      <c r="Z211" s="30"/>
      <c r="AA211" s="77"/>
      <c r="AB211" s="77"/>
    </row>
    <row r="212" spans="1:28" ht="15.75" customHeight="1" x14ac:dyDescent="0.3">
      <c r="A212" s="25">
        <v>44055</v>
      </c>
      <c r="B212" s="28"/>
      <c r="C212" s="28">
        <v>63.3</v>
      </c>
      <c r="D212" s="27">
        <v>78.2</v>
      </c>
      <c r="E212" s="28">
        <v>7.5</v>
      </c>
      <c r="F212" s="27">
        <v>113.1</v>
      </c>
      <c r="G212" s="28">
        <v>6.22</v>
      </c>
      <c r="H212" s="34">
        <v>2.4119999999999999</v>
      </c>
      <c r="I212" s="34">
        <v>0.66500000000000004</v>
      </c>
      <c r="J212" s="36">
        <v>0.25411099999999998</v>
      </c>
      <c r="K212" s="36">
        <v>2.9943000000000001E-2</v>
      </c>
      <c r="L212" s="37">
        <v>2.2495530000000001</v>
      </c>
      <c r="M212" s="34">
        <v>2.7229679999999998</v>
      </c>
      <c r="N212" s="31">
        <f>I212-(J212+K212)</f>
        <v>0.38094600000000006</v>
      </c>
      <c r="O212" s="28"/>
      <c r="P212" s="28"/>
      <c r="Q212" s="28"/>
      <c r="R212" s="31"/>
      <c r="S212" s="31"/>
      <c r="T212" s="30"/>
      <c r="U212" s="30"/>
      <c r="V212" s="30"/>
      <c r="W212" s="30"/>
      <c r="X212" s="30"/>
      <c r="Y212" s="30"/>
      <c r="Z212" s="30"/>
      <c r="AA212" s="77"/>
      <c r="AB212" s="77" t="s">
        <v>138</v>
      </c>
    </row>
    <row r="213" spans="1:28" ht="13.2" x14ac:dyDescent="0.25">
      <c r="A213" s="25">
        <v>44062</v>
      </c>
      <c r="B213" s="28"/>
      <c r="C213" s="28"/>
      <c r="D213" s="27"/>
      <c r="E213" s="28"/>
      <c r="F213" s="27"/>
      <c r="G213" s="28"/>
      <c r="H213" s="31"/>
      <c r="I213" s="31"/>
      <c r="J213" s="30"/>
      <c r="K213" s="30"/>
      <c r="L213" s="28"/>
      <c r="M213" s="31"/>
      <c r="N213" s="31"/>
      <c r="O213" s="28"/>
      <c r="P213" s="28"/>
      <c r="Q213" s="28"/>
      <c r="R213" s="31"/>
      <c r="S213" s="31"/>
      <c r="T213" s="30"/>
      <c r="U213" s="30"/>
      <c r="V213" s="30"/>
      <c r="W213" s="30"/>
      <c r="X213" s="30"/>
      <c r="Y213" s="30"/>
      <c r="Z213" s="30"/>
      <c r="AA213" s="77"/>
      <c r="AB213" s="77"/>
    </row>
    <row r="214" spans="1:28" ht="15.75" customHeight="1" x14ac:dyDescent="0.3">
      <c r="A214" s="25">
        <v>44069</v>
      </c>
      <c r="B214" s="28"/>
      <c r="C214" s="28">
        <v>59.9</v>
      </c>
      <c r="D214" s="27">
        <v>80.099999999999994</v>
      </c>
      <c r="E214" s="28">
        <v>7.99</v>
      </c>
      <c r="F214" s="27">
        <v>111.4</v>
      </c>
      <c r="G214" s="28">
        <v>6.67</v>
      </c>
      <c r="H214" s="34">
        <v>1.4339999999999999</v>
      </c>
      <c r="I214" s="34">
        <v>0.39400000000000002</v>
      </c>
      <c r="J214" s="36">
        <v>0.23134099999999999</v>
      </c>
      <c r="K214" s="36">
        <v>2.4378E-2</v>
      </c>
      <c r="L214" s="37">
        <v>2.8409710000000001</v>
      </c>
      <c r="M214" s="34">
        <v>2.6820140000000001</v>
      </c>
      <c r="N214" s="31">
        <f>I214-(J214+K214)</f>
        <v>0.13828100000000004</v>
      </c>
      <c r="O214" s="28"/>
      <c r="P214" s="28"/>
      <c r="Q214" s="28"/>
      <c r="R214" s="31"/>
      <c r="S214" s="31"/>
      <c r="T214" s="30"/>
      <c r="U214" s="30"/>
      <c r="V214" s="30"/>
      <c r="W214" s="30"/>
      <c r="X214" s="30"/>
      <c r="Y214" s="30"/>
      <c r="Z214" s="30"/>
      <c r="AA214" s="77"/>
      <c r="AB214" s="77" t="s">
        <v>138</v>
      </c>
    </row>
    <row r="215" spans="1:28" ht="13.2" x14ac:dyDescent="0.25">
      <c r="A215" s="25">
        <v>44076</v>
      </c>
      <c r="B215" s="28"/>
      <c r="C215" s="28"/>
      <c r="D215" s="27"/>
      <c r="E215" s="28"/>
      <c r="F215" s="27"/>
      <c r="G215" s="28"/>
      <c r="H215" s="31"/>
      <c r="I215" s="31"/>
      <c r="J215" s="30"/>
      <c r="K215" s="30"/>
      <c r="L215" s="28"/>
      <c r="M215" s="31"/>
      <c r="N215" s="31"/>
      <c r="O215" s="28"/>
      <c r="P215" s="28"/>
      <c r="Q215" s="28"/>
      <c r="R215" s="31"/>
      <c r="S215" s="31"/>
      <c r="T215" s="30"/>
      <c r="U215" s="30"/>
      <c r="V215" s="30"/>
      <c r="W215" s="30"/>
      <c r="X215" s="30"/>
      <c r="Y215" s="30"/>
      <c r="Z215" s="30"/>
      <c r="AA215" s="77"/>
      <c r="AB215" s="77"/>
    </row>
    <row r="216" spans="1:28" ht="15.75" customHeight="1" x14ac:dyDescent="0.3">
      <c r="A216" s="25">
        <v>44083</v>
      </c>
      <c r="B216" s="28"/>
      <c r="C216" s="28">
        <v>59.9</v>
      </c>
      <c r="D216" s="27">
        <v>82.1</v>
      </c>
      <c r="E216" s="28">
        <v>8.19</v>
      </c>
      <c r="F216" s="27">
        <v>110.5</v>
      </c>
      <c r="G216" s="28">
        <v>6.59</v>
      </c>
      <c r="H216" s="34">
        <v>0.92649999999999999</v>
      </c>
      <c r="I216" s="34">
        <v>0.38650000000000001</v>
      </c>
      <c r="J216" s="36">
        <v>0.26212600000000003</v>
      </c>
      <c r="K216" s="36">
        <v>2.0559999999999998E-2</v>
      </c>
      <c r="L216" s="37">
        <v>2.5446740000000001</v>
      </c>
      <c r="M216" s="34">
        <v>1.7270190000000001</v>
      </c>
      <c r="N216" s="31">
        <f>I216-(J216+K216)</f>
        <v>0.10381399999999996</v>
      </c>
      <c r="O216" s="28"/>
      <c r="P216" s="28"/>
      <c r="Q216" s="28"/>
      <c r="R216" s="31"/>
      <c r="S216" s="31"/>
      <c r="T216" s="30"/>
      <c r="U216" s="30"/>
      <c r="V216" s="30"/>
      <c r="W216" s="30"/>
      <c r="X216" s="30"/>
      <c r="Y216" s="30"/>
      <c r="Z216" s="30"/>
      <c r="AA216" s="77"/>
      <c r="AB216" s="77" t="s">
        <v>138</v>
      </c>
    </row>
    <row r="217" spans="1:28" ht="13.2" x14ac:dyDescent="0.25">
      <c r="A217" s="25">
        <v>44090</v>
      </c>
      <c r="B217" s="28"/>
      <c r="C217" s="28"/>
      <c r="D217" s="27"/>
      <c r="E217" s="28"/>
      <c r="F217" s="27"/>
      <c r="G217" s="28"/>
      <c r="H217" s="31"/>
      <c r="I217" s="31"/>
      <c r="J217" s="30"/>
      <c r="K217" s="30"/>
      <c r="L217" s="28"/>
      <c r="M217" s="31"/>
      <c r="N217" s="31"/>
      <c r="O217" s="28"/>
      <c r="P217" s="28"/>
      <c r="Q217" s="28"/>
      <c r="R217" s="31"/>
      <c r="S217" s="31"/>
      <c r="T217" s="30"/>
      <c r="U217" s="30"/>
      <c r="V217" s="30"/>
      <c r="W217" s="30"/>
      <c r="X217" s="30"/>
      <c r="Y217" s="30"/>
      <c r="Z217" s="30"/>
      <c r="AA217" s="77"/>
      <c r="AB217" s="77"/>
    </row>
    <row r="218" spans="1:28" ht="15.75" customHeight="1" x14ac:dyDescent="0.3">
      <c r="A218" s="25">
        <v>44097</v>
      </c>
      <c r="B218" s="28"/>
      <c r="C218" s="28">
        <v>53</v>
      </c>
      <c r="D218" s="27">
        <v>81.3</v>
      </c>
      <c r="E218" s="28">
        <v>8.82</v>
      </c>
      <c r="F218" s="27">
        <v>111</v>
      </c>
      <c r="G218" s="28">
        <v>6.34</v>
      </c>
      <c r="H218" s="34">
        <v>1.571</v>
      </c>
      <c r="I218" s="34">
        <v>0.3286</v>
      </c>
      <c r="J218" s="36">
        <v>0.26514199999999999</v>
      </c>
      <c r="K218" s="36">
        <v>4.2833999999999997E-2</v>
      </c>
      <c r="L218" s="37">
        <v>3.3751500000000001</v>
      </c>
      <c r="M218" s="34">
        <v>2.9654120000000002</v>
      </c>
      <c r="N218" s="31">
        <f>I218-(J218+K218)</f>
        <v>2.0624000000000031E-2</v>
      </c>
      <c r="O218" s="28"/>
      <c r="P218" s="28"/>
      <c r="Q218" s="28"/>
      <c r="R218" s="31"/>
      <c r="S218" s="31"/>
      <c r="T218" s="30"/>
      <c r="U218" s="30"/>
      <c r="V218" s="30"/>
      <c r="W218" s="30"/>
      <c r="X218" s="30"/>
      <c r="Y218" s="30"/>
      <c r="Z218" s="30"/>
      <c r="AA218" s="77"/>
      <c r="AB218" s="77" t="s">
        <v>138</v>
      </c>
    </row>
    <row r="219" spans="1:28" ht="13.2" x14ac:dyDescent="0.25">
      <c r="A219" s="25">
        <v>44104</v>
      </c>
      <c r="B219" s="28"/>
      <c r="C219" s="28"/>
      <c r="D219" s="27"/>
      <c r="E219" s="28"/>
      <c r="F219" s="27"/>
      <c r="G219" s="28"/>
      <c r="H219" s="31"/>
      <c r="I219" s="31"/>
      <c r="J219" s="30"/>
      <c r="K219" s="30"/>
      <c r="L219" s="28"/>
      <c r="M219" s="31"/>
      <c r="N219" s="31"/>
      <c r="O219" s="28"/>
      <c r="P219" s="28"/>
      <c r="Q219" s="28"/>
      <c r="R219" s="31"/>
      <c r="S219" s="31"/>
      <c r="T219" s="30"/>
      <c r="U219" s="30"/>
      <c r="V219" s="30"/>
      <c r="W219" s="30"/>
      <c r="X219" s="30"/>
      <c r="Y219" s="30"/>
      <c r="Z219" s="30"/>
      <c r="AA219" s="77"/>
      <c r="AB219" s="77"/>
    </row>
    <row r="220" spans="1:28" ht="15.75" customHeight="1" x14ac:dyDescent="0.3">
      <c r="A220" s="25">
        <v>44111</v>
      </c>
      <c r="B220" s="28"/>
      <c r="C220" s="28">
        <v>55.7</v>
      </c>
      <c r="D220" s="27">
        <v>81.3</v>
      </c>
      <c r="E220" s="28">
        <v>8.5299999999999994</v>
      </c>
      <c r="F220" s="27">
        <v>110.4</v>
      </c>
      <c r="G220" s="28">
        <v>5.24</v>
      </c>
      <c r="H220" s="34">
        <v>1.0780000000000001</v>
      </c>
      <c r="I220" s="34">
        <v>0.39050000000000001</v>
      </c>
      <c r="J220" s="36">
        <v>0.24782699999999999</v>
      </c>
      <c r="K220" s="36">
        <v>2.0576000000000001E-2</v>
      </c>
      <c r="L220" s="37">
        <v>2.19442</v>
      </c>
      <c r="M220" s="34">
        <v>1.917071</v>
      </c>
      <c r="N220" s="31">
        <f>I220-(J220+K220)</f>
        <v>0.12209700000000001</v>
      </c>
      <c r="O220" s="28"/>
      <c r="P220" s="28"/>
      <c r="Q220" s="28"/>
      <c r="R220" s="31"/>
      <c r="S220" s="31"/>
      <c r="T220" s="30"/>
      <c r="U220" s="30"/>
      <c r="V220" s="30"/>
      <c r="W220" s="30"/>
      <c r="X220" s="30"/>
      <c r="Y220" s="30"/>
      <c r="Z220" s="30"/>
      <c r="AA220" s="77"/>
      <c r="AB220" s="77" t="s">
        <v>138</v>
      </c>
    </row>
    <row r="221" spans="1:28" ht="13.2" x14ac:dyDescent="0.25">
      <c r="A221" s="25">
        <v>44118</v>
      </c>
      <c r="B221" s="28"/>
      <c r="C221" s="28"/>
      <c r="D221" s="27"/>
      <c r="E221" s="28"/>
      <c r="F221" s="27"/>
      <c r="G221" s="28"/>
      <c r="H221" s="31"/>
      <c r="I221" s="31"/>
      <c r="J221" s="30"/>
      <c r="K221" s="30"/>
      <c r="L221" s="28"/>
      <c r="M221" s="31"/>
      <c r="N221" s="31"/>
      <c r="O221" s="28"/>
      <c r="P221" s="28"/>
      <c r="Q221" s="28"/>
      <c r="R221" s="31"/>
      <c r="S221" s="31"/>
      <c r="T221" s="30"/>
      <c r="U221" s="30"/>
      <c r="V221" s="30"/>
      <c r="W221" s="30"/>
      <c r="X221" s="30"/>
      <c r="Y221" s="30"/>
      <c r="Z221" s="30"/>
      <c r="AA221" s="77"/>
      <c r="AB221" s="77"/>
    </row>
    <row r="222" spans="1:28" ht="15.75" customHeight="1" x14ac:dyDescent="0.3">
      <c r="A222" s="25">
        <v>44125</v>
      </c>
      <c r="B222" s="28"/>
      <c r="C222" s="28">
        <v>55.3</v>
      </c>
      <c r="D222" s="27">
        <v>81.099999999999994</v>
      </c>
      <c r="E222" s="28">
        <v>8.5500000000000007</v>
      </c>
      <c r="F222" s="27">
        <v>111.5</v>
      </c>
      <c r="G222" s="28">
        <v>7.35</v>
      </c>
      <c r="H222" s="34">
        <v>1.2889999999999999</v>
      </c>
      <c r="I222" s="34">
        <v>0.30049999999999999</v>
      </c>
      <c r="J222" s="36">
        <v>0.25941799999999998</v>
      </c>
      <c r="K222" s="36">
        <v>1.3950000000000001E-2</v>
      </c>
      <c r="L222" s="37">
        <v>2.772221</v>
      </c>
      <c r="M222" s="34">
        <v>1.9592099999999999</v>
      </c>
      <c r="N222" s="31">
        <f>I222-(J222+K222)</f>
        <v>2.7131999999999989E-2</v>
      </c>
      <c r="O222" s="28"/>
      <c r="P222" s="28"/>
      <c r="Q222" s="28"/>
      <c r="R222" s="31"/>
      <c r="S222" s="31"/>
      <c r="T222" s="30"/>
      <c r="U222" s="30"/>
      <c r="V222" s="30"/>
      <c r="W222" s="30"/>
      <c r="X222" s="30"/>
      <c r="Y222" s="30"/>
      <c r="Z222" s="30"/>
      <c r="AA222" s="77"/>
      <c r="AB222" s="77" t="s">
        <v>138</v>
      </c>
    </row>
    <row r="223" spans="1:28" ht="13.2" x14ac:dyDescent="0.25">
      <c r="A223" s="25">
        <v>44132</v>
      </c>
      <c r="B223" s="28"/>
      <c r="C223" s="28"/>
      <c r="D223" s="27"/>
      <c r="E223" s="28"/>
      <c r="F223" s="27"/>
      <c r="G223" s="28"/>
      <c r="H223" s="31"/>
      <c r="I223" s="31"/>
      <c r="J223" s="30"/>
      <c r="K223" s="30"/>
      <c r="L223" s="28"/>
      <c r="M223" s="31"/>
      <c r="N223" s="31"/>
      <c r="O223" s="28"/>
      <c r="P223" s="28"/>
      <c r="Q223" s="28"/>
      <c r="R223" s="31"/>
      <c r="S223" s="31"/>
      <c r="T223" s="30"/>
      <c r="U223" s="30"/>
      <c r="V223" s="30"/>
      <c r="W223" s="30"/>
      <c r="X223" s="30"/>
      <c r="Y223" s="30"/>
      <c r="Z223" s="30"/>
      <c r="AA223" s="77"/>
      <c r="AB223" s="77"/>
    </row>
    <row r="224" spans="1:28" ht="15.75" customHeight="1" x14ac:dyDescent="0.3">
      <c r="A224" s="25">
        <v>44139</v>
      </c>
      <c r="B224" s="28"/>
      <c r="C224" s="28">
        <v>46</v>
      </c>
      <c r="D224" s="27">
        <v>84.6</v>
      </c>
      <c r="E224" s="28">
        <v>10.07</v>
      </c>
      <c r="F224" s="27">
        <v>113</v>
      </c>
      <c r="G224" s="28"/>
      <c r="H224" s="34">
        <v>1.909</v>
      </c>
      <c r="I224" s="34">
        <v>0.51790000000000003</v>
      </c>
      <c r="J224" s="36">
        <v>0.30863499999999999</v>
      </c>
      <c r="K224" s="36">
        <v>2.7439999999999999E-2</v>
      </c>
      <c r="L224" s="37">
        <v>2.8590100000000001</v>
      </c>
      <c r="M224" s="34">
        <v>2.5542479999999999</v>
      </c>
      <c r="N224" s="31">
        <f>I224-(J224+K224)</f>
        <v>0.18182500000000001</v>
      </c>
      <c r="O224" s="28"/>
      <c r="P224" s="28"/>
      <c r="Q224" s="28"/>
      <c r="R224" s="31"/>
      <c r="S224" s="31"/>
      <c r="T224" s="30"/>
      <c r="U224" s="30"/>
      <c r="V224" s="30"/>
      <c r="W224" s="30"/>
      <c r="X224" s="30"/>
      <c r="Y224" s="30"/>
      <c r="Z224" s="30"/>
      <c r="AA224" s="77"/>
      <c r="AB224" s="77" t="s">
        <v>138</v>
      </c>
    </row>
    <row r="225" spans="1:28" ht="13.2" x14ac:dyDescent="0.25">
      <c r="A225" s="25">
        <v>44146</v>
      </c>
      <c r="B225" s="28"/>
      <c r="C225" s="28"/>
      <c r="D225" s="27"/>
      <c r="E225" s="28"/>
      <c r="F225" s="27"/>
      <c r="G225" s="28"/>
      <c r="H225" s="31"/>
      <c r="I225" s="31"/>
      <c r="J225" s="30"/>
      <c r="K225" s="30"/>
      <c r="L225" s="28"/>
      <c r="M225" s="31"/>
      <c r="N225" s="31"/>
      <c r="O225" s="28"/>
      <c r="P225" s="28"/>
      <c r="Q225" s="28"/>
      <c r="R225" s="31"/>
      <c r="S225" s="31"/>
      <c r="T225" s="30"/>
      <c r="U225" s="30"/>
      <c r="V225" s="30"/>
      <c r="W225" s="30"/>
      <c r="X225" s="30"/>
      <c r="Y225" s="30"/>
      <c r="Z225" s="30"/>
      <c r="AA225" s="77"/>
      <c r="AB225" s="77"/>
    </row>
    <row r="226" spans="1:28" ht="15.75" customHeight="1" x14ac:dyDescent="0.3">
      <c r="A226" s="25">
        <v>44153</v>
      </c>
      <c r="B226" s="28"/>
      <c r="C226" s="28">
        <v>44.9</v>
      </c>
      <c r="D226" s="27">
        <v>83.3</v>
      </c>
      <c r="E226" s="28">
        <v>10.06</v>
      </c>
      <c r="F226" s="27">
        <v>112.7</v>
      </c>
      <c r="G226" s="28"/>
      <c r="H226" s="34">
        <v>0.88480000000000003</v>
      </c>
      <c r="I226" s="34">
        <v>0.54269999999999996</v>
      </c>
      <c r="J226" s="36">
        <v>0.35080499999999998</v>
      </c>
      <c r="K226" s="36">
        <v>3.0139300000000001E-2</v>
      </c>
      <c r="L226" s="37">
        <v>2.080559</v>
      </c>
      <c r="M226" s="34">
        <v>2.1880809999999999</v>
      </c>
      <c r="N226" s="31">
        <f>I226-(J226+K226)</f>
        <v>0.1617557</v>
      </c>
      <c r="O226" s="28"/>
      <c r="P226" s="28"/>
      <c r="Q226" s="28"/>
      <c r="R226" s="31"/>
      <c r="S226" s="31"/>
      <c r="T226" s="30"/>
      <c r="U226" s="30"/>
      <c r="V226" s="30"/>
      <c r="W226" s="30"/>
      <c r="X226" s="30"/>
      <c r="Y226" s="30"/>
      <c r="Z226" s="30"/>
      <c r="AA226" s="77"/>
      <c r="AB226" s="77" t="s">
        <v>138</v>
      </c>
    </row>
    <row r="227" spans="1:28" ht="13.2" x14ac:dyDescent="0.25">
      <c r="A227" s="25">
        <v>44160</v>
      </c>
      <c r="B227" s="28"/>
      <c r="C227" s="28"/>
      <c r="D227" s="27"/>
      <c r="E227" s="28"/>
      <c r="F227" s="27"/>
      <c r="G227" s="28"/>
      <c r="H227" s="31"/>
      <c r="I227" s="31"/>
      <c r="J227" s="30"/>
      <c r="K227" s="30"/>
      <c r="L227" s="28"/>
      <c r="M227" s="31"/>
      <c r="N227" s="31"/>
      <c r="O227" s="28"/>
      <c r="P227" s="28"/>
      <c r="Q227" s="28"/>
      <c r="R227" s="31"/>
      <c r="S227" s="31"/>
      <c r="T227" s="30"/>
      <c r="U227" s="30"/>
      <c r="V227" s="30"/>
      <c r="W227" s="30"/>
      <c r="X227" s="30"/>
      <c r="Y227" s="30"/>
      <c r="Z227" s="30"/>
      <c r="AA227" s="77"/>
      <c r="AB227" s="77"/>
    </row>
    <row r="228" spans="1:28" ht="15.75" customHeight="1" x14ac:dyDescent="0.3">
      <c r="A228" s="25">
        <v>44167</v>
      </c>
      <c r="B228" s="28"/>
      <c r="C228" s="28">
        <v>48.4</v>
      </c>
      <c r="D228" s="27">
        <v>81</v>
      </c>
      <c r="E228" s="28">
        <v>9.33</v>
      </c>
      <c r="F228" s="27">
        <v>107.9</v>
      </c>
      <c r="G228" s="28">
        <v>6.49</v>
      </c>
      <c r="H228" s="43">
        <v>2.593</v>
      </c>
      <c r="I228" s="43">
        <v>0.44579999999999997</v>
      </c>
      <c r="J228" s="36">
        <v>0.31284600000000001</v>
      </c>
      <c r="K228" s="36">
        <v>3.7674899999999997E-2</v>
      </c>
      <c r="L228" s="37">
        <v>2.7939159999999998</v>
      </c>
      <c r="M228" s="34">
        <v>1.892631</v>
      </c>
      <c r="N228" s="31">
        <f>I228-(J228+K228)</f>
        <v>9.527909999999995E-2</v>
      </c>
      <c r="O228" s="28"/>
      <c r="P228" s="28"/>
      <c r="Q228" s="28"/>
      <c r="R228" s="31"/>
      <c r="S228" s="31"/>
      <c r="T228" s="30"/>
      <c r="U228" s="30"/>
      <c r="V228" s="30"/>
      <c r="W228" s="30"/>
      <c r="X228" s="30"/>
      <c r="Y228" s="30"/>
      <c r="Z228" s="30"/>
      <c r="AA228" s="77"/>
      <c r="AB228" s="77" t="s">
        <v>138</v>
      </c>
    </row>
    <row r="229" spans="1:28" ht="13.2" x14ac:dyDescent="0.25">
      <c r="A229" s="25">
        <v>44174</v>
      </c>
      <c r="B229" s="28"/>
      <c r="C229" s="28"/>
      <c r="D229" s="27"/>
      <c r="E229" s="28"/>
      <c r="F229" s="27"/>
      <c r="G229" s="28"/>
      <c r="H229" s="31"/>
      <c r="I229" s="31"/>
      <c r="J229" s="30"/>
      <c r="K229" s="30"/>
      <c r="L229" s="28"/>
      <c r="M229" s="31"/>
      <c r="N229" s="31"/>
      <c r="O229" s="28"/>
      <c r="P229" s="28"/>
      <c r="Q229" s="28"/>
      <c r="R229" s="31"/>
      <c r="S229" s="31"/>
      <c r="T229" s="30"/>
      <c r="U229" s="30"/>
      <c r="V229" s="30"/>
      <c r="W229" s="30"/>
      <c r="X229" s="30"/>
      <c r="Y229" s="30"/>
      <c r="Z229" s="30"/>
      <c r="AA229" s="77"/>
      <c r="AB229" s="77"/>
    </row>
    <row r="230" spans="1:28" ht="15.75" customHeight="1" x14ac:dyDescent="0.3">
      <c r="A230" s="25">
        <v>44181</v>
      </c>
      <c r="B230" s="28"/>
      <c r="C230" s="28">
        <v>41</v>
      </c>
      <c r="D230" s="27">
        <v>87</v>
      </c>
      <c r="E230" s="28">
        <v>11.1</v>
      </c>
      <c r="F230" s="27">
        <v>112.5</v>
      </c>
      <c r="G230" s="28">
        <v>6.65</v>
      </c>
      <c r="H230" s="43">
        <v>1.093</v>
      </c>
      <c r="I230" s="43">
        <v>0.45860000000000001</v>
      </c>
      <c r="J230" s="36">
        <v>0.37687700000000002</v>
      </c>
      <c r="K230" s="36">
        <v>4.1267600000000002E-2</v>
      </c>
      <c r="L230" s="37">
        <v>1.1166970000000001</v>
      </c>
      <c r="M230" s="34">
        <v>1.9040779999999999</v>
      </c>
      <c r="N230" s="31">
        <f>I230-(J230+K230)</f>
        <v>4.0455399999999975E-2</v>
      </c>
      <c r="O230" s="28"/>
      <c r="P230" s="28"/>
      <c r="Q230" s="28"/>
      <c r="R230" s="31"/>
      <c r="S230" s="31"/>
      <c r="T230" s="30"/>
      <c r="U230" s="30"/>
      <c r="V230" s="30"/>
      <c r="W230" s="30"/>
      <c r="X230" s="30"/>
      <c r="Y230" s="30"/>
      <c r="Z230" s="30"/>
      <c r="AA230" s="77"/>
      <c r="AB230" s="77" t="s">
        <v>138</v>
      </c>
    </row>
    <row r="231" spans="1:28" ht="13.2" x14ac:dyDescent="0.25">
      <c r="A231" s="25">
        <v>44188</v>
      </c>
      <c r="B231" s="28"/>
      <c r="C231" s="28"/>
      <c r="D231" s="27"/>
      <c r="E231" s="28"/>
      <c r="F231" s="27"/>
      <c r="G231" s="28"/>
      <c r="H231" s="31"/>
      <c r="I231" s="31"/>
      <c r="J231" s="30"/>
      <c r="K231" s="30"/>
      <c r="L231" s="28"/>
      <c r="M231" s="31"/>
      <c r="N231" s="31"/>
      <c r="O231" s="28"/>
      <c r="P231" s="28"/>
      <c r="Q231" s="28"/>
      <c r="R231" s="31"/>
      <c r="S231" s="31"/>
      <c r="T231" s="30"/>
      <c r="U231" s="30"/>
      <c r="V231" s="30"/>
      <c r="W231" s="30"/>
      <c r="X231" s="30"/>
      <c r="Y231" s="30"/>
      <c r="Z231" s="30"/>
      <c r="AA231" s="77"/>
      <c r="AB231" s="77"/>
    </row>
    <row r="232" spans="1:28" ht="15.75" customHeight="1" x14ac:dyDescent="0.3">
      <c r="A232" s="25">
        <v>44195</v>
      </c>
      <c r="B232" s="28"/>
      <c r="C232" s="28">
        <v>41.2</v>
      </c>
      <c r="D232" s="27">
        <v>87.2</v>
      </c>
      <c r="E232" s="28">
        <v>11.1</v>
      </c>
      <c r="F232" s="27">
        <v>115.4</v>
      </c>
      <c r="G232" s="28">
        <v>6.51</v>
      </c>
      <c r="H232" s="43">
        <v>0.88049999999999995</v>
      </c>
      <c r="I232" s="43">
        <v>0.46700000000000003</v>
      </c>
      <c r="J232" s="36">
        <v>0.38322600000000001</v>
      </c>
      <c r="K232" s="36">
        <v>3.2012600000000002E-2</v>
      </c>
      <c r="L232" s="37">
        <v>1.268327</v>
      </c>
      <c r="M232" s="34">
        <v>2.336884</v>
      </c>
      <c r="N232" s="31">
        <f t="shared" ref="N232:N251" si="13">I232-(J232+K232)</f>
        <v>5.1761400000000013E-2</v>
      </c>
      <c r="O232" s="28"/>
      <c r="P232" s="28"/>
      <c r="Q232" s="28"/>
      <c r="R232" s="31"/>
      <c r="S232" s="31"/>
      <c r="T232" s="30"/>
      <c r="U232" s="30"/>
      <c r="V232" s="30"/>
      <c r="W232" s="30"/>
      <c r="X232" s="30"/>
      <c r="Y232" s="30"/>
      <c r="Z232" s="30"/>
      <c r="AA232" s="77"/>
      <c r="AB232" s="77" t="s">
        <v>138</v>
      </c>
    </row>
    <row r="233" spans="1:28" ht="15.75" customHeight="1" x14ac:dyDescent="0.3">
      <c r="A233" s="25">
        <v>44202</v>
      </c>
      <c r="B233" s="28"/>
      <c r="C233" s="28">
        <v>44.3</v>
      </c>
      <c r="D233" s="27">
        <v>85</v>
      </c>
      <c r="E233" s="28">
        <v>10.35</v>
      </c>
      <c r="F233" s="27">
        <v>109.4</v>
      </c>
      <c r="G233" s="28">
        <v>6.37</v>
      </c>
      <c r="H233" s="34">
        <v>1.3240000000000001</v>
      </c>
      <c r="I233" s="34">
        <v>0.40789999999999998</v>
      </c>
      <c r="J233" s="36">
        <v>0.33719100000000002</v>
      </c>
      <c r="K233" s="36">
        <v>2.7050000000000001E-2</v>
      </c>
      <c r="L233" s="37">
        <v>2.4581949999999999</v>
      </c>
      <c r="M233" s="34">
        <v>1.8919779999999999</v>
      </c>
      <c r="N233" s="31">
        <f t="shared" si="13"/>
        <v>4.3658999999999948E-2</v>
      </c>
      <c r="O233" s="28"/>
      <c r="P233" s="28"/>
      <c r="Q233" s="28"/>
      <c r="R233" s="31"/>
      <c r="S233" s="31"/>
      <c r="T233" s="30"/>
      <c r="U233" s="30"/>
      <c r="V233" s="30"/>
      <c r="W233" s="30"/>
      <c r="X233" s="30"/>
      <c r="Y233" s="30"/>
      <c r="Z233" s="30"/>
      <c r="AA233" s="77"/>
      <c r="AB233" s="77" t="s">
        <v>138</v>
      </c>
    </row>
    <row r="234" spans="1:28" ht="15.75" customHeight="1" x14ac:dyDescent="0.3">
      <c r="A234" s="25">
        <v>44209</v>
      </c>
      <c r="B234" s="28"/>
      <c r="C234" s="28">
        <v>43.7</v>
      </c>
      <c r="D234" s="27">
        <v>84.3</v>
      </c>
      <c r="E234" s="28">
        <v>10.35</v>
      </c>
      <c r="F234" s="27">
        <v>112.5</v>
      </c>
      <c r="G234" s="28">
        <v>6.53</v>
      </c>
      <c r="H234" s="34">
        <v>0.73529999999999995</v>
      </c>
      <c r="I234" s="34">
        <v>0.42570000000000002</v>
      </c>
      <c r="J234" s="36">
        <v>0.36613899999999999</v>
      </c>
      <c r="K234" s="36">
        <v>2.3694E-2</v>
      </c>
      <c r="L234" s="37">
        <v>1.636968</v>
      </c>
      <c r="M234" s="34">
        <v>1.894028</v>
      </c>
      <c r="N234" s="31">
        <f t="shared" si="13"/>
        <v>3.5867000000000038E-2</v>
      </c>
      <c r="O234" s="28"/>
      <c r="P234" s="28"/>
      <c r="Q234" s="28"/>
      <c r="R234" s="31"/>
      <c r="S234" s="31"/>
      <c r="T234" s="30"/>
      <c r="U234" s="30"/>
      <c r="V234" s="30"/>
      <c r="W234" s="30"/>
      <c r="X234" s="30"/>
      <c r="Y234" s="30"/>
      <c r="Z234" s="30"/>
      <c r="AA234" s="77"/>
      <c r="AB234" s="77" t="s">
        <v>138</v>
      </c>
    </row>
    <row r="235" spans="1:28" ht="15.75" customHeight="1" x14ac:dyDescent="0.3">
      <c r="A235" s="25">
        <v>44216</v>
      </c>
      <c r="B235" s="28"/>
      <c r="C235" s="28">
        <v>43.9</v>
      </c>
      <c r="D235" s="27">
        <v>82.4</v>
      </c>
      <c r="E235" s="28">
        <v>10.09</v>
      </c>
      <c r="F235" s="27">
        <v>115.6</v>
      </c>
      <c r="G235" s="28">
        <v>6.45</v>
      </c>
      <c r="H235" s="34">
        <v>0.88890000000000002</v>
      </c>
      <c r="I235" s="34">
        <v>0.45319999999999999</v>
      </c>
      <c r="J235" s="36">
        <v>0.38927299999999998</v>
      </c>
      <c r="K235" s="36">
        <v>2.7529999999999999E-2</v>
      </c>
      <c r="L235" s="37">
        <v>3.1312799999999998</v>
      </c>
      <c r="M235" s="34">
        <v>2.5019179999999999</v>
      </c>
      <c r="N235" s="31">
        <f t="shared" si="13"/>
        <v>3.6397000000000013E-2</v>
      </c>
      <c r="O235" s="28"/>
      <c r="P235" s="28"/>
      <c r="Q235" s="28"/>
      <c r="R235" s="31"/>
      <c r="S235" s="31"/>
      <c r="T235" s="30"/>
      <c r="U235" s="30"/>
      <c r="V235" s="30"/>
      <c r="W235" s="30"/>
      <c r="X235" s="30"/>
      <c r="Y235" s="30"/>
      <c r="Z235" s="30"/>
      <c r="AA235" s="77"/>
      <c r="AB235" s="77" t="s">
        <v>138</v>
      </c>
    </row>
    <row r="236" spans="1:28" ht="15.75" customHeight="1" x14ac:dyDescent="0.3">
      <c r="A236" s="25">
        <v>44223</v>
      </c>
      <c r="B236" s="28"/>
      <c r="C236" s="28">
        <v>43.1</v>
      </c>
      <c r="D236" s="27">
        <v>83.3</v>
      </c>
      <c r="E236" s="28">
        <v>10.32</v>
      </c>
      <c r="F236" s="27">
        <v>117.3</v>
      </c>
      <c r="G236" s="28">
        <v>6.48</v>
      </c>
      <c r="H236" s="34">
        <v>0.76729999999999998</v>
      </c>
      <c r="I236" s="34">
        <v>0.41420000000000001</v>
      </c>
      <c r="J236" s="36">
        <v>0.36585800000000002</v>
      </c>
      <c r="K236" s="36">
        <v>2.4893999999999999E-2</v>
      </c>
      <c r="L236" s="37">
        <v>2.7158350000000002</v>
      </c>
      <c r="M236" s="34">
        <v>1.8409789999999999</v>
      </c>
      <c r="N236" s="31">
        <f t="shared" si="13"/>
        <v>2.3448000000000024E-2</v>
      </c>
      <c r="O236" s="28"/>
      <c r="P236" s="28"/>
      <c r="Q236" s="28"/>
      <c r="R236" s="31"/>
      <c r="S236" s="31"/>
      <c r="T236" s="30"/>
      <c r="U236" s="30"/>
      <c r="V236" s="30"/>
      <c r="W236" s="30"/>
      <c r="X236" s="30"/>
      <c r="Y236" s="30"/>
      <c r="Z236" s="30"/>
      <c r="AA236" s="77"/>
      <c r="AB236" s="77" t="s">
        <v>138</v>
      </c>
    </row>
    <row r="237" spans="1:28" ht="15.75" customHeight="1" x14ac:dyDescent="0.3">
      <c r="A237" s="25">
        <v>44230</v>
      </c>
      <c r="B237" s="28"/>
      <c r="C237" s="28">
        <v>42.9</v>
      </c>
      <c r="D237" s="27">
        <v>82</v>
      </c>
      <c r="E237" s="28">
        <v>10.18</v>
      </c>
      <c r="F237" s="27">
        <v>110.1</v>
      </c>
      <c r="G237" s="28">
        <v>6.43</v>
      </c>
      <c r="H237" s="34">
        <v>1.867</v>
      </c>
      <c r="I237" s="34">
        <v>0.4491</v>
      </c>
      <c r="J237" s="36">
        <v>0.32571499999999998</v>
      </c>
      <c r="K237" s="36">
        <v>2.6032E-2</v>
      </c>
      <c r="L237" s="37">
        <v>3.665883</v>
      </c>
      <c r="M237" s="34">
        <v>2.0973809999999999</v>
      </c>
      <c r="N237" s="31">
        <f t="shared" si="13"/>
        <v>9.7353000000000023E-2</v>
      </c>
      <c r="O237" s="28"/>
      <c r="P237" s="28"/>
      <c r="Q237" s="28"/>
      <c r="R237" s="31"/>
      <c r="S237" s="31"/>
      <c r="T237" s="30"/>
      <c r="U237" s="30"/>
      <c r="V237" s="30"/>
      <c r="W237" s="30"/>
      <c r="X237" s="30"/>
      <c r="Y237" s="30"/>
      <c r="Z237" s="30"/>
      <c r="AA237" s="77"/>
      <c r="AB237" s="77" t="s">
        <v>138</v>
      </c>
    </row>
    <row r="238" spans="1:28" ht="15.75" customHeight="1" x14ac:dyDescent="0.3">
      <c r="A238" s="25">
        <v>44237</v>
      </c>
      <c r="B238" s="28"/>
      <c r="C238" s="28">
        <v>37.5</v>
      </c>
      <c r="D238" s="27">
        <v>91.5</v>
      </c>
      <c r="E238" s="28">
        <v>12.3</v>
      </c>
      <c r="F238" s="27">
        <v>120</v>
      </c>
      <c r="G238" s="28">
        <v>6.57</v>
      </c>
      <c r="H238" s="34">
        <v>2.6920000000000002</v>
      </c>
      <c r="I238" s="34">
        <v>1.304</v>
      </c>
      <c r="J238" s="36">
        <v>0.39757500000000001</v>
      </c>
      <c r="K238" s="36">
        <v>3.8538999999999997E-2</v>
      </c>
      <c r="L238" s="37">
        <v>2.4227699999999999</v>
      </c>
      <c r="M238" s="34">
        <v>1.8459589999999999</v>
      </c>
      <c r="N238" s="31">
        <f t="shared" si="13"/>
        <v>0.86788600000000005</v>
      </c>
      <c r="O238" s="28"/>
      <c r="P238" s="28"/>
      <c r="Q238" s="28"/>
      <c r="R238" s="31"/>
      <c r="S238" s="31"/>
      <c r="T238" s="30"/>
      <c r="U238" s="30"/>
      <c r="V238" s="30"/>
      <c r="W238" s="30"/>
      <c r="X238" s="30"/>
      <c r="Y238" s="30"/>
      <c r="Z238" s="30"/>
      <c r="AA238" s="77"/>
      <c r="AB238" s="77" t="s">
        <v>138</v>
      </c>
    </row>
    <row r="239" spans="1:28" ht="15.75" customHeight="1" x14ac:dyDescent="0.3">
      <c r="A239" s="25">
        <v>44244</v>
      </c>
      <c r="B239" s="28"/>
      <c r="C239" s="28">
        <v>40.700000000000003</v>
      </c>
      <c r="D239" s="27">
        <v>86.5</v>
      </c>
      <c r="E239" s="28">
        <v>11.08</v>
      </c>
      <c r="F239" s="27">
        <v>107.5</v>
      </c>
      <c r="G239" s="28">
        <v>6.38</v>
      </c>
      <c r="H239" s="34">
        <v>2.8330000000000002</v>
      </c>
      <c r="I239" s="34">
        <v>1.355</v>
      </c>
      <c r="J239" s="36">
        <v>0.31984800000000002</v>
      </c>
      <c r="K239" s="36">
        <v>2.6882E-2</v>
      </c>
      <c r="L239" s="37">
        <v>2.996019</v>
      </c>
      <c r="M239" s="34">
        <v>1.308621</v>
      </c>
      <c r="N239" s="31">
        <f t="shared" si="13"/>
        <v>1.00827</v>
      </c>
      <c r="O239" s="28"/>
      <c r="P239" s="28"/>
      <c r="Q239" s="28"/>
      <c r="R239" s="31"/>
      <c r="S239" s="31"/>
      <c r="T239" s="30"/>
      <c r="U239" s="30"/>
      <c r="V239" s="30"/>
      <c r="W239" s="30"/>
      <c r="X239" s="30"/>
      <c r="Y239" s="30"/>
      <c r="Z239" s="30"/>
      <c r="AA239" s="77"/>
      <c r="AB239" s="77" t="s">
        <v>138</v>
      </c>
    </row>
    <row r="240" spans="1:28" ht="15.75" customHeight="1" x14ac:dyDescent="0.3">
      <c r="A240" s="25">
        <v>44251</v>
      </c>
      <c r="B240" s="28"/>
      <c r="C240" s="28">
        <v>43</v>
      </c>
      <c r="D240" s="27">
        <v>85.3</v>
      </c>
      <c r="E240" s="28">
        <v>10.59</v>
      </c>
      <c r="F240" s="27">
        <v>112.1</v>
      </c>
      <c r="G240" s="28">
        <v>6.42</v>
      </c>
      <c r="H240" s="34">
        <v>1.966</v>
      </c>
      <c r="I240" s="34">
        <v>0.44059999999999999</v>
      </c>
      <c r="J240" s="36">
        <v>0.34114699999999998</v>
      </c>
      <c r="K240" s="36">
        <v>1.9115E-2</v>
      </c>
      <c r="L240" s="37">
        <v>3.5467240000000002</v>
      </c>
      <c r="M240" s="34">
        <v>2.0814710000000001</v>
      </c>
      <c r="N240" s="31">
        <f t="shared" si="13"/>
        <v>8.0338000000000021E-2</v>
      </c>
      <c r="O240" s="28"/>
      <c r="P240" s="28"/>
      <c r="Q240" s="28"/>
      <c r="R240" s="31"/>
      <c r="S240" s="31"/>
      <c r="T240" s="30"/>
      <c r="U240" s="30"/>
      <c r="V240" s="30"/>
      <c r="W240" s="30"/>
      <c r="X240" s="30"/>
      <c r="Y240" s="30"/>
      <c r="Z240" s="30"/>
      <c r="AA240" s="77"/>
      <c r="AB240" s="77" t="s">
        <v>138</v>
      </c>
    </row>
    <row r="241" spans="1:28" ht="15.75" customHeight="1" x14ac:dyDescent="0.3">
      <c r="A241" s="25">
        <v>44258</v>
      </c>
      <c r="B241" s="28"/>
      <c r="C241" s="28">
        <v>42.4</v>
      </c>
      <c r="D241" s="27">
        <v>86.7</v>
      </c>
      <c r="E241" s="28">
        <v>10.84</v>
      </c>
      <c r="F241" s="27">
        <v>115.8</v>
      </c>
      <c r="G241" s="28">
        <v>6.32</v>
      </c>
      <c r="H241" s="34">
        <v>1.1639999999999999</v>
      </c>
      <c r="I241" s="34">
        <v>0.43719999999999998</v>
      </c>
      <c r="J241" s="36">
        <v>0.39326100000000003</v>
      </c>
      <c r="K241" s="36">
        <v>3.3430000000000001E-2</v>
      </c>
      <c r="L241" s="37">
        <v>1.805221</v>
      </c>
      <c r="M241" s="34">
        <v>2.0247280000000001</v>
      </c>
      <c r="N241" s="31">
        <f t="shared" si="13"/>
        <v>1.0508999999999935E-2</v>
      </c>
      <c r="O241" s="28"/>
      <c r="P241" s="28"/>
      <c r="Q241" s="28"/>
      <c r="R241" s="31"/>
      <c r="S241" s="31"/>
      <c r="T241" s="30"/>
      <c r="U241" s="30"/>
      <c r="V241" s="30"/>
      <c r="W241" s="30"/>
      <c r="X241" s="30"/>
      <c r="Y241" s="30"/>
      <c r="Z241" s="30"/>
      <c r="AA241" s="77"/>
      <c r="AB241" s="77" t="s">
        <v>138</v>
      </c>
    </row>
    <row r="242" spans="1:28" ht="15.75" customHeight="1" x14ac:dyDescent="0.3">
      <c r="A242" s="25">
        <v>44265</v>
      </c>
      <c r="B242" s="28"/>
      <c r="C242" s="28">
        <v>43.6</v>
      </c>
      <c r="D242" s="27">
        <v>88.2</v>
      </c>
      <c r="E242" s="28">
        <v>10.86</v>
      </c>
      <c r="F242" s="27">
        <v>117.3</v>
      </c>
      <c r="G242" s="28">
        <v>6.4</v>
      </c>
      <c r="H242" s="34">
        <v>2.0939999999999999</v>
      </c>
      <c r="I242" s="34">
        <v>0.71719999999999995</v>
      </c>
      <c r="J242" s="36">
        <v>0.39809800000000001</v>
      </c>
      <c r="K242" s="36">
        <v>1.7741E-2</v>
      </c>
      <c r="L242" s="37">
        <v>2.0035029999999998</v>
      </c>
      <c r="M242" s="34">
        <v>3.8463430000000001</v>
      </c>
      <c r="N242" s="31">
        <f t="shared" si="13"/>
        <v>0.30136099999999993</v>
      </c>
      <c r="O242" s="28"/>
      <c r="P242" s="28"/>
      <c r="Q242" s="28"/>
      <c r="R242" s="31"/>
      <c r="S242" s="31"/>
      <c r="T242" s="30"/>
      <c r="U242" s="30"/>
      <c r="V242" s="30"/>
      <c r="W242" s="30"/>
      <c r="X242" s="30"/>
      <c r="Y242" s="30"/>
      <c r="Z242" s="30"/>
      <c r="AA242" s="77"/>
      <c r="AB242" s="77" t="s">
        <v>138</v>
      </c>
    </row>
    <row r="243" spans="1:28" ht="15.75" customHeight="1" x14ac:dyDescent="0.3">
      <c r="A243" s="25">
        <v>44272</v>
      </c>
      <c r="B243" s="28"/>
      <c r="C243" s="28">
        <v>44.1</v>
      </c>
      <c r="D243" s="27">
        <v>86.4</v>
      </c>
      <c r="E243" s="28">
        <v>10.56</v>
      </c>
      <c r="F243" s="27">
        <v>117.3</v>
      </c>
      <c r="G243" s="28">
        <v>6.48</v>
      </c>
      <c r="H243" s="34">
        <v>1.7569999999999999</v>
      </c>
      <c r="I243" s="34">
        <v>0.5706</v>
      </c>
      <c r="J243" s="36">
        <v>0.36771100000000001</v>
      </c>
      <c r="K243" s="36">
        <v>1.5247999999999999E-2</v>
      </c>
      <c r="L243" s="37">
        <v>1.373478</v>
      </c>
      <c r="M243" s="34">
        <v>3.2593009999999998</v>
      </c>
      <c r="N243" s="31">
        <f t="shared" si="13"/>
        <v>0.187641</v>
      </c>
      <c r="O243" s="28"/>
      <c r="P243" s="28"/>
      <c r="Q243" s="28"/>
      <c r="R243" s="31"/>
      <c r="S243" s="31"/>
      <c r="T243" s="30"/>
      <c r="U243" s="30"/>
      <c r="V243" s="30"/>
      <c r="W243" s="30"/>
      <c r="X243" s="30"/>
      <c r="Y243" s="30"/>
      <c r="Z243" s="30"/>
      <c r="AA243" s="77"/>
      <c r="AB243" s="77" t="s">
        <v>138</v>
      </c>
    </row>
    <row r="244" spans="1:28" ht="15.75" customHeight="1" x14ac:dyDescent="0.3">
      <c r="A244" s="25">
        <v>44279</v>
      </c>
      <c r="B244" s="28"/>
      <c r="C244" s="28">
        <v>46</v>
      </c>
      <c r="D244" s="27">
        <v>87.6</v>
      </c>
      <c r="E244" s="28">
        <v>10.42</v>
      </c>
      <c r="F244" s="27">
        <v>116.4</v>
      </c>
      <c r="G244" s="28">
        <v>6.45</v>
      </c>
      <c r="H244" s="34">
        <v>1.3360000000000001</v>
      </c>
      <c r="I244" s="34">
        <v>0.37940000000000002</v>
      </c>
      <c r="J244" s="36">
        <v>0.343615</v>
      </c>
      <c r="K244" s="36">
        <v>1.0175999999999999E-2</v>
      </c>
      <c r="L244" s="37">
        <v>1.7092780000000001</v>
      </c>
      <c r="M244" s="34">
        <v>2.6624970000000001</v>
      </c>
      <c r="N244" s="31">
        <f t="shared" si="13"/>
        <v>2.5608999999999993E-2</v>
      </c>
      <c r="O244" s="28"/>
      <c r="P244" s="28"/>
      <c r="Q244" s="28"/>
      <c r="R244" s="31"/>
      <c r="S244" s="31"/>
      <c r="T244" s="30"/>
      <c r="U244" s="30"/>
      <c r="V244" s="30"/>
      <c r="W244" s="30"/>
      <c r="X244" s="30"/>
      <c r="Y244" s="30"/>
      <c r="Z244" s="30"/>
      <c r="AA244" s="77"/>
      <c r="AB244" s="77" t="s">
        <v>138</v>
      </c>
    </row>
    <row r="245" spans="1:28" ht="15.75" customHeight="1" x14ac:dyDescent="0.3">
      <c r="A245" s="25">
        <v>44286</v>
      </c>
      <c r="B245" s="28"/>
      <c r="C245" s="28">
        <v>49</v>
      </c>
      <c r="D245" s="27">
        <v>87.6</v>
      </c>
      <c r="E245" s="28">
        <v>10.02</v>
      </c>
      <c r="F245" s="27">
        <v>115</v>
      </c>
      <c r="G245" s="28">
        <v>6.38</v>
      </c>
      <c r="H245" s="34">
        <v>1.258</v>
      </c>
      <c r="I245" s="34">
        <v>0.39150000000000001</v>
      </c>
      <c r="J245" s="36">
        <v>0.34442400000000001</v>
      </c>
      <c r="K245" s="36">
        <v>1.6969000000000001E-2</v>
      </c>
      <c r="L245" s="37">
        <v>2.898971</v>
      </c>
      <c r="M245" s="34">
        <v>2.7660100000000001</v>
      </c>
      <c r="N245" s="31">
        <f t="shared" si="13"/>
        <v>3.0106999999999995E-2</v>
      </c>
      <c r="O245" s="28"/>
      <c r="P245" s="28"/>
      <c r="Q245" s="28"/>
      <c r="R245" s="31"/>
      <c r="S245" s="31"/>
      <c r="T245" s="30"/>
      <c r="U245" s="30"/>
      <c r="V245" s="30"/>
      <c r="W245" s="30"/>
      <c r="X245" s="30"/>
      <c r="Y245" s="30"/>
      <c r="Z245" s="30"/>
      <c r="AA245" s="77"/>
      <c r="AB245" s="77" t="s">
        <v>138</v>
      </c>
    </row>
    <row r="246" spans="1:28" ht="15.75" customHeight="1" x14ac:dyDescent="0.3">
      <c r="A246" s="25">
        <v>44293</v>
      </c>
      <c r="B246" s="28"/>
      <c r="C246" s="28">
        <v>47.5</v>
      </c>
      <c r="D246" s="27">
        <v>85.9</v>
      </c>
      <c r="E246" s="28">
        <v>10.01</v>
      </c>
      <c r="F246" s="27">
        <v>116.4</v>
      </c>
      <c r="G246" s="28">
        <v>6.34</v>
      </c>
      <c r="H246" s="34">
        <v>1.218</v>
      </c>
      <c r="I246" s="34">
        <v>0.35270000000000001</v>
      </c>
      <c r="J246" s="36">
        <v>0.33086100000000002</v>
      </c>
      <c r="K246" s="36">
        <v>1.4451E-2</v>
      </c>
      <c r="L246" s="37">
        <v>1.9737089999999999</v>
      </c>
      <c r="M246" s="34">
        <v>1.978288</v>
      </c>
      <c r="N246" s="31">
        <f t="shared" si="13"/>
        <v>7.3880000000000057E-3</v>
      </c>
      <c r="O246" s="28"/>
      <c r="P246" s="28"/>
      <c r="Q246" s="28"/>
      <c r="R246" s="31"/>
      <c r="S246" s="31"/>
      <c r="T246" s="30"/>
      <c r="U246" s="30"/>
      <c r="V246" s="30"/>
      <c r="W246" s="30"/>
      <c r="X246" s="30"/>
      <c r="Y246" s="30"/>
      <c r="Z246" s="30"/>
      <c r="AA246" s="77"/>
      <c r="AB246" s="77" t="s">
        <v>138</v>
      </c>
    </row>
    <row r="247" spans="1:28" ht="15.75" customHeight="1" x14ac:dyDescent="0.3">
      <c r="A247" s="25">
        <v>44300</v>
      </c>
      <c r="B247" s="28"/>
      <c r="C247" s="28">
        <v>47.9</v>
      </c>
      <c r="D247" s="27">
        <v>86.8</v>
      </c>
      <c r="E247" s="28">
        <v>10.06</v>
      </c>
      <c r="F247" s="27">
        <v>114.8</v>
      </c>
      <c r="G247" s="28">
        <v>6.34</v>
      </c>
      <c r="H247" s="34">
        <v>1.367</v>
      </c>
      <c r="I247" s="34">
        <v>0.40579999999999999</v>
      </c>
      <c r="J247" s="36">
        <v>0.28942800000000002</v>
      </c>
      <c r="K247" s="36">
        <v>8.796E-3</v>
      </c>
      <c r="L247" s="37">
        <v>1.99193</v>
      </c>
      <c r="M247" s="34">
        <v>2.6248749999999998</v>
      </c>
      <c r="N247" s="31">
        <f t="shared" si="13"/>
        <v>0.10757599999999995</v>
      </c>
      <c r="O247" s="28"/>
      <c r="P247" s="28"/>
      <c r="Q247" s="28"/>
      <c r="R247" s="31"/>
      <c r="S247" s="31"/>
      <c r="T247" s="30"/>
      <c r="U247" s="30"/>
      <c r="V247" s="30"/>
      <c r="W247" s="30"/>
      <c r="X247" s="30"/>
      <c r="Y247" s="30"/>
      <c r="Z247" s="30"/>
      <c r="AA247" s="77"/>
      <c r="AB247" s="77" t="s">
        <v>138</v>
      </c>
    </row>
    <row r="248" spans="1:28" ht="15.75" customHeight="1" x14ac:dyDescent="0.3">
      <c r="A248" s="25">
        <v>44321</v>
      </c>
      <c r="B248" s="28"/>
      <c r="C248" s="28">
        <v>51.3</v>
      </c>
      <c r="D248" s="27">
        <v>82.8</v>
      </c>
      <c r="E248" s="28">
        <v>9.19</v>
      </c>
      <c r="F248" s="27">
        <v>110.7</v>
      </c>
      <c r="G248" s="28">
        <v>6.16</v>
      </c>
      <c r="H248" s="34">
        <v>2.5910000000000002</v>
      </c>
      <c r="I248" s="34">
        <v>0.37909999999999999</v>
      </c>
      <c r="J248" s="36">
        <v>0.305448</v>
      </c>
      <c r="K248" s="36">
        <v>2.0482E-2</v>
      </c>
      <c r="L248" s="37">
        <v>3.21576</v>
      </c>
      <c r="M248" s="34">
        <v>3.5804429999999998</v>
      </c>
      <c r="N248" s="31">
        <f t="shared" si="13"/>
        <v>5.3169999999999995E-2</v>
      </c>
      <c r="O248" s="28"/>
      <c r="P248" s="28"/>
      <c r="Q248" s="28"/>
      <c r="R248" s="31"/>
      <c r="S248" s="31"/>
      <c r="T248" s="30"/>
      <c r="U248" s="30"/>
      <c r="V248" s="30"/>
      <c r="W248" s="30"/>
      <c r="X248" s="30"/>
      <c r="Y248" s="30"/>
      <c r="Z248" s="30"/>
      <c r="AA248" s="77"/>
      <c r="AB248" s="77" t="s">
        <v>138</v>
      </c>
    </row>
    <row r="249" spans="1:28" ht="15.75" customHeight="1" x14ac:dyDescent="0.3">
      <c r="A249" s="25">
        <v>44328</v>
      </c>
      <c r="B249" s="28"/>
      <c r="C249" s="28">
        <v>51.3</v>
      </c>
      <c r="D249" s="27">
        <v>87.5</v>
      </c>
      <c r="E249" s="28">
        <v>9.7100000000000009</v>
      </c>
      <c r="F249" s="27">
        <v>116.2</v>
      </c>
      <c r="G249" s="28">
        <v>6.32</v>
      </c>
      <c r="H249" s="34">
        <v>1.5249999999999999</v>
      </c>
      <c r="I249" s="34">
        <v>0.32140000000000002</v>
      </c>
      <c r="J249" s="36">
        <v>0.26212999999999997</v>
      </c>
      <c r="K249" s="36">
        <v>1.5339999999999999E-2</v>
      </c>
      <c r="L249" s="37">
        <v>3.3934899999999999</v>
      </c>
      <c r="M249" s="34">
        <v>2.5924999999999998</v>
      </c>
      <c r="N249" s="31">
        <f t="shared" si="13"/>
        <v>4.3930000000000025E-2</v>
      </c>
      <c r="O249" s="28"/>
      <c r="P249" s="28"/>
      <c r="Q249" s="28"/>
      <c r="R249" s="31"/>
      <c r="S249" s="31"/>
      <c r="T249" s="30"/>
      <c r="U249" s="30"/>
      <c r="V249" s="30"/>
      <c r="W249" s="30"/>
      <c r="X249" s="30"/>
      <c r="Y249" s="30"/>
      <c r="Z249" s="30"/>
      <c r="AA249" s="77"/>
      <c r="AB249" s="77" t="s">
        <v>138</v>
      </c>
    </row>
    <row r="250" spans="1:28" ht="15.75" customHeight="1" x14ac:dyDescent="0.3">
      <c r="A250" s="25">
        <v>44335</v>
      </c>
      <c r="B250" s="28"/>
      <c r="C250" s="28">
        <v>55.8</v>
      </c>
      <c r="D250" s="27">
        <v>88.1</v>
      </c>
      <c r="E250" s="28">
        <v>9.24</v>
      </c>
      <c r="F250" s="27">
        <v>118.1</v>
      </c>
      <c r="G250" s="28">
        <v>6.26</v>
      </c>
      <c r="H250" s="34">
        <v>1.472</v>
      </c>
      <c r="I250" s="34">
        <v>0.38550000000000001</v>
      </c>
      <c r="J250" s="36">
        <v>0.25525999999999999</v>
      </c>
      <c r="K250" s="36">
        <v>1.06E-2</v>
      </c>
      <c r="L250" s="37">
        <v>3.3744900000000002</v>
      </c>
      <c r="M250" s="34">
        <v>4.2762700000000002</v>
      </c>
      <c r="N250" s="31">
        <f t="shared" si="13"/>
        <v>0.11964000000000002</v>
      </c>
      <c r="O250" s="28"/>
      <c r="P250" s="28"/>
      <c r="Q250" s="28"/>
      <c r="R250" s="31"/>
      <c r="S250" s="31"/>
      <c r="T250" s="30"/>
      <c r="U250" s="30"/>
      <c r="V250" s="30"/>
      <c r="W250" s="30"/>
      <c r="X250" s="30"/>
      <c r="Y250" s="30"/>
      <c r="Z250" s="30"/>
      <c r="AA250" s="77"/>
      <c r="AB250" s="77" t="s">
        <v>138</v>
      </c>
    </row>
    <row r="251" spans="1:28" ht="15.75" customHeight="1" x14ac:dyDescent="0.3">
      <c r="A251" s="25">
        <v>44342</v>
      </c>
      <c r="B251" s="28"/>
      <c r="C251" s="28">
        <v>56.1</v>
      </c>
      <c r="D251" s="27">
        <v>86.2</v>
      </c>
      <c r="E251" s="28">
        <v>9</v>
      </c>
      <c r="F251" s="27">
        <v>117</v>
      </c>
      <c r="G251" s="28">
        <v>6.34</v>
      </c>
      <c r="H251" s="34">
        <v>2.2410000000000001</v>
      </c>
      <c r="I251" s="34">
        <v>1.2989999999999999</v>
      </c>
      <c r="J251" s="36">
        <v>0.26506000000000002</v>
      </c>
      <c r="K251" s="36">
        <v>1.193E-2</v>
      </c>
      <c r="L251" s="37">
        <v>2.3615599999999999</v>
      </c>
      <c r="M251" s="34">
        <v>4.6494400000000002</v>
      </c>
      <c r="N251" s="31">
        <f t="shared" si="13"/>
        <v>1.0220099999999999</v>
      </c>
      <c r="O251" s="28"/>
      <c r="P251" s="28"/>
      <c r="Q251" s="28"/>
      <c r="R251" s="31"/>
      <c r="S251" s="31"/>
      <c r="T251" s="30"/>
      <c r="U251" s="30"/>
      <c r="V251" s="30"/>
      <c r="W251" s="30"/>
      <c r="X251" s="30"/>
      <c r="Y251" s="30"/>
      <c r="Z251" s="30"/>
      <c r="AA251" s="77"/>
      <c r="AB251" s="77" t="s">
        <v>138</v>
      </c>
    </row>
    <row r="252" spans="1:28" ht="13.2" x14ac:dyDescent="0.25">
      <c r="A252" s="25">
        <v>44349</v>
      </c>
      <c r="B252" s="28"/>
      <c r="C252" s="28">
        <v>55.2</v>
      </c>
      <c r="D252" s="27">
        <v>85.4</v>
      </c>
      <c r="E252" s="28">
        <v>9.01</v>
      </c>
      <c r="F252" s="27">
        <v>112</v>
      </c>
      <c r="G252" s="28">
        <v>6.16</v>
      </c>
      <c r="H252" s="31"/>
      <c r="I252" s="31"/>
      <c r="J252" s="30"/>
      <c r="K252" s="30"/>
      <c r="L252" s="28"/>
      <c r="M252" s="31"/>
      <c r="N252" s="31"/>
      <c r="O252" s="28"/>
      <c r="P252" s="28"/>
      <c r="Q252" s="28"/>
      <c r="R252" s="31"/>
      <c r="S252" s="31"/>
      <c r="T252" s="30"/>
      <c r="U252" s="30"/>
      <c r="V252" s="30"/>
      <c r="W252" s="30"/>
      <c r="X252" s="30"/>
      <c r="Y252" s="30"/>
      <c r="Z252" s="30"/>
      <c r="AA252" s="77"/>
      <c r="AB252" s="77" t="s">
        <v>138</v>
      </c>
    </row>
    <row r="253" spans="1:28" ht="15.75" customHeight="1" x14ac:dyDescent="0.3">
      <c r="A253" s="25">
        <v>44356</v>
      </c>
      <c r="B253" s="28"/>
      <c r="C253" s="28">
        <v>60.2</v>
      </c>
      <c r="D253" s="27">
        <v>85.1</v>
      </c>
      <c r="E253" s="28">
        <v>8.4600000000000009</v>
      </c>
      <c r="F253" s="27">
        <v>117.3</v>
      </c>
      <c r="G253" s="28">
        <v>6.15</v>
      </c>
      <c r="H253" s="34">
        <v>1.6459999999999999</v>
      </c>
      <c r="I253" s="34">
        <v>0.33979999999999999</v>
      </c>
      <c r="J253" s="36">
        <v>0.26257999999999998</v>
      </c>
      <c r="K253" s="36">
        <v>1.8610000000000002E-2</v>
      </c>
      <c r="L253" s="37">
        <v>3.5366599999999999</v>
      </c>
      <c r="M253" s="34">
        <v>4.7598099999999999</v>
      </c>
      <c r="N253" s="31">
        <f t="shared" ref="N253:N271" si="14">I253-(J253+K253)</f>
        <v>5.8609999999999995E-2</v>
      </c>
      <c r="O253" s="28"/>
      <c r="P253" s="28"/>
      <c r="Q253" s="28"/>
      <c r="R253" s="31"/>
      <c r="S253" s="31"/>
      <c r="T253" s="30"/>
      <c r="U253" s="30"/>
      <c r="V253" s="30"/>
      <c r="W253" s="30"/>
      <c r="X253" s="30"/>
      <c r="Y253" s="30"/>
      <c r="Z253" s="30"/>
      <c r="AA253" s="77"/>
      <c r="AB253" s="77" t="s">
        <v>138</v>
      </c>
    </row>
    <row r="254" spans="1:28" ht="15.75" customHeight="1" x14ac:dyDescent="0.3">
      <c r="A254" s="25">
        <v>44363</v>
      </c>
      <c r="B254" s="28"/>
      <c r="C254" s="28">
        <v>57.9</v>
      </c>
      <c r="D254" s="27">
        <v>85.6</v>
      </c>
      <c r="E254" s="28">
        <v>8.74</v>
      </c>
      <c r="F254" s="27">
        <v>114.4</v>
      </c>
      <c r="G254" s="28">
        <v>6.15</v>
      </c>
      <c r="H254" s="34">
        <v>1.671</v>
      </c>
      <c r="I254" s="34">
        <v>0.34839999999999999</v>
      </c>
      <c r="J254" s="36">
        <v>0.28442000000000001</v>
      </c>
      <c r="K254" s="36">
        <v>1.8919999999999999E-2</v>
      </c>
      <c r="L254" s="37">
        <v>3.9769199999999998</v>
      </c>
      <c r="M254" s="34">
        <v>5.1193400000000002</v>
      </c>
      <c r="N254" s="31">
        <f t="shared" si="14"/>
        <v>4.5059999999999989E-2</v>
      </c>
      <c r="O254" s="28"/>
      <c r="P254" s="28"/>
      <c r="Q254" s="28"/>
      <c r="R254" s="31"/>
      <c r="S254" s="31"/>
      <c r="T254" s="30"/>
      <c r="U254" s="30"/>
      <c r="V254" s="30"/>
      <c r="W254" s="30"/>
      <c r="X254" s="30"/>
      <c r="Y254" s="30"/>
      <c r="Z254" s="30"/>
      <c r="AA254" s="77"/>
      <c r="AB254" s="77" t="s">
        <v>138</v>
      </c>
    </row>
    <row r="255" spans="1:28" ht="15.75" customHeight="1" x14ac:dyDescent="0.3">
      <c r="A255" s="25">
        <v>44370</v>
      </c>
      <c r="B255" s="28"/>
      <c r="C255" s="28">
        <v>58</v>
      </c>
      <c r="D255" s="27">
        <v>86.9</v>
      </c>
      <c r="E255" s="28">
        <v>8.8699999999999992</v>
      </c>
      <c r="F255" s="27">
        <v>109</v>
      </c>
      <c r="G255" s="28">
        <v>6.38</v>
      </c>
      <c r="H255" s="34">
        <v>1.3839999999999999</v>
      </c>
      <c r="I255" s="34">
        <v>0.3669</v>
      </c>
      <c r="J255" s="36">
        <v>0.26319599999999999</v>
      </c>
      <c r="K255" s="36">
        <v>6.9987000000000001E-3</v>
      </c>
      <c r="L255" s="37">
        <v>3.4668359999999998</v>
      </c>
      <c r="M255" s="34">
        <v>6.0531889999999997</v>
      </c>
      <c r="N255" s="31">
        <f t="shared" si="14"/>
        <v>9.6705299999999994E-2</v>
      </c>
      <c r="O255" s="28"/>
      <c r="P255" s="28"/>
      <c r="Q255" s="28"/>
      <c r="R255" s="31"/>
      <c r="S255" s="31"/>
      <c r="T255" s="30"/>
      <c r="U255" s="30"/>
      <c r="V255" s="30"/>
      <c r="W255" s="30"/>
      <c r="X255" s="30"/>
      <c r="Y255" s="30"/>
      <c r="Z255" s="30"/>
      <c r="AA255" s="77"/>
      <c r="AB255" s="77" t="s">
        <v>138</v>
      </c>
    </row>
    <row r="256" spans="1:28" ht="15.75" customHeight="1" x14ac:dyDescent="0.3">
      <c r="A256" s="25">
        <v>44377</v>
      </c>
      <c r="B256" s="28"/>
      <c r="C256" s="28">
        <v>62.5</v>
      </c>
      <c r="D256" s="27">
        <v>83.7</v>
      </c>
      <c r="E256" s="28">
        <v>8.1</v>
      </c>
      <c r="F256" s="27">
        <v>115</v>
      </c>
      <c r="G256" s="28">
        <v>6.3</v>
      </c>
      <c r="H256" s="34">
        <v>1.028</v>
      </c>
      <c r="I256" s="34">
        <v>0.29809999999999998</v>
      </c>
      <c r="J256" s="36">
        <v>0.26299299999999998</v>
      </c>
      <c r="K256" s="36">
        <v>1.22205E-2</v>
      </c>
      <c r="L256" s="37">
        <v>1.97766</v>
      </c>
      <c r="M256" s="34">
        <v>3.156933</v>
      </c>
      <c r="N256" s="31">
        <f t="shared" si="14"/>
        <v>2.2886499999999976E-2</v>
      </c>
      <c r="O256" s="28"/>
      <c r="P256" s="28"/>
      <c r="Q256" s="28"/>
      <c r="R256" s="31"/>
      <c r="S256" s="31"/>
      <c r="T256" s="30"/>
      <c r="U256" s="30"/>
      <c r="V256" s="30"/>
      <c r="W256" s="30"/>
      <c r="X256" s="30"/>
      <c r="Y256" s="30"/>
      <c r="Z256" s="30"/>
      <c r="AA256" s="77"/>
      <c r="AB256" s="77" t="s">
        <v>138</v>
      </c>
    </row>
    <row r="257" spans="1:28" ht="15.75" customHeight="1" x14ac:dyDescent="0.3">
      <c r="A257" s="25">
        <v>44384</v>
      </c>
      <c r="B257" s="28"/>
      <c r="C257" s="28">
        <v>61.4</v>
      </c>
      <c r="D257" s="27">
        <v>83.6</v>
      </c>
      <c r="E257" s="28">
        <v>8.19</v>
      </c>
      <c r="F257" s="27">
        <v>112.1</v>
      </c>
      <c r="G257" s="28">
        <v>6.21</v>
      </c>
      <c r="H257" s="34">
        <v>1.583</v>
      </c>
      <c r="I257" s="34">
        <v>0.27579999999999999</v>
      </c>
      <c r="J257" s="36">
        <v>0.21293400000000001</v>
      </c>
      <c r="K257" s="36">
        <v>1.4760300000000001E-2</v>
      </c>
      <c r="L257" s="37">
        <v>2.7955199999999998</v>
      </c>
      <c r="M257" s="34">
        <v>2.6582490000000001</v>
      </c>
      <c r="N257" s="31">
        <f t="shared" si="14"/>
        <v>4.8105699999999973E-2</v>
      </c>
      <c r="O257" s="28"/>
      <c r="P257" s="28"/>
      <c r="Q257" s="28"/>
      <c r="R257" s="31"/>
      <c r="S257" s="31"/>
      <c r="T257" s="30"/>
      <c r="U257" s="30"/>
      <c r="V257" s="30"/>
      <c r="W257" s="30"/>
      <c r="X257" s="30"/>
      <c r="Y257" s="30"/>
      <c r="Z257" s="30"/>
      <c r="AA257" s="77"/>
      <c r="AB257" s="77" t="s">
        <v>138</v>
      </c>
    </row>
    <row r="258" spans="1:28" ht="15.75" customHeight="1" x14ac:dyDescent="0.3">
      <c r="A258" s="25">
        <v>44391</v>
      </c>
      <c r="B258" s="28"/>
      <c r="C258" s="28">
        <v>58.8</v>
      </c>
      <c r="D258" s="27">
        <v>83.9</v>
      </c>
      <c r="E258" s="28">
        <v>8.48</v>
      </c>
      <c r="F258" s="27">
        <v>111.8</v>
      </c>
      <c r="G258" s="28">
        <v>6.26</v>
      </c>
      <c r="H258" s="34">
        <v>1.2150000000000001</v>
      </c>
      <c r="I258" s="34">
        <v>0.33169999999999999</v>
      </c>
      <c r="J258" s="36">
        <v>0.279138</v>
      </c>
      <c r="K258" s="36">
        <v>2.4125600000000001E-2</v>
      </c>
      <c r="L258" s="37">
        <v>2.9730400000000001</v>
      </c>
      <c r="M258" s="34">
        <v>3.6156229999999998</v>
      </c>
      <c r="N258" s="31">
        <f t="shared" si="14"/>
        <v>2.8436399999999973E-2</v>
      </c>
      <c r="O258" s="28"/>
      <c r="P258" s="28"/>
      <c r="Q258" s="28"/>
      <c r="R258" s="31"/>
      <c r="S258" s="31"/>
      <c r="T258" s="30"/>
      <c r="U258" s="30"/>
      <c r="V258" s="30"/>
      <c r="W258" s="30"/>
      <c r="X258" s="30"/>
      <c r="Y258" s="30"/>
      <c r="Z258" s="30"/>
      <c r="AA258" s="77"/>
      <c r="AB258" s="77" t="s">
        <v>138</v>
      </c>
    </row>
    <row r="259" spans="1:28" ht="15.75" customHeight="1" x14ac:dyDescent="0.3">
      <c r="A259" s="25">
        <v>44398</v>
      </c>
      <c r="B259" s="28"/>
      <c r="C259" s="28">
        <v>61</v>
      </c>
      <c r="D259" s="27">
        <v>85.7</v>
      </c>
      <c r="E259" s="28">
        <v>8.43</v>
      </c>
      <c r="F259" s="27">
        <v>113.9</v>
      </c>
      <c r="G259" s="28">
        <v>6.35</v>
      </c>
      <c r="H259" s="34">
        <v>1.0840000000000001</v>
      </c>
      <c r="I259" s="34">
        <v>0.2702</v>
      </c>
      <c r="J259" s="36">
        <v>0.22894500000000001</v>
      </c>
      <c r="K259" s="36">
        <v>8.4848000000000007E-3</v>
      </c>
      <c r="L259" s="37">
        <v>2.2629600000000001</v>
      </c>
      <c r="M259" s="34">
        <v>3.3211629999999999</v>
      </c>
      <c r="N259" s="31">
        <f t="shared" si="14"/>
        <v>3.2770199999999972E-2</v>
      </c>
      <c r="O259" s="28"/>
      <c r="P259" s="28"/>
      <c r="Q259" s="28"/>
      <c r="R259" s="31"/>
      <c r="S259" s="31"/>
      <c r="T259" s="30"/>
      <c r="U259" s="30"/>
      <c r="V259" s="30"/>
      <c r="W259" s="30"/>
      <c r="X259" s="30"/>
      <c r="Y259" s="30"/>
      <c r="Z259" s="30"/>
      <c r="AA259" s="77"/>
      <c r="AB259" s="77" t="s">
        <v>138</v>
      </c>
    </row>
    <row r="260" spans="1:28" ht="15.75" customHeight="1" x14ac:dyDescent="0.3">
      <c r="A260" s="25">
        <v>44412</v>
      </c>
      <c r="B260" s="28"/>
      <c r="C260" s="28">
        <v>57.3</v>
      </c>
      <c r="D260" s="27">
        <v>82.4</v>
      </c>
      <c r="E260" s="28">
        <v>8.48</v>
      </c>
      <c r="F260" s="27">
        <v>113.1</v>
      </c>
      <c r="G260" s="28">
        <v>6.37</v>
      </c>
      <c r="H260" s="34">
        <v>1.012</v>
      </c>
      <c r="I260" s="34">
        <v>0.25290000000000001</v>
      </c>
      <c r="J260" s="36">
        <v>0.217447</v>
      </c>
      <c r="K260" s="36">
        <v>1.16825E-2</v>
      </c>
      <c r="L260" s="37">
        <v>1.94913</v>
      </c>
      <c r="M260" s="34">
        <v>3.760043</v>
      </c>
      <c r="N260" s="31">
        <f t="shared" si="14"/>
        <v>2.37705E-2</v>
      </c>
      <c r="O260" s="28"/>
      <c r="P260" s="28"/>
      <c r="Q260" s="28"/>
      <c r="R260" s="31"/>
      <c r="S260" s="31"/>
      <c r="T260" s="30"/>
      <c r="U260" s="30"/>
      <c r="V260" s="30"/>
      <c r="W260" s="30"/>
      <c r="X260" s="30"/>
      <c r="Y260" s="30"/>
      <c r="Z260" s="30"/>
      <c r="AA260" s="77"/>
      <c r="AB260" s="77" t="s">
        <v>138</v>
      </c>
    </row>
    <row r="261" spans="1:28" ht="15.75" customHeight="1" x14ac:dyDescent="0.3">
      <c r="A261" s="25">
        <v>44419</v>
      </c>
      <c r="B261" s="28"/>
      <c r="C261" s="28">
        <v>61.8</v>
      </c>
      <c r="D261" s="27">
        <v>83.4</v>
      </c>
      <c r="E261" s="28">
        <v>8.1300000000000008</v>
      </c>
      <c r="F261" s="27">
        <v>111.5</v>
      </c>
      <c r="G261" s="28">
        <v>6.4</v>
      </c>
      <c r="H261" s="34">
        <v>1.202</v>
      </c>
      <c r="I261" s="34">
        <v>0.2666</v>
      </c>
      <c r="J261" s="36">
        <v>0.19332099999999999</v>
      </c>
      <c r="K261" s="36">
        <v>1.3986999999999999E-2</v>
      </c>
      <c r="L261" s="37">
        <v>2.4366089999999998</v>
      </c>
      <c r="M261" s="34">
        <v>3.0891950000000001</v>
      </c>
      <c r="N261" s="31">
        <f t="shared" si="14"/>
        <v>5.9292000000000011E-2</v>
      </c>
      <c r="O261" s="28"/>
      <c r="P261" s="28"/>
      <c r="Q261" s="28"/>
      <c r="R261" s="31"/>
      <c r="S261" s="31"/>
      <c r="T261" s="30"/>
      <c r="U261" s="30"/>
      <c r="V261" s="30"/>
      <c r="W261" s="30"/>
      <c r="X261" s="30"/>
      <c r="Y261" s="30"/>
      <c r="Z261" s="30"/>
      <c r="AA261" s="77"/>
      <c r="AB261" s="77" t="s">
        <v>138</v>
      </c>
    </row>
    <row r="262" spans="1:28" ht="15.75" customHeight="1" x14ac:dyDescent="0.3">
      <c r="A262" s="25">
        <v>44426</v>
      </c>
      <c r="B262" s="28"/>
      <c r="C262" s="28">
        <v>59.5</v>
      </c>
      <c r="D262" s="27">
        <v>83.2</v>
      </c>
      <c r="E262" s="28">
        <v>8.34</v>
      </c>
      <c r="F262" s="27">
        <v>112.9</v>
      </c>
      <c r="G262" s="28">
        <v>6.18</v>
      </c>
      <c r="H262" s="34">
        <v>0.68110000000000004</v>
      </c>
      <c r="I262" s="34">
        <v>0.24060000000000001</v>
      </c>
      <c r="J262" s="36">
        <v>0.195627</v>
      </c>
      <c r="K262" s="36">
        <v>1.2435999999999999E-2</v>
      </c>
      <c r="L262" s="37">
        <v>1.698145</v>
      </c>
      <c r="M262" s="34">
        <v>3.2965870000000002</v>
      </c>
      <c r="N262" s="31">
        <f t="shared" si="14"/>
        <v>3.253700000000001E-2</v>
      </c>
      <c r="O262" s="28"/>
      <c r="P262" s="28"/>
      <c r="Q262" s="28"/>
      <c r="R262" s="31"/>
      <c r="S262" s="31"/>
      <c r="T262" s="30"/>
      <c r="U262" s="30"/>
      <c r="V262" s="30"/>
      <c r="W262" s="30"/>
      <c r="X262" s="30"/>
      <c r="Y262" s="30"/>
      <c r="Z262" s="30"/>
      <c r="AA262" s="77"/>
      <c r="AB262" s="77" t="s">
        <v>138</v>
      </c>
    </row>
    <row r="263" spans="1:28" ht="15.75" customHeight="1" x14ac:dyDescent="0.3">
      <c r="A263" s="25">
        <v>44433</v>
      </c>
      <c r="B263" s="28"/>
      <c r="C263" s="28">
        <v>61.4</v>
      </c>
      <c r="D263" s="27">
        <v>81.900000000000006</v>
      </c>
      <c r="E263" s="28">
        <v>8.0299999999999994</v>
      </c>
      <c r="F263" s="27">
        <v>110.3</v>
      </c>
      <c r="G263" s="28">
        <v>6.15</v>
      </c>
      <c r="H263" s="34">
        <v>1.454</v>
      </c>
      <c r="I263" s="34">
        <v>0.2717</v>
      </c>
      <c r="J263" s="36">
        <v>0.20139799999999999</v>
      </c>
      <c r="K263" s="36">
        <v>1.6081000000000002E-2</v>
      </c>
      <c r="L263" s="37">
        <v>2.2166410000000001</v>
      </c>
      <c r="M263" s="34">
        <v>3.0565359999999999</v>
      </c>
      <c r="N263" s="31">
        <f t="shared" si="14"/>
        <v>5.4220999999999991E-2</v>
      </c>
      <c r="O263" s="28"/>
      <c r="P263" s="28"/>
      <c r="Q263" s="28"/>
      <c r="R263" s="31"/>
      <c r="S263" s="31"/>
      <c r="T263" s="30"/>
      <c r="U263" s="30"/>
      <c r="V263" s="30"/>
      <c r="W263" s="30"/>
      <c r="X263" s="30"/>
      <c r="Y263" s="30"/>
      <c r="Z263" s="30"/>
      <c r="AA263" s="77"/>
      <c r="AB263" s="77" t="s">
        <v>138</v>
      </c>
    </row>
    <row r="264" spans="1:28" ht="15.75" customHeight="1" x14ac:dyDescent="0.3">
      <c r="A264" s="25">
        <v>44440</v>
      </c>
      <c r="B264" s="28"/>
      <c r="C264" s="28">
        <v>68.8</v>
      </c>
      <c r="D264" s="27">
        <v>81.099999999999994</v>
      </c>
      <c r="E264" s="28">
        <v>8.1999999999999993</v>
      </c>
      <c r="F264" s="27">
        <v>111.4</v>
      </c>
      <c r="G264" s="28">
        <v>6.25</v>
      </c>
      <c r="H264" s="34">
        <v>0.80640000000000001</v>
      </c>
      <c r="I264" s="34">
        <v>0.2152</v>
      </c>
      <c r="J264" s="36">
        <v>0.17815</v>
      </c>
      <c r="K264" s="36">
        <v>1.0984000000000001E-2</v>
      </c>
      <c r="L264" s="37">
        <v>1.6698630000000001</v>
      </c>
      <c r="M264" s="34">
        <v>3.4914779999999999</v>
      </c>
      <c r="N264" s="31">
        <f t="shared" si="14"/>
        <v>2.6066000000000006E-2</v>
      </c>
      <c r="O264" s="28"/>
      <c r="P264" s="28"/>
      <c r="Q264" s="28"/>
      <c r="R264" s="31"/>
      <c r="S264" s="31"/>
      <c r="T264" s="30"/>
      <c r="U264" s="30"/>
      <c r="V264" s="30"/>
      <c r="W264" s="30"/>
      <c r="X264" s="30"/>
      <c r="Y264" s="30"/>
      <c r="Z264" s="30"/>
      <c r="AA264" s="77"/>
      <c r="AB264" s="77" t="s">
        <v>138</v>
      </c>
    </row>
    <row r="265" spans="1:28" ht="15.75" customHeight="1" x14ac:dyDescent="0.3">
      <c r="A265" s="25">
        <v>44447</v>
      </c>
      <c r="B265" s="28"/>
      <c r="C265" s="28">
        <v>57.7</v>
      </c>
      <c r="D265" s="27">
        <v>81.099999999999994</v>
      </c>
      <c r="E265" s="28">
        <v>8.3000000000000007</v>
      </c>
      <c r="F265" s="27">
        <v>122.1</v>
      </c>
      <c r="G265" s="28">
        <v>6.2</v>
      </c>
      <c r="H265" s="34">
        <v>2.2690000000000001</v>
      </c>
      <c r="I265" s="34">
        <v>0.26490000000000002</v>
      </c>
      <c r="J265" s="36">
        <v>0.216305</v>
      </c>
      <c r="K265" s="36">
        <v>1.7271000000000002E-2</v>
      </c>
      <c r="L265" s="37">
        <v>3.35419</v>
      </c>
      <c r="M265" s="34">
        <v>2.8132190000000001</v>
      </c>
      <c r="N265" s="31">
        <f t="shared" si="14"/>
        <v>3.1324000000000018E-2</v>
      </c>
      <c r="O265" s="28"/>
      <c r="P265" s="28"/>
      <c r="Q265" s="28"/>
      <c r="R265" s="31"/>
      <c r="S265" s="31"/>
      <c r="T265" s="30"/>
      <c r="U265" s="30"/>
      <c r="V265" s="30"/>
      <c r="W265" s="30"/>
      <c r="X265" s="30"/>
      <c r="Y265" s="30"/>
      <c r="Z265" s="30"/>
      <c r="AA265" s="77"/>
      <c r="AB265" s="77" t="s">
        <v>138</v>
      </c>
    </row>
    <row r="266" spans="1:28" ht="15.75" customHeight="1" x14ac:dyDescent="0.3">
      <c r="A266" s="25">
        <v>44454</v>
      </c>
      <c r="B266" s="28"/>
      <c r="C266" s="28">
        <v>59</v>
      </c>
      <c r="D266" s="27">
        <v>80.7</v>
      </c>
      <c r="E266" s="28">
        <v>8.1300000000000008</v>
      </c>
      <c r="F266" s="27">
        <v>114.9</v>
      </c>
      <c r="G266" s="28">
        <v>6.13</v>
      </c>
      <c r="H266" s="34">
        <v>1.9359999999999999</v>
      </c>
      <c r="I266" s="34">
        <v>0.33100000000000002</v>
      </c>
      <c r="J266" s="36">
        <v>0.241983</v>
      </c>
      <c r="K266" s="36">
        <v>1.7101999999999999E-2</v>
      </c>
      <c r="L266" s="37">
        <v>3.071374</v>
      </c>
      <c r="M266" s="34">
        <v>3.6919759999999999</v>
      </c>
      <c r="N266" s="31">
        <f t="shared" si="14"/>
        <v>7.1915000000000007E-2</v>
      </c>
      <c r="O266" s="28"/>
      <c r="P266" s="28"/>
      <c r="Q266" s="28"/>
      <c r="R266" s="31"/>
      <c r="S266" s="31"/>
      <c r="T266" s="30"/>
      <c r="U266" s="30"/>
      <c r="V266" s="30"/>
      <c r="W266" s="30"/>
      <c r="X266" s="30"/>
      <c r="Y266" s="30"/>
      <c r="Z266" s="30"/>
      <c r="AA266" s="77"/>
      <c r="AB266" s="77" t="s">
        <v>138</v>
      </c>
    </row>
    <row r="267" spans="1:28" ht="15.75" customHeight="1" x14ac:dyDescent="0.3">
      <c r="A267" s="25">
        <v>44461</v>
      </c>
      <c r="B267" s="28"/>
      <c r="C267" s="28">
        <v>59.4</v>
      </c>
      <c r="D267" s="27">
        <v>81.5</v>
      </c>
      <c r="E267" s="28">
        <v>8.18</v>
      </c>
      <c r="F267" s="27">
        <v>113.7</v>
      </c>
      <c r="G267" s="28">
        <v>6.49</v>
      </c>
      <c r="H267" s="34">
        <v>1.6459999999999999</v>
      </c>
      <c r="I267" s="34">
        <v>0.28589999999999999</v>
      </c>
      <c r="J267" s="36">
        <v>0.215944</v>
      </c>
      <c r="K267" s="36">
        <v>1.12088E-2</v>
      </c>
      <c r="L267" s="37">
        <v>3.9085000000000001</v>
      </c>
      <c r="M267" s="34">
        <v>1.241428</v>
      </c>
      <c r="N267" s="31">
        <f t="shared" si="14"/>
        <v>5.8747199999999999E-2</v>
      </c>
      <c r="O267" s="28"/>
      <c r="P267" s="28"/>
      <c r="Q267" s="28"/>
      <c r="R267" s="31"/>
      <c r="S267" s="31"/>
      <c r="T267" s="30"/>
      <c r="U267" s="30"/>
      <c r="V267" s="30"/>
      <c r="W267" s="30"/>
      <c r="X267" s="30"/>
      <c r="Y267" s="30"/>
      <c r="Z267" s="30"/>
      <c r="AA267" s="77"/>
      <c r="AB267" s="77" t="s">
        <v>138</v>
      </c>
    </row>
    <row r="268" spans="1:28" ht="15.75" customHeight="1" x14ac:dyDescent="0.3">
      <c r="A268" s="25">
        <v>44468</v>
      </c>
      <c r="B268" s="28"/>
      <c r="C268" s="28">
        <v>56.7</v>
      </c>
      <c r="D268" s="27">
        <v>78.900000000000006</v>
      </c>
      <c r="E268" s="28">
        <v>8.17</v>
      </c>
      <c r="F268" s="27">
        <v>105.4</v>
      </c>
      <c r="G268" s="28">
        <v>6.09</v>
      </c>
      <c r="H268" s="34">
        <v>4.3170000000000002</v>
      </c>
      <c r="I268" s="34">
        <v>0.31419999999999998</v>
      </c>
      <c r="J268" s="36">
        <v>0.183694</v>
      </c>
      <c r="K268" s="36">
        <v>1.8269000000000001E-2</v>
      </c>
      <c r="L268" s="37">
        <v>4.1932099999999997</v>
      </c>
      <c r="M268" s="34">
        <v>2.6044269999999998</v>
      </c>
      <c r="N268" s="31">
        <f t="shared" si="14"/>
        <v>0.11223699999999998</v>
      </c>
      <c r="O268" s="28"/>
      <c r="P268" s="28"/>
      <c r="Q268" s="28"/>
      <c r="R268" s="31"/>
      <c r="S268" s="31"/>
      <c r="T268" s="30"/>
      <c r="U268" s="30"/>
      <c r="V268" s="30"/>
      <c r="W268" s="30"/>
      <c r="X268" s="30"/>
      <c r="Y268" s="30"/>
      <c r="Z268" s="30"/>
      <c r="AA268" s="77"/>
      <c r="AB268" s="77" t="s">
        <v>138</v>
      </c>
    </row>
    <row r="269" spans="1:28" ht="15.75" customHeight="1" x14ac:dyDescent="0.3">
      <c r="A269" s="25">
        <v>44475</v>
      </c>
      <c r="B269" s="28"/>
      <c r="C269" s="28">
        <v>56.6</v>
      </c>
      <c r="D269" s="27">
        <v>81.7</v>
      </c>
      <c r="E269" s="28">
        <v>8.48</v>
      </c>
      <c r="F269" s="27">
        <v>102.1</v>
      </c>
      <c r="G269" s="28">
        <v>5.82</v>
      </c>
      <c r="H269" s="34">
        <v>4.375</v>
      </c>
      <c r="I269" s="34">
        <v>0.3362</v>
      </c>
      <c r="J269" s="36">
        <v>0.16689599999999999</v>
      </c>
      <c r="K269" s="36">
        <v>1.29105E-2</v>
      </c>
      <c r="L269" s="37">
        <v>4.8250000000000002</v>
      </c>
      <c r="M269" s="34">
        <v>1.1031439999999999</v>
      </c>
      <c r="N269" s="31">
        <f t="shared" si="14"/>
        <v>0.15639350000000002</v>
      </c>
      <c r="O269" s="28"/>
      <c r="P269" s="28"/>
      <c r="Q269" s="28"/>
      <c r="R269" s="31"/>
      <c r="S269" s="31"/>
      <c r="T269" s="30"/>
      <c r="U269" s="30"/>
      <c r="V269" s="30"/>
      <c r="W269" s="30"/>
      <c r="X269" s="30"/>
      <c r="Y269" s="30"/>
      <c r="Z269" s="30"/>
      <c r="AA269" s="77"/>
      <c r="AB269" s="77" t="s">
        <v>138</v>
      </c>
    </row>
    <row r="270" spans="1:28" ht="15.75" customHeight="1" x14ac:dyDescent="0.3">
      <c r="A270" s="25">
        <v>44482</v>
      </c>
      <c r="B270" s="28"/>
      <c r="C270" s="28">
        <v>54.2</v>
      </c>
      <c r="D270" s="27">
        <v>80.2</v>
      </c>
      <c r="E270" s="28">
        <v>8.57</v>
      </c>
      <c r="F270" s="27">
        <v>114.4</v>
      </c>
      <c r="G270" s="28">
        <v>6.08</v>
      </c>
      <c r="H270" s="34">
        <v>1.4990000000000001</v>
      </c>
      <c r="I270" s="34">
        <v>0.29160000000000003</v>
      </c>
      <c r="J270" s="36">
        <v>0.237709</v>
      </c>
      <c r="K270" s="36">
        <v>1.15976E-2</v>
      </c>
      <c r="L270" s="37">
        <v>2.9529999999999998</v>
      </c>
      <c r="M270" s="34">
        <v>1.221889</v>
      </c>
      <c r="N270" s="31">
        <f t="shared" si="14"/>
        <v>4.2293400000000037E-2</v>
      </c>
      <c r="O270" s="28"/>
      <c r="P270" s="28"/>
      <c r="Q270" s="28"/>
      <c r="R270" s="31"/>
      <c r="S270" s="31"/>
      <c r="T270" s="30"/>
      <c r="U270" s="30"/>
      <c r="V270" s="30"/>
      <c r="W270" s="30"/>
      <c r="X270" s="30"/>
      <c r="Y270" s="30"/>
      <c r="Z270" s="30"/>
      <c r="AA270" s="77"/>
      <c r="AB270" s="77" t="s">
        <v>138</v>
      </c>
    </row>
    <row r="271" spans="1:28" ht="15.75" customHeight="1" x14ac:dyDescent="0.3">
      <c r="A271" s="25">
        <v>44489</v>
      </c>
      <c r="B271" s="28"/>
      <c r="C271" s="28">
        <v>52.5</v>
      </c>
      <c r="D271" s="27">
        <v>79.8</v>
      </c>
      <c r="E271" s="28">
        <v>8.7100000000000009</v>
      </c>
      <c r="F271" s="27">
        <v>118</v>
      </c>
      <c r="G271" s="28">
        <v>6.21</v>
      </c>
      <c r="H271" s="34">
        <v>1.2829999999999999</v>
      </c>
      <c r="I271" s="34">
        <v>0.32879999999999998</v>
      </c>
      <c r="J271" s="36">
        <v>0.26966099999999998</v>
      </c>
      <c r="K271" s="36">
        <v>7.5192999999999996E-3</v>
      </c>
      <c r="L271" s="37">
        <v>2.1795</v>
      </c>
      <c r="M271" s="34">
        <v>1.588041</v>
      </c>
      <c r="N271" s="31">
        <f t="shared" si="14"/>
        <v>5.1619699999999991E-2</v>
      </c>
      <c r="O271" s="28"/>
      <c r="P271" s="28"/>
      <c r="Q271" s="28"/>
      <c r="R271" s="31"/>
      <c r="S271" s="31"/>
      <c r="T271" s="30"/>
      <c r="U271" s="30"/>
      <c r="V271" s="30"/>
      <c r="W271" s="30"/>
      <c r="X271" s="30"/>
      <c r="Y271" s="30"/>
      <c r="Z271" s="30"/>
      <c r="AA271" s="77"/>
      <c r="AB271" s="77" t="s">
        <v>138</v>
      </c>
    </row>
    <row r="272" spans="1:28" ht="13.2" x14ac:dyDescent="0.25">
      <c r="A272" s="25">
        <v>44496</v>
      </c>
      <c r="B272" s="28"/>
      <c r="C272" s="28"/>
      <c r="D272" s="27"/>
      <c r="E272" s="28"/>
      <c r="F272" s="27"/>
      <c r="G272" s="28"/>
      <c r="H272" s="31"/>
      <c r="I272" s="31"/>
      <c r="J272" s="30"/>
      <c r="K272" s="30"/>
      <c r="L272" s="28"/>
      <c r="M272" s="31"/>
      <c r="N272" s="31"/>
      <c r="O272" s="28"/>
      <c r="P272" s="28"/>
      <c r="Q272" s="28"/>
      <c r="R272" s="31"/>
      <c r="S272" s="31"/>
      <c r="T272" s="30"/>
      <c r="U272" s="30"/>
      <c r="V272" s="30"/>
      <c r="W272" s="30"/>
      <c r="X272" s="30"/>
      <c r="Y272" s="30"/>
      <c r="Z272" s="30"/>
      <c r="AA272" s="77"/>
      <c r="AB272" s="77"/>
    </row>
    <row r="273" spans="1:28" ht="15.75" customHeight="1" x14ac:dyDescent="0.3">
      <c r="A273" s="25">
        <v>44503</v>
      </c>
      <c r="B273" s="28"/>
      <c r="C273" s="28">
        <v>49.6</v>
      </c>
      <c r="D273" s="27">
        <v>78.5</v>
      </c>
      <c r="E273" s="28">
        <v>8.9</v>
      </c>
      <c r="F273" s="27">
        <v>115.3</v>
      </c>
      <c r="G273" s="28">
        <v>6.07</v>
      </c>
      <c r="H273" s="34">
        <v>2.4950000000000001</v>
      </c>
      <c r="I273" s="34">
        <v>0.33510000000000001</v>
      </c>
      <c r="J273" s="36">
        <v>0.23091500000000001</v>
      </c>
      <c r="K273" s="36">
        <v>1.3166799999999999E-2</v>
      </c>
      <c r="L273" s="37">
        <v>7.0415000000000001</v>
      </c>
      <c r="M273" s="34">
        <v>7.9501739999999996</v>
      </c>
      <c r="N273" s="31">
        <f t="shared" ref="N273:N275" si="15">I273-(J273+K273)</f>
        <v>9.1018199999999994E-2</v>
      </c>
      <c r="O273" s="28"/>
      <c r="P273" s="28"/>
      <c r="Q273" s="28"/>
      <c r="R273" s="31"/>
      <c r="S273" s="31"/>
      <c r="T273" s="30"/>
      <c r="U273" s="30"/>
      <c r="V273" s="30"/>
      <c r="W273" s="30"/>
      <c r="X273" s="30"/>
      <c r="Y273" s="30"/>
      <c r="Z273" s="30"/>
      <c r="AA273" s="77"/>
      <c r="AB273" s="77" t="s">
        <v>138</v>
      </c>
    </row>
    <row r="274" spans="1:28" ht="15.75" customHeight="1" x14ac:dyDescent="0.3">
      <c r="A274" s="25">
        <v>44510</v>
      </c>
      <c r="B274" s="28"/>
      <c r="C274" s="28">
        <v>50.5</v>
      </c>
      <c r="D274" s="27">
        <v>79.5</v>
      </c>
      <c r="E274" s="28">
        <v>8.91</v>
      </c>
      <c r="F274" s="27">
        <v>116.5</v>
      </c>
      <c r="G274" s="28">
        <v>6.18</v>
      </c>
      <c r="H274" s="34">
        <v>2.008</v>
      </c>
      <c r="I274" s="34">
        <v>0.32500000000000001</v>
      </c>
      <c r="J274" s="36">
        <v>0.25473699999999999</v>
      </c>
      <c r="K274" s="36">
        <v>1.3769699999999999E-2</v>
      </c>
      <c r="L274" s="37">
        <v>3.8304999999999998</v>
      </c>
      <c r="M274" s="34">
        <v>4.2815719999999997</v>
      </c>
      <c r="N274" s="31">
        <f t="shared" si="15"/>
        <v>5.6493300000000024E-2</v>
      </c>
      <c r="O274" s="28"/>
      <c r="P274" s="28"/>
      <c r="Q274" s="28"/>
      <c r="R274" s="31"/>
      <c r="S274" s="31"/>
      <c r="T274" s="30"/>
      <c r="U274" s="30"/>
      <c r="V274" s="30"/>
      <c r="W274" s="30"/>
      <c r="X274" s="30"/>
      <c r="Y274" s="30"/>
      <c r="Z274" s="30"/>
      <c r="AA274" s="77"/>
      <c r="AB274" s="77" t="s">
        <v>138</v>
      </c>
    </row>
    <row r="275" spans="1:28" ht="15.75" customHeight="1" x14ac:dyDescent="0.3">
      <c r="A275" s="25">
        <v>44517</v>
      </c>
      <c r="B275" s="28"/>
      <c r="C275" s="28">
        <v>45.5</v>
      </c>
      <c r="D275" s="27">
        <v>81.900000000000006</v>
      </c>
      <c r="E275" s="28">
        <v>9.81</v>
      </c>
      <c r="F275" s="27">
        <v>118.2</v>
      </c>
      <c r="G275" s="28">
        <v>5.79</v>
      </c>
      <c r="H275" s="34">
        <v>1.77</v>
      </c>
      <c r="I275" s="34">
        <v>0.32169999999999999</v>
      </c>
      <c r="J275" s="36">
        <v>0.25505100000000003</v>
      </c>
      <c r="K275" s="36">
        <v>1.39626E-2</v>
      </c>
      <c r="L275" s="37">
        <v>4.9355000000000002</v>
      </c>
      <c r="M275" s="34">
        <v>2.9769100000000002</v>
      </c>
      <c r="N275" s="31">
        <f t="shared" si="15"/>
        <v>5.2686399999999967E-2</v>
      </c>
      <c r="O275" s="28"/>
      <c r="P275" s="28"/>
      <c r="Q275" s="28"/>
      <c r="R275" s="31"/>
      <c r="S275" s="31"/>
      <c r="T275" s="30"/>
      <c r="U275" s="30"/>
      <c r="V275" s="30"/>
      <c r="W275" s="30"/>
      <c r="X275" s="30"/>
      <c r="Y275" s="30"/>
      <c r="Z275" s="30"/>
      <c r="AA275" s="77"/>
      <c r="AB275" s="77" t="s">
        <v>138</v>
      </c>
    </row>
    <row r="276" spans="1:28" ht="13.2" x14ac:dyDescent="0.25">
      <c r="A276" s="25">
        <v>44524</v>
      </c>
      <c r="B276" s="28"/>
      <c r="C276" s="28"/>
      <c r="D276" s="27"/>
      <c r="E276" s="28"/>
      <c r="F276" s="27"/>
      <c r="G276" s="28"/>
      <c r="H276" s="31"/>
      <c r="I276" s="31"/>
      <c r="J276" s="30"/>
      <c r="K276" s="30"/>
      <c r="L276" s="28"/>
      <c r="M276" s="31"/>
      <c r="N276" s="31"/>
      <c r="O276" s="28"/>
      <c r="P276" s="28"/>
      <c r="Q276" s="28"/>
      <c r="R276" s="31"/>
      <c r="S276" s="31"/>
      <c r="T276" s="30"/>
      <c r="U276" s="30"/>
      <c r="V276" s="30"/>
      <c r="W276" s="30"/>
      <c r="X276" s="30"/>
      <c r="Y276" s="30"/>
      <c r="Z276" s="30"/>
      <c r="AA276" s="77"/>
      <c r="AB276" s="77"/>
    </row>
    <row r="277" spans="1:28" ht="15.75" customHeight="1" x14ac:dyDescent="0.3">
      <c r="A277" s="25">
        <v>44531</v>
      </c>
      <c r="B277" s="28"/>
      <c r="C277" s="28">
        <v>44.7</v>
      </c>
      <c r="D277" s="27">
        <v>82.4</v>
      </c>
      <c r="E277" s="28">
        <v>9.9700000000000006</v>
      </c>
      <c r="F277" s="27">
        <v>117.7</v>
      </c>
      <c r="G277" s="28">
        <v>5.95</v>
      </c>
      <c r="H277" s="34">
        <v>1.8740000000000001</v>
      </c>
      <c r="I277" s="34">
        <v>0.36530000000000001</v>
      </c>
      <c r="J277" s="36">
        <v>0.29417399999999999</v>
      </c>
      <c r="K277" s="36">
        <v>1.32064E-2</v>
      </c>
      <c r="L277" s="37">
        <v>3.2585000000000002</v>
      </c>
      <c r="M277" s="34">
        <v>2.2307229999999998</v>
      </c>
      <c r="N277" s="31">
        <f t="shared" ref="N277:N278" si="16">I277-(J277+K277)</f>
        <v>5.7919600000000016E-2</v>
      </c>
      <c r="O277" s="28"/>
      <c r="P277" s="28"/>
      <c r="Q277" s="28"/>
      <c r="R277" s="31"/>
      <c r="S277" s="31"/>
      <c r="T277" s="30"/>
      <c r="U277" s="30"/>
      <c r="V277" s="30"/>
      <c r="W277" s="30"/>
      <c r="X277" s="30"/>
      <c r="Y277" s="30"/>
      <c r="Z277" s="30"/>
      <c r="AA277" s="77"/>
      <c r="AB277" s="77" t="s">
        <v>138</v>
      </c>
    </row>
    <row r="278" spans="1:28" ht="15.75" customHeight="1" x14ac:dyDescent="0.3">
      <c r="A278" s="25">
        <v>44538</v>
      </c>
      <c r="B278" s="28"/>
      <c r="C278" s="28">
        <v>45.1</v>
      </c>
      <c r="D278" s="27">
        <v>84</v>
      </c>
      <c r="E278" s="28">
        <v>10.119999999999999</v>
      </c>
      <c r="F278" s="27">
        <v>118.1</v>
      </c>
      <c r="G278" s="28">
        <v>7</v>
      </c>
      <c r="H278" s="34">
        <v>1.6</v>
      </c>
      <c r="I278" s="34">
        <v>0.35199999999999998</v>
      </c>
      <c r="J278" s="36">
        <v>0.29892200000000002</v>
      </c>
      <c r="K278" s="36">
        <v>1.28428E-2</v>
      </c>
      <c r="L278" s="37">
        <v>2.2574999999999998</v>
      </c>
      <c r="M278" s="34">
        <v>3.0584639999999998</v>
      </c>
      <c r="N278" s="31">
        <f t="shared" si="16"/>
        <v>4.0235199999999971E-2</v>
      </c>
      <c r="O278" s="28"/>
      <c r="P278" s="28"/>
      <c r="Q278" s="28"/>
      <c r="R278" s="31"/>
      <c r="S278" s="31"/>
      <c r="T278" s="30"/>
      <c r="U278" s="30"/>
      <c r="V278" s="30"/>
      <c r="W278" s="30"/>
      <c r="X278" s="30"/>
      <c r="Y278" s="30"/>
      <c r="Z278" s="30"/>
      <c r="AA278" s="77"/>
      <c r="AB278" s="77" t="s">
        <v>138</v>
      </c>
    </row>
    <row r="279" spans="1:28" ht="13.2" x14ac:dyDescent="0.25">
      <c r="A279" s="25">
        <v>44545</v>
      </c>
      <c r="B279" s="28"/>
      <c r="C279" s="28">
        <v>43.5</v>
      </c>
      <c r="D279" s="27">
        <v>84.7</v>
      </c>
      <c r="E279" s="28">
        <v>10.44</v>
      </c>
      <c r="F279" s="27">
        <v>118.3</v>
      </c>
      <c r="G279" s="28">
        <v>6.17</v>
      </c>
      <c r="H279" s="31"/>
      <c r="I279" s="31"/>
      <c r="J279" s="30"/>
      <c r="K279" s="30"/>
      <c r="L279" s="28"/>
      <c r="M279" s="31"/>
      <c r="N279" s="31"/>
      <c r="O279" s="28"/>
      <c r="P279" s="28"/>
      <c r="Q279" s="28"/>
      <c r="R279" s="31"/>
      <c r="S279" s="31"/>
      <c r="T279" s="30"/>
      <c r="U279" s="30"/>
      <c r="V279" s="30"/>
      <c r="W279" s="30"/>
      <c r="X279" s="30"/>
      <c r="Y279" s="30"/>
      <c r="Z279" s="30"/>
      <c r="AA279" s="77"/>
      <c r="AB279" s="77" t="s">
        <v>138</v>
      </c>
    </row>
    <row r="280" spans="1:28" ht="13.2" x14ac:dyDescent="0.25">
      <c r="A280" s="25">
        <v>44552</v>
      </c>
      <c r="B280" s="28"/>
      <c r="C280" s="28"/>
      <c r="D280" s="27"/>
      <c r="E280" s="28"/>
      <c r="F280" s="27"/>
      <c r="G280" s="28"/>
      <c r="H280" s="31"/>
      <c r="I280" s="31"/>
      <c r="J280" s="30"/>
      <c r="K280" s="30"/>
      <c r="L280" s="28"/>
      <c r="M280" s="31"/>
      <c r="N280" s="31"/>
      <c r="O280" s="28"/>
      <c r="P280" s="28"/>
      <c r="Q280" s="28"/>
      <c r="R280" s="31"/>
      <c r="S280" s="31"/>
      <c r="T280" s="30"/>
      <c r="U280" s="30"/>
      <c r="V280" s="30"/>
      <c r="W280" s="30"/>
      <c r="X280" s="30"/>
      <c r="Y280" s="30"/>
      <c r="Z280" s="30"/>
      <c r="AA280" s="77"/>
      <c r="AB280" s="77"/>
    </row>
    <row r="281" spans="1:28" ht="13.2" x14ac:dyDescent="0.25">
      <c r="A281" s="25">
        <v>44559</v>
      </c>
      <c r="B281" s="28"/>
      <c r="C281" s="28">
        <v>46.2</v>
      </c>
      <c r="D281" s="27">
        <v>82.6</v>
      </c>
      <c r="E281" s="28">
        <v>9.8000000000000007</v>
      </c>
      <c r="F281" s="27">
        <v>115.7</v>
      </c>
      <c r="G281" s="28">
        <v>6.32</v>
      </c>
      <c r="H281" s="31"/>
      <c r="I281" s="31"/>
      <c r="J281" s="30"/>
      <c r="K281" s="30"/>
      <c r="L281" s="28"/>
      <c r="M281" s="31"/>
      <c r="N281" s="31"/>
      <c r="O281" s="28"/>
      <c r="P281" s="28"/>
      <c r="Q281" s="28"/>
      <c r="R281" s="31"/>
      <c r="S281" s="31"/>
      <c r="T281" s="30"/>
      <c r="U281" s="30"/>
      <c r="V281" s="30"/>
      <c r="W281" s="30"/>
      <c r="X281" s="30"/>
      <c r="Y281" s="30"/>
      <c r="Z281" s="30"/>
      <c r="AA281" s="77"/>
      <c r="AB281" s="77" t="s">
        <v>138</v>
      </c>
    </row>
    <row r="282" spans="1:28" ht="13.2" x14ac:dyDescent="0.25">
      <c r="A282" s="25">
        <v>44566</v>
      </c>
      <c r="B282" s="28"/>
      <c r="C282" s="28">
        <v>42.6</v>
      </c>
      <c r="D282" s="27">
        <v>64.2</v>
      </c>
      <c r="E282" s="28">
        <v>10.51</v>
      </c>
      <c r="F282" s="27">
        <v>118.4</v>
      </c>
      <c r="G282" s="28">
        <v>6.38</v>
      </c>
      <c r="H282" s="31"/>
      <c r="I282" s="31"/>
      <c r="J282" s="30"/>
      <c r="K282" s="30"/>
      <c r="L282" s="28"/>
      <c r="M282" s="31"/>
      <c r="N282" s="31"/>
      <c r="O282" s="28"/>
      <c r="P282" s="28"/>
      <c r="Q282" s="28"/>
      <c r="R282" s="31"/>
      <c r="S282" s="31"/>
      <c r="T282" s="30"/>
      <c r="U282" s="30"/>
      <c r="V282" s="30"/>
      <c r="W282" s="30"/>
      <c r="X282" s="30"/>
      <c r="Y282" s="30"/>
      <c r="Z282" s="30"/>
      <c r="AA282" s="77"/>
      <c r="AB282" s="77" t="s">
        <v>138</v>
      </c>
    </row>
    <row r="283" spans="1:28" ht="13.2" x14ac:dyDescent="0.25">
      <c r="A283" s="25">
        <v>44573</v>
      </c>
      <c r="B283" s="28"/>
      <c r="C283" s="28">
        <v>39.299999999999997</v>
      </c>
      <c r="D283" s="27">
        <v>85.4</v>
      </c>
      <c r="E283" s="28">
        <v>11.17</v>
      </c>
      <c r="F283" s="27">
        <v>120</v>
      </c>
      <c r="G283" s="28">
        <v>6.2</v>
      </c>
      <c r="H283" s="31"/>
      <c r="I283" s="31"/>
      <c r="J283" s="30"/>
      <c r="K283" s="30"/>
      <c r="L283" s="28"/>
      <c r="M283" s="31"/>
      <c r="N283" s="31"/>
      <c r="O283" s="28"/>
      <c r="P283" s="28"/>
      <c r="Q283" s="28"/>
      <c r="R283" s="31"/>
      <c r="S283" s="31"/>
      <c r="T283" s="30"/>
      <c r="U283" s="30"/>
      <c r="V283" s="30"/>
      <c r="W283" s="30"/>
      <c r="X283" s="30"/>
      <c r="Y283" s="30"/>
      <c r="Z283" s="30"/>
      <c r="AA283" s="77"/>
      <c r="AB283" s="77"/>
    </row>
    <row r="284" spans="1:28" ht="13.2" x14ac:dyDescent="0.25">
      <c r="A284" s="25">
        <v>44580</v>
      </c>
      <c r="B284" s="28"/>
      <c r="C284" s="28">
        <v>40.799999999999997</v>
      </c>
      <c r="D284" s="27">
        <v>84.8</v>
      </c>
      <c r="E284" s="28">
        <v>10.35</v>
      </c>
      <c r="F284" s="27">
        <v>119.5</v>
      </c>
      <c r="G284" s="28">
        <v>6.35</v>
      </c>
      <c r="H284" s="31"/>
      <c r="I284" s="31"/>
      <c r="J284" s="30"/>
      <c r="K284" s="30"/>
      <c r="L284" s="28"/>
      <c r="M284" s="31"/>
      <c r="N284" s="31"/>
      <c r="O284" s="28"/>
      <c r="P284" s="28"/>
      <c r="Q284" s="28"/>
      <c r="R284" s="31"/>
      <c r="S284" s="31"/>
      <c r="T284" s="30"/>
      <c r="U284" s="30"/>
      <c r="V284" s="30"/>
      <c r="W284" s="30"/>
      <c r="X284" s="30"/>
      <c r="Y284" s="30"/>
      <c r="Z284" s="30"/>
      <c r="AA284" s="77"/>
      <c r="AB284" s="77"/>
    </row>
    <row r="285" spans="1:28" ht="13.2" x14ac:dyDescent="0.25">
      <c r="A285" s="25">
        <v>44587</v>
      </c>
      <c r="B285" s="28"/>
      <c r="C285" s="28">
        <v>40.700000000000003</v>
      </c>
      <c r="D285" s="27">
        <v>85.9</v>
      </c>
      <c r="E285" s="28">
        <v>11.03</v>
      </c>
      <c r="F285" s="27">
        <v>120.3</v>
      </c>
      <c r="G285" s="28">
        <v>6.7</v>
      </c>
      <c r="H285" s="31"/>
      <c r="I285" s="31"/>
      <c r="J285" s="30"/>
      <c r="K285" s="30"/>
      <c r="L285" s="28"/>
      <c r="M285" s="31"/>
      <c r="N285" s="31"/>
      <c r="O285" s="28"/>
      <c r="P285" s="28"/>
      <c r="Q285" s="28"/>
      <c r="R285" s="31"/>
      <c r="S285" s="31"/>
      <c r="T285" s="30"/>
      <c r="U285" s="30"/>
      <c r="V285" s="30"/>
      <c r="W285" s="30"/>
      <c r="X285" s="30"/>
      <c r="Y285" s="30"/>
      <c r="Z285" s="30"/>
      <c r="AA285" s="77"/>
      <c r="AB285" s="77"/>
    </row>
    <row r="286" spans="1:28" ht="13.2" x14ac:dyDescent="0.25">
      <c r="A286" s="25">
        <v>44594</v>
      </c>
      <c r="B286" s="28"/>
      <c r="C286" s="28"/>
      <c r="D286" s="27"/>
      <c r="E286" s="28"/>
      <c r="F286" s="27"/>
      <c r="G286" s="28"/>
      <c r="H286" s="31"/>
      <c r="I286" s="31"/>
      <c r="J286" s="30"/>
      <c r="K286" s="30"/>
      <c r="L286" s="28"/>
      <c r="M286" s="31"/>
      <c r="N286" s="31"/>
      <c r="O286" s="28"/>
      <c r="P286" s="28"/>
      <c r="Q286" s="28"/>
      <c r="R286" s="31"/>
      <c r="S286" s="31"/>
      <c r="T286" s="30"/>
      <c r="U286" s="30"/>
      <c r="V286" s="30"/>
      <c r="W286" s="30"/>
      <c r="X286" s="30"/>
      <c r="Y286" s="30"/>
      <c r="Z286" s="30"/>
      <c r="AA286" s="77"/>
      <c r="AB286" s="77"/>
    </row>
    <row r="287" spans="1:28" ht="13.2" x14ac:dyDescent="0.25">
      <c r="A287" s="25">
        <v>44601</v>
      </c>
      <c r="B287" s="28"/>
      <c r="C287" s="28">
        <v>41.2</v>
      </c>
      <c r="D287" s="27">
        <v>85.6</v>
      </c>
      <c r="E287" s="28">
        <v>10.89</v>
      </c>
      <c r="F287" s="27">
        <v>114.3</v>
      </c>
      <c r="G287" s="28">
        <v>6.59</v>
      </c>
      <c r="H287" s="31"/>
      <c r="I287" s="31"/>
      <c r="J287" s="30"/>
      <c r="K287" s="30"/>
      <c r="L287" s="28"/>
      <c r="M287" s="31"/>
      <c r="N287" s="31"/>
      <c r="O287" s="28"/>
      <c r="P287" s="28"/>
      <c r="Q287" s="28"/>
      <c r="R287" s="31"/>
      <c r="S287" s="31"/>
      <c r="T287" s="30"/>
      <c r="U287" s="30"/>
      <c r="V287" s="30"/>
      <c r="W287" s="30"/>
      <c r="X287" s="30"/>
      <c r="Y287" s="30"/>
      <c r="Z287" s="30"/>
      <c r="AA287" s="77"/>
      <c r="AB287" s="77"/>
    </row>
    <row r="288" spans="1:28" ht="13.2" x14ac:dyDescent="0.25">
      <c r="A288" s="25">
        <v>44608</v>
      </c>
      <c r="B288" s="28"/>
      <c r="C288" s="28">
        <v>38.700000000000003</v>
      </c>
      <c r="D288" s="27">
        <v>90.1</v>
      </c>
      <c r="E288" s="28">
        <v>11.89</v>
      </c>
      <c r="F288" s="47">
        <v>120</v>
      </c>
      <c r="G288" s="28">
        <v>6.63</v>
      </c>
      <c r="H288" s="31"/>
      <c r="I288" s="31"/>
      <c r="J288" s="30"/>
      <c r="K288" s="30"/>
      <c r="L288" s="28"/>
      <c r="M288" s="31"/>
      <c r="N288" s="31"/>
      <c r="O288" s="28"/>
      <c r="P288" s="28"/>
      <c r="Q288" s="28"/>
      <c r="R288" s="31"/>
      <c r="S288" s="31"/>
      <c r="T288" s="30"/>
      <c r="U288" s="30"/>
      <c r="V288" s="30"/>
      <c r="W288" s="30"/>
      <c r="X288" s="30"/>
      <c r="Y288" s="30"/>
      <c r="Z288" s="30"/>
      <c r="AA288" s="77"/>
      <c r="AB288" s="77"/>
    </row>
    <row r="289" spans="1:28" ht="13.2" x14ac:dyDescent="0.25">
      <c r="A289" s="25">
        <v>44615</v>
      </c>
      <c r="B289" s="28"/>
      <c r="C289" s="28">
        <v>48.2</v>
      </c>
      <c r="D289" s="27">
        <v>83.5</v>
      </c>
      <c r="E289" s="28">
        <v>9.66</v>
      </c>
      <c r="F289" s="27">
        <v>110.8</v>
      </c>
      <c r="G289" s="28">
        <v>6.74</v>
      </c>
      <c r="H289" s="31"/>
      <c r="I289" s="31"/>
      <c r="J289" s="30"/>
      <c r="K289" s="30"/>
      <c r="L289" s="28"/>
      <c r="M289" s="31"/>
      <c r="N289" s="31"/>
      <c r="O289" s="28"/>
      <c r="P289" s="28"/>
      <c r="Q289" s="28"/>
      <c r="R289" s="31"/>
      <c r="S289" s="31"/>
      <c r="T289" s="30"/>
      <c r="U289" s="30"/>
      <c r="V289" s="30"/>
      <c r="W289" s="30"/>
      <c r="X289" s="30"/>
      <c r="Y289" s="30"/>
      <c r="Z289" s="30"/>
      <c r="AA289" s="77"/>
      <c r="AB289" s="77"/>
    </row>
    <row r="290" spans="1:28" ht="13.2" x14ac:dyDescent="0.25">
      <c r="A290" s="25">
        <v>44622</v>
      </c>
      <c r="B290" s="28"/>
      <c r="C290" s="28">
        <v>46</v>
      </c>
      <c r="D290" s="27">
        <v>88.2</v>
      </c>
      <c r="E290" s="28">
        <v>10.5</v>
      </c>
      <c r="F290" s="27">
        <v>131.30000000000001</v>
      </c>
      <c r="G290" s="28">
        <v>5.91</v>
      </c>
      <c r="H290" s="31"/>
      <c r="I290" s="31"/>
      <c r="J290" s="30"/>
      <c r="K290" s="30"/>
      <c r="L290" s="28"/>
      <c r="M290" s="31"/>
      <c r="N290" s="31"/>
      <c r="O290" s="28"/>
      <c r="P290" s="28"/>
      <c r="Q290" s="28"/>
      <c r="R290" s="31"/>
      <c r="S290" s="31"/>
      <c r="T290" s="30"/>
      <c r="U290" s="30"/>
      <c r="V290" s="30"/>
      <c r="W290" s="30"/>
      <c r="X290" s="30"/>
      <c r="Y290" s="30"/>
      <c r="Z290" s="30"/>
      <c r="AA290" s="77"/>
      <c r="AB290" s="77"/>
    </row>
    <row r="291" spans="1:28" ht="13.2" x14ac:dyDescent="0.25">
      <c r="A291" s="25">
        <v>44629</v>
      </c>
      <c r="B291" s="28"/>
      <c r="C291" s="28">
        <v>43.6</v>
      </c>
      <c r="D291" s="27">
        <v>87.5</v>
      </c>
      <c r="E291" s="28">
        <v>10.76</v>
      </c>
      <c r="F291" s="27">
        <v>116.2</v>
      </c>
      <c r="G291" s="28">
        <v>6.82</v>
      </c>
      <c r="H291" s="31"/>
      <c r="I291" s="31"/>
      <c r="J291" s="30"/>
      <c r="K291" s="30"/>
      <c r="L291" s="28"/>
      <c r="M291" s="31"/>
      <c r="N291" s="31"/>
      <c r="O291" s="28"/>
      <c r="P291" s="28"/>
      <c r="Q291" s="28"/>
      <c r="R291" s="31"/>
      <c r="S291" s="31"/>
      <c r="T291" s="30"/>
      <c r="U291" s="30"/>
      <c r="V291" s="30"/>
      <c r="W291" s="30"/>
      <c r="X291" s="30"/>
      <c r="Y291" s="30"/>
      <c r="Z291" s="30"/>
      <c r="AA291" s="77"/>
      <c r="AB291" s="77"/>
    </row>
    <row r="292" spans="1:28" ht="13.2" x14ac:dyDescent="0.25">
      <c r="A292" s="25">
        <v>44636</v>
      </c>
      <c r="B292" s="28"/>
      <c r="C292" s="28">
        <v>46.8</v>
      </c>
      <c r="D292" s="27">
        <v>87.2</v>
      </c>
      <c r="E292" s="28">
        <v>10.27</v>
      </c>
      <c r="F292" s="27">
        <v>102</v>
      </c>
      <c r="G292" s="28">
        <v>6.46</v>
      </c>
      <c r="H292" s="31"/>
      <c r="I292" s="31"/>
      <c r="J292" s="30"/>
      <c r="K292" s="30"/>
      <c r="L292" s="28"/>
      <c r="M292" s="31"/>
      <c r="N292" s="31"/>
      <c r="O292" s="28"/>
      <c r="P292" s="28"/>
      <c r="Q292" s="28"/>
      <c r="R292" s="31"/>
      <c r="S292" s="31"/>
      <c r="T292" s="30"/>
      <c r="U292" s="30"/>
      <c r="V292" s="30"/>
      <c r="W292" s="30"/>
      <c r="X292" s="30"/>
      <c r="Y292" s="30"/>
      <c r="Z292" s="30"/>
      <c r="AA292" s="77"/>
      <c r="AB292" s="77"/>
    </row>
    <row r="293" spans="1:28" ht="13.2" x14ac:dyDescent="0.25">
      <c r="A293" s="25">
        <v>44643</v>
      </c>
      <c r="B293" s="28"/>
      <c r="C293" s="28">
        <v>44.6</v>
      </c>
      <c r="D293" s="27">
        <v>88.9</v>
      </c>
      <c r="E293" s="28">
        <v>10.79</v>
      </c>
      <c r="F293" s="27">
        <v>120.8</v>
      </c>
      <c r="G293" s="28">
        <v>6.4</v>
      </c>
      <c r="H293" s="31"/>
      <c r="I293" s="31"/>
      <c r="J293" s="30"/>
      <c r="K293" s="30"/>
      <c r="L293" s="28"/>
      <c r="M293" s="31"/>
      <c r="N293" s="31"/>
      <c r="O293" s="28"/>
      <c r="P293" s="28"/>
      <c r="Q293" s="28"/>
      <c r="R293" s="31"/>
      <c r="S293" s="31"/>
      <c r="T293" s="30"/>
      <c r="U293" s="30"/>
      <c r="V293" s="30"/>
      <c r="W293" s="30"/>
      <c r="X293" s="30"/>
      <c r="Y293" s="30"/>
      <c r="Z293" s="30"/>
      <c r="AA293" s="77"/>
      <c r="AB293" s="77"/>
    </row>
    <row r="294" spans="1:28" ht="13.2" x14ac:dyDescent="0.25">
      <c r="A294" s="25">
        <v>44650</v>
      </c>
      <c r="B294" s="28"/>
      <c r="C294" s="28">
        <v>43</v>
      </c>
      <c r="D294" s="27">
        <v>89.3</v>
      </c>
      <c r="E294" s="28">
        <v>11.08</v>
      </c>
      <c r="F294" s="27">
        <v>117.7</v>
      </c>
      <c r="G294" s="28">
        <v>6.41</v>
      </c>
      <c r="H294" s="31"/>
      <c r="I294" s="31"/>
      <c r="J294" s="30"/>
      <c r="K294" s="30"/>
      <c r="L294" s="28"/>
      <c r="M294" s="31"/>
      <c r="N294" s="31"/>
      <c r="O294" s="28"/>
      <c r="P294" s="28"/>
      <c r="Q294" s="28"/>
      <c r="R294" s="31"/>
      <c r="S294" s="31"/>
      <c r="T294" s="30"/>
      <c r="U294" s="30"/>
      <c r="V294" s="30"/>
      <c r="W294" s="30"/>
      <c r="X294" s="30"/>
      <c r="Y294" s="30"/>
      <c r="Z294" s="30"/>
      <c r="AA294" s="77"/>
      <c r="AB294" s="77"/>
    </row>
    <row r="295" spans="1:28" ht="13.2" x14ac:dyDescent="0.25">
      <c r="A295" s="25">
        <v>44657</v>
      </c>
      <c r="B295" s="28"/>
      <c r="C295" s="28">
        <v>47.9</v>
      </c>
      <c r="D295" s="27">
        <v>80.5</v>
      </c>
      <c r="E295" s="28">
        <v>9.34</v>
      </c>
      <c r="F295" s="27">
        <v>114.3</v>
      </c>
      <c r="G295" s="28">
        <v>6.37</v>
      </c>
      <c r="H295" s="31"/>
      <c r="I295" s="31"/>
      <c r="J295" s="30"/>
      <c r="K295" s="30"/>
      <c r="L295" s="28"/>
      <c r="M295" s="31"/>
      <c r="N295" s="31"/>
      <c r="O295" s="28"/>
      <c r="P295" s="28"/>
      <c r="Q295" s="28"/>
      <c r="R295" s="31"/>
      <c r="S295" s="31"/>
      <c r="T295" s="30"/>
      <c r="U295" s="30"/>
      <c r="V295" s="30"/>
      <c r="W295" s="30"/>
      <c r="X295" s="30"/>
      <c r="Y295" s="30"/>
      <c r="Z295" s="30"/>
      <c r="AA295" s="77"/>
      <c r="AB295" s="77"/>
    </row>
    <row r="296" spans="1:28" ht="13.2" x14ac:dyDescent="0.25">
      <c r="A296" s="25">
        <v>44664</v>
      </c>
      <c r="B296" s="28"/>
      <c r="C296" s="28">
        <v>49.6</v>
      </c>
      <c r="D296" s="27">
        <v>91</v>
      </c>
      <c r="E296" s="28">
        <v>10.34</v>
      </c>
      <c r="F296" s="27">
        <v>114.5</v>
      </c>
      <c r="G296" s="28">
        <v>6.37</v>
      </c>
      <c r="H296" s="31"/>
      <c r="I296" s="31"/>
      <c r="J296" s="30"/>
      <c r="K296" s="30"/>
      <c r="L296" s="28"/>
      <c r="M296" s="31"/>
      <c r="N296" s="31"/>
      <c r="O296" s="28"/>
      <c r="P296" s="28"/>
      <c r="Q296" s="28"/>
      <c r="R296" s="31"/>
      <c r="S296" s="31"/>
      <c r="T296" s="30"/>
      <c r="U296" s="30"/>
      <c r="V296" s="30"/>
      <c r="W296" s="30"/>
      <c r="X296" s="30"/>
      <c r="Y296" s="30"/>
      <c r="Z296" s="30"/>
      <c r="AA296" s="77"/>
      <c r="AB296" s="77"/>
    </row>
    <row r="297" spans="1:28" ht="13.2" x14ac:dyDescent="0.25">
      <c r="A297" s="25">
        <v>44671</v>
      </c>
      <c r="B297" s="28"/>
      <c r="C297" s="28">
        <v>48.3</v>
      </c>
      <c r="D297" s="27">
        <v>89.9</v>
      </c>
      <c r="E297" s="28">
        <v>10.37</v>
      </c>
      <c r="F297" s="27">
        <v>116.4</v>
      </c>
      <c r="G297" s="28">
        <v>6.5</v>
      </c>
      <c r="H297" s="31"/>
      <c r="I297" s="31"/>
      <c r="J297" s="30"/>
      <c r="K297" s="30"/>
      <c r="L297" s="28"/>
      <c r="M297" s="31"/>
      <c r="N297" s="31"/>
      <c r="O297" s="28"/>
      <c r="P297" s="28"/>
      <c r="Q297" s="28"/>
      <c r="R297" s="31"/>
      <c r="S297" s="31"/>
      <c r="T297" s="30"/>
      <c r="U297" s="30"/>
      <c r="V297" s="30"/>
      <c r="W297" s="30"/>
      <c r="X297" s="30"/>
      <c r="Y297" s="30"/>
      <c r="Z297" s="30"/>
      <c r="AA297" s="77"/>
      <c r="AB297" s="77"/>
    </row>
    <row r="298" spans="1:28" ht="13.2" x14ac:dyDescent="0.25">
      <c r="A298" s="25">
        <v>44678</v>
      </c>
      <c r="B298" s="28"/>
      <c r="C298" s="28">
        <v>54.3</v>
      </c>
      <c r="D298" s="27">
        <v>95.1</v>
      </c>
      <c r="E298" s="28">
        <v>10.15</v>
      </c>
      <c r="F298" s="27">
        <v>119.4</v>
      </c>
      <c r="G298" s="28">
        <v>6.46</v>
      </c>
      <c r="H298" s="31"/>
      <c r="I298" s="31"/>
      <c r="J298" s="30"/>
      <c r="K298" s="30"/>
      <c r="L298" s="28"/>
      <c r="M298" s="31"/>
      <c r="N298" s="31"/>
      <c r="O298" s="28"/>
      <c r="P298" s="28"/>
      <c r="Q298" s="28"/>
      <c r="R298" s="31"/>
      <c r="S298" s="31"/>
      <c r="T298" s="30"/>
      <c r="U298" s="30"/>
      <c r="V298" s="30"/>
      <c r="W298" s="30"/>
      <c r="X298" s="30"/>
      <c r="Y298" s="30"/>
      <c r="Z298" s="30"/>
      <c r="AA298" s="77"/>
      <c r="AB298" s="77"/>
    </row>
    <row r="299" spans="1:28" ht="13.2" x14ac:dyDescent="0.25">
      <c r="A299" s="25">
        <v>44685</v>
      </c>
      <c r="B299" s="28"/>
      <c r="C299" s="28">
        <v>50.9</v>
      </c>
      <c r="D299" s="27">
        <v>88.3</v>
      </c>
      <c r="E299" s="28">
        <v>9.84</v>
      </c>
      <c r="F299" s="27">
        <v>120.4</v>
      </c>
      <c r="G299" s="28">
        <v>6.39</v>
      </c>
      <c r="H299" s="31"/>
      <c r="I299" s="31"/>
      <c r="J299" s="30"/>
      <c r="K299" s="30"/>
      <c r="L299" s="28"/>
      <c r="M299" s="31"/>
      <c r="N299" s="31"/>
      <c r="O299" s="28"/>
      <c r="P299" s="28"/>
      <c r="Q299" s="28"/>
      <c r="R299" s="31"/>
      <c r="S299" s="31"/>
      <c r="T299" s="30"/>
      <c r="U299" s="30"/>
      <c r="V299" s="30"/>
      <c r="W299" s="30"/>
      <c r="X299" s="30"/>
      <c r="Y299" s="30"/>
      <c r="Z299" s="30"/>
      <c r="AA299" s="77"/>
      <c r="AB299" s="77"/>
    </row>
    <row r="300" spans="1:28" ht="13.2" x14ac:dyDescent="0.25">
      <c r="A300" s="25">
        <v>44692</v>
      </c>
      <c r="B300" s="28"/>
      <c r="C300" s="28">
        <v>50</v>
      </c>
      <c r="D300" s="27">
        <v>89</v>
      </c>
      <c r="E300" s="28">
        <v>10.039999999999999</v>
      </c>
      <c r="F300" s="27">
        <v>119.4</v>
      </c>
      <c r="G300" s="28">
        <v>6.49</v>
      </c>
      <c r="H300" s="31"/>
      <c r="I300" s="31"/>
      <c r="J300" s="30"/>
      <c r="K300" s="30"/>
      <c r="L300" s="28"/>
      <c r="M300" s="31"/>
      <c r="N300" s="31"/>
      <c r="O300" s="28"/>
      <c r="P300" s="28"/>
      <c r="Q300" s="28"/>
      <c r="R300" s="31"/>
      <c r="S300" s="31"/>
      <c r="T300" s="30"/>
      <c r="U300" s="30"/>
      <c r="V300" s="30"/>
      <c r="W300" s="30"/>
      <c r="X300" s="30"/>
      <c r="Y300" s="30"/>
      <c r="Z300" s="30"/>
      <c r="AA300" s="77"/>
      <c r="AB300" s="77"/>
    </row>
    <row r="301" spans="1:28" ht="13.2" x14ac:dyDescent="0.25">
      <c r="A301" s="25">
        <v>44699</v>
      </c>
      <c r="B301" s="28"/>
      <c r="C301" s="28">
        <v>55.1</v>
      </c>
      <c r="D301" s="27">
        <v>93.4</v>
      </c>
      <c r="E301" s="28">
        <v>9.8800000000000008</v>
      </c>
      <c r="F301" s="27">
        <v>120.5</v>
      </c>
      <c r="G301" s="28">
        <v>6.49</v>
      </c>
      <c r="H301" s="31"/>
      <c r="I301" s="31"/>
      <c r="J301" s="30"/>
      <c r="K301" s="30"/>
      <c r="L301" s="28"/>
      <c r="M301" s="31"/>
      <c r="N301" s="31"/>
      <c r="O301" s="28"/>
      <c r="P301" s="28"/>
      <c r="Q301" s="28"/>
      <c r="R301" s="31"/>
      <c r="S301" s="31"/>
      <c r="T301" s="30"/>
      <c r="U301" s="30"/>
      <c r="V301" s="30"/>
      <c r="W301" s="30"/>
      <c r="X301" s="30"/>
      <c r="Y301" s="30"/>
      <c r="Z301" s="30"/>
      <c r="AA301" s="77"/>
      <c r="AB301" s="77"/>
    </row>
    <row r="302" spans="1:28" ht="13.2" x14ac:dyDescent="0.25">
      <c r="A302" s="25">
        <v>44706</v>
      </c>
      <c r="B302" s="28"/>
      <c r="C302" s="28">
        <v>53.4</v>
      </c>
      <c r="D302" s="27">
        <v>90.9</v>
      </c>
      <c r="E302" s="28">
        <v>9.81</v>
      </c>
      <c r="F302" s="27">
        <v>121.2</v>
      </c>
      <c r="G302" s="28">
        <v>6.45</v>
      </c>
      <c r="H302" s="31"/>
      <c r="I302" s="31"/>
      <c r="J302" s="30"/>
      <c r="K302" s="30"/>
      <c r="L302" s="28"/>
      <c r="M302" s="31"/>
      <c r="N302" s="31"/>
      <c r="O302" s="28"/>
      <c r="P302" s="28"/>
      <c r="Q302" s="28"/>
      <c r="R302" s="31"/>
      <c r="S302" s="31"/>
      <c r="T302" s="30"/>
      <c r="U302" s="30"/>
      <c r="V302" s="30"/>
      <c r="W302" s="30"/>
      <c r="X302" s="30"/>
      <c r="Y302" s="30"/>
      <c r="Z302" s="30"/>
      <c r="AA302" s="77"/>
      <c r="AB302" s="77"/>
    </row>
    <row r="303" spans="1:28" ht="13.2" x14ac:dyDescent="0.25">
      <c r="A303" s="25">
        <v>44713</v>
      </c>
      <c r="B303" s="28"/>
      <c r="C303" s="28">
        <v>56.4</v>
      </c>
      <c r="D303" s="27">
        <v>86.8</v>
      </c>
      <c r="E303" s="28">
        <v>9.0299999999999994</v>
      </c>
      <c r="F303" s="27">
        <v>119.5</v>
      </c>
      <c r="G303" s="28">
        <v>6.43</v>
      </c>
      <c r="H303" s="31"/>
      <c r="I303" s="31"/>
      <c r="J303" s="30"/>
      <c r="K303" s="30"/>
      <c r="L303" s="28"/>
      <c r="M303" s="31"/>
      <c r="N303" s="31"/>
      <c r="O303" s="28"/>
      <c r="P303" s="28"/>
      <c r="Q303" s="28"/>
      <c r="R303" s="31"/>
      <c r="S303" s="31"/>
      <c r="T303" s="30"/>
      <c r="U303" s="30"/>
      <c r="V303" s="30"/>
      <c r="W303" s="30"/>
      <c r="X303" s="30"/>
      <c r="Y303" s="30"/>
      <c r="Z303" s="30"/>
      <c r="AA303" s="77"/>
      <c r="AB303" s="77"/>
    </row>
    <row r="304" spans="1:28" ht="13.2" x14ac:dyDescent="0.25">
      <c r="A304" s="25">
        <v>44720</v>
      </c>
      <c r="B304" s="28"/>
      <c r="C304" s="28">
        <v>57.8</v>
      </c>
      <c r="D304" s="27">
        <v>73.3</v>
      </c>
      <c r="E304" s="28">
        <v>7.54</v>
      </c>
      <c r="F304" s="27">
        <v>105</v>
      </c>
      <c r="G304" s="28">
        <v>6.26</v>
      </c>
      <c r="H304" s="31"/>
      <c r="I304" s="31"/>
      <c r="J304" s="30"/>
      <c r="K304" s="30"/>
      <c r="L304" s="28"/>
      <c r="M304" s="31"/>
      <c r="N304" s="31"/>
      <c r="O304" s="28"/>
      <c r="P304" s="28"/>
      <c r="Q304" s="28"/>
      <c r="R304" s="31"/>
      <c r="S304" s="31"/>
      <c r="T304" s="30"/>
      <c r="U304" s="30"/>
      <c r="V304" s="30"/>
      <c r="W304" s="30"/>
      <c r="X304" s="30"/>
      <c r="Y304" s="30"/>
      <c r="Z304" s="30"/>
      <c r="AA304" s="77"/>
      <c r="AB304" s="77"/>
    </row>
    <row r="305" spans="1:28" ht="13.2" x14ac:dyDescent="0.25">
      <c r="A305" s="25">
        <v>44727</v>
      </c>
      <c r="B305" s="28"/>
      <c r="C305" s="28">
        <v>58.4</v>
      </c>
      <c r="D305" s="27">
        <v>86.5</v>
      </c>
      <c r="E305" s="28">
        <v>8.7799999999999994</v>
      </c>
      <c r="F305" s="27">
        <v>119</v>
      </c>
      <c r="G305" s="28">
        <v>6.43</v>
      </c>
      <c r="H305" s="31"/>
      <c r="I305" s="31"/>
      <c r="J305" s="30"/>
      <c r="K305" s="30"/>
      <c r="L305" s="28"/>
      <c r="M305" s="31"/>
      <c r="N305" s="31"/>
      <c r="O305" s="28"/>
      <c r="P305" s="28"/>
      <c r="Q305" s="28"/>
      <c r="R305" s="31"/>
      <c r="S305" s="31"/>
      <c r="T305" s="30"/>
      <c r="U305" s="30"/>
      <c r="V305" s="30"/>
      <c r="W305" s="30"/>
      <c r="X305" s="30"/>
      <c r="Y305" s="30"/>
      <c r="Z305" s="30"/>
      <c r="AA305" s="77"/>
      <c r="AB305" s="77"/>
    </row>
    <row r="306" spans="1:28" ht="13.2" x14ac:dyDescent="0.25">
      <c r="A306" s="25">
        <v>44734</v>
      </c>
      <c r="B306" s="28"/>
      <c r="C306" s="28">
        <v>57.2</v>
      </c>
      <c r="D306" s="27">
        <v>85</v>
      </c>
      <c r="E306" s="28">
        <v>8.76</v>
      </c>
      <c r="F306" s="27">
        <v>115.9</v>
      </c>
      <c r="G306" s="28">
        <v>6.39</v>
      </c>
      <c r="H306" s="31"/>
      <c r="I306" s="31"/>
      <c r="J306" s="30"/>
      <c r="K306" s="30"/>
      <c r="L306" s="28"/>
      <c r="M306" s="31"/>
      <c r="N306" s="31"/>
      <c r="O306" s="28"/>
      <c r="P306" s="28"/>
      <c r="Q306" s="28"/>
      <c r="R306" s="31"/>
      <c r="S306" s="31"/>
      <c r="T306" s="30"/>
      <c r="U306" s="30"/>
      <c r="V306" s="30"/>
      <c r="W306" s="30"/>
      <c r="X306" s="30"/>
      <c r="Y306" s="30"/>
      <c r="Z306" s="30"/>
      <c r="AA306" s="77"/>
      <c r="AB306" s="77"/>
    </row>
    <row r="307" spans="1:28" ht="13.2" x14ac:dyDescent="0.25">
      <c r="A307" s="25">
        <v>44741</v>
      </c>
      <c r="B307" s="28"/>
      <c r="C307" s="28">
        <v>58</v>
      </c>
      <c r="D307" s="27">
        <v>84.9</v>
      </c>
      <c r="E307" s="28">
        <v>8.66</v>
      </c>
      <c r="F307" s="27">
        <v>114.2</v>
      </c>
      <c r="G307" s="28">
        <v>6.35</v>
      </c>
      <c r="H307" s="31"/>
      <c r="I307" s="31"/>
      <c r="J307" s="30"/>
      <c r="K307" s="30"/>
      <c r="L307" s="28"/>
      <c r="M307" s="31"/>
      <c r="N307" s="31"/>
      <c r="O307" s="28"/>
      <c r="P307" s="28"/>
      <c r="Q307" s="28"/>
      <c r="R307" s="31"/>
      <c r="S307" s="31"/>
      <c r="T307" s="30"/>
      <c r="U307" s="30"/>
      <c r="V307" s="30"/>
      <c r="W307" s="30"/>
      <c r="X307" s="30"/>
      <c r="Y307" s="30"/>
      <c r="Z307" s="30"/>
      <c r="AA307" s="77"/>
      <c r="AB307" s="77"/>
    </row>
    <row r="308" spans="1:28" ht="13.2" x14ac:dyDescent="0.25">
      <c r="A308" s="25">
        <v>44748</v>
      </c>
      <c r="B308" s="28"/>
      <c r="C308" s="28">
        <v>59.3</v>
      </c>
      <c r="D308" s="27">
        <v>85</v>
      </c>
      <c r="E308" s="28">
        <v>8.5399999999999991</v>
      </c>
      <c r="F308" s="27">
        <v>114.1</v>
      </c>
      <c r="G308" s="28">
        <v>6.45</v>
      </c>
      <c r="H308" s="31"/>
      <c r="I308" s="31"/>
      <c r="J308" s="30"/>
      <c r="K308" s="30"/>
      <c r="L308" s="28"/>
      <c r="M308" s="31"/>
      <c r="N308" s="31"/>
      <c r="O308" s="28"/>
      <c r="P308" s="28"/>
      <c r="Q308" s="28"/>
      <c r="R308" s="31"/>
      <c r="S308" s="31"/>
      <c r="T308" s="30"/>
      <c r="U308" s="30"/>
      <c r="V308" s="30"/>
      <c r="W308" s="30"/>
      <c r="X308" s="30"/>
      <c r="Y308" s="30"/>
      <c r="Z308" s="30"/>
      <c r="AA308" s="77"/>
      <c r="AB308" s="77"/>
    </row>
    <row r="309" spans="1:28" ht="13.2" x14ac:dyDescent="0.25">
      <c r="A309" s="25">
        <v>44755</v>
      </c>
      <c r="B309" s="28"/>
      <c r="C309" s="28">
        <v>63.6</v>
      </c>
      <c r="D309" s="27">
        <v>81</v>
      </c>
      <c r="E309" s="28">
        <v>7.74</v>
      </c>
      <c r="F309" s="27">
        <v>117.1</v>
      </c>
      <c r="G309" s="28">
        <v>6.3</v>
      </c>
      <c r="H309" s="31"/>
      <c r="I309" s="31"/>
      <c r="J309" s="30"/>
      <c r="K309" s="30"/>
      <c r="L309" s="28"/>
      <c r="M309" s="31"/>
      <c r="N309" s="31"/>
      <c r="O309" s="28"/>
      <c r="P309" s="28"/>
      <c r="Q309" s="28"/>
      <c r="R309" s="31"/>
      <c r="S309" s="31"/>
      <c r="T309" s="30"/>
      <c r="U309" s="30"/>
      <c r="V309" s="30"/>
      <c r="W309" s="30"/>
      <c r="X309" s="30"/>
      <c r="Y309" s="30"/>
      <c r="Z309" s="30"/>
      <c r="AA309" s="77"/>
      <c r="AB309" s="77"/>
    </row>
    <row r="310" spans="1:28" ht="13.2" x14ac:dyDescent="0.25">
      <c r="A310" s="25">
        <v>44762</v>
      </c>
      <c r="B310" s="28"/>
      <c r="C310" s="28">
        <v>61.3</v>
      </c>
      <c r="D310" s="27">
        <v>82.3</v>
      </c>
      <c r="E310" s="28">
        <v>8.07</v>
      </c>
      <c r="F310" s="27">
        <v>115.8</v>
      </c>
      <c r="G310" s="28">
        <v>6.4</v>
      </c>
      <c r="H310" s="31"/>
      <c r="I310" s="31"/>
      <c r="J310" s="30"/>
      <c r="K310" s="30"/>
      <c r="L310" s="28"/>
      <c r="M310" s="31"/>
      <c r="N310" s="31"/>
      <c r="O310" s="28"/>
      <c r="P310" s="28"/>
      <c r="Q310" s="28"/>
      <c r="R310" s="31"/>
      <c r="S310" s="31"/>
      <c r="T310" s="30"/>
      <c r="U310" s="30"/>
      <c r="V310" s="30"/>
      <c r="W310" s="30"/>
      <c r="X310" s="30"/>
      <c r="Y310" s="30"/>
      <c r="Z310" s="30"/>
      <c r="AA310" s="77"/>
      <c r="AB310" s="77"/>
    </row>
    <row r="311" spans="1:28" ht="13.2" x14ac:dyDescent="0.25">
      <c r="A311" s="25">
        <v>44769</v>
      </c>
      <c r="B311" s="28"/>
      <c r="C311" s="28">
        <v>59.6</v>
      </c>
      <c r="D311" s="27">
        <v>82.8</v>
      </c>
      <c r="E311" s="28">
        <v>8.2799999999999994</v>
      </c>
      <c r="F311" s="27">
        <v>114.2</v>
      </c>
      <c r="G311" s="28">
        <v>6.48</v>
      </c>
      <c r="H311" s="31"/>
      <c r="I311" s="31"/>
      <c r="J311" s="30"/>
      <c r="K311" s="30"/>
      <c r="L311" s="28"/>
      <c r="M311" s="31"/>
      <c r="N311" s="31"/>
      <c r="O311" s="28"/>
      <c r="P311" s="28"/>
      <c r="Q311" s="28"/>
      <c r="R311" s="31"/>
      <c r="S311" s="31"/>
      <c r="T311" s="30"/>
      <c r="U311" s="30"/>
      <c r="V311" s="30"/>
      <c r="W311" s="30"/>
      <c r="X311" s="30"/>
      <c r="Y311" s="30"/>
      <c r="Z311" s="30"/>
      <c r="AA311" s="77"/>
      <c r="AB311" s="77"/>
    </row>
    <row r="312" spans="1:28" ht="13.2" x14ac:dyDescent="0.25">
      <c r="A312" s="25">
        <v>44776</v>
      </c>
      <c r="B312" s="28"/>
      <c r="C312" s="28">
        <v>62.3</v>
      </c>
      <c r="D312" s="27">
        <v>81.7</v>
      </c>
      <c r="E312" s="28">
        <v>7.92</v>
      </c>
      <c r="F312" s="27">
        <v>104.7</v>
      </c>
      <c r="G312" s="28">
        <v>6.33</v>
      </c>
      <c r="H312" s="31"/>
      <c r="I312" s="31"/>
      <c r="J312" s="30"/>
      <c r="K312" s="30"/>
      <c r="L312" s="28"/>
      <c r="M312" s="31"/>
      <c r="N312" s="31"/>
      <c r="O312" s="28"/>
      <c r="P312" s="28"/>
      <c r="Q312" s="28"/>
      <c r="R312" s="31"/>
      <c r="S312" s="31"/>
      <c r="T312" s="30"/>
      <c r="U312" s="30"/>
      <c r="V312" s="30"/>
      <c r="W312" s="30"/>
      <c r="X312" s="30"/>
      <c r="Y312" s="30"/>
      <c r="Z312" s="30"/>
      <c r="AA312" s="77"/>
      <c r="AB312" s="77"/>
    </row>
    <row r="313" spans="1:28" ht="13.2" x14ac:dyDescent="0.25">
      <c r="A313" s="25">
        <v>44804</v>
      </c>
      <c r="B313" s="28"/>
      <c r="C313" s="28">
        <v>61.6</v>
      </c>
      <c r="D313" s="27">
        <v>80.900000000000006</v>
      </c>
      <c r="E313" s="28">
        <v>7.91</v>
      </c>
      <c r="F313" s="27">
        <v>116.6</v>
      </c>
      <c r="G313" s="28">
        <v>6.32</v>
      </c>
      <c r="H313" s="31"/>
      <c r="I313" s="31"/>
      <c r="J313" s="30"/>
      <c r="K313" s="30"/>
      <c r="L313" s="28"/>
      <c r="M313" s="31"/>
      <c r="N313" s="31"/>
      <c r="O313" s="28"/>
      <c r="P313" s="28"/>
      <c r="Q313" s="28"/>
      <c r="R313" s="31"/>
      <c r="S313" s="31"/>
      <c r="T313" s="30"/>
      <c r="U313" s="30"/>
      <c r="V313" s="30"/>
      <c r="W313" s="30"/>
      <c r="X313" s="30"/>
      <c r="Y313" s="30"/>
      <c r="Z313" s="30"/>
      <c r="AA313" s="77"/>
      <c r="AB313" s="77"/>
    </row>
    <row r="314" spans="1:28" ht="13.2" x14ac:dyDescent="0.25">
      <c r="A314" s="25">
        <v>44811</v>
      </c>
      <c r="B314" s="28"/>
      <c r="C314" s="28">
        <v>57.5</v>
      </c>
      <c r="D314" s="27">
        <v>84.7</v>
      </c>
      <c r="E314" s="28">
        <v>8.6999999999999993</v>
      </c>
      <c r="F314" s="27">
        <v>111.6</v>
      </c>
      <c r="G314" s="28">
        <v>6.47</v>
      </c>
      <c r="H314" s="31"/>
      <c r="I314" s="31"/>
      <c r="J314" s="30"/>
      <c r="K314" s="30"/>
      <c r="L314" s="28"/>
      <c r="M314" s="31"/>
      <c r="N314" s="31"/>
      <c r="O314" s="28"/>
      <c r="P314" s="28"/>
      <c r="Q314" s="28"/>
      <c r="R314" s="31"/>
      <c r="S314" s="31"/>
      <c r="T314" s="30"/>
      <c r="U314" s="30"/>
      <c r="V314" s="30"/>
      <c r="W314" s="30"/>
      <c r="X314" s="30"/>
      <c r="Y314" s="30"/>
      <c r="Z314" s="30"/>
      <c r="AA314" s="77"/>
      <c r="AB314" s="77"/>
    </row>
    <row r="315" spans="1:28" ht="13.2" x14ac:dyDescent="0.25">
      <c r="A315" s="25">
        <v>44818</v>
      </c>
      <c r="B315" s="28"/>
      <c r="C315" s="28">
        <v>58.7</v>
      </c>
      <c r="D315" s="27">
        <v>80</v>
      </c>
      <c r="E315" s="28">
        <v>8.11</v>
      </c>
      <c r="F315" s="27">
        <v>113.2</v>
      </c>
      <c r="G315" s="28">
        <v>6.43</v>
      </c>
      <c r="H315" s="31"/>
      <c r="I315" s="31"/>
      <c r="J315" s="30"/>
      <c r="K315" s="30"/>
      <c r="L315" s="28"/>
      <c r="M315" s="31"/>
      <c r="N315" s="31"/>
      <c r="O315" s="28"/>
      <c r="P315" s="28"/>
      <c r="Q315" s="28"/>
      <c r="R315" s="31"/>
      <c r="S315" s="31"/>
      <c r="T315" s="30"/>
      <c r="U315" s="30"/>
      <c r="V315" s="30"/>
      <c r="W315" s="30"/>
      <c r="X315" s="30"/>
      <c r="Y315" s="30"/>
      <c r="Z315" s="30"/>
      <c r="AA315" s="77"/>
      <c r="AB315" s="77"/>
    </row>
    <row r="316" spans="1:28" ht="13.2" x14ac:dyDescent="0.25">
      <c r="A316" s="25">
        <v>44825</v>
      </c>
      <c r="B316" s="28"/>
      <c r="C316" s="28">
        <v>56.3</v>
      </c>
      <c r="D316" s="27">
        <v>84.6</v>
      </c>
      <c r="E316" s="28">
        <v>8.81</v>
      </c>
      <c r="F316" s="27">
        <v>113.9</v>
      </c>
      <c r="G316" s="28">
        <v>6.54</v>
      </c>
      <c r="H316" s="31"/>
      <c r="I316" s="31"/>
      <c r="J316" s="30"/>
      <c r="K316" s="30"/>
      <c r="L316" s="28"/>
      <c r="M316" s="31"/>
      <c r="N316" s="31"/>
      <c r="O316" s="28"/>
      <c r="P316" s="28"/>
      <c r="Q316" s="28"/>
      <c r="R316" s="31"/>
      <c r="S316" s="31"/>
      <c r="T316" s="30"/>
      <c r="U316" s="30"/>
      <c r="V316" s="30"/>
      <c r="W316" s="30"/>
      <c r="X316" s="30"/>
      <c r="Y316" s="30"/>
      <c r="Z316" s="30"/>
      <c r="AA316" s="77"/>
      <c r="AB316" s="77"/>
    </row>
    <row r="317" spans="1:28" ht="13.2" x14ac:dyDescent="0.25">
      <c r="A317" s="25">
        <v>44832</v>
      </c>
      <c r="B317" s="28"/>
      <c r="C317" s="28">
        <v>53.6</v>
      </c>
      <c r="D317" s="27">
        <v>82.7</v>
      </c>
      <c r="E317" s="28">
        <v>8.9</v>
      </c>
      <c r="F317" s="27">
        <v>113.2</v>
      </c>
      <c r="G317" s="28">
        <v>6.49</v>
      </c>
      <c r="H317" s="31"/>
      <c r="I317" s="31"/>
      <c r="J317" s="30"/>
      <c r="K317" s="30"/>
      <c r="L317" s="28"/>
      <c r="M317" s="31"/>
      <c r="N317" s="31"/>
      <c r="O317" s="28"/>
      <c r="P317" s="28"/>
      <c r="Q317" s="28"/>
      <c r="R317" s="31"/>
      <c r="S317" s="31"/>
      <c r="T317" s="30"/>
      <c r="U317" s="30"/>
      <c r="V317" s="30"/>
      <c r="W317" s="30"/>
      <c r="X317" s="30"/>
      <c r="Y317" s="30"/>
      <c r="Z317" s="30"/>
      <c r="AA317" s="77"/>
      <c r="AB317" s="77"/>
    </row>
    <row r="318" spans="1:28" ht="13.2" x14ac:dyDescent="0.25">
      <c r="A318" s="67">
        <v>44839</v>
      </c>
      <c r="B318" s="48">
        <v>0.44444444444444442</v>
      </c>
      <c r="C318" s="28">
        <v>55.3</v>
      </c>
      <c r="D318" s="27">
        <v>79.8</v>
      </c>
      <c r="E318" s="28">
        <v>8.42</v>
      </c>
      <c r="F318" s="27">
        <v>100.7</v>
      </c>
      <c r="G318" s="28">
        <v>6.11</v>
      </c>
      <c r="H318" s="31"/>
      <c r="I318" s="31"/>
      <c r="J318" s="30"/>
      <c r="K318" s="30"/>
      <c r="L318" s="28"/>
      <c r="M318" s="31"/>
      <c r="N318" s="31"/>
      <c r="O318" s="28"/>
      <c r="P318" s="28"/>
      <c r="Q318" s="28"/>
      <c r="R318" s="31"/>
      <c r="S318" s="31"/>
      <c r="T318" s="30"/>
      <c r="U318" s="30"/>
      <c r="V318" s="30"/>
      <c r="W318" s="30"/>
      <c r="X318" s="30"/>
      <c r="Y318" s="30"/>
      <c r="Z318" s="30"/>
      <c r="AA318" s="77"/>
      <c r="AB318" s="77"/>
    </row>
    <row r="319" spans="1:28" ht="13.2" x14ac:dyDescent="0.25">
      <c r="A319" s="25">
        <v>44846</v>
      </c>
      <c r="B319" s="48">
        <v>0.44444444444444442</v>
      </c>
      <c r="C319" s="28">
        <v>50.9</v>
      </c>
      <c r="D319" s="27">
        <v>83.1</v>
      </c>
      <c r="E319" s="28">
        <v>9.27</v>
      </c>
      <c r="F319" s="27">
        <v>114.7</v>
      </c>
      <c r="G319" s="28">
        <v>6.37</v>
      </c>
      <c r="H319" s="31"/>
      <c r="I319" s="31"/>
      <c r="J319" s="30"/>
      <c r="K319" s="30"/>
      <c r="L319" s="28"/>
      <c r="M319" s="31"/>
      <c r="N319" s="31"/>
      <c r="O319" s="28"/>
      <c r="P319" s="28"/>
      <c r="Q319" s="28"/>
      <c r="R319" s="31"/>
      <c r="S319" s="31"/>
      <c r="T319" s="30"/>
      <c r="U319" s="30"/>
      <c r="V319" s="30"/>
      <c r="W319" s="30"/>
      <c r="X319" s="30"/>
      <c r="Y319" s="30"/>
      <c r="Z319" s="30"/>
      <c r="AA319" s="77"/>
      <c r="AB319" s="77"/>
    </row>
    <row r="320" spans="1:28" ht="13.2" x14ac:dyDescent="0.25">
      <c r="A320" s="25">
        <v>44860</v>
      </c>
      <c r="B320" s="48">
        <v>0.44930555555555557</v>
      </c>
      <c r="C320" s="28">
        <v>56.5</v>
      </c>
      <c r="D320" s="27">
        <v>73.7</v>
      </c>
      <c r="E320" s="28">
        <v>7.66</v>
      </c>
      <c r="F320" s="27">
        <v>110.6</v>
      </c>
      <c r="G320" s="28">
        <v>6.24</v>
      </c>
      <c r="H320" s="31"/>
      <c r="I320" s="31"/>
      <c r="J320" s="30"/>
      <c r="K320" s="30"/>
      <c r="L320" s="28"/>
      <c r="M320" s="31"/>
      <c r="N320" s="31"/>
      <c r="O320" s="28"/>
      <c r="P320" s="28"/>
      <c r="Q320" s="28"/>
      <c r="R320" s="31"/>
      <c r="S320" s="31"/>
      <c r="T320" s="30"/>
      <c r="U320" s="30"/>
      <c r="V320" s="30"/>
      <c r="W320" s="30"/>
      <c r="X320" s="30"/>
      <c r="Y320" s="30"/>
      <c r="Z320" s="30"/>
      <c r="AA320" s="77"/>
      <c r="AB320" s="77"/>
    </row>
    <row r="321" spans="1:28" ht="13.2" x14ac:dyDescent="0.25">
      <c r="A321" s="25">
        <v>44874</v>
      </c>
      <c r="B321" s="48">
        <v>0.49166666666666664</v>
      </c>
      <c r="C321" s="28">
        <v>47.9</v>
      </c>
      <c r="D321" s="27">
        <v>85.3</v>
      </c>
      <c r="E321" s="28">
        <v>9.9</v>
      </c>
      <c r="F321" s="27">
        <v>116.4</v>
      </c>
      <c r="G321" s="28">
        <v>6.18</v>
      </c>
      <c r="H321" s="31"/>
      <c r="I321" s="31"/>
      <c r="J321" s="30"/>
      <c r="K321" s="30"/>
      <c r="L321" s="28"/>
      <c r="M321" s="31"/>
      <c r="N321" s="31"/>
      <c r="O321" s="28"/>
      <c r="P321" s="28"/>
      <c r="Q321" s="28"/>
      <c r="R321" s="31"/>
      <c r="S321" s="31"/>
      <c r="T321" s="30"/>
      <c r="U321" s="30"/>
      <c r="V321" s="30"/>
      <c r="W321" s="30"/>
      <c r="X321" s="30"/>
      <c r="Y321" s="30"/>
      <c r="Z321" s="30"/>
      <c r="AA321" s="77"/>
      <c r="AB321" s="77"/>
    </row>
    <row r="322" spans="1:28" ht="13.2" x14ac:dyDescent="0.25">
      <c r="A322" s="25">
        <v>44895</v>
      </c>
      <c r="B322" s="48">
        <v>0.44444444444444442</v>
      </c>
      <c r="C322" s="28">
        <v>47</v>
      </c>
      <c r="D322" s="27">
        <v>85.7</v>
      </c>
      <c r="E322" s="28">
        <v>10.06</v>
      </c>
      <c r="F322" s="27">
        <v>117</v>
      </c>
      <c r="G322" s="28">
        <v>6.46</v>
      </c>
      <c r="H322" s="31"/>
      <c r="I322" s="31"/>
      <c r="J322" s="30"/>
      <c r="K322" s="30"/>
      <c r="L322" s="28"/>
      <c r="M322" s="31"/>
      <c r="N322" s="31"/>
      <c r="O322" s="28"/>
      <c r="P322" s="28"/>
      <c r="Q322" s="28"/>
      <c r="R322" s="31"/>
      <c r="S322" s="31"/>
      <c r="T322" s="30"/>
      <c r="U322" s="30"/>
      <c r="V322" s="30"/>
      <c r="W322" s="30"/>
      <c r="X322" s="30"/>
      <c r="Y322" s="30"/>
      <c r="Z322" s="30"/>
      <c r="AA322" s="77"/>
      <c r="AB322" s="77"/>
    </row>
    <row r="323" spans="1:28" ht="13.2" x14ac:dyDescent="0.25">
      <c r="A323" s="25">
        <v>44909</v>
      </c>
      <c r="B323" s="48">
        <v>0.4465277777777778</v>
      </c>
      <c r="C323" s="28">
        <v>40.4</v>
      </c>
      <c r="D323" s="27">
        <v>86</v>
      </c>
      <c r="E323" s="28">
        <v>11.06</v>
      </c>
      <c r="F323" s="27">
        <v>119</v>
      </c>
      <c r="G323" s="28">
        <v>6.82</v>
      </c>
      <c r="H323" s="31"/>
      <c r="I323" s="31"/>
      <c r="J323" s="30"/>
      <c r="K323" s="30"/>
      <c r="L323" s="28"/>
      <c r="M323" s="31"/>
      <c r="N323" s="31"/>
      <c r="O323" s="28"/>
      <c r="P323" s="28"/>
      <c r="Q323" s="28"/>
      <c r="R323" s="31"/>
      <c r="S323" s="31"/>
      <c r="T323" s="30"/>
      <c r="U323" s="30"/>
      <c r="V323" s="30"/>
      <c r="W323" s="30"/>
      <c r="X323" s="30"/>
      <c r="Y323" s="30"/>
      <c r="Z323" s="30"/>
      <c r="AA323" s="77"/>
      <c r="AB323" s="77"/>
    </row>
    <row r="324" spans="1:28" ht="13.2" x14ac:dyDescent="0.25">
      <c r="A324" s="25">
        <v>44923</v>
      </c>
      <c r="B324" s="48">
        <v>0.45277777777777778</v>
      </c>
      <c r="C324" s="28">
        <v>41.5</v>
      </c>
      <c r="D324" s="27">
        <v>86.7</v>
      </c>
      <c r="E324" s="28">
        <v>10.99</v>
      </c>
      <c r="F324" s="27">
        <v>123.5</v>
      </c>
      <c r="G324" s="28">
        <v>6.47</v>
      </c>
      <c r="H324" s="31"/>
      <c r="I324" s="31"/>
      <c r="J324" s="30"/>
      <c r="K324" s="30"/>
      <c r="L324" s="28"/>
      <c r="M324" s="31"/>
      <c r="N324" s="31"/>
      <c r="O324" s="28"/>
      <c r="P324" s="28"/>
      <c r="Q324" s="28"/>
      <c r="R324" s="31"/>
      <c r="S324" s="31"/>
      <c r="T324" s="30"/>
      <c r="U324" s="30"/>
      <c r="V324" s="30"/>
      <c r="W324" s="30"/>
      <c r="X324" s="30"/>
      <c r="Y324" s="30"/>
      <c r="Z324" s="30"/>
      <c r="AA324" s="77"/>
      <c r="AB324" s="77"/>
    </row>
    <row r="325" spans="1:28" ht="13.2" x14ac:dyDescent="0.25">
      <c r="A325" s="25">
        <v>44937</v>
      </c>
      <c r="B325" s="48">
        <v>0.44791666666666669</v>
      </c>
      <c r="C325" s="28">
        <v>42.6</v>
      </c>
      <c r="D325" s="27">
        <v>86.4</v>
      </c>
      <c r="E325" s="28">
        <v>10.77</v>
      </c>
      <c r="F325" s="27">
        <v>122.6</v>
      </c>
      <c r="G325" s="28">
        <v>6.46</v>
      </c>
      <c r="H325" s="31"/>
      <c r="I325" s="31"/>
      <c r="J325" s="30"/>
      <c r="K325" s="30"/>
      <c r="L325" s="28"/>
      <c r="M325" s="31"/>
      <c r="N325" s="31"/>
      <c r="O325" s="28"/>
      <c r="P325" s="28"/>
      <c r="Q325" s="28"/>
      <c r="R325" s="31"/>
      <c r="S325" s="31"/>
      <c r="T325" s="30"/>
      <c r="U325" s="30"/>
      <c r="V325" s="30"/>
      <c r="W325" s="30"/>
      <c r="X325" s="30"/>
      <c r="Y325" s="30"/>
      <c r="Z325" s="30"/>
      <c r="AA325" s="77"/>
      <c r="AB325" s="77"/>
    </row>
    <row r="326" spans="1:28" ht="13.2" x14ac:dyDescent="0.25">
      <c r="A326" s="25">
        <v>44951</v>
      </c>
      <c r="B326" s="48">
        <v>0.48472222222222222</v>
      </c>
      <c r="C326" s="28">
        <v>43.7</v>
      </c>
      <c r="D326" s="27">
        <v>86.7</v>
      </c>
      <c r="E326" s="28">
        <v>10.65</v>
      </c>
      <c r="F326" s="27">
        <v>118.7</v>
      </c>
      <c r="G326" s="28">
        <v>6.3</v>
      </c>
      <c r="H326" s="31"/>
      <c r="I326" s="31"/>
      <c r="J326" s="30"/>
      <c r="K326" s="30"/>
      <c r="L326" s="28"/>
      <c r="M326" s="31"/>
      <c r="N326" s="31"/>
      <c r="O326" s="28"/>
      <c r="P326" s="28"/>
      <c r="Q326" s="28"/>
      <c r="R326" s="31"/>
      <c r="S326" s="31"/>
      <c r="T326" s="30"/>
      <c r="U326" s="30"/>
      <c r="V326" s="30"/>
      <c r="W326" s="30"/>
      <c r="X326" s="30"/>
      <c r="Y326" s="30"/>
      <c r="Z326" s="30"/>
      <c r="AA326" s="77"/>
      <c r="AB326" s="77"/>
    </row>
    <row r="327" spans="1:28" ht="13.2" x14ac:dyDescent="0.25">
      <c r="A327" s="25">
        <v>44965</v>
      </c>
      <c r="B327" s="48">
        <v>0.4375</v>
      </c>
      <c r="C327" s="28">
        <v>45.2</v>
      </c>
      <c r="D327" s="27">
        <v>85</v>
      </c>
      <c r="E327" s="28">
        <v>10.220000000000001</v>
      </c>
      <c r="F327" s="27">
        <v>123.1</v>
      </c>
      <c r="G327" s="28">
        <v>6.38</v>
      </c>
      <c r="H327" s="31"/>
      <c r="I327" s="31"/>
      <c r="J327" s="30"/>
      <c r="K327" s="30"/>
      <c r="L327" s="28"/>
      <c r="M327" s="31"/>
      <c r="N327" s="31"/>
      <c r="O327" s="28"/>
      <c r="P327" s="28"/>
      <c r="Q327" s="28"/>
      <c r="R327" s="31"/>
      <c r="S327" s="31"/>
      <c r="T327" s="30"/>
      <c r="U327" s="30"/>
      <c r="V327" s="30"/>
      <c r="W327" s="30"/>
      <c r="X327" s="30"/>
      <c r="Y327" s="30"/>
      <c r="Z327" s="30"/>
      <c r="AA327" s="77"/>
      <c r="AB327" s="77"/>
    </row>
    <row r="328" spans="1:28" ht="13.2" x14ac:dyDescent="0.25">
      <c r="A328" s="25">
        <v>44979</v>
      </c>
      <c r="B328" s="48">
        <v>0.44861111111111113</v>
      </c>
      <c r="C328" s="28">
        <v>45.9</v>
      </c>
      <c r="D328" s="27">
        <v>86.8</v>
      </c>
      <c r="E328" s="28">
        <v>10.35</v>
      </c>
      <c r="F328" s="27">
        <v>122.2</v>
      </c>
      <c r="G328" s="28">
        <v>6.37</v>
      </c>
      <c r="H328" s="31"/>
      <c r="I328" s="31"/>
      <c r="J328" s="30"/>
      <c r="K328" s="30"/>
      <c r="L328" s="28"/>
      <c r="M328" s="31"/>
      <c r="N328" s="31"/>
      <c r="O328" s="28"/>
      <c r="P328" s="28"/>
      <c r="Q328" s="28"/>
      <c r="R328" s="31"/>
      <c r="S328" s="31"/>
      <c r="T328" s="30"/>
      <c r="U328" s="30"/>
      <c r="V328" s="30"/>
      <c r="W328" s="30"/>
      <c r="X328" s="30"/>
      <c r="Y328" s="30"/>
      <c r="Z328" s="30"/>
      <c r="AA328" s="77"/>
      <c r="AB328" s="77"/>
    </row>
    <row r="329" spans="1:28" ht="13.2" x14ac:dyDescent="0.25">
      <c r="A329" s="25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1"/>
      <c r="O329" s="28"/>
      <c r="P329" s="28"/>
      <c r="Q329" s="28"/>
      <c r="R329" s="31"/>
      <c r="S329" s="31"/>
      <c r="T329" s="30"/>
      <c r="U329" s="30"/>
      <c r="V329" s="30"/>
      <c r="W329" s="30"/>
      <c r="X329" s="30"/>
      <c r="Y329" s="30"/>
      <c r="Z329" s="30"/>
      <c r="AA329" s="77"/>
      <c r="AB329" s="77"/>
    </row>
    <row r="330" spans="1:28" ht="13.2" x14ac:dyDescent="0.25">
      <c r="A330" s="25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1"/>
      <c r="O330" s="28"/>
      <c r="P330" s="28"/>
      <c r="Q330" s="28"/>
      <c r="R330" s="31"/>
      <c r="S330" s="31"/>
      <c r="T330" s="30"/>
      <c r="U330" s="30"/>
      <c r="V330" s="30"/>
      <c r="W330" s="30"/>
      <c r="X330" s="30"/>
      <c r="Y330" s="30"/>
      <c r="Z330" s="30"/>
      <c r="AA330" s="77"/>
      <c r="AB330" s="77"/>
    </row>
    <row r="331" spans="1:28" ht="13.2" x14ac:dyDescent="0.25">
      <c r="A331" s="25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1"/>
      <c r="O331" s="28"/>
      <c r="P331" s="28"/>
      <c r="Q331" s="28"/>
      <c r="R331" s="31"/>
      <c r="S331" s="31"/>
      <c r="T331" s="30"/>
      <c r="U331" s="30"/>
      <c r="V331" s="30"/>
      <c r="W331" s="30"/>
      <c r="X331" s="30"/>
      <c r="Y331" s="30"/>
      <c r="Z331" s="30"/>
      <c r="AA331" s="77"/>
      <c r="AB331" s="77"/>
    </row>
    <row r="332" spans="1:28" ht="13.2" x14ac:dyDescent="0.25">
      <c r="A332" s="25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1"/>
      <c r="O332" s="28"/>
      <c r="P332" s="28"/>
      <c r="Q332" s="28"/>
      <c r="R332" s="31"/>
      <c r="S332" s="31"/>
      <c r="T332" s="30"/>
      <c r="U332" s="30"/>
      <c r="V332" s="30"/>
      <c r="W332" s="30"/>
      <c r="X332" s="30"/>
      <c r="Y332" s="30"/>
      <c r="Z332" s="30"/>
      <c r="AA332" s="77"/>
      <c r="AB332" s="77"/>
    </row>
    <row r="333" spans="1:28" ht="13.2" x14ac:dyDescent="0.25">
      <c r="A333" s="25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1"/>
      <c r="O333" s="28"/>
      <c r="P333" s="28"/>
      <c r="Q333" s="28"/>
      <c r="R333" s="31"/>
      <c r="S333" s="31"/>
      <c r="T333" s="30"/>
      <c r="U333" s="30"/>
      <c r="V333" s="30"/>
      <c r="W333" s="30"/>
      <c r="X333" s="30"/>
      <c r="Y333" s="30"/>
      <c r="Z333" s="30"/>
      <c r="AA333" s="77"/>
      <c r="AB333" s="77"/>
    </row>
    <row r="334" spans="1:28" ht="13.2" x14ac:dyDescent="0.25">
      <c r="A334" s="25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1"/>
      <c r="O334" s="28"/>
      <c r="P334" s="28"/>
      <c r="Q334" s="28"/>
      <c r="R334" s="31"/>
      <c r="S334" s="31"/>
      <c r="T334" s="30"/>
      <c r="U334" s="30"/>
      <c r="V334" s="30"/>
      <c r="W334" s="30"/>
      <c r="X334" s="30"/>
      <c r="Y334" s="30"/>
      <c r="Z334" s="30"/>
      <c r="AA334" s="77"/>
      <c r="AB334" s="77"/>
    </row>
    <row r="335" spans="1:28" ht="13.2" x14ac:dyDescent="0.25">
      <c r="A335" s="25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1"/>
      <c r="O335" s="28"/>
      <c r="P335" s="28"/>
      <c r="Q335" s="28"/>
      <c r="R335" s="31"/>
      <c r="S335" s="31"/>
      <c r="T335" s="30"/>
      <c r="U335" s="30"/>
      <c r="V335" s="30"/>
      <c r="W335" s="30"/>
      <c r="X335" s="30"/>
      <c r="Y335" s="30"/>
      <c r="Z335" s="30"/>
      <c r="AA335" s="77"/>
      <c r="AB335" s="77"/>
    </row>
    <row r="336" spans="1:28" ht="13.2" x14ac:dyDescent="0.25">
      <c r="A336" s="25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1"/>
      <c r="O336" s="28"/>
      <c r="P336" s="28"/>
      <c r="Q336" s="28"/>
      <c r="R336" s="31"/>
      <c r="S336" s="31"/>
      <c r="T336" s="30"/>
      <c r="U336" s="30"/>
      <c r="V336" s="30"/>
      <c r="W336" s="30"/>
      <c r="X336" s="30"/>
      <c r="Y336" s="30"/>
      <c r="Z336" s="30"/>
      <c r="AA336" s="77"/>
      <c r="AB336" s="77"/>
    </row>
    <row r="337" spans="1:28" ht="13.2" x14ac:dyDescent="0.25">
      <c r="A337" s="25"/>
      <c r="B337" s="28"/>
      <c r="C337" s="28"/>
      <c r="D337" s="27"/>
      <c r="E337" s="28"/>
      <c r="F337" s="27"/>
      <c r="G337" s="28"/>
      <c r="H337" s="31"/>
      <c r="I337" s="31"/>
      <c r="J337" s="30"/>
      <c r="K337" s="30"/>
      <c r="L337" s="28"/>
      <c r="M337" s="31"/>
      <c r="N337" s="31"/>
      <c r="O337" s="28"/>
      <c r="P337" s="28"/>
      <c r="Q337" s="28"/>
      <c r="R337" s="31"/>
      <c r="S337" s="31"/>
      <c r="T337" s="30"/>
      <c r="U337" s="30"/>
      <c r="V337" s="30"/>
      <c r="W337" s="30"/>
      <c r="X337" s="30"/>
      <c r="Y337" s="30"/>
      <c r="Z337" s="30"/>
      <c r="AA337" s="77"/>
      <c r="AB337" s="77"/>
    </row>
    <row r="338" spans="1:28" ht="13.2" x14ac:dyDescent="0.25">
      <c r="A338" s="25"/>
      <c r="B338" s="28"/>
      <c r="C338" s="28"/>
      <c r="D338" s="27"/>
      <c r="E338" s="28"/>
      <c r="F338" s="27"/>
      <c r="G338" s="28"/>
      <c r="H338" s="31"/>
      <c r="I338" s="31"/>
      <c r="J338" s="30"/>
      <c r="K338" s="30"/>
      <c r="L338" s="28"/>
      <c r="M338" s="31"/>
      <c r="N338" s="31"/>
      <c r="O338" s="28"/>
      <c r="P338" s="28"/>
      <c r="Q338" s="28"/>
      <c r="R338" s="31"/>
      <c r="S338" s="31"/>
      <c r="T338" s="30"/>
      <c r="U338" s="30"/>
      <c r="V338" s="30"/>
      <c r="W338" s="30"/>
      <c r="X338" s="30"/>
      <c r="Y338" s="30"/>
      <c r="Z338" s="30"/>
      <c r="AA338" s="77"/>
      <c r="AB338" s="77"/>
    </row>
    <row r="339" spans="1:28" ht="13.2" x14ac:dyDescent="0.25">
      <c r="A339" s="25"/>
      <c r="B339" s="28"/>
      <c r="C339" s="28"/>
      <c r="D339" s="27"/>
      <c r="E339" s="28"/>
      <c r="F339" s="27"/>
      <c r="G339" s="28"/>
      <c r="H339" s="31"/>
      <c r="I339" s="31"/>
      <c r="J339" s="30"/>
      <c r="K339" s="30"/>
      <c r="L339" s="28"/>
      <c r="M339" s="31"/>
      <c r="N339" s="31"/>
      <c r="O339" s="28"/>
      <c r="P339" s="28"/>
      <c r="Q339" s="28"/>
      <c r="R339" s="31"/>
      <c r="S339" s="31"/>
      <c r="T339" s="30"/>
      <c r="U339" s="30"/>
      <c r="V339" s="30"/>
      <c r="W339" s="30"/>
      <c r="X339" s="30"/>
      <c r="Y339" s="30"/>
      <c r="Z339" s="30"/>
      <c r="AA339" s="77"/>
      <c r="AB339" s="77"/>
    </row>
    <row r="340" spans="1:28" ht="13.2" x14ac:dyDescent="0.25">
      <c r="A340" s="25"/>
      <c r="B340" s="28"/>
      <c r="C340" s="28"/>
      <c r="D340" s="27"/>
      <c r="E340" s="28"/>
      <c r="F340" s="27"/>
      <c r="G340" s="28"/>
      <c r="H340" s="31"/>
      <c r="I340" s="31"/>
      <c r="J340" s="30"/>
      <c r="K340" s="30"/>
      <c r="L340" s="28"/>
      <c r="M340" s="31"/>
      <c r="N340" s="31"/>
      <c r="O340" s="28"/>
      <c r="P340" s="28"/>
      <c r="Q340" s="28"/>
      <c r="R340" s="31"/>
      <c r="S340" s="31"/>
      <c r="T340" s="30"/>
      <c r="U340" s="30"/>
      <c r="V340" s="30"/>
      <c r="W340" s="30"/>
      <c r="X340" s="30"/>
      <c r="Y340" s="30"/>
      <c r="Z340" s="30"/>
      <c r="AA340" s="77"/>
      <c r="AB340" s="77"/>
    </row>
    <row r="341" spans="1:28" ht="13.2" x14ac:dyDescent="0.25">
      <c r="A341" s="25"/>
      <c r="B341" s="28"/>
      <c r="C341" s="28"/>
      <c r="D341" s="27"/>
      <c r="E341" s="28"/>
      <c r="F341" s="27"/>
      <c r="G341" s="28"/>
      <c r="H341" s="31"/>
      <c r="I341" s="31"/>
      <c r="J341" s="30"/>
      <c r="K341" s="30"/>
      <c r="L341" s="28"/>
      <c r="M341" s="31"/>
      <c r="N341" s="31"/>
      <c r="O341" s="28"/>
      <c r="P341" s="28"/>
      <c r="Q341" s="28"/>
      <c r="R341" s="31"/>
      <c r="S341" s="31"/>
      <c r="T341" s="30"/>
      <c r="U341" s="30"/>
      <c r="V341" s="30"/>
      <c r="W341" s="30"/>
      <c r="X341" s="30"/>
      <c r="Y341" s="30"/>
      <c r="Z341" s="30"/>
      <c r="AA341" s="77"/>
      <c r="AB341" s="77"/>
    </row>
    <row r="342" spans="1:28" ht="13.2" x14ac:dyDescent="0.25">
      <c r="A342" s="25"/>
      <c r="B342" s="28"/>
      <c r="C342" s="28"/>
      <c r="D342" s="27"/>
      <c r="E342" s="28"/>
      <c r="F342" s="27"/>
      <c r="G342" s="28"/>
      <c r="H342" s="31"/>
      <c r="I342" s="31"/>
      <c r="J342" s="30"/>
      <c r="K342" s="30"/>
      <c r="L342" s="28"/>
      <c r="M342" s="31"/>
      <c r="N342" s="31"/>
      <c r="O342" s="28"/>
      <c r="P342" s="28"/>
      <c r="Q342" s="28"/>
      <c r="R342" s="31"/>
      <c r="S342" s="31"/>
      <c r="T342" s="30"/>
      <c r="U342" s="30"/>
      <c r="V342" s="30"/>
      <c r="W342" s="30"/>
      <c r="X342" s="30"/>
      <c r="Y342" s="30"/>
      <c r="Z342" s="30"/>
      <c r="AA342" s="77"/>
      <c r="AB342" s="77"/>
    </row>
  </sheetData>
  <conditionalFormatting sqref="K1:K342">
    <cfRule type="cellIs" dxfId="21" priority="1" operator="lessThan">
      <formula>0</formula>
    </cfRule>
  </conditionalFormatting>
  <conditionalFormatting sqref="N1:N342">
    <cfRule type="cellIs" dxfId="20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B3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30" sqref="G330"/>
    </sheetView>
  </sheetViews>
  <sheetFormatPr defaultColWidth="12.6640625" defaultRowHeight="15.75" customHeight="1" x14ac:dyDescent="0.25"/>
  <cols>
    <col min="1" max="1" width="9.21875" customWidth="1"/>
    <col min="2" max="2" width="7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5.1093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  <col min="28" max="28" width="9.44140625" customWidth="1"/>
  </cols>
  <sheetData>
    <row r="1" spans="1:28" ht="13.2" x14ac:dyDescent="0.25">
      <c r="A1" s="18" t="s">
        <v>122</v>
      </c>
      <c r="B1" s="19" t="s">
        <v>123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1" t="s">
        <v>97</v>
      </c>
      <c r="O1" s="23" t="s">
        <v>100</v>
      </c>
      <c r="P1" s="23" t="s">
        <v>129</v>
      </c>
      <c r="Q1" s="19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  <c r="AB1" s="49" t="s">
        <v>60</v>
      </c>
    </row>
    <row r="2" spans="1:28" ht="13.2" x14ac:dyDescent="0.25">
      <c r="A2" s="25">
        <v>42510</v>
      </c>
      <c r="B2" s="26"/>
      <c r="C2" s="26">
        <v>65.3</v>
      </c>
      <c r="D2" s="27">
        <v>122.2</v>
      </c>
      <c r="E2" s="28">
        <v>11.46</v>
      </c>
      <c r="F2" s="27">
        <v>109.9</v>
      </c>
      <c r="G2" s="28">
        <v>6.57</v>
      </c>
      <c r="H2" s="31">
        <v>2.25</v>
      </c>
      <c r="I2" s="31">
        <v>0.47</v>
      </c>
      <c r="J2" s="30">
        <v>0.33300000000000002</v>
      </c>
      <c r="K2" s="30">
        <v>0.01</v>
      </c>
      <c r="L2" s="28">
        <v>1.44</v>
      </c>
      <c r="M2" s="31"/>
      <c r="N2" s="31">
        <f t="shared" ref="N2:N21" si="0">I2-(J2+K2)</f>
        <v>0.12699999999999995</v>
      </c>
      <c r="O2" s="63"/>
      <c r="P2" s="63"/>
      <c r="Q2" s="26"/>
      <c r="R2" s="29"/>
      <c r="S2" s="29"/>
      <c r="T2" s="30"/>
      <c r="U2" s="30"/>
      <c r="V2" s="30"/>
      <c r="W2" s="30"/>
      <c r="X2" s="30"/>
      <c r="Y2" s="32"/>
      <c r="Z2" s="52"/>
      <c r="AA2" s="52"/>
      <c r="AB2" s="52"/>
    </row>
    <row r="3" spans="1:28" ht="13.2" x14ac:dyDescent="0.25">
      <c r="A3" s="25">
        <v>42517</v>
      </c>
      <c r="B3" s="26"/>
      <c r="C3" s="26">
        <v>69.8</v>
      </c>
      <c r="D3" s="27">
        <v>117.7</v>
      </c>
      <c r="E3" s="28">
        <v>10.5</v>
      </c>
      <c r="F3" s="27">
        <v>113.9</v>
      </c>
      <c r="G3" s="28">
        <v>6.47</v>
      </c>
      <c r="H3" s="31">
        <v>2.1800000000000002</v>
      </c>
      <c r="I3" s="31">
        <v>0.55000000000000004</v>
      </c>
      <c r="J3" s="30">
        <v>0.35699999999999998</v>
      </c>
      <c r="K3" s="30">
        <v>1.6E-2</v>
      </c>
      <c r="L3" s="28">
        <v>2.27</v>
      </c>
      <c r="M3" s="31"/>
      <c r="N3" s="31">
        <f t="shared" si="0"/>
        <v>0.17700000000000005</v>
      </c>
      <c r="O3" s="63"/>
      <c r="P3" s="63"/>
      <c r="Q3" s="26"/>
      <c r="R3" s="29"/>
      <c r="S3" s="29"/>
      <c r="T3" s="30"/>
      <c r="U3" s="30"/>
      <c r="V3" s="30"/>
      <c r="W3" s="30"/>
      <c r="X3" s="30"/>
      <c r="Y3" s="32"/>
      <c r="Z3" s="52"/>
      <c r="AA3" s="52"/>
      <c r="AB3" s="52"/>
    </row>
    <row r="4" spans="1:28" ht="13.2" x14ac:dyDescent="0.25">
      <c r="A4" s="25">
        <v>42523</v>
      </c>
      <c r="B4" s="26"/>
      <c r="C4" s="26">
        <v>65.099999999999994</v>
      </c>
      <c r="D4" s="27">
        <v>100.5</v>
      </c>
      <c r="E4" s="28">
        <v>9.44</v>
      </c>
      <c r="F4" s="27">
        <v>114.8</v>
      </c>
      <c r="G4" s="28">
        <v>6.4</v>
      </c>
      <c r="H4" s="31">
        <v>2.09</v>
      </c>
      <c r="I4" s="31">
        <v>0.56999999999999995</v>
      </c>
      <c r="J4" s="30">
        <v>0.41299999999999998</v>
      </c>
      <c r="K4" s="30">
        <v>3.4000000000000002E-2</v>
      </c>
      <c r="L4" s="28">
        <v>4.0599999999999996</v>
      </c>
      <c r="M4" s="31"/>
      <c r="N4" s="31">
        <f t="shared" si="0"/>
        <v>0.123</v>
      </c>
      <c r="O4" s="63"/>
      <c r="P4" s="63"/>
      <c r="Q4" s="26"/>
      <c r="R4" s="29"/>
      <c r="S4" s="29"/>
      <c r="T4" s="30"/>
      <c r="U4" s="30"/>
      <c r="V4" s="30"/>
      <c r="W4" s="30"/>
      <c r="X4" s="30"/>
      <c r="Y4" s="32"/>
      <c r="Z4" s="52"/>
      <c r="AA4" s="52"/>
      <c r="AB4" s="52"/>
    </row>
    <row r="5" spans="1:28" ht="13.2" x14ac:dyDescent="0.25">
      <c r="A5" s="25">
        <v>42530</v>
      </c>
      <c r="B5" s="26"/>
      <c r="C5" s="26">
        <v>67.5</v>
      </c>
      <c r="D5" s="27">
        <v>111.7</v>
      </c>
      <c r="E5" s="28">
        <v>10.220000000000001</v>
      </c>
      <c r="F5" s="27">
        <v>115.4</v>
      </c>
      <c r="G5" s="28">
        <v>6.38</v>
      </c>
      <c r="H5" s="29">
        <v>1.96</v>
      </c>
      <c r="I5" s="31">
        <v>0.56999999999999995</v>
      </c>
      <c r="J5" s="33">
        <v>0.45896300000000001</v>
      </c>
      <c r="K5" s="33">
        <v>0.01</v>
      </c>
      <c r="L5" s="26">
        <v>7.44</v>
      </c>
      <c r="M5" s="29"/>
      <c r="N5" s="31">
        <f t="shared" si="0"/>
        <v>0.10103699999999993</v>
      </c>
      <c r="O5" s="63"/>
      <c r="P5" s="63"/>
      <c r="Q5" s="26"/>
      <c r="R5" s="29"/>
      <c r="S5" s="29"/>
      <c r="T5" s="30"/>
      <c r="U5" s="30"/>
      <c r="V5" s="30"/>
      <c r="W5" s="30"/>
      <c r="X5" s="30"/>
      <c r="Y5" s="32"/>
      <c r="Z5" s="52"/>
      <c r="AA5" s="52"/>
      <c r="AB5" s="52"/>
    </row>
    <row r="6" spans="1:28" ht="13.2" x14ac:dyDescent="0.25">
      <c r="A6" s="25">
        <v>42537</v>
      </c>
      <c r="B6" s="26"/>
      <c r="C6" s="26">
        <v>70.5</v>
      </c>
      <c r="D6" s="27">
        <v>119</v>
      </c>
      <c r="E6" s="28">
        <v>10.52</v>
      </c>
      <c r="F6" s="27">
        <v>115.8</v>
      </c>
      <c r="G6" s="28">
        <v>6.42</v>
      </c>
      <c r="H6" s="29">
        <v>1.97</v>
      </c>
      <c r="I6" s="31">
        <v>0.63</v>
      </c>
      <c r="J6" s="33">
        <v>0.44307800000000003</v>
      </c>
      <c r="K6" s="33">
        <v>1.4999999999999999E-2</v>
      </c>
      <c r="L6" s="26">
        <v>3.07</v>
      </c>
      <c r="M6" s="29"/>
      <c r="N6" s="31">
        <f t="shared" si="0"/>
        <v>0.17192199999999996</v>
      </c>
      <c r="O6" s="63"/>
      <c r="P6" s="63"/>
      <c r="Q6" s="26"/>
      <c r="R6" s="29"/>
      <c r="S6" s="29"/>
      <c r="T6" s="30"/>
      <c r="U6" s="30"/>
      <c r="V6" s="30"/>
      <c r="W6" s="30"/>
      <c r="X6" s="30"/>
      <c r="Y6" s="32"/>
      <c r="Z6" s="52"/>
      <c r="AA6" s="52"/>
      <c r="AB6" s="52"/>
    </row>
    <row r="7" spans="1:28" ht="13.2" x14ac:dyDescent="0.25">
      <c r="A7" s="25">
        <v>42544</v>
      </c>
      <c r="B7" s="26"/>
      <c r="C7" s="26">
        <v>72</v>
      </c>
      <c r="D7" s="27">
        <v>123.4</v>
      </c>
      <c r="E7" s="28">
        <v>10.75</v>
      </c>
      <c r="F7" s="27">
        <v>117.7</v>
      </c>
      <c r="G7" s="28">
        <v>6.47</v>
      </c>
      <c r="H7" s="31">
        <v>2.218</v>
      </c>
      <c r="I7" s="31">
        <v>0.48430000000000001</v>
      </c>
      <c r="J7" s="30">
        <v>0.44928800000000002</v>
      </c>
      <c r="K7" s="30">
        <v>1.4997E-2</v>
      </c>
      <c r="L7" s="28">
        <v>9.5550999999999995</v>
      </c>
      <c r="M7" s="31"/>
      <c r="N7" s="31">
        <f t="shared" si="0"/>
        <v>2.0015000000000005E-2</v>
      </c>
      <c r="O7" s="32"/>
      <c r="P7" s="32"/>
      <c r="Q7" s="28"/>
      <c r="R7" s="31"/>
      <c r="S7" s="31"/>
      <c r="T7" s="50">
        <v>5.6000000000000001E-2</v>
      </c>
      <c r="U7" s="50">
        <v>1.4E-2</v>
      </c>
      <c r="V7" s="50">
        <v>8.9999999999999993E-3</v>
      </c>
      <c r="W7" s="50">
        <v>8.0000000000000002E-3</v>
      </c>
      <c r="X7" s="50">
        <v>6.0000000000000001E-3</v>
      </c>
      <c r="Y7" s="30"/>
      <c r="Z7" s="52"/>
      <c r="AA7" s="52"/>
      <c r="AB7" s="52"/>
    </row>
    <row r="8" spans="1:28" ht="13.2" x14ac:dyDescent="0.25">
      <c r="A8" s="25">
        <v>42551</v>
      </c>
      <c r="B8" s="26"/>
      <c r="C8" s="26">
        <v>74.5</v>
      </c>
      <c r="D8" s="27">
        <v>124.5</v>
      </c>
      <c r="E8" s="28">
        <v>10.55</v>
      </c>
      <c r="F8" s="27">
        <v>118.5</v>
      </c>
      <c r="G8" s="28">
        <v>6.55</v>
      </c>
      <c r="H8" s="31">
        <v>2.0880000000000001</v>
      </c>
      <c r="I8" s="31">
        <v>0.48480000000000001</v>
      </c>
      <c r="J8" s="30">
        <v>0.44203399999999998</v>
      </c>
      <c r="K8" s="30">
        <v>2.1781999999999999E-2</v>
      </c>
      <c r="L8" s="28">
        <v>9.9731000000000005</v>
      </c>
      <c r="M8" s="31"/>
      <c r="N8" s="31">
        <f t="shared" si="0"/>
        <v>2.0984000000000003E-2</v>
      </c>
      <c r="O8" s="32"/>
      <c r="P8" s="32"/>
      <c r="Q8" s="28"/>
      <c r="R8" s="31"/>
      <c r="S8" s="31"/>
      <c r="T8" s="50">
        <v>0.05</v>
      </c>
      <c r="U8" s="50">
        <v>1.4E-2</v>
      </c>
      <c r="V8" s="50">
        <v>8.9999999999999993E-3</v>
      </c>
      <c r="W8" s="50">
        <v>8.9999999999999993E-3</v>
      </c>
      <c r="X8" s="50">
        <v>7.0000000000000001E-3</v>
      </c>
      <c r="Y8" s="30"/>
      <c r="Z8" s="52"/>
      <c r="AA8" s="52"/>
      <c r="AB8" s="52"/>
    </row>
    <row r="9" spans="1:28" ht="13.2" x14ac:dyDescent="0.25">
      <c r="A9" s="25">
        <v>42558</v>
      </c>
      <c r="B9" s="26"/>
      <c r="C9" s="26">
        <v>76.5</v>
      </c>
      <c r="D9" s="27">
        <v>126.6</v>
      </c>
      <c r="E9" s="28">
        <v>10.53</v>
      </c>
      <c r="F9" s="27">
        <v>116.6</v>
      </c>
      <c r="G9" s="28">
        <v>6.54</v>
      </c>
      <c r="H9" s="31">
        <v>2.722</v>
      </c>
      <c r="I9" s="31">
        <v>0.46</v>
      </c>
      <c r="J9" s="30">
        <v>0.40525</v>
      </c>
      <c r="K9" s="30">
        <v>2.4881E-2</v>
      </c>
      <c r="L9" s="28">
        <v>11.1381</v>
      </c>
      <c r="M9" s="31"/>
      <c r="N9" s="31">
        <f t="shared" si="0"/>
        <v>2.9869000000000034E-2</v>
      </c>
      <c r="O9" s="32"/>
      <c r="P9" s="32"/>
      <c r="Q9" s="28"/>
      <c r="R9" s="31"/>
      <c r="S9" s="31"/>
      <c r="T9" s="50">
        <v>5.8999999999999997E-2</v>
      </c>
      <c r="U9" s="50">
        <v>1.4999999999999999E-2</v>
      </c>
      <c r="V9" s="50">
        <v>0.01</v>
      </c>
      <c r="W9" s="50">
        <v>8.9999999999999993E-3</v>
      </c>
      <c r="X9" s="50">
        <v>7.0000000000000001E-3</v>
      </c>
      <c r="Y9" s="30"/>
      <c r="Z9" s="52"/>
      <c r="AA9" s="52"/>
      <c r="AB9" s="52"/>
    </row>
    <row r="10" spans="1:28" ht="13.2" x14ac:dyDescent="0.25">
      <c r="A10" s="25">
        <v>42565</v>
      </c>
      <c r="B10" s="26"/>
      <c r="C10" s="26">
        <v>73</v>
      </c>
      <c r="D10" s="27">
        <v>126.8</v>
      </c>
      <c r="E10" s="28">
        <v>10.93</v>
      </c>
      <c r="F10" s="27">
        <v>111.5</v>
      </c>
      <c r="G10" s="28">
        <v>6.75</v>
      </c>
      <c r="H10" s="31">
        <v>2.2610000000000001</v>
      </c>
      <c r="I10" s="31">
        <v>0.45179999999999998</v>
      </c>
      <c r="J10" s="30">
        <v>0.42374099999999998</v>
      </c>
      <c r="K10" s="30">
        <v>2.0645E-2</v>
      </c>
      <c r="L10" s="28">
        <v>9.7614000000000001</v>
      </c>
      <c r="M10" s="31"/>
      <c r="N10" s="31">
        <f t="shared" si="0"/>
        <v>7.4139999999999762E-3</v>
      </c>
      <c r="O10" s="32"/>
      <c r="P10" s="32"/>
      <c r="Q10" s="28"/>
      <c r="R10" s="31"/>
      <c r="S10" s="31"/>
      <c r="T10" s="50">
        <v>5.0999999999999997E-2</v>
      </c>
      <c r="U10" s="50">
        <v>1.2999999999999999E-2</v>
      </c>
      <c r="V10" s="50">
        <v>8.0000000000000002E-3</v>
      </c>
      <c r="W10" s="50">
        <v>7.0000000000000001E-3</v>
      </c>
      <c r="X10" s="50">
        <v>6.0000000000000001E-3</v>
      </c>
      <c r="Y10" s="30"/>
      <c r="Z10" s="52"/>
      <c r="AA10" s="52"/>
      <c r="AB10" s="52"/>
    </row>
    <row r="11" spans="1:28" ht="13.2" x14ac:dyDescent="0.25">
      <c r="A11" s="25">
        <v>42572</v>
      </c>
      <c r="B11" s="26"/>
      <c r="C11" s="26">
        <v>74.099999999999994</v>
      </c>
      <c r="D11" s="27">
        <v>137</v>
      </c>
      <c r="E11" s="28">
        <v>11.67</v>
      </c>
      <c r="F11" s="27">
        <v>116.7</v>
      </c>
      <c r="G11" s="28">
        <v>6.75</v>
      </c>
      <c r="H11" s="31">
        <v>2.16</v>
      </c>
      <c r="I11" s="31">
        <v>0.54110000000000003</v>
      </c>
      <c r="J11" s="30">
        <v>0.415217</v>
      </c>
      <c r="K11" s="30">
        <v>5.5310000000000003E-3</v>
      </c>
      <c r="L11" s="28">
        <v>9.4021000000000008</v>
      </c>
      <c r="M11" s="31"/>
      <c r="N11" s="31">
        <f t="shared" si="0"/>
        <v>0.12035200000000001</v>
      </c>
      <c r="O11" s="32"/>
      <c r="P11" s="32"/>
      <c r="Q11" s="28"/>
      <c r="R11" s="31"/>
      <c r="S11" s="31"/>
      <c r="T11" s="50">
        <v>4.4999999999999998E-2</v>
      </c>
      <c r="U11" s="50">
        <v>1.2E-2</v>
      </c>
      <c r="V11" s="50">
        <v>7.0000000000000001E-3</v>
      </c>
      <c r="W11" s="50">
        <v>7.0000000000000001E-3</v>
      </c>
      <c r="X11" s="50">
        <v>5.0000000000000001E-3</v>
      </c>
      <c r="Y11" s="30"/>
      <c r="Z11" s="52"/>
      <c r="AA11" s="52"/>
      <c r="AB11" s="52"/>
    </row>
    <row r="12" spans="1:28" ht="13.2" x14ac:dyDescent="0.25">
      <c r="A12" s="25">
        <v>42586</v>
      </c>
      <c r="B12" s="26"/>
      <c r="C12" s="26">
        <v>73</v>
      </c>
      <c r="D12" s="27">
        <v>159.30000000000001</v>
      </c>
      <c r="E12" s="28">
        <v>13.7</v>
      </c>
      <c r="F12" s="27">
        <v>115.9</v>
      </c>
      <c r="G12" s="28">
        <v>7.97</v>
      </c>
      <c r="H12" s="31">
        <v>1.881</v>
      </c>
      <c r="I12" s="31">
        <v>0.41149999999999998</v>
      </c>
      <c r="J12" s="30">
        <v>0.386799</v>
      </c>
      <c r="K12" s="30">
        <v>1.4530000000000001E-3</v>
      </c>
      <c r="L12" s="28">
        <v>8.1387999999999998</v>
      </c>
      <c r="M12" s="31"/>
      <c r="N12" s="31">
        <f t="shared" si="0"/>
        <v>2.3247999999999991E-2</v>
      </c>
      <c r="O12" s="32"/>
      <c r="P12" s="32"/>
      <c r="Q12" s="28"/>
      <c r="R12" s="31"/>
      <c r="S12" s="31"/>
      <c r="T12" s="50">
        <v>4.3999999999999997E-2</v>
      </c>
      <c r="U12" s="50">
        <v>1.2999999999999999E-2</v>
      </c>
      <c r="V12" s="50">
        <v>8.0000000000000002E-3</v>
      </c>
      <c r="W12" s="50">
        <v>8.0000000000000002E-3</v>
      </c>
      <c r="X12" s="50">
        <v>6.0000000000000001E-3</v>
      </c>
      <c r="Y12" s="30"/>
      <c r="Z12" s="52"/>
      <c r="AA12" s="52"/>
      <c r="AB12" s="52"/>
    </row>
    <row r="13" spans="1:28" ht="13.2" x14ac:dyDescent="0.25">
      <c r="A13" s="25">
        <v>42593</v>
      </c>
      <c r="B13" s="26"/>
      <c r="C13" s="26">
        <v>73.400000000000006</v>
      </c>
      <c r="D13" s="27">
        <v>156.9</v>
      </c>
      <c r="E13" s="28">
        <v>13.45</v>
      </c>
      <c r="F13" s="27">
        <v>114.7</v>
      </c>
      <c r="G13" s="28">
        <v>7.92</v>
      </c>
      <c r="H13" s="31">
        <v>2.1739999999999999</v>
      </c>
      <c r="I13" s="31">
        <v>0.44350000000000001</v>
      </c>
      <c r="J13" s="30">
        <v>0.40704800000000002</v>
      </c>
      <c r="K13" s="30">
        <v>7.1250000000000003E-3</v>
      </c>
      <c r="L13" s="28">
        <v>7.6045999999999996</v>
      </c>
      <c r="M13" s="31"/>
      <c r="N13" s="31">
        <f t="shared" si="0"/>
        <v>2.9326999999999992E-2</v>
      </c>
      <c r="O13" s="32"/>
      <c r="P13" s="32"/>
      <c r="Q13" s="28"/>
      <c r="R13" s="31"/>
      <c r="S13" s="31"/>
      <c r="T13" s="50">
        <v>4.8000000000000001E-2</v>
      </c>
      <c r="U13" s="50">
        <v>1.2E-2</v>
      </c>
      <c r="V13" s="50">
        <v>8.0000000000000002E-3</v>
      </c>
      <c r="W13" s="50">
        <v>8.0000000000000002E-3</v>
      </c>
      <c r="X13" s="50">
        <v>6.0000000000000001E-3</v>
      </c>
      <c r="Y13" s="30"/>
      <c r="Z13" s="52"/>
      <c r="AA13" s="52"/>
      <c r="AB13" s="52"/>
    </row>
    <row r="14" spans="1:28" ht="13.2" x14ac:dyDescent="0.25">
      <c r="A14" s="25">
        <v>42600</v>
      </c>
      <c r="B14" s="26"/>
      <c r="C14" s="26">
        <v>75</v>
      </c>
      <c r="D14" s="27">
        <v>147.19999999999999</v>
      </c>
      <c r="E14" s="28">
        <v>12.47</v>
      </c>
      <c r="F14" s="27">
        <v>109.8</v>
      </c>
      <c r="G14" s="28">
        <v>7.54</v>
      </c>
      <c r="H14" s="31">
        <v>2.4489999999999998</v>
      </c>
      <c r="I14" s="31">
        <v>0.41510000000000002</v>
      </c>
      <c r="J14" s="30">
        <v>0.35303600000000002</v>
      </c>
      <c r="K14" s="30">
        <v>1.3325999999999999E-2</v>
      </c>
      <c r="L14" s="28">
        <v>11.167199999999999</v>
      </c>
      <c r="M14" s="31"/>
      <c r="N14" s="31">
        <f t="shared" si="0"/>
        <v>4.8738000000000004E-2</v>
      </c>
      <c r="O14" s="32"/>
      <c r="P14" s="32"/>
      <c r="Q14" s="28"/>
      <c r="R14" s="31"/>
      <c r="S14" s="31"/>
      <c r="T14" s="50">
        <v>5.7000000000000002E-2</v>
      </c>
      <c r="U14" s="50">
        <v>1.6E-2</v>
      </c>
      <c r="V14" s="50">
        <v>0.01</v>
      </c>
      <c r="W14" s="50">
        <v>8.9999999999999993E-3</v>
      </c>
      <c r="X14" s="50">
        <v>7.0000000000000001E-3</v>
      </c>
      <c r="Y14" s="30"/>
      <c r="Z14" s="52"/>
      <c r="AA14" s="52"/>
      <c r="AB14" s="52"/>
    </row>
    <row r="15" spans="1:28" ht="13.2" x14ac:dyDescent="0.25">
      <c r="A15" s="25">
        <v>42607</v>
      </c>
      <c r="B15" s="26"/>
      <c r="C15" s="26">
        <v>73.8</v>
      </c>
      <c r="D15" s="27">
        <v>148.4</v>
      </c>
      <c r="E15" s="28">
        <v>12.68</v>
      </c>
      <c r="F15" s="27">
        <v>111.1</v>
      </c>
      <c r="G15" s="28">
        <v>7.47</v>
      </c>
      <c r="H15" s="31">
        <v>2.238</v>
      </c>
      <c r="I15" s="31">
        <v>0.42880000000000001</v>
      </c>
      <c r="J15" s="30">
        <v>0.36827399999999999</v>
      </c>
      <c r="K15" s="30">
        <v>1.4954E-2</v>
      </c>
      <c r="L15" s="28">
        <v>9.6133000000000006</v>
      </c>
      <c r="M15" s="31"/>
      <c r="N15" s="31">
        <f t="shared" si="0"/>
        <v>4.5572000000000001E-2</v>
      </c>
      <c r="O15" s="32"/>
      <c r="P15" s="32"/>
      <c r="Q15" s="28"/>
      <c r="R15" s="31"/>
      <c r="S15" s="31"/>
      <c r="T15" s="50">
        <v>0.05</v>
      </c>
      <c r="U15" s="50">
        <v>1.2999999999999999E-2</v>
      </c>
      <c r="V15" s="50">
        <v>8.0000000000000002E-3</v>
      </c>
      <c r="W15" s="50">
        <v>7.0000000000000001E-3</v>
      </c>
      <c r="X15" s="50">
        <v>6.0000000000000001E-3</v>
      </c>
      <c r="Y15" s="30"/>
      <c r="Z15" s="52"/>
      <c r="AA15" s="52"/>
      <c r="AB15" s="52"/>
    </row>
    <row r="16" spans="1:28" ht="13.2" x14ac:dyDescent="0.25">
      <c r="A16" s="25">
        <v>42614</v>
      </c>
      <c r="B16" s="26"/>
      <c r="C16" s="26">
        <v>67.8</v>
      </c>
      <c r="D16" s="27">
        <v>114.6</v>
      </c>
      <c r="E16" s="28">
        <v>10.44</v>
      </c>
      <c r="F16" s="27">
        <v>90.3</v>
      </c>
      <c r="G16" s="28">
        <v>6.82</v>
      </c>
      <c r="H16" s="31">
        <v>2.1970000000000001</v>
      </c>
      <c r="I16" s="31">
        <v>0.51100000000000001</v>
      </c>
      <c r="J16" s="30">
        <v>0.45247999999999999</v>
      </c>
      <c r="K16" s="30">
        <v>1.3702000000000001E-2</v>
      </c>
      <c r="L16" s="28">
        <v>8.3157999999999994</v>
      </c>
      <c r="M16" s="31"/>
      <c r="N16" s="31">
        <f t="shared" si="0"/>
        <v>4.4818000000000024E-2</v>
      </c>
      <c r="O16" s="32"/>
      <c r="P16" s="32"/>
      <c r="Q16" s="28"/>
      <c r="R16" s="31"/>
      <c r="S16" s="31"/>
      <c r="T16" s="50">
        <v>4.4999999999999998E-2</v>
      </c>
      <c r="U16" s="50">
        <v>1.2999999999999999E-2</v>
      </c>
      <c r="V16" s="50">
        <v>8.0000000000000002E-3</v>
      </c>
      <c r="W16" s="50">
        <v>8.0000000000000002E-3</v>
      </c>
      <c r="X16" s="50">
        <v>7.0000000000000001E-3</v>
      </c>
      <c r="Y16" s="30"/>
      <c r="Z16" s="52"/>
      <c r="AA16" s="52"/>
      <c r="AB16" s="52"/>
    </row>
    <row r="17" spans="1:28" ht="13.2" x14ac:dyDescent="0.25">
      <c r="A17" s="25">
        <v>42621</v>
      </c>
      <c r="B17" s="26"/>
      <c r="C17" s="26">
        <v>69.400000000000006</v>
      </c>
      <c r="D17" s="27">
        <v>136.5</v>
      </c>
      <c r="E17" s="28">
        <v>12.2</v>
      </c>
      <c r="F17" s="27">
        <v>118.6</v>
      </c>
      <c r="G17" s="28">
        <v>6.7</v>
      </c>
      <c r="H17" s="31">
        <v>2.3319999999999999</v>
      </c>
      <c r="I17" s="31">
        <v>0.51160000000000005</v>
      </c>
      <c r="J17" s="30">
        <v>0.446658</v>
      </c>
      <c r="K17" s="30">
        <v>8.2129999999999998E-3</v>
      </c>
      <c r="L17" s="28">
        <v>9.2897999999999996</v>
      </c>
      <c r="M17" s="31"/>
      <c r="N17" s="31">
        <f t="shared" si="0"/>
        <v>5.6729000000000029E-2</v>
      </c>
      <c r="O17" s="32"/>
      <c r="P17" s="32"/>
      <c r="Q17" s="28"/>
      <c r="R17" s="31"/>
      <c r="S17" s="31"/>
      <c r="T17" s="50">
        <v>4.5999999999999999E-2</v>
      </c>
      <c r="U17" s="50">
        <v>1.0999999999999999E-2</v>
      </c>
      <c r="V17" s="50">
        <v>7.0000000000000001E-3</v>
      </c>
      <c r="W17" s="50">
        <v>7.0000000000000001E-3</v>
      </c>
      <c r="X17" s="50">
        <v>5.0000000000000001E-3</v>
      </c>
      <c r="Y17" s="30"/>
      <c r="Z17" s="52"/>
      <c r="AA17" s="52"/>
      <c r="AB17" s="52"/>
    </row>
    <row r="18" spans="1:28" ht="13.2" x14ac:dyDescent="0.25">
      <c r="A18" s="25">
        <v>42633</v>
      </c>
      <c r="B18" s="26"/>
      <c r="C18" s="26">
        <v>68</v>
      </c>
      <c r="D18" s="27">
        <v>123.1</v>
      </c>
      <c r="E18" s="28">
        <v>11.2</v>
      </c>
      <c r="F18" s="27">
        <v>117.9</v>
      </c>
      <c r="G18" s="28">
        <v>6.69</v>
      </c>
      <c r="H18" s="31">
        <v>3.1230000000000002</v>
      </c>
      <c r="I18" s="31">
        <v>0.48110000000000003</v>
      </c>
      <c r="J18" s="30">
        <v>0.39160699999999998</v>
      </c>
      <c r="K18" s="30">
        <v>9.7750000000000007E-3</v>
      </c>
      <c r="L18" s="28">
        <v>9.2445000000000004</v>
      </c>
      <c r="M18" s="31"/>
      <c r="N18" s="31">
        <f t="shared" si="0"/>
        <v>7.9718000000000067E-2</v>
      </c>
      <c r="O18" s="32"/>
      <c r="P18" s="32"/>
      <c r="Q18" s="28"/>
      <c r="R18" s="31"/>
      <c r="S18" s="31"/>
      <c r="T18" s="50">
        <v>7.5999999999999998E-2</v>
      </c>
      <c r="U18" s="50">
        <v>1.7000000000000001E-2</v>
      </c>
      <c r="V18" s="50">
        <v>1.0999999999999999E-2</v>
      </c>
      <c r="W18" s="50">
        <v>0.01</v>
      </c>
      <c r="X18" s="50">
        <v>8.0000000000000002E-3</v>
      </c>
      <c r="Y18" s="30"/>
      <c r="Z18" s="52"/>
      <c r="AA18" s="52"/>
      <c r="AB18" s="52"/>
    </row>
    <row r="19" spans="1:28" ht="13.2" x14ac:dyDescent="0.25">
      <c r="A19" s="25">
        <v>42642</v>
      </c>
      <c r="B19" s="26"/>
      <c r="C19" s="26">
        <v>60.4</v>
      </c>
      <c r="D19" s="27">
        <v>137.6</v>
      </c>
      <c r="E19" s="28">
        <v>13.6</v>
      </c>
      <c r="F19" s="27">
        <v>95</v>
      </c>
      <c r="G19" s="28">
        <v>7.1</v>
      </c>
      <c r="H19" s="31">
        <v>2.2669999999999999</v>
      </c>
      <c r="I19" s="31">
        <v>0.54779999999999995</v>
      </c>
      <c r="J19" s="30">
        <v>0.51319400000000004</v>
      </c>
      <c r="K19" s="30">
        <v>8.0450000000000001E-3</v>
      </c>
      <c r="L19" s="28">
        <v>8.5417000000000005</v>
      </c>
      <c r="M19" s="31"/>
      <c r="N19" s="31">
        <f t="shared" si="0"/>
        <v>2.6560999999999946E-2</v>
      </c>
      <c r="O19" s="32"/>
      <c r="P19" s="32"/>
      <c r="Q19" s="28"/>
      <c r="R19" s="31"/>
      <c r="S19" s="31"/>
      <c r="T19" s="50">
        <v>4.7E-2</v>
      </c>
      <c r="U19" s="50">
        <v>1.2999999999999999E-2</v>
      </c>
      <c r="V19" s="50">
        <v>8.0000000000000002E-3</v>
      </c>
      <c r="W19" s="50">
        <v>8.0000000000000002E-3</v>
      </c>
      <c r="X19" s="50">
        <v>7.0000000000000001E-3</v>
      </c>
      <c r="Y19" s="30"/>
      <c r="Z19" s="52"/>
      <c r="AA19" s="52"/>
      <c r="AB19" s="52"/>
    </row>
    <row r="20" spans="1:28" ht="13.2" x14ac:dyDescent="0.25">
      <c r="A20" s="25">
        <v>42649</v>
      </c>
      <c r="B20" s="32"/>
      <c r="C20" s="32">
        <v>62.3</v>
      </c>
      <c r="D20" s="27">
        <v>145.69999999999999</v>
      </c>
      <c r="E20" s="28">
        <v>14.04</v>
      </c>
      <c r="F20" s="27">
        <v>91.3</v>
      </c>
      <c r="G20" s="28">
        <v>7.23</v>
      </c>
      <c r="H20" s="31">
        <v>1.88</v>
      </c>
      <c r="I20" s="31">
        <v>0.61299999999999999</v>
      </c>
      <c r="J20" s="30">
        <v>0.54448300000000005</v>
      </c>
      <c r="K20" s="30">
        <v>9.9430000000000004E-3</v>
      </c>
      <c r="L20" s="28">
        <v>8.8717000000000006</v>
      </c>
      <c r="M20" s="31"/>
      <c r="N20" s="31">
        <f t="shared" si="0"/>
        <v>5.8573999999999904E-2</v>
      </c>
      <c r="O20" s="32"/>
      <c r="P20" s="32"/>
      <c r="Q20" s="28"/>
      <c r="R20" s="31"/>
      <c r="S20" s="31"/>
      <c r="T20" s="50">
        <v>4.7E-2</v>
      </c>
      <c r="U20" s="50">
        <v>1.0999999999999999E-2</v>
      </c>
      <c r="V20" s="50">
        <v>7.0000000000000001E-3</v>
      </c>
      <c r="W20" s="50">
        <v>6.0000000000000001E-3</v>
      </c>
      <c r="X20" s="50">
        <v>5.0000000000000001E-3</v>
      </c>
      <c r="Y20" s="30"/>
      <c r="Z20" s="52"/>
      <c r="AA20" s="52"/>
      <c r="AB20" s="52"/>
    </row>
    <row r="21" spans="1:28" ht="13.2" x14ac:dyDescent="0.25">
      <c r="A21" s="25">
        <v>42656</v>
      </c>
      <c r="B21" s="28"/>
      <c r="C21" s="28">
        <v>61.1</v>
      </c>
      <c r="D21" s="27">
        <v>142.6</v>
      </c>
      <c r="E21" s="28">
        <v>14.02</v>
      </c>
      <c r="F21" s="27">
        <v>118.4</v>
      </c>
      <c r="G21" s="28">
        <v>6.8</v>
      </c>
      <c r="H21" s="31">
        <v>2.1480000000000001</v>
      </c>
      <c r="I21" s="31">
        <v>0.60170000000000001</v>
      </c>
      <c r="J21" s="30">
        <v>0.55901400000000001</v>
      </c>
      <c r="K21" s="30">
        <v>5.1529999999999996E-3</v>
      </c>
      <c r="L21" s="28">
        <v>7.758</v>
      </c>
      <c r="M21" s="31"/>
      <c r="N21" s="31">
        <f t="shared" si="0"/>
        <v>3.7533000000000039E-2</v>
      </c>
      <c r="O21" s="32"/>
      <c r="P21" s="32"/>
      <c r="Q21" s="28"/>
      <c r="R21" s="31"/>
      <c r="S21" s="31"/>
      <c r="T21" s="50">
        <v>5.1999999999999998E-2</v>
      </c>
      <c r="U21" s="50">
        <v>1.2E-2</v>
      </c>
      <c r="V21" s="50">
        <v>8.0000000000000002E-3</v>
      </c>
      <c r="W21" s="50">
        <v>7.0000000000000001E-3</v>
      </c>
      <c r="X21" s="50">
        <v>6.0000000000000001E-3</v>
      </c>
      <c r="Y21" s="30"/>
      <c r="Z21" s="52"/>
      <c r="AA21" s="52"/>
      <c r="AB21" s="52"/>
    </row>
    <row r="22" spans="1:28" ht="13.2" x14ac:dyDescent="0.25">
      <c r="A22" s="25">
        <v>42663</v>
      </c>
      <c r="B22" s="28"/>
      <c r="C22" s="28">
        <v>63.6</v>
      </c>
      <c r="D22" s="27">
        <v>149.69999999999999</v>
      </c>
      <c r="E22" s="28">
        <v>14.23</v>
      </c>
      <c r="F22" s="27">
        <v>123.7</v>
      </c>
      <c r="G22" s="28">
        <v>6.95</v>
      </c>
      <c r="H22" s="31">
        <v>1.992</v>
      </c>
      <c r="I22" s="31">
        <v>0.61709999999999998</v>
      </c>
      <c r="J22" s="30">
        <v>0.64121099999999998</v>
      </c>
      <c r="K22" s="30">
        <v>6.9829999999999996E-3</v>
      </c>
      <c r="L22" s="28">
        <v>7.101</v>
      </c>
      <c r="M22" s="31"/>
      <c r="N22" s="31">
        <v>0</v>
      </c>
      <c r="O22" s="32"/>
      <c r="P22" s="32"/>
      <c r="Q22" s="28"/>
      <c r="R22" s="31"/>
      <c r="S22" s="31"/>
      <c r="T22" s="50">
        <v>4.5999999999999999E-2</v>
      </c>
      <c r="U22" s="50">
        <v>1.0999999999999999E-2</v>
      </c>
      <c r="V22" s="50">
        <v>7.0000000000000001E-3</v>
      </c>
      <c r="W22" s="50">
        <v>7.0000000000000001E-3</v>
      </c>
      <c r="X22" s="50">
        <v>6.0000000000000001E-3</v>
      </c>
      <c r="Y22" s="30"/>
      <c r="Z22" s="52"/>
      <c r="AA22" s="52"/>
      <c r="AB22" s="52"/>
    </row>
    <row r="23" spans="1:28" ht="13.2" x14ac:dyDescent="0.25">
      <c r="A23" s="25">
        <v>42669</v>
      </c>
      <c r="B23" s="28"/>
      <c r="C23" s="28">
        <v>51.9</v>
      </c>
      <c r="D23" s="27">
        <v>110.8</v>
      </c>
      <c r="E23" s="28">
        <v>12.2</v>
      </c>
      <c r="F23" s="27">
        <v>112.9</v>
      </c>
      <c r="G23" s="28">
        <v>6.07</v>
      </c>
      <c r="H23" s="31">
        <v>2.83</v>
      </c>
      <c r="I23" s="31">
        <v>0.50800000000000001</v>
      </c>
      <c r="J23" s="30">
        <v>0.45622000000000001</v>
      </c>
      <c r="K23" s="30">
        <v>2.418E-3</v>
      </c>
      <c r="L23" s="28">
        <v>9.6447000000000003</v>
      </c>
      <c r="M23" s="31"/>
      <c r="N23" s="31">
        <f t="shared" ref="N23:N24" si="1">I23-(J23+K23)</f>
        <v>4.9362000000000017E-2</v>
      </c>
      <c r="O23" s="32"/>
      <c r="P23" s="32"/>
      <c r="Q23" s="28"/>
      <c r="R23" s="31"/>
      <c r="S23" s="31"/>
      <c r="T23" s="50">
        <v>0.11</v>
      </c>
      <c r="U23" s="50">
        <v>2.8000000000000001E-2</v>
      </c>
      <c r="V23" s="50">
        <v>1.7999999999999999E-2</v>
      </c>
      <c r="W23" s="50">
        <v>1.6E-2</v>
      </c>
      <c r="X23" s="50">
        <v>1.2999999999999999E-2</v>
      </c>
      <c r="Y23" s="30"/>
      <c r="Z23" s="52"/>
      <c r="AA23" s="52"/>
      <c r="AB23" s="52"/>
    </row>
    <row r="24" spans="1:28" ht="13.2" x14ac:dyDescent="0.25">
      <c r="A24" s="25">
        <v>42677</v>
      </c>
      <c r="B24" s="28"/>
      <c r="C24" s="28">
        <v>57</v>
      </c>
      <c r="D24" s="27">
        <v>109.4</v>
      </c>
      <c r="E24" s="28">
        <v>11.3</v>
      </c>
      <c r="F24" s="27">
        <v>119.8</v>
      </c>
      <c r="G24" s="28">
        <v>6</v>
      </c>
      <c r="H24" s="31">
        <v>1.837</v>
      </c>
      <c r="I24" s="31">
        <v>0.66559999999999997</v>
      </c>
      <c r="J24" s="30">
        <v>0.63635900000000001</v>
      </c>
      <c r="K24" s="30">
        <v>1.6938999999999999E-2</v>
      </c>
      <c r="L24" s="28">
        <v>8.9491999999999994</v>
      </c>
      <c r="M24" s="31"/>
      <c r="N24" s="31">
        <f t="shared" si="1"/>
        <v>1.2301999999999924E-2</v>
      </c>
      <c r="O24" s="32"/>
      <c r="P24" s="32"/>
      <c r="Q24" s="28"/>
      <c r="R24" s="31"/>
      <c r="S24" s="31"/>
      <c r="T24" s="50">
        <v>5.6000000000000001E-2</v>
      </c>
      <c r="U24" s="50">
        <v>1.2999999999999999E-2</v>
      </c>
      <c r="V24" s="50">
        <v>8.0000000000000002E-3</v>
      </c>
      <c r="W24" s="50">
        <v>8.0000000000000002E-3</v>
      </c>
      <c r="X24" s="50">
        <v>6.0000000000000001E-3</v>
      </c>
      <c r="Y24" s="30"/>
      <c r="Z24" s="52"/>
      <c r="AA24" s="52"/>
      <c r="AB24" s="52"/>
    </row>
    <row r="25" spans="1:28" ht="13.2" x14ac:dyDescent="0.25">
      <c r="A25" s="25">
        <v>42684</v>
      </c>
      <c r="B25" s="28"/>
      <c r="C25" s="28">
        <v>53.5</v>
      </c>
      <c r="D25" s="27">
        <v>97.4</v>
      </c>
      <c r="E25" s="28">
        <v>10.5</v>
      </c>
      <c r="F25" s="27">
        <v>118.7</v>
      </c>
      <c r="G25" s="28">
        <v>5.99</v>
      </c>
      <c r="H25" s="31">
        <v>1.819</v>
      </c>
      <c r="I25" s="31">
        <v>0.70499999999999996</v>
      </c>
      <c r="J25" s="30">
        <v>0.69647899999999996</v>
      </c>
      <c r="K25" s="30">
        <v>2.7810999999999999E-2</v>
      </c>
      <c r="L25" s="28">
        <v>8.8849999999999998</v>
      </c>
      <c r="M25" s="31"/>
      <c r="N25" s="31">
        <v>0</v>
      </c>
      <c r="O25" s="32"/>
      <c r="P25" s="32"/>
      <c r="Q25" s="28"/>
      <c r="R25" s="31"/>
      <c r="S25" s="31"/>
      <c r="T25" s="50">
        <v>3.9E-2</v>
      </c>
      <c r="U25" s="50">
        <v>8.9999999999999993E-3</v>
      </c>
      <c r="V25" s="50">
        <v>5.0000000000000001E-3</v>
      </c>
      <c r="W25" s="50">
        <v>5.0000000000000001E-3</v>
      </c>
      <c r="X25" s="50">
        <v>4.0000000000000001E-3</v>
      </c>
      <c r="Y25" s="30"/>
      <c r="Z25" s="52"/>
      <c r="AA25" s="52"/>
      <c r="AB25" s="52"/>
    </row>
    <row r="26" spans="1:28" ht="13.2" x14ac:dyDescent="0.25">
      <c r="A26" s="25">
        <v>42691</v>
      </c>
      <c r="B26" s="28"/>
      <c r="C26" s="28">
        <v>53.7</v>
      </c>
      <c r="D26" s="27">
        <v>95.1</v>
      </c>
      <c r="E26" s="28">
        <v>10.23</v>
      </c>
      <c r="F26" s="27">
        <v>118</v>
      </c>
      <c r="G26" s="28">
        <v>6.09</v>
      </c>
      <c r="H26" s="31">
        <v>2.0369999999999999</v>
      </c>
      <c r="I26" s="31">
        <v>0.6966</v>
      </c>
      <c r="J26" s="30">
        <v>0.68067999999999995</v>
      </c>
      <c r="K26" s="30">
        <v>3.2391000000000003E-2</v>
      </c>
      <c r="L26" s="28">
        <v>9.5983999999999998</v>
      </c>
      <c r="M26" s="31"/>
      <c r="N26" s="31">
        <v>0</v>
      </c>
      <c r="O26" s="32"/>
      <c r="P26" s="32"/>
      <c r="Q26" s="28"/>
      <c r="R26" s="31"/>
      <c r="S26" s="31"/>
      <c r="T26" s="50">
        <v>5.1999999999999998E-2</v>
      </c>
      <c r="U26" s="50">
        <v>1.4E-2</v>
      </c>
      <c r="V26" s="50">
        <v>8.9999999999999993E-3</v>
      </c>
      <c r="W26" s="50">
        <v>8.9999999999999993E-3</v>
      </c>
      <c r="X26" s="50">
        <v>7.0000000000000001E-3</v>
      </c>
      <c r="Y26" s="30"/>
      <c r="Z26" s="68"/>
      <c r="AA26" s="68"/>
      <c r="AB26" s="68"/>
    </row>
    <row r="27" spans="1:28" ht="13.2" x14ac:dyDescent="0.25">
      <c r="A27" s="25">
        <v>42705</v>
      </c>
      <c r="B27" s="28"/>
      <c r="C27" s="28">
        <v>53.2</v>
      </c>
      <c r="D27" s="27">
        <v>91.4</v>
      </c>
      <c r="E27" s="28">
        <v>9.89</v>
      </c>
      <c r="F27" s="27">
        <v>113.4</v>
      </c>
      <c r="G27" s="28">
        <v>5.87</v>
      </c>
      <c r="H27" s="31">
        <v>2.581</v>
      </c>
      <c r="I27" s="31">
        <v>0.66100000000000003</v>
      </c>
      <c r="J27" s="30">
        <v>0.62476600000000004</v>
      </c>
      <c r="K27" s="30">
        <v>1.5984000000000002E-2</v>
      </c>
      <c r="L27" s="28">
        <v>8.8318999999999992</v>
      </c>
      <c r="M27" s="31"/>
      <c r="N27" s="31">
        <v>0</v>
      </c>
      <c r="O27" s="32"/>
      <c r="P27" s="32"/>
      <c r="Q27" s="28"/>
      <c r="R27" s="31"/>
      <c r="S27" s="31"/>
      <c r="T27" s="50">
        <v>8.1000000000000003E-2</v>
      </c>
      <c r="U27" s="50">
        <v>1.9E-2</v>
      </c>
      <c r="V27" s="50">
        <v>1.2E-2</v>
      </c>
      <c r="W27" s="50">
        <v>1.0999999999999999E-2</v>
      </c>
      <c r="X27" s="50">
        <v>8.0000000000000002E-3</v>
      </c>
      <c r="Y27" s="30"/>
      <c r="Z27" s="68"/>
      <c r="AA27" s="68"/>
      <c r="AB27" s="68"/>
    </row>
    <row r="28" spans="1:28" ht="13.2" x14ac:dyDescent="0.25">
      <c r="A28" s="25">
        <v>42712</v>
      </c>
      <c r="B28" s="28"/>
      <c r="C28" s="28">
        <v>47</v>
      </c>
      <c r="D28" s="27">
        <v>89.3</v>
      </c>
      <c r="E28" s="28">
        <v>10.48</v>
      </c>
      <c r="F28" s="27">
        <v>116.2</v>
      </c>
      <c r="G28" s="28">
        <v>5.96</v>
      </c>
      <c r="H28" s="31">
        <v>1.7949999999999999</v>
      </c>
      <c r="I28" s="31">
        <v>0.71160000000000001</v>
      </c>
      <c r="J28" s="30">
        <v>0.72719999999999996</v>
      </c>
      <c r="K28" s="30">
        <v>2.9753000000000002E-2</v>
      </c>
      <c r="L28" s="28">
        <v>9.6501999999999999</v>
      </c>
      <c r="M28" s="31"/>
      <c r="N28" s="31">
        <v>0</v>
      </c>
      <c r="O28" s="32"/>
      <c r="P28" s="32"/>
      <c r="Q28" s="28"/>
      <c r="R28" s="31"/>
      <c r="S28" s="31"/>
      <c r="T28" s="50">
        <v>3.7999999999999999E-2</v>
      </c>
      <c r="U28" s="50">
        <v>8.9999999999999993E-3</v>
      </c>
      <c r="V28" s="50">
        <v>5.0000000000000001E-3</v>
      </c>
      <c r="W28" s="50">
        <v>5.0000000000000001E-3</v>
      </c>
      <c r="X28" s="50">
        <v>4.0000000000000001E-3</v>
      </c>
      <c r="Y28" s="30"/>
      <c r="Z28" s="68"/>
      <c r="AA28" s="68"/>
      <c r="AB28" s="68"/>
    </row>
    <row r="29" spans="1:28" ht="13.2" x14ac:dyDescent="0.25">
      <c r="A29" s="25">
        <v>42719</v>
      </c>
      <c r="B29" s="28"/>
      <c r="C29" s="28">
        <v>42.4</v>
      </c>
      <c r="D29" s="27">
        <v>89.7</v>
      </c>
      <c r="E29" s="28">
        <v>11.22</v>
      </c>
      <c r="F29" s="27">
        <v>127.2</v>
      </c>
      <c r="G29" s="28">
        <v>6.18</v>
      </c>
      <c r="H29" s="31">
        <v>1.6539999999999999</v>
      </c>
      <c r="I29" s="31">
        <v>0.91279999999999994</v>
      </c>
      <c r="J29" s="30">
        <v>0.88662399999999997</v>
      </c>
      <c r="K29" s="30">
        <v>2.4518999999999999E-2</v>
      </c>
      <c r="L29" s="28">
        <v>8.2881999999999998</v>
      </c>
      <c r="M29" s="31"/>
      <c r="N29" s="31">
        <f>I29-(J29+K29)</f>
        <v>1.6570000000000196E-3</v>
      </c>
      <c r="O29" s="32"/>
      <c r="P29" s="32"/>
      <c r="Q29" s="28"/>
      <c r="R29" s="31"/>
      <c r="S29" s="31"/>
      <c r="T29" s="50">
        <v>3.1E-2</v>
      </c>
      <c r="U29" s="50">
        <v>7.0000000000000001E-3</v>
      </c>
      <c r="V29" s="50">
        <v>4.0000000000000001E-3</v>
      </c>
      <c r="W29" s="50">
        <v>4.0000000000000001E-3</v>
      </c>
      <c r="X29" s="50">
        <v>3.0000000000000001E-3</v>
      </c>
      <c r="Y29" s="30"/>
      <c r="Z29" s="68"/>
      <c r="AA29" s="68"/>
      <c r="AB29" s="68"/>
    </row>
    <row r="30" spans="1:28" ht="13.2" x14ac:dyDescent="0.25">
      <c r="A30" s="25">
        <v>42725</v>
      </c>
      <c r="B30" s="28"/>
      <c r="C30" s="28">
        <v>45.4</v>
      </c>
      <c r="D30" s="27">
        <v>90.5</v>
      </c>
      <c r="E30" s="28">
        <v>10.86</v>
      </c>
      <c r="F30" s="27">
        <v>141.69999999999999</v>
      </c>
      <c r="G30" s="28">
        <v>6.04</v>
      </c>
      <c r="H30" s="31">
        <v>1.7350000000000001</v>
      </c>
      <c r="I30" s="31">
        <v>0.92</v>
      </c>
      <c r="J30" s="30">
        <v>0.94761399999999996</v>
      </c>
      <c r="K30" s="30">
        <v>2.4841999999999999E-2</v>
      </c>
      <c r="L30" s="28">
        <v>8.0350000000000001</v>
      </c>
      <c r="M30" s="31"/>
      <c r="N30" s="31">
        <v>0</v>
      </c>
      <c r="O30" s="32"/>
      <c r="P30" s="32"/>
      <c r="Q30" s="28"/>
      <c r="R30" s="31"/>
      <c r="S30" s="31"/>
      <c r="T30" s="50">
        <v>3.5999999999999997E-2</v>
      </c>
      <c r="U30" s="50">
        <v>8.0000000000000002E-3</v>
      </c>
      <c r="V30" s="50">
        <v>5.0000000000000001E-3</v>
      </c>
      <c r="W30" s="50">
        <v>4.0000000000000001E-3</v>
      </c>
      <c r="X30" s="50">
        <v>4.0000000000000001E-3</v>
      </c>
      <c r="Y30" s="30"/>
      <c r="Z30" s="52"/>
      <c r="AA30" s="52"/>
      <c r="AB30" s="52"/>
    </row>
    <row r="31" spans="1:28" ht="13.2" x14ac:dyDescent="0.25">
      <c r="A31" s="25">
        <v>42732</v>
      </c>
      <c r="B31" s="28"/>
      <c r="C31" s="28">
        <v>47.1</v>
      </c>
      <c r="D31" s="27">
        <v>88.9</v>
      </c>
      <c r="E31" s="28">
        <v>10.42</v>
      </c>
      <c r="F31" s="27">
        <v>133.30000000000001</v>
      </c>
      <c r="G31" s="28">
        <v>6.15</v>
      </c>
      <c r="H31" s="31">
        <v>1.5</v>
      </c>
      <c r="I31" s="31">
        <v>0.91139999999999999</v>
      </c>
      <c r="J31" s="30">
        <v>0.98688500000000001</v>
      </c>
      <c r="K31" s="30">
        <v>1.7211000000000001E-2</v>
      </c>
      <c r="L31" s="28">
        <v>6.8788999999999998</v>
      </c>
      <c r="M31" s="31"/>
      <c r="N31" s="31">
        <v>0</v>
      </c>
      <c r="O31" s="32"/>
      <c r="P31" s="32"/>
      <c r="Q31" s="28"/>
      <c r="R31" s="31"/>
      <c r="S31" s="31"/>
      <c r="T31" s="50">
        <v>3.2000000000000001E-2</v>
      </c>
      <c r="U31" s="50">
        <v>6.0000000000000001E-3</v>
      </c>
      <c r="V31" s="50">
        <v>4.0000000000000001E-3</v>
      </c>
      <c r="W31" s="50">
        <v>3.0000000000000001E-3</v>
      </c>
      <c r="X31" s="50">
        <v>3.0000000000000001E-3</v>
      </c>
      <c r="Y31" s="30"/>
      <c r="Z31" s="52"/>
      <c r="AA31" s="52"/>
      <c r="AB31" s="52"/>
    </row>
    <row r="32" spans="1:28" ht="13.2" x14ac:dyDescent="0.25">
      <c r="A32" s="25">
        <v>42747</v>
      </c>
      <c r="B32" s="28"/>
      <c r="C32" s="28">
        <v>40.5</v>
      </c>
      <c r="D32" s="27">
        <v>88.9</v>
      </c>
      <c r="E32" s="28">
        <v>10.09</v>
      </c>
      <c r="F32" s="27">
        <v>129.9</v>
      </c>
      <c r="G32" s="28">
        <v>6.13</v>
      </c>
      <c r="H32" s="31">
        <v>2.4460000000000002</v>
      </c>
      <c r="I32" s="31">
        <v>0.82920000000000005</v>
      </c>
      <c r="J32" s="30">
        <v>0.86304999999999998</v>
      </c>
      <c r="K32" s="30">
        <v>7.9129999999999999E-3</v>
      </c>
      <c r="L32" s="28">
        <v>7.6783000000000001</v>
      </c>
      <c r="M32" s="31"/>
      <c r="N32" s="31">
        <v>0</v>
      </c>
      <c r="O32" s="32"/>
      <c r="P32" s="32"/>
      <c r="Q32" s="28"/>
      <c r="R32" s="31"/>
      <c r="S32" s="31"/>
      <c r="T32" s="50">
        <v>8.5000000000000006E-2</v>
      </c>
      <c r="U32" s="50">
        <v>1.7999999999999999E-2</v>
      </c>
      <c r="V32" s="50">
        <v>1.0999999999999999E-2</v>
      </c>
      <c r="W32" s="50">
        <v>0.01</v>
      </c>
      <c r="X32" s="50">
        <v>8.0000000000000002E-3</v>
      </c>
      <c r="Y32" s="30"/>
      <c r="Z32" s="52"/>
      <c r="AA32" s="52"/>
      <c r="AB32" s="52"/>
    </row>
    <row r="33" spans="1:28" ht="13.2" x14ac:dyDescent="0.25">
      <c r="A33" s="25">
        <v>42754</v>
      </c>
      <c r="B33" s="28"/>
      <c r="C33" s="28">
        <v>48.7</v>
      </c>
      <c r="D33" s="27">
        <v>89</v>
      </c>
      <c r="E33" s="28">
        <v>10.210000000000001</v>
      </c>
      <c r="F33" s="27">
        <v>126.5</v>
      </c>
      <c r="G33" s="28">
        <v>6.27</v>
      </c>
      <c r="H33" s="31">
        <v>1.7090000000000001</v>
      </c>
      <c r="I33" s="31">
        <v>0.8448</v>
      </c>
      <c r="J33" s="30">
        <v>0.93257900000000005</v>
      </c>
      <c r="K33" s="30">
        <v>9.1929999999999998E-3</v>
      </c>
      <c r="L33" s="28">
        <v>7.0246000000000004</v>
      </c>
      <c r="M33" s="31"/>
      <c r="N33" s="31">
        <v>0</v>
      </c>
      <c r="O33" s="32"/>
      <c r="P33" s="32"/>
      <c r="Q33" s="28"/>
      <c r="R33" s="31"/>
      <c r="S33" s="31"/>
      <c r="T33" s="50">
        <v>4.3999999999999997E-2</v>
      </c>
      <c r="U33" s="50">
        <v>8.0000000000000002E-3</v>
      </c>
      <c r="V33" s="50">
        <v>4.0000000000000001E-3</v>
      </c>
      <c r="W33" s="50">
        <v>4.0000000000000001E-3</v>
      </c>
      <c r="X33" s="50">
        <v>3.0000000000000001E-3</v>
      </c>
      <c r="Y33" s="30"/>
      <c r="Z33" s="52"/>
      <c r="AA33" s="52"/>
      <c r="AB33" s="52"/>
    </row>
    <row r="34" spans="1:28" ht="13.2" x14ac:dyDescent="0.25">
      <c r="A34" s="25">
        <v>42761</v>
      </c>
      <c r="B34" s="28"/>
      <c r="C34" s="28">
        <v>46.8</v>
      </c>
      <c r="D34" s="27">
        <v>82.4</v>
      </c>
      <c r="E34" s="28">
        <v>9.6999999999999993</v>
      </c>
      <c r="F34" s="27">
        <v>112.5</v>
      </c>
      <c r="G34" s="28">
        <v>6.19</v>
      </c>
      <c r="H34" s="31">
        <v>1.988</v>
      </c>
      <c r="I34" s="31">
        <v>0.74909999999999999</v>
      </c>
      <c r="J34" s="30">
        <v>0.72772099999999995</v>
      </c>
      <c r="K34" s="30">
        <v>1.4413E-2</v>
      </c>
      <c r="L34" s="28">
        <v>7.4831000000000003</v>
      </c>
      <c r="M34" s="31"/>
      <c r="N34" s="31">
        <f>I34-(J34+K34)</f>
        <v>6.9660000000000277E-3</v>
      </c>
      <c r="O34" s="32"/>
      <c r="P34" s="32"/>
      <c r="Q34" s="28"/>
      <c r="R34" s="31"/>
      <c r="S34" s="31"/>
      <c r="T34" s="50">
        <v>7.8E-2</v>
      </c>
      <c r="U34" s="50">
        <v>1.6E-2</v>
      </c>
      <c r="V34" s="50">
        <v>0.01</v>
      </c>
      <c r="W34" s="50">
        <v>8.9999999999999993E-3</v>
      </c>
      <c r="X34" s="50">
        <v>7.0000000000000001E-3</v>
      </c>
      <c r="Y34" s="30"/>
      <c r="Z34" s="52"/>
      <c r="AA34" s="52"/>
      <c r="AB34" s="52"/>
    </row>
    <row r="35" spans="1:28" ht="13.2" x14ac:dyDescent="0.25">
      <c r="A35" s="25">
        <v>42768</v>
      </c>
      <c r="B35" s="28"/>
      <c r="C35" s="28">
        <v>45</v>
      </c>
      <c r="D35" s="27">
        <v>88.4</v>
      </c>
      <c r="E35" s="28">
        <v>10.67</v>
      </c>
      <c r="F35" s="27">
        <v>140.30000000000001</v>
      </c>
      <c r="G35" s="28">
        <v>6.25</v>
      </c>
      <c r="H35" s="31">
        <v>1.6779999999999999</v>
      </c>
      <c r="I35" s="31">
        <v>0.78649999999999998</v>
      </c>
      <c r="J35" s="30">
        <v>0.86874499999999999</v>
      </c>
      <c r="K35" s="30">
        <v>1.1893000000000001E-2</v>
      </c>
      <c r="L35" s="28">
        <v>7.2691999999999997</v>
      </c>
      <c r="M35" s="31"/>
      <c r="N35" s="31">
        <v>0</v>
      </c>
      <c r="O35" s="32"/>
      <c r="P35" s="32"/>
      <c r="Q35" s="28"/>
      <c r="R35" s="31"/>
      <c r="S35" s="31"/>
      <c r="T35" s="50">
        <v>4.5999999999999999E-2</v>
      </c>
      <c r="U35" s="50">
        <v>8.0000000000000002E-3</v>
      </c>
      <c r="V35" s="50">
        <v>5.0000000000000001E-3</v>
      </c>
      <c r="W35" s="50">
        <v>5.0000000000000001E-3</v>
      </c>
      <c r="X35" s="50">
        <v>4.0000000000000001E-3</v>
      </c>
      <c r="Y35" s="30"/>
      <c r="Z35" s="52"/>
      <c r="AA35" s="52"/>
      <c r="AB35" s="52"/>
    </row>
    <row r="36" spans="1:28" ht="13.2" x14ac:dyDescent="0.25">
      <c r="A36" s="25">
        <v>42774</v>
      </c>
      <c r="B36" s="28"/>
      <c r="C36" s="28">
        <v>49</v>
      </c>
      <c r="D36" s="27">
        <v>91.6</v>
      </c>
      <c r="E36" s="28">
        <v>10.48</v>
      </c>
      <c r="F36" s="27">
        <v>128</v>
      </c>
      <c r="G36" s="28">
        <v>6.3</v>
      </c>
      <c r="H36" s="31">
        <v>2.0379999999999998</v>
      </c>
      <c r="I36" s="31">
        <v>0.87270000000000003</v>
      </c>
      <c r="J36" s="30">
        <v>0.85824900000000004</v>
      </c>
      <c r="K36" s="30">
        <v>2.3809999999999999E-3</v>
      </c>
      <c r="L36" s="28">
        <v>7.5407999999999999</v>
      </c>
      <c r="M36" s="31"/>
      <c r="N36" s="31">
        <f>I36-(J36+K36)</f>
        <v>1.2070000000000025E-2</v>
      </c>
      <c r="O36" s="32"/>
      <c r="P36" s="32"/>
      <c r="Q36" s="28"/>
      <c r="R36" s="31"/>
      <c r="S36" s="31"/>
      <c r="T36" s="30"/>
      <c r="U36" s="30"/>
      <c r="V36" s="30"/>
      <c r="W36" s="30"/>
      <c r="X36" s="30"/>
      <c r="Y36" s="30"/>
      <c r="Z36" s="52"/>
      <c r="AA36" s="52"/>
      <c r="AB36" s="52"/>
    </row>
    <row r="37" spans="1:28" ht="13.2" x14ac:dyDescent="0.25">
      <c r="A37" s="25">
        <v>42782</v>
      </c>
      <c r="B37" s="28"/>
      <c r="C37" s="28">
        <v>43.8</v>
      </c>
      <c r="D37" s="27">
        <v>84.5</v>
      </c>
      <c r="E37" s="28">
        <v>10.37</v>
      </c>
      <c r="F37" s="27">
        <v>133.80000000000001</v>
      </c>
      <c r="G37" s="28">
        <v>6.09</v>
      </c>
      <c r="H37" s="31">
        <v>2.3570000000000002</v>
      </c>
      <c r="I37" s="31">
        <v>0.60529999999999995</v>
      </c>
      <c r="J37" s="30">
        <v>0.82482500000000003</v>
      </c>
      <c r="K37" s="30">
        <v>8.7259999999999994E-3</v>
      </c>
      <c r="L37" s="28">
        <v>7.7709000000000001</v>
      </c>
      <c r="M37" s="31"/>
      <c r="N37" s="31">
        <v>0</v>
      </c>
      <c r="O37" s="32"/>
      <c r="P37" s="32"/>
      <c r="Q37" s="28"/>
      <c r="R37" s="31"/>
      <c r="S37" s="31"/>
      <c r="T37" s="50">
        <v>6.5000000000000002E-2</v>
      </c>
      <c r="U37" s="50">
        <v>1.2999999999999999E-2</v>
      </c>
      <c r="V37" s="50">
        <v>8.0000000000000002E-3</v>
      </c>
      <c r="W37" s="50">
        <v>7.0000000000000001E-3</v>
      </c>
      <c r="X37" s="50">
        <v>6.0000000000000001E-3</v>
      </c>
      <c r="Y37" s="30"/>
      <c r="Z37" s="52"/>
      <c r="AA37" s="52"/>
      <c r="AB37" s="52"/>
    </row>
    <row r="38" spans="1:28" ht="13.2" x14ac:dyDescent="0.25">
      <c r="A38" s="25">
        <v>42789</v>
      </c>
      <c r="B38" s="28"/>
      <c r="C38" s="28">
        <v>51.8</v>
      </c>
      <c r="D38" s="27">
        <v>94.1</v>
      </c>
      <c r="E38" s="28">
        <v>10.38</v>
      </c>
      <c r="F38" s="27">
        <v>119.5</v>
      </c>
      <c r="G38" s="28">
        <v>6.17</v>
      </c>
      <c r="H38" s="31">
        <v>2.024</v>
      </c>
      <c r="I38" s="31">
        <v>0.63970000000000005</v>
      </c>
      <c r="J38" s="30">
        <v>0.59034200000000003</v>
      </c>
      <c r="K38" s="30">
        <v>0</v>
      </c>
      <c r="L38" s="28">
        <v>6.9070999999999998</v>
      </c>
      <c r="M38" s="31"/>
      <c r="N38" s="31">
        <f t="shared" ref="N38:N39" si="2">I38-(J38+K38)</f>
        <v>4.9358000000000013E-2</v>
      </c>
      <c r="O38" s="32"/>
      <c r="P38" s="32"/>
      <c r="Q38" s="28"/>
      <c r="R38" s="31"/>
      <c r="S38" s="31"/>
      <c r="T38" s="50">
        <v>7.8E-2</v>
      </c>
      <c r="U38" s="50">
        <v>1.7000000000000001E-2</v>
      </c>
      <c r="V38" s="50">
        <v>0.01</v>
      </c>
      <c r="W38" s="50">
        <v>8.9999999999999993E-3</v>
      </c>
      <c r="X38" s="50">
        <v>7.0000000000000001E-3</v>
      </c>
      <c r="Y38" s="30"/>
      <c r="Z38" s="52"/>
      <c r="AA38" s="52"/>
      <c r="AB38" s="52"/>
    </row>
    <row r="39" spans="1:28" ht="13.2" x14ac:dyDescent="0.25">
      <c r="A39" s="25">
        <v>42796</v>
      </c>
      <c r="B39" s="28"/>
      <c r="C39" s="28">
        <v>54.1</v>
      </c>
      <c r="D39" s="27">
        <v>99.5</v>
      </c>
      <c r="E39" s="28">
        <v>10.66</v>
      </c>
      <c r="F39" s="27">
        <v>120</v>
      </c>
      <c r="G39" s="28">
        <v>6.37</v>
      </c>
      <c r="H39" s="31">
        <v>1.659</v>
      </c>
      <c r="I39" s="31">
        <v>0.6986</v>
      </c>
      <c r="J39" s="30">
        <v>0.66650900000000002</v>
      </c>
      <c r="K39" s="30">
        <v>3.5170000000000002E-3</v>
      </c>
      <c r="L39" s="28">
        <v>8.2662999999999993</v>
      </c>
      <c r="M39" s="31"/>
      <c r="N39" s="31">
        <f t="shared" si="2"/>
        <v>2.8573999999999988E-2</v>
      </c>
      <c r="O39" s="32"/>
      <c r="P39" s="32"/>
      <c r="Q39" s="28"/>
      <c r="R39" s="31"/>
      <c r="S39" s="31"/>
      <c r="T39" s="50">
        <v>5.8000000000000003E-2</v>
      </c>
      <c r="U39" s="50">
        <v>1.4E-2</v>
      </c>
      <c r="V39" s="50">
        <v>8.9999999999999993E-3</v>
      </c>
      <c r="W39" s="50">
        <v>8.0000000000000002E-3</v>
      </c>
      <c r="X39" s="50">
        <v>7.0000000000000001E-3</v>
      </c>
      <c r="Y39" s="30"/>
      <c r="Z39" s="52"/>
      <c r="AA39" s="52"/>
      <c r="AB39" s="52"/>
    </row>
    <row r="40" spans="1:28" ht="13.2" x14ac:dyDescent="0.25">
      <c r="A40" s="25">
        <v>42803</v>
      </c>
      <c r="B40" s="28"/>
      <c r="C40" s="28">
        <v>52.6</v>
      </c>
      <c r="D40" s="27">
        <v>103.7</v>
      </c>
      <c r="E40" s="28">
        <v>11.31</v>
      </c>
      <c r="F40" s="27">
        <v>118.7</v>
      </c>
      <c r="G40" s="28">
        <v>6.31</v>
      </c>
      <c r="H40" s="31">
        <v>1.855</v>
      </c>
      <c r="I40" s="31">
        <v>0.71870000000000001</v>
      </c>
      <c r="J40" s="30">
        <v>0.74096200000000001</v>
      </c>
      <c r="K40" s="30">
        <v>3.6649999999999999E-3</v>
      </c>
      <c r="L40" s="28">
        <v>7.6759000000000004</v>
      </c>
      <c r="M40" s="31"/>
      <c r="N40" s="31">
        <v>0</v>
      </c>
      <c r="O40" s="32"/>
      <c r="P40" s="32"/>
      <c r="Q40" s="28"/>
      <c r="R40" s="31"/>
      <c r="S40" s="31"/>
      <c r="T40" s="50">
        <v>3.9E-2</v>
      </c>
      <c r="U40" s="50">
        <v>8.0000000000000002E-3</v>
      </c>
      <c r="V40" s="50">
        <v>5.0000000000000001E-3</v>
      </c>
      <c r="W40" s="50">
        <v>5.0000000000000001E-3</v>
      </c>
      <c r="X40" s="50">
        <v>4.0000000000000001E-3</v>
      </c>
      <c r="Y40" s="30"/>
      <c r="Z40" s="52"/>
      <c r="AA40" s="52"/>
      <c r="AB40" s="52"/>
    </row>
    <row r="41" spans="1:28" ht="13.2" x14ac:dyDescent="0.25">
      <c r="A41" s="25">
        <v>42810</v>
      </c>
      <c r="B41" s="26"/>
      <c r="C41" s="28">
        <v>44.1</v>
      </c>
      <c r="D41" s="27">
        <v>96</v>
      </c>
      <c r="E41" s="28">
        <v>11.73</v>
      </c>
      <c r="F41" s="27">
        <v>124.6</v>
      </c>
      <c r="G41" s="28">
        <v>6.32</v>
      </c>
      <c r="H41" s="31">
        <v>1.5189999999999999</v>
      </c>
      <c r="I41" s="31">
        <v>0.70199999999999996</v>
      </c>
      <c r="J41" s="30">
        <v>0.75855600000000001</v>
      </c>
      <c r="K41" s="30">
        <v>0</v>
      </c>
      <c r="L41" s="28">
        <v>6.9272999999999998</v>
      </c>
      <c r="M41" s="31"/>
      <c r="N41" s="31">
        <v>0</v>
      </c>
      <c r="O41" s="32"/>
      <c r="P41" s="32"/>
      <c r="Q41" s="28"/>
      <c r="R41" s="31"/>
      <c r="S41" s="31"/>
      <c r="T41" s="50">
        <v>6.2E-2</v>
      </c>
      <c r="U41" s="50">
        <v>1.2E-2</v>
      </c>
      <c r="V41" s="50">
        <v>7.0000000000000001E-3</v>
      </c>
      <c r="W41" s="50">
        <v>6.0000000000000001E-3</v>
      </c>
      <c r="X41" s="50">
        <v>5.0000000000000001E-3</v>
      </c>
      <c r="Y41" s="57"/>
      <c r="Z41" s="52"/>
      <c r="AA41" s="52"/>
      <c r="AB41" s="52" t="s">
        <v>138</v>
      </c>
    </row>
    <row r="42" spans="1:28" ht="13.2" x14ac:dyDescent="0.25">
      <c r="A42" s="25">
        <v>42817</v>
      </c>
      <c r="B42" s="26"/>
      <c r="C42" s="28">
        <v>47.6</v>
      </c>
      <c r="D42" s="27">
        <v>103</v>
      </c>
      <c r="E42" s="28">
        <v>11.99</v>
      </c>
      <c r="F42" s="27">
        <v>122</v>
      </c>
      <c r="G42" s="28">
        <v>6.43</v>
      </c>
      <c r="H42" s="31">
        <v>1.552</v>
      </c>
      <c r="I42" s="31">
        <v>0.68330000000000002</v>
      </c>
      <c r="J42" s="30">
        <v>0.73646199999999995</v>
      </c>
      <c r="K42" s="30">
        <v>0</v>
      </c>
      <c r="L42" s="28">
        <v>6.9398</v>
      </c>
      <c r="M42" s="31"/>
      <c r="N42" s="31">
        <v>0</v>
      </c>
      <c r="O42" s="32"/>
      <c r="P42" s="32"/>
      <c r="Q42" s="28"/>
      <c r="R42" s="31"/>
      <c r="S42" s="31"/>
      <c r="T42" s="50">
        <v>4.2999999999999997E-2</v>
      </c>
      <c r="U42" s="50">
        <v>0.01</v>
      </c>
      <c r="V42" s="50">
        <v>5.0000000000000001E-3</v>
      </c>
      <c r="W42" s="50">
        <v>5.0000000000000001E-3</v>
      </c>
      <c r="X42" s="50">
        <v>4.0000000000000001E-3</v>
      </c>
      <c r="Y42" s="33"/>
      <c r="Z42" s="52"/>
      <c r="AA42" s="52"/>
      <c r="AB42" s="52" t="s">
        <v>138</v>
      </c>
    </row>
    <row r="43" spans="1:28" ht="13.2" x14ac:dyDescent="0.25">
      <c r="A43" s="25">
        <v>42824</v>
      </c>
      <c r="B43" s="26"/>
      <c r="C43" s="28">
        <v>53.6</v>
      </c>
      <c r="D43" s="27">
        <v>108.5</v>
      </c>
      <c r="E43" s="28">
        <v>11.69</v>
      </c>
      <c r="F43" s="27">
        <v>120.6</v>
      </c>
      <c r="G43" s="28">
        <v>6.51</v>
      </c>
      <c r="H43" s="31">
        <v>1.944</v>
      </c>
      <c r="I43" s="31">
        <v>0.62229999999999996</v>
      </c>
      <c r="J43" s="30">
        <v>0.71988399999999997</v>
      </c>
      <c r="K43" s="30">
        <v>0</v>
      </c>
      <c r="L43" s="28">
        <v>6.2891000000000004</v>
      </c>
      <c r="M43" s="31"/>
      <c r="N43" s="31">
        <v>0</v>
      </c>
      <c r="O43" s="32"/>
      <c r="P43" s="32"/>
      <c r="Q43" s="28"/>
      <c r="R43" s="31"/>
      <c r="S43" s="31"/>
      <c r="T43" s="50">
        <v>0.04</v>
      </c>
      <c r="U43" s="50">
        <v>8.0000000000000002E-3</v>
      </c>
      <c r="V43" s="50">
        <v>4.0000000000000001E-3</v>
      </c>
      <c r="W43" s="50">
        <v>4.0000000000000001E-3</v>
      </c>
      <c r="X43" s="50">
        <v>3.0000000000000001E-3</v>
      </c>
      <c r="Y43" s="30"/>
      <c r="Z43" s="52"/>
      <c r="AA43" s="52"/>
      <c r="AB43" s="52" t="s">
        <v>138</v>
      </c>
    </row>
    <row r="44" spans="1:28" ht="13.2" x14ac:dyDescent="0.25">
      <c r="A44" s="25">
        <v>42832</v>
      </c>
      <c r="B44" s="26"/>
      <c r="C44" s="28">
        <v>54.6</v>
      </c>
      <c r="D44" s="27">
        <v>104.5</v>
      </c>
      <c r="E44" s="28">
        <v>11.11</v>
      </c>
      <c r="F44" s="27">
        <v>114.5</v>
      </c>
      <c r="G44" s="28">
        <v>6.13</v>
      </c>
      <c r="H44" s="31">
        <v>3.33</v>
      </c>
      <c r="I44" s="31">
        <v>0.43769999999999998</v>
      </c>
      <c r="J44" s="30">
        <v>0.64188800000000001</v>
      </c>
      <c r="K44" s="30">
        <v>0</v>
      </c>
      <c r="L44" s="28">
        <v>6.1005000000000003</v>
      </c>
      <c r="M44" s="31"/>
      <c r="N44" s="31">
        <v>0</v>
      </c>
      <c r="O44" s="32"/>
      <c r="P44" s="32"/>
      <c r="Q44" s="28"/>
      <c r="R44" s="31"/>
      <c r="S44" s="31"/>
      <c r="T44" s="50">
        <v>7.4999999999999997E-2</v>
      </c>
      <c r="U44" s="50">
        <v>1.6E-2</v>
      </c>
      <c r="V44" s="50">
        <v>8.9999999999999993E-3</v>
      </c>
      <c r="W44" s="50">
        <v>8.0000000000000002E-3</v>
      </c>
      <c r="X44" s="50">
        <v>6.0000000000000001E-3</v>
      </c>
      <c r="Y44" s="30"/>
      <c r="Z44" s="52"/>
      <c r="AA44" s="52"/>
      <c r="AB44" s="52" t="s">
        <v>138</v>
      </c>
    </row>
    <row r="45" spans="1:28" ht="13.2" x14ac:dyDescent="0.25">
      <c r="A45" s="25">
        <v>42838</v>
      </c>
      <c r="B45" s="26"/>
      <c r="C45" s="28">
        <v>57.9</v>
      </c>
      <c r="D45" s="27">
        <v>111.6</v>
      </c>
      <c r="E45" s="28">
        <v>11.4</v>
      </c>
      <c r="F45" s="27">
        <v>114.7</v>
      </c>
      <c r="G45" s="28">
        <v>6.18</v>
      </c>
      <c r="H45" s="31">
        <v>1.7689999999999999</v>
      </c>
      <c r="I45" s="31">
        <v>0.5181</v>
      </c>
      <c r="J45" s="30">
        <v>0.44833499999999998</v>
      </c>
      <c r="K45" s="30">
        <v>0</v>
      </c>
      <c r="L45" s="28">
        <v>5.2595999999999998</v>
      </c>
      <c r="M45" s="31"/>
      <c r="N45" s="31">
        <f t="shared" ref="N45:N69" si="3">I45-(J45+K45)</f>
        <v>6.9765000000000021E-2</v>
      </c>
      <c r="O45" s="32"/>
      <c r="P45" s="32"/>
      <c r="Q45" s="28"/>
      <c r="R45" s="31"/>
      <c r="S45" s="31"/>
      <c r="T45" s="50">
        <v>0.05</v>
      </c>
      <c r="U45" s="50">
        <v>8.9999999999999993E-3</v>
      </c>
      <c r="V45" s="50">
        <v>5.0000000000000001E-3</v>
      </c>
      <c r="W45" s="50">
        <v>4.0000000000000001E-3</v>
      </c>
      <c r="X45" s="50">
        <v>3.0000000000000001E-3</v>
      </c>
      <c r="Y45" s="30"/>
      <c r="Z45" s="52"/>
      <c r="AA45" s="52"/>
      <c r="AB45" s="52" t="s">
        <v>138</v>
      </c>
    </row>
    <row r="46" spans="1:28" ht="13.2" x14ac:dyDescent="0.25">
      <c r="A46" s="25">
        <v>42845</v>
      </c>
      <c r="B46" s="26"/>
      <c r="C46" s="28">
        <v>55</v>
      </c>
      <c r="D46" s="27">
        <v>98.6</v>
      </c>
      <c r="E46" s="28">
        <v>10.45</v>
      </c>
      <c r="F46" s="27">
        <v>104.8</v>
      </c>
      <c r="G46" s="28">
        <v>6.18</v>
      </c>
      <c r="H46" s="31">
        <v>1.754</v>
      </c>
      <c r="I46" s="31">
        <v>0.60980000000000001</v>
      </c>
      <c r="J46" s="30">
        <v>0.47857499999999997</v>
      </c>
      <c r="K46" s="30">
        <v>0</v>
      </c>
      <c r="L46" s="28">
        <v>5.4912999999999998</v>
      </c>
      <c r="M46" s="31"/>
      <c r="N46" s="31">
        <f t="shared" si="3"/>
        <v>0.13122500000000004</v>
      </c>
      <c r="O46" s="32"/>
      <c r="P46" s="32"/>
      <c r="Q46" s="28"/>
      <c r="R46" s="31"/>
      <c r="S46" s="31"/>
      <c r="T46" s="50">
        <v>4.8000000000000001E-2</v>
      </c>
      <c r="U46" s="50">
        <v>0.01</v>
      </c>
      <c r="V46" s="50">
        <v>5.0000000000000001E-3</v>
      </c>
      <c r="W46" s="50">
        <v>5.0000000000000001E-3</v>
      </c>
      <c r="X46" s="50">
        <v>3.0000000000000001E-3</v>
      </c>
      <c r="Y46" s="32"/>
      <c r="Z46" s="52"/>
      <c r="AA46" s="52"/>
      <c r="AB46" s="52" t="s">
        <v>138</v>
      </c>
    </row>
    <row r="47" spans="1:28" ht="13.2" x14ac:dyDescent="0.25">
      <c r="A47" s="25">
        <v>42852</v>
      </c>
      <c r="B47" s="26"/>
      <c r="C47" s="28">
        <v>57.1</v>
      </c>
      <c r="D47" s="27">
        <v>106.1</v>
      </c>
      <c r="E47" s="28">
        <v>10.95</v>
      </c>
      <c r="F47" s="27">
        <v>102.5</v>
      </c>
      <c r="G47" s="28">
        <v>6.08</v>
      </c>
      <c r="H47" s="31">
        <v>2.145</v>
      </c>
      <c r="I47" s="31">
        <v>0.57089999999999996</v>
      </c>
      <c r="J47" s="30">
        <v>0.49182500000000001</v>
      </c>
      <c r="K47" s="30">
        <v>4.3189999999999999E-3</v>
      </c>
      <c r="L47" s="28">
        <v>4.8933999999999997</v>
      </c>
      <c r="M47" s="31"/>
      <c r="N47" s="31">
        <f t="shared" si="3"/>
        <v>7.4755999999999934E-2</v>
      </c>
      <c r="O47" s="32"/>
      <c r="P47" s="32"/>
      <c r="Q47" s="28"/>
      <c r="R47" s="31"/>
      <c r="S47" s="31"/>
      <c r="T47" s="50">
        <v>6.2E-2</v>
      </c>
      <c r="U47" s="50">
        <v>1.2E-2</v>
      </c>
      <c r="V47" s="50">
        <v>6.0000000000000001E-3</v>
      </c>
      <c r="W47" s="50">
        <v>6.0000000000000001E-3</v>
      </c>
      <c r="X47" s="50">
        <v>4.0000000000000001E-3</v>
      </c>
      <c r="Y47" s="32"/>
      <c r="Z47" s="52"/>
      <c r="AA47" s="52"/>
      <c r="AB47" s="52" t="s">
        <v>138</v>
      </c>
    </row>
    <row r="48" spans="1:28" ht="13.2" x14ac:dyDescent="0.25">
      <c r="A48" s="25">
        <v>42859</v>
      </c>
      <c r="B48" s="26"/>
      <c r="C48" s="28">
        <v>62.3</v>
      </c>
      <c r="D48" s="27">
        <v>113.8</v>
      </c>
      <c r="E48" s="28">
        <v>11.03</v>
      </c>
      <c r="F48" s="27">
        <v>103.4</v>
      </c>
      <c r="G48" s="28">
        <v>6.3</v>
      </c>
      <c r="H48" s="31">
        <v>0.31409999999999999</v>
      </c>
      <c r="I48" s="31">
        <v>0.47849999999999998</v>
      </c>
      <c r="J48" s="30">
        <v>0.40509699999999998</v>
      </c>
      <c r="K48" s="30">
        <v>1.2099E-2</v>
      </c>
      <c r="L48" s="28">
        <v>9.3065999999999995</v>
      </c>
      <c r="M48" s="31"/>
      <c r="N48" s="31">
        <f t="shared" si="3"/>
        <v>6.130399999999997E-2</v>
      </c>
      <c r="O48" s="32"/>
      <c r="P48" s="32"/>
      <c r="Q48" s="28"/>
      <c r="R48" s="31"/>
      <c r="S48" s="31"/>
      <c r="T48" s="50">
        <v>8.1000000000000003E-2</v>
      </c>
      <c r="U48" s="50">
        <v>0.02</v>
      </c>
      <c r="V48" s="50">
        <v>1.2E-2</v>
      </c>
      <c r="W48" s="50">
        <v>1.0999999999999999E-2</v>
      </c>
      <c r="X48" s="50">
        <v>8.9999999999999993E-3</v>
      </c>
      <c r="Y48" s="32"/>
      <c r="Z48" s="52"/>
      <c r="AA48" s="52"/>
      <c r="AB48" s="52" t="s">
        <v>138</v>
      </c>
    </row>
    <row r="49" spans="1:28" ht="13.2" x14ac:dyDescent="0.25">
      <c r="A49" s="25">
        <v>42866</v>
      </c>
      <c r="B49" s="26"/>
      <c r="C49" s="28">
        <v>59.5</v>
      </c>
      <c r="D49" s="27">
        <v>108.7</v>
      </c>
      <c r="E49" s="28">
        <v>10.9</v>
      </c>
      <c r="F49" s="27">
        <v>119.1</v>
      </c>
      <c r="G49" s="28">
        <v>6.42</v>
      </c>
      <c r="H49" s="31">
        <v>0.28289999999999998</v>
      </c>
      <c r="I49" s="31">
        <v>0.49409999999999998</v>
      </c>
      <c r="J49" s="30">
        <v>0.47592400000000001</v>
      </c>
      <c r="K49" s="30">
        <v>1.3188E-2</v>
      </c>
      <c r="L49" s="28">
        <v>4.7721</v>
      </c>
      <c r="M49" s="31"/>
      <c r="N49" s="31">
        <f t="shared" si="3"/>
        <v>4.9879999999999924E-3</v>
      </c>
      <c r="O49" s="32"/>
      <c r="P49" s="32"/>
      <c r="Q49" s="28"/>
      <c r="R49" s="31"/>
      <c r="S49" s="31"/>
      <c r="T49" s="50">
        <v>5.6000000000000001E-2</v>
      </c>
      <c r="U49" s="50">
        <v>1.0999999999999999E-2</v>
      </c>
      <c r="V49" s="50">
        <v>6.0000000000000001E-3</v>
      </c>
      <c r="W49" s="50">
        <v>5.0000000000000001E-3</v>
      </c>
      <c r="X49" s="50">
        <v>4.0000000000000001E-3</v>
      </c>
      <c r="Y49" s="32"/>
      <c r="Z49" s="52"/>
      <c r="AA49" s="52"/>
      <c r="AB49" s="52" t="s">
        <v>138</v>
      </c>
    </row>
    <row r="50" spans="1:28" ht="13.2" x14ac:dyDescent="0.25">
      <c r="A50" s="25">
        <v>42873</v>
      </c>
      <c r="B50" s="28"/>
      <c r="C50" s="28">
        <v>68.3</v>
      </c>
      <c r="D50" s="27">
        <v>115.6</v>
      </c>
      <c r="E50" s="28">
        <v>10.48</v>
      </c>
      <c r="F50" s="27">
        <v>115.7</v>
      </c>
      <c r="G50" s="28">
        <v>6.33</v>
      </c>
      <c r="H50" s="31">
        <v>1.105</v>
      </c>
      <c r="I50" s="31">
        <v>0.4703</v>
      </c>
      <c r="J50" s="30">
        <v>0.39200499999999999</v>
      </c>
      <c r="K50" s="30">
        <v>1.2037000000000001E-2</v>
      </c>
      <c r="L50" s="28">
        <v>4.8654999999999999</v>
      </c>
      <c r="M50" s="31"/>
      <c r="N50" s="31">
        <f t="shared" si="3"/>
        <v>6.6257999999999984E-2</v>
      </c>
      <c r="O50" s="32"/>
      <c r="P50" s="32"/>
      <c r="Q50" s="28"/>
      <c r="R50" s="31"/>
      <c r="S50" s="31"/>
      <c r="T50" s="50">
        <v>6.5000000000000002E-2</v>
      </c>
      <c r="U50" s="50">
        <v>1.2999999999999999E-2</v>
      </c>
      <c r="V50" s="50">
        <v>7.0000000000000001E-3</v>
      </c>
      <c r="W50" s="50">
        <v>6.0000000000000001E-3</v>
      </c>
      <c r="X50" s="50">
        <v>4.0000000000000001E-3</v>
      </c>
      <c r="Y50" s="32"/>
      <c r="Z50" s="52"/>
      <c r="AA50" s="52"/>
      <c r="AB50" s="52" t="s">
        <v>143</v>
      </c>
    </row>
    <row r="51" spans="1:28" ht="13.2" x14ac:dyDescent="0.25">
      <c r="A51" s="25">
        <v>42880</v>
      </c>
      <c r="B51" s="26"/>
      <c r="C51" s="28">
        <v>59.2</v>
      </c>
      <c r="D51" s="27">
        <v>92.1</v>
      </c>
      <c r="E51" s="28">
        <v>9.33</v>
      </c>
      <c r="F51" s="27">
        <v>116.2</v>
      </c>
      <c r="G51" s="28">
        <v>6.33</v>
      </c>
      <c r="H51" s="31">
        <v>1.4690000000000001</v>
      </c>
      <c r="I51" s="31">
        <v>0.4929</v>
      </c>
      <c r="J51" s="30">
        <v>0.41486499999999998</v>
      </c>
      <c r="K51" s="30">
        <v>1.6999E-2</v>
      </c>
      <c r="L51" s="28">
        <v>6.2992999999999997</v>
      </c>
      <c r="M51" s="31"/>
      <c r="N51" s="31">
        <f t="shared" si="3"/>
        <v>6.1036000000000035E-2</v>
      </c>
      <c r="O51" s="32"/>
      <c r="P51" s="32"/>
      <c r="Q51" s="28"/>
      <c r="R51" s="31"/>
      <c r="S51" s="31"/>
      <c r="T51" s="50">
        <v>7.9000000000000001E-2</v>
      </c>
      <c r="U51" s="50">
        <v>1.7000000000000001E-2</v>
      </c>
      <c r="V51" s="50">
        <v>8.9999999999999993E-3</v>
      </c>
      <c r="W51" s="50">
        <v>8.0000000000000002E-3</v>
      </c>
      <c r="X51" s="50">
        <v>6.0000000000000001E-3</v>
      </c>
      <c r="Y51" s="32"/>
      <c r="Z51" s="52"/>
      <c r="AA51" s="52"/>
      <c r="AB51" s="52" t="s">
        <v>138</v>
      </c>
    </row>
    <row r="52" spans="1:28" ht="13.2" x14ac:dyDescent="0.25">
      <c r="A52" s="25">
        <v>42887</v>
      </c>
      <c r="B52" s="26"/>
      <c r="C52" s="28">
        <v>64.599999999999994</v>
      </c>
      <c r="D52" s="27">
        <v>107.9</v>
      </c>
      <c r="E52" s="28">
        <v>10.18</v>
      </c>
      <c r="F52" s="27">
        <v>125.1</v>
      </c>
      <c r="G52" s="28">
        <v>6.3</v>
      </c>
      <c r="H52" s="31">
        <v>1.9319999999999999</v>
      </c>
      <c r="I52" s="31">
        <v>0.50570000000000004</v>
      </c>
      <c r="J52" s="30">
        <v>0.41915999999999998</v>
      </c>
      <c r="K52" s="30">
        <v>1.6653000000000001E-2</v>
      </c>
      <c r="L52" s="28">
        <v>5.9640000000000004</v>
      </c>
      <c r="M52" s="31"/>
      <c r="N52" s="31">
        <f t="shared" si="3"/>
        <v>6.9887000000000032E-2</v>
      </c>
      <c r="O52" s="32"/>
      <c r="P52" s="32"/>
      <c r="Q52" s="28"/>
      <c r="R52" s="31"/>
      <c r="S52" s="31"/>
      <c r="T52" s="50">
        <v>0.108</v>
      </c>
      <c r="U52" s="50">
        <v>2.1999999999999999E-2</v>
      </c>
      <c r="V52" s="50">
        <v>1.2E-2</v>
      </c>
      <c r="W52" s="50">
        <v>1.0999999999999999E-2</v>
      </c>
      <c r="X52" s="50">
        <v>8.0000000000000002E-3</v>
      </c>
      <c r="Y52" s="32"/>
      <c r="Z52" s="52"/>
      <c r="AA52" s="52"/>
      <c r="AB52" s="52" t="s">
        <v>138</v>
      </c>
    </row>
    <row r="53" spans="1:28" ht="13.2" x14ac:dyDescent="0.25">
      <c r="A53" s="25">
        <v>42894</v>
      </c>
      <c r="B53" s="26"/>
      <c r="C53" s="28">
        <v>62.9</v>
      </c>
      <c r="D53" s="27">
        <v>112.6</v>
      </c>
      <c r="E53" s="28">
        <v>10.85</v>
      </c>
      <c r="F53" s="27">
        <v>129.1</v>
      </c>
      <c r="G53" s="28">
        <v>6.4</v>
      </c>
      <c r="H53" s="31">
        <v>1.1890000000000001</v>
      </c>
      <c r="I53" s="31">
        <v>0.51739999999999997</v>
      </c>
      <c r="J53" s="30">
        <v>0.45353700000000002</v>
      </c>
      <c r="K53" s="30">
        <v>1.0618000000000001E-2</v>
      </c>
      <c r="L53" s="28">
        <v>5.5491999999999999</v>
      </c>
      <c r="M53" s="31"/>
      <c r="N53" s="31">
        <f t="shared" si="3"/>
        <v>5.3244999999999931E-2</v>
      </c>
      <c r="O53" s="32"/>
      <c r="P53" s="32"/>
      <c r="Q53" s="28"/>
      <c r="R53" s="31"/>
      <c r="S53" s="31"/>
      <c r="T53" s="50">
        <v>7.1999999999999995E-2</v>
      </c>
      <c r="U53" s="50">
        <v>1.4999999999999999E-2</v>
      </c>
      <c r="V53" s="50">
        <v>8.0000000000000002E-3</v>
      </c>
      <c r="W53" s="50">
        <v>7.0000000000000001E-3</v>
      </c>
      <c r="X53" s="50">
        <v>5.0000000000000001E-3</v>
      </c>
      <c r="Y53" s="32"/>
      <c r="Z53" s="52"/>
      <c r="AA53" s="52"/>
      <c r="AB53" s="52" t="s">
        <v>138</v>
      </c>
    </row>
    <row r="54" spans="1:28" ht="13.2" x14ac:dyDescent="0.25">
      <c r="A54" s="25">
        <v>42901</v>
      </c>
      <c r="B54" s="26"/>
      <c r="C54" s="28">
        <v>68.599999999999994</v>
      </c>
      <c r="D54" s="27">
        <v>121.1</v>
      </c>
      <c r="E54" s="28">
        <v>11.03</v>
      </c>
      <c r="F54" s="27">
        <v>138</v>
      </c>
      <c r="G54" s="28">
        <v>6.48</v>
      </c>
      <c r="H54" s="31">
        <v>0.9204</v>
      </c>
      <c r="I54" s="31">
        <v>0.53420000000000001</v>
      </c>
      <c r="J54" s="30">
        <v>0.47355799999999998</v>
      </c>
      <c r="K54" s="30">
        <v>8.5360000000000002E-3</v>
      </c>
      <c r="L54" s="28">
        <v>5.1298000000000004</v>
      </c>
      <c r="M54" s="31"/>
      <c r="N54" s="31">
        <f t="shared" si="3"/>
        <v>5.2106000000000041E-2</v>
      </c>
      <c r="O54" s="32"/>
      <c r="P54" s="32"/>
      <c r="Q54" s="28"/>
      <c r="R54" s="31"/>
      <c r="S54" s="31"/>
      <c r="T54" s="50">
        <v>5.3999999999999999E-2</v>
      </c>
      <c r="U54" s="50">
        <v>1.0999999999999999E-2</v>
      </c>
      <c r="V54" s="50">
        <v>6.0000000000000001E-3</v>
      </c>
      <c r="W54" s="50">
        <v>5.0000000000000001E-3</v>
      </c>
      <c r="X54" s="50">
        <v>4.0000000000000001E-3</v>
      </c>
      <c r="Y54" s="32"/>
      <c r="Z54" s="52"/>
      <c r="AA54" s="52"/>
      <c r="AB54" s="52" t="s">
        <v>138</v>
      </c>
    </row>
    <row r="55" spans="1:28" ht="13.2" x14ac:dyDescent="0.25">
      <c r="A55" s="25">
        <v>42908</v>
      </c>
      <c r="B55" s="26"/>
      <c r="C55" s="28">
        <v>70.099999999999994</v>
      </c>
      <c r="D55" s="27">
        <v>126.3</v>
      </c>
      <c r="E55" s="28">
        <v>11.15</v>
      </c>
      <c r="F55" s="27">
        <v>122.8</v>
      </c>
      <c r="G55" s="28">
        <v>6.56</v>
      </c>
      <c r="H55" s="31">
        <v>1.143</v>
      </c>
      <c r="I55" s="31">
        <v>0.51449999999999996</v>
      </c>
      <c r="J55" s="30">
        <v>0.44485400000000003</v>
      </c>
      <c r="K55" s="30">
        <v>7.6519999999999999E-3</v>
      </c>
      <c r="L55" s="28">
        <v>4.0080999999999998</v>
      </c>
      <c r="M55" s="31"/>
      <c r="N55" s="31">
        <f t="shared" si="3"/>
        <v>6.1993999999999938E-2</v>
      </c>
      <c r="O55" s="32"/>
      <c r="P55" s="32"/>
      <c r="Q55" s="28"/>
      <c r="R55" s="31"/>
      <c r="S55" s="31"/>
      <c r="T55" s="50">
        <v>5.2999999999999999E-2</v>
      </c>
      <c r="U55" s="50">
        <v>0.01</v>
      </c>
      <c r="V55" s="50">
        <v>6.0000000000000001E-3</v>
      </c>
      <c r="W55" s="50">
        <v>5.0000000000000001E-3</v>
      </c>
      <c r="X55" s="50">
        <v>3.0000000000000001E-3</v>
      </c>
      <c r="Y55" s="32"/>
      <c r="Z55" s="52"/>
      <c r="AA55" s="52"/>
      <c r="AB55" s="52" t="s">
        <v>138</v>
      </c>
    </row>
    <row r="56" spans="1:28" ht="13.2" x14ac:dyDescent="0.25">
      <c r="A56" s="25">
        <v>42915</v>
      </c>
      <c r="B56" s="26"/>
      <c r="C56" s="28">
        <v>67.8</v>
      </c>
      <c r="D56" s="27">
        <v>123</v>
      </c>
      <c r="E56" s="28">
        <v>11.2</v>
      </c>
      <c r="F56" s="27">
        <v>123.5</v>
      </c>
      <c r="G56" s="28">
        <v>6.55</v>
      </c>
      <c r="H56" s="31">
        <v>0.69679999999999997</v>
      </c>
      <c r="I56" s="31">
        <v>0.48759999999999998</v>
      </c>
      <c r="J56" s="30">
        <v>0.43906000000000001</v>
      </c>
      <c r="K56" s="30">
        <v>1.159E-2</v>
      </c>
      <c r="L56" s="28">
        <v>4.9070999999999998</v>
      </c>
      <c r="M56" s="31"/>
      <c r="N56" s="31">
        <f t="shared" si="3"/>
        <v>3.6949999999999983E-2</v>
      </c>
      <c r="O56" s="32"/>
      <c r="P56" s="32"/>
      <c r="Q56" s="28"/>
      <c r="R56" s="31"/>
      <c r="S56" s="31"/>
      <c r="T56" s="50">
        <v>4.8000000000000001E-2</v>
      </c>
      <c r="U56" s="50">
        <v>0.01</v>
      </c>
      <c r="V56" s="50">
        <v>6.0000000000000001E-3</v>
      </c>
      <c r="W56" s="50">
        <v>5.0000000000000001E-3</v>
      </c>
      <c r="X56" s="50">
        <v>4.0000000000000001E-3</v>
      </c>
      <c r="Y56" s="32"/>
      <c r="Z56" s="52"/>
      <c r="AA56" s="52"/>
      <c r="AB56" s="52" t="s">
        <v>138</v>
      </c>
    </row>
    <row r="57" spans="1:28" ht="13.2" x14ac:dyDescent="0.25">
      <c r="A57" s="25">
        <v>42922</v>
      </c>
      <c r="B57" s="26"/>
      <c r="C57" s="28">
        <v>70.7</v>
      </c>
      <c r="D57" s="27">
        <v>120.7</v>
      </c>
      <c r="E57" s="28">
        <v>10.66</v>
      </c>
      <c r="F57" s="27">
        <v>121.6</v>
      </c>
      <c r="G57" s="28">
        <v>6.43</v>
      </c>
      <c r="H57" s="31">
        <v>1.6919999999999999</v>
      </c>
      <c r="I57" s="31">
        <v>0.5171</v>
      </c>
      <c r="J57" s="30">
        <v>0.46470600000000001</v>
      </c>
      <c r="K57" s="30">
        <v>1.0337000000000001E-2</v>
      </c>
      <c r="L57" s="28">
        <v>1.6791</v>
      </c>
      <c r="M57" s="31"/>
      <c r="N57" s="31">
        <f t="shared" si="3"/>
        <v>4.2057000000000011E-2</v>
      </c>
      <c r="O57" s="32"/>
      <c r="P57" s="32"/>
      <c r="Q57" s="28"/>
      <c r="R57" s="31"/>
      <c r="S57" s="31"/>
      <c r="T57" s="50">
        <v>4.2000000000000003E-2</v>
      </c>
      <c r="U57" s="50">
        <v>8.9999999999999993E-3</v>
      </c>
      <c r="V57" s="50">
        <v>5.0000000000000001E-3</v>
      </c>
      <c r="W57" s="50">
        <v>4.0000000000000001E-3</v>
      </c>
      <c r="X57" s="50">
        <v>3.0000000000000001E-3</v>
      </c>
      <c r="Y57" s="32"/>
      <c r="Z57" s="52"/>
      <c r="AA57" s="52"/>
      <c r="AB57" s="52" t="s">
        <v>138</v>
      </c>
    </row>
    <row r="58" spans="1:28" ht="13.2" x14ac:dyDescent="0.25">
      <c r="A58" s="25">
        <v>42929</v>
      </c>
      <c r="B58" s="26"/>
      <c r="C58" s="28">
        <v>72.599999999999994</v>
      </c>
      <c r="D58" s="27">
        <v>109.2</v>
      </c>
      <c r="E58" s="28">
        <v>9.44</v>
      </c>
      <c r="F58" s="27">
        <v>118.6</v>
      </c>
      <c r="G58" s="28">
        <v>6.41</v>
      </c>
      <c r="H58" s="31">
        <v>2.0470000000000002</v>
      </c>
      <c r="I58" s="31">
        <v>0.51390000000000002</v>
      </c>
      <c r="J58" s="30">
        <v>0.45407199999999998</v>
      </c>
      <c r="K58" s="30">
        <v>1.6201E-2</v>
      </c>
      <c r="L58" s="28">
        <v>3.4883000000000002</v>
      </c>
      <c r="M58" s="31"/>
      <c r="N58" s="31">
        <f t="shared" si="3"/>
        <v>4.3627000000000027E-2</v>
      </c>
      <c r="O58" s="32"/>
      <c r="P58" s="32"/>
      <c r="Q58" s="28"/>
      <c r="R58" s="31"/>
      <c r="S58" s="31"/>
      <c r="T58" s="50">
        <v>8.1000000000000003E-2</v>
      </c>
      <c r="U58" s="50">
        <v>1.7000000000000001E-2</v>
      </c>
      <c r="V58" s="50">
        <v>0.01</v>
      </c>
      <c r="W58" s="50">
        <v>8.9999999999999993E-3</v>
      </c>
      <c r="X58" s="50">
        <v>7.0000000000000001E-3</v>
      </c>
      <c r="Y58" s="32"/>
      <c r="Z58" s="52"/>
      <c r="AA58" s="52"/>
      <c r="AB58" s="52" t="s">
        <v>138</v>
      </c>
    </row>
    <row r="59" spans="1:28" ht="13.2" x14ac:dyDescent="0.25">
      <c r="A59" s="25">
        <v>42936</v>
      </c>
      <c r="B59" s="26"/>
      <c r="C59" s="28">
        <v>73.900000000000006</v>
      </c>
      <c r="D59" s="27">
        <v>106.2</v>
      </c>
      <c r="E59" s="28">
        <v>9.0500000000000007</v>
      </c>
      <c r="F59" s="27">
        <v>120.6</v>
      </c>
      <c r="G59" s="28">
        <v>6.37</v>
      </c>
      <c r="H59" s="31">
        <v>1.6990000000000001</v>
      </c>
      <c r="I59" s="31">
        <v>0.51349999999999996</v>
      </c>
      <c r="J59" s="30">
        <v>0.44562200000000002</v>
      </c>
      <c r="K59" s="30">
        <v>1.9946999999999999E-2</v>
      </c>
      <c r="L59" s="28">
        <v>2.5114999999999998</v>
      </c>
      <c r="M59" s="31"/>
      <c r="N59" s="31">
        <f t="shared" si="3"/>
        <v>4.7930999999999946E-2</v>
      </c>
      <c r="O59" s="32"/>
      <c r="P59" s="32"/>
      <c r="Q59" s="28"/>
      <c r="R59" s="31"/>
      <c r="S59" s="31"/>
      <c r="T59" s="50">
        <v>5.3999999999999999E-2</v>
      </c>
      <c r="U59" s="50">
        <v>1.0999999999999999E-2</v>
      </c>
      <c r="V59" s="50">
        <v>6.0000000000000001E-3</v>
      </c>
      <c r="W59" s="50">
        <v>5.0000000000000001E-3</v>
      </c>
      <c r="X59" s="50">
        <v>4.0000000000000001E-3</v>
      </c>
      <c r="Y59" s="32"/>
      <c r="Z59" s="52"/>
      <c r="AA59" s="52"/>
      <c r="AB59" s="52" t="s">
        <v>138</v>
      </c>
    </row>
    <row r="60" spans="1:28" ht="13.2" x14ac:dyDescent="0.25">
      <c r="A60" s="25">
        <v>42943</v>
      </c>
      <c r="B60" s="26"/>
      <c r="C60" s="28">
        <v>67.5</v>
      </c>
      <c r="D60" s="27">
        <v>109.2</v>
      </c>
      <c r="E60" s="28">
        <v>9.98</v>
      </c>
      <c r="F60" s="27">
        <v>120.9</v>
      </c>
      <c r="G60" s="28">
        <v>6.44</v>
      </c>
      <c r="H60" s="31">
        <v>1.4390000000000001</v>
      </c>
      <c r="I60" s="31">
        <v>0.53520000000000001</v>
      </c>
      <c r="J60" s="30">
        <v>0.49734400000000001</v>
      </c>
      <c r="K60" s="30">
        <v>1.4746E-2</v>
      </c>
      <c r="L60" s="28">
        <v>2.8149000000000002</v>
      </c>
      <c r="M60" s="31"/>
      <c r="N60" s="31">
        <f t="shared" si="3"/>
        <v>2.3109999999999964E-2</v>
      </c>
      <c r="O60" s="32"/>
      <c r="P60" s="32"/>
      <c r="Q60" s="28"/>
      <c r="R60" s="31"/>
      <c r="S60" s="31"/>
      <c r="T60" s="50">
        <v>4.3999999999999997E-2</v>
      </c>
      <c r="U60" s="50">
        <v>0.01</v>
      </c>
      <c r="V60" s="50">
        <v>5.0000000000000001E-3</v>
      </c>
      <c r="W60" s="50">
        <v>5.0000000000000001E-3</v>
      </c>
      <c r="X60" s="50">
        <v>4.0000000000000001E-3</v>
      </c>
      <c r="Y60" s="32"/>
      <c r="Z60" s="52"/>
      <c r="AA60" s="52"/>
      <c r="AB60" s="52" t="s">
        <v>138</v>
      </c>
    </row>
    <row r="61" spans="1:28" ht="13.2" x14ac:dyDescent="0.25">
      <c r="A61" s="25">
        <v>42950</v>
      </c>
      <c r="B61" s="26"/>
      <c r="C61" s="28">
        <v>71.3</v>
      </c>
      <c r="D61" s="27">
        <v>115.9</v>
      </c>
      <c r="E61" s="28">
        <v>10.17</v>
      </c>
      <c r="F61" s="27">
        <v>124.7</v>
      </c>
      <c r="G61" s="28">
        <v>6.28</v>
      </c>
      <c r="H61" s="31">
        <v>1.5009999999999999</v>
      </c>
      <c r="I61" s="31">
        <v>0.49609999999999999</v>
      </c>
      <c r="J61" s="30">
        <v>0.457092</v>
      </c>
      <c r="K61" s="30">
        <v>9.7859999999999996E-3</v>
      </c>
      <c r="L61" s="28">
        <v>1.8897999999999999</v>
      </c>
      <c r="M61" s="31"/>
      <c r="N61" s="31">
        <f t="shared" si="3"/>
        <v>2.922199999999997E-2</v>
      </c>
      <c r="O61" s="32"/>
      <c r="P61" s="32"/>
      <c r="Q61" s="28"/>
      <c r="R61" s="31"/>
      <c r="S61" s="31"/>
      <c r="T61" s="50">
        <v>3.9E-2</v>
      </c>
      <c r="U61" s="50">
        <v>8.0000000000000002E-3</v>
      </c>
      <c r="V61" s="50">
        <v>5.0000000000000001E-3</v>
      </c>
      <c r="W61" s="50">
        <v>4.0000000000000001E-3</v>
      </c>
      <c r="X61" s="50">
        <v>3.0000000000000001E-3</v>
      </c>
      <c r="Y61" s="32"/>
      <c r="Z61" s="52"/>
      <c r="AA61" s="52"/>
      <c r="AB61" s="52" t="s">
        <v>138</v>
      </c>
    </row>
    <row r="62" spans="1:28" ht="13.2" x14ac:dyDescent="0.25">
      <c r="A62" s="25">
        <v>42956</v>
      </c>
      <c r="B62" s="28"/>
      <c r="C62" s="28">
        <v>68</v>
      </c>
      <c r="D62" s="27">
        <v>115.2</v>
      </c>
      <c r="E62" s="28">
        <v>10.47</v>
      </c>
      <c r="F62" s="27">
        <v>123.4</v>
      </c>
      <c r="G62" s="28">
        <v>6.57</v>
      </c>
      <c r="H62" s="31">
        <v>1.647</v>
      </c>
      <c r="I62" s="31">
        <v>0.5393</v>
      </c>
      <c r="J62" s="30">
        <v>0.46956100000000001</v>
      </c>
      <c r="K62" s="30">
        <v>5.6010000000000001E-3</v>
      </c>
      <c r="L62" s="28">
        <v>1.6753</v>
      </c>
      <c r="M62" s="31"/>
      <c r="N62" s="31">
        <f t="shared" si="3"/>
        <v>6.4137999999999973E-2</v>
      </c>
      <c r="O62" s="32"/>
      <c r="P62" s="32"/>
      <c r="Q62" s="28"/>
      <c r="R62" s="31"/>
      <c r="S62" s="31"/>
      <c r="T62" s="50">
        <v>0.04</v>
      </c>
      <c r="U62" s="50">
        <v>8.0000000000000002E-3</v>
      </c>
      <c r="V62" s="50">
        <v>4.0000000000000001E-3</v>
      </c>
      <c r="W62" s="50">
        <v>4.0000000000000001E-3</v>
      </c>
      <c r="X62" s="50">
        <v>3.0000000000000001E-3</v>
      </c>
      <c r="Y62" s="32"/>
      <c r="Z62" s="52"/>
      <c r="AA62" s="52"/>
      <c r="AB62" s="52" t="s">
        <v>143</v>
      </c>
    </row>
    <row r="63" spans="1:28" ht="13.2" x14ac:dyDescent="0.25">
      <c r="A63" s="25">
        <v>42964</v>
      </c>
      <c r="B63" s="26"/>
      <c r="C63" s="28">
        <v>69.7</v>
      </c>
      <c r="D63" s="27">
        <v>119</v>
      </c>
      <c r="E63" s="28">
        <v>10.62</v>
      </c>
      <c r="F63" s="27">
        <v>123.6</v>
      </c>
      <c r="G63" s="28">
        <v>6.52</v>
      </c>
      <c r="H63" s="31">
        <v>1.57</v>
      </c>
      <c r="I63" s="31">
        <v>0.4592</v>
      </c>
      <c r="J63" s="30">
        <v>0.442297</v>
      </c>
      <c r="K63" s="30">
        <v>8.5380000000000005E-3</v>
      </c>
      <c r="L63" s="28">
        <v>4.8</v>
      </c>
      <c r="M63" s="31"/>
      <c r="N63" s="31">
        <f t="shared" si="3"/>
        <v>8.3650000000000113E-3</v>
      </c>
      <c r="O63" s="32"/>
      <c r="P63" s="32"/>
      <c r="Q63" s="28"/>
      <c r="R63" s="31"/>
      <c r="S63" s="31"/>
      <c r="T63" s="50">
        <v>4.1000000000000002E-2</v>
      </c>
      <c r="U63" s="50">
        <v>8.0000000000000002E-3</v>
      </c>
      <c r="V63" s="50">
        <v>5.0000000000000001E-3</v>
      </c>
      <c r="W63" s="50">
        <v>4.0000000000000001E-3</v>
      </c>
      <c r="X63" s="50">
        <v>3.0000000000000001E-3</v>
      </c>
      <c r="Y63" s="32"/>
      <c r="Z63" s="52"/>
      <c r="AA63" s="52"/>
      <c r="AB63" s="52" t="s">
        <v>138</v>
      </c>
    </row>
    <row r="64" spans="1:28" ht="13.2" x14ac:dyDescent="0.25">
      <c r="A64" s="25">
        <v>42971</v>
      </c>
      <c r="B64" s="26"/>
      <c r="C64" s="28">
        <v>69.8</v>
      </c>
      <c r="D64" s="27">
        <v>113.5</v>
      </c>
      <c r="E64" s="28">
        <v>10.119999999999999</v>
      </c>
      <c r="F64" s="27">
        <v>122.2</v>
      </c>
      <c r="G64" s="28">
        <v>6.59</v>
      </c>
      <c r="H64" s="31">
        <v>1.7569999999999999</v>
      </c>
      <c r="I64" s="31">
        <v>0.45500000000000002</v>
      </c>
      <c r="J64" s="30">
        <v>0.42287200000000003</v>
      </c>
      <c r="K64" s="30">
        <v>7.9590000000000008E-3</v>
      </c>
      <c r="L64" s="28">
        <v>5.2</v>
      </c>
      <c r="M64" s="31"/>
      <c r="N64" s="31">
        <f t="shared" si="3"/>
        <v>2.4168999999999996E-2</v>
      </c>
      <c r="O64" s="32"/>
      <c r="P64" s="32"/>
      <c r="Q64" s="28"/>
      <c r="R64" s="31"/>
      <c r="S64" s="31"/>
      <c r="T64" s="52">
        <v>6.0999999999999999E-2</v>
      </c>
      <c r="U64" s="52">
        <v>1.2999999999999999E-2</v>
      </c>
      <c r="V64" s="52">
        <v>7.0000000000000001E-3</v>
      </c>
      <c r="W64" s="52">
        <v>7.0000000000000001E-3</v>
      </c>
      <c r="X64" s="52">
        <v>5.0000000000000001E-3</v>
      </c>
      <c r="Y64" s="32"/>
      <c r="Z64" s="52"/>
      <c r="AA64" s="52"/>
      <c r="AB64" s="52" t="s">
        <v>138</v>
      </c>
    </row>
    <row r="65" spans="1:28" ht="13.2" x14ac:dyDescent="0.25">
      <c r="A65" s="25">
        <v>42978</v>
      </c>
      <c r="B65" s="26"/>
      <c r="C65" s="28">
        <v>65.8</v>
      </c>
      <c r="D65" s="27">
        <v>111.6</v>
      </c>
      <c r="E65" s="28">
        <v>10.4</v>
      </c>
      <c r="F65" s="27">
        <v>120.6</v>
      </c>
      <c r="G65" s="28">
        <v>6.54</v>
      </c>
      <c r="H65" s="31">
        <v>1.82</v>
      </c>
      <c r="I65" s="31">
        <v>0.43130000000000002</v>
      </c>
      <c r="J65" s="30">
        <v>0.377716</v>
      </c>
      <c r="K65" s="30">
        <v>6.1840000000000003E-3</v>
      </c>
      <c r="L65" s="28">
        <v>3.9</v>
      </c>
      <c r="M65" s="31"/>
      <c r="N65" s="31">
        <f t="shared" si="3"/>
        <v>4.7399999999999998E-2</v>
      </c>
      <c r="O65" s="32"/>
      <c r="P65" s="32"/>
      <c r="Q65" s="28"/>
      <c r="R65" s="31"/>
      <c r="S65" s="31"/>
      <c r="T65" s="52">
        <v>5.2999999999999999E-2</v>
      </c>
      <c r="U65" s="52">
        <v>0.01</v>
      </c>
      <c r="V65" s="52">
        <v>6.0000000000000001E-3</v>
      </c>
      <c r="W65" s="52">
        <v>5.0000000000000001E-3</v>
      </c>
      <c r="X65" s="52">
        <v>4.0000000000000001E-3</v>
      </c>
      <c r="Y65" s="32"/>
      <c r="Z65" s="52"/>
      <c r="AA65" s="52"/>
      <c r="AB65" s="52" t="s">
        <v>138</v>
      </c>
    </row>
    <row r="66" spans="1:28" ht="13.2" x14ac:dyDescent="0.25">
      <c r="A66" s="25">
        <v>42985</v>
      </c>
      <c r="B66" s="26"/>
      <c r="C66" s="28">
        <v>66.400000000000006</v>
      </c>
      <c r="D66" s="27">
        <v>95.9</v>
      </c>
      <c r="E66" s="28">
        <v>8.89</v>
      </c>
      <c r="F66" s="27">
        <v>110.5</v>
      </c>
      <c r="G66" s="28">
        <v>6.34</v>
      </c>
      <c r="H66" s="31">
        <v>3.4729999999999999</v>
      </c>
      <c r="I66" s="31">
        <v>0.41170000000000001</v>
      </c>
      <c r="J66" s="30">
        <v>0.32416</v>
      </c>
      <c r="K66" s="30">
        <v>8.9940000000000003E-3</v>
      </c>
      <c r="L66" s="28">
        <v>4.5999999999999996</v>
      </c>
      <c r="M66" s="31"/>
      <c r="N66" s="31">
        <f t="shared" si="3"/>
        <v>7.8546000000000005E-2</v>
      </c>
      <c r="O66" s="32"/>
      <c r="P66" s="32"/>
      <c r="Q66" s="28"/>
      <c r="R66" s="31"/>
      <c r="S66" s="31"/>
      <c r="T66" s="52">
        <v>0.14099999999999999</v>
      </c>
      <c r="U66" s="52">
        <v>2.8000000000000001E-2</v>
      </c>
      <c r="V66" s="52">
        <v>1.4999999999999999E-2</v>
      </c>
      <c r="W66" s="52">
        <v>1.4E-2</v>
      </c>
      <c r="X66" s="52">
        <v>0.01</v>
      </c>
      <c r="Y66" s="32"/>
      <c r="Z66" s="52"/>
      <c r="AA66" s="52"/>
      <c r="AB66" s="52" t="s">
        <v>138</v>
      </c>
    </row>
    <row r="67" spans="1:28" ht="13.2" x14ac:dyDescent="0.25">
      <c r="A67" s="25">
        <v>42992</v>
      </c>
      <c r="B67" s="26"/>
      <c r="C67" s="28">
        <v>67.599999999999994</v>
      </c>
      <c r="D67" s="27">
        <v>112.9</v>
      </c>
      <c r="E67" s="28">
        <v>10.31</v>
      </c>
      <c r="F67" s="27">
        <v>123.3</v>
      </c>
      <c r="G67" s="28">
        <v>6.49</v>
      </c>
      <c r="H67" s="31">
        <v>1.8979999999999999</v>
      </c>
      <c r="I67" s="31">
        <v>0.4289</v>
      </c>
      <c r="J67" s="30">
        <v>0.36822700000000003</v>
      </c>
      <c r="K67" s="30">
        <v>8.2850000000000007E-3</v>
      </c>
      <c r="L67" s="28">
        <v>4.4000000000000004</v>
      </c>
      <c r="M67" s="31"/>
      <c r="N67" s="31">
        <f t="shared" si="3"/>
        <v>5.238799999999999E-2</v>
      </c>
      <c r="O67" s="32"/>
      <c r="P67" s="32"/>
      <c r="Q67" s="28"/>
      <c r="R67" s="31"/>
      <c r="S67" s="31"/>
      <c r="T67" s="52">
        <v>5.5E-2</v>
      </c>
      <c r="U67" s="52">
        <v>1.0999999999999999E-2</v>
      </c>
      <c r="V67" s="52">
        <v>6.0000000000000001E-3</v>
      </c>
      <c r="W67" s="52">
        <v>5.0000000000000001E-3</v>
      </c>
      <c r="X67" s="52">
        <v>4.0000000000000001E-3</v>
      </c>
      <c r="Y67" s="32"/>
      <c r="Z67" s="52"/>
      <c r="AA67" s="52"/>
      <c r="AB67" s="52" t="s">
        <v>138</v>
      </c>
    </row>
    <row r="68" spans="1:28" ht="13.2" x14ac:dyDescent="0.25">
      <c r="A68" s="25">
        <v>42999</v>
      </c>
      <c r="B68" s="28"/>
      <c r="C68" s="28">
        <v>63</v>
      </c>
      <c r="D68" s="27">
        <v>89</v>
      </c>
      <c r="E68" s="28">
        <v>8.56</v>
      </c>
      <c r="F68" s="27">
        <v>122.4</v>
      </c>
      <c r="G68" s="28">
        <v>6.24</v>
      </c>
      <c r="H68" s="31">
        <v>2.2090000000000001</v>
      </c>
      <c r="I68" s="31">
        <v>0.54869999999999997</v>
      </c>
      <c r="J68" s="30">
        <v>0.463449</v>
      </c>
      <c r="K68" s="30">
        <v>2.7462E-2</v>
      </c>
      <c r="L68" s="28">
        <v>5.8</v>
      </c>
      <c r="M68" s="31"/>
      <c r="N68" s="31">
        <f t="shared" si="3"/>
        <v>5.7788999999999979E-2</v>
      </c>
      <c r="O68" s="32"/>
      <c r="P68" s="32"/>
      <c r="Q68" s="28"/>
      <c r="R68" s="31"/>
      <c r="S68" s="31"/>
      <c r="T68" s="52">
        <v>6.7000000000000004E-2</v>
      </c>
      <c r="U68" s="52">
        <v>1.4E-2</v>
      </c>
      <c r="V68" s="52">
        <v>8.0000000000000002E-3</v>
      </c>
      <c r="W68" s="52">
        <v>7.0000000000000001E-3</v>
      </c>
      <c r="X68" s="52">
        <v>5.0000000000000001E-3</v>
      </c>
      <c r="Y68" s="32"/>
      <c r="Z68" s="52"/>
      <c r="AA68" s="52"/>
      <c r="AB68" s="52" t="s">
        <v>140</v>
      </c>
    </row>
    <row r="69" spans="1:28" ht="13.2" x14ac:dyDescent="0.25">
      <c r="A69" s="25">
        <v>43006</v>
      </c>
      <c r="B69" s="28"/>
      <c r="C69" s="28">
        <v>68.599999999999994</v>
      </c>
      <c r="D69" s="27">
        <v>102.3</v>
      </c>
      <c r="E69" s="28">
        <v>9.24</v>
      </c>
      <c r="F69" s="27">
        <v>116.8</v>
      </c>
      <c r="G69" s="28">
        <v>6.29</v>
      </c>
      <c r="H69" s="31">
        <v>2.327</v>
      </c>
      <c r="I69" s="31">
        <v>0.50180000000000002</v>
      </c>
      <c r="J69" s="30">
        <v>0.423406</v>
      </c>
      <c r="K69" s="30">
        <v>8.9219999999999994E-3</v>
      </c>
      <c r="L69" s="28">
        <v>6.6</v>
      </c>
      <c r="M69" s="31"/>
      <c r="N69" s="31">
        <f t="shared" si="3"/>
        <v>6.9472000000000034E-2</v>
      </c>
      <c r="O69" s="32"/>
      <c r="P69" s="32"/>
      <c r="Q69" s="28"/>
      <c r="R69" s="31"/>
      <c r="S69" s="31"/>
      <c r="T69" s="52">
        <v>0.09</v>
      </c>
      <c r="U69" s="52">
        <v>1.9E-2</v>
      </c>
      <c r="V69" s="52">
        <v>1.0999999999999999E-2</v>
      </c>
      <c r="W69" s="52">
        <v>8.9999999999999993E-3</v>
      </c>
      <c r="X69" s="52">
        <v>7.0000000000000001E-3</v>
      </c>
      <c r="Y69" s="32"/>
      <c r="Z69" s="52"/>
      <c r="AA69" s="52"/>
      <c r="AB69" s="52" t="s">
        <v>143</v>
      </c>
    </row>
    <row r="70" spans="1:28" ht="13.2" x14ac:dyDescent="0.25">
      <c r="A70" s="25">
        <v>43014</v>
      </c>
      <c r="B70" s="28"/>
      <c r="C70" s="28">
        <v>64.900000000000006</v>
      </c>
      <c r="D70" s="27">
        <v>106.8</v>
      </c>
      <c r="E70" s="28">
        <v>10.06</v>
      </c>
      <c r="F70" s="27">
        <v>121.1</v>
      </c>
      <c r="G70" s="28">
        <v>6.48</v>
      </c>
      <c r="H70" s="31">
        <v>1.395</v>
      </c>
      <c r="I70" s="31">
        <v>0.46660000000000001</v>
      </c>
      <c r="J70" s="30">
        <v>0.46581699999999998</v>
      </c>
      <c r="K70" s="30">
        <v>1.2968E-2</v>
      </c>
      <c r="L70" s="28">
        <v>7.2275</v>
      </c>
      <c r="M70" s="31"/>
      <c r="N70" s="31">
        <v>0</v>
      </c>
      <c r="O70" s="32"/>
      <c r="P70" s="32"/>
      <c r="Q70" s="28"/>
      <c r="R70" s="31"/>
      <c r="S70" s="31"/>
      <c r="T70" s="52">
        <v>0.05</v>
      </c>
      <c r="U70" s="52">
        <v>0.01</v>
      </c>
      <c r="V70" s="52">
        <v>6.0000000000000001E-3</v>
      </c>
      <c r="W70" s="52">
        <v>5.0000000000000001E-3</v>
      </c>
      <c r="X70" s="52">
        <v>4.0000000000000001E-3</v>
      </c>
      <c r="Y70" s="63"/>
      <c r="Z70" s="52"/>
      <c r="AA70" s="52"/>
      <c r="AB70" s="52" t="s">
        <v>143</v>
      </c>
    </row>
    <row r="71" spans="1:28" ht="13.2" x14ac:dyDescent="0.25">
      <c r="A71" s="25">
        <v>43020</v>
      </c>
      <c r="B71" s="26"/>
      <c r="C71" s="28">
        <v>62.5</v>
      </c>
      <c r="D71" s="27">
        <v>106</v>
      </c>
      <c r="E71" s="28">
        <v>10.27</v>
      </c>
      <c r="F71" s="27">
        <v>123.6</v>
      </c>
      <c r="G71" s="28">
        <v>6.42</v>
      </c>
      <c r="H71" s="31">
        <v>1.472</v>
      </c>
      <c r="I71" s="31">
        <v>0.46479999999999999</v>
      </c>
      <c r="J71" s="30">
        <v>0.47236299999999998</v>
      </c>
      <c r="K71" s="30">
        <v>8.2874999999999997E-3</v>
      </c>
      <c r="L71" s="28">
        <v>8.9190000000000005</v>
      </c>
      <c r="M71" s="31"/>
      <c r="N71" s="31">
        <v>0</v>
      </c>
      <c r="O71" s="32"/>
      <c r="P71" s="32"/>
      <c r="Q71" s="28"/>
      <c r="R71" s="31"/>
      <c r="S71" s="31"/>
      <c r="T71" s="52">
        <v>5.7000000000000002E-2</v>
      </c>
      <c r="U71" s="52">
        <v>1.2E-2</v>
      </c>
      <c r="V71" s="52">
        <v>7.0000000000000001E-3</v>
      </c>
      <c r="W71" s="52">
        <v>6.0000000000000001E-3</v>
      </c>
      <c r="X71" s="52">
        <v>5.0000000000000001E-3</v>
      </c>
      <c r="Y71" s="63"/>
      <c r="Z71" s="52"/>
      <c r="AA71" s="52"/>
      <c r="AB71" s="52" t="s">
        <v>138</v>
      </c>
    </row>
    <row r="72" spans="1:28" ht="13.2" x14ac:dyDescent="0.25">
      <c r="A72" s="25">
        <v>43034</v>
      </c>
      <c r="B72" s="26"/>
      <c r="C72" s="28">
        <v>60.8</v>
      </c>
      <c r="D72" s="27">
        <v>73.599999999999994</v>
      </c>
      <c r="E72" s="28">
        <v>7.26</v>
      </c>
      <c r="F72" s="27">
        <v>113.4</v>
      </c>
      <c r="G72" s="28">
        <v>6.04</v>
      </c>
      <c r="H72" s="31">
        <v>3.968</v>
      </c>
      <c r="I72" s="31">
        <v>0.46639999999999998</v>
      </c>
      <c r="J72" s="30">
        <v>0.17430499999999999</v>
      </c>
      <c r="K72" s="30">
        <v>1.2115000000000001E-2</v>
      </c>
      <c r="L72" s="28">
        <v>10.249000000000001</v>
      </c>
      <c r="M72" s="31"/>
      <c r="N72" s="31">
        <f t="shared" ref="N72:N73" si="4">I72-(J72+K72)</f>
        <v>0.27998000000000001</v>
      </c>
      <c r="O72" s="32"/>
      <c r="P72" s="32"/>
      <c r="Q72" s="28"/>
      <c r="R72" s="31"/>
      <c r="S72" s="31"/>
      <c r="T72" s="52">
        <v>0.22700000000000001</v>
      </c>
      <c r="U72" s="52">
        <v>0.05</v>
      </c>
      <c r="V72" s="52">
        <v>2.9000000000000001E-2</v>
      </c>
      <c r="W72" s="52">
        <v>2.5000000000000001E-2</v>
      </c>
      <c r="X72" s="52">
        <v>1.9E-2</v>
      </c>
      <c r="Y72" s="63"/>
      <c r="Z72" s="52"/>
      <c r="AA72" s="52"/>
      <c r="AB72" s="52" t="s">
        <v>138</v>
      </c>
    </row>
    <row r="73" spans="1:28" ht="13.2" x14ac:dyDescent="0.25">
      <c r="A73" s="25">
        <v>43041</v>
      </c>
      <c r="B73" s="28"/>
      <c r="C73" s="28">
        <v>56.7</v>
      </c>
      <c r="D73" s="27">
        <v>97.7</v>
      </c>
      <c r="E73" s="28">
        <v>10.130000000000001</v>
      </c>
      <c r="F73" s="27">
        <v>120.2</v>
      </c>
      <c r="G73" s="28">
        <v>6.29</v>
      </c>
      <c r="H73" s="31">
        <v>2.2709999999999999</v>
      </c>
      <c r="I73" s="31">
        <v>0.54630000000000001</v>
      </c>
      <c r="J73" s="30">
        <v>0.52044900000000005</v>
      </c>
      <c r="K73" s="30">
        <v>9.5545000000000005E-3</v>
      </c>
      <c r="L73" s="28">
        <v>9.3940000000000001</v>
      </c>
      <c r="M73" s="31"/>
      <c r="N73" s="31">
        <f t="shared" si="4"/>
        <v>1.6296499999999936E-2</v>
      </c>
      <c r="O73" s="32"/>
      <c r="P73" s="32"/>
      <c r="Q73" s="28"/>
      <c r="R73" s="31"/>
      <c r="S73" s="31"/>
      <c r="T73" s="52">
        <v>0.11799999999999999</v>
      </c>
      <c r="U73" s="52">
        <v>2.8000000000000001E-2</v>
      </c>
      <c r="V73" s="52">
        <v>1.7000000000000001E-2</v>
      </c>
      <c r="W73" s="52">
        <v>1.4999999999999999E-2</v>
      </c>
      <c r="X73" s="52">
        <v>1.0999999999999999E-2</v>
      </c>
      <c r="Y73" s="63"/>
      <c r="Z73" s="52"/>
      <c r="AA73" s="52"/>
      <c r="AB73" s="52" t="s">
        <v>143</v>
      </c>
    </row>
    <row r="74" spans="1:28" ht="13.2" x14ac:dyDescent="0.25">
      <c r="A74" s="25">
        <v>43048</v>
      </c>
      <c r="B74" s="28"/>
      <c r="C74" s="28"/>
      <c r="D74" s="27"/>
      <c r="E74" s="28"/>
      <c r="F74" s="27"/>
      <c r="G74" s="28"/>
      <c r="H74" s="31"/>
      <c r="I74" s="31"/>
      <c r="J74" s="30"/>
      <c r="K74" s="30"/>
      <c r="L74" s="28"/>
      <c r="M74" s="31"/>
      <c r="N74" s="31"/>
      <c r="O74" s="32"/>
      <c r="P74" s="32"/>
      <c r="Q74" s="28"/>
      <c r="R74" s="31"/>
      <c r="S74" s="31"/>
      <c r="T74" s="30"/>
      <c r="U74" s="30"/>
      <c r="V74" s="30"/>
      <c r="W74" s="30"/>
      <c r="X74" s="30"/>
      <c r="Y74" s="32"/>
      <c r="Z74" s="52"/>
      <c r="AA74" s="52"/>
      <c r="AB74" s="52"/>
    </row>
    <row r="75" spans="1:28" ht="13.2" x14ac:dyDescent="0.25">
      <c r="A75" s="25">
        <v>43055</v>
      </c>
      <c r="B75" s="28"/>
      <c r="C75" s="28"/>
      <c r="D75" s="27"/>
      <c r="E75" s="28"/>
      <c r="F75" s="27"/>
      <c r="G75" s="28"/>
      <c r="H75" s="31"/>
      <c r="I75" s="31"/>
      <c r="J75" s="30"/>
      <c r="K75" s="30"/>
      <c r="L75" s="28"/>
      <c r="M75" s="31"/>
      <c r="N75" s="31"/>
      <c r="O75" s="32"/>
      <c r="P75" s="32"/>
      <c r="Q75" s="28"/>
      <c r="R75" s="31"/>
      <c r="S75" s="31"/>
      <c r="T75" s="30"/>
      <c r="U75" s="30"/>
      <c r="V75" s="30"/>
      <c r="W75" s="30"/>
      <c r="X75" s="30"/>
      <c r="Y75" s="32"/>
      <c r="Z75" s="52"/>
      <c r="AA75" s="52"/>
      <c r="AB75" s="52"/>
    </row>
    <row r="76" spans="1:28" ht="13.2" x14ac:dyDescent="0.25">
      <c r="A76" s="25">
        <v>43069</v>
      </c>
      <c r="B76" s="28"/>
      <c r="C76" s="28"/>
      <c r="D76" s="27"/>
      <c r="E76" s="28"/>
      <c r="F76" s="27"/>
      <c r="G76" s="28"/>
      <c r="H76" s="31"/>
      <c r="I76" s="31"/>
      <c r="J76" s="30"/>
      <c r="K76" s="30"/>
      <c r="L76" s="28"/>
      <c r="M76" s="31"/>
      <c r="N76" s="31"/>
      <c r="O76" s="32"/>
      <c r="P76" s="32"/>
      <c r="Q76" s="28"/>
      <c r="R76" s="31"/>
      <c r="S76" s="31"/>
      <c r="T76" s="30"/>
      <c r="U76" s="30"/>
      <c r="V76" s="30"/>
      <c r="W76" s="30"/>
      <c r="X76" s="30"/>
      <c r="Y76" s="32"/>
      <c r="Z76" s="52"/>
      <c r="AA76" s="52"/>
      <c r="AB76" s="52"/>
    </row>
    <row r="77" spans="1:28" ht="13.2" x14ac:dyDescent="0.25">
      <c r="A77" s="25">
        <v>43076</v>
      </c>
      <c r="B77" s="28"/>
      <c r="C77" s="28"/>
      <c r="D77" s="27"/>
      <c r="E77" s="28"/>
      <c r="F77" s="27"/>
      <c r="G77" s="28"/>
      <c r="H77" s="31"/>
      <c r="I77" s="31"/>
      <c r="J77" s="30"/>
      <c r="K77" s="30"/>
      <c r="L77" s="28"/>
      <c r="M77" s="31"/>
      <c r="N77" s="31"/>
      <c r="O77" s="32"/>
      <c r="P77" s="32"/>
      <c r="Q77" s="28"/>
      <c r="R77" s="31"/>
      <c r="S77" s="31"/>
      <c r="T77" s="30"/>
      <c r="U77" s="30"/>
      <c r="V77" s="30"/>
      <c r="W77" s="30"/>
      <c r="X77" s="30"/>
      <c r="Y77" s="32"/>
      <c r="Z77" s="52"/>
      <c r="AA77" s="52"/>
      <c r="AB77" s="52"/>
    </row>
    <row r="78" spans="1:28" ht="13.2" x14ac:dyDescent="0.25">
      <c r="A78" s="25">
        <v>43083</v>
      </c>
      <c r="B78" s="28"/>
      <c r="C78" s="28"/>
      <c r="D78" s="27"/>
      <c r="E78" s="28"/>
      <c r="F78" s="27"/>
      <c r="G78" s="28"/>
      <c r="H78" s="31"/>
      <c r="I78" s="31"/>
      <c r="J78" s="30"/>
      <c r="K78" s="30"/>
      <c r="L78" s="28"/>
      <c r="M78" s="31"/>
      <c r="N78" s="31"/>
      <c r="O78" s="32"/>
      <c r="P78" s="32"/>
      <c r="Q78" s="28"/>
      <c r="R78" s="31"/>
      <c r="S78" s="31"/>
      <c r="T78" s="30"/>
      <c r="U78" s="30"/>
      <c r="V78" s="30"/>
      <c r="W78" s="30"/>
      <c r="X78" s="30"/>
      <c r="Y78" s="32"/>
      <c r="Z78" s="52"/>
      <c r="AA78" s="52"/>
      <c r="AB78" s="52"/>
    </row>
    <row r="79" spans="1:28" ht="13.2" x14ac:dyDescent="0.25">
      <c r="A79" s="25">
        <v>43090</v>
      </c>
      <c r="B79" s="28"/>
      <c r="C79" s="28"/>
      <c r="D79" s="27"/>
      <c r="E79" s="28"/>
      <c r="F79" s="27"/>
      <c r="G79" s="28"/>
      <c r="H79" s="31"/>
      <c r="I79" s="31"/>
      <c r="J79" s="30"/>
      <c r="K79" s="30"/>
      <c r="L79" s="28"/>
      <c r="M79" s="31"/>
      <c r="N79" s="31"/>
      <c r="O79" s="32"/>
      <c r="P79" s="32"/>
      <c r="Q79" s="28"/>
      <c r="R79" s="31"/>
      <c r="S79" s="31"/>
      <c r="T79" s="30"/>
      <c r="U79" s="30"/>
      <c r="V79" s="30"/>
      <c r="W79" s="30"/>
      <c r="X79" s="30"/>
      <c r="Y79" s="32"/>
      <c r="Z79" s="52"/>
      <c r="AA79" s="52"/>
      <c r="AB79" s="52"/>
    </row>
    <row r="80" spans="1:28" ht="13.2" x14ac:dyDescent="0.25">
      <c r="A80" s="25">
        <v>43103</v>
      </c>
      <c r="B80" s="28"/>
      <c r="C80" s="28"/>
      <c r="D80" s="27"/>
      <c r="E80" s="28"/>
      <c r="F80" s="27"/>
      <c r="G80" s="28"/>
      <c r="H80" s="31"/>
      <c r="I80" s="31"/>
      <c r="J80" s="30"/>
      <c r="K80" s="30"/>
      <c r="L80" s="28"/>
      <c r="M80" s="31"/>
      <c r="N80" s="31"/>
      <c r="O80" s="32"/>
      <c r="P80" s="32"/>
      <c r="Q80" s="28"/>
      <c r="R80" s="31"/>
      <c r="S80" s="31"/>
      <c r="T80" s="30"/>
      <c r="U80" s="30"/>
      <c r="V80" s="30"/>
      <c r="W80" s="30"/>
      <c r="X80" s="30"/>
      <c r="Y80" s="32"/>
      <c r="Z80" s="52"/>
      <c r="AA80" s="52"/>
      <c r="AB80" s="52"/>
    </row>
    <row r="81" spans="1:28" ht="13.2" x14ac:dyDescent="0.25">
      <c r="A81" s="25">
        <v>43110</v>
      </c>
      <c r="B81" s="28"/>
      <c r="C81" s="28"/>
      <c r="D81" s="27"/>
      <c r="E81" s="28"/>
      <c r="F81" s="27"/>
      <c r="G81" s="28"/>
      <c r="H81" s="31"/>
      <c r="I81" s="31"/>
      <c r="J81" s="30"/>
      <c r="K81" s="30"/>
      <c r="L81" s="28"/>
      <c r="M81" s="31"/>
      <c r="N81" s="31"/>
      <c r="O81" s="32"/>
      <c r="P81" s="32"/>
      <c r="Q81" s="28"/>
      <c r="R81" s="31"/>
      <c r="S81" s="31"/>
      <c r="T81" s="30"/>
      <c r="U81" s="30"/>
      <c r="V81" s="30"/>
      <c r="W81" s="30"/>
      <c r="X81" s="30"/>
      <c r="Y81" s="32"/>
      <c r="Z81" s="52"/>
      <c r="AA81" s="52"/>
      <c r="AB81" s="52"/>
    </row>
    <row r="82" spans="1:28" ht="13.2" x14ac:dyDescent="0.25">
      <c r="A82" s="25">
        <v>43118</v>
      </c>
      <c r="B82" s="28"/>
      <c r="C82" s="28"/>
      <c r="D82" s="27"/>
      <c r="E82" s="28"/>
      <c r="F82" s="27"/>
      <c r="G82" s="28"/>
      <c r="H82" s="31"/>
      <c r="I82" s="31"/>
      <c r="J82" s="30"/>
      <c r="K82" s="30"/>
      <c r="L82" s="28"/>
      <c r="M82" s="31"/>
      <c r="N82" s="31"/>
      <c r="O82" s="32"/>
      <c r="P82" s="32"/>
      <c r="Q82" s="28"/>
      <c r="R82" s="31"/>
      <c r="S82" s="31"/>
      <c r="T82" s="30"/>
      <c r="U82" s="30"/>
      <c r="V82" s="30"/>
      <c r="W82" s="30"/>
      <c r="X82" s="30"/>
      <c r="Y82" s="32"/>
      <c r="Z82" s="52"/>
      <c r="AA82" s="52"/>
      <c r="AB82" s="52"/>
    </row>
    <row r="83" spans="1:28" ht="13.2" x14ac:dyDescent="0.25">
      <c r="A83" s="25">
        <v>43124</v>
      </c>
      <c r="B83" s="28"/>
      <c r="C83" s="28"/>
      <c r="D83" s="27"/>
      <c r="E83" s="28"/>
      <c r="F83" s="27"/>
      <c r="G83" s="28"/>
      <c r="H83" s="31"/>
      <c r="I83" s="31"/>
      <c r="J83" s="30"/>
      <c r="K83" s="30"/>
      <c r="L83" s="28"/>
      <c r="M83" s="31"/>
      <c r="N83" s="31"/>
      <c r="O83" s="32"/>
      <c r="P83" s="32"/>
      <c r="Q83" s="28"/>
      <c r="R83" s="31"/>
      <c r="S83" s="31"/>
      <c r="T83" s="30"/>
      <c r="U83" s="30"/>
      <c r="V83" s="30"/>
      <c r="W83" s="30"/>
      <c r="X83" s="30"/>
      <c r="Y83" s="32"/>
      <c r="Z83" s="52"/>
      <c r="AA83" s="52"/>
      <c r="AB83" s="52"/>
    </row>
    <row r="84" spans="1:28" ht="13.2" x14ac:dyDescent="0.25">
      <c r="A84" s="25">
        <v>43131</v>
      </c>
      <c r="B84" s="28"/>
      <c r="C84" s="28"/>
      <c r="D84" s="27"/>
      <c r="E84" s="28"/>
      <c r="F84" s="27"/>
      <c r="G84" s="28"/>
      <c r="H84" s="31"/>
      <c r="I84" s="31"/>
      <c r="J84" s="30"/>
      <c r="K84" s="30"/>
      <c r="L84" s="28"/>
      <c r="M84" s="31"/>
      <c r="N84" s="31"/>
      <c r="O84" s="32"/>
      <c r="P84" s="32"/>
      <c r="Q84" s="28"/>
      <c r="R84" s="31"/>
      <c r="S84" s="31"/>
      <c r="T84" s="30"/>
      <c r="U84" s="30"/>
      <c r="V84" s="30"/>
      <c r="W84" s="30"/>
      <c r="X84" s="30"/>
      <c r="Y84" s="32"/>
      <c r="Z84" s="52"/>
      <c r="AA84" s="52"/>
      <c r="AB84" s="52"/>
    </row>
    <row r="85" spans="1:28" ht="13.2" x14ac:dyDescent="0.25">
      <c r="A85" s="25">
        <v>43138</v>
      </c>
      <c r="B85" s="28"/>
      <c r="C85" s="28"/>
      <c r="D85" s="27"/>
      <c r="E85" s="28"/>
      <c r="F85" s="27"/>
      <c r="G85" s="28"/>
      <c r="H85" s="31"/>
      <c r="I85" s="31"/>
      <c r="J85" s="30"/>
      <c r="K85" s="30"/>
      <c r="L85" s="28"/>
      <c r="M85" s="31"/>
      <c r="N85" s="31"/>
      <c r="O85" s="32"/>
      <c r="P85" s="32"/>
      <c r="Q85" s="28"/>
      <c r="R85" s="31"/>
      <c r="S85" s="31"/>
      <c r="T85" s="30"/>
      <c r="U85" s="30"/>
      <c r="V85" s="30"/>
      <c r="W85" s="30"/>
      <c r="X85" s="30"/>
      <c r="Y85" s="32"/>
      <c r="Z85" s="52"/>
      <c r="AA85" s="52"/>
      <c r="AB85" s="52"/>
    </row>
    <row r="86" spans="1:28" ht="13.2" x14ac:dyDescent="0.25">
      <c r="A86" s="25">
        <v>43145</v>
      </c>
      <c r="B86" s="28"/>
      <c r="C86" s="28"/>
      <c r="D86" s="27"/>
      <c r="E86" s="28"/>
      <c r="F86" s="27"/>
      <c r="G86" s="28"/>
      <c r="H86" s="31"/>
      <c r="I86" s="31"/>
      <c r="J86" s="30"/>
      <c r="K86" s="30"/>
      <c r="L86" s="28"/>
      <c r="M86" s="31"/>
      <c r="N86" s="31"/>
      <c r="O86" s="32"/>
      <c r="P86" s="32"/>
      <c r="Q86" s="28"/>
      <c r="R86" s="31"/>
      <c r="S86" s="31"/>
      <c r="T86" s="30"/>
      <c r="U86" s="30"/>
      <c r="V86" s="30"/>
      <c r="W86" s="30"/>
      <c r="X86" s="30"/>
      <c r="Y86" s="32"/>
      <c r="Z86" s="52"/>
      <c r="AA86" s="52"/>
      <c r="AB86" s="52"/>
    </row>
    <row r="87" spans="1:28" ht="13.2" x14ac:dyDescent="0.25">
      <c r="A87" s="25">
        <v>43152</v>
      </c>
      <c r="B87" s="28"/>
      <c r="C87" s="28"/>
      <c r="D87" s="27"/>
      <c r="E87" s="28"/>
      <c r="F87" s="27"/>
      <c r="G87" s="28"/>
      <c r="H87" s="31"/>
      <c r="I87" s="31"/>
      <c r="J87" s="30"/>
      <c r="K87" s="30"/>
      <c r="L87" s="28"/>
      <c r="M87" s="31"/>
      <c r="N87" s="31"/>
      <c r="O87" s="32"/>
      <c r="P87" s="32"/>
      <c r="Q87" s="28"/>
      <c r="R87" s="31"/>
      <c r="S87" s="31"/>
      <c r="T87" s="30"/>
      <c r="U87" s="30"/>
      <c r="V87" s="30"/>
      <c r="W87" s="30"/>
      <c r="X87" s="30"/>
      <c r="Y87" s="32"/>
      <c r="Z87" s="52"/>
      <c r="AA87" s="52"/>
      <c r="AB87" s="52"/>
    </row>
    <row r="88" spans="1:28" ht="13.2" x14ac:dyDescent="0.25">
      <c r="A88" s="25">
        <v>43159</v>
      </c>
      <c r="B88" s="28"/>
      <c r="C88" s="28"/>
      <c r="D88" s="27"/>
      <c r="E88" s="28"/>
      <c r="F88" s="27"/>
      <c r="G88" s="28"/>
      <c r="H88" s="31"/>
      <c r="I88" s="31"/>
      <c r="J88" s="30"/>
      <c r="K88" s="30"/>
      <c r="L88" s="28"/>
      <c r="M88" s="31"/>
      <c r="N88" s="31"/>
      <c r="O88" s="32"/>
      <c r="P88" s="32"/>
      <c r="Q88" s="28"/>
      <c r="R88" s="31"/>
      <c r="S88" s="31"/>
      <c r="T88" s="30"/>
      <c r="U88" s="30"/>
      <c r="V88" s="30"/>
      <c r="W88" s="30"/>
      <c r="X88" s="30"/>
      <c r="Y88" s="32"/>
      <c r="Z88" s="52"/>
      <c r="AA88" s="52"/>
      <c r="AB88" s="52"/>
    </row>
    <row r="89" spans="1:28" ht="13.2" x14ac:dyDescent="0.25">
      <c r="A89" s="25">
        <v>43166</v>
      </c>
      <c r="B89" s="28"/>
      <c r="C89" s="28"/>
      <c r="D89" s="27"/>
      <c r="E89" s="28"/>
      <c r="F89" s="27"/>
      <c r="G89" s="28"/>
      <c r="H89" s="31"/>
      <c r="I89" s="31"/>
      <c r="J89" s="30"/>
      <c r="K89" s="30"/>
      <c r="L89" s="28"/>
      <c r="M89" s="31"/>
      <c r="N89" s="31"/>
      <c r="O89" s="32"/>
      <c r="P89" s="32"/>
      <c r="Q89" s="28"/>
      <c r="R89" s="31"/>
      <c r="S89" s="31"/>
      <c r="T89" s="30"/>
      <c r="U89" s="30"/>
      <c r="V89" s="30"/>
      <c r="W89" s="30"/>
      <c r="X89" s="30"/>
      <c r="Y89" s="32"/>
      <c r="Z89" s="52"/>
      <c r="AA89" s="52"/>
      <c r="AB89" s="52"/>
    </row>
    <row r="90" spans="1:28" ht="13.2" x14ac:dyDescent="0.25">
      <c r="A90" s="25">
        <v>43174</v>
      </c>
      <c r="B90" s="28"/>
      <c r="C90" s="28"/>
      <c r="D90" s="27"/>
      <c r="E90" s="28"/>
      <c r="F90" s="27"/>
      <c r="G90" s="28"/>
      <c r="H90" s="31"/>
      <c r="I90" s="31"/>
      <c r="J90" s="30"/>
      <c r="K90" s="30"/>
      <c r="L90" s="28"/>
      <c r="M90" s="31"/>
      <c r="N90" s="31"/>
      <c r="O90" s="32"/>
      <c r="P90" s="32"/>
      <c r="Q90" s="28"/>
      <c r="R90" s="31"/>
      <c r="S90" s="31"/>
      <c r="T90" s="30"/>
      <c r="U90" s="30"/>
      <c r="V90" s="30"/>
      <c r="W90" s="30"/>
      <c r="X90" s="30"/>
      <c r="Y90" s="32"/>
      <c r="Z90" s="52"/>
      <c r="AA90" s="52"/>
      <c r="AB90" s="52"/>
    </row>
    <row r="91" spans="1:28" ht="15.75" customHeight="1" x14ac:dyDescent="0.3">
      <c r="A91" s="25">
        <v>43181</v>
      </c>
      <c r="B91" s="28"/>
      <c r="C91" s="28">
        <v>41</v>
      </c>
      <c r="D91" s="27">
        <v>95.8</v>
      </c>
      <c r="E91" s="28">
        <v>12.21</v>
      </c>
      <c r="F91" s="27">
        <v>130.80000000000001</v>
      </c>
      <c r="G91" s="28">
        <v>6.37</v>
      </c>
      <c r="H91" s="31">
        <v>2.327</v>
      </c>
      <c r="I91" s="31">
        <v>0.49</v>
      </c>
      <c r="J91" s="30">
        <v>0.51319599999999999</v>
      </c>
      <c r="K91" s="30">
        <v>9.4289999999999999E-3</v>
      </c>
      <c r="L91" s="28">
        <v>1.7290000000000001</v>
      </c>
      <c r="M91" s="31"/>
      <c r="N91" s="31">
        <v>0</v>
      </c>
      <c r="O91" s="32"/>
      <c r="P91" s="32">
        <v>6.7</v>
      </c>
      <c r="Q91" s="28">
        <v>2.56</v>
      </c>
      <c r="R91" s="99"/>
      <c r="S91" s="31"/>
      <c r="T91" s="52">
        <v>9.6000000000000002E-2</v>
      </c>
      <c r="U91" s="52">
        <v>2.1000000000000001E-2</v>
      </c>
      <c r="V91" s="52">
        <v>1.2E-2</v>
      </c>
      <c r="W91" s="52">
        <v>1.0999999999999999E-2</v>
      </c>
      <c r="X91" s="52">
        <v>8.0000000000000002E-3</v>
      </c>
      <c r="Y91" s="63"/>
      <c r="Z91" s="52"/>
      <c r="AA91" s="52"/>
      <c r="AB91" s="52" t="s">
        <v>149</v>
      </c>
    </row>
    <row r="92" spans="1:28" ht="15.75" customHeight="1" x14ac:dyDescent="0.3">
      <c r="A92" s="25">
        <v>43187</v>
      </c>
      <c r="B92" s="28"/>
      <c r="C92" s="28">
        <v>48.3</v>
      </c>
      <c r="D92" s="27">
        <v>105</v>
      </c>
      <c r="E92" s="28">
        <v>12.12</v>
      </c>
      <c r="F92" s="27">
        <v>128.4</v>
      </c>
      <c r="G92" s="28">
        <v>6.25</v>
      </c>
      <c r="H92" s="31">
        <v>1.8180000000000001</v>
      </c>
      <c r="I92" s="31">
        <v>0.46139999999999998</v>
      </c>
      <c r="J92" s="30">
        <v>0.468333</v>
      </c>
      <c r="K92" s="30">
        <v>7.5030000000000001E-3</v>
      </c>
      <c r="L92" s="28">
        <v>2.004</v>
      </c>
      <c r="M92" s="31"/>
      <c r="N92" s="31">
        <v>0</v>
      </c>
      <c r="O92" s="32"/>
      <c r="P92" s="32">
        <v>7.5</v>
      </c>
      <c r="Q92" s="28">
        <v>1.3</v>
      </c>
      <c r="R92" s="99"/>
      <c r="S92" s="31"/>
      <c r="T92" s="52">
        <v>7.3999999999999996E-2</v>
      </c>
      <c r="U92" s="52">
        <v>1.7000000000000001E-2</v>
      </c>
      <c r="V92" s="52">
        <v>0.01</v>
      </c>
      <c r="W92" s="52">
        <v>8.9999999999999993E-3</v>
      </c>
      <c r="X92" s="52">
        <v>6.0000000000000001E-3</v>
      </c>
      <c r="Y92" s="63"/>
      <c r="Z92" s="52"/>
      <c r="AA92" s="52"/>
      <c r="AB92" s="52" t="s">
        <v>149</v>
      </c>
    </row>
    <row r="93" spans="1:28" ht="15.75" customHeight="1" x14ac:dyDescent="0.3">
      <c r="A93" s="25">
        <v>43194</v>
      </c>
      <c r="B93" s="28"/>
      <c r="C93" s="28">
        <v>47.4</v>
      </c>
      <c r="D93" s="27">
        <v>91.5</v>
      </c>
      <c r="E93" s="28">
        <v>10.68</v>
      </c>
      <c r="F93" s="27">
        <v>128.9</v>
      </c>
      <c r="G93" s="28">
        <v>6.15</v>
      </c>
      <c r="H93" s="31">
        <v>1.895</v>
      </c>
      <c r="I93" s="31">
        <v>0.64200000000000002</v>
      </c>
      <c r="J93" s="30">
        <v>0.48359999999999997</v>
      </c>
      <c r="K93" s="30">
        <v>1.6500000000000001E-2</v>
      </c>
      <c r="L93" s="28">
        <v>3.08</v>
      </c>
      <c r="M93" s="31">
        <v>0.91200000000000003</v>
      </c>
      <c r="N93" s="31">
        <f t="shared" ref="N93:N112" si="5">I93-(J93+K93)</f>
        <v>0.14190000000000003</v>
      </c>
      <c r="O93" s="32"/>
      <c r="P93" s="32"/>
      <c r="Q93" s="28">
        <v>2.1</v>
      </c>
      <c r="R93" s="99"/>
      <c r="S93" s="31"/>
      <c r="T93" s="52">
        <v>7.6999999999999999E-2</v>
      </c>
      <c r="U93" s="52">
        <v>1.6E-2</v>
      </c>
      <c r="V93" s="52">
        <v>8.9999999999999993E-3</v>
      </c>
      <c r="W93" s="52">
        <v>8.0000000000000002E-3</v>
      </c>
      <c r="X93" s="52">
        <v>6.0000000000000001E-3</v>
      </c>
      <c r="Y93" s="32"/>
      <c r="Z93" s="52"/>
      <c r="AA93" s="52"/>
      <c r="AB93" s="52" t="s">
        <v>149</v>
      </c>
    </row>
    <row r="94" spans="1:28" ht="15.75" customHeight="1" x14ac:dyDescent="0.3">
      <c r="A94" s="25">
        <v>43201</v>
      </c>
      <c r="B94" s="28"/>
      <c r="C94" s="28">
        <v>48.4</v>
      </c>
      <c r="D94" s="27">
        <v>100.3</v>
      </c>
      <c r="E94" s="28">
        <v>11.55</v>
      </c>
      <c r="F94" s="27">
        <v>127.3</v>
      </c>
      <c r="G94" s="28">
        <v>6.2</v>
      </c>
      <c r="H94" s="31">
        <v>1.5529999999999999</v>
      </c>
      <c r="I94" s="31">
        <v>0.51800000000000002</v>
      </c>
      <c r="J94" s="30">
        <v>0.47910000000000003</v>
      </c>
      <c r="K94" s="30">
        <v>1.5100000000000001E-2</v>
      </c>
      <c r="L94" s="28">
        <v>2.9140000000000001</v>
      </c>
      <c r="M94" s="31">
        <v>0.85099999999999998</v>
      </c>
      <c r="N94" s="31">
        <f t="shared" si="5"/>
        <v>2.3799999999999988E-2</v>
      </c>
      <c r="O94" s="32"/>
      <c r="P94" s="32"/>
      <c r="Q94" s="28">
        <v>0.9</v>
      </c>
      <c r="R94" s="99"/>
      <c r="S94" s="31"/>
      <c r="T94" s="52">
        <v>5.1999999999999998E-2</v>
      </c>
      <c r="U94" s="52">
        <v>1.0999999999999999E-2</v>
      </c>
      <c r="V94" s="52">
        <v>7.0000000000000001E-3</v>
      </c>
      <c r="W94" s="52">
        <v>6.0000000000000001E-3</v>
      </c>
      <c r="X94" s="52">
        <v>5.0000000000000001E-3</v>
      </c>
      <c r="Y94" s="32"/>
      <c r="Z94" s="52"/>
      <c r="AA94" s="52"/>
      <c r="AB94" s="52" t="s">
        <v>149</v>
      </c>
    </row>
    <row r="95" spans="1:28" ht="15.75" customHeight="1" x14ac:dyDescent="0.3">
      <c r="A95" s="25">
        <v>43208</v>
      </c>
      <c r="B95" s="28"/>
      <c r="C95" s="28">
        <v>50</v>
      </c>
      <c r="D95" s="27">
        <v>103</v>
      </c>
      <c r="E95" s="28">
        <v>11.63</v>
      </c>
      <c r="F95" s="27">
        <v>114.3</v>
      </c>
      <c r="G95" s="28">
        <v>6.36</v>
      </c>
      <c r="H95" s="31">
        <v>1.847</v>
      </c>
      <c r="I95" s="31">
        <v>0.46700000000000003</v>
      </c>
      <c r="J95" s="30">
        <v>0.4284</v>
      </c>
      <c r="K95" s="30">
        <v>1.0200000000000001E-2</v>
      </c>
      <c r="L95" s="28">
        <v>2.8130000000000002</v>
      </c>
      <c r="M95" s="31">
        <v>1.1919999999999999</v>
      </c>
      <c r="N95" s="31">
        <f t="shared" si="5"/>
        <v>2.8400000000000036E-2</v>
      </c>
      <c r="O95" s="32"/>
      <c r="P95" s="32"/>
      <c r="Q95" s="28">
        <v>1.3403508771929751</v>
      </c>
      <c r="R95" s="99"/>
      <c r="S95" s="31"/>
      <c r="T95" s="52">
        <v>8.8999999999999996E-2</v>
      </c>
      <c r="U95" s="52">
        <v>2.1000000000000001E-2</v>
      </c>
      <c r="V95" s="52">
        <v>1.2E-2</v>
      </c>
      <c r="W95" s="52">
        <v>1.0999999999999999E-2</v>
      </c>
      <c r="X95" s="52">
        <v>8.0000000000000002E-3</v>
      </c>
      <c r="Y95" s="32"/>
      <c r="Z95" s="52"/>
      <c r="AA95" s="52"/>
      <c r="AB95" s="52" t="s">
        <v>149</v>
      </c>
    </row>
    <row r="96" spans="1:28" ht="13.2" x14ac:dyDescent="0.25">
      <c r="A96" s="25">
        <v>43216</v>
      </c>
      <c r="B96" s="28"/>
      <c r="C96" s="28">
        <v>54.5</v>
      </c>
      <c r="D96" s="27">
        <v>97.7</v>
      </c>
      <c r="E96" s="28">
        <v>10.42</v>
      </c>
      <c r="F96" s="27">
        <v>120.1</v>
      </c>
      <c r="G96" s="28">
        <v>6.19</v>
      </c>
      <c r="H96" s="31">
        <v>3</v>
      </c>
      <c r="I96" s="31">
        <v>0.47020000000000001</v>
      </c>
      <c r="J96" s="30">
        <v>0.34645199999999998</v>
      </c>
      <c r="K96" s="30">
        <v>0</v>
      </c>
      <c r="L96" s="28">
        <v>3.891</v>
      </c>
      <c r="M96" s="31">
        <v>0.42499999999999999</v>
      </c>
      <c r="N96" s="31">
        <f t="shared" si="5"/>
        <v>0.12374800000000002</v>
      </c>
      <c r="O96" s="32"/>
      <c r="P96" s="32">
        <v>6.4</v>
      </c>
      <c r="Q96" s="28">
        <v>1.82</v>
      </c>
      <c r="R96" s="100"/>
      <c r="S96" s="100"/>
      <c r="T96" s="52">
        <v>0.14799999999999999</v>
      </c>
      <c r="U96" s="52">
        <v>3.4000000000000002E-2</v>
      </c>
      <c r="V96" s="52">
        <v>0.02</v>
      </c>
      <c r="W96" s="52">
        <v>1.7999999999999999E-2</v>
      </c>
      <c r="X96" s="52">
        <v>1.2999999999999999E-2</v>
      </c>
      <c r="Y96" s="32"/>
      <c r="Z96" s="52"/>
      <c r="AA96" s="52"/>
      <c r="AB96" s="52" t="s">
        <v>149</v>
      </c>
    </row>
    <row r="97" spans="1:28" ht="13.2" x14ac:dyDescent="0.25">
      <c r="A97" s="25">
        <v>43222</v>
      </c>
      <c r="B97" s="28"/>
      <c r="C97" s="28">
        <v>59.3</v>
      </c>
      <c r="D97" s="27">
        <v>113.8</v>
      </c>
      <c r="E97" s="28">
        <v>11.44</v>
      </c>
      <c r="F97" s="27">
        <v>128.69999999999999</v>
      </c>
      <c r="G97" s="28">
        <v>6.61</v>
      </c>
      <c r="H97" s="31">
        <v>2.234</v>
      </c>
      <c r="I97" s="31">
        <v>0.45450000000000002</v>
      </c>
      <c r="J97" s="30">
        <v>0.36822899999999997</v>
      </c>
      <c r="K97" s="30">
        <v>0</v>
      </c>
      <c r="L97" s="28">
        <v>4.2919999999999998</v>
      </c>
      <c r="M97" s="31">
        <v>1.1319999999999999</v>
      </c>
      <c r="N97" s="31">
        <f t="shared" si="5"/>
        <v>8.6271000000000042E-2</v>
      </c>
      <c r="O97" s="32"/>
      <c r="P97" s="32">
        <v>7.9</v>
      </c>
      <c r="Q97" s="28"/>
      <c r="R97" s="100"/>
      <c r="S97" s="100"/>
      <c r="T97" s="52">
        <v>9.0999999999999998E-2</v>
      </c>
      <c r="U97" s="52">
        <v>2.3E-2</v>
      </c>
      <c r="V97" s="52">
        <v>1.4E-2</v>
      </c>
      <c r="W97" s="52">
        <v>1.2E-2</v>
      </c>
      <c r="X97" s="52">
        <v>8.9999999999999993E-3</v>
      </c>
      <c r="Y97" s="32"/>
      <c r="Z97" s="52"/>
      <c r="AA97" s="52"/>
      <c r="AB97" s="52" t="s">
        <v>149</v>
      </c>
    </row>
    <row r="98" spans="1:28" ht="13.2" x14ac:dyDescent="0.25">
      <c r="A98" s="25">
        <v>43229</v>
      </c>
      <c r="B98" s="28"/>
      <c r="C98" s="28">
        <v>62.5</v>
      </c>
      <c r="D98" s="27">
        <v>110.9</v>
      </c>
      <c r="E98" s="28">
        <v>10.73</v>
      </c>
      <c r="F98" s="27">
        <v>128.6</v>
      </c>
      <c r="G98" s="28">
        <v>6.39</v>
      </c>
      <c r="H98" s="31">
        <v>2.2850000000000001</v>
      </c>
      <c r="I98" s="31">
        <v>0.46010000000000001</v>
      </c>
      <c r="J98" s="30">
        <v>0.36824200000000001</v>
      </c>
      <c r="K98" s="30">
        <v>1.3029000000000001E-2</v>
      </c>
      <c r="L98" s="28">
        <v>3.3239999999999998</v>
      </c>
      <c r="M98" s="31">
        <v>1.3979999999999999</v>
      </c>
      <c r="N98" s="31">
        <f t="shared" si="5"/>
        <v>7.8828999999999982E-2</v>
      </c>
      <c r="O98" s="32"/>
      <c r="P98" s="32">
        <v>8.6999999999999993</v>
      </c>
      <c r="Q98" s="28">
        <v>2.38</v>
      </c>
      <c r="R98" s="100"/>
      <c r="S98" s="100"/>
      <c r="T98" s="52">
        <v>9.6000000000000002E-2</v>
      </c>
      <c r="U98" s="52">
        <v>2.3E-2</v>
      </c>
      <c r="V98" s="52">
        <v>1.2999999999999999E-2</v>
      </c>
      <c r="W98" s="52">
        <v>1.2E-2</v>
      </c>
      <c r="X98" s="52">
        <v>8.0000000000000002E-3</v>
      </c>
      <c r="Y98" s="32"/>
      <c r="Z98" s="52"/>
      <c r="AA98" s="52"/>
      <c r="AB98" s="52" t="s">
        <v>150</v>
      </c>
    </row>
    <row r="99" spans="1:28" ht="15.75" customHeight="1" x14ac:dyDescent="0.3">
      <c r="A99" s="25">
        <v>43236</v>
      </c>
      <c r="B99" s="28"/>
      <c r="C99" s="28">
        <v>61.9</v>
      </c>
      <c r="D99" s="27">
        <v>102.3</v>
      </c>
      <c r="E99" s="28">
        <v>9.9499999999999993</v>
      </c>
      <c r="F99" s="27">
        <v>118</v>
      </c>
      <c r="G99" s="28">
        <v>6.27</v>
      </c>
      <c r="H99" s="31">
        <v>2.2080000000000002</v>
      </c>
      <c r="I99" s="31">
        <v>0.51370000000000005</v>
      </c>
      <c r="J99" s="30">
        <v>0.39600000000000002</v>
      </c>
      <c r="K99" s="30">
        <v>1.2082000000000001E-2</v>
      </c>
      <c r="L99" s="28">
        <v>3.4820000000000002</v>
      </c>
      <c r="M99" s="31">
        <v>2.06</v>
      </c>
      <c r="N99" s="31">
        <f t="shared" si="5"/>
        <v>0.10561800000000005</v>
      </c>
      <c r="O99" s="32"/>
      <c r="P99" s="32">
        <v>9</v>
      </c>
      <c r="Q99" s="28">
        <v>2.4</v>
      </c>
      <c r="R99" s="99"/>
      <c r="S99" s="31"/>
      <c r="T99" s="52">
        <v>0.105</v>
      </c>
      <c r="U99" s="52">
        <v>2.5999999999999999E-2</v>
      </c>
      <c r="V99" s="52">
        <v>1.4999999999999999E-2</v>
      </c>
      <c r="W99" s="52">
        <v>1.2999999999999999E-2</v>
      </c>
      <c r="X99" s="52">
        <v>1.0999999999999999E-2</v>
      </c>
      <c r="Y99" s="32"/>
      <c r="Z99" s="42">
        <v>-6.8844200000000004</v>
      </c>
      <c r="AA99" s="42">
        <v>-40.868009999999998</v>
      </c>
      <c r="AB99" s="42" t="s">
        <v>150</v>
      </c>
    </row>
    <row r="100" spans="1:28" ht="15.75" customHeight="1" x14ac:dyDescent="0.3">
      <c r="A100" s="25">
        <v>43243</v>
      </c>
      <c r="B100" s="28"/>
      <c r="C100" s="28">
        <v>61.4</v>
      </c>
      <c r="D100" s="27">
        <v>96.4</v>
      </c>
      <c r="E100" s="28">
        <v>9.44</v>
      </c>
      <c r="F100" s="27">
        <v>131.30000000000001</v>
      </c>
      <c r="G100" s="28">
        <v>6.15</v>
      </c>
      <c r="H100" s="31">
        <v>2.3250000000000002</v>
      </c>
      <c r="I100" s="31">
        <v>0.46</v>
      </c>
      <c r="J100" s="30">
        <v>0.40228799999999998</v>
      </c>
      <c r="K100" s="30">
        <v>8.7799999999999996E-3</v>
      </c>
      <c r="L100" s="28">
        <v>3.512</v>
      </c>
      <c r="M100" s="31">
        <v>1.6160000000000001</v>
      </c>
      <c r="N100" s="31">
        <f t="shared" si="5"/>
        <v>4.8932000000000031E-2</v>
      </c>
      <c r="O100" s="32"/>
      <c r="P100" s="32">
        <v>9.1</v>
      </c>
      <c r="Q100" s="28">
        <v>2.6</v>
      </c>
      <c r="R100" s="99"/>
      <c r="S100" s="31"/>
      <c r="T100" s="52">
        <v>0.109</v>
      </c>
      <c r="U100" s="52">
        <v>2.7E-2</v>
      </c>
      <c r="V100" s="52">
        <v>1.6E-2</v>
      </c>
      <c r="W100" s="52">
        <v>1.4E-2</v>
      </c>
      <c r="X100" s="52">
        <v>0.01</v>
      </c>
      <c r="Y100" s="32"/>
      <c r="Z100" s="28">
        <v>-6.7259799999999998</v>
      </c>
      <c r="AA100" s="28">
        <v>-40.465600000000002</v>
      </c>
      <c r="AB100" s="28" t="s">
        <v>149</v>
      </c>
    </row>
    <row r="101" spans="1:28" ht="15.75" customHeight="1" x14ac:dyDescent="0.3">
      <c r="A101" s="25">
        <v>43250</v>
      </c>
      <c r="B101" s="28"/>
      <c r="C101" s="28">
        <v>65.7</v>
      </c>
      <c r="D101" s="27">
        <v>101</v>
      </c>
      <c r="E101" s="28">
        <v>9.42</v>
      </c>
      <c r="F101" s="27">
        <v>131.5</v>
      </c>
      <c r="G101" s="28">
        <v>6.29</v>
      </c>
      <c r="H101" s="31">
        <v>2.1230000000000002</v>
      </c>
      <c r="I101" s="31">
        <v>0.48499999999999999</v>
      </c>
      <c r="J101" s="30">
        <v>0.41316799999999998</v>
      </c>
      <c r="K101" s="30">
        <v>1.9519000000000002E-2</v>
      </c>
      <c r="L101" s="28">
        <v>2.5049999999999999</v>
      </c>
      <c r="M101" s="31">
        <v>1.0580000000000001</v>
      </c>
      <c r="N101" s="31">
        <f t="shared" si="5"/>
        <v>5.2312999999999998E-2</v>
      </c>
      <c r="O101" s="32"/>
      <c r="P101" s="32">
        <v>9.8000000000000007</v>
      </c>
      <c r="Q101" s="28">
        <v>2.8</v>
      </c>
      <c r="R101" s="99"/>
      <c r="S101" s="31"/>
      <c r="T101" s="52">
        <v>8.5000000000000006E-2</v>
      </c>
      <c r="U101" s="52">
        <v>1.9E-2</v>
      </c>
      <c r="V101" s="52">
        <v>1.0999999999999999E-2</v>
      </c>
      <c r="W101" s="52">
        <v>8.9999999999999993E-3</v>
      </c>
      <c r="X101" s="52">
        <v>7.0000000000000001E-3</v>
      </c>
      <c r="Y101" s="32"/>
      <c r="Z101" s="28">
        <v>-6.8868999999999998</v>
      </c>
      <c r="AA101" s="28">
        <v>-40.219619999999999</v>
      </c>
      <c r="AB101" s="28" t="s">
        <v>149</v>
      </c>
    </row>
    <row r="102" spans="1:28" ht="15.75" customHeight="1" x14ac:dyDescent="0.3">
      <c r="A102" s="25">
        <v>43257</v>
      </c>
      <c r="B102" s="28"/>
      <c r="C102" s="28">
        <v>61.4</v>
      </c>
      <c r="D102" s="27">
        <v>96.5</v>
      </c>
      <c r="E102" s="28">
        <v>9.4600000000000009</v>
      </c>
      <c r="F102" s="27">
        <v>131.9</v>
      </c>
      <c r="G102" s="28">
        <v>6.27</v>
      </c>
      <c r="H102" s="31">
        <v>2.2789999999999999</v>
      </c>
      <c r="I102" s="31">
        <v>0.4425</v>
      </c>
      <c r="J102" s="30">
        <v>0.38743499999999997</v>
      </c>
      <c r="K102" s="30">
        <v>3.9447999999999997E-2</v>
      </c>
      <c r="L102" s="28">
        <v>9.1809999999999992</v>
      </c>
      <c r="M102" s="31">
        <v>4.2229999999999999</v>
      </c>
      <c r="N102" s="31">
        <f t="shared" si="5"/>
        <v>1.5617000000000048E-2</v>
      </c>
      <c r="O102" s="32"/>
      <c r="P102" s="32">
        <v>9.4</v>
      </c>
      <c r="Q102" s="28">
        <v>1.7</v>
      </c>
      <c r="R102" s="99"/>
      <c r="S102" s="31"/>
      <c r="T102" s="52">
        <v>0.11899999999999999</v>
      </c>
      <c r="U102" s="52">
        <v>2.7E-2</v>
      </c>
      <c r="V102" s="52">
        <v>1.6E-2</v>
      </c>
      <c r="W102" s="52">
        <v>1.4E-2</v>
      </c>
      <c r="X102" s="52">
        <v>1.0999999999999999E-2</v>
      </c>
      <c r="Y102" s="32"/>
      <c r="Z102" s="28">
        <v>-6.5341899999999997</v>
      </c>
      <c r="AA102" s="28">
        <v>-40.121339999999996</v>
      </c>
      <c r="AB102" s="28" t="s">
        <v>149</v>
      </c>
    </row>
    <row r="103" spans="1:28" ht="15.75" customHeight="1" x14ac:dyDescent="0.3">
      <c r="A103" s="25">
        <v>43264</v>
      </c>
      <c r="B103" s="28"/>
      <c r="C103" s="28">
        <v>63.1</v>
      </c>
      <c r="D103" s="27">
        <v>91.6</v>
      </c>
      <c r="E103" s="28">
        <v>8.77</v>
      </c>
      <c r="F103" s="27">
        <v>120.8</v>
      </c>
      <c r="G103" s="28">
        <v>6.44</v>
      </c>
      <c r="H103" s="31">
        <v>2.008</v>
      </c>
      <c r="I103" s="31">
        <v>0.4274</v>
      </c>
      <c r="J103" s="30">
        <v>0.330175</v>
      </c>
      <c r="K103" s="30">
        <v>5.1629000000000001E-2</v>
      </c>
      <c r="L103" s="28">
        <v>6.1429999999999998</v>
      </c>
      <c r="M103" s="31">
        <v>3.3570000000000002</v>
      </c>
      <c r="N103" s="31">
        <f t="shared" si="5"/>
        <v>4.5596000000000025E-2</v>
      </c>
      <c r="O103" s="32"/>
      <c r="P103" s="32">
        <v>9.5</v>
      </c>
      <c r="Q103" s="28">
        <v>1.5</v>
      </c>
      <c r="R103" s="101"/>
      <c r="S103" s="100"/>
      <c r="T103" s="52">
        <v>7.4999999999999997E-2</v>
      </c>
      <c r="U103" s="52">
        <v>1.6E-2</v>
      </c>
      <c r="V103" s="52">
        <v>8.9999999999999993E-3</v>
      </c>
      <c r="W103" s="52">
        <v>8.0000000000000002E-3</v>
      </c>
      <c r="X103" s="52">
        <v>5.0000000000000001E-3</v>
      </c>
      <c r="Y103" s="32"/>
      <c r="Z103" s="58">
        <v>-5.8848954000000004</v>
      </c>
      <c r="AA103" s="58">
        <v>-38.213709000000001</v>
      </c>
      <c r="AB103" s="58" t="s">
        <v>149</v>
      </c>
    </row>
    <row r="104" spans="1:28" ht="13.2" x14ac:dyDescent="0.25">
      <c r="A104" s="25">
        <v>43271</v>
      </c>
      <c r="B104" s="28"/>
      <c r="C104" s="28">
        <v>69.900000000000006</v>
      </c>
      <c r="D104" s="27">
        <v>112.8</v>
      </c>
      <c r="E104" s="28">
        <v>10.050000000000001</v>
      </c>
      <c r="F104" s="27">
        <v>124.6</v>
      </c>
      <c r="G104" s="28">
        <v>6.73</v>
      </c>
      <c r="H104" s="31">
        <v>2.004</v>
      </c>
      <c r="I104" s="31">
        <v>0.4254</v>
      </c>
      <c r="J104" s="30">
        <v>0.35144500000000001</v>
      </c>
      <c r="K104" s="30">
        <v>2.3491999999999999E-2</v>
      </c>
      <c r="L104" s="28">
        <v>6.0289999999999999</v>
      </c>
      <c r="M104" s="31">
        <v>5.056</v>
      </c>
      <c r="N104" s="31">
        <f t="shared" si="5"/>
        <v>5.046299999999998E-2</v>
      </c>
      <c r="O104" s="32"/>
      <c r="P104" s="32">
        <v>9.9</v>
      </c>
      <c r="Q104" s="28">
        <v>1.91</v>
      </c>
      <c r="R104" s="100"/>
      <c r="S104" s="31"/>
      <c r="T104" s="52">
        <v>7.8E-2</v>
      </c>
      <c r="U104" s="52">
        <v>1.7000000000000001E-2</v>
      </c>
      <c r="V104" s="52">
        <v>8.9999999999999993E-3</v>
      </c>
      <c r="W104" s="52">
        <v>8.0000000000000002E-3</v>
      </c>
      <c r="X104" s="52">
        <v>5.0000000000000001E-3</v>
      </c>
      <c r="Y104" s="32"/>
      <c r="Z104" s="28">
        <v>-6.0476400000000003</v>
      </c>
      <c r="AA104" s="28">
        <v>-38.6922</v>
      </c>
      <c r="AB104" s="28" t="s">
        <v>149</v>
      </c>
    </row>
    <row r="105" spans="1:28" ht="15.75" customHeight="1" x14ac:dyDescent="0.3">
      <c r="A105" s="25">
        <v>43278</v>
      </c>
      <c r="B105" s="28"/>
      <c r="C105" s="28">
        <v>67.599999999999994</v>
      </c>
      <c r="D105" s="27">
        <v>115.9</v>
      </c>
      <c r="E105" s="28">
        <v>10.6</v>
      </c>
      <c r="F105" s="27">
        <v>125.6</v>
      </c>
      <c r="G105" s="28">
        <v>6.8259999999999996</v>
      </c>
      <c r="H105" s="31">
        <v>2.2360000000000002</v>
      </c>
      <c r="I105" s="31">
        <v>0.41959999999999997</v>
      </c>
      <c r="J105" s="30">
        <v>0.33124700000000001</v>
      </c>
      <c r="K105" s="30">
        <v>2.4930000000000001E-2</v>
      </c>
      <c r="L105" s="28">
        <v>4.8479999999999999</v>
      </c>
      <c r="M105" s="31">
        <v>1.018</v>
      </c>
      <c r="N105" s="31">
        <f t="shared" si="5"/>
        <v>6.3422999999999952E-2</v>
      </c>
      <c r="O105" s="32"/>
      <c r="P105" s="32">
        <v>9.8000000000000007</v>
      </c>
      <c r="Q105" s="28">
        <v>1.1000000000000001</v>
      </c>
      <c r="R105" s="99"/>
      <c r="S105" s="31"/>
      <c r="T105" s="52">
        <v>6.6000000000000003E-2</v>
      </c>
      <c r="U105" s="52">
        <v>1.4E-2</v>
      </c>
      <c r="V105" s="52">
        <v>8.0000000000000002E-3</v>
      </c>
      <c r="W105" s="52">
        <v>7.0000000000000001E-3</v>
      </c>
      <c r="X105" s="52">
        <v>5.0000000000000001E-3</v>
      </c>
      <c r="Y105" s="32"/>
      <c r="Z105" s="28">
        <v>-5.8718599999999999</v>
      </c>
      <c r="AA105" s="28">
        <v>-38.519730000000003</v>
      </c>
      <c r="AB105" s="28" t="s">
        <v>151</v>
      </c>
    </row>
    <row r="106" spans="1:28" ht="15.75" customHeight="1" x14ac:dyDescent="0.3">
      <c r="A106" s="25">
        <v>43284</v>
      </c>
      <c r="B106" s="28"/>
      <c r="C106" s="28">
        <v>72.099999999999994</v>
      </c>
      <c r="D106" s="27">
        <v>100.4</v>
      </c>
      <c r="E106" s="28">
        <v>8.2100000000000009</v>
      </c>
      <c r="F106" s="27">
        <v>117.2</v>
      </c>
      <c r="G106" s="28">
        <v>6.81</v>
      </c>
      <c r="H106" s="31">
        <v>2.847</v>
      </c>
      <c r="I106" s="31">
        <v>0.38150000000000001</v>
      </c>
      <c r="J106" s="30">
        <v>0.29286899999999999</v>
      </c>
      <c r="K106" s="30">
        <v>1.9890999999999999E-2</v>
      </c>
      <c r="L106" s="28">
        <v>5.165</v>
      </c>
      <c r="M106" s="31">
        <v>2.911</v>
      </c>
      <c r="N106" s="31">
        <f t="shared" si="5"/>
        <v>6.8740000000000023E-2</v>
      </c>
      <c r="O106" s="32"/>
      <c r="P106" s="32">
        <v>9.4</v>
      </c>
      <c r="Q106" s="28">
        <v>1.5</v>
      </c>
      <c r="R106" s="99"/>
      <c r="S106" s="31"/>
      <c r="T106" s="52">
        <v>9.4E-2</v>
      </c>
      <c r="U106" s="52">
        <v>2.1000000000000001E-2</v>
      </c>
      <c r="V106" s="52">
        <v>1.2E-2</v>
      </c>
      <c r="W106" s="52">
        <v>0.01</v>
      </c>
      <c r="X106" s="52">
        <v>7.0000000000000001E-3</v>
      </c>
      <c r="Y106" s="32"/>
      <c r="Z106" s="28">
        <v>-6.0562199999999997</v>
      </c>
      <c r="AA106" s="28">
        <v>-38.597929999999998</v>
      </c>
      <c r="AB106" s="28" t="s">
        <v>149</v>
      </c>
    </row>
    <row r="107" spans="1:28" ht="15.75" customHeight="1" x14ac:dyDescent="0.3">
      <c r="A107" s="25">
        <v>43292</v>
      </c>
      <c r="B107" s="28"/>
      <c r="C107" s="28">
        <v>70.7</v>
      </c>
      <c r="D107" s="27">
        <v>84.5</v>
      </c>
      <c r="E107" s="28">
        <v>7.65</v>
      </c>
      <c r="F107" s="27">
        <v>130.30000000000001</v>
      </c>
      <c r="G107" s="28">
        <v>6.42</v>
      </c>
      <c r="H107" s="31">
        <v>2.8540000000000001</v>
      </c>
      <c r="I107" s="31">
        <v>0.3911</v>
      </c>
      <c r="J107" s="30">
        <v>0.27080399999999999</v>
      </c>
      <c r="K107" s="30">
        <v>0</v>
      </c>
      <c r="L107" s="28">
        <v>0</v>
      </c>
      <c r="M107" s="31">
        <v>5.7729999999999997</v>
      </c>
      <c r="N107" s="31">
        <f t="shared" si="5"/>
        <v>0.12029600000000001</v>
      </c>
      <c r="O107" s="32"/>
      <c r="P107" s="32">
        <v>9.5</v>
      </c>
      <c r="Q107" s="28">
        <v>1</v>
      </c>
      <c r="R107" s="99"/>
      <c r="S107" s="31"/>
      <c r="T107" s="52">
        <v>6.7000000000000004E-2</v>
      </c>
      <c r="U107" s="52">
        <v>1.4E-2</v>
      </c>
      <c r="V107" s="52">
        <v>7.0000000000000001E-3</v>
      </c>
      <c r="W107" s="52">
        <v>6.0000000000000001E-3</v>
      </c>
      <c r="X107" s="52">
        <v>4.0000000000000001E-3</v>
      </c>
      <c r="Y107" s="32"/>
      <c r="Z107" s="28">
        <v>-6.0104544999999998</v>
      </c>
      <c r="AA107" s="28">
        <v>-37.728703000000003</v>
      </c>
      <c r="AB107" s="28" t="s">
        <v>149</v>
      </c>
    </row>
    <row r="108" spans="1:28" ht="15.75" customHeight="1" x14ac:dyDescent="0.3">
      <c r="A108" s="25">
        <v>43299</v>
      </c>
      <c r="B108" s="28"/>
      <c r="C108" s="28">
        <v>70.400000000000006</v>
      </c>
      <c r="D108" s="27">
        <v>90.8</v>
      </c>
      <c r="E108" s="28">
        <v>8.0399999999999991</v>
      </c>
      <c r="F108" s="27">
        <v>127.6</v>
      </c>
      <c r="G108" s="28">
        <v>6.25</v>
      </c>
      <c r="H108" s="31">
        <v>2.9409999999999998</v>
      </c>
      <c r="I108" s="31">
        <v>0.40379999999999999</v>
      </c>
      <c r="J108" s="30">
        <v>0.29903200000000002</v>
      </c>
      <c r="K108" s="30">
        <v>0</v>
      </c>
      <c r="L108" s="28">
        <v>0</v>
      </c>
      <c r="M108" s="31">
        <v>5.976</v>
      </c>
      <c r="N108" s="31">
        <f t="shared" si="5"/>
        <v>0.10476799999999997</v>
      </c>
      <c r="O108" s="32"/>
      <c r="P108" s="32">
        <v>9.8000000000000007</v>
      </c>
      <c r="Q108" s="28">
        <v>1.2</v>
      </c>
      <c r="R108" s="99"/>
      <c r="S108" s="31"/>
      <c r="T108" s="52">
        <v>0.08</v>
      </c>
      <c r="U108" s="52">
        <v>1.7999999999999999E-2</v>
      </c>
      <c r="V108" s="52">
        <v>0.01</v>
      </c>
      <c r="W108" s="52">
        <v>8.9999999999999993E-3</v>
      </c>
      <c r="X108" s="52">
        <v>6.0000000000000001E-3</v>
      </c>
      <c r="Y108" s="32"/>
      <c r="Z108" s="28">
        <v>-6.1424893999999997</v>
      </c>
      <c r="AA108" s="28">
        <v>-38.720931</v>
      </c>
      <c r="AB108" s="28" t="s">
        <v>149</v>
      </c>
    </row>
    <row r="109" spans="1:28" ht="15.75" customHeight="1" x14ac:dyDescent="0.3">
      <c r="A109" s="25">
        <v>43306</v>
      </c>
      <c r="B109" s="28"/>
      <c r="C109" s="28">
        <v>73.3</v>
      </c>
      <c r="D109" s="27">
        <v>100.7</v>
      </c>
      <c r="E109" s="28">
        <v>8.64</v>
      </c>
      <c r="F109" s="27">
        <v>125.3</v>
      </c>
      <c r="G109" s="28">
        <v>6.46</v>
      </c>
      <c r="H109" s="31">
        <v>2.8929999999999998</v>
      </c>
      <c r="I109" s="31">
        <v>0.38650000000000001</v>
      </c>
      <c r="J109" s="30">
        <v>0.279144</v>
      </c>
      <c r="K109" s="30">
        <v>0</v>
      </c>
      <c r="L109" s="28">
        <v>0</v>
      </c>
      <c r="M109" s="31">
        <v>5.7080000000000002</v>
      </c>
      <c r="N109" s="31">
        <f t="shared" si="5"/>
        <v>0.10735600000000001</v>
      </c>
      <c r="O109" s="32"/>
      <c r="P109" s="32"/>
      <c r="Q109" s="28">
        <v>0.9</v>
      </c>
      <c r="R109" s="99"/>
      <c r="S109" s="31"/>
      <c r="T109" s="52">
        <v>7.0000000000000007E-2</v>
      </c>
      <c r="U109" s="52">
        <v>1.4999999999999999E-2</v>
      </c>
      <c r="V109" s="52">
        <v>8.0000000000000002E-3</v>
      </c>
      <c r="W109" s="52">
        <v>7.0000000000000001E-3</v>
      </c>
      <c r="X109" s="52">
        <v>5.0000000000000001E-3</v>
      </c>
      <c r="Y109" s="32"/>
      <c r="Z109" s="28">
        <v>-5.9967832999999997</v>
      </c>
      <c r="AA109" s="28">
        <v>-37.574553999999999</v>
      </c>
      <c r="AB109" s="28" t="s">
        <v>149</v>
      </c>
    </row>
    <row r="110" spans="1:28" ht="15.75" customHeight="1" x14ac:dyDescent="0.3">
      <c r="A110" s="25">
        <v>43315</v>
      </c>
      <c r="B110" s="28"/>
      <c r="C110" s="28">
        <v>74</v>
      </c>
      <c r="D110" s="27">
        <v>73.2</v>
      </c>
      <c r="E110" s="28">
        <v>6.22</v>
      </c>
      <c r="F110" s="27">
        <v>119</v>
      </c>
      <c r="G110" s="28">
        <v>6.13</v>
      </c>
      <c r="H110" s="31">
        <v>4.5460000000000003</v>
      </c>
      <c r="I110" s="31">
        <v>0.3896</v>
      </c>
      <c r="J110" s="30">
        <v>0.228048</v>
      </c>
      <c r="K110" s="30">
        <v>0</v>
      </c>
      <c r="L110" s="28">
        <v>22.527000000000001</v>
      </c>
      <c r="M110" s="31">
        <v>3.4249999999999998</v>
      </c>
      <c r="N110" s="31">
        <f t="shared" si="5"/>
        <v>0.161552</v>
      </c>
      <c r="O110" s="32"/>
      <c r="P110" s="32"/>
      <c r="Q110" s="28">
        <v>1.6</v>
      </c>
      <c r="R110" s="99"/>
      <c r="S110" s="31"/>
      <c r="T110" s="52">
        <v>0.16200000000000001</v>
      </c>
      <c r="U110" s="52">
        <v>3.3000000000000002E-2</v>
      </c>
      <c r="V110" s="52">
        <v>1.7999999999999999E-2</v>
      </c>
      <c r="W110" s="52">
        <v>1.6E-2</v>
      </c>
      <c r="X110" s="52">
        <v>1.0999999999999999E-2</v>
      </c>
      <c r="Y110" s="32"/>
      <c r="Z110" s="28">
        <v>-5.9057620000000002</v>
      </c>
      <c r="AA110" s="28">
        <v>-37.700676000000001</v>
      </c>
      <c r="AB110" s="28" t="s">
        <v>149</v>
      </c>
    </row>
    <row r="111" spans="1:28" ht="15.75" customHeight="1" x14ac:dyDescent="0.3">
      <c r="A111" s="25">
        <v>43320</v>
      </c>
      <c r="B111" s="28"/>
      <c r="C111" s="28">
        <v>75.599999999999994</v>
      </c>
      <c r="D111" s="27">
        <v>99.4</v>
      </c>
      <c r="E111" s="28">
        <v>8.33</v>
      </c>
      <c r="F111" s="27">
        <v>119.4</v>
      </c>
      <c r="G111" s="28">
        <v>6.36</v>
      </c>
      <c r="H111" s="31">
        <v>3.3119999999999998</v>
      </c>
      <c r="I111" s="31">
        <v>0.41070000000000001</v>
      </c>
      <c r="J111" s="30">
        <v>0.26611299999999999</v>
      </c>
      <c r="K111" s="30">
        <v>0</v>
      </c>
      <c r="L111" s="28">
        <v>5.6859999999999999</v>
      </c>
      <c r="M111" s="31">
        <v>4.1440000000000001</v>
      </c>
      <c r="N111" s="31">
        <f t="shared" si="5"/>
        <v>0.14458700000000002</v>
      </c>
      <c r="O111" s="32"/>
      <c r="P111" s="32"/>
      <c r="Q111" s="28">
        <v>0.6</v>
      </c>
      <c r="R111" s="99"/>
      <c r="S111" s="31"/>
      <c r="T111" s="52">
        <v>0.11</v>
      </c>
      <c r="U111" s="52">
        <v>2.5999999999999999E-2</v>
      </c>
      <c r="V111" s="52">
        <v>1.4999999999999999E-2</v>
      </c>
      <c r="W111" s="52">
        <v>1.2999999999999999E-2</v>
      </c>
      <c r="X111" s="52">
        <v>8.9999999999999993E-3</v>
      </c>
      <c r="Y111" s="32"/>
      <c r="Z111" s="28">
        <v>-6.0090154</v>
      </c>
      <c r="AA111" s="28">
        <v>-37.044089999999997</v>
      </c>
      <c r="AB111" s="28" t="s">
        <v>149</v>
      </c>
    </row>
    <row r="112" spans="1:28" ht="15.75" customHeight="1" x14ac:dyDescent="0.3">
      <c r="A112" s="25">
        <v>43327</v>
      </c>
      <c r="B112" s="28"/>
      <c r="C112" s="28">
        <v>70.7</v>
      </c>
      <c r="D112" s="27">
        <v>94.4</v>
      </c>
      <c r="E112" s="28">
        <v>8.33</v>
      </c>
      <c r="F112" s="27">
        <v>126.8</v>
      </c>
      <c r="G112" s="28">
        <v>6.32</v>
      </c>
      <c r="H112" s="31">
        <v>2.5219999999999998</v>
      </c>
      <c r="I112" s="31">
        <v>0.40629999999999999</v>
      </c>
      <c r="J112" s="30">
        <v>0.31395000000000001</v>
      </c>
      <c r="K112" s="30">
        <v>0</v>
      </c>
      <c r="L112" s="28">
        <v>0</v>
      </c>
      <c r="M112" s="31">
        <v>2.673</v>
      </c>
      <c r="N112" s="31">
        <f t="shared" si="5"/>
        <v>9.2349999999999988E-2</v>
      </c>
      <c r="O112" s="32"/>
      <c r="P112" s="32"/>
      <c r="Q112" s="28">
        <v>0.7</v>
      </c>
      <c r="R112" s="99"/>
      <c r="S112" s="31"/>
      <c r="T112" s="52">
        <v>5.3999999999999999E-2</v>
      </c>
      <c r="U112" s="52">
        <v>0.01</v>
      </c>
      <c r="V112" s="52">
        <v>6.0000000000000001E-3</v>
      </c>
      <c r="W112" s="52">
        <v>5.0000000000000001E-3</v>
      </c>
      <c r="X112" s="52">
        <v>3.0000000000000001E-3</v>
      </c>
      <c r="Y112" s="32"/>
      <c r="Z112" s="28">
        <v>-6.2512986000000001</v>
      </c>
      <c r="AA112" s="28">
        <v>-39.181125000000002</v>
      </c>
      <c r="AB112" s="28" t="s">
        <v>149</v>
      </c>
    </row>
    <row r="113" spans="1:28" ht="15.75" customHeight="1" x14ac:dyDescent="0.3">
      <c r="A113" s="25">
        <v>43334</v>
      </c>
      <c r="B113" s="28"/>
      <c r="C113" s="28">
        <v>67.099999999999994</v>
      </c>
      <c r="D113" s="27">
        <v>87.5</v>
      </c>
      <c r="E113" s="28">
        <v>8.0399999999999991</v>
      </c>
      <c r="F113" s="27">
        <v>130.1</v>
      </c>
      <c r="G113" s="28">
        <v>6.16</v>
      </c>
      <c r="H113" s="31">
        <v>1.88</v>
      </c>
      <c r="I113" s="31">
        <v>0.42920000000000003</v>
      </c>
      <c r="J113" s="30"/>
      <c r="K113" s="30"/>
      <c r="L113" s="28"/>
      <c r="M113" s="31"/>
      <c r="N113" s="31"/>
      <c r="O113" s="32"/>
      <c r="P113" s="32">
        <v>11.2</v>
      </c>
      <c r="Q113" s="28">
        <v>1.5</v>
      </c>
      <c r="R113" s="99"/>
      <c r="S113" s="31"/>
      <c r="T113" s="52">
        <v>5.3999999999999999E-2</v>
      </c>
      <c r="U113" s="52">
        <v>1.0999999999999999E-2</v>
      </c>
      <c r="V113" s="52">
        <v>6.0000000000000001E-3</v>
      </c>
      <c r="W113" s="52">
        <v>5.0000000000000001E-3</v>
      </c>
      <c r="X113" s="52">
        <v>3.0000000000000001E-3</v>
      </c>
      <c r="Y113" s="32"/>
      <c r="Z113" s="28">
        <v>-6.2114706999999996</v>
      </c>
      <c r="AA113" s="28">
        <v>-39.308008999999998</v>
      </c>
      <c r="AB113" s="28" t="s">
        <v>138</v>
      </c>
    </row>
    <row r="114" spans="1:28" ht="15.75" customHeight="1" x14ac:dyDescent="0.3">
      <c r="A114" s="25">
        <v>43341</v>
      </c>
      <c r="B114" s="28"/>
      <c r="C114" s="28">
        <v>71.8</v>
      </c>
      <c r="D114" s="27">
        <v>96.8</v>
      </c>
      <c r="E114" s="28">
        <v>8.44</v>
      </c>
      <c r="F114" s="27">
        <v>130.1</v>
      </c>
      <c r="G114" s="28">
        <v>6.32</v>
      </c>
      <c r="H114" s="31">
        <v>1.8160000000000001</v>
      </c>
      <c r="I114" s="31">
        <v>0.35639999999999999</v>
      </c>
      <c r="J114" s="30"/>
      <c r="K114" s="30"/>
      <c r="L114" s="28"/>
      <c r="M114" s="31"/>
      <c r="N114" s="31"/>
      <c r="O114" s="32"/>
      <c r="P114" s="32">
        <v>11.1</v>
      </c>
      <c r="Q114" s="28">
        <v>0.6</v>
      </c>
      <c r="R114" s="99"/>
      <c r="S114" s="31"/>
      <c r="T114" s="52">
        <v>4.4999999999999998E-2</v>
      </c>
      <c r="U114" s="52">
        <v>0.01</v>
      </c>
      <c r="V114" s="52">
        <v>5.0000000000000001E-3</v>
      </c>
      <c r="W114" s="52">
        <v>4.0000000000000001E-3</v>
      </c>
      <c r="X114" s="52">
        <v>3.0000000000000001E-3</v>
      </c>
      <c r="Y114" s="32"/>
      <c r="Z114" s="28">
        <v>-6.2837869</v>
      </c>
      <c r="AA114" s="28">
        <v>-40.140965999999999</v>
      </c>
      <c r="AB114" s="28" t="s">
        <v>138</v>
      </c>
    </row>
    <row r="115" spans="1:28" ht="15.75" customHeight="1" x14ac:dyDescent="0.3">
      <c r="A115" s="25">
        <v>43348</v>
      </c>
      <c r="B115" s="28"/>
      <c r="C115" s="28">
        <v>70</v>
      </c>
      <c r="D115" s="27">
        <v>95.3</v>
      </c>
      <c r="E115" s="28">
        <v>8.49</v>
      </c>
      <c r="F115" s="27">
        <v>133.1</v>
      </c>
      <c r="G115" s="28">
        <v>6.32</v>
      </c>
      <c r="H115" s="31">
        <v>1.6890000000000001</v>
      </c>
      <c r="I115" s="31">
        <v>0.37369999999999998</v>
      </c>
      <c r="J115" s="30"/>
      <c r="K115" s="30"/>
      <c r="L115" s="28"/>
      <c r="M115" s="31"/>
      <c r="N115" s="31"/>
      <c r="O115" s="32"/>
      <c r="P115" s="32">
        <v>12.1</v>
      </c>
      <c r="Q115" s="28">
        <v>0.5</v>
      </c>
      <c r="R115" s="99"/>
      <c r="S115" s="31"/>
      <c r="T115" s="52">
        <v>4.1000000000000002E-2</v>
      </c>
      <c r="U115" s="52">
        <v>8.0000000000000002E-3</v>
      </c>
      <c r="V115" s="52">
        <v>4.0000000000000001E-3</v>
      </c>
      <c r="W115" s="52">
        <v>4.0000000000000001E-3</v>
      </c>
      <c r="X115" s="52">
        <v>3.0000000000000001E-3</v>
      </c>
      <c r="Y115" s="32"/>
      <c r="Z115" s="28"/>
      <c r="AA115" s="28"/>
      <c r="AB115" s="28" t="s">
        <v>138</v>
      </c>
    </row>
    <row r="116" spans="1:28" ht="15.75" customHeight="1" x14ac:dyDescent="0.3">
      <c r="A116" s="25">
        <v>43355</v>
      </c>
      <c r="B116" s="28"/>
      <c r="C116" s="28">
        <v>65.099999999999994</v>
      </c>
      <c r="D116" s="27">
        <v>83.8</v>
      </c>
      <c r="E116" s="28">
        <v>7.87</v>
      </c>
      <c r="F116" s="27">
        <v>135</v>
      </c>
      <c r="G116" s="28">
        <v>6.05</v>
      </c>
      <c r="H116" s="31"/>
      <c r="I116" s="31"/>
      <c r="J116" s="39">
        <v>0.33097399999999999</v>
      </c>
      <c r="K116" s="39">
        <v>3.0632E-2</v>
      </c>
      <c r="L116" s="40">
        <v>3.046141</v>
      </c>
      <c r="M116" s="38">
        <v>1.4145650000000001</v>
      </c>
      <c r="N116" s="31"/>
      <c r="O116" s="32"/>
      <c r="P116" s="32">
        <v>10.3</v>
      </c>
      <c r="Q116" s="28">
        <v>1.6</v>
      </c>
      <c r="R116" s="99"/>
      <c r="S116" s="31"/>
      <c r="T116" s="52">
        <v>4.2000000000000003E-2</v>
      </c>
      <c r="U116" s="52">
        <v>7.0000000000000001E-3</v>
      </c>
      <c r="V116" s="52">
        <v>5.0000000000000001E-3</v>
      </c>
      <c r="W116" s="52">
        <v>4.0000000000000001E-3</v>
      </c>
      <c r="X116" s="52">
        <v>3.0000000000000001E-3</v>
      </c>
      <c r="Y116" s="32"/>
      <c r="Z116" s="28"/>
      <c r="AA116" s="28"/>
      <c r="AB116" s="28" t="s">
        <v>138</v>
      </c>
    </row>
    <row r="117" spans="1:28" ht="15.75" customHeight="1" x14ac:dyDescent="0.3">
      <c r="A117" s="25">
        <v>43362</v>
      </c>
      <c r="B117" s="28"/>
      <c r="C117" s="28">
        <v>63.1</v>
      </c>
      <c r="D117" s="27">
        <v>84.4</v>
      </c>
      <c r="E117" s="28">
        <v>7.74</v>
      </c>
      <c r="F117" s="27">
        <v>127.2</v>
      </c>
      <c r="G117" s="28">
        <v>6.7</v>
      </c>
      <c r="H117" s="34">
        <v>1.7809999999999999</v>
      </c>
      <c r="I117" s="34">
        <v>0.43026999999999999</v>
      </c>
      <c r="J117" s="36">
        <v>0.37312000000000001</v>
      </c>
      <c r="K117" s="36">
        <v>6.6600000000000001E-3</v>
      </c>
      <c r="L117" s="37">
        <v>11.58</v>
      </c>
      <c r="M117" s="34">
        <v>0.52681999999999995</v>
      </c>
      <c r="N117" s="31">
        <f t="shared" ref="N117:N120" si="6">I117-(J117+K117)</f>
        <v>5.0489999999999979E-2</v>
      </c>
      <c r="O117" s="32"/>
      <c r="P117" s="32"/>
      <c r="Q117" s="28">
        <v>0.8</v>
      </c>
      <c r="R117" s="99"/>
      <c r="S117" s="31"/>
      <c r="T117" s="52">
        <v>7.0999999999999994E-2</v>
      </c>
      <c r="U117" s="52">
        <v>1.4E-2</v>
      </c>
      <c r="V117" s="52">
        <v>8.0000000000000002E-3</v>
      </c>
      <c r="W117" s="52">
        <v>7.0000000000000001E-3</v>
      </c>
      <c r="X117" s="52">
        <v>5.0000000000000001E-3</v>
      </c>
      <c r="Y117" s="32"/>
      <c r="Z117" s="28">
        <v>-6.4721963999999996</v>
      </c>
      <c r="AA117" s="28">
        <v>-40.596797000000002</v>
      </c>
      <c r="AB117" s="28" t="s">
        <v>138</v>
      </c>
    </row>
    <row r="118" spans="1:28" ht="15.75" customHeight="1" x14ac:dyDescent="0.3">
      <c r="A118" s="25">
        <v>43370</v>
      </c>
      <c r="B118" s="28"/>
      <c r="C118" s="28">
        <v>64.8</v>
      </c>
      <c r="D118" s="27">
        <v>92.4</v>
      </c>
      <c r="E118" s="28">
        <v>8.7100000000000009</v>
      </c>
      <c r="F118" s="27">
        <v>128.80000000000001</v>
      </c>
      <c r="G118" s="28">
        <v>6.18</v>
      </c>
      <c r="H118" s="34">
        <v>2.1139999999999999</v>
      </c>
      <c r="I118" s="34">
        <v>0.45795000000000002</v>
      </c>
      <c r="J118" s="36">
        <v>0.36608000000000002</v>
      </c>
      <c r="K118" s="36">
        <v>4.8700000000000002E-3</v>
      </c>
      <c r="L118" s="37">
        <v>10.27</v>
      </c>
      <c r="M118" s="34">
        <v>0.94208000000000003</v>
      </c>
      <c r="N118" s="31">
        <f t="shared" si="6"/>
        <v>8.7000000000000022E-2</v>
      </c>
      <c r="O118" s="32"/>
      <c r="P118" s="32"/>
      <c r="Q118" s="28">
        <v>0.9</v>
      </c>
      <c r="R118" s="99"/>
      <c r="S118" s="31"/>
      <c r="T118" s="52">
        <v>7.5999999999999998E-2</v>
      </c>
      <c r="U118" s="52">
        <v>1.4E-2</v>
      </c>
      <c r="V118" s="52">
        <v>8.0000000000000002E-3</v>
      </c>
      <c r="W118" s="52">
        <v>7.0000000000000001E-3</v>
      </c>
      <c r="X118" s="52">
        <v>5.0000000000000001E-3</v>
      </c>
      <c r="Y118" s="32"/>
      <c r="Z118" s="28">
        <v>-6.0099049999999998</v>
      </c>
      <c r="AA118" s="28">
        <v>-37.911099</v>
      </c>
      <c r="AB118" s="28" t="s">
        <v>138</v>
      </c>
    </row>
    <row r="119" spans="1:28" ht="15.75" customHeight="1" x14ac:dyDescent="0.3">
      <c r="A119" s="25">
        <v>43376</v>
      </c>
      <c r="B119" s="28"/>
      <c r="C119" s="28">
        <v>62</v>
      </c>
      <c r="D119" s="27">
        <v>77.400000000000006</v>
      </c>
      <c r="E119" s="28">
        <v>7.53</v>
      </c>
      <c r="F119" s="27">
        <v>124.7</v>
      </c>
      <c r="G119" s="28">
        <v>6.01</v>
      </c>
      <c r="H119" s="34">
        <v>3.29</v>
      </c>
      <c r="I119" s="34">
        <v>0.44117200000000001</v>
      </c>
      <c r="J119" s="36">
        <v>0.307398</v>
      </c>
      <c r="K119" s="36">
        <v>8.0885999999999996E-3</v>
      </c>
      <c r="L119" s="37">
        <v>3.0674480000000002</v>
      </c>
      <c r="M119" s="34">
        <v>0.80238799999999999</v>
      </c>
      <c r="N119" s="31">
        <f t="shared" si="6"/>
        <v>0.1256854</v>
      </c>
      <c r="O119" s="32"/>
      <c r="P119" s="32"/>
      <c r="Q119" s="28">
        <v>3.1</v>
      </c>
      <c r="R119" s="102"/>
      <c r="S119" s="31"/>
      <c r="T119" s="52">
        <v>0.13800000000000001</v>
      </c>
      <c r="U119" s="52">
        <v>2.8000000000000001E-2</v>
      </c>
      <c r="V119" s="52">
        <v>1.4999999999999999E-2</v>
      </c>
      <c r="W119" s="52">
        <v>1.4E-2</v>
      </c>
      <c r="X119" s="52">
        <v>0.01</v>
      </c>
      <c r="Y119" s="32"/>
      <c r="Z119" s="28">
        <v>-6.6377189000000003</v>
      </c>
      <c r="AA119" s="28">
        <v>-41.924357000000001</v>
      </c>
      <c r="AB119" s="28" t="s">
        <v>138</v>
      </c>
    </row>
    <row r="120" spans="1:28" ht="15.75" customHeight="1" x14ac:dyDescent="0.3">
      <c r="A120" s="25">
        <v>43383</v>
      </c>
      <c r="B120" s="28"/>
      <c r="C120" s="28">
        <v>64.099999999999994</v>
      </c>
      <c r="D120" s="27">
        <v>89.5</v>
      </c>
      <c r="E120" s="28">
        <v>8.5</v>
      </c>
      <c r="F120" s="27">
        <v>123.1</v>
      </c>
      <c r="G120" s="28">
        <v>6.27</v>
      </c>
      <c r="H120" s="34">
        <v>2.1640000000000001</v>
      </c>
      <c r="I120" s="34">
        <v>0.34350000000000003</v>
      </c>
      <c r="J120" s="36">
        <v>0.27890999999999999</v>
      </c>
      <c r="K120" s="36">
        <v>5.1999999999999998E-3</v>
      </c>
      <c r="L120" s="37">
        <v>8.0340000000000007</v>
      </c>
      <c r="M120" s="34">
        <v>2.3039800000000001</v>
      </c>
      <c r="N120" s="31">
        <f t="shared" si="6"/>
        <v>5.9390000000000054E-2</v>
      </c>
      <c r="O120" s="32"/>
      <c r="P120" s="32"/>
      <c r="Q120" s="28">
        <v>3.7</v>
      </c>
      <c r="R120" s="99"/>
      <c r="S120" s="31"/>
      <c r="T120" s="52">
        <v>6.2E-2</v>
      </c>
      <c r="U120" s="52">
        <v>1.0999999999999999E-2</v>
      </c>
      <c r="V120" s="52">
        <v>7.0000000000000001E-3</v>
      </c>
      <c r="W120" s="52">
        <v>6.0000000000000001E-3</v>
      </c>
      <c r="X120" s="52">
        <v>4.0000000000000001E-3</v>
      </c>
      <c r="Y120" s="32"/>
      <c r="Z120" s="28">
        <v>-5.9752920999999999</v>
      </c>
      <c r="AA120" s="28">
        <v>-37.604916000000003</v>
      </c>
      <c r="AB120" s="28" t="s">
        <v>138</v>
      </c>
    </row>
    <row r="121" spans="1:28" ht="13.2" x14ac:dyDescent="0.25">
      <c r="A121" s="25">
        <v>43390</v>
      </c>
      <c r="B121" s="28"/>
      <c r="C121" s="28"/>
      <c r="D121" s="27"/>
      <c r="E121" s="28"/>
      <c r="F121" s="27"/>
      <c r="G121" s="28"/>
      <c r="H121" s="31"/>
      <c r="I121" s="31"/>
      <c r="J121" s="30"/>
      <c r="K121" s="30"/>
      <c r="L121" s="28"/>
      <c r="M121" s="31"/>
      <c r="N121" s="31"/>
      <c r="O121" s="32"/>
      <c r="P121" s="32"/>
      <c r="Q121" s="28"/>
      <c r="R121" s="31"/>
      <c r="S121" s="100"/>
      <c r="T121" s="30"/>
      <c r="U121" s="30"/>
      <c r="V121" s="30"/>
      <c r="W121" s="30"/>
      <c r="X121" s="30"/>
      <c r="Y121" s="32"/>
      <c r="Z121" s="32"/>
      <c r="AA121" s="32"/>
      <c r="AB121" s="32"/>
    </row>
    <row r="122" spans="1:28" ht="15.75" customHeight="1" x14ac:dyDescent="0.3">
      <c r="A122" s="25">
        <v>43397</v>
      </c>
      <c r="B122" s="28"/>
      <c r="C122" s="28">
        <v>51.5</v>
      </c>
      <c r="D122" s="27">
        <v>93.3</v>
      </c>
      <c r="E122" s="28">
        <v>10.31</v>
      </c>
      <c r="F122" s="27">
        <v>113.5</v>
      </c>
      <c r="G122" s="28">
        <v>6.31</v>
      </c>
      <c r="H122" s="34">
        <v>2.0779999999999998</v>
      </c>
      <c r="I122" s="34">
        <v>0.40560000000000002</v>
      </c>
      <c r="J122" s="36">
        <v>0.34631000000000001</v>
      </c>
      <c r="K122" s="36">
        <v>1.116E-2</v>
      </c>
      <c r="L122" s="37">
        <v>7.9009999999999998</v>
      </c>
      <c r="M122" s="34">
        <v>2.4525800000000002</v>
      </c>
      <c r="N122" s="31">
        <f>I122-(J122+K122)</f>
        <v>4.8130000000000006E-2</v>
      </c>
      <c r="O122" s="32"/>
      <c r="P122" s="32"/>
      <c r="Q122" s="28">
        <v>1.4141176470588213</v>
      </c>
      <c r="R122" s="31"/>
      <c r="S122" s="100"/>
      <c r="T122" s="52">
        <v>6.4000000000000001E-2</v>
      </c>
      <c r="U122" s="52">
        <v>1.2999999999999999E-2</v>
      </c>
      <c r="V122" s="52">
        <v>8.0000000000000002E-3</v>
      </c>
      <c r="W122" s="52">
        <v>7.0000000000000001E-3</v>
      </c>
      <c r="X122" s="52">
        <v>5.0000000000000001E-3</v>
      </c>
      <c r="Y122" s="32"/>
      <c r="Z122" s="32"/>
      <c r="AA122" s="32"/>
      <c r="AB122" s="32" t="s">
        <v>138</v>
      </c>
    </row>
    <row r="123" spans="1:28" ht="13.2" x14ac:dyDescent="0.25">
      <c r="A123" s="25">
        <v>43404</v>
      </c>
      <c r="B123" s="28"/>
      <c r="C123" s="28"/>
      <c r="D123" s="27"/>
      <c r="E123" s="28"/>
      <c r="F123" s="27"/>
      <c r="G123" s="28"/>
      <c r="H123" s="31"/>
      <c r="I123" s="31"/>
      <c r="J123" s="30"/>
      <c r="K123" s="30"/>
      <c r="L123" s="28"/>
      <c r="M123" s="31"/>
      <c r="N123" s="31"/>
      <c r="O123" s="32"/>
      <c r="P123" s="32"/>
      <c r="R123" s="31"/>
      <c r="S123" s="100"/>
      <c r="T123" s="30"/>
      <c r="U123" s="30"/>
      <c r="V123" s="30"/>
      <c r="W123" s="30"/>
      <c r="X123" s="30"/>
      <c r="Y123" s="32"/>
      <c r="Z123" s="32"/>
      <c r="AA123" s="32"/>
      <c r="AB123" s="32"/>
    </row>
    <row r="124" spans="1:28" ht="15.75" customHeight="1" x14ac:dyDescent="0.3">
      <c r="A124" s="25">
        <v>43411</v>
      </c>
      <c r="B124" s="28"/>
      <c r="C124" s="28">
        <v>56.1</v>
      </c>
      <c r="D124" s="27">
        <v>89.8</v>
      </c>
      <c r="E124" s="28">
        <v>9.3800000000000008</v>
      </c>
      <c r="F124" s="27">
        <v>111</v>
      </c>
      <c r="G124" s="28">
        <v>6.55</v>
      </c>
      <c r="H124" s="34">
        <v>3.0590000000000002</v>
      </c>
      <c r="I124" s="34">
        <v>0.4073</v>
      </c>
      <c r="J124" s="36">
        <v>0.32596999999999998</v>
      </c>
      <c r="K124" s="36">
        <v>5.4780000000000002E-2</v>
      </c>
      <c r="L124" s="37">
        <v>10.506</v>
      </c>
      <c r="M124" s="34">
        <v>2.5978699999999999</v>
      </c>
      <c r="N124" s="31">
        <f>I124-(J124+K124)</f>
        <v>2.6550000000000018E-2</v>
      </c>
      <c r="O124" s="32"/>
      <c r="P124" s="32"/>
      <c r="Q124" s="28">
        <v>1.7682539682539751</v>
      </c>
      <c r="R124" s="31"/>
      <c r="S124" s="100"/>
      <c r="T124" s="52">
        <v>0.11</v>
      </c>
      <c r="U124" s="52">
        <v>2.3E-2</v>
      </c>
      <c r="V124" s="52">
        <v>1.2999999999999999E-2</v>
      </c>
      <c r="W124" s="52">
        <v>1.0999999999999999E-2</v>
      </c>
      <c r="X124" s="52">
        <v>8.0000000000000002E-3</v>
      </c>
      <c r="Y124" s="32"/>
      <c r="Z124" s="32"/>
      <c r="AA124" s="32"/>
      <c r="AB124" s="32" t="s">
        <v>138</v>
      </c>
    </row>
    <row r="125" spans="1:28" ht="13.2" x14ac:dyDescent="0.25">
      <c r="A125" s="25">
        <v>43418</v>
      </c>
      <c r="B125" s="28"/>
      <c r="C125" s="28"/>
      <c r="D125" s="27"/>
      <c r="E125" s="28"/>
      <c r="F125" s="27"/>
      <c r="G125" s="28"/>
      <c r="H125" s="31"/>
      <c r="I125" s="31"/>
      <c r="J125" s="30"/>
      <c r="K125" s="30"/>
      <c r="L125" s="28"/>
      <c r="M125" s="31"/>
      <c r="N125" s="31"/>
      <c r="O125" s="32"/>
      <c r="P125" s="32"/>
      <c r="R125" s="31"/>
      <c r="S125" s="31"/>
      <c r="T125" s="30"/>
      <c r="U125" s="30"/>
      <c r="V125" s="30"/>
      <c r="W125" s="30"/>
      <c r="X125" s="30"/>
      <c r="Y125" s="32"/>
      <c r="Z125" s="32"/>
      <c r="AA125" s="32"/>
      <c r="AB125" s="32"/>
    </row>
    <row r="126" spans="1:28" ht="15.75" customHeight="1" x14ac:dyDescent="0.3">
      <c r="A126" s="25">
        <v>43425</v>
      </c>
      <c r="B126" s="28"/>
      <c r="C126" s="28">
        <v>45.6</v>
      </c>
      <c r="D126" s="27">
        <v>89.2</v>
      </c>
      <c r="E126" s="28">
        <v>10.68</v>
      </c>
      <c r="F126" s="27">
        <v>116.5</v>
      </c>
      <c r="G126" s="28">
        <v>6.6</v>
      </c>
      <c r="H126" s="34">
        <v>2.0859999999999999</v>
      </c>
      <c r="I126" s="34">
        <v>0.49330000000000002</v>
      </c>
      <c r="J126" s="36">
        <v>0.43670999999999999</v>
      </c>
      <c r="K126" s="36">
        <v>4.1349999999999998E-2</v>
      </c>
      <c r="L126" s="37">
        <v>10.005000000000001</v>
      </c>
      <c r="M126" s="34">
        <v>1.8399799999999999</v>
      </c>
      <c r="N126" s="31">
        <f>I126-(J126+K126)</f>
        <v>1.5240000000000031E-2</v>
      </c>
      <c r="O126" s="32"/>
      <c r="P126" s="32"/>
      <c r="Q126" s="28">
        <v>0.79636363636364071</v>
      </c>
      <c r="R126" s="31"/>
      <c r="S126" s="31"/>
      <c r="T126" s="52">
        <v>6.6000000000000003E-2</v>
      </c>
      <c r="U126" s="52">
        <v>1.4999999999999999E-2</v>
      </c>
      <c r="V126" s="52">
        <v>8.9999999999999993E-3</v>
      </c>
      <c r="W126" s="52">
        <v>7.0000000000000001E-3</v>
      </c>
      <c r="X126" s="52">
        <v>5.0000000000000001E-3</v>
      </c>
      <c r="Y126" s="32"/>
      <c r="Z126" s="32"/>
      <c r="AA126" s="32"/>
      <c r="AB126" s="32" t="s">
        <v>138</v>
      </c>
    </row>
    <row r="127" spans="1:28" ht="13.2" x14ac:dyDescent="0.25">
      <c r="A127" s="25">
        <v>43432</v>
      </c>
      <c r="B127" s="28"/>
      <c r="C127" s="28"/>
      <c r="D127" s="27"/>
      <c r="E127" s="28"/>
      <c r="F127" s="27"/>
      <c r="G127" s="28"/>
      <c r="H127" s="31"/>
      <c r="I127" s="31"/>
      <c r="J127" s="30"/>
      <c r="K127" s="30"/>
      <c r="L127" s="28"/>
      <c r="M127" s="31"/>
      <c r="N127" s="31"/>
      <c r="O127" s="32"/>
      <c r="P127" s="32"/>
      <c r="R127" s="31"/>
      <c r="S127" s="31"/>
      <c r="T127" s="30"/>
      <c r="U127" s="30"/>
      <c r="V127" s="30"/>
      <c r="W127" s="30"/>
      <c r="X127" s="30"/>
      <c r="Y127" s="32"/>
      <c r="Z127" s="32"/>
      <c r="AA127" s="32"/>
      <c r="AB127" s="32"/>
    </row>
    <row r="128" spans="1:28" ht="13.2" x14ac:dyDescent="0.25">
      <c r="A128" s="25">
        <v>43439</v>
      </c>
      <c r="B128" s="28"/>
      <c r="C128" s="28">
        <v>45.4</v>
      </c>
      <c r="D128" s="27">
        <v>73.099999999999994</v>
      </c>
      <c r="E128" s="28">
        <v>8.7799999999999994</v>
      </c>
      <c r="F128" s="27">
        <v>101.8</v>
      </c>
      <c r="G128" s="28">
        <v>6.82</v>
      </c>
      <c r="H128" s="38">
        <v>1.5209999999999999</v>
      </c>
      <c r="I128" s="38">
        <v>0.38996500000000001</v>
      </c>
      <c r="J128" s="39">
        <v>0.265206</v>
      </c>
      <c r="K128" s="39">
        <v>7.3529999999999998E-2</v>
      </c>
      <c r="L128" s="40">
        <v>2.2391369999999999</v>
      </c>
      <c r="M128" s="38">
        <v>0.99691300000000005</v>
      </c>
      <c r="N128" s="31">
        <f>I128-(J128+K128)</f>
        <v>5.1229000000000025E-2</v>
      </c>
      <c r="O128" s="32"/>
      <c r="P128" s="32"/>
      <c r="Q128" s="28">
        <v>4.0754098360655808</v>
      </c>
      <c r="R128" s="31"/>
      <c r="S128" s="31"/>
      <c r="T128" s="52">
        <v>4.7E-2</v>
      </c>
      <c r="U128" s="52">
        <v>0.01</v>
      </c>
      <c r="V128" s="52">
        <v>6.0000000000000001E-3</v>
      </c>
      <c r="W128" s="52">
        <v>5.0000000000000001E-3</v>
      </c>
      <c r="X128" s="52">
        <v>4.0000000000000001E-3</v>
      </c>
      <c r="Y128" s="32"/>
      <c r="Z128" s="32"/>
      <c r="AA128" s="32"/>
      <c r="AB128" s="32" t="s">
        <v>138</v>
      </c>
    </row>
    <row r="129" spans="1:28" ht="13.2" x14ac:dyDescent="0.25">
      <c r="A129" s="25">
        <v>43446</v>
      </c>
      <c r="B129" s="28"/>
      <c r="C129" s="28"/>
      <c r="D129" s="27"/>
      <c r="E129" s="28"/>
      <c r="F129" s="27"/>
      <c r="G129" s="28"/>
      <c r="H129" s="31"/>
      <c r="I129" s="31"/>
      <c r="J129" s="30"/>
      <c r="K129" s="30"/>
      <c r="L129" s="28"/>
      <c r="M129" s="31"/>
      <c r="N129" s="31"/>
      <c r="O129" s="32"/>
      <c r="P129" s="32"/>
      <c r="Q129" s="28"/>
      <c r="R129" s="31"/>
      <c r="S129" s="31"/>
      <c r="T129" s="30"/>
      <c r="U129" s="30"/>
      <c r="V129" s="30"/>
      <c r="W129" s="30"/>
      <c r="X129" s="30"/>
      <c r="Y129" s="32"/>
      <c r="Z129" s="32"/>
      <c r="AA129" s="32"/>
      <c r="AB129" s="32"/>
    </row>
    <row r="130" spans="1:28" ht="15.75" customHeight="1" x14ac:dyDescent="0.3">
      <c r="A130" s="25">
        <v>43453</v>
      </c>
      <c r="B130" s="28"/>
      <c r="C130" s="28">
        <v>40.299999999999997</v>
      </c>
      <c r="D130" s="27">
        <v>90.1</v>
      </c>
      <c r="E130" s="28">
        <v>11.62</v>
      </c>
      <c r="F130" s="27">
        <v>119.6</v>
      </c>
      <c r="G130" s="28">
        <v>6.28</v>
      </c>
      <c r="H130" s="34">
        <v>1.5049999999999999</v>
      </c>
      <c r="I130" s="34">
        <v>0.73500399999999999</v>
      </c>
      <c r="J130" s="36">
        <v>0.625251</v>
      </c>
      <c r="K130" s="36">
        <v>1.1898300000000001E-2</v>
      </c>
      <c r="L130" s="37">
        <v>2.435165</v>
      </c>
      <c r="M130" s="34">
        <v>1.7579180000000001</v>
      </c>
      <c r="N130" s="31">
        <f>I130-(J130+K130)</f>
        <v>9.7854699999999961E-2</v>
      </c>
      <c r="O130" s="32"/>
      <c r="P130" s="32"/>
      <c r="Q130" s="28">
        <v>1.3</v>
      </c>
      <c r="R130" s="31"/>
      <c r="S130" s="31"/>
      <c r="T130" s="52">
        <v>3.5000000000000003E-2</v>
      </c>
      <c r="U130" s="52">
        <v>6.0000000000000001E-3</v>
      </c>
      <c r="V130" s="52">
        <v>3.0000000000000001E-3</v>
      </c>
      <c r="W130" s="52">
        <v>3.0000000000000001E-3</v>
      </c>
      <c r="X130" s="52">
        <v>2E-3</v>
      </c>
      <c r="Y130" s="32"/>
      <c r="Z130" s="32"/>
      <c r="AA130" s="32"/>
      <c r="AB130" s="32" t="s">
        <v>138</v>
      </c>
    </row>
    <row r="131" spans="1:28" ht="13.2" x14ac:dyDescent="0.25">
      <c r="A131" s="25">
        <v>43467</v>
      </c>
      <c r="B131" s="28"/>
      <c r="C131" s="28"/>
      <c r="D131" s="27"/>
      <c r="E131" s="28"/>
      <c r="F131" s="27"/>
      <c r="G131" s="28"/>
      <c r="H131" s="31"/>
      <c r="I131" s="31"/>
      <c r="J131" s="30"/>
      <c r="K131" s="30"/>
      <c r="L131" s="28"/>
      <c r="M131" s="31"/>
      <c r="N131" s="31"/>
      <c r="O131" s="32"/>
      <c r="P131" s="32"/>
      <c r="Q131" s="28"/>
      <c r="R131" s="31"/>
      <c r="S131" s="31"/>
      <c r="T131" s="52"/>
      <c r="U131" s="52"/>
      <c r="V131" s="52"/>
      <c r="W131" s="52"/>
      <c r="X131" s="52"/>
      <c r="Y131" s="32"/>
      <c r="Z131" s="32"/>
      <c r="AA131" s="32"/>
      <c r="AB131" s="32"/>
    </row>
    <row r="132" spans="1:28" ht="15.75" customHeight="1" x14ac:dyDescent="0.3">
      <c r="A132" s="25">
        <v>43474</v>
      </c>
      <c r="B132" s="28"/>
      <c r="C132" s="28">
        <v>43.4</v>
      </c>
      <c r="D132" s="27">
        <v>85.9</v>
      </c>
      <c r="E132" s="28">
        <v>10.59</v>
      </c>
      <c r="F132" s="27">
        <v>113.6</v>
      </c>
      <c r="G132" s="28">
        <v>6.07</v>
      </c>
      <c r="H132" s="38">
        <v>1.794</v>
      </c>
      <c r="I132" s="38">
        <v>0.75724499999999995</v>
      </c>
      <c r="J132" s="39">
        <v>0.56556399999999996</v>
      </c>
      <c r="K132" s="39">
        <v>3.3092999999999997E-2</v>
      </c>
      <c r="L132" s="40">
        <v>1.883561</v>
      </c>
      <c r="M132" s="38">
        <v>0.89176599999999995</v>
      </c>
      <c r="N132" s="31">
        <f>I132-(J132+K132)</f>
        <v>0.15858799999999995</v>
      </c>
      <c r="O132" s="32"/>
      <c r="P132" s="32"/>
      <c r="Q132" s="28">
        <v>1.1982142857142846</v>
      </c>
      <c r="R132" s="31"/>
      <c r="S132" s="31"/>
      <c r="T132" s="52">
        <v>6.5000000000000002E-2</v>
      </c>
      <c r="U132" s="52">
        <v>1.2999999999999999E-2</v>
      </c>
      <c r="V132" s="52">
        <v>8.0000000000000002E-3</v>
      </c>
      <c r="W132" s="52">
        <v>6.0000000000000001E-3</v>
      </c>
      <c r="X132" s="52">
        <v>5.0000000000000001E-3</v>
      </c>
      <c r="Y132" s="103"/>
      <c r="Z132" s="32"/>
      <c r="AA132" s="32"/>
      <c r="AB132" s="32" t="s">
        <v>138</v>
      </c>
    </row>
    <row r="133" spans="1:28" ht="15.75" customHeight="1" x14ac:dyDescent="0.3">
      <c r="A133" s="25">
        <v>43481</v>
      </c>
      <c r="B133" s="28"/>
      <c r="C133" s="28"/>
      <c r="D133" s="27"/>
      <c r="E133" s="28"/>
      <c r="F133" s="27"/>
      <c r="G133" s="28"/>
      <c r="H133" s="31"/>
      <c r="I133" s="31"/>
      <c r="J133" s="30"/>
      <c r="K133" s="30"/>
      <c r="L133" s="28"/>
      <c r="M133" s="31"/>
      <c r="N133" s="31"/>
      <c r="O133" s="32"/>
      <c r="P133" s="32"/>
      <c r="Q133" s="28"/>
      <c r="R133" s="31"/>
      <c r="S133" s="31"/>
      <c r="T133" s="52"/>
      <c r="U133" s="52"/>
      <c r="V133" s="52"/>
      <c r="W133" s="52"/>
      <c r="X133" s="52"/>
      <c r="Y133" s="103"/>
      <c r="Z133" s="32"/>
      <c r="AA133" s="32"/>
      <c r="AB133" s="32"/>
    </row>
    <row r="134" spans="1:28" ht="15.75" customHeight="1" x14ac:dyDescent="0.3">
      <c r="A134" s="25">
        <v>43488</v>
      </c>
      <c r="B134" s="28"/>
      <c r="C134" s="28">
        <v>39.1</v>
      </c>
      <c r="D134" s="27">
        <v>87.9</v>
      </c>
      <c r="E134" s="28">
        <v>11.54</v>
      </c>
      <c r="F134" s="27">
        <v>107.5</v>
      </c>
      <c r="G134" s="28">
        <v>5.89</v>
      </c>
      <c r="H134" s="38">
        <v>1.8009999999999999</v>
      </c>
      <c r="I134" s="38">
        <v>0.58304800000000001</v>
      </c>
      <c r="J134" s="39">
        <v>0.460893</v>
      </c>
      <c r="K134" s="39">
        <v>3.2051000000000003E-2</v>
      </c>
      <c r="L134" s="40">
        <v>1.5805480000000001</v>
      </c>
      <c r="M134" s="38">
        <v>1.7526170000000001</v>
      </c>
      <c r="N134" s="31">
        <f t="shared" ref="N134:N135" si="7">I134-(J134+K134)</f>
        <v>9.0104000000000017E-2</v>
      </c>
      <c r="O134" s="32"/>
      <c r="P134" s="32"/>
      <c r="Q134" s="28">
        <v>0.50588235294116779</v>
      </c>
      <c r="R134" s="34">
        <v>0.42836000000000002</v>
      </c>
      <c r="S134" s="34">
        <v>4.4659999999999998E-2</v>
      </c>
      <c r="T134" s="52">
        <v>6.2E-2</v>
      </c>
      <c r="U134" s="52">
        <v>1.2999999999999999E-2</v>
      </c>
      <c r="V134" s="52">
        <v>8.0000000000000002E-3</v>
      </c>
      <c r="W134" s="52">
        <v>6.0000000000000001E-3</v>
      </c>
      <c r="X134" s="52">
        <v>5.0000000000000001E-3</v>
      </c>
      <c r="Y134" s="103"/>
      <c r="Z134" s="32"/>
      <c r="AA134" s="32"/>
      <c r="AB134" s="32" t="s">
        <v>138</v>
      </c>
    </row>
    <row r="135" spans="1:28" ht="15.75" customHeight="1" x14ac:dyDescent="0.3">
      <c r="A135" s="25">
        <v>43495</v>
      </c>
      <c r="B135" s="28"/>
      <c r="C135" s="28">
        <v>41.9</v>
      </c>
      <c r="D135" s="27">
        <v>89.6</v>
      </c>
      <c r="E135" s="28">
        <v>11.3</v>
      </c>
      <c r="F135" s="27">
        <v>110.9</v>
      </c>
      <c r="G135" s="28">
        <v>5.99</v>
      </c>
      <c r="H135" s="34">
        <v>2.766</v>
      </c>
      <c r="I135" s="34">
        <v>0.56974999999999998</v>
      </c>
      <c r="J135" s="36">
        <v>0.46752899999999997</v>
      </c>
      <c r="K135" s="36">
        <v>6.9884999999999999E-3</v>
      </c>
      <c r="L135" s="37">
        <v>2.5476380000000001</v>
      </c>
      <c r="M135" s="34">
        <v>1.036902</v>
      </c>
      <c r="N135" s="31">
        <f t="shared" si="7"/>
        <v>9.5232499999999998E-2</v>
      </c>
      <c r="O135" s="32"/>
      <c r="P135" s="32"/>
      <c r="Q135" s="28">
        <v>1</v>
      </c>
      <c r="R135" s="34">
        <v>0.33774999999999999</v>
      </c>
      <c r="S135" s="34">
        <v>3.807E-2</v>
      </c>
      <c r="T135" s="104">
        <v>6.5000000000000002E-2</v>
      </c>
      <c r="U135" s="104">
        <v>1.4999999999999999E-2</v>
      </c>
      <c r="V135" s="104">
        <v>8.9999999999999993E-3</v>
      </c>
      <c r="W135" s="104">
        <v>7.0000000000000001E-3</v>
      </c>
      <c r="X135" s="104">
        <v>6.0000000000000001E-3</v>
      </c>
      <c r="Y135" s="103"/>
      <c r="Z135" s="32"/>
      <c r="AA135" s="32"/>
      <c r="AB135" s="32" t="s">
        <v>138</v>
      </c>
    </row>
    <row r="136" spans="1:28" ht="13.2" x14ac:dyDescent="0.25">
      <c r="A136" s="25">
        <v>43502</v>
      </c>
      <c r="B136" s="28"/>
      <c r="C136" s="28"/>
      <c r="D136" s="27"/>
      <c r="E136" s="28"/>
      <c r="F136" s="27"/>
      <c r="G136" s="28"/>
      <c r="H136" s="31"/>
      <c r="I136" s="31"/>
      <c r="J136" s="30"/>
      <c r="K136" s="30"/>
      <c r="L136" s="28"/>
      <c r="M136" s="31"/>
      <c r="N136" s="31"/>
      <c r="O136" s="32"/>
      <c r="P136" s="32"/>
      <c r="Q136" s="28"/>
      <c r="R136" s="31"/>
      <c r="S136" s="31"/>
      <c r="T136" s="52"/>
      <c r="U136" s="52"/>
      <c r="V136" s="52"/>
      <c r="W136" s="52"/>
      <c r="X136" s="52"/>
      <c r="Z136" s="32"/>
      <c r="AA136" s="32"/>
      <c r="AB136" s="32"/>
    </row>
    <row r="137" spans="1:28" ht="15.75" customHeight="1" x14ac:dyDescent="0.3">
      <c r="A137" s="25">
        <v>43509</v>
      </c>
      <c r="B137" s="28"/>
      <c r="C137" s="28">
        <v>40</v>
      </c>
      <c r="D137" s="27">
        <v>89</v>
      </c>
      <c r="E137" s="28">
        <v>11.53</v>
      </c>
      <c r="F137" s="27">
        <v>117.5</v>
      </c>
      <c r="G137" s="28">
        <v>5.85</v>
      </c>
      <c r="H137" s="34">
        <v>3.19</v>
      </c>
      <c r="I137" s="34">
        <v>0.57844200000000001</v>
      </c>
      <c r="J137" s="36">
        <v>0.44557400000000003</v>
      </c>
      <c r="K137" s="36">
        <v>1.9698400000000001E-2</v>
      </c>
      <c r="L137" s="37">
        <v>2.462523</v>
      </c>
      <c r="M137" s="34">
        <v>1.2014</v>
      </c>
      <c r="N137" s="31">
        <f>I137-(J137+K137)</f>
        <v>0.11316959999999998</v>
      </c>
      <c r="O137" s="32"/>
      <c r="P137" s="32"/>
      <c r="Q137" s="28">
        <v>1.4</v>
      </c>
      <c r="R137" s="34">
        <v>0.41821000000000003</v>
      </c>
      <c r="S137" s="34">
        <v>4.6580000000000003E-2</v>
      </c>
      <c r="T137" s="52">
        <v>7.4999999999999997E-2</v>
      </c>
      <c r="U137" s="52">
        <v>1.4999999999999999E-2</v>
      </c>
      <c r="V137" s="52">
        <v>8.0000000000000002E-3</v>
      </c>
      <c r="W137" s="52">
        <v>7.0000000000000001E-3</v>
      </c>
      <c r="X137" s="52">
        <v>5.0000000000000001E-3</v>
      </c>
      <c r="Y137" s="103"/>
      <c r="Z137" s="32"/>
      <c r="AA137" s="32"/>
      <c r="AB137" s="32" t="s">
        <v>138</v>
      </c>
    </row>
    <row r="138" spans="1:28" ht="15.75" customHeight="1" x14ac:dyDescent="0.3">
      <c r="A138" s="25">
        <v>43516</v>
      </c>
      <c r="B138" s="28"/>
      <c r="C138" s="28"/>
      <c r="D138" s="27"/>
      <c r="E138" s="28"/>
      <c r="F138" s="27"/>
      <c r="G138" s="28"/>
      <c r="H138" s="31"/>
      <c r="I138" s="31"/>
      <c r="J138" s="30"/>
      <c r="K138" s="30"/>
      <c r="L138" s="28"/>
      <c r="M138" s="31"/>
      <c r="N138" s="31"/>
      <c r="O138" s="32"/>
      <c r="P138" s="32"/>
      <c r="Q138" s="28"/>
      <c r="R138" s="31"/>
      <c r="S138" s="31"/>
      <c r="T138" s="52"/>
      <c r="U138" s="52"/>
      <c r="V138" s="52"/>
      <c r="W138" s="52"/>
      <c r="X138" s="52"/>
      <c r="Y138" s="103"/>
      <c r="Z138" s="32"/>
      <c r="AA138" s="32"/>
      <c r="AB138" s="32"/>
    </row>
    <row r="139" spans="1:28" ht="15.75" customHeight="1" x14ac:dyDescent="0.3">
      <c r="A139" s="25">
        <v>43523</v>
      </c>
      <c r="B139" s="28"/>
      <c r="C139" s="28">
        <v>37.6</v>
      </c>
      <c r="D139" s="27">
        <v>93.5</v>
      </c>
      <c r="E139" s="28">
        <v>12.55</v>
      </c>
      <c r="F139" s="27">
        <v>112.6</v>
      </c>
      <c r="G139" s="28">
        <v>6.1</v>
      </c>
      <c r="H139" s="38">
        <v>2.1890000000000001</v>
      </c>
      <c r="I139" s="38">
        <v>0.55002399999999996</v>
      </c>
      <c r="J139" s="39">
        <v>0.44907000000000002</v>
      </c>
      <c r="K139" s="39">
        <v>2.7976999999999998E-2</v>
      </c>
      <c r="L139" s="40">
        <v>1.747514</v>
      </c>
      <c r="M139" s="38">
        <v>1.5449409999999999</v>
      </c>
      <c r="N139" s="31">
        <f>I139-(J139+K139)</f>
        <v>7.2976999999999959E-2</v>
      </c>
      <c r="O139" s="32"/>
      <c r="P139" s="32"/>
      <c r="Q139" s="28">
        <v>2.2842105263158015</v>
      </c>
      <c r="R139" s="34">
        <v>0.70655999999999997</v>
      </c>
      <c r="S139" s="34">
        <v>7.0730000000000001E-2</v>
      </c>
      <c r="T139" s="52">
        <v>6.0999999999999999E-2</v>
      </c>
      <c r="U139" s="52">
        <v>1.2999999999999999E-2</v>
      </c>
      <c r="V139" s="52">
        <v>7.0000000000000001E-3</v>
      </c>
      <c r="W139" s="52">
        <v>6.0000000000000001E-3</v>
      </c>
      <c r="X139" s="52">
        <v>4.0000000000000001E-3</v>
      </c>
      <c r="Y139" s="103"/>
      <c r="Z139" s="32"/>
      <c r="AA139" s="32"/>
      <c r="AB139" s="32" t="s">
        <v>138</v>
      </c>
    </row>
    <row r="140" spans="1:28" ht="15.75" customHeight="1" x14ac:dyDescent="0.3">
      <c r="A140" s="25">
        <v>43530</v>
      </c>
      <c r="B140" s="28"/>
      <c r="C140" s="28"/>
      <c r="D140" s="27"/>
      <c r="E140" s="28"/>
      <c r="F140" s="27"/>
      <c r="G140" s="28"/>
      <c r="H140" s="31"/>
      <c r="I140" s="31"/>
      <c r="J140" s="30"/>
      <c r="K140" s="30"/>
      <c r="L140" s="28"/>
      <c r="M140" s="31"/>
      <c r="N140" s="31"/>
      <c r="O140" s="32"/>
      <c r="P140" s="32"/>
      <c r="Q140" s="28"/>
      <c r="R140" s="31"/>
      <c r="S140" s="31"/>
      <c r="T140" s="52"/>
      <c r="U140" s="52"/>
      <c r="V140" s="52"/>
      <c r="W140" s="52"/>
      <c r="X140" s="52"/>
      <c r="Y140" s="103"/>
      <c r="Z140" s="32"/>
      <c r="AA140" s="32"/>
      <c r="AB140" s="32"/>
    </row>
    <row r="141" spans="1:28" ht="15.75" customHeight="1" x14ac:dyDescent="0.3">
      <c r="A141" s="25">
        <v>43537</v>
      </c>
      <c r="B141" s="28"/>
      <c r="C141" s="28">
        <v>44.5</v>
      </c>
      <c r="D141" s="27">
        <v>94.2</v>
      </c>
      <c r="E141" s="28">
        <v>11.43</v>
      </c>
      <c r="F141" s="27">
        <v>112.2</v>
      </c>
      <c r="G141" s="28">
        <v>6.2</v>
      </c>
      <c r="H141" s="38">
        <v>2.1509999999999998</v>
      </c>
      <c r="I141" s="38">
        <v>0.46888600000000002</v>
      </c>
      <c r="J141" s="39">
        <v>0.38666800000000001</v>
      </c>
      <c r="K141" s="39">
        <v>1.8272E-2</v>
      </c>
      <c r="L141" s="40">
        <v>1.6733070000000001</v>
      </c>
      <c r="M141" s="38">
        <v>1.2854000000000001</v>
      </c>
      <c r="N141" s="31">
        <f>I141-(J141+K141)</f>
        <v>6.3946000000000003E-2</v>
      </c>
      <c r="O141" s="32"/>
      <c r="P141" s="32"/>
      <c r="Q141" s="28">
        <v>2</v>
      </c>
      <c r="R141" s="34">
        <v>0.57793000000000005</v>
      </c>
      <c r="S141" s="34">
        <v>4.1480000000000003E-2</v>
      </c>
      <c r="T141" s="52">
        <v>6.4000000000000001E-2</v>
      </c>
      <c r="U141" s="52">
        <v>1.4E-2</v>
      </c>
      <c r="V141" s="52">
        <v>8.0000000000000002E-3</v>
      </c>
      <c r="W141" s="52">
        <v>7.0000000000000001E-3</v>
      </c>
      <c r="X141" s="52">
        <v>5.0000000000000001E-3</v>
      </c>
      <c r="Y141" s="103"/>
      <c r="Z141" s="32"/>
      <c r="AA141" s="32"/>
      <c r="AB141" s="32" t="s">
        <v>138</v>
      </c>
    </row>
    <row r="142" spans="1:28" ht="15.75" customHeight="1" x14ac:dyDescent="0.3">
      <c r="A142" s="25">
        <v>43544</v>
      </c>
      <c r="B142" s="28"/>
      <c r="C142" s="28"/>
      <c r="D142" s="27"/>
      <c r="E142" s="28"/>
      <c r="F142" s="27"/>
      <c r="G142" s="28"/>
      <c r="H142" s="31"/>
      <c r="I142" s="31"/>
      <c r="J142" s="30"/>
      <c r="K142" s="30"/>
      <c r="L142" s="28"/>
      <c r="M142" s="31"/>
      <c r="N142" s="31"/>
      <c r="O142" s="32"/>
      <c r="P142" s="32"/>
      <c r="Q142" s="28"/>
      <c r="R142" s="31"/>
      <c r="S142" s="31"/>
      <c r="T142" s="52"/>
      <c r="U142" s="52"/>
      <c r="V142" s="52"/>
      <c r="W142" s="52"/>
      <c r="X142" s="52"/>
      <c r="Y142" s="103"/>
      <c r="Z142" s="32"/>
      <c r="AA142" s="32"/>
      <c r="AB142" s="32"/>
    </row>
    <row r="143" spans="1:28" ht="15.75" customHeight="1" x14ac:dyDescent="0.3">
      <c r="A143" s="25">
        <v>43551</v>
      </c>
      <c r="B143" s="28"/>
      <c r="C143" s="28">
        <v>47</v>
      </c>
      <c r="D143" s="27">
        <v>98.2</v>
      </c>
      <c r="E143" s="28">
        <v>11.54</v>
      </c>
      <c r="F143" s="27">
        <v>115.1</v>
      </c>
      <c r="G143" s="28">
        <v>6.12</v>
      </c>
      <c r="H143" s="38">
        <v>2.5529999999999999</v>
      </c>
      <c r="I143" s="38">
        <v>0.45929999999999999</v>
      </c>
      <c r="J143" s="39">
        <v>0.38337199999999999</v>
      </c>
      <c r="K143" s="39">
        <v>3.8585000000000001E-2</v>
      </c>
      <c r="L143" s="40">
        <v>1.383076</v>
      </c>
      <c r="M143" s="38">
        <v>1.4394929999999999</v>
      </c>
      <c r="N143" s="31">
        <f>I143-(J143+K143)</f>
        <v>3.7343000000000015E-2</v>
      </c>
      <c r="O143" s="32"/>
      <c r="P143" s="32"/>
      <c r="Q143" s="28">
        <v>1.5</v>
      </c>
      <c r="R143" s="34">
        <v>0.42359000000000002</v>
      </c>
      <c r="S143" s="34">
        <v>5.0990000000000001E-2</v>
      </c>
      <c r="T143" s="52">
        <v>4.7E-2</v>
      </c>
      <c r="U143" s="52">
        <v>0.01</v>
      </c>
      <c r="V143" s="52">
        <v>7.0000000000000001E-3</v>
      </c>
      <c r="W143" s="52">
        <v>5.0000000000000001E-3</v>
      </c>
      <c r="X143" s="52">
        <v>4.0000000000000001E-3</v>
      </c>
      <c r="Y143" s="103"/>
      <c r="Z143" s="32"/>
      <c r="AA143" s="32"/>
      <c r="AB143" s="32" t="s">
        <v>138</v>
      </c>
    </row>
    <row r="144" spans="1:28" ht="15.75" customHeight="1" x14ac:dyDescent="0.3">
      <c r="A144" s="25">
        <v>43558</v>
      </c>
      <c r="B144" s="28"/>
      <c r="C144" s="28"/>
      <c r="D144" s="27"/>
      <c r="E144" s="28"/>
      <c r="F144" s="27"/>
      <c r="G144" s="28"/>
      <c r="H144" s="31"/>
      <c r="I144" s="31"/>
      <c r="J144" s="30"/>
      <c r="K144" s="30"/>
      <c r="L144" s="28"/>
      <c r="M144" s="31"/>
      <c r="N144" s="31"/>
      <c r="O144" s="32"/>
      <c r="P144" s="32"/>
      <c r="Q144" s="28"/>
      <c r="R144" s="31"/>
      <c r="S144" s="31"/>
      <c r="T144" s="52"/>
      <c r="U144" s="52"/>
      <c r="V144" s="52"/>
      <c r="W144" s="52"/>
      <c r="X144" s="52"/>
      <c r="Y144" s="103"/>
      <c r="Z144" s="32"/>
      <c r="AA144" s="32"/>
      <c r="AB144" s="32"/>
    </row>
    <row r="145" spans="1:28" ht="15.75" customHeight="1" x14ac:dyDescent="0.3">
      <c r="A145" s="25">
        <v>43565</v>
      </c>
      <c r="B145" s="28"/>
      <c r="C145" s="28">
        <v>51</v>
      </c>
      <c r="D145" s="27">
        <v>97.9</v>
      </c>
      <c r="E145" s="28">
        <v>10.9</v>
      </c>
      <c r="F145" s="27">
        <v>113.7</v>
      </c>
      <c r="G145" s="28">
        <v>7.52</v>
      </c>
      <c r="H145" s="38">
        <v>2.2160000000000002</v>
      </c>
      <c r="I145" s="38">
        <v>0.49769099999999999</v>
      </c>
      <c r="J145" s="39">
        <v>0.41652800000000001</v>
      </c>
      <c r="K145" s="39">
        <v>1.2674E-2</v>
      </c>
      <c r="L145" s="40">
        <v>1.537261</v>
      </c>
      <c r="M145" s="38">
        <v>1.710399</v>
      </c>
      <c r="N145" s="31">
        <f>I145-(J145+K145)</f>
        <v>6.8488999999999967E-2</v>
      </c>
      <c r="O145" s="32"/>
      <c r="P145" s="32"/>
      <c r="Q145" s="28">
        <v>1.6</v>
      </c>
      <c r="R145" s="34">
        <v>0.44677</v>
      </c>
      <c r="S145" s="34">
        <v>5.7180000000000002E-2</v>
      </c>
      <c r="T145" s="52">
        <v>5.3999999999999999E-2</v>
      </c>
      <c r="U145" s="52">
        <v>1.0999999999999999E-2</v>
      </c>
      <c r="V145" s="52">
        <v>7.0000000000000001E-3</v>
      </c>
      <c r="W145" s="52">
        <v>6.0000000000000001E-3</v>
      </c>
      <c r="X145" s="52">
        <v>5.0000000000000001E-3</v>
      </c>
      <c r="Y145" s="103"/>
      <c r="Z145" s="32"/>
      <c r="AA145" s="32"/>
      <c r="AB145" s="32" t="s">
        <v>138</v>
      </c>
    </row>
    <row r="146" spans="1:28" ht="13.2" x14ac:dyDescent="0.25">
      <c r="A146" s="25">
        <v>43572</v>
      </c>
      <c r="B146" s="28"/>
      <c r="C146" s="28"/>
      <c r="D146" s="27"/>
      <c r="E146" s="28"/>
      <c r="F146" s="27"/>
      <c r="G146" s="28"/>
      <c r="H146" s="31"/>
      <c r="I146" s="31"/>
      <c r="J146" s="30"/>
      <c r="K146" s="30"/>
      <c r="L146" s="28"/>
      <c r="M146" s="31"/>
      <c r="N146" s="31"/>
      <c r="O146" s="32"/>
      <c r="P146" s="32"/>
      <c r="Q146" s="28"/>
      <c r="R146" s="31"/>
      <c r="S146" s="31"/>
      <c r="T146" s="30"/>
      <c r="U146" s="30"/>
      <c r="V146" s="30"/>
      <c r="W146" s="30"/>
      <c r="X146" s="30"/>
      <c r="Y146" s="32"/>
      <c r="Z146" s="32"/>
      <c r="AA146" s="32"/>
      <c r="AB146" s="32"/>
    </row>
    <row r="147" spans="1:28" ht="15.75" customHeight="1" x14ac:dyDescent="0.3">
      <c r="A147" s="25">
        <v>43579</v>
      </c>
      <c r="B147" s="28"/>
      <c r="C147" s="28">
        <v>57</v>
      </c>
      <c r="D147" s="27">
        <v>114.1</v>
      </c>
      <c r="E147" s="28">
        <v>11.78</v>
      </c>
      <c r="F147" s="27">
        <v>110.6</v>
      </c>
      <c r="G147" s="28">
        <v>6.3</v>
      </c>
      <c r="H147" s="34">
        <v>2.452</v>
      </c>
      <c r="I147" s="34">
        <v>0.48949999999999999</v>
      </c>
      <c r="J147" s="36">
        <v>0.42279</v>
      </c>
      <c r="K147" s="36">
        <v>1.196E-2</v>
      </c>
      <c r="L147" s="37">
        <v>8.5670000000000002</v>
      </c>
      <c r="M147" s="34">
        <v>2.7703500000000001</v>
      </c>
      <c r="N147" s="31">
        <f>I147-(J147+K147)</f>
        <v>5.4749999999999965E-2</v>
      </c>
      <c r="O147" s="32"/>
      <c r="P147" s="32"/>
      <c r="Q147" s="28">
        <v>1.8</v>
      </c>
      <c r="R147" s="34">
        <v>0.48177599999999998</v>
      </c>
      <c r="S147" s="34">
        <v>0.101545</v>
      </c>
      <c r="T147" s="30">
        <v>6.4000000000000001E-2</v>
      </c>
      <c r="U147" s="30">
        <v>1.4999999999999999E-2</v>
      </c>
      <c r="V147" s="30">
        <v>8.9999999999999993E-3</v>
      </c>
      <c r="W147" s="30">
        <v>8.0000000000000002E-3</v>
      </c>
      <c r="X147" s="30">
        <v>6.0000000000000001E-3</v>
      </c>
      <c r="Y147" s="32"/>
      <c r="Z147" s="32"/>
      <c r="AA147" s="32"/>
      <c r="AB147" s="32" t="s">
        <v>138</v>
      </c>
    </row>
    <row r="148" spans="1:28" ht="13.2" x14ac:dyDescent="0.25">
      <c r="A148" s="25">
        <v>43586</v>
      </c>
      <c r="B148" s="28"/>
      <c r="C148" s="28"/>
      <c r="D148" s="27"/>
      <c r="E148" s="28"/>
      <c r="F148" s="27"/>
      <c r="G148" s="28"/>
      <c r="H148" s="31"/>
      <c r="I148" s="31"/>
      <c r="J148" s="30"/>
      <c r="K148" s="30"/>
      <c r="L148" s="28"/>
      <c r="M148" s="31"/>
      <c r="N148" s="31"/>
      <c r="O148" s="32"/>
      <c r="P148" s="32"/>
      <c r="Q148" s="28"/>
      <c r="R148" s="31"/>
      <c r="S148" s="31"/>
      <c r="T148" s="30"/>
      <c r="U148" s="30"/>
      <c r="V148" s="30"/>
      <c r="W148" s="30"/>
      <c r="X148" s="30"/>
      <c r="Y148" s="32"/>
      <c r="Z148" s="32"/>
      <c r="AA148" s="32"/>
      <c r="AB148" s="32"/>
    </row>
    <row r="149" spans="1:28" ht="15.75" customHeight="1" x14ac:dyDescent="0.3">
      <c r="A149" s="25">
        <v>43593</v>
      </c>
      <c r="B149" s="28"/>
      <c r="C149" s="28"/>
      <c r="D149" s="28"/>
      <c r="E149" s="28"/>
      <c r="F149" s="28"/>
      <c r="G149" s="28"/>
      <c r="H149" s="34">
        <v>1.343</v>
      </c>
      <c r="I149" s="34">
        <v>0.2306</v>
      </c>
      <c r="J149" s="36">
        <v>0.193416</v>
      </c>
      <c r="K149" s="36">
        <v>8.5500000000000003E-3</v>
      </c>
      <c r="L149" s="37">
        <v>2.3332000000000002</v>
      </c>
      <c r="M149" s="34">
        <v>1.94248</v>
      </c>
      <c r="N149" s="31">
        <f>I149-(J149+K149)</f>
        <v>2.8633999999999993E-2</v>
      </c>
      <c r="O149" s="32"/>
      <c r="P149" s="32"/>
      <c r="Q149" s="28">
        <v>2.2000000000000002</v>
      </c>
      <c r="R149" s="34">
        <v>0.58848800000000001</v>
      </c>
      <c r="S149" s="34">
        <v>6.8662000000000001E-2</v>
      </c>
      <c r="T149" s="30">
        <v>6.4000000000000001E-2</v>
      </c>
      <c r="U149" s="30">
        <v>1.2999999999999999E-2</v>
      </c>
      <c r="V149" s="30">
        <v>7.0000000000000001E-3</v>
      </c>
      <c r="W149" s="30">
        <v>6.0000000000000001E-3</v>
      </c>
      <c r="X149" s="30">
        <v>4.0000000000000001E-3</v>
      </c>
      <c r="Y149" s="32"/>
      <c r="Z149" s="32"/>
      <c r="AA149" s="32"/>
      <c r="AB149" s="32"/>
    </row>
    <row r="150" spans="1:28" ht="13.2" x14ac:dyDescent="0.25">
      <c r="A150" s="25">
        <v>43600</v>
      </c>
      <c r="B150" s="28"/>
      <c r="C150" s="28"/>
      <c r="D150" s="27"/>
      <c r="E150" s="28"/>
      <c r="F150" s="27"/>
      <c r="G150" s="28"/>
      <c r="H150" s="31"/>
      <c r="I150" s="31"/>
      <c r="J150" s="30"/>
      <c r="K150" s="30"/>
      <c r="L150" s="28"/>
      <c r="M150" s="31"/>
      <c r="N150" s="31"/>
      <c r="O150" s="32"/>
      <c r="P150" s="32"/>
      <c r="Q150" s="28"/>
      <c r="R150" s="31"/>
      <c r="S150" s="31"/>
      <c r="T150" s="30"/>
      <c r="U150" s="30"/>
      <c r="V150" s="30"/>
      <c r="W150" s="30"/>
      <c r="X150" s="30"/>
      <c r="Y150" s="32"/>
      <c r="Z150" s="32"/>
      <c r="AA150" s="32"/>
      <c r="AB150" s="32"/>
    </row>
    <row r="151" spans="1:28" ht="15.75" customHeight="1" x14ac:dyDescent="0.3">
      <c r="A151" s="25">
        <v>43607</v>
      </c>
      <c r="B151" s="28"/>
      <c r="C151" s="28">
        <v>61.2</v>
      </c>
      <c r="D151" s="27">
        <v>105.3</v>
      </c>
      <c r="E151" s="28">
        <v>10.35</v>
      </c>
      <c r="F151" s="27">
        <v>115.8</v>
      </c>
      <c r="G151" s="28">
        <v>6.5</v>
      </c>
      <c r="H151" s="34">
        <v>1.9059999999999999</v>
      </c>
      <c r="I151" s="34">
        <v>0.36449999999999999</v>
      </c>
      <c r="J151" s="36">
        <v>0.320803</v>
      </c>
      <c r="K151" s="36">
        <v>1.75E-3</v>
      </c>
      <c r="L151" s="37">
        <v>2.3288000000000002</v>
      </c>
      <c r="M151" s="34">
        <v>1.33908</v>
      </c>
      <c r="N151" s="31">
        <f>I151-(J151+K151)</f>
        <v>4.1947000000000012E-2</v>
      </c>
      <c r="O151" s="32"/>
      <c r="P151" s="32"/>
      <c r="Q151" s="37">
        <v>1.8473679999999999</v>
      </c>
      <c r="R151" s="34">
        <v>0.537188</v>
      </c>
      <c r="S151" s="34">
        <v>6.2094999999999997E-2</v>
      </c>
      <c r="T151" s="30">
        <v>5.3999999999999999E-2</v>
      </c>
      <c r="U151" s="30">
        <v>1.2E-2</v>
      </c>
      <c r="V151" s="30">
        <v>7.0000000000000001E-3</v>
      </c>
      <c r="W151" s="30">
        <v>6.0000000000000001E-3</v>
      </c>
      <c r="X151" s="30">
        <v>4.0000000000000001E-3</v>
      </c>
      <c r="Y151" s="32"/>
      <c r="Z151" s="32"/>
      <c r="AA151" s="32"/>
      <c r="AB151" s="32" t="s">
        <v>138</v>
      </c>
    </row>
    <row r="152" spans="1:28" ht="13.2" x14ac:dyDescent="0.25">
      <c r="A152" s="25">
        <v>43614</v>
      </c>
      <c r="B152" s="28"/>
      <c r="C152" s="28"/>
      <c r="D152" s="27"/>
      <c r="E152" s="28"/>
      <c r="F152" s="27"/>
      <c r="G152" s="28"/>
      <c r="H152" s="31"/>
      <c r="I152" s="31"/>
      <c r="J152" s="30"/>
      <c r="K152" s="30"/>
      <c r="L152" s="28"/>
      <c r="M152" s="31"/>
      <c r="N152" s="31"/>
      <c r="O152" s="32"/>
      <c r="P152" s="32"/>
      <c r="Q152" s="28"/>
      <c r="R152" s="31"/>
      <c r="S152" s="31"/>
      <c r="T152" s="30"/>
      <c r="U152" s="30"/>
      <c r="V152" s="30"/>
      <c r="W152" s="30"/>
      <c r="X152" s="30"/>
      <c r="Y152" s="32"/>
      <c r="Z152" s="32"/>
      <c r="AA152" s="32"/>
      <c r="AB152" s="32"/>
    </row>
    <row r="153" spans="1:28" ht="15.75" customHeight="1" x14ac:dyDescent="0.3">
      <c r="A153" s="25">
        <v>43621</v>
      </c>
      <c r="B153" s="28"/>
      <c r="C153" s="28">
        <v>62.5</v>
      </c>
      <c r="D153" s="27">
        <v>98.2</v>
      </c>
      <c r="E153" s="28">
        <v>9.51</v>
      </c>
      <c r="F153" s="27">
        <v>118.8</v>
      </c>
      <c r="G153" s="28">
        <v>6.46</v>
      </c>
      <c r="H153" s="34">
        <v>1.875</v>
      </c>
      <c r="I153" s="34">
        <v>0.38900000000000001</v>
      </c>
      <c r="J153" s="36">
        <v>0.331507</v>
      </c>
      <c r="K153" s="36">
        <v>3.5400000000000001E-2</v>
      </c>
      <c r="L153" s="37">
        <v>2.4680390000000001</v>
      </c>
      <c r="M153" s="34">
        <v>2.4508200000000002</v>
      </c>
      <c r="N153" s="31">
        <f>I153-(J153+K153)</f>
        <v>2.2093000000000029E-2</v>
      </c>
      <c r="O153" s="32"/>
      <c r="P153" s="32"/>
      <c r="Q153" s="37">
        <v>1.6679999999999999</v>
      </c>
      <c r="R153" s="34">
        <v>0.51098399999999999</v>
      </c>
      <c r="S153" s="34">
        <v>6.5557000000000004E-2</v>
      </c>
      <c r="T153" s="30">
        <v>5.8000000000000003E-2</v>
      </c>
      <c r="U153" s="30">
        <v>1.2E-2</v>
      </c>
      <c r="V153" s="30">
        <v>7.0000000000000001E-3</v>
      </c>
      <c r="W153" s="30">
        <v>6.0000000000000001E-3</v>
      </c>
      <c r="X153" s="30">
        <v>4.0000000000000001E-3</v>
      </c>
      <c r="Y153" s="32"/>
      <c r="Z153" s="32"/>
      <c r="AA153" s="32"/>
      <c r="AB153" s="32" t="s">
        <v>138</v>
      </c>
    </row>
    <row r="154" spans="1:28" ht="13.2" x14ac:dyDescent="0.25">
      <c r="A154" s="25">
        <v>43628</v>
      </c>
      <c r="B154" s="28"/>
      <c r="C154" s="28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1"/>
      <c r="O154" s="32"/>
      <c r="P154" s="32"/>
      <c r="Q154" s="28"/>
      <c r="R154" s="31"/>
      <c r="S154" s="31"/>
      <c r="T154" s="30"/>
      <c r="U154" s="30"/>
      <c r="V154" s="30"/>
      <c r="W154" s="30"/>
      <c r="X154" s="30"/>
      <c r="Y154" s="32"/>
      <c r="Z154" s="32"/>
      <c r="AA154" s="32"/>
      <c r="AB154" s="32"/>
    </row>
    <row r="155" spans="1:28" ht="15.75" customHeight="1" x14ac:dyDescent="0.3">
      <c r="A155" s="25">
        <v>43635</v>
      </c>
      <c r="B155" s="28"/>
      <c r="C155" s="28">
        <v>63.2</v>
      </c>
      <c r="D155" s="27">
        <v>87.9</v>
      </c>
      <c r="E155" s="28">
        <v>8.44</v>
      </c>
      <c r="F155" s="27">
        <v>112.9</v>
      </c>
      <c r="G155" s="28">
        <v>5.77</v>
      </c>
      <c r="H155" s="34">
        <v>2.355</v>
      </c>
      <c r="I155" s="34">
        <v>0.498</v>
      </c>
      <c r="J155" s="36">
        <v>0.408499</v>
      </c>
      <c r="K155" s="36">
        <v>8.0100000000000005E-2</v>
      </c>
      <c r="L155" s="37">
        <v>4.2376529999999999</v>
      </c>
      <c r="M155" s="34">
        <v>2.0599509999999999</v>
      </c>
      <c r="N155" s="31">
        <f>I155-(J155+K155)</f>
        <v>9.4009999999999927E-3</v>
      </c>
      <c r="O155" s="32"/>
      <c r="P155" s="32"/>
      <c r="Q155" s="28">
        <v>1.7</v>
      </c>
      <c r="R155" s="34">
        <v>0.55128200000000005</v>
      </c>
      <c r="S155" s="34">
        <v>9.7018999999999994E-2</v>
      </c>
      <c r="T155" s="30">
        <v>0.124</v>
      </c>
      <c r="U155" s="30">
        <v>3.2000000000000001E-2</v>
      </c>
      <c r="V155" s="30">
        <v>0.02</v>
      </c>
      <c r="W155" s="30">
        <v>1.7000000000000001E-2</v>
      </c>
      <c r="X155" s="30">
        <v>1.2999999999999999E-2</v>
      </c>
      <c r="Y155" s="32"/>
      <c r="Z155" s="32"/>
      <c r="AA155" s="32"/>
      <c r="AB155" s="32" t="s">
        <v>138</v>
      </c>
    </row>
    <row r="156" spans="1:28" ht="13.2" x14ac:dyDescent="0.25">
      <c r="A156" s="25">
        <v>43642</v>
      </c>
      <c r="B156" s="28"/>
      <c r="C156" s="28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1"/>
      <c r="O156" s="32"/>
      <c r="P156" s="32"/>
      <c r="Q156" s="28"/>
      <c r="R156" s="31"/>
      <c r="S156" s="31"/>
      <c r="T156" s="30"/>
      <c r="U156" s="30"/>
      <c r="V156" s="30"/>
      <c r="W156" s="30"/>
      <c r="X156" s="30"/>
      <c r="Y156" s="32"/>
      <c r="Z156" s="32"/>
      <c r="AA156" s="32"/>
      <c r="AB156" s="32"/>
    </row>
    <row r="157" spans="1:28" ht="15.75" customHeight="1" x14ac:dyDescent="0.3">
      <c r="A157" s="25">
        <v>43649</v>
      </c>
      <c r="B157" s="28"/>
      <c r="C157" s="28">
        <v>69.099999999999994</v>
      </c>
      <c r="D157" s="27">
        <v>95.1</v>
      </c>
      <c r="E157" s="28">
        <v>8.5399999999999991</v>
      </c>
      <c r="F157" s="27">
        <v>116.8</v>
      </c>
      <c r="G157" s="28">
        <v>6.04</v>
      </c>
      <c r="H157" s="34">
        <v>2.1080000000000001</v>
      </c>
      <c r="I157" s="34">
        <v>0.40429999999999999</v>
      </c>
      <c r="J157" s="36">
        <v>0.31484299999999998</v>
      </c>
      <c r="K157" s="36">
        <v>9.0240000000000001E-2</v>
      </c>
      <c r="L157" s="37">
        <v>4.7839</v>
      </c>
      <c r="M157" s="34">
        <v>1.2041500000000001</v>
      </c>
      <c r="N157" s="31">
        <v>0</v>
      </c>
      <c r="O157" s="32"/>
      <c r="P157" s="32"/>
      <c r="Q157" s="28">
        <v>2.9</v>
      </c>
      <c r="R157" s="34">
        <v>0.76827100000000004</v>
      </c>
      <c r="S157" s="34">
        <v>9.6412999999999999E-2</v>
      </c>
      <c r="T157" s="30">
        <v>7.0999999999999994E-2</v>
      </c>
      <c r="U157" s="30">
        <v>1.4999999999999999E-2</v>
      </c>
      <c r="V157" s="30">
        <v>8.9999999999999993E-3</v>
      </c>
      <c r="W157" s="30">
        <v>8.0000000000000002E-3</v>
      </c>
      <c r="X157" s="30">
        <v>5.0000000000000001E-3</v>
      </c>
      <c r="Y157" s="32"/>
      <c r="Z157" s="32"/>
      <c r="AA157" s="32"/>
      <c r="AB157" s="32" t="s">
        <v>138</v>
      </c>
    </row>
    <row r="158" spans="1:28" ht="13.2" x14ac:dyDescent="0.25">
      <c r="A158" s="25">
        <v>43656</v>
      </c>
      <c r="B158" s="28"/>
      <c r="C158" s="28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1"/>
      <c r="O158" s="32"/>
      <c r="P158" s="32"/>
      <c r="Q158" s="28"/>
      <c r="R158" s="31"/>
      <c r="S158" s="31"/>
      <c r="T158" s="30"/>
      <c r="U158" s="30"/>
      <c r="V158" s="30"/>
      <c r="W158" s="30"/>
      <c r="X158" s="30"/>
      <c r="Y158" s="32"/>
      <c r="Z158" s="32"/>
      <c r="AA158" s="32"/>
      <c r="AB158" s="32"/>
    </row>
    <row r="159" spans="1:28" ht="15.75" customHeight="1" x14ac:dyDescent="0.3">
      <c r="A159" s="25">
        <v>43663</v>
      </c>
      <c r="B159" s="28"/>
      <c r="C159" s="28">
        <v>70.599999999999994</v>
      </c>
      <c r="D159" s="27">
        <v>95.3</v>
      </c>
      <c r="E159" s="28">
        <v>8.41</v>
      </c>
      <c r="F159" s="27">
        <v>120.6</v>
      </c>
      <c r="G159" s="28">
        <v>6.1</v>
      </c>
      <c r="H159" s="34">
        <v>2.0939999999999999</v>
      </c>
      <c r="I159" s="34">
        <v>0.42849999999999999</v>
      </c>
      <c r="J159" s="36">
        <v>0.33676400000000001</v>
      </c>
      <c r="K159" s="36">
        <v>6.2780000000000002E-2</v>
      </c>
      <c r="L159" s="37">
        <v>2.6103999999999998</v>
      </c>
      <c r="M159" s="34">
        <v>1.7273400000000001</v>
      </c>
      <c r="N159" s="31">
        <f>I159-(J159+K159)</f>
        <v>2.8955999999999982E-2</v>
      </c>
      <c r="O159" s="32"/>
      <c r="P159" s="32"/>
      <c r="Q159" s="28">
        <v>1.5</v>
      </c>
      <c r="R159" s="34">
        <v>0.45333800000000002</v>
      </c>
      <c r="S159" s="34">
        <v>5.8508999999999999E-2</v>
      </c>
      <c r="T159" s="30">
        <v>5.2999999999999999E-2</v>
      </c>
      <c r="U159" s="30">
        <v>1.2E-2</v>
      </c>
      <c r="V159" s="30">
        <v>8.0000000000000002E-3</v>
      </c>
      <c r="W159" s="30">
        <v>6.0000000000000001E-3</v>
      </c>
      <c r="X159" s="30">
        <v>4.0000000000000001E-3</v>
      </c>
      <c r="Y159" s="32"/>
      <c r="Z159" s="32"/>
      <c r="AA159" s="32"/>
      <c r="AB159" s="32" t="s">
        <v>138</v>
      </c>
    </row>
    <row r="160" spans="1:28" ht="13.2" x14ac:dyDescent="0.25">
      <c r="A160" s="25">
        <v>43670</v>
      </c>
      <c r="B160" s="28"/>
      <c r="C160" s="28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1"/>
      <c r="O160" s="32"/>
      <c r="P160" s="32"/>
      <c r="Q160" s="28"/>
      <c r="R160" s="31"/>
      <c r="S160" s="31"/>
      <c r="T160" s="30"/>
      <c r="U160" s="30"/>
      <c r="V160" s="30"/>
      <c r="W160" s="30"/>
      <c r="X160" s="30"/>
      <c r="Y160" s="32"/>
      <c r="Z160" s="32"/>
      <c r="AA160" s="32"/>
      <c r="AB160" s="32"/>
    </row>
    <row r="161" spans="1:28" ht="15.75" customHeight="1" x14ac:dyDescent="0.3">
      <c r="A161" s="25">
        <v>43677</v>
      </c>
      <c r="B161" s="28"/>
      <c r="C161" s="28">
        <v>73.099999999999994</v>
      </c>
      <c r="D161" s="27">
        <v>93.2</v>
      </c>
      <c r="E161" s="28">
        <v>8.0299999999999994</v>
      </c>
      <c r="F161" s="27">
        <v>118.5</v>
      </c>
      <c r="G161" s="28">
        <v>5.9</v>
      </c>
      <c r="H161" s="34">
        <v>2.0129999999999999</v>
      </c>
      <c r="I161" s="34">
        <v>0.33910000000000001</v>
      </c>
      <c r="J161" s="36">
        <v>0.28174199999999999</v>
      </c>
      <c r="K161" s="36">
        <v>2.622E-2</v>
      </c>
      <c r="L161" s="37">
        <v>4.5308000000000002</v>
      </c>
      <c r="M161" s="34">
        <v>3.17225</v>
      </c>
      <c r="N161" s="31">
        <f>I161-(J161+K161)</f>
        <v>3.1137999999999999E-2</v>
      </c>
      <c r="O161" s="32"/>
      <c r="P161" s="32"/>
      <c r="Q161" s="28">
        <v>1.5</v>
      </c>
      <c r="R161" s="34">
        <v>0.48042400000000002</v>
      </c>
      <c r="S161" s="34">
        <v>4.0107999999999998E-2</v>
      </c>
      <c r="T161" s="30">
        <v>7.2999999999999995E-2</v>
      </c>
      <c r="U161" s="30">
        <v>1.6E-2</v>
      </c>
      <c r="V161" s="30">
        <v>8.9999999999999993E-3</v>
      </c>
      <c r="W161" s="30">
        <v>7.0000000000000001E-3</v>
      </c>
      <c r="X161" s="30">
        <v>5.0000000000000001E-3</v>
      </c>
      <c r="Y161" s="32"/>
      <c r="Z161" s="32"/>
      <c r="AA161" s="32"/>
      <c r="AB161" s="32" t="s">
        <v>138</v>
      </c>
    </row>
    <row r="162" spans="1:28" ht="13.2" x14ac:dyDescent="0.25">
      <c r="A162" s="25">
        <v>43684</v>
      </c>
      <c r="B162" s="28"/>
      <c r="C162" s="28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1"/>
      <c r="O162" s="32"/>
      <c r="P162" s="32"/>
      <c r="Q162" s="28"/>
      <c r="R162" s="31"/>
      <c r="S162" s="31"/>
      <c r="T162" s="30"/>
      <c r="U162" s="30"/>
      <c r="V162" s="30"/>
      <c r="W162" s="30"/>
      <c r="X162" s="30"/>
      <c r="Y162" s="32"/>
      <c r="Z162" s="32"/>
      <c r="AA162" s="32"/>
      <c r="AB162" s="32"/>
    </row>
    <row r="163" spans="1:28" ht="15.75" customHeight="1" x14ac:dyDescent="0.3">
      <c r="A163" s="25">
        <v>43691</v>
      </c>
      <c r="B163" s="28"/>
      <c r="C163" s="28">
        <v>66.900000000000006</v>
      </c>
      <c r="D163" s="27">
        <v>83</v>
      </c>
      <c r="E163" s="28">
        <v>7.64</v>
      </c>
      <c r="F163" s="27">
        <v>119.2</v>
      </c>
      <c r="G163" s="28">
        <v>5.82</v>
      </c>
      <c r="H163" s="34">
        <v>2.0150000000000001</v>
      </c>
      <c r="I163" s="34">
        <v>0.377</v>
      </c>
      <c r="J163" s="36">
        <v>0.32531500000000002</v>
      </c>
      <c r="K163" s="36">
        <v>5.8999999999999999E-3</v>
      </c>
      <c r="L163" s="37">
        <v>2.3785750000000001</v>
      </c>
      <c r="M163" s="34">
        <v>2.6780080000000002</v>
      </c>
      <c r="N163" s="31">
        <f>I163-(J163+K163)</f>
        <v>4.5784999999999965E-2</v>
      </c>
      <c r="O163" s="32"/>
      <c r="P163" s="32"/>
      <c r="Q163" s="41">
        <v>0.83928571428571219</v>
      </c>
      <c r="R163" s="34">
        <v>0.30010999999999999</v>
      </c>
      <c r="S163" s="34">
        <v>3.1859999999999999E-2</v>
      </c>
      <c r="T163" s="30">
        <v>5.7000000000000002E-2</v>
      </c>
      <c r="U163" s="30">
        <v>0.01</v>
      </c>
      <c r="V163" s="30">
        <v>6.0000000000000001E-3</v>
      </c>
      <c r="W163" s="30">
        <v>5.0000000000000001E-3</v>
      </c>
      <c r="X163" s="30">
        <v>3.0000000000000001E-3</v>
      </c>
      <c r="Y163" s="32"/>
      <c r="Z163" s="32"/>
      <c r="AA163" s="32"/>
      <c r="AB163" s="32" t="s">
        <v>138</v>
      </c>
    </row>
    <row r="164" spans="1:28" ht="13.2" x14ac:dyDescent="0.25">
      <c r="A164" s="25">
        <v>43698</v>
      </c>
      <c r="B164" s="28"/>
      <c r="C164" s="28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1"/>
      <c r="O164" s="32"/>
      <c r="P164" s="32"/>
      <c r="Q164" s="28"/>
      <c r="R164" s="31"/>
      <c r="S164" s="31"/>
      <c r="T164" s="30"/>
      <c r="U164" s="30"/>
      <c r="V164" s="30"/>
      <c r="W164" s="30"/>
      <c r="X164" s="30"/>
      <c r="Y164" s="32"/>
      <c r="Z164" s="32"/>
      <c r="AA164" s="32"/>
      <c r="AB164" s="32"/>
    </row>
    <row r="165" spans="1:28" ht="15.75" customHeight="1" x14ac:dyDescent="0.3">
      <c r="A165" s="25">
        <v>43705</v>
      </c>
      <c r="B165" s="28"/>
      <c r="C165" s="28">
        <v>63.9</v>
      </c>
      <c r="D165" s="27">
        <v>88.3</v>
      </c>
      <c r="E165" s="28">
        <v>8.4</v>
      </c>
      <c r="F165" s="27">
        <v>122.9</v>
      </c>
      <c r="G165" s="28">
        <v>5.3</v>
      </c>
      <c r="H165" s="34">
        <v>1.55</v>
      </c>
      <c r="I165" s="34">
        <v>0.38</v>
      </c>
      <c r="J165" s="36">
        <v>0.32551799999999997</v>
      </c>
      <c r="K165" s="36">
        <v>5.3E-3</v>
      </c>
      <c r="L165" s="37">
        <v>2.8375889999999999</v>
      </c>
      <c r="M165" s="34">
        <v>3.3101769999999999</v>
      </c>
      <c r="N165" s="31">
        <f>I165-(J165+K165)</f>
        <v>4.9182000000000003E-2</v>
      </c>
      <c r="O165" s="32"/>
      <c r="P165" s="32"/>
      <c r="Q165" s="41">
        <v>0.56962025316455156</v>
      </c>
      <c r="R165" s="34">
        <v>0.16952</v>
      </c>
      <c r="S165" s="34">
        <v>2.8889999999999999E-2</v>
      </c>
      <c r="T165" s="30">
        <v>3.9E-2</v>
      </c>
      <c r="U165" s="30">
        <v>8.0000000000000002E-3</v>
      </c>
      <c r="V165" s="30">
        <v>5.0000000000000001E-3</v>
      </c>
      <c r="W165" s="30">
        <v>4.0000000000000001E-3</v>
      </c>
      <c r="X165" s="30">
        <v>2E-3</v>
      </c>
      <c r="Y165" s="32"/>
      <c r="Z165" s="32"/>
      <c r="AA165" s="32"/>
      <c r="AB165" s="32" t="s">
        <v>138</v>
      </c>
    </row>
    <row r="166" spans="1:28" ht="13.2" x14ac:dyDescent="0.25">
      <c r="A166" s="25">
        <v>43712</v>
      </c>
      <c r="B166" s="28"/>
      <c r="C166" s="28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1"/>
      <c r="O166" s="32"/>
      <c r="P166" s="32"/>
      <c r="Q166" s="28"/>
      <c r="R166" s="31"/>
      <c r="S166" s="31"/>
      <c r="T166" s="30"/>
      <c r="U166" s="30"/>
      <c r="V166" s="30"/>
      <c r="W166" s="30"/>
      <c r="X166" s="30"/>
      <c r="Y166" s="32"/>
      <c r="Z166" s="32"/>
      <c r="AA166" s="32"/>
      <c r="AB166" s="32"/>
    </row>
    <row r="167" spans="1:28" ht="13.2" x14ac:dyDescent="0.25">
      <c r="A167" s="25">
        <v>43719</v>
      </c>
      <c r="B167" s="28"/>
      <c r="C167" s="28">
        <v>65.900000000000006</v>
      </c>
      <c r="D167" s="27">
        <v>89.9</v>
      </c>
      <c r="E167" s="28">
        <v>8.3699999999999992</v>
      </c>
      <c r="F167" s="27">
        <v>116.4</v>
      </c>
      <c r="G167" s="28">
        <v>5.77</v>
      </c>
      <c r="H167" s="38">
        <v>3.5640000000000001</v>
      </c>
      <c r="I167" s="38">
        <v>0.30620000000000003</v>
      </c>
      <c r="J167" s="39">
        <v>0.17682999999999999</v>
      </c>
      <c r="K167" s="39">
        <v>3.8778E-2</v>
      </c>
      <c r="L167" s="40">
        <v>2.5766770000000001</v>
      </c>
      <c r="M167" s="38">
        <v>1.569437</v>
      </c>
      <c r="N167" s="31">
        <f>I167-(J167+K167)</f>
        <v>9.0592000000000034E-2</v>
      </c>
      <c r="O167" s="32"/>
      <c r="P167" s="32"/>
      <c r="Q167" s="28">
        <v>0.41129032258063786</v>
      </c>
      <c r="R167" s="31"/>
      <c r="S167" s="31"/>
      <c r="T167" s="30">
        <v>8.4000000000000005E-2</v>
      </c>
      <c r="U167" s="30">
        <v>1.7000000000000001E-2</v>
      </c>
      <c r="V167" s="30">
        <v>0.01</v>
      </c>
      <c r="W167" s="30">
        <v>8.0000000000000002E-3</v>
      </c>
      <c r="X167" s="30">
        <v>6.0000000000000001E-3</v>
      </c>
      <c r="Y167" s="32"/>
      <c r="Z167" s="32"/>
      <c r="AA167" s="32"/>
      <c r="AB167" s="32" t="s">
        <v>138</v>
      </c>
    </row>
    <row r="168" spans="1:28" ht="13.2" x14ac:dyDescent="0.25">
      <c r="A168" s="25">
        <v>43727</v>
      </c>
      <c r="B168" s="28"/>
      <c r="C168" s="28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1"/>
      <c r="O168" s="32"/>
      <c r="P168" s="32"/>
      <c r="Q168" s="28"/>
      <c r="R168" s="31"/>
      <c r="S168" s="31"/>
      <c r="T168" s="30"/>
      <c r="U168" s="30"/>
      <c r="V168" s="30"/>
      <c r="W168" s="30"/>
      <c r="X168" s="30"/>
      <c r="Y168" s="32"/>
      <c r="Z168" s="32"/>
      <c r="AA168" s="32"/>
      <c r="AB168" s="32"/>
    </row>
    <row r="169" spans="1:28" ht="15.75" customHeight="1" x14ac:dyDescent="0.3">
      <c r="A169" s="25">
        <v>43733</v>
      </c>
      <c r="B169" s="28"/>
      <c r="C169" s="28">
        <v>64.8</v>
      </c>
      <c r="D169" s="27">
        <v>84</v>
      </c>
      <c r="E169" s="28">
        <v>7.92</v>
      </c>
      <c r="F169" s="27">
        <v>115.4</v>
      </c>
      <c r="G169" s="28">
        <v>5.8</v>
      </c>
      <c r="H169" s="38">
        <v>4.5140000000000002</v>
      </c>
      <c r="I169" s="38">
        <v>0.42020000000000002</v>
      </c>
      <c r="J169" s="39">
        <v>0.17962800000000001</v>
      </c>
      <c r="K169" s="39">
        <v>3.0439999999999998E-2</v>
      </c>
      <c r="L169" s="40">
        <v>2.3513540000000002</v>
      </c>
      <c r="M169" s="38">
        <v>2.0715319999999999</v>
      </c>
      <c r="N169" s="31">
        <f>I169-(J169+K169)</f>
        <v>0.21013200000000001</v>
      </c>
      <c r="O169" s="32"/>
      <c r="P169" s="32"/>
      <c r="Q169" s="41">
        <v>0.42142857142856627</v>
      </c>
      <c r="R169" s="31"/>
      <c r="S169" s="31"/>
      <c r="T169" s="30">
        <v>7.1999999999999995E-2</v>
      </c>
      <c r="U169" s="30">
        <v>1.4E-2</v>
      </c>
      <c r="V169" s="30">
        <v>8.0000000000000002E-3</v>
      </c>
      <c r="W169" s="30">
        <v>7.0000000000000001E-3</v>
      </c>
      <c r="X169" s="30">
        <v>5.0000000000000001E-3</v>
      </c>
      <c r="Y169" s="32"/>
      <c r="Z169" s="32"/>
      <c r="AA169" s="32"/>
      <c r="AB169" s="32" t="s">
        <v>143</v>
      </c>
    </row>
    <row r="170" spans="1:28" ht="13.2" x14ac:dyDescent="0.25">
      <c r="A170" s="25">
        <v>43740</v>
      </c>
      <c r="B170" s="28"/>
      <c r="C170" s="28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1"/>
      <c r="O170" s="32"/>
      <c r="P170" s="32"/>
      <c r="Q170" s="28"/>
      <c r="R170" s="31"/>
      <c r="S170" s="31"/>
      <c r="T170" s="30"/>
      <c r="U170" s="30"/>
      <c r="V170" s="30"/>
      <c r="W170" s="30"/>
      <c r="X170" s="30"/>
      <c r="Y170" s="32"/>
      <c r="Z170" s="32"/>
      <c r="AA170" s="32"/>
      <c r="AB170" s="32"/>
    </row>
    <row r="171" spans="1:28" ht="13.2" x14ac:dyDescent="0.25">
      <c r="A171" s="25">
        <v>43754</v>
      </c>
      <c r="B171" s="28"/>
      <c r="C171" s="28">
        <v>55.1</v>
      </c>
      <c r="D171" s="27">
        <v>85.7</v>
      </c>
      <c r="E171" s="28">
        <v>9.0500000000000007</v>
      </c>
      <c r="F171" s="27">
        <v>115.6</v>
      </c>
      <c r="G171" s="28">
        <v>5.83</v>
      </c>
      <c r="H171" s="38">
        <v>4.0190000000000001</v>
      </c>
      <c r="I171" s="38">
        <v>0.45789999999999997</v>
      </c>
      <c r="J171" s="39">
        <v>0.30747600000000003</v>
      </c>
      <c r="K171" s="39">
        <v>3.4106999999999998E-2</v>
      </c>
      <c r="L171" s="40">
        <v>1.2186520000000001</v>
      </c>
      <c r="M171" s="38">
        <v>2.099764</v>
      </c>
      <c r="N171" s="31">
        <f>I171-(J171+K171)</f>
        <v>0.11631699999999995</v>
      </c>
      <c r="O171" s="32"/>
      <c r="P171" s="32"/>
      <c r="Q171" s="28">
        <v>15.7</v>
      </c>
      <c r="R171" s="31"/>
      <c r="S171" s="31"/>
      <c r="T171" s="30">
        <v>5.8000000000000003E-2</v>
      </c>
      <c r="U171" s="30">
        <v>1.2E-2</v>
      </c>
      <c r="V171" s="30">
        <v>7.0000000000000001E-3</v>
      </c>
      <c r="W171" s="30">
        <v>6.0000000000000001E-3</v>
      </c>
      <c r="X171" s="30">
        <v>4.0000000000000001E-3</v>
      </c>
      <c r="Y171" s="32"/>
      <c r="Z171" s="32"/>
      <c r="AA171" s="32"/>
      <c r="AB171" s="32" t="s">
        <v>138</v>
      </c>
    </row>
    <row r="172" spans="1:28" ht="13.2" x14ac:dyDescent="0.25">
      <c r="A172" s="25">
        <v>43768</v>
      </c>
      <c r="B172" s="28"/>
      <c r="C172" s="28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1"/>
      <c r="O172" s="32"/>
      <c r="P172" s="32"/>
      <c r="Q172" s="28"/>
      <c r="R172" s="31"/>
      <c r="S172" s="31"/>
      <c r="T172" s="30"/>
      <c r="U172" s="30"/>
      <c r="V172" s="30"/>
      <c r="W172" s="30"/>
      <c r="X172" s="30"/>
      <c r="Y172" s="32"/>
      <c r="Z172" s="32"/>
      <c r="AA172" s="32"/>
      <c r="AB172" s="32"/>
    </row>
    <row r="173" spans="1:28" ht="13.2" x14ac:dyDescent="0.25">
      <c r="A173" s="25">
        <v>43775</v>
      </c>
      <c r="B173" s="28"/>
      <c r="C173" s="28">
        <v>51.7</v>
      </c>
      <c r="D173" s="27">
        <v>84.9</v>
      </c>
      <c r="E173" s="28">
        <v>9.3800000000000008</v>
      </c>
      <c r="F173" s="27">
        <v>108.4</v>
      </c>
      <c r="G173" s="28">
        <v>5.65</v>
      </c>
      <c r="H173" s="38">
        <v>2.415</v>
      </c>
      <c r="I173" s="38">
        <v>0.45400000000000001</v>
      </c>
      <c r="J173" s="39">
        <v>0.35411599999999999</v>
      </c>
      <c r="K173" s="39">
        <v>2.8183E-2</v>
      </c>
      <c r="L173" s="40">
        <v>3.1414770000000001</v>
      </c>
      <c r="M173" s="38">
        <v>1.291021</v>
      </c>
      <c r="N173" s="31">
        <f>I173-(J173+K173)</f>
        <v>7.1701000000000015E-2</v>
      </c>
      <c r="O173" s="32"/>
      <c r="P173" s="32"/>
      <c r="Q173" s="28">
        <v>1.5</v>
      </c>
      <c r="R173" s="31"/>
      <c r="S173" s="31"/>
      <c r="T173" s="30">
        <v>9.5000000000000001E-2</v>
      </c>
      <c r="U173" s="30">
        <v>2.1999999999999999E-2</v>
      </c>
      <c r="V173" s="30">
        <v>1.2E-2</v>
      </c>
      <c r="W173" s="30">
        <v>0.01</v>
      </c>
      <c r="X173" s="30">
        <v>8.0000000000000002E-3</v>
      </c>
      <c r="Y173" s="32"/>
      <c r="Z173" s="32"/>
      <c r="AA173" s="32"/>
      <c r="AB173" s="32" t="s">
        <v>138</v>
      </c>
    </row>
    <row r="174" spans="1:28" ht="13.2" x14ac:dyDescent="0.25">
      <c r="A174" s="25">
        <v>43782</v>
      </c>
      <c r="B174" s="28"/>
      <c r="C174" s="28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1"/>
      <c r="O174" s="32"/>
      <c r="P174" s="32"/>
      <c r="Q174" s="28"/>
      <c r="R174" s="31"/>
      <c r="S174" s="31"/>
      <c r="T174" s="30"/>
      <c r="U174" s="30"/>
      <c r="V174" s="30"/>
      <c r="W174" s="30"/>
      <c r="X174" s="30"/>
      <c r="Y174" s="32"/>
      <c r="Z174" s="32"/>
      <c r="AA174" s="32"/>
      <c r="AB174" s="32"/>
    </row>
    <row r="175" spans="1:28" ht="13.2" x14ac:dyDescent="0.25">
      <c r="A175" s="25">
        <v>43789</v>
      </c>
      <c r="B175" s="28"/>
      <c r="C175" s="28">
        <v>47</v>
      </c>
      <c r="D175" s="27">
        <v>85.3</v>
      </c>
      <c r="E175" s="28">
        <v>10.01</v>
      </c>
      <c r="F175" s="27">
        <v>114.7</v>
      </c>
      <c r="G175" s="28">
        <v>5.82</v>
      </c>
      <c r="H175" s="38">
        <v>2.081</v>
      </c>
      <c r="I175" s="38">
        <v>0.49559999999999998</v>
      </c>
      <c r="J175" s="39">
        <v>0.42285800000000001</v>
      </c>
      <c r="K175" s="39">
        <v>2.7903000000000001E-2</v>
      </c>
      <c r="L175" s="40">
        <v>3.5462630000000002</v>
      </c>
      <c r="M175" s="38">
        <v>1.5474669999999999</v>
      </c>
      <c r="N175" s="31">
        <f>I175-(J175+K175)</f>
        <v>4.4838999999999962E-2</v>
      </c>
      <c r="O175" s="32"/>
      <c r="P175" s="32"/>
      <c r="Q175" s="28">
        <v>0.9</v>
      </c>
      <c r="R175" s="31"/>
      <c r="S175" s="31"/>
      <c r="T175" s="30">
        <v>5.0999999999999997E-2</v>
      </c>
      <c r="U175" s="30">
        <v>1.0999999999999999E-2</v>
      </c>
      <c r="V175" s="30">
        <v>7.0000000000000001E-3</v>
      </c>
      <c r="W175" s="30">
        <v>6.0000000000000001E-3</v>
      </c>
      <c r="X175" s="30">
        <v>5.0000000000000001E-3</v>
      </c>
      <c r="Y175" s="32"/>
      <c r="Z175" s="32"/>
      <c r="AA175" s="32"/>
      <c r="AB175" s="32" t="s">
        <v>138</v>
      </c>
    </row>
    <row r="176" spans="1:28" ht="13.2" x14ac:dyDescent="0.25">
      <c r="A176" s="25">
        <v>43803</v>
      </c>
      <c r="B176" s="28"/>
      <c r="C176" s="28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1"/>
      <c r="O176" s="32"/>
      <c r="P176" s="32"/>
      <c r="Q176" s="28"/>
      <c r="R176" s="31"/>
      <c r="S176" s="31"/>
      <c r="T176" s="30"/>
      <c r="U176" s="30"/>
      <c r="V176" s="30"/>
      <c r="W176" s="30"/>
      <c r="X176" s="30"/>
      <c r="Y176" s="32"/>
      <c r="Z176" s="32"/>
      <c r="AA176" s="32"/>
      <c r="AB176" s="32"/>
    </row>
    <row r="177" spans="1:28" ht="13.2" x14ac:dyDescent="0.25">
      <c r="A177" s="25">
        <v>43810</v>
      </c>
      <c r="B177" s="28"/>
      <c r="C177" s="28">
        <v>46.3</v>
      </c>
      <c r="D177" s="27">
        <v>76.5</v>
      </c>
      <c r="E177" s="28">
        <v>9.06</v>
      </c>
      <c r="F177" s="27">
        <v>104.6</v>
      </c>
      <c r="G177" s="28">
        <v>6.13</v>
      </c>
      <c r="H177" s="38">
        <v>2.766</v>
      </c>
      <c r="I177" s="38">
        <v>0.59160000000000001</v>
      </c>
      <c r="J177" s="39">
        <v>0.49485299999999999</v>
      </c>
      <c r="K177" s="39">
        <v>7.1243000000000001E-2</v>
      </c>
      <c r="L177" s="40">
        <v>2.684952</v>
      </c>
      <c r="M177" s="38">
        <v>1.298014</v>
      </c>
      <c r="N177" s="31">
        <f>I177-(J177+K177)</f>
        <v>2.5504000000000082E-2</v>
      </c>
      <c r="O177" s="32"/>
      <c r="P177" s="32"/>
      <c r="Q177" s="28">
        <v>2.7</v>
      </c>
      <c r="R177" s="31"/>
      <c r="S177" s="31"/>
      <c r="T177" s="30">
        <v>9.2999999999999999E-2</v>
      </c>
      <c r="U177" s="30">
        <v>0.02</v>
      </c>
      <c r="V177" s="30">
        <v>1.2E-2</v>
      </c>
      <c r="W177" s="30">
        <v>0.01</v>
      </c>
      <c r="X177" s="30">
        <v>7.0000000000000001E-3</v>
      </c>
      <c r="Y177" s="32"/>
      <c r="Z177" s="32"/>
      <c r="AA177" s="32"/>
      <c r="AB177" s="32" t="s">
        <v>138</v>
      </c>
    </row>
    <row r="178" spans="1:28" ht="13.2" x14ac:dyDescent="0.25">
      <c r="A178" s="25">
        <v>43817</v>
      </c>
      <c r="B178" s="28"/>
      <c r="C178" s="28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1"/>
      <c r="O178" s="32"/>
      <c r="P178" s="32"/>
      <c r="Q178" s="28"/>
      <c r="R178" s="31"/>
      <c r="S178" s="31"/>
      <c r="T178" s="30"/>
      <c r="U178" s="30"/>
      <c r="V178" s="30"/>
      <c r="W178" s="30"/>
      <c r="X178" s="30"/>
      <c r="Y178" s="32"/>
      <c r="Z178" s="32"/>
      <c r="AA178" s="32"/>
      <c r="AB178" s="32"/>
    </row>
    <row r="179" spans="1:28" ht="13.2" x14ac:dyDescent="0.25">
      <c r="A179" s="25">
        <v>43832</v>
      </c>
      <c r="B179" s="28"/>
      <c r="C179" s="28">
        <v>42.4</v>
      </c>
      <c r="D179" s="27">
        <v>81.7</v>
      </c>
      <c r="E179" s="28">
        <v>10.220000000000001</v>
      </c>
      <c r="F179" s="27">
        <v>107</v>
      </c>
      <c r="G179" s="28">
        <v>5.68</v>
      </c>
      <c r="H179" s="38">
        <v>2.3290000000000002</v>
      </c>
      <c r="I179" s="38">
        <v>0.5635</v>
      </c>
      <c r="J179" s="39">
        <v>0.44160899999999997</v>
      </c>
      <c r="K179" s="39">
        <v>7.1351999999999999E-2</v>
      </c>
      <c r="L179" s="40">
        <v>2.7153870000000002</v>
      </c>
      <c r="M179" s="38">
        <v>1.4758089999999999</v>
      </c>
      <c r="N179" s="31">
        <f>I179-(J179+K179)</f>
        <v>5.0539000000000001E-2</v>
      </c>
      <c r="O179" s="32"/>
      <c r="P179" s="32"/>
      <c r="Q179" s="28">
        <v>206.4</v>
      </c>
      <c r="R179" s="31"/>
      <c r="S179" s="31"/>
      <c r="T179" s="30">
        <v>6.9000000000000006E-2</v>
      </c>
      <c r="U179" s="30">
        <v>1.4999999999999999E-2</v>
      </c>
      <c r="V179" s="30">
        <v>8.9999999999999993E-3</v>
      </c>
      <c r="W179" s="30">
        <v>7.0000000000000001E-3</v>
      </c>
      <c r="X179" s="30">
        <v>5.0000000000000001E-3</v>
      </c>
      <c r="Y179" s="32"/>
      <c r="Z179" s="32"/>
      <c r="AA179" s="32"/>
      <c r="AB179" s="32" t="s">
        <v>138</v>
      </c>
    </row>
    <row r="180" spans="1:28" ht="13.2" x14ac:dyDescent="0.25">
      <c r="A180" s="25">
        <v>43838</v>
      </c>
      <c r="B180" s="28"/>
      <c r="C180" s="28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1"/>
      <c r="O180" s="32"/>
      <c r="P180" s="32"/>
      <c r="Q180" s="28"/>
      <c r="R180" s="31"/>
      <c r="S180" s="31"/>
      <c r="T180" s="30"/>
      <c r="U180" s="30"/>
      <c r="V180" s="30"/>
      <c r="W180" s="30"/>
      <c r="X180" s="30"/>
      <c r="Y180" s="32"/>
      <c r="Z180" s="32"/>
      <c r="AA180" s="32"/>
      <c r="AB180" s="32"/>
    </row>
    <row r="181" spans="1:28" ht="13.2" x14ac:dyDescent="0.25">
      <c r="A181" s="25">
        <v>43845</v>
      </c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1"/>
      <c r="O181" s="32"/>
      <c r="P181" s="32"/>
      <c r="Q181" s="28"/>
      <c r="R181" s="31"/>
      <c r="S181" s="31"/>
      <c r="T181" s="30"/>
      <c r="U181" s="30"/>
      <c r="V181" s="30"/>
      <c r="W181" s="30"/>
      <c r="X181" s="30"/>
      <c r="Y181" s="32"/>
      <c r="Z181" s="32"/>
      <c r="AA181" s="32"/>
      <c r="AB181" s="32"/>
    </row>
    <row r="182" spans="1:28" ht="13.2" x14ac:dyDescent="0.25">
      <c r="A182" s="25">
        <v>43852</v>
      </c>
      <c r="B182" s="28"/>
      <c r="C182" s="28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1"/>
      <c r="O182" s="32"/>
      <c r="P182" s="32"/>
      <c r="Q182" s="28"/>
      <c r="R182" s="31"/>
      <c r="S182" s="31"/>
      <c r="T182" s="30"/>
      <c r="U182" s="30"/>
      <c r="V182" s="30"/>
      <c r="W182" s="30"/>
      <c r="X182" s="30"/>
      <c r="Y182" s="32"/>
      <c r="Z182" s="32"/>
      <c r="AA182" s="32"/>
      <c r="AB182" s="32"/>
    </row>
    <row r="183" spans="1:28" ht="13.2" x14ac:dyDescent="0.25">
      <c r="A183" s="25">
        <v>43859</v>
      </c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1"/>
      <c r="O183" s="32"/>
      <c r="P183" s="32"/>
      <c r="Q183" s="28"/>
      <c r="R183" s="31"/>
      <c r="S183" s="31"/>
      <c r="T183" s="30"/>
      <c r="U183" s="30"/>
      <c r="V183" s="30"/>
      <c r="W183" s="30"/>
      <c r="X183" s="30"/>
      <c r="Y183" s="32"/>
      <c r="Z183" s="32"/>
      <c r="AA183" s="32"/>
      <c r="AB183" s="32"/>
    </row>
    <row r="184" spans="1:28" ht="13.2" x14ac:dyDescent="0.25">
      <c r="A184" s="25">
        <v>43866</v>
      </c>
      <c r="B184" s="28"/>
      <c r="C184" s="28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1"/>
      <c r="O184" s="32"/>
      <c r="P184" s="32"/>
      <c r="Q184" s="28"/>
      <c r="R184" s="31"/>
      <c r="S184" s="31"/>
      <c r="T184" s="30"/>
      <c r="U184" s="30"/>
      <c r="V184" s="30"/>
      <c r="W184" s="30"/>
      <c r="X184" s="30"/>
      <c r="Y184" s="32"/>
      <c r="Z184" s="32"/>
      <c r="AA184" s="32"/>
      <c r="AB184" s="32"/>
    </row>
    <row r="185" spans="1:28" ht="13.2" x14ac:dyDescent="0.25">
      <c r="A185" s="25">
        <v>43873</v>
      </c>
      <c r="B185" s="28"/>
      <c r="C185" s="28"/>
      <c r="D185" s="27"/>
      <c r="E185" s="28"/>
      <c r="F185" s="27"/>
      <c r="G185" s="28"/>
      <c r="H185" s="31"/>
      <c r="I185" s="31"/>
      <c r="J185" s="30"/>
      <c r="K185" s="30"/>
      <c r="L185" s="28"/>
      <c r="M185" s="31"/>
      <c r="N185" s="31"/>
      <c r="O185" s="32"/>
      <c r="P185" s="32"/>
      <c r="Q185" s="28"/>
      <c r="R185" s="31"/>
      <c r="S185" s="31"/>
      <c r="T185" s="30"/>
      <c r="U185" s="30"/>
      <c r="V185" s="30"/>
      <c r="W185" s="30"/>
      <c r="X185" s="30"/>
      <c r="Y185" s="32"/>
      <c r="Z185" s="32"/>
      <c r="AA185" s="32"/>
      <c r="AB185" s="32"/>
    </row>
    <row r="186" spans="1:28" ht="13.2" x14ac:dyDescent="0.25">
      <c r="A186" s="25">
        <v>43880</v>
      </c>
      <c r="B186" s="28"/>
      <c r="C186" s="28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1"/>
      <c r="O186" s="32"/>
      <c r="P186" s="32"/>
      <c r="Q186" s="28"/>
      <c r="R186" s="31"/>
      <c r="S186" s="31"/>
      <c r="T186" s="30"/>
      <c r="U186" s="30"/>
      <c r="V186" s="30"/>
      <c r="W186" s="30"/>
      <c r="X186" s="30"/>
      <c r="Y186" s="32"/>
      <c r="Z186" s="32"/>
      <c r="AA186" s="32"/>
      <c r="AB186" s="32"/>
    </row>
    <row r="187" spans="1:28" ht="13.2" x14ac:dyDescent="0.25">
      <c r="A187" s="25">
        <v>43887</v>
      </c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1"/>
      <c r="O187" s="32"/>
      <c r="P187" s="32"/>
      <c r="Q187" s="28"/>
      <c r="R187" s="31"/>
      <c r="S187" s="31"/>
      <c r="T187" s="30"/>
      <c r="U187" s="30"/>
      <c r="V187" s="30"/>
      <c r="W187" s="30"/>
      <c r="X187" s="30"/>
      <c r="Y187" s="32"/>
      <c r="Z187" s="32"/>
      <c r="AA187" s="32"/>
      <c r="AB187" s="32"/>
    </row>
    <row r="188" spans="1:28" ht="13.2" x14ac:dyDescent="0.25">
      <c r="A188" s="25">
        <v>43894</v>
      </c>
      <c r="B188" s="28"/>
      <c r="C188" s="28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1"/>
      <c r="O188" s="32"/>
      <c r="P188" s="32"/>
      <c r="Q188" s="28"/>
      <c r="R188" s="31"/>
      <c r="S188" s="31"/>
      <c r="T188" s="30"/>
      <c r="U188" s="30"/>
      <c r="V188" s="30"/>
      <c r="W188" s="30"/>
      <c r="X188" s="30"/>
      <c r="Y188" s="32"/>
      <c r="Z188" s="32"/>
      <c r="AA188" s="32"/>
      <c r="AB188" s="32"/>
    </row>
    <row r="189" spans="1:28" ht="13.2" x14ac:dyDescent="0.25">
      <c r="A189" s="25">
        <v>43901</v>
      </c>
      <c r="B189" s="28"/>
      <c r="C189" s="28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1"/>
      <c r="O189" s="32"/>
      <c r="P189" s="32"/>
      <c r="Q189" s="28"/>
      <c r="R189" s="31"/>
      <c r="S189" s="31"/>
      <c r="T189" s="30"/>
      <c r="U189" s="30"/>
      <c r="V189" s="30"/>
      <c r="W189" s="30"/>
      <c r="X189" s="30"/>
      <c r="Y189" s="32"/>
      <c r="Z189" s="32"/>
      <c r="AA189" s="32"/>
      <c r="AB189" s="32"/>
    </row>
    <row r="190" spans="1:28" ht="13.2" x14ac:dyDescent="0.25">
      <c r="A190" s="25">
        <v>43908</v>
      </c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1"/>
      <c r="O190" s="32"/>
      <c r="P190" s="32"/>
      <c r="Q190" s="28"/>
      <c r="R190" s="31"/>
      <c r="S190" s="31"/>
      <c r="T190" s="30"/>
      <c r="U190" s="30"/>
      <c r="V190" s="30"/>
      <c r="W190" s="30"/>
      <c r="X190" s="30"/>
      <c r="Y190" s="32"/>
      <c r="Z190" s="32"/>
      <c r="AA190" s="32"/>
      <c r="AB190" s="32"/>
    </row>
    <row r="191" spans="1:28" ht="13.2" x14ac:dyDescent="0.25">
      <c r="A191" s="25">
        <v>43915</v>
      </c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1"/>
      <c r="O191" s="32"/>
      <c r="P191" s="32"/>
      <c r="Q191" s="28"/>
      <c r="R191" s="31"/>
      <c r="S191" s="31"/>
      <c r="T191" s="30"/>
      <c r="U191" s="30"/>
      <c r="V191" s="30"/>
      <c r="W191" s="30"/>
      <c r="X191" s="30"/>
      <c r="Y191" s="32"/>
      <c r="Z191" s="32"/>
      <c r="AA191" s="32"/>
      <c r="AB191" s="32"/>
    </row>
    <row r="192" spans="1:28" ht="13.2" x14ac:dyDescent="0.25">
      <c r="A192" s="25">
        <v>43922</v>
      </c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1"/>
      <c r="O192" s="32"/>
      <c r="P192" s="32"/>
      <c r="Q192" s="28"/>
      <c r="R192" s="31"/>
      <c r="S192" s="31"/>
      <c r="T192" s="30"/>
      <c r="U192" s="30"/>
      <c r="V192" s="30"/>
      <c r="W192" s="30"/>
      <c r="X192" s="30"/>
      <c r="Y192" s="32"/>
      <c r="Z192" s="32"/>
      <c r="AA192" s="32"/>
      <c r="AB192" s="32"/>
    </row>
    <row r="193" spans="1:28" ht="13.2" x14ac:dyDescent="0.25">
      <c r="A193" s="25">
        <v>43929</v>
      </c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1"/>
      <c r="O193" s="32"/>
      <c r="P193" s="32"/>
      <c r="Q193" s="28"/>
      <c r="R193" s="31"/>
      <c r="S193" s="31"/>
      <c r="T193" s="30"/>
      <c r="U193" s="30"/>
      <c r="V193" s="30"/>
      <c r="W193" s="30"/>
      <c r="X193" s="30"/>
      <c r="Y193" s="32"/>
      <c r="Z193" s="32"/>
      <c r="AA193" s="32"/>
      <c r="AB193" s="32"/>
    </row>
    <row r="194" spans="1:28" ht="13.2" x14ac:dyDescent="0.25">
      <c r="A194" s="25">
        <v>43936</v>
      </c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1"/>
      <c r="O194" s="32"/>
      <c r="P194" s="32"/>
      <c r="Q194" s="28"/>
      <c r="R194" s="31"/>
      <c r="S194" s="31"/>
      <c r="T194" s="30"/>
      <c r="U194" s="30"/>
      <c r="V194" s="30"/>
      <c r="W194" s="30"/>
      <c r="X194" s="30"/>
      <c r="Y194" s="32"/>
      <c r="Z194" s="32"/>
      <c r="AA194" s="32"/>
      <c r="AB194" s="32"/>
    </row>
    <row r="195" spans="1:28" ht="13.2" x14ac:dyDescent="0.25">
      <c r="A195" s="25">
        <v>43943</v>
      </c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1"/>
      <c r="O195" s="32"/>
      <c r="P195" s="32"/>
      <c r="Q195" s="28"/>
      <c r="R195" s="31"/>
      <c r="S195" s="31"/>
      <c r="T195" s="30"/>
      <c r="U195" s="30"/>
      <c r="V195" s="30"/>
      <c r="W195" s="30"/>
      <c r="X195" s="30"/>
      <c r="Y195" s="32"/>
      <c r="Z195" s="32"/>
      <c r="AA195" s="32"/>
      <c r="AB195" s="32"/>
    </row>
    <row r="196" spans="1:28" ht="13.2" x14ac:dyDescent="0.25">
      <c r="A196" s="25">
        <v>43950</v>
      </c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1"/>
      <c r="O196" s="32"/>
      <c r="P196" s="32"/>
      <c r="Q196" s="28"/>
      <c r="R196" s="31"/>
      <c r="S196" s="31"/>
      <c r="T196" s="30"/>
      <c r="U196" s="30"/>
      <c r="V196" s="30"/>
      <c r="W196" s="30"/>
      <c r="X196" s="30"/>
      <c r="Y196" s="32"/>
      <c r="Z196" s="32"/>
      <c r="AA196" s="32"/>
      <c r="AB196" s="32"/>
    </row>
    <row r="197" spans="1:28" ht="13.2" x14ac:dyDescent="0.25">
      <c r="A197" s="25">
        <v>43957</v>
      </c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1"/>
      <c r="O197" s="32"/>
      <c r="P197" s="32"/>
      <c r="Q197" s="28"/>
      <c r="R197" s="31"/>
      <c r="S197" s="31"/>
      <c r="T197" s="30"/>
      <c r="U197" s="30"/>
      <c r="V197" s="30"/>
      <c r="W197" s="30"/>
      <c r="X197" s="30"/>
      <c r="Y197" s="32"/>
      <c r="Z197" s="32"/>
      <c r="AA197" s="32"/>
      <c r="AB197" s="32"/>
    </row>
    <row r="198" spans="1:28" ht="13.2" x14ac:dyDescent="0.25">
      <c r="A198" s="25">
        <v>43964</v>
      </c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1"/>
      <c r="O198" s="32"/>
      <c r="P198" s="32"/>
      <c r="Q198" s="28"/>
      <c r="R198" s="31"/>
      <c r="S198" s="31"/>
      <c r="T198" s="30"/>
      <c r="U198" s="30"/>
      <c r="V198" s="30"/>
      <c r="W198" s="30"/>
      <c r="X198" s="30"/>
      <c r="Y198" s="32"/>
      <c r="Z198" s="32"/>
      <c r="AA198" s="32"/>
      <c r="AB198" s="32"/>
    </row>
    <row r="199" spans="1:28" ht="13.2" x14ac:dyDescent="0.25">
      <c r="A199" s="25">
        <v>43971</v>
      </c>
      <c r="B199" s="28"/>
      <c r="C199" s="28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1"/>
      <c r="O199" s="32"/>
      <c r="P199" s="32"/>
      <c r="Q199" s="28"/>
      <c r="R199" s="31"/>
      <c r="S199" s="31"/>
      <c r="T199" s="30"/>
      <c r="U199" s="30"/>
      <c r="V199" s="30"/>
      <c r="W199" s="30"/>
      <c r="X199" s="30"/>
      <c r="Y199" s="32"/>
      <c r="Z199" s="32"/>
      <c r="AA199" s="32"/>
      <c r="AB199" s="32"/>
    </row>
    <row r="200" spans="1:28" ht="13.2" x14ac:dyDescent="0.25">
      <c r="A200" s="25">
        <v>43978</v>
      </c>
      <c r="B200" s="28"/>
      <c r="C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1"/>
      <c r="O200" s="32"/>
      <c r="P200" s="32"/>
      <c r="Q200" s="28"/>
      <c r="R200" s="31"/>
      <c r="S200" s="31"/>
      <c r="T200" s="30"/>
      <c r="U200" s="30"/>
      <c r="V200" s="30"/>
      <c r="W200" s="30"/>
      <c r="X200" s="30"/>
      <c r="Y200" s="32"/>
      <c r="Z200" s="32"/>
      <c r="AA200" s="32"/>
      <c r="AB200" s="32"/>
    </row>
    <row r="201" spans="1:28" ht="15.75" customHeight="1" x14ac:dyDescent="0.3">
      <c r="A201" s="25">
        <v>43985</v>
      </c>
      <c r="B201" s="28"/>
      <c r="C201" s="28">
        <v>63.4</v>
      </c>
      <c r="D201" s="27">
        <v>91.3</v>
      </c>
      <c r="E201" s="28">
        <v>8.74</v>
      </c>
      <c r="F201" s="27">
        <v>118</v>
      </c>
      <c r="G201" s="28">
        <v>5.81</v>
      </c>
      <c r="H201" s="34">
        <v>1.9910000000000001</v>
      </c>
      <c r="I201" s="34">
        <v>0.5706</v>
      </c>
      <c r="J201" s="36">
        <v>0.42980299999999999</v>
      </c>
      <c r="K201" s="36">
        <v>1.248E-3</v>
      </c>
      <c r="L201" s="37">
        <v>1.569898</v>
      </c>
      <c r="M201" s="34">
        <v>1.8830309999999999</v>
      </c>
      <c r="N201" s="31">
        <f>I201-(J201+K201)</f>
        <v>0.13954899999999998</v>
      </c>
      <c r="O201" s="32"/>
      <c r="P201" s="32"/>
      <c r="Q201" s="28"/>
      <c r="R201" s="31"/>
      <c r="S201" s="31"/>
      <c r="T201" s="30"/>
      <c r="U201" s="30"/>
      <c r="V201" s="30"/>
      <c r="W201" s="30"/>
      <c r="X201" s="30"/>
      <c r="Y201" s="32"/>
      <c r="Z201" s="32"/>
      <c r="AA201" s="32"/>
      <c r="AB201" s="32" t="s">
        <v>138</v>
      </c>
    </row>
    <row r="202" spans="1:28" ht="13.2" x14ac:dyDescent="0.25">
      <c r="A202" s="25">
        <v>43992</v>
      </c>
      <c r="B202" s="28"/>
      <c r="C202" s="28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1"/>
      <c r="O202" s="32"/>
      <c r="P202" s="32"/>
      <c r="Q202" s="28"/>
      <c r="R202" s="31"/>
      <c r="S202" s="31"/>
      <c r="T202" s="30"/>
      <c r="U202" s="30"/>
      <c r="V202" s="30"/>
      <c r="W202" s="30"/>
      <c r="X202" s="30"/>
      <c r="Y202" s="32"/>
      <c r="Z202" s="32"/>
      <c r="AA202" s="32"/>
      <c r="AB202" s="32"/>
    </row>
    <row r="203" spans="1:28" ht="15.75" customHeight="1" x14ac:dyDescent="0.3">
      <c r="A203" s="25">
        <v>43999</v>
      </c>
      <c r="B203" s="28"/>
      <c r="C203" s="28">
        <v>64.099999999999994</v>
      </c>
      <c r="D203" s="27">
        <v>90.4</v>
      </c>
      <c r="E203" s="28">
        <v>8.59</v>
      </c>
      <c r="F203" s="27">
        <v>118.9</v>
      </c>
      <c r="G203" s="28">
        <v>6.4</v>
      </c>
      <c r="H203" s="34">
        <v>1.772</v>
      </c>
      <c r="I203" s="34">
        <v>0.66200000000000003</v>
      </c>
      <c r="J203" s="36">
        <v>0.53527999999999998</v>
      </c>
      <c r="K203" s="36">
        <v>1.1873E-2</v>
      </c>
      <c r="L203" s="37">
        <v>3.740418</v>
      </c>
      <c r="M203" s="34">
        <v>2.0120339999999999</v>
      </c>
      <c r="N203" s="31">
        <f>I203-(J203+K203)</f>
        <v>0.11484700000000003</v>
      </c>
      <c r="O203" s="32"/>
      <c r="P203" s="32"/>
      <c r="Q203" s="28"/>
      <c r="R203" s="31"/>
      <c r="S203" s="31"/>
      <c r="T203" s="30"/>
      <c r="U203" s="30"/>
      <c r="V203" s="30"/>
      <c r="W203" s="30"/>
      <c r="X203" s="30"/>
      <c r="Y203" s="32"/>
      <c r="Z203" s="32"/>
      <c r="AA203" s="32"/>
      <c r="AB203" s="32" t="s">
        <v>138</v>
      </c>
    </row>
    <row r="204" spans="1:28" ht="13.2" x14ac:dyDescent="0.25">
      <c r="A204" s="25">
        <v>44006</v>
      </c>
      <c r="B204" s="28"/>
      <c r="C204" s="28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1"/>
      <c r="O204" s="32"/>
      <c r="P204" s="32"/>
      <c r="Q204" s="28"/>
      <c r="R204" s="31"/>
      <c r="S204" s="31"/>
      <c r="T204" s="30"/>
      <c r="U204" s="30"/>
      <c r="V204" s="30"/>
      <c r="W204" s="30"/>
      <c r="X204" s="30"/>
      <c r="Y204" s="32"/>
      <c r="Z204" s="32"/>
      <c r="AA204" s="32"/>
      <c r="AB204" s="32"/>
    </row>
    <row r="205" spans="1:28" ht="15.75" customHeight="1" x14ac:dyDescent="0.3">
      <c r="A205" s="25">
        <v>44013</v>
      </c>
      <c r="B205" s="28"/>
      <c r="C205" s="28">
        <v>66.5</v>
      </c>
      <c r="D205" s="27">
        <v>89.1</v>
      </c>
      <c r="E205" s="28">
        <v>8.24</v>
      </c>
      <c r="F205" s="27">
        <v>114.8</v>
      </c>
      <c r="G205" s="28">
        <v>6.23</v>
      </c>
      <c r="H205" s="34">
        <v>1.8260000000000001</v>
      </c>
      <c r="I205" s="34">
        <v>0.60799999999999998</v>
      </c>
      <c r="J205" s="36">
        <v>0.492116</v>
      </c>
      <c r="K205" s="36">
        <v>3.2773999999999998E-2</v>
      </c>
      <c r="L205" s="37">
        <v>2.1694650000000002</v>
      </c>
      <c r="M205" s="34">
        <v>1.791245</v>
      </c>
      <c r="N205" s="31">
        <f>I205-(J205+K205)</f>
        <v>8.3110000000000017E-2</v>
      </c>
      <c r="O205" s="32"/>
      <c r="P205" s="32"/>
      <c r="Q205" s="28"/>
      <c r="R205" s="31"/>
      <c r="S205" s="31"/>
      <c r="T205" s="30"/>
      <c r="U205" s="30"/>
      <c r="V205" s="30"/>
      <c r="W205" s="30"/>
      <c r="X205" s="30"/>
      <c r="Y205" s="32"/>
      <c r="Z205" s="32"/>
      <c r="AA205" s="32"/>
      <c r="AB205" s="32" t="s">
        <v>138</v>
      </c>
    </row>
    <row r="206" spans="1:28" ht="13.2" x14ac:dyDescent="0.25">
      <c r="A206" s="25">
        <v>44020</v>
      </c>
      <c r="B206" s="28"/>
      <c r="C206" s="28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1"/>
      <c r="O206" s="32"/>
      <c r="P206" s="32"/>
      <c r="Q206" s="28"/>
      <c r="R206" s="31"/>
      <c r="S206" s="31"/>
      <c r="T206" s="30"/>
      <c r="U206" s="30"/>
      <c r="V206" s="30"/>
      <c r="W206" s="30"/>
      <c r="X206" s="30"/>
      <c r="Y206" s="32"/>
      <c r="Z206" s="32"/>
      <c r="AA206" s="32"/>
      <c r="AB206" s="32"/>
    </row>
    <row r="207" spans="1:28" ht="15.75" customHeight="1" x14ac:dyDescent="0.3">
      <c r="A207" s="25">
        <v>44027</v>
      </c>
      <c r="B207" s="28"/>
      <c r="C207" s="28">
        <v>66.099999999999994</v>
      </c>
      <c r="D207" s="27">
        <v>80.8</v>
      </c>
      <c r="E207" s="28">
        <v>7.5</v>
      </c>
      <c r="F207" s="27">
        <v>117.7</v>
      </c>
      <c r="G207" s="28">
        <v>5.93</v>
      </c>
      <c r="H207" s="34">
        <v>1.83</v>
      </c>
      <c r="I207" s="34">
        <v>0.71799999999999997</v>
      </c>
      <c r="J207" s="36">
        <v>0.529756</v>
      </c>
      <c r="K207" s="36">
        <v>2.2227E-2</v>
      </c>
      <c r="L207" s="37">
        <v>2.7085180000000002</v>
      </c>
      <c r="M207" s="34">
        <v>2.9813809999999998</v>
      </c>
      <c r="N207" s="31">
        <f>I207-(J207+K207)</f>
        <v>0.16601699999999997</v>
      </c>
      <c r="O207" s="32"/>
      <c r="P207" s="32"/>
      <c r="Q207" s="28"/>
      <c r="R207" s="31"/>
      <c r="S207" s="31"/>
      <c r="T207" s="30"/>
      <c r="U207" s="30"/>
      <c r="V207" s="30"/>
      <c r="W207" s="30"/>
      <c r="X207" s="30"/>
      <c r="Y207" s="32"/>
      <c r="Z207" s="32"/>
      <c r="AA207" s="32"/>
      <c r="AB207" s="32" t="s">
        <v>138</v>
      </c>
    </row>
    <row r="208" spans="1:28" ht="13.2" x14ac:dyDescent="0.25">
      <c r="A208" s="25">
        <v>44034</v>
      </c>
      <c r="B208" s="28"/>
      <c r="C208" s="28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1"/>
      <c r="O208" s="32"/>
      <c r="P208" s="32"/>
      <c r="Q208" s="28"/>
      <c r="R208" s="31"/>
      <c r="S208" s="31"/>
      <c r="T208" s="30"/>
      <c r="U208" s="30"/>
      <c r="V208" s="30"/>
      <c r="W208" s="30"/>
      <c r="X208" s="30"/>
      <c r="Y208" s="32"/>
      <c r="Z208" s="32"/>
      <c r="AA208" s="32"/>
      <c r="AB208" s="32"/>
    </row>
    <row r="209" spans="1:28" ht="15.75" customHeight="1" x14ac:dyDescent="0.3">
      <c r="A209" s="25">
        <v>44041</v>
      </c>
      <c r="B209" s="28"/>
      <c r="C209" s="28">
        <v>69.7</v>
      </c>
      <c r="D209" s="27">
        <v>82.9</v>
      </c>
      <c r="E209" s="28">
        <v>7.4</v>
      </c>
      <c r="F209" s="27">
        <v>121.9</v>
      </c>
      <c r="G209" s="28">
        <v>5.62</v>
      </c>
      <c r="H209" s="34">
        <v>1.7430000000000001</v>
      </c>
      <c r="I209" s="34">
        <v>0.68</v>
      </c>
      <c r="J209" s="36">
        <v>0.54736099999999999</v>
      </c>
      <c r="K209" s="36">
        <v>2.8833999999999999E-2</v>
      </c>
      <c r="L209" s="37">
        <v>2.770124</v>
      </c>
      <c r="M209" s="34">
        <v>1.850174</v>
      </c>
      <c r="N209" s="31">
        <f>I209-(J209+K209)</f>
        <v>0.10380500000000004</v>
      </c>
      <c r="O209" s="32"/>
      <c r="P209" s="32"/>
      <c r="Q209" s="28"/>
      <c r="R209" s="31"/>
      <c r="S209" s="31"/>
      <c r="T209" s="30"/>
      <c r="U209" s="30"/>
      <c r="V209" s="30"/>
      <c r="W209" s="30"/>
      <c r="X209" s="30"/>
      <c r="Y209" s="32"/>
      <c r="Z209" s="32"/>
      <c r="AA209" s="32"/>
      <c r="AB209" s="32" t="s">
        <v>138</v>
      </c>
    </row>
    <row r="210" spans="1:28" ht="13.2" x14ac:dyDescent="0.25">
      <c r="A210" s="25">
        <v>44048</v>
      </c>
      <c r="B210" s="28"/>
      <c r="C210" s="28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1"/>
      <c r="O210" s="32"/>
      <c r="P210" s="32"/>
      <c r="Q210" s="28"/>
      <c r="R210" s="31"/>
      <c r="S210" s="31"/>
      <c r="T210" s="30"/>
      <c r="U210" s="30"/>
      <c r="V210" s="30"/>
      <c r="W210" s="30"/>
      <c r="X210" s="30"/>
      <c r="Y210" s="32"/>
      <c r="Z210" s="32"/>
      <c r="AA210" s="32"/>
      <c r="AB210" s="32"/>
    </row>
    <row r="211" spans="1:28" ht="15.75" customHeight="1" x14ac:dyDescent="0.3">
      <c r="A211" s="25">
        <v>44055</v>
      </c>
      <c r="B211" s="28"/>
      <c r="C211" s="28">
        <v>69.5</v>
      </c>
      <c r="D211" s="27">
        <v>79.599999999999994</v>
      </c>
      <c r="E211" s="28">
        <v>7.12</v>
      </c>
      <c r="F211" s="27">
        <v>122.4</v>
      </c>
      <c r="G211" s="28">
        <v>6.39</v>
      </c>
      <c r="H211" s="34">
        <v>1.72</v>
      </c>
      <c r="I211" s="34">
        <v>0.71</v>
      </c>
      <c r="J211" s="36">
        <v>0.58076099999999997</v>
      </c>
      <c r="K211" s="36">
        <v>2.8095999999999999E-2</v>
      </c>
      <c r="L211" s="37">
        <v>2.0955379999999999</v>
      </c>
      <c r="M211" s="34">
        <v>2.1398769999999998</v>
      </c>
      <c r="N211" s="31">
        <f>I211-(J211+K211)</f>
        <v>0.10114299999999998</v>
      </c>
      <c r="O211" s="32"/>
      <c r="P211" s="32"/>
      <c r="Q211" s="28"/>
      <c r="R211" s="31"/>
      <c r="S211" s="31"/>
      <c r="T211" s="30"/>
      <c r="U211" s="30"/>
      <c r="V211" s="30"/>
      <c r="W211" s="30"/>
      <c r="X211" s="30"/>
      <c r="Y211" s="32"/>
      <c r="Z211" s="32"/>
      <c r="AA211" s="32"/>
      <c r="AB211" s="32" t="s">
        <v>138</v>
      </c>
    </row>
    <row r="212" spans="1:28" ht="13.2" x14ac:dyDescent="0.25">
      <c r="A212" s="25">
        <v>44062</v>
      </c>
      <c r="B212" s="28"/>
      <c r="C212" s="28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1"/>
      <c r="O212" s="32"/>
      <c r="P212" s="32"/>
      <c r="Q212" s="28"/>
      <c r="R212" s="31"/>
      <c r="S212" s="31"/>
      <c r="T212" s="30"/>
      <c r="U212" s="30"/>
      <c r="V212" s="30"/>
      <c r="W212" s="30"/>
      <c r="X212" s="30"/>
      <c r="Y212" s="32"/>
      <c r="Z212" s="32"/>
      <c r="AA212" s="32"/>
      <c r="AB212" s="32"/>
    </row>
    <row r="213" spans="1:28" ht="15.75" customHeight="1" x14ac:dyDescent="0.3">
      <c r="A213" s="25">
        <v>44069</v>
      </c>
      <c r="B213" s="28"/>
      <c r="C213" s="28">
        <v>66.099999999999994</v>
      </c>
      <c r="D213" s="47">
        <v>122.7</v>
      </c>
      <c r="E213" s="28">
        <v>11.41</v>
      </c>
      <c r="F213" s="27">
        <v>121</v>
      </c>
      <c r="G213" s="28">
        <v>6.91</v>
      </c>
      <c r="H213" s="34">
        <v>2.1389999999999998</v>
      </c>
      <c r="I213" s="34">
        <v>0.69799999999999995</v>
      </c>
      <c r="J213" s="36">
        <v>0.55208199999999996</v>
      </c>
      <c r="K213" s="36">
        <v>9.3400000000000004E-4</v>
      </c>
      <c r="L213" s="37">
        <v>2.3327209999999998</v>
      </c>
      <c r="M213" s="34">
        <v>2.4284699999999999</v>
      </c>
      <c r="N213" s="31">
        <f>I213-(J213+K213)</f>
        <v>0.144984</v>
      </c>
      <c r="O213" s="32"/>
      <c r="P213" s="32"/>
      <c r="Q213" s="28"/>
      <c r="R213" s="31"/>
      <c r="S213" s="31"/>
      <c r="T213" s="30"/>
      <c r="U213" s="30"/>
      <c r="V213" s="30"/>
      <c r="W213" s="30"/>
      <c r="X213" s="30"/>
      <c r="Y213" s="32"/>
      <c r="Z213" s="32"/>
      <c r="AA213" s="32"/>
      <c r="AB213" s="32" t="s">
        <v>138</v>
      </c>
    </row>
    <row r="214" spans="1:28" ht="13.2" x14ac:dyDescent="0.25">
      <c r="A214" s="25">
        <v>44076</v>
      </c>
      <c r="B214" s="28"/>
      <c r="C214" s="28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1"/>
      <c r="O214" s="32"/>
      <c r="P214" s="32"/>
      <c r="Q214" s="28"/>
      <c r="R214" s="31"/>
      <c r="S214" s="31"/>
      <c r="T214" s="30"/>
      <c r="U214" s="30"/>
      <c r="V214" s="30"/>
      <c r="W214" s="30"/>
      <c r="X214" s="30"/>
      <c r="Y214" s="32"/>
      <c r="Z214" s="32"/>
      <c r="AA214" s="32"/>
      <c r="AB214" s="32"/>
    </row>
    <row r="215" spans="1:28" ht="15.75" customHeight="1" x14ac:dyDescent="0.3">
      <c r="A215" s="25">
        <v>44083</v>
      </c>
      <c r="B215" s="28"/>
      <c r="C215" s="28">
        <v>66.7</v>
      </c>
      <c r="D215" s="27">
        <v>125.9</v>
      </c>
      <c r="E215" s="28">
        <v>11.62</v>
      </c>
      <c r="F215" s="27">
        <v>121.2</v>
      </c>
      <c r="G215" s="28">
        <v>6.56</v>
      </c>
      <c r="H215" s="34">
        <v>1.5509999999999999</v>
      </c>
      <c r="I215" s="34">
        <v>0.61319999999999997</v>
      </c>
      <c r="J215" s="36">
        <v>0.55748600000000004</v>
      </c>
      <c r="K215" s="36">
        <v>8.8400000000000006E-3</v>
      </c>
      <c r="L215" s="37">
        <v>2.255868</v>
      </c>
      <c r="M215" s="34">
        <v>3.1039270000000001</v>
      </c>
      <c r="N215" s="31">
        <f>I215-(J215+K215)</f>
        <v>4.6873999999999971E-2</v>
      </c>
      <c r="O215" s="32"/>
      <c r="P215" s="32"/>
      <c r="Q215" s="28"/>
      <c r="R215" s="31"/>
      <c r="S215" s="31"/>
      <c r="T215" s="30"/>
      <c r="U215" s="30"/>
      <c r="V215" s="30"/>
      <c r="W215" s="30"/>
      <c r="X215" s="30"/>
      <c r="Y215" s="32"/>
      <c r="Z215" s="32"/>
      <c r="AA215" s="32"/>
      <c r="AB215" s="32" t="s">
        <v>138</v>
      </c>
    </row>
    <row r="216" spans="1:28" ht="13.2" x14ac:dyDescent="0.25">
      <c r="A216" s="25">
        <v>44090</v>
      </c>
      <c r="B216" s="28"/>
      <c r="C216" s="28"/>
      <c r="D216" s="27"/>
      <c r="E216" s="28"/>
      <c r="F216" s="27"/>
      <c r="G216" s="28"/>
      <c r="H216" s="31"/>
      <c r="I216" s="31"/>
      <c r="J216" s="30"/>
      <c r="K216" s="30"/>
      <c r="L216" s="28"/>
      <c r="M216" s="31"/>
      <c r="N216" s="31"/>
      <c r="O216" s="32"/>
      <c r="P216" s="32"/>
      <c r="Q216" s="28"/>
      <c r="R216" s="31"/>
      <c r="S216" s="31"/>
      <c r="T216" s="30"/>
      <c r="U216" s="30"/>
      <c r="V216" s="30"/>
      <c r="W216" s="30"/>
      <c r="X216" s="30"/>
      <c r="Y216" s="32"/>
      <c r="Z216" s="32"/>
      <c r="AA216" s="32"/>
      <c r="AB216" s="32"/>
    </row>
    <row r="217" spans="1:28" ht="15.75" customHeight="1" x14ac:dyDescent="0.3">
      <c r="A217" s="25">
        <v>44097</v>
      </c>
      <c r="B217" s="28"/>
      <c r="C217" s="28">
        <v>56.4</v>
      </c>
      <c r="D217" s="27">
        <v>106.3</v>
      </c>
      <c r="E217" s="28">
        <v>11.9</v>
      </c>
      <c r="F217" s="27">
        <v>119.8</v>
      </c>
      <c r="G217" s="28">
        <v>6.39</v>
      </c>
      <c r="H217" s="34">
        <v>1.7390000000000001</v>
      </c>
      <c r="I217" s="34">
        <v>0.57979999999999998</v>
      </c>
      <c r="J217" s="36">
        <v>0.51564699999999997</v>
      </c>
      <c r="K217" s="36">
        <v>9.2130000000000007E-3</v>
      </c>
      <c r="L217" s="37">
        <v>2.3156850000000002</v>
      </c>
      <c r="M217" s="34">
        <v>2.7654049999999999</v>
      </c>
      <c r="N217" s="31">
        <f>I217-(J217+K217)</f>
        <v>5.4939999999999989E-2</v>
      </c>
      <c r="O217" s="32"/>
      <c r="P217" s="32"/>
      <c r="Q217" s="28"/>
      <c r="R217" s="31"/>
      <c r="S217" s="31"/>
      <c r="T217" s="30"/>
      <c r="U217" s="30"/>
      <c r="V217" s="30"/>
      <c r="W217" s="30"/>
      <c r="X217" s="30"/>
      <c r="Y217" s="32"/>
      <c r="Z217" s="32"/>
      <c r="AA217" s="32"/>
      <c r="AB217" s="32" t="s">
        <v>138</v>
      </c>
    </row>
    <row r="218" spans="1:28" ht="13.2" x14ac:dyDescent="0.25">
      <c r="A218" s="25">
        <v>44104</v>
      </c>
      <c r="B218" s="28"/>
      <c r="C218" s="28"/>
      <c r="D218" s="27"/>
      <c r="E218" s="28"/>
      <c r="F218" s="27"/>
      <c r="G218" s="28"/>
      <c r="H218" s="31"/>
      <c r="I218" s="31"/>
      <c r="J218" s="30"/>
      <c r="K218" s="30"/>
      <c r="L218" s="28"/>
      <c r="M218" s="31"/>
      <c r="N218" s="31"/>
      <c r="O218" s="32"/>
      <c r="P218" s="32"/>
      <c r="Q218" s="28"/>
      <c r="R218" s="31"/>
      <c r="S218" s="31"/>
      <c r="T218" s="30"/>
      <c r="U218" s="30"/>
      <c r="V218" s="30"/>
      <c r="W218" s="30"/>
      <c r="X218" s="30"/>
      <c r="Y218" s="32"/>
      <c r="Z218" s="32"/>
      <c r="AA218" s="32"/>
      <c r="AB218" s="32"/>
    </row>
    <row r="219" spans="1:28" ht="15.75" customHeight="1" x14ac:dyDescent="0.3">
      <c r="A219" s="25">
        <v>44111</v>
      </c>
      <c r="B219" s="28"/>
      <c r="C219" s="28">
        <v>60.2</v>
      </c>
      <c r="D219" s="27">
        <v>92.2</v>
      </c>
      <c r="E219" s="28">
        <v>9.16</v>
      </c>
      <c r="F219" s="27">
        <v>120.7</v>
      </c>
      <c r="G219" s="28">
        <v>5.16</v>
      </c>
      <c r="H219" s="34">
        <v>1.8560000000000001</v>
      </c>
      <c r="I219" s="34">
        <v>0.76180000000000003</v>
      </c>
      <c r="J219" s="36">
        <v>0.55769599999999997</v>
      </c>
      <c r="K219" s="36">
        <v>4.7113000000000002E-2</v>
      </c>
      <c r="L219" s="37">
        <v>4.0163539999999998</v>
      </c>
      <c r="M219" s="34">
        <v>1.954466</v>
      </c>
      <c r="N219" s="31">
        <f>I219-(J219+K219)</f>
        <v>0.1569910000000001</v>
      </c>
      <c r="O219" s="32"/>
      <c r="P219" s="32"/>
      <c r="Q219" s="28"/>
      <c r="R219" s="31"/>
      <c r="S219" s="31"/>
      <c r="T219" s="30"/>
      <c r="U219" s="30"/>
      <c r="V219" s="30"/>
      <c r="W219" s="30"/>
      <c r="X219" s="30"/>
      <c r="Y219" s="32"/>
      <c r="Z219" s="32"/>
      <c r="AA219" s="32"/>
      <c r="AB219" s="32" t="s">
        <v>138</v>
      </c>
    </row>
    <row r="220" spans="1:28" ht="13.2" x14ac:dyDescent="0.25">
      <c r="A220" s="25">
        <v>44118</v>
      </c>
      <c r="B220" s="28"/>
      <c r="C220" s="28"/>
      <c r="D220" s="27"/>
      <c r="E220" s="28"/>
      <c r="F220" s="27"/>
      <c r="G220" s="28"/>
      <c r="H220" s="31"/>
      <c r="I220" s="31"/>
      <c r="J220" s="30"/>
      <c r="K220" s="30"/>
      <c r="L220" s="28"/>
      <c r="M220" s="31"/>
      <c r="N220" s="31"/>
      <c r="O220" s="32"/>
      <c r="P220" s="32"/>
      <c r="Q220" s="28"/>
      <c r="R220" s="31"/>
      <c r="S220" s="31"/>
      <c r="T220" s="30"/>
      <c r="U220" s="30"/>
      <c r="V220" s="30"/>
      <c r="W220" s="30"/>
      <c r="X220" s="30"/>
      <c r="Y220" s="32"/>
      <c r="Z220" s="32"/>
      <c r="AA220" s="32"/>
      <c r="AB220" s="32"/>
    </row>
    <row r="221" spans="1:28" ht="15.75" customHeight="1" x14ac:dyDescent="0.3">
      <c r="A221" s="25">
        <v>44125</v>
      </c>
      <c r="B221" s="28"/>
      <c r="C221" s="28">
        <v>56.9</v>
      </c>
      <c r="D221" s="27">
        <v>78.900000000000006</v>
      </c>
      <c r="E221" s="28">
        <v>8.16</v>
      </c>
      <c r="F221" s="27">
        <v>122.1</v>
      </c>
      <c r="G221" s="28">
        <v>7.48</v>
      </c>
      <c r="H221" s="34">
        <v>1.361</v>
      </c>
      <c r="I221" s="34">
        <v>0.65880000000000005</v>
      </c>
      <c r="J221" s="36">
        <v>0.62461299999999997</v>
      </c>
      <c r="K221" s="36">
        <v>1.6979999999999999E-2</v>
      </c>
      <c r="L221" s="37">
        <v>2.0039790000000002</v>
      </c>
      <c r="M221" s="34">
        <v>1.864619</v>
      </c>
      <c r="N221" s="31">
        <f>I221-(J221+K221)</f>
        <v>1.7207000000000083E-2</v>
      </c>
      <c r="O221" s="32"/>
      <c r="P221" s="32"/>
      <c r="Q221" s="28"/>
      <c r="R221" s="31"/>
      <c r="S221" s="31"/>
      <c r="T221" s="30"/>
      <c r="U221" s="30"/>
      <c r="V221" s="30"/>
      <c r="W221" s="30"/>
      <c r="X221" s="30"/>
      <c r="Y221" s="32"/>
      <c r="Z221" s="32"/>
      <c r="AA221" s="32"/>
      <c r="AB221" s="32" t="s">
        <v>138</v>
      </c>
    </row>
    <row r="222" spans="1:28" ht="13.2" x14ac:dyDescent="0.25">
      <c r="A222" s="25">
        <v>44132</v>
      </c>
      <c r="B222" s="28"/>
      <c r="C222" s="28"/>
      <c r="D222" s="27"/>
      <c r="E222" s="28"/>
      <c r="F222" s="27"/>
      <c r="G222" s="28"/>
      <c r="H222" s="31"/>
      <c r="I222" s="31"/>
      <c r="J222" s="30"/>
      <c r="K222" s="30"/>
      <c r="L222" s="28"/>
      <c r="M222" s="31"/>
      <c r="N222" s="31"/>
      <c r="O222" s="32"/>
      <c r="P222" s="32"/>
      <c r="Q222" s="28"/>
      <c r="R222" s="31"/>
      <c r="S222" s="31"/>
      <c r="T222" s="30"/>
      <c r="U222" s="30"/>
      <c r="V222" s="30"/>
      <c r="W222" s="30"/>
      <c r="X222" s="30"/>
      <c r="Y222" s="32"/>
      <c r="Z222" s="32"/>
      <c r="AA222" s="32"/>
      <c r="AB222" s="32"/>
    </row>
    <row r="223" spans="1:28" ht="15.75" customHeight="1" x14ac:dyDescent="0.3">
      <c r="A223" s="25">
        <v>44139</v>
      </c>
      <c r="B223" s="28"/>
      <c r="C223" s="28">
        <v>48.2</v>
      </c>
      <c r="D223" s="27">
        <v>86.8</v>
      </c>
      <c r="E223" s="28">
        <v>10.039999999999999</v>
      </c>
      <c r="F223" s="27">
        <v>120.8</v>
      </c>
      <c r="G223" s="28"/>
      <c r="H223" s="34">
        <v>2.169</v>
      </c>
      <c r="I223" s="34">
        <v>0.70930000000000004</v>
      </c>
      <c r="J223" s="36">
        <v>0.64322599999999996</v>
      </c>
      <c r="K223" s="36">
        <v>3.3314000000000003E-2</v>
      </c>
      <c r="L223" s="37">
        <v>3.5243899999999999</v>
      </c>
      <c r="M223" s="34">
        <v>2.3215520000000001</v>
      </c>
      <c r="N223" s="31">
        <f>I223-(J223+K223)</f>
        <v>3.2760000000000122E-2</v>
      </c>
      <c r="O223" s="32"/>
      <c r="P223" s="32"/>
      <c r="Q223" s="28"/>
      <c r="R223" s="31"/>
      <c r="S223" s="31"/>
      <c r="T223" s="30"/>
      <c r="U223" s="30"/>
      <c r="V223" s="30"/>
      <c r="W223" s="30"/>
      <c r="X223" s="30"/>
      <c r="Y223" s="32"/>
      <c r="Z223" s="32"/>
      <c r="AA223" s="32"/>
      <c r="AB223" s="32" t="s">
        <v>138</v>
      </c>
    </row>
    <row r="224" spans="1:28" ht="13.2" x14ac:dyDescent="0.25">
      <c r="A224" s="25">
        <v>44146</v>
      </c>
      <c r="B224" s="28"/>
      <c r="C224" s="28"/>
      <c r="D224" s="27"/>
      <c r="E224" s="28"/>
      <c r="F224" s="27"/>
      <c r="G224" s="28"/>
      <c r="H224" s="31"/>
      <c r="I224" s="31"/>
      <c r="J224" s="30"/>
      <c r="K224" s="30"/>
      <c r="L224" s="28"/>
      <c r="M224" s="31"/>
      <c r="N224" s="31"/>
      <c r="O224" s="32"/>
      <c r="P224" s="32"/>
      <c r="Q224" s="28"/>
      <c r="R224" s="31"/>
      <c r="S224" s="31"/>
      <c r="T224" s="30"/>
      <c r="U224" s="30"/>
      <c r="V224" s="30"/>
      <c r="W224" s="30"/>
      <c r="X224" s="30"/>
      <c r="Y224" s="32"/>
      <c r="Z224" s="32"/>
      <c r="AA224" s="32"/>
      <c r="AB224" s="32"/>
    </row>
    <row r="225" spans="1:28" ht="15.75" customHeight="1" x14ac:dyDescent="0.3">
      <c r="A225" s="25">
        <v>44153</v>
      </c>
      <c r="B225" s="28"/>
      <c r="C225" s="28">
        <v>47.3</v>
      </c>
      <c r="D225" s="27">
        <v>85.1</v>
      </c>
      <c r="E225" s="28">
        <v>9.9600000000000009</v>
      </c>
      <c r="F225" s="27">
        <v>121</v>
      </c>
      <c r="G225" s="28"/>
      <c r="H225" s="34">
        <v>1.647</v>
      </c>
      <c r="I225" s="34">
        <v>0.71870000000000001</v>
      </c>
      <c r="J225" s="36">
        <v>0.63307000000000002</v>
      </c>
      <c r="K225" s="36">
        <v>3.28863E-2</v>
      </c>
      <c r="L225" s="37">
        <v>5.2064079999999997</v>
      </c>
      <c r="M225" s="34">
        <v>2.5626820000000001</v>
      </c>
      <c r="N225" s="31">
        <f>I225-(J225+K225)</f>
        <v>5.2743699999999949E-2</v>
      </c>
      <c r="O225" s="32"/>
      <c r="P225" s="32"/>
      <c r="Q225" s="28"/>
      <c r="R225" s="31"/>
      <c r="S225" s="31"/>
      <c r="T225" s="30"/>
      <c r="U225" s="30"/>
      <c r="V225" s="30"/>
      <c r="W225" s="30"/>
      <c r="X225" s="30"/>
      <c r="Y225" s="32"/>
      <c r="Z225" s="32"/>
      <c r="AA225" s="32"/>
      <c r="AB225" s="32" t="s">
        <v>138</v>
      </c>
    </row>
    <row r="226" spans="1:28" ht="13.2" x14ac:dyDescent="0.25">
      <c r="A226" s="25">
        <v>44160</v>
      </c>
      <c r="B226" s="28"/>
      <c r="C226" s="28"/>
      <c r="D226" s="27"/>
      <c r="E226" s="28"/>
      <c r="F226" s="27"/>
      <c r="G226" s="28"/>
      <c r="H226" s="31"/>
      <c r="I226" s="31"/>
      <c r="J226" s="30"/>
      <c r="K226" s="30"/>
      <c r="L226" s="28"/>
      <c r="M226" s="31"/>
      <c r="N226" s="31"/>
      <c r="O226" s="32"/>
      <c r="P226" s="32"/>
      <c r="Q226" s="28"/>
      <c r="R226" s="31"/>
      <c r="S226" s="31"/>
      <c r="T226" s="30"/>
      <c r="U226" s="30"/>
      <c r="V226" s="30"/>
      <c r="W226" s="30"/>
      <c r="X226" s="30"/>
      <c r="Y226" s="32"/>
      <c r="Z226" s="32"/>
      <c r="AA226" s="32"/>
      <c r="AB226" s="32"/>
    </row>
    <row r="227" spans="1:28" ht="15.75" customHeight="1" x14ac:dyDescent="0.3">
      <c r="A227" s="25">
        <v>44167</v>
      </c>
      <c r="B227" s="28"/>
      <c r="C227" s="28">
        <v>49.8</v>
      </c>
      <c r="D227" s="27">
        <v>77.599999999999994</v>
      </c>
      <c r="E227" s="28">
        <v>8.77</v>
      </c>
      <c r="F227" s="27">
        <v>116.6</v>
      </c>
      <c r="G227" s="28">
        <v>6.36</v>
      </c>
      <c r="H227" s="43">
        <v>1.619</v>
      </c>
      <c r="I227" s="43">
        <v>0.77669999999999995</v>
      </c>
      <c r="J227" s="36">
        <v>0.66129400000000005</v>
      </c>
      <c r="K227" s="36">
        <v>4.1998199999999999E-2</v>
      </c>
      <c r="L227" s="37">
        <v>3.0878930000000002</v>
      </c>
      <c r="M227" s="34">
        <v>1.9801839999999999</v>
      </c>
      <c r="N227" s="31">
        <f>I227-(J227+K227)</f>
        <v>7.3407799999999912E-2</v>
      </c>
      <c r="O227" s="32"/>
      <c r="P227" s="32"/>
      <c r="Q227" s="28"/>
      <c r="R227" s="31"/>
      <c r="S227" s="31"/>
      <c r="T227" s="30"/>
      <c r="U227" s="30"/>
      <c r="V227" s="30"/>
      <c r="W227" s="30"/>
      <c r="X227" s="30"/>
      <c r="Y227" s="32"/>
      <c r="Z227" s="32"/>
      <c r="AA227" s="32"/>
      <c r="AB227" s="32" t="s">
        <v>138</v>
      </c>
    </row>
    <row r="228" spans="1:28" ht="13.2" x14ac:dyDescent="0.25">
      <c r="A228" s="25">
        <v>44174</v>
      </c>
      <c r="B228" s="28"/>
      <c r="C228" s="28"/>
      <c r="D228" s="27"/>
      <c r="E228" s="28"/>
      <c r="F228" s="27"/>
      <c r="G228" s="28"/>
      <c r="H228" s="31"/>
      <c r="I228" s="31"/>
      <c r="J228" s="30"/>
      <c r="K228" s="30"/>
      <c r="L228" s="28"/>
      <c r="M228" s="31"/>
      <c r="N228" s="31"/>
      <c r="O228" s="32"/>
      <c r="P228" s="32"/>
      <c r="Q228" s="28"/>
      <c r="R228" s="31"/>
      <c r="S228" s="31"/>
      <c r="T228" s="30"/>
      <c r="U228" s="30"/>
      <c r="V228" s="30"/>
      <c r="W228" s="30"/>
      <c r="X228" s="30"/>
      <c r="Y228" s="32"/>
      <c r="Z228" s="32"/>
      <c r="AA228" s="32"/>
      <c r="AB228" s="32"/>
    </row>
    <row r="229" spans="1:28" ht="15.75" customHeight="1" x14ac:dyDescent="0.3">
      <c r="A229" s="25">
        <v>44181</v>
      </c>
      <c r="B229" s="28"/>
      <c r="C229" s="28">
        <v>43.2</v>
      </c>
      <c r="D229" s="27">
        <v>80.5</v>
      </c>
      <c r="E229" s="28">
        <v>9.9499999999999993</v>
      </c>
      <c r="F229" s="27">
        <v>122</v>
      </c>
      <c r="G229" s="28">
        <v>6.33</v>
      </c>
      <c r="H229" s="43">
        <v>1.054</v>
      </c>
      <c r="I229" s="43">
        <v>0.90800000000000003</v>
      </c>
      <c r="J229" s="36">
        <v>0.80368499999999998</v>
      </c>
      <c r="K229" s="36">
        <v>4.2850399999999997E-2</v>
      </c>
      <c r="L229" s="37">
        <v>1.74488</v>
      </c>
      <c r="M229" s="34">
        <v>1.985708</v>
      </c>
      <c r="N229" s="31">
        <f>I229-(J229+K229)</f>
        <v>6.1464600000000091E-2</v>
      </c>
      <c r="O229" s="32"/>
      <c r="P229" s="32"/>
      <c r="Q229" s="28"/>
      <c r="R229" s="31"/>
      <c r="S229" s="31"/>
      <c r="T229" s="30"/>
      <c r="U229" s="30"/>
      <c r="V229" s="30"/>
      <c r="W229" s="30"/>
      <c r="X229" s="30"/>
      <c r="Y229" s="32"/>
      <c r="Z229" s="32"/>
      <c r="AA229" s="32"/>
      <c r="AB229" s="32" t="s">
        <v>138</v>
      </c>
    </row>
    <row r="230" spans="1:28" ht="13.2" x14ac:dyDescent="0.25">
      <c r="A230" s="25">
        <v>44188</v>
      </c>
      <c r="B230" s="28"/>
      <c r="C230" s="28"/>
      <c r="D230" s="27"/>
      <c r="E230" s="28"/>
      <c r="F230" s="27"/>
      <c r="G230" s="28"/>
      <c r="H230" s="31"/>
      <c r="I230" s="31"/>
      <c r="J230" s="30"/>
      <c r="K230" s="30"/>
      <c r="L230" s="28"/>
      <c r="M230" s="31"/>
      <c r="N230" s="31"/>
      <c r="O230" s="32"/>
      <c r="P230" s="32"/>
      <c r="Q230" s="28"/>
      <c r="R230" s="31"/>
      <c r="S230" s="31"/>
      <c r="T230" s="30"/>
      <c r="U230" s="30"/>
      <c r="V230" s="30"/>
      <c r="W230" s="30"/>
      <c r="X230" s="30"/>
      <c r="Y230" s="32"/>
      <c r="Z230" s="32"/>
      <c r="AA230" s="32"/>
      <c r="AB230" s="32"/>
    </row>
    <row r="231" spans="1:28" ht="15.75" customHeight="1" x14ac:dyDescent="0.3">
      <c r="A231" s="25">
        <v>44195</v>
      </c>
      <c r="B231" s="28"/>
      <c r="C231" s="28">
        <v>43</v>
      </c>
      <c r="D231" s="27">
        <v>79.900000000000006</v>
      </c>
      <c r="E231" s="28">
        <v>9.91</v>
      </c>
      <c r="F231" s="27">
        <v>114.8</v>
      </c>
      <c r="G231" s="28">
        <v>6.25</v>
      </c>
      <c r="H231" s="43">
        <v>1.085</v>
      </c>
      <c r="I231" s="43">
        <v>0.76959999999999995</v>
      </c>
      <c r="J231" s="36">
        <v>0.695882</v>
      </c>
      <c r="K231" s="36">
        <v>3.2842000000000003E-2</v>
      </c>
      <c r="L231" s="37">
        <v>1.874849</v>
      </c>
      <c r="M231" s="34">
        <v>2.0410840000000001</v>
      </c>
      <c r="N231" s="31">
        <f t="shared" ref="N231:N236" si="8">I231-(J231+K231)</f>
        <v>4.0875999999999912E-2</v>
      </c>
      <c r="O231" s="32"/>
      <c r="P231" s="32"/>
      <c r="Q231" s="28"/>
      <c r="R231" s="31"/>
      <c r="S231" s="31"/>
      <c r="T231" s="30"/>
      <c r="U231" s="30"/>
      <c r="V231" s="30"/>
      <c r="W231" s="30"/>
      <c r="X231" s="30"/>
      <c r="Y231" s="32"/>
      <c r="Z231" s="32"/>
      <c r="AA231" s="32"/>
      <c r="AB231" s="32" t="s">
        <v>138</v>
      </c>
    </row>
    <row r="232" spans="1:28" ht="15.75" customHeight="1" x14ac:dyDescent="0.3">
      <c r="A232" s="25">
        <v>44202</v>
      </c>
      <c r="B232" s="28"/>
      <c r="C232" s="28">
        <v>45.3</v>
      </c>
      <c r="D232" s="27">
        <v>78.5</v>
      </c>
      <c r="E232" s="28">
        <v>9.44</v>
      </c>
      <c r="F232" s="27">
        <v>120.2</v>
      </c>
      <c r="G232" s="28">
        <v>6.12</v>
      </c>
      <c r="H232" s="34">
        <v>0.98699999999999999</v>
      </c>
      <c r="I232" s="34">
        <v>0.8357</v>
      </c>
      <c r="J232" s="36">
        <v>0.78576299999999999</v>
      </c>
      <c r="K232" s="36">
        <v>2.3302E-2</v>
      </c>
      <c r="L232" s="37">
        <v>2.606338</v>
      </c>
      <c r="M232" s="34">
        <v>2.4580060000000001</v>
      </c>
      <c r="N232" s="31">
        <f t="shared" si="8"/>
        <v>2.6634999999999964E-2</v>
      </c>
      <c r="O232" s="32"/>
      <c r="P232" s="32"/>
      <c r="Q232" s="28"/>
      <c r="R232" s="31"/>
      <c r="S232" s="31"/>
      <c r="T232" s="30"/>
      <c r="U232" s="30"/>
      <c r="V232" s="30"/>
      <c r="W232" s="30"/>
      <c r="X232" s="30"/>
      <c r="Y232" s="32"/>
      <c r="Z232" s="32"/>
      <c r="AA232" s="32"/>
      <c r="AB232" s="32" t="s">
        <v>138</v>
      </c>
    </row>
    <row r="233" spans="1:28" ht="15.75" customHeight="1" x14ac:dyDescent="0.3">
      <c r="A233" s="25">
        <v>44209</v>
      </c>
      <c r="B233" s="28"/>
      <c r="C233" s="28">
        <v>45.3</v>
      </c>
      <c r="D233" s="27">
        <v>78.099999999999994</v>
      </c>
      <c r="E233" s="28">
        <v>9.39</v>
      </c>
      <c r="F233" s="27">
        <v>121.6</v>
      </c>
      <c r="G233" s="28">
        <v>6.23</v>
      </c>
      <c r="H233" s="34">
        <v>1.6439999999999999</v>
      </c>
      <c r="I233" s="34">
        <v>1.0129999999999999</v>
      </c>
      <c r="J233" s="36">
        <v>0.82085900000000001</v>
      </c>
      <c r="K233" s="36">
        <v>2.2263999999999999E-2</v>
      </c>
      <c r="L233" s="37">
        <v>2.7158350000000002</v>
      </c>
      <c r="M233" s="34">
        <v>2.8172510000000002</v>
      </c>
      <c r="N233" s="31">
        <f t="shared" si="8"/>
        <v>0.16987699999999994</v>
      </c>
      <c r="O233" s="32"/>
      <c r="P233" s="32"/>
      <c r="Q233" s="28"/>
      <c r="R233" s="31"/>
      <c r="S233" s="31"/>
      <c r="T233" s="30"/>
      <c r="U233" s="30"/>
      <c r="V233" s="30"/>
      <c r="W233" s="30"/>
      <c r="X233" s="30"/>
      <c r="Y233" s="32"/>
      <c r="Z233" s="32"/>
      <c r="AA233" s="32"/>
      <c r="AB233" s="32" t="s">
        <v>138</v>
      </c>
    </row>
    <row r="234" spans="1:28" ht="15.75" customHeight="1" x14ac:dyDescent="0.3">
      <c r="A234" s="25">
        <v>44216</v>
      </c>
      <c r="B234" s="28"/>
      <c r="C234" s="28">
        <v>44.4</v>
      </c>
      <c r="D234" s="27">
        <v>76.2</v>
      </c>
      <c r="E234" s="28">
        <v>9.25</v>
      </c>
      <c r="F234" s="27">
        <v>123.7</v>
      </c>
      <c r="G234" s="28">
        <v>6.19</v>
      </c>
      <c r="H234" s="34">
        <v>1.022</v>
      </c>
      <c r="I234" s="34">
        <v>0.97650000000000003</v>
      </c>
      <c r="J234" s="36">
        <v>0.80555100000000002</v>
      </c>
      <c r="K234" s="36">
        <v>1.9140000000000001E-2</v>
      </c>
      <c r="L234" s="37">
        <v>2.9927980000000001</v>
      </c>
      <c r="M234" s="34">
        <v>2.152136</v>
      </c>
      <c r="N234" s="31">
        <f t="shared" si="8"/>
        <v>0.15180899999999997</v>
      </c>
      <c r="O234" s="32"/>
      <c r="P234" s="32"/>
      <c r="Q234" s="28"/>
      <c r="R234" s="31"/>
      <c r="S234" s="31"/>
      <c r="T234" s="30"/>
      <c r="U234" s="30"/>
      <c r="V234" s="30"/>
      <c r="W234" s="30"/>
      <c r="X234" s="30"/>
      <c r="Y234" s="32"/>
      <c r="Z234" s="32"/>
      <c r="AA234" s="32"/>
      <c r="AB234" s="32" t="s">
        <v>138</v>
      </c>
    </row>
    <row r="235" spans="1:28" ht="15.75" customHeight="1" x14ac:dyDescent="0.3">
      <c r="A235" s="25">
        <v>44223</v>
      </c>
      <c r="B235" s="28"/>
      <c r="C235" s="28">
        <v>43.8</v>
      </c>
      <c r="D235" s="27">
        <v>77.7</v>
      </c>
      <c r="E235" s="28">
        <v>9.52</v>
      </c>
      <c r="F235" s="27">
        <v>127.1</v>
      </c>
      <c r="G235" s="28">
        <v>6.18</v>
      </c>
      <c r="H235" s="34">
        <v>0.88460000000000005</v>
      </c>
      <c r="I235" s="34">
        <v>0.90569999999999995</v>
      </c>
      <c r="J235" s="36">
        <v>0.82599999999999996</v>
      </c>
      <c r="K235" s="36">
        <v>2.6221000000000001E-2</v>
      </c>
      <c r="L235" s="37">
        <v>3.2472180000000002</v>
      </c>
      <c r="M235" s="34">
        <v>2.9576910000000001</v>
      </c>
      <c r="N235" s="31">
        <f t="shared" si="8"/>
        <v>5.3478999999999943E-2</v>
      </c>
      <c r="O235" s="32"/>
      <c r="P235" s="32"/>
      <c r="Q235" s="28"/>
      <c r="R235" s="31"/>
      <c r="S235" s="31"/>
      <c r="T235" s="30"/>
      <c r="U235" s="30"/>
      <c r="V235" s="30"/>
      <c r="W235" s="30"/>
      <c r="X235" s="30"/>
      <c r="Y235" s="32"/>
      <c r="Z235" s="32"/>
      <c r="AA235" s="32"/>
      <c r="AB235" s="32" t="s">
        <v>138</v>
      </c>
    </row>
    <row r="236" spans="1:28" ht="15.75" customHeight="1" x14ac:dyDescent="0.3">
      <c r="A236" s="25">
        <v>44230</v>
      </c>
      <c r="B236" s="28"/>
      <c r="C236" s="28">
        <v>44.1</v>
      </c>
      <c r="D236" s="27">
        <v>75.3</v>
      </c>
      <c r="E236" s="28">
        <v>9.2100000000000009</v>
      </c>
      <c r="F236" s="27">
        <v>134.80000000000001</v>
      </c>
      <c r="G236" s="28">
        <v>6.12</v>
      </c>
      <c r="H236" s="34">
        <v>2.0299999999999998</v>
      </c>
      <c r="I236" s="34">
        <v>0.99150000000000005</v>
      </c>
      <c r="J236" s="36">
        <v>0.826102</v>
      </c>
      <c r="K236" s="36">
        <v>2.6821000000000001E-2</v>
      </c>
      <c r="L236" s="37">
        <v>3.7979229999999999</v>
      </c>
      <c r="M236" s="34">
        <v>3.408058</v>
      </c>
      <c r="N236" s="31">
        <f t="shared" si="8"/>
        <v>0.13857700000000006</v>
      </c>
      <c r="O236" s="32"/>
      <c r="P236" s="32"/>
      <c r="Q236" s="28"/>
      <c r="R236" s="31"/>
      <c r="S236" s="31"/>
      <c r="T236" s="30"/>
      <c r="U236" s="30"/>
      <c r="V236" s="30"/>
      <c r="W236" s="30"/>
      <c r="X236" s="30"/>
      <c r="Y236" s="32"/>
      <c r="Z236" s="32"/>
      <c r="AA236" s="32"/>
      <c r="AB236" s="32" t="s">
        <v>138</v>
      </c>
    </row>
    <row r="237" spans="1:28" ht="15.75" customHeight="1" x14ac:dyDescent="0.3">
      <c r="A237" s="25">
        <v>44237</v>
      </c>
      <c r="B237" s="28"/>
      <c r="C237" s="28">
        <v>43.3</v>
      </c>
      <c r="D237" s="27">
        <v>80.5</v>
      </c>
      <c r="E237" s="28">
        <v>99.3</v>
      </c>
      <c r="F237" s="27">
        <v>145.69999999999999</v>
      </c>
      <c r="G237" s="28">
        <v>6.08</v>
      </c>
      <c r="H237" s="34">
        <v>1.254</v>
      </c>
      <c r="I237" s="34">
        <v>0.66110000000000002</v>
      </c>
      <c r="J237" s="36">
        <v>0.82158799999999998</v>
      </c>
      <c r="K237" s="36">
        <v>2.9416999999999999E-2</v>
      </c>
      <c r="L237" s="37">
        <v>3.6562209999999999</v>
      </c>
      <c r="M237" s="34">
        <v>2.967292</v>
      </c>
      <c r="N237" s="27">
        <v>0</v>
      </c>
      <c r="O237" s="32"/>
      <c r="P237" s="32"/>
      <c r="Q237" s="28"/>
      <c r="R237" s="31"/>
      <c r="S237" s="31"/>
      <c r="T237" s="30"/>
      <c r="U237" s="30"/>
      <c r="V237" s="30"/>
      <c r="W237" s="30"/>
      <c r="X237" s="30"/>
      <c r="Y237" s="32"/>
      <c r="Z237" s="32"/>
      <c r="AA237" s="32"/>
      <c r="AB237" s="32" t="s">
        <v>138</v>
      </c>
    </row>
    <row r="238" spans="1:28" ht="15.75" customHeight="1" x14ac:dyDescent="0.3">
      <c r="A238" s="25">
        <v>44244</v>
      </c>
      <c r="B238" s="28"/>
      <c r="C238" s="28">
        <v>44</v>
      </c>
      <c r="D238" s="27">
        <v>79.400000000000006</v>
      </c>
      <c r="E238" s="28">
        <v>9.7100000000000009</v>
      </c>
      <c r="F238" s="27">
        <v>128</v>
      </c>
      <c r="G238" s="28">
        <v>6.12</v>
      </c>
      <c r="H238" s="34">
        <v>1.5860000000000001</v>
      </c>
      <c r="I238" s="34">
        <v>0.60770000000000002</v>
      </c>
      <c r="J238" s="36">
        <v>0.75703299999999996</v>
      </c>
      <c r="K238" s="36">
        <v>1.9299E-2</v>
      </c>
      <c r="L238" s="37">
        <v>2.4131079999999998</v>
      </c>
      <c r="M238" s="34">
        <v>1.7381800000000001</v>
      </c>
      <c r="N238" s="27">
        <v>0</v>
      </c>
      <c r="O238" s="32"/>
      <c r="P238" s="32"/>
      <c r="Q238" s="28"/>
      <c r="R238" s="31"/>
      <c r="S238" s="31"/>
      <c r="T238" s="30"/>
      <c r="U238" s="30"/>
      <c r="V238" s="30"/>
      <c r="W238" s="30"/>
      <c r="X238" s="30"/>
      <c r="Y238" s="32"/>
      <c r="Z238" s="32"/>
      <c r="AA238" s="32"/>
      <c r="AB238" s="32" t="s">
        <v>138</v>
      </c>
    </row>
    <row r="239" spans="1:28" ht="15.75" customHeight="1" x14ac:dyDescent="0.3">
      <c r="A239" s="25">
        <v>44251</v>
      </c>
      <c r="B239" s="28"/>
      <c r="C239" s="28">
        <v>46</v>
      </c>
      <c r="D239" s="27">
        <v>81.099999999999994</v>
      </c>
      <c r="E239" s="28">
        <v>9.65</v>
      </c>
      <c r="F239" s="27">
        <v>130.4</v>
      </c>
      <c r="G239" s="28">
        <v>6.14</v>
      </c>
      <c r="H239" s="34">
        <v>2.1989999999999998</v>
      </c>
      <c r="I239" s="34">
        <v>0.61880000000000002</v>
      </c>
      <c r="J239" s="36">
        <v>0.73428300000000002</v>
      </c>
      <c r="K239" s="36">
        <v>1.4827999999999999E-2</v>
      </c>
      <c r="L239" s="37">
        <v>2.3390369999999998</v>
      </c>
      <c r="M239" s="34">
        <v>1.831221</v>
      </c>
      <c r="N239" s="27">
        <v>0</v>
      </c>
      <c r="O239" s="32"/>
      <c r="P239" s="32"/>
      <c r="Q239" s="28"/>
      <c r="R239" s="31"/>
      <c r="S239" s="31"/>
      <c r="T239" s="30"/>
      <c r="U239" s="30"/>
      <c r="V239" s="30"/>
      <c r="W239" s="30"/>
      <c r="X239" s="30"/>
      <c r="Y239" s="32"/>
      <c r="Z239" s="32"/>
      <c r="AA239" s="32"/>
      <c r="AB239" s="32" t="s">
        <v>138</v>
      </c>
    </row>
    <row r="240" spans="1:28" ht="15.75" customHeight="1" x14ac:dyDescent="0.3">
      <c r="A240" s="25">
        <v>44258</v>
      </c>
      <c r="B240" s="28"/>
      <c r="C240" s="28">
        <v>44.1</v>
      </c>
      <c r="D240" s="27">
        <v>83.2</v>
      </c>
      <c r="E240" s="28">
        <v>10.17</v>
      </c>
      <c r="F240" s="27">
        <v>124.6</v>
      </c>
      <c r="G240" s="28">
        <v>6.05</v>
      </c>
      <c r="H240" s="34">
        <v>1.524</v>
      </c>
      <c r="I240" s="34">
        <v>0.7903</v>
      </c>
      <c r="J240" s="36">
        <v>0.722526</v>
      </c>
      <c r="K240" s="36">
        <v>2.3873999999999999E-2</v>
      </c>
      <c r="L240" s="37">
        <v>2.5279919999999998</v>
      </c>
      <c r="M240" s="34">
        <v>2.3094160000000001</v>
      </c>
      <c r="N240" s="31">
        <f t="shared" ref="N240:N250" si="9">I240-(J240+K240)</f>
        <v>4.390000000000005E-2</v>
      </c>
      <c r="O240" s="32"/>
      <c r="P240" s="32"/>
      <c r="Q240" s="28"/>
      <c r="R240" s="31"/>
      <c r="S240" s="31"/>
      <c r="T240" s="30"/>
      <c r="U240" s="30"/>
      <c r="V240" s="30"/>
      <c r="W240" s="30"/>
      <c r="X240" s="30"/>
      <c r="Y240" s="32"/>
      <c r="Z240" s="32"/>
      <c r="AA240" s="32"/>
      <c r="AB240" s="32" t="s">
        <v>138</v>
      </c>
    </row>
    <row r="241" spans="1:28" ht="15.75" customHeight="1" x14ac:dyDescent="0.3">
      <c r="A241" s="25">
        <v>44265</v>
      </c>
      <c r="B241" s="28"/>
      <c r="C241" s="28">
        <v>48.2</v>
      </c>
      <c r="D241" s="27">
        <v>87.7</v>
      </c>
      <c r="E241" s="28">
        <v>10.130000000000001</v>
      </c>
      <c r="F241" s="27">
        <v>122</v>
      </c>
      <c r="G241" s="28">
        <v>6.17</v>
      </c>
      <c r="H241" s="34">
        <v>1.2989999999999999</v>
      </c>
      <c r="I241" s="34">
        <v>0.78790000000000004</v>
      </c>
      <c r="J241" s="36">
        <v>0.66897799999999996</v>
      </c>
      <c r="K241" s="36">
        <v>1.6296000000000001E-2</v>
      </c>
      <c r="L241" s="37">
        <v>2.2913320000000001</v>
      </c>
      <c r="M241" s="34">
        <v>2.2702279999999999</v>
      </c>
      <c r="N241" s="31">
        <f t="shared" si="9"/>
        <v>0.10262600000000011</v>
      </c>
      <c r="O241" s="32"/>
      <c r="P241" s="32"/>
      <c r="Q241" s="28"/>
      <c r="R241" s="31"/>
      <c r="S241" s="31"/>
      <c r="T241" s="30"/>
      <c r="U241" s="30"/>
      <c r="V241" s="30"/>
      <c r="W241" s="30"/>
      <c r="X241" s="30"/>
      <c r="Y241" s="32"/>
      <c r="Z241" s="32"/>
      <c r="AA241" s="32"/>
      <c r="AB241" s="32" t="s">
        <v>138</v>
      </c>
    </row>
    <row r="242" spans="1:28" ht="15.75" customHeight="1" x14ac:dyDescent="0.3">
      <c r="A242" s="25">
        <v>44272</v>
      </c>
      <c r="B242" s="28"/>
      <c r="C242" s="28">
        <v>44.8</v>
      </c>
      <c r="D242" s="27">
        <v>83.4</v>
      </c>
      <c r="E242" s="28">
        <v>10.09</v>
      </c>
      <c r="F242" s="27">
        <v>123.7</v>
      </c>
      <c r="G242" s="28">
        <v>6.18</v>
      </c>
      <c r="H242" s="34">
        <v>1.3280000000000001</v>
      </c>
      <c r="I242" s="34">
        <v>0.7792</v>
      </c>
      <c r="J242" s="36">
        <v>0.73186799999999996</v>
      </c>
      <c r="K242" s="36">
        <v>1.3667E-2</v>
      </c>
      <c r="L242" s="37">
        <v>1.674099</v>
      </c>
      <c r="M242" s="34">
        <v>2.5697190000000001</v>
      </c>
      <c r="N242" s="31">
        <f t="shared" si="9"/>
        <v>3.3665000000000056E-2</v>
      </c>
      <c r="O242" s="32"/>
      <c r="P242" s="32"/>
      <c r="Q242" s="28"/>
      <c r="R242" s="31"/>
      <c r="S242" s="31"/>
      <c r="T242" s="30"/>
      <c r="U242" s="30"/>
      <c r="V242" s="30"/>
      <c r="W242" s="30"/>
      <c r="X242" s="30"/>
      <c r="Y242" s="32"/>
      <c r="Z242" s="32"/>
      <c r="AA242" s="32"/>
      <c r="AB242" s="32" t="s">
        <v>138</v>
      </c>
    </row>
    <row r="243" spans="1:28" ht="15.75" customHeight="1" x14ac:dyDescent="0.3">
      <c r="A243" s="25">
        <v>44279</v>
      </c>
      <c r="B243" s="28"/>
      <c r="C243" s="28">
        <v>57.7</v>
      </c>
      <c r="D243" s="27">
        <v>87.3</v>
      </c>
      <c r="E243" s="28">
        <v>9.5</v>
      </c>
      <c r="F243" s="27">
        <v>121.1</v>
      </c>
      <c r="G243" s="28">
        <v>6.2</v>
      </c>
      <c r="H243" s="34">
        <v>2.3730000000000002</v>
      </c>
      <c r="I243" s="34">
        <v>0.90749999999999997</v>
      </c>
      <c r="J243" s="36">
        <v>0.69902299999999995</v>
      </c>
      <c r="K243" s="36">
        <v>8.5260000000000006E-3</v>
      </c>
      <c r="L243" s="37">
        <v>1.7924290000000001</v>
      </c>
      <c r="M243" s="34">
        <v>5.000184</v>
      </c>
      <c r="N243" s="31">
        <f t="shared" si="9"/>
        <v>0.19995099999999999</v>
      </c>
      <c r="O243" s="32"/>
      <c r="P243" s="32"/>
      <c r="Q243" s="28"/>
      <c r="R243" s="31"/>
      <c r="S243" s="31"/>
      <c r="T243" s="30"/>
      <c r="U243" s="30"/>
      <c r="V243" s="30"/>
      <c r="W243" s="30"/>
      <c r="X243" s="30"/>
      <c r="Y243" s="32"/>
      <c r="Z243" s="32"/>
      <c r="AA243" s="32"/>
      <c r="AB243" s="32" t="s">
        <v>138</v>
      </c>
    </row>
    <row r="244" spans="1:28" ht="15.75" customHeight="1" x14ac:dyDescent="0.3">
      <c r="A244" s="25">
        <v>44286</v>
      </c>
      <c r="B244" s="28"/>
      <c r="C244" s="28">
        <v>53.3</v>
      </c>
      <c r="D244" s="27">
        <v>87.1</v>
      </c>
      <c r="E244" s="28">
        <v>9.3000000000000007</v>
      </c>
      <c r="F244" s="27">
        <v>120.8</v>
      </c>
      <c r="G244" s="28">
        <v>6.16</v>
      </c>
      <c r="H244" s="34">
        <v>2.0169999999999999</v>
      </c>
      <c r="I244" s="34">
        <v>0.84799999999999998</v>
      </c>
      <c r="J244" s="36">
        <v>0.65724300000000002</v>
      </c>
      <c r="K244" s="36">
        <v>3.2379999999999999E-2</v>
      </c>
      <c r="L244" s="37">
        <v>2.7166800000000002</v>
      </c>
      <c r="M244" s="34">
        <v>2.7286670000000002</v>
      </c>
      <c r="N244" s="31">
        <f t="shared" si="9"/>
        <v>0.15837699999999999</v>
      </c>
      <c r="O244" s="32"/>
      <c r="P244" s="32"/>
      <c r="Q244" s="28"/>
      <c r="R244" s="31"/>
      <c r="S244" s="31"/>
      <c r="T244" s="30"/>
      <c r="U244" s="30"/>
      <c r="V244" s="30"/>
      <c r="W244" s="30"/>
      <c r="X244" s="30"/>
      <c r="Y244" s="32"/>
      <c r="Z244" s="32"/>
      <c r="AA244" s="32"/>
      <c r="AB244" s="32" t="s">
        <v>138</v>
      </c>
    </row>
    <row r="245" spans="1:28" ht="15.75" customHeight="1" x14ac:dyDescent="0.3">
      <c r="A245" s="25">
        <v>44293</v>
      </c>
      <c r="B245" s="28"/>
      <c r="C245" s="28">
        <v>52.7</v>
      </c>
      <c r="D245" s="27">
        <v>87.2</v>
      </c>
      <c r="E245" s="28">
        <v>9.49</v>
      </c>
      <c r="F245" s="27">
        <v>116.8</v>
      </c>
      <c r="G245" s="28">
        <v>6.17</v>
      </c>
      <c r="H245" s="34">
        <v>2.7549999999999999</v>
      </c>
      <c r="I245" s="34">
        <v>0.73009999999999997</v>
      </c>
      <c r="J245" s="44">
        <v>0.48236499999999999</v>
      </c>
      <c r="K245" s="44">
        <v>1.4253E-2</v>
      </c>
      <c r="L245" s="45">
        <v>2.2075420000000001</v>
      </c>
      <c r="M245" s="46">
        <v>3.078884</v>
      </c>
      <c r="N245" s="31">
        <f t="shared" si="9"/>
        <v>0.23348199999999997</v>
      </c>
      <c r="O245" s="32"/>
      <c r="P245" s="32"/>
      <c r="Q245" s="28"/>
      <c r="R245" s="31"/>
      <c r="S245" s="31"/>
      <c r="T245" s="30"/>
      <c r="U245" s="30"/>
      <c r="V245" s="30"/>
      <c r="W245" s="30"/>
      <c r="X245" s="30"/>
      <c r="Y245" s="32"/>
      <c r="Z245" s="32"/>
      <c r="AA245" s="32"/>
      <c r="AB245" s="32" t="s">
        <v>138</v>
      </c>
    </row>
    <row r="246" spans="1:28" ht="15.75" customHeight="1" x14ac:dyDescent="0.3">
      <c r="A246" s="25">
        <v>44300</v>
      </c>
      <c r="B246" s="28"/>
      <c r="C246" s="28">
        <v>53.9</v>
      </c>
      <c r="D246" s="27">
        <v>90.7</v>
      </c>
      <c r="E246" s="28">
        <v>9.74</v>
      </c>
      <c r="F246" s="27">
        <v>119.1</v>
      </c>
      <c r="G246" s="28">
        <v>6.14</v>
      </c>
      <c r="H246" s="34">
        <v>1.5629999999999999</v>
      </c>
      <c r="I246" s="34">
        <v>0.59</v>
      </c>
      <c r="J246" s="44">
        <v>0.55808999999999997</v>
      </c>
      <c r="K246" s="44">
        <v>1.2952E-2</v>
      </c>
      <c r="L246" s="45">
        <v>1.6639550000000001</v>
      </c>
      <c r="M246" s="46">
        <v>2.29366</v>
      </c>
      <c r="N246" s="31">
        <f t="shared" si="9"/>
        <v>1.895800000000003E-2</v>
      </c>
      <c r="O246" s="32"/>
      <c r="P246" s="32"/>
      <c r="Q246" s="28"/>
      <c r="R246" s="31"/>
      <c r="S246" s="31"/>
      <c r="T246" s="30"/>
      <c r="U246" s="30"/>
      <c r="V246" s="30"/>
      <c r="W246" s="30"/>
      <c r="X246" s="30"/>
      <c r="Y246" s="32"/>
      <c r="Z246" s="32"/>
      <c r="AA246" s="32"/>
      <c r="AB246" s="32" t="s">
        <v>138</v>
      </c>
    </row>
    <row r="247" spans="1:28" ht="15.75" customHeight="1" x14ac:dyDescent="0.3">
      <c r="A247" s="25">
        <v>44321</v>
      </c>
      <c r="B247" s="28"/>
      <c r="C247" s="28">
        <v>54.5</v>
      </c>
      <c r="D247" s="27">
        <v>79.599999999999994</v>
      </c>
      <c r="E247" s="28">
        <v>8.48</v>
      </c>
      <c r="F247" s="27">
        <v>118.6</v>
      </c>
      <c r="G247" s="28">
        <v>6.14</v>
      </c>
      <c r="H247" s="34">
        <v>2.8</v>
      </c>
      <c r="I247" s="34">
        <v>0.79320000000000002</v>
      </c>
      <c r="J247" s="44">
        <v>0.58220099999999997</v>
      </c>
      <c r="K247" s="44">
        <v>2.2342000000000001E-2</v>
      </c>
      <c r="L247" s="45">
        <v>2.1285859999999999</v>
      </c>
      <c r="M247" s="46">
        <v>3.368887</v>
      </c>
      <c r="N247" s="31">
        <f t="shared" si="9"/>
        <v>0.18865700000000007</v>
      </c>
      <c r="O247" s="32"/>
      <c r="P247" s="32"/>
      <c r="Q247" s="28"/>
      <c r="R247" s="31"/>
      <c r="S247" s="31"/>
      <c r="T247" s="30"/>
      <c r="U247" s="30"/>
      <c r="V247" s="30"/>
      <c r="W247" s="30"/>
      <c r="X247" s="30"/>
      <c r="Y247" s="32"/>
      <c r="Z247" s="32"/>
      <c r="AA247" s="32"/>
      <c r="AB247" s="32" t="s">
        <v>138</v>
      </c>
    </row>
    <row r="248" spans="1:28" ht="15.75" customHeight="1" x14ac:dyDescent="0.3">
      <c r="A248" s="25">
        <v>44328</v>
      </c>
      <c r="B248" s="28"/>
      <c r="C248" s="28">
        <v>58.5</v>
      </c>
      <c r="D248" s="27">
        <v>91.7</v>
      </c>
      <c r="E248" s="28">
        <v>9.3000000000000007</v>
      </c>
      <c r="F248" s="27">
        <v>119.8</v>
      </c>
      <c r="G248" s="28">
        <v>6.21</v>
      </c>
      <c r="H248" s="34">
        <v>1.9470000000000001</v>
      </c>
      <c r="I248" s="34">
        <v>0.56769999999999998</v>
      </c>
      <c r="J248" s="36">
        <v>0.49082999999999999</v>
      </c>
      <c r="K248" s="36">
        <v>1.558E-2</v>
      </c>
      <c r="L248" s="37">
        <v>3.01993</v>
      </c>
      <c r="M248" s="34">
        <v>1.96841</v>
      </c>
      <c r="N248" s="31">
        <f t="shared" si="9"/>
        <v>6.1289999999999956E-2</v>
      </c>
      <c r="O248" s="32"/>
      <c r="P248" s="32"/>
      <c r="Q248" s="28"/>
      <c r="R248" s="31"/>
      <c r="S248" s="31"/>
      <c r="T248" s="30"/>
      <c r="U248" s="30"/>
      <c r="V248" s="30"/>
      <c r="W248" s="30"/>
      <c r="X248" s="30"/>
      <c r="Y248" s="32"/>
      <c r="Z248" s="32"/>
      <c r="AA248" s="32"/>
      <c r="AB248" s="32" t="s">
        <v>138</v>
      </c>
    </row>
    <row r="249" spans="1:28" ht="15.75" customHeight="1" x14ac:dyDescent="0.3">
      <c r="A249" s="25">
        <v>44335</v>
      </c>
      <c r="B249" s="28"/>
      <c r="C249" s="28">
        <v>63.5</v>
      </c>
      <c r="D249" s="27">
        <v>94.3</v>
      </c>
      <c r="E249" s="28">
        <v>9.02</v>
      </c>
      <c r="F249" s="27">
        <v>123.8</v>
      </c>
      <c r="G249" s="28">
        <v>6.27</v>
      </c>
      <c r="H249" s="34">
        <v>1.724</v>
      </c>
      <c r="I249" s="34">
        <v>0.56479999999999997</v>
      </c>
      <c r="J249" s="36">
        <v>0.52732000000000001</v>
      </c>
      <c r="K249" s="36">
        <v>1.584E-2</v>
      </c>
      <c r="L249" s="37">
        <v>2.70336</v>
      </c>
      <c r="M249" s="34">
        <v>2.0584699999999998</v>
      </c>
      <c r="N249" s="31">
        <f t="shared" si="9"/>
        <v>2.1639999999999993E-2</v>
      </c>
      <c r="O249" s="32"/>
      <c r="P249" s="32"/>
      <c r="Q249" s="28"/>
      <c r="R249" s="31"/>
      <c r="S249" s="31"/>
      <c r="T249" s="30"/>
      <c r="U249" s="30"/>
      <c r="V249" s="30"/>
      <c r="W249" s="30"/>
      <c r="X249" s="30"/>
      <c r="Y249" s="32"/>
      <c r="Z249" s="32"/>
      <c r="AA249" s="32"/>
      <c r="AB249" s="32" t="s">
        <v>138</v>
      </c>
    </row>
    <row r="250" spans="1:28" ht="15.75" customHeight="1" x14ac:dyDescent="0.3">
      <c r="A250" s="25">
        <v>44342</v>
      </c>
      <c r="B250" s="28"/>
      <c r="C250" s="28">
        <v>62.3</v>
      </c>
      <c r="D250" s="27">
        <v>92.1</v>
      </c>
      <c r="E250" s="28">
        <v>8.92</v>
      </c>
      <c r="F250" s="27">
        <v>125.5</v>
      </c>
      <c r="G250" s="28">
        <v>6.32</v>
      </c>
      <c r="H250" s="34">
        <v>2.2389999999999999</v>
      </c>
      <c r="I250" s="34">
        <v>0.69630000000000003</v>
      </c>
      <c r="J250" s="36">
        <v>0.55684999999999996</v>
      </c>
      <c r="K250" s="36">
        <v>1.643E-2</v>
      </c>
      <c r="L250" s="37">
        <v>2.2612100000000002</v>
      </c>
      <c r="M250" s="34">
        <v>3.6693799999999999</v>
      </c>
      <c r="N250" s="31">
        <f t="shared" si="9"/>
        <v>0.12302000000000002</v>
      </c>
      <c r="O250" s="32"/>
      <c r="P250" s="32"/>
      <c r="Q250" s="28"/>
      <c r="R250" s="31"/>
      <c r="S250" s="31"/>
      <c r="T250" s="30"/>
      <c r="U250" s="30"/>
      <c r="V250" s="30"/>
      <c r="W250" s="30"/>
      <c r="X250" s="30"/>
      <c r="Y250" s="32"/>
      <c r="Z250" s="32"/>
      <c r="AA250" s="32"/>
      <c r="AB250" s="32" t="s">
        <v>138</v>
      </c>
    </row>
    <row r="251" spans="1:28" ht="13.2" x14ac:dyDescent="0.25">
      <c r="A251" s="25">
        <v>44349</v>
      </c>
      <c r="B251" s="28"/>
      <c r="C251" s="28">
        <v>60.2</v>
      </c>
      <c r="D251" s="27">
        <v>93.1</v>
      </c>
      <c r="E251" s="28">
        <v>9.25</v>
      </c>
      <c r="F251" s="27">
        <v>121</v>
      </c>
      <c r="G251" s="28">
        <v>5.99</v>
      </c>
      <c r="H251" s="31"/>
      <c r="I251" s="31"/>
      <c r="J251" s="30"/>
      <c r="K251" s="30"/>
      <c r="L251" s="28"/>
      <c r="M251" s="31"/>
      <c r="N251" s="31"/>
      <c r="O251" s="32"/>
      <c r="P251" s="32"/>
      <c r="Q251" s="28"/>
      <c r="R251" s="31"/>
      <c r="S251" s="31"/>
      <c r="T251" s="30"/>
      <c r="U251" s="30"/>
      <c r="V251" s="30"/>
      <c r="W251" s="30"/>
      <c r="X251" s="30"/>
      <c r="Y251" s="32"/>
      <c r="Z251" s="32"/>
      <c r="AA251" s="32"/>
      <c r="AB251" s="32" t="s">
        <v>138</v>
      </c>
    </row>
    <row r="252" spans="1:28" ht="15.75" customHeight="1" x14ac:dyDescent="0.3">
      <c r="A252" s="25">
        <v>44356</v>
      </c>
      <c r="B252" s="28"/>
      <c r="C252" s="28">
        <v>68.400000000000006</v>
      </c>
      <c r="D252" s="27">
        <v>97.5</v>
      </c>
      <c r="E252" s="28">
        <v>8.83</v>
      </c>
      <c r="F252" s="27">
        <v>126.7</v>
      </c>
      <c r="G252" s="28">
        <v>6.06</v>
      </c>
      <c r="H252" s="34">
        <v>1.81</v>
      </c>
      <c r="I252" s="34">
        <v>0.59819999999999995</v>
      </c>
      <c r="J252" s="36">
        <v>0.54161000000000004</v>
      </c>
      <c r="K252" s="36">
        <v>1.5679999999999999E-2</v>
      </c>
      <c r="L252" s="37">
        <v>3.7924000000000002</v>
      </c>
      <c r="M252" s="34">
        <v>3.8715600000000001</v>
      </c>
      <c r="N252" s="31">
        <f t="shared" ref="N252:N255" si="10">I252-(J252+K252)</f>
        <v>4.0909999999999891E-2</v>
      </c>
      <c r="O252" s="32"/>
      <c r="P252" s="32"/>
      <c r="Q252" s="28"/>
      <c r="R252" s="31"/>
      <c r="S252" s="31"/>
      <c r="T252" s="30"/>
      <c r="U252" s="30"/>
      <c r="V252" s="30"/>
      <c r="W252" s="30"/>
      <c r="X252" s="30"/>
      <c r="Y252" s="32"/>
      <c r="Z252" s="32"/>
      <c r="AA252" s="32"/>
      <c r="AB252" s="32" t="s">
        <v>138</v>
      </c>
    </row>
    <row r="253" spans="1:28" ht="15.75" customHeight="1" x14ac:dyDescent="0.3">
      <c r="A253" s="25">
        <v>44363</v>
      </c>
      <c r="B253" s="28"/>
      <c r="C253" s="28">
        <v>65.099999999999994</v>
      </c>
      <c r="D253" s="27">
        <v>99.6</v>
      </c>
      <c r="E253" s="28">
        <v>9.35</v>
      </c>
      <c r="F253" s="27">
        <v>127.6</v>
      </c>
      <c r="G253" s="28">
        <v>6.15</v>
      </c>
      <c r="H253" s="34">
        <v>2.0739999999999998</v>
      </c>
      <c r="I253" s="34">
        <v>0.62360000000000004</v>
      </c>
      <c r="J253" s="36">
        <v>0.57999000000000001</v>
      </c>
      <c r="K253" s="36">
        <v>1.2529999999999999E-2</v>
      </c>
      <c r="L253" s="37">
        <v>3.5431400000000002</v>
      </c>
      <c r="M253" s="34">
        <v>4.2355200000000002</v>
      </c>
      <c r="N253" s="31">
        <f t="shared" si="10"/>
        <v>3.1079999999999997E-2</v>
      </c>
      <c r="O253" s="32"/>
      <c r="P253" s="32"/>
      <c r="Q253" s="28"/>
      <c r="R253" s="31"/>
      <c r="S253" s="31"/>
      <c r="T253" s="30"/>
      <c r="U253" s="30"/>
      <c r="V253" s="30"/>
      <c r="W253" s="30"/>
      <c r="X253" s="30"/>
      <c r="Y253" s="32"/>
      <c r="Z253" s="32"/>
      <c r="AA253" s="32"/>
      <c r="AB253" s="32" t="s">
        <v>138</v>
      </c>
    </row>
    <row r="254" spans="1:28" ht="15.75" customHeight="1" x14ac:dyDescent="0.3">
      <c r="A254" s="25">
        <v>44370</v>
      </c>
      <c r="B254" s="28"/>
      <c r="C254" s="28">
        <v>66.3</v>
      </c>
      <c r="D254" s="27">
        <v>100.5</v>
      </c>
      <c r="E254" s="28">
        <v>9.33</v>
      </c>
      <c r="F254" s="27">
        <v>128.4</v>
      </c>
      <c r="G254" s="28">
        <v>6.42</v>
      </c>
      <c r="H254" s="34">
        <v>1.7689999999999999</v>
      </c>
      <c r="I254" s="34">
        <v>0.55900000000000005</v>
      </c>
      <c r="J254" s="36">
        <v>0.48842999999999998</v>
      </c>
      <c r="K254" s="36">
        <v>1.4227200000000001E-2</v>
      </c>
      <c r="L254" s="37">
        <v>3.1911800000000001</v>
      </c>
      <c r="M254" s="34">
        <v>4.0248609999999996</v>
      </c>
      <c r="N254" s="31">
        <f t="shared" si="10"/>
        <v>5.6342800000000026E-2</v>
      </c>
      <c r="O254" s="32"/>
      <c r="P254" s="32"/>
      <c r="Q254" s="28"/>
      <c r="R254" s="31"/>
      <c r="S254" s="31"/>
      <c r="T254" s="30"/>
      <c r="U254" s="30"/>
      <c r="V254" s="30"/>
      <c r="W254" s="30"/>
      <c r="X254" s="30"/>
      <c r="Y254" s="32"/>
      <c r="Z254" s="32"/>
      <c r="AA254" s="32"/>
      <c r="AB254" s="32" t="s">
        <v>138</v>
      </c>
    </row>
    <row r="255" spans="1:28" ht="15.75" customHeight="1" x14ac:dyDescent="0.3">
      <c r="A255" s="25">
        <v>44377</v>
      </c>
      <c r="B255" s="28"/>
      <c r="C255" s="28">
        <v>70.900000000000006</v>
      </c>
      <c r="D255" s="27">
        <v>103.1</v>
      </c>
      <c r="E255" s="28">
        <v>9.08</v>
      </c>
      <c r="F255" s="27">
        <v>129.1</v>
      </c>
      <c r="G255" s="28">
        <v>6.22</v>
      </c>
      <c r="H255" s="34">
        <v>1.5369999999999999</v>
      </c>
      <c r="I255" s="34">
        <v>0.67390000000000005</v>
      </c>
      <c r="J255" s="36">
        <v>0.57973300000000005</v>
      </c>
      <c r="K255" s="36">
        <v>1.38263E-2</v>
      </c>
      <c r="L255" s="37">
        <v>2.05057</v>
      </c>
      <c r="M255" s="34">
        <v>2.7189969999999999</v>
      </c>
      <c r="N255" s="31">
        <f t="shared" si="10"/>
        <v>8.0340700000000043E-2</v>
      </c>
      <c r="O255" s="32"/>
      <c r="P255" s="32"/>
      <c r="Q255" s="28"/>
      <c r="R255" s="31"/>
      <c r="S255" s="31"/>
      <c r="T255" s="30"/>
      <c r="U255" s="30"/>
      <c r="V255" s="30"/>
      <c r="W255" s="30"/>
      <c r="X255" s="30"/>
      <c r="Y255" s="32"/>
      <c r="Z255" s="32"/>
      <c r="AA255" s="32"/>
      <c r="AB255" s="32" t="s">
        <v>138</v>
      </c>
    </row>
    <row r="256" spans="1:28" ht="15.75" customHeight="1" x14ac:dyDescent="0.3">
      <c r="A256" s="25">
        <v>44384</v>
      </c>
      <c r="B256" s="28"/>
      <c r="C256" s="28">
        <v>68.5</v>
      </c>
      <c r="D256" s="27">
        <v>104.9</v>
      </c>
      <c r="E256" s="28">
        <v>9.5</v>
      </c>
      <c r="F256" s="27">
        <v>125.8</v>
      </c>
      <c r="G256" s="28">
        <v>6.18</v>
      </c>
      <c r="H256" s="34">
        <v>1.5449999999999999</v>
      </c>
      <c r="I256" s="34">
        <v>0.64970000000000006</v>
      </c>
      <c r="J256" s="36">
        <v>0.74266399999999999</v>
      </c>
      <c r="K256" s="36">
        <v>1.29827E-2</v>
      </c>
      <c r="L256" s="37">
        <v>2.2344300000000001</v>
      </c>
      <c r="M256" s="34">
        <v>3.086344</v>
      </c>
      <c r="N256" s="27">
        <v>0</v>
      </c>
      <c r="O256" s="32"/>
      <c r="P256" s="32"/>
      <c r="Q256" s="28"/>
      <c r="R256" s="31"/>
      <c r="S256" s="31"/>
      <c r="T256" s="30"/>
      <c r="U256" s="30"/>
      <c r="V256" s="30"/>
      <c r="W256" s="30"/>
      <c r="X256" s="30"/>
      <c r="Y256" s="32"/>
      <c r="Z256" s="32"/>
      <c r="AA256" s="32"/>
      <c r="AB256" s="32" t="s">
        <v>138</v>
      </c>
    </row>
    <row r="257" spans="1:28" ht="15.75" customHeight="1" x14ac:dyDescent="0.3">
      <c r="A257" s="25">
        <v>44391</v>
      </c>
      <c r="B257" s="28"/>
      <c r="C257" s="28">
        <v>64.2</v>
      </c>
      <c r="D257" s="27">
        <v>93</v>
      </c>
      <c r="E257" s="28">
        <v>8.82</v>
      </c>
      <c r="F257" s="27">
        <v>126.4</v>
      </c>
      <c r="G257" s="28">
        <v>6.11</v>
      </c>
      <c r="H257" s="34">
        <v>1.5109999999999999</v>
      </c>
      <c r="I257" s="34">
        <v>0.64929999999999999</v>
      </c>
      <c r="J257" s="36">
        <v>0.589808</v>
      </c>
      <c r="K257" s="36">
        <v>9.8075000000000002E-3</v>
      </c>
      <c r="L257" s="37">
        <v>1.97766</v>
      </c>
      <c r="M257" s="34">
        <v>2.7216930000000001</v>
      </c>
      <c r="N257" s="31">
        <f t="shared" ref="N257:N260" si="11">I257-(J257+K257)</f>
        <v>4.968450000000002E-2</v>
      </c>
      <c r="O257" s="32"/>
      <c r="P257" s="32"/>
      <c r="Q257" s="28"/>
      <c r="R257" s="31"/>
      <c r="S257" s="31"/>
      <c r="T257" s="30"/>
      <c r="U257" s="30"/>
      <c r="V257" s="30"/>
      <c r="W257" s="30"/>
      <c r="X257" s="30"/>
      <c r="Y257" s="32"/>
      <c r="Z257" s="32"/>
      <c r="AA257" s="32"/>
      <c r="AB257" s="32" t="s">
        <v>138</v>
      </c>
    </row>
    <row r="258" spans="1:28" ht="15.75" customHeight="1" x14ac:dyDescent="0.3">
      <c r="A258" s="25">
        <v>44398</v>
      </c>
      <c r="B258" s="28"/>
      <c r="C258" s="28">
        <v>69.3</v>
      </c>
      <c r="D258" s="27">
        <v>123.2</v>
      </c>
      <c r="E258" s="28">
        <v>11.04</v>
      </c>
      <c r="F258" s="27">
        <v>127.9</v>
      </c>
      <c r="G258" s="28">
        <v>6.49</v>
      </c>
      <c r="H258" s="34">
        <v>1.6319999999999999</v>
      </c>
      <c r="I258" s="34">
        <v>0.58389999999999997</v>
      </c>
      <c r="J258" s="36">
        <v>0.53682600000000003</v>
      </c>
      <c r="K258" s="36">
        <v>6.7751E-3</v>
      </c>
      <c r="L258" s="37">
        <v>1.86354</v>
      </c>
      <c r="M258" s="34">
        <v>0.65652600000000005</v>
      </c>
      <c r="N258" s="31">
        <f t="shared" si="11"/>
        <v>4.0298899999999915E-2</v>
      </c>
      <c r="O258" s="32"/>
      <c r="P258" s="32"/>
      <c r="Q258" s="28"/>
      <c r="R258" s="31"/>
      <c r="S258" s="31"/>
      <c r="T258" s="30"/>
      <c r="U258" s="30"/>
      <c r="V258" s="30"/>
      <c r="W258" s="30"/>
      <c r="X258" s="30"/>
      <c r="Y258" s="32"/>
      <c r="Z258" s="32"/>
      <c r="AA258" s="32"/>
      <c r="AB258" s="32" t="s">
        <v>138</v>
      </c>
    </row>
    <row r="259" spans="1:28" ht="15.75" customHeight="1" x14ac:dyDescent="0.3">
      <c r="A259" s="25">
        <v>44412</v>
      </c>
      <c r="B259" s="28"/>
      <c r="C259" s="28">
        <v>63.3</v>
      </c>
      <c r="D259" s="27">
        <v>112</v>
      </c>
      <c r="E259" s="28">
        <v>10.73</v>
      </c>
      <c r="F259" s="27">
        <v>97.4</v>
      </c>
      <c r="G259" s="28">
        <v>6.41</v>
      </c>
      <c r="H259" s="34">
        <v>1.357</v>
      </c>
      <c r="I259" s="34">
        <v>0.54400000000000004</v>
      </c>
      <c r="J259" s="36">
        <v>0.51510400000000001</v>
      </c>
      <c r="K259" s="36">
        <v>5.3061999999999996E-3</v>
      </c>
      <c r="L259" s="37">
        <v>1.8064800000000001</v>
      </c>
      <c r="M259" s="34">
        <v>4.2804169999999999</v>
      </c>
      <c r="N259" s="31">
        <f t="shared" si="11"/>
        <v>2.3589799999999994E-2</v>
      </c>
      <c r="O259" s="32"/>
      <c r="P259" s="32"/>
      <c r="Q259" s="28"/>
      <c r="R259" s="31"/>
      <c r="S259" s="31"/>
      <c r="T259" s="30"/>
      <c r="U259" s="30"/>
      <c r="V259" s="30"/>
      <c r="W259" s="30"/>
      <c r="X259" s="30"/>
      <c r="Y259" s="32"/>
      <c r="Z259" s="32"/>
      <c r="AA259" s="32"/>
      <c r="AB259" s="32" t="s">
        <v>138</v>
      </c>
    </row>
    <row r="260" spans="1:28" ht="15.75" customHeight="1" x14ac:dyDescent="0.3">
      <c r="A260" s="25">
        <v>44419</v>
      </c>
      <c r="B260" s="28"/>
      <c r="C260" s="28">
        <v>68.5</v>
      </c>
      <c r="D260" s="27">
        <v>115.3</v>
      </c>
      <c r="E260" s="28">
        <v>10.46</v>
      </c>
      <c r="F260" s="27">
        <v>126.8</v>
      </c>
      <c r="G260" s="28">
        <v>6.43</v>
      </c>
      <c r="H260" s="34">
        <v>1.1519999999999999</v>
      </c>
      <c r="I260" s="34">
        <v>0.36149999999999999</v>
      </c>
      <c r="J260" s="36">
        <v>0.339034</v>
      </c>
      <c r="K260" s="36">
        <v>5.9560000000000004E-3</v>
      </c>
      <c r="L260" s="37">
        <v>1.559879</v>
      </c>
      <c r="M260" s="34">
        <v>3.4625180000000002</v>
      </c>
      <c r="N260" s="31">
        <f t="shared" si="11"/>
        <v>1.6509999999999969E-2</v>
      </c>
      <c r="O260" s="32"/>
      <c r="P260" s="32"/>
      <c r="Q260" s="28"/>
      <c r="R260" s="31"/>
      <c r="S260" s="31"/>
      <c r="T260" s="30"/>
      <c r="U260" s="30"/>
      <c r="V260" s="30"/>
      <c r="W260" s="30"/>
      <c r="X260" s="30"/>
      <c r="Y260" s="32"/>
      <c r="Z260" s="32"/>
      <c r="AA260" s="32"/>
      <c r="AB260" s="32" t="s">
        <v>138</v>
      </c>
    </row>
    <row r="261" spans="1:28" ht="15.75" customHeight="1" x14ac:dyDescent="0.3">
      <c r="A261" s="25">
        <v>44426</v>
      </c>
      <c r="B261" s="28"/>
      <c r="C261" s="28">
        <v>66.400000000000006</v>
      </c>
      <c r="D261" s="27">
        <v>122</v>
      </c>
      <c r="E261" s="28">
        <v>11.29</v>
      </c>
      <c r="F261" s="27">
        <v>124.8</v>
      </c>
      <c r="G261" s="28">
        <v>6.29</v>
      </c>
      <c r="H261" s="34">
        <v>0.86509999999999998</v>
      </c>
      <c r="I261" s="34">
        <v>0.33889999999999998</v>
      </c>
      <c r="J261" s="36">
        <v>0.52127500000000004</v>
      </c>
      <c r="K261" s="36">
        <v>5.7910000000000001E-3</v>
      </c>
      <c r="L261" s="37">
        <v>1.497031</v>
      </c>
      <c r="M261" s="34">
        <v>3.6568429999999998</v>
      </c>
      <c r="N261" s="27">
        <v>0</v>
      </c>
      <c r="O261" s="32"/>
      <c r="P261" s="32"/>
      <c r="Q261" s="28"/>
      <c r="R261" s="31"/>
      <c r="S261" s="31"/>
      <c r="T261" s="30"/>
      <c r="U261" s="30"/>
      <c r="V261" s="30"/>
      <c r="W261" s="30"/>
      <c r="X261" s="30"/>
      <c r="Y261" s="32"/>
      <c r="Z261" s="32"/>
      <c r="AA261" s="32"/>
      <c r="AB261" s="32" t="s">
        <v>138</v>
      </c>
    </row>
    <row r="262" spans="1:28" ht="15.75" customHeight="1" x14ac:dyDescent="0.3">
      <c r="A262" s="25">
        <v>44433</v>
      </c>
      <c r="B262" s="28"/>
      <c r="C262" s="28">
        <v>69.5</v>
      </c>
      <c r="D262" s="27">
        <v>99.6</v>
      </c>
      <c r="E262" s="28">
        <v>8.9</v>
      </c>
      <c r="F262" s="27">
        <v>126.6</v>
      </c>
      <c r="G262" s="28">
        <v>6.19</v>
      </c>
      <c r="H262" s="34">
        <v>1.1060000000000001</v>
      </c>
      <c r="I262" s="34">
        <v>0.26650000000000001</v>
      </c>
      <c r="J262" s="36">
        <v>0.50205200000000005</v>
      </c>
      <c r="K262" s="36">
        <v>7.1130000000000004E-3</v>
      </c>
      <c r="L262" s="37">
        <v>1.4624649999999999</v>
      </c>
      <c r="M262" s="34">
        <v>3.6582569999999999</v>
      </c>
      <c r="N262" s="27">
        <v>0</v>
      </c>
      <c r="O262" s="32"/>
      <c r="P262" s="32"/>
      <c r="Q262" s="28"/>
      <c r="R262" s="31"/>
      <c r="S262" s="31"/>
      <c r="T262" s="30"/>
      <c r="U262" s="30"/>
      <c r="V262" s="30"/>
      <c r="W262" s="30"/>
      <c r="X262" s="30"/>
      <c r="Y262" s="32"/>
      <c r="Z262" s="32"/>
      <c r="AA262" s="32"/>
      <c r="AB262" s="32" t="s">
        <v>138</v>
      </c>
    </row>
    <row r="263" spans="1:28" ht="15.75" customHeight="1" x14ac:dyDescent="0.3">
      <c r="A263" s="25">
        <v>44440</v>
      </c>
      <c r="B263" s="28"/>
      <c r="C263" s="28">
        <v>64.5</v>
      </c>
      <c r="D263" s="27">
        <v>80.599999999999994</v>
      </c>
      <c r="E263" s="28">
        <v>7.63</v>
      </c>
      <c r="F263" s="27">
        <v>130.19999999999999</v>
      </c>
      <c r="G263" s="28">
        <v>6.16</v>
      </c>
      <c r="H263" s="34">
        <v>1.3089999999999999</v>
      </c>
      <c r="I263" s="34">
        <v>0.58550000000000002</v>
      </c>
      <c r="J263" s="36">
        <v>0.54113100000000003</v>
      </c>
      <c r="K263" s="36">
        <v>8.201E-3</v>
      </c>
      <c r="L263" s="37">
        <v>1.4436100000000001</v>
      </c>
      <c r="M263" s="34">
        <v>3.0290530000000002</v>
      </c>
      <c r="N263" s="31">
        <f>I263-(J263+K263)</f>
        <v>3.6167999999999978E-2</v>
      </c>
      <c r="O263" s="32"/>
      <c r="P263" s="32"/>
      <c r="Q263" s="28"/>
      <c r="R263" s="31"/>
      <c r="S263" s="31"/>
      <c r="T263" s="30"/>
      <c r="U263" s="30"/>
      <c r="V263" s="30"/>
      <c r="W263" s="30"/>
      <c r="X263" s="30"/>
      <c r="Y263" s="32"/>
      <c r="Z263" s="32"/>
      <c r="AA263" s="32"/>
      <c r="AB263" s="32" t="s">
        <v>138</v>
      </c>
    </row>
    <row r="264" spans="1:28" ht="15.75" customHeight="1" x14ac:dyDescent="0.3">
      <c r="A264" s="25">
        <v>44447</v>
      </c>
      <c r="B264" s="28"/>
      <c r="C264" s="28">
        <v>63.4</v>
      </c>
      <c r="D264" s="27">
        <v>96.3</v>
      </c>
      <c r="E264" s="28">
        <v>9.2200000000000006</v>
      </c>
      <c r="F264" s="27">
        <v>140.19999999999999</v>
      </c>
      <c r="G264" s="28">
        <v>6.14</v>
      </c>
      <c r="H264" s="34">
        <v>1.585</v>
      </c>
      <c r="I264" s="34">
        <v>0.47539999999999999</v>
      </c>
      <c r="J264" s="36">
        <v>0.58909100000000003</v>
      </c>
      <c r="K264" s="36">
        <v>6.0569999999999999E-3</v>
      </c>
      <c r="L264" s="37">
        <v>1.6792899999999999</v>
      </c>
      <c r="M264" s="34">
        <v>3.3241480000000001</v>
      </c>
      <c r="N264" s="27">
        <v>0</v>
      </c>
      <c r="O264" s="32"/>
      <c r="P264" s="32"/>
      <c r="Q264" s="28"/>
      <c r="R264" s="31"/>
      <c r="S264" s="31"/>
      <c r="T264" s="30"/>
      <c r="U264" s="30"/>
      <c r="V264" s="30"/>
      <c r="W264" s="30"/>
      <c r="X264" s="30"/>
      <c r="Y264" s="32"/>
      <c r="Z264" s="32"/>
      <c r="AA264" s="32"/>
      <c r="AB264" s="32" t="s">
        <v>138</v>
      </c>
    </row>
    <row r="265" spans="1:28" ht="15.75" customHeight="1" x14ac:dyDescent="0.3">
      <c r="A265" s="25">
        <v>44454</v>
      </c>
      <c r="B265" s="28"/>
      <c r="C265" s="28">
        <v>65.2</v>
      </c>
      <c r="D265" s="27">
        <v>91.2</v>
      </c>
      <c r="E265" s="28">
        <v>8.57</v>
      </c>
      <c r="F265" s="27">
        <v>125.2</v>
      </c>
      <c r="G265" s="28">
        <v>6.11</v>
      </c>
      <c r="H265" s="34">
        <v>2.0369999999999999</v>
      </c>
      <c r="I265" s="34">
        <v>0.46949999999999997</v>
      </c>
      <c r="J265" s="36">
        <v>0.49488799999999999</v>
      </c>
      <c r="K265" s="36">
        <v>8.9859999999999992E-3</v>
      </c>
      <c r="L265" s="37">
        <v>2.0218120000000002</v>
      </c>
      <c r="M265" s="34">
        <v>3.624927</v>
      </c>
      <c r="N265" s="27">
        <v>0</v>
      </c>
      <c r="O265" s="32"/>
      <c r="P265" s="32"/>
      <c r="Q265" s="28"/>
      <c r="R265" s="31"/>
      <c r="S265" s="31"/>
      <c r="T265" s="30"/>
      <c r="U265" s="30"/>
      <c r="V265" s="30"/>
      <c r="W265" s="30"/>
      <c r="X265" s="30"/>
      <c r="Y265" s="32"/>
      <c r="Z265" s="32"/>
      <c r="AA265" s="32"/>
      <c r="AB265" s="32" t="s">
        <v>138</v>
      </c>
    </row>
    <row r="266" spans="1:28" ht="15.75" customHeight="1" x14ac:dyDescent="0.3">
      <c r="A266" s="25">
        <v>44461</v>
      </c>
      <c r="B266" s="28"/>
      <c r="C266" s="28">
        <v>66.5</v>
      </c>
      <c r="D266" s="27">
        <v>94.8</v>
      </c>
      <c r="E266" s="28">
        <v>8.74</v>
      </c>
      <c r="F266" s="27">
        <v>116.2</v>
      </c>
      <c r="G266" s="28">
        <v>6.19</v>
      </c>
      <c r="H266" s="34">
        <v>1.96</v>
      </c>
      <c r="I266" s="34">
        <v>0.39500000000000002</v>
      </c>
      <c r="J266" s="36">
        <v>0.44748599999999999</v>
      </c>
      <c r="K266" s="36">
        <v>6.8411000000000001E-3</v>
      </c>
      <c r="L266" s="37">
        <v>2.93025</v>
      </c>
      <c r="M266" s="34">
        <v>1.119605</v>
      </c>
      <c r="N266" s="27">
        <v>0</v>
      </c>
      <c r="O266" s="32"/>
      <c r="P266" s="32"/>
      <c r="Q266" s="28"/>
      <c r="R266" s="31"/>
      <c r="S266" s="31"/>
      <c r="T266" s="30"/>
      <c r="U266" s="30"/>
      <c r="V266" s="30"/>
      <c r="W266" s="30"/>
      <c r="X266" s="30"/>
      <c r="Y266" s="32"/>
      <c r="Z266" s="32"/>
      <c r="AA266" s="32"/>
      <c r="AB266" s="32" t="s">
        <v>138</v>
      </c>
    </row>
    <row r="267" spans="1:28" ht="15.75" customHeight="1" x14ac:dyDescent="0.3">
      <c r="A267" s="25">
        <v>44468</v>
      </c>
      <c r="B267" s="28"/>
      <c r="C267" s="28">
        <v>60.2</v>
      </c>
      <c r="D267" s="27">
        <v>92.2</v>
      </c>
      <c r="E267" s="28">
        <v>9.2100000000000009</v>
      </c>
      <c r="F267" s="27">
        <v>126.9</v>
      </c>
      <c r="G267" s="28">
        <v>6.23</v>
      </c>
      <c r="H267" s="34">
        <v>1.7070000000000001</v>
      </c>
      <c r="I267" s="34">
        <v>0.63009999999999999</v>
      </c>
      <c r="J267" s="36">
        <v>0.59396300000000002</v>
      </c>
      <c r="K267" s="36">
        <v>6.1390000000000004E-3</v>
      </c>
      <c r="L267" s="37">
        <v>1.9338249999999999</v>
      </c>
      <c r="M267" s="34">
        <v>4.641057</v>
      </c>
      <c r="N267" s="31">
        <f t="shared" ref="N267:N270" si="12">I267-(J267+K267)</f>
        <v>2.9997999999999969E-2</v>
      </c>
      <c r="O267" s="32"/>
      <c r="P267" s="32"/>
      <c r="Q267" s="28"/>
      <c r="R267" s="31"/>
      <c r="S267" s="31"/>
      <c r="T267" s="30"/>
      <c r="U267" s="30"/>
      <c r="V267" s="30"/>
      <c r="W267" s="30"/>
      <c r="X267" s="30"/>
      <c r="Y267" s="32"/>
      <c r="Z267" s="32"/>
      <c r="AA267" s="32"/>
      <c r="AB267" s="32" t="s">
        <v>138</v>
      </c>
    </row>
    <row r="268" spans="1:28" ht="15.75" customHeight="1" x14ac:dyDescent="0.3">
      <c r="A268" s="25">
        <v>44475</v>
      </c>
      <c r="B268" s="28"/>
      <c r="C268" s="28">
        <v>58.5</v>
      </c>
      <c r="D268" s="27">
        <v>87.5</v>
      </c>
      <c r="E268" s="28">
        <v>8.89</v>
      </c>
      <c r="F268" s="27">
        <v>122.1</v>
      </c>
      <c r="G268" s="28">
        <v>5.99</v>
      </c>
      <c r="H268" s="34">
        <v>1.897</v>
      </c>
      <c r="I268" s="34">
        <v>0.65659999999999996</v>
      </c>
      <c r="J268" s="36">
        <v>0.64276599999999995</v>
      </c>
      <c r="K268" s="36">
        <v>8.1487999999999994E-3</v>
      </c>
      <c r="L268" s="37">
        <v>3.9442499999999998</v>
      </c>
      <c r="M268" s="34">
        <v>3.2910330000000001</v>
      </c>
      <c r="N268" s="31">
        <f t="shared" si="12"/>
        <v>5.6852000000000569E-3</v>
      </c>
      <c r="O268" s="32"/>
      <c r="P268" s="32"/>
      <c r="Q268" s="28"/>
      <c r="R268" s="31"/>
      <c r="S268" s="31"/>
      <c r="T268" s="30"/>
      <c r="U268" s="30"/>
      <c r="V268" s="30"/>
      <c r="W268" s="30"/>
      <c r="X268" s="30"/>
      <c r="Y268" s="32"/>
      <c r="Z268" s="32"/>
      <c r="AA268" s="32"/>
      <c r="AB268" s="32" t="s">
        <v>138</v>
      </c>
    </row>
    <row r="269" spans="1:28" ht="15.75" customHeight="1" x14ac:dyDescent="0.3">
      <c r="A269" s="25">
        <v>44482</v>
      </c>
      <c r="B269" s="28"/>
      <c r="C269" s="28">
        <v>57.7</v>
      </c>
      <c r="D269" s="27">
        <v>81.099999999999994</v>
      </c>
      <c r="E269" s="28">
        <v>8.3000000000000007</v>
      </c>
      <c r="F269" s="27">
        <v>126</v>
      </c>
      <c r="G269" s="28">
        <v>6.07</v>
      </c>
      <c r="H269" s="34">
        <v>1.2849999999999999</v>
      </c>
      <c r="I269" s="34">
        <v>0.4718</v>
      </c>
      <c r="J269" s="36">
        <v>0.39809899999999998</v>
      </c>
      <c r="K269" s="36">
        <v>3.9382999999999996E-3</v>
      </c>
      <c r="L269" s="37">
        <v>2.2185000000000001</v>
      </c>
      <c r="M269" s="34">
        <v>1.978016</v>
      </c>
      <c r="N269" s="31">
        <f t="shared" si="12"/>
        <v>6.9762700000000011E-2</v>
      </c>
      <c r="O269" s="32"/>
      <c r="P269" s="32"/>
      <c r="Q269" s="28"/>
      <c r="R269" s="31"/>
      <c r="S269" s="31"/>
      <c r="T269" s="30"/>
      <c r="U269" s="30"/>
      <c r="V269" s="30"/>
      <c r="W269" s="30"/>
      <c r="X269" s="30"/>
      <c r="Y269" s="32"/>
      <c r="Z269" s="32"/>
      <c r="AA269" s="32"/>
      <c r="AB269" s="32" t="s">
        <v>138</v>
      </c>
    </row>
    <row r="270" spans="1:28" ht="15.75" customHeight="1" x14ac:dyDescent="0.3">
      <c r="A270" s="25">
        <v>44489</v>
      </c>
      <c r="B270" s="28"/>
      <c r="C270" s="28">
        <v>55.9</v>
      </c>
      <c r="D270" s="27">
        <v>80.8</v>
      </c>
      <c r="E270" s="28">
        <v>8.43</v>
      </c>
      <c r="F270" s="27">
        <v>128.5</v>
      </c>
      <c r="G270" s="28">
        <v>6.14</v>
      </c>
      <c r="H270" s="34">
        <v>1.629</v>
      </c>
      <c r="I270" s="34">
        <v>0.67430000000000001</v>
      </c>
      <c r="J270" s="36">
        <v>0.67080200000000001</v>
      </c>
      <c r="K270" s="36">
        <v>3.3154999999999999E-3</v>
      </c>
      <c r="L270" s="37">
        <v>2.3679999999999999</v>
      </c>
      <c r="M270" s="34">
        <v>1.4897530000000001</v>
      </c>
      <c r="N270" s="31">
        <f t="shared" si="12"/>
        <v>1.8249999999997435E-4</v>
      </c>
      <c r="O270" s="32"/>
      <c r="P270" s="32"/>
      <c r="Q270" s="28"/>
      <c r="R270" s="31"/>
      <c r="S270" s="31"/>
      <c r="T270" s="30"/>
      <c r="U270" s="30"/>
      <c r="V270" s="30"/>
      <c r="W270" s="30"/>
      <c r="X270" s="30"/>
      <c r="Y270" s="32"/>
      <c r="Z270" s="32"/>
      <c r="AA270" s="32"/>
      <c r="AB270" s="32" t="s">
        <v>138</v>
      </c>
    </row>
    <row r="271" spans="1:28" ht="13.2" x14ac:dyDescent="0.25">
      <c r="A271" s="25">
        <v>44496</v>
      </c>
      <c r="B271" s="28"/>
      <c r="C271" s="28"/>
      <c r="D271" s="27"/>
      <c r="E271" s="28"/>
      <c r="F271" s="27"/>
      <c r="G271" s="28"/>
      <c r="H271" s="31"/>
      <c r="I271" s="31"/>
      <c r="J271" s="30"/>
      <c r="K271" s="30"/>
      <c r="L271" s="28"/>
      <c r="M271" s="31"/>
      <c r="N271" s="31"/>
      <c r="O271" s="32"/>
      <c r="P271" s="32"/>
      <c r="Q271" s="28"/>
      <c r="R271" s="31"/>
      <c r="S271" s="31"/>
      <c r="T271" s="30"/>
      <c r="U271" s="30"/>
      <c r="V271" s="30"/>
      <c r="W271" s="30"/>
      <c r="X271" s="30"/>
      <c r="Y271" s="32"/>
      <c r="Z271" s="32"/>
      <c r="AA271" s="32"/>
      <c r="AB271" s="32"/>
    </row>
    <row r="272" spans="1:28" ht="15.75" customHeight="1" x14ac:dyDescent="0.3">
      <c r="A272" s="25">
        <v>44503</v>
      </c>
      <c r="B272" s="28"/>
      <c r="C272" s="28">
        <v>52.1</v>
      </c>
      <c r="D272" s="27">
        <v>76.5</v>
      </c>
      <c r="E272" s="28">
        <v>8.39</v>
      </c>
      <c r="F272" s="27">
        <v>116.1</v>
      </c>
      <c r="G272" s="28">
        <v>6.15</v>
      </c>
      <c r="H272" s="34">
        <v>2.56</v>
      </c>
      <c r="I272" s="34">
        <v>0.53869999999999996</v>
      </c>
      <c r="J272" s="36">
        <v>0.46106799999999998</v>
      </c>
      <c r="K272" s="36">
        <v>1.3672E-2</v>
      </c>
      <c r="L272" s="37">
        <v>3.3527499999999999</v>
      </c>
      <c r="M272" s="34">
        <v>2.2448489999999999</v>
      </c>
      <c r="N272" s="31">
        <f t="shared" ref="N272:N274" si="13">I272-(J272+K272)</f>
        <v>6.3959999999999961E-2</v>
      </c>
      <c r="O272" s="32"/>
      <c r="P272" s="32"/>
      <c r="Q272" s="28"/>
      <c r="R272" s="31"/>
      <c r="S272" s="31"/>
      <c r="T272" s="30"/>
      <c r="U272" s="30"/>
      <c r="V272" s="30"/>
      <c r="W272" s="30"/>
      <c r="X272" s="30"/>
      <c r="Y272" s="32"/>
      <c r="Z272" s="32"/>
      <c r="AA272" s="32"/>
      <c r="AB272" s="32" t="s">
        <v>138</v>
      </c>
    </row>
    <row r="273" spans="1:28" ht="15.75" customHeight="1" x14ac:dyDescent="0.3">
      <c r="A273" s="25">
        <v>44510</v>
      </c>
      <c r="B273" s="28"/>
      <c r="C273" s="28">
        <v>51.8</v>
      </c>
      <c r="D273" s="27">
        <v>83.5</v>
      </c>
      <c r="E273" s="28">
        <v>9.2100000000000009</v>
      </c>
      <c r="F273" s="27">
        <v>122.2</v>
      </c>
      <c r="G273" s="28">
        <v>6.11</v>
      </c>
      <c r="H273" s="34">
        <v>1.879</v>
      </c>
      <c r="I273" s="34">
        <v>0.60470000000000002</v>
      </c>
      <c r="J273" s="36">
        <v>0.54201200000000005</v>
      </c>
      <c r="K273" s="36">
        <v>7.8460000000000005E-3</v>
      </c>
      <c r="L273" s="37">
        <v>3.1967500000000002</v>
      </c>
      <c r="M273" s="34">
        <v>3.4221370000000002</v>
      </c>
      <c r="N273" s="31">
        <f t="shared" si="13"/>
        <v>5.4841999999999946E-2</v>
      </c>
      <c r="O273" s="32"/>
      <c r="P273" s="32"/>
      <c r="Q273" s="28"/>
      <c r="R273" s="31"/>
      <c r="S273" s="31"/>
      <c r="T273" s="30"/>
      <c r="U273" s="30"/>
      <c r="V273" s="30"/>
      <c r="W273" s="30"/>
      <c r="X273" s="30"/>
      <c r="Y273" s="32"/>
      <c r="Z273" s="32"/>
      <c r="AA273" s="32"/>
      <c r="AB273" s="32" t="s">
        <v>138</v>
      </c>
    </row>
    <row r="274" spans="1:28" ht="15.75" customHeight="1" x14ac:dyDescent="0.3">
      <c r="A274" s="25">
        <v>44517</v>
      </c>
      <c r="B274" s="28"/>
      <c r="C274" s="28">
        <v>47.2</v>
      </c>
      <c r="D274" s="27">
        <v>84.3</v>
      </c>
      <c r="E274" s="28">
        <v>9.8699999999999992</v>
      </c>
      <c r="F274" s="27">
        <v>119.6</v>
      </c>
      <c r="G274" s="28">
        <v>5.92</v>
      </c>
      <c r="H274" s="34">
        <v>2.3260000000000001</v>
      </c>
      <c r="I274" s="34">
        <v>0.58950000000000002</v>
      </c>
      <c r="J274" s="36">
        <v>0.50722</v>
      </c>
      <c r="K274" s="36">
        <v>1.0852499999999999E-2</v>
      </c>
      <c r="L274" s="37">
        <v>4.1230000000000002</v>
      </c>
      <c r="M274" s="34">
        <v>3.7623730000000002</v>
      </c>
      <c r="N274" s="31">
        <f t="shared" si="13"/>
        <v>7.1427499999999977E-2</v>
      </c>
      <c r="O274" s="32"/>
      <c r="P274" s="32"/>
      <c r="Q274" s="28"/>
      <c r="R274" s="31"/>
      <c r="S274" s="31"/>
      <c r="T274" s="30"/>
      <c r="U274" s="30"/>
      <c r="V274" s="30"/>
      <c r="W274" s="30"/>
      <c r="X274" s="30"/>
      <c r="Y274" s="32"/>
      <c r="Z274" s="32"/>
      <c r="AA274" s="32"/>
      <c r="AB274" s="32" t="s">
        <v>138</v>
      </c>
    </row>
    <row r="275" spans="1:28" ht="13.2" x14ac:dyDescent="0.25">
      <c r="A275" s="25">
        <v>44524</v>
      </c>
      <c r="B275" s="28"/>
      <c r="C275" s="28"/>
      <c r="D275" s="27"/>
      <c r="E275" s="28"/>
      <c r="F275" s="27"/>
      <c r="G275" s="28"/>
      <c r="H275" s="31"/>
      <c r="I275" s="31"/>
      <c r="J275" s="30"/>
      <c r="K275" s="30"/>
      <c r="L275" s="28"/>
      <c r="M275" s="31"/>
      <c r="N275" s="31"/>
      <c r="O275" s="32"/>
      <c r="P275" s="32"/>
      <c r="Q275" s="28"/>
      <c r="R275" s="31"/>
      <c r="S275" s="31"/>
      <c r="T275" s="30"/>
      <c r="U275" s="30"/>
      <c r="V275" s="30"/>
      <c r="W275" s="30"/>
      <c r="X275" s="30"/>
      <c r="Y275" s="32"/>
      <c r="Z275" s="32"/>
      <c r="AA275" s="32"/>
      <c r="AB275" s="32"/>
    </row>
    <row r="276" spans="1:28" ht="15.75" customHeight="1" x14ac:dyDescent="0.3">
      <c r="A276" s="25">
        <v>44531</v>
      </c>
      <c r="B276" s="28"/>
      <c r="C276" s="28">
        <v>43.9</v>
      </c>
      <c r="D276" s="27">
        <v>84.9</v>
      </c>
      <c r="E276" s="28">
        <v>10.41</v>
      </c>
      <c r="F276" s="27">
        <v>124.4</v>
      </c>
      <c r="G276" s="28">
        <v>6.07</v>
      </c>
      <c r="H276" s="34">
        <v>2.1560000000000001</v>
      </c>
      <c r="I276" s="34">
        <v>0.76470000000000005</v>
      </c>
      <c r="J276" s="36">
        <v>0.66872699999999996</v>
      </c>
      <c r="K276" s="36">
        <v>1.04417E-2</v>
      </c>
      <c r="L276" s="37">
        <v>4.3959999999999999</v>
      </c>
      <c r="M276" s="34">
        <v>4.662077</v>
      </c>
      <c r="N276" s="31">
        <f t="shared" ref="N276:N277" si="14">I276-(J276+K276)</f>
        <v>8.5531300000000088E-2</v>
      </c>
      <c r="O276" s="32"/>
      <c r="P276" s="32"/>
      <c r="Q276" s="28"/>
      <c r="R276" s="31"/>
      <c r="S276" s="31"/>
      <c r="T276" s="30"/>
      <c r="U276" s="30"/>
      <c r="V276" s="30"/>
      <c r="W276" s="30"/>
      <c r="X276" s="30"/>
      <c r="Y276" s="32"/>
      <c r="Z276" s="32"/>
      <c r="AA276" s="32"/>
      <c r="AB276" s="32" t="s">
        <v>138</v>
      </c>
    </row>
    <row r="277" spans="1:28" ht="15.75" customHeight="1" x14ac:dyDescent="0.3">
      <c r="A277" s="25">
        <v>44538</v>
      </c>
      <c r="B277" s="28"/>
      <c r="C277" s="28">
        <v>45.6</v>
      </c>
      <c r="D277" s="27">
        <v>81.2</v>
      </c>
      <c r="E277" s="28">
        <v>9.7200000000000006</v>
      </c>
      <c r="F277" s="27">
        <v>125.2</v>
      </c>
      <c r="G277" s="28">
        <v>6.84</v>
      </c>
      <c r="H277" s="34">
        <v>1.782</v>
      </c>
      <c r="I277" s="34">
        <v>0.72550000000000003</v>
      </c>
      <c r="J277" s="36">
        <v>0.65776100000000004</v>
      </c>
      <c r="K277" s="36">
        <v>1.4146199999999999E-2</v>
      </c>
      <c r="L277" s="37">
        <v>4.0612500000000002</v>
      </c>
      <c r="M277" s="34">
        <v>4.7856360000000002</v>
      </c>
      <c r="N277" s="31">
        <f t="shared" si="14"/>
        <v>5.3592799999999996E-2</v>
      </c>
      <c r="O277" s="32"/>
      <c r="P277" s="32"/>
      <c r="Q277" s="28"/>
      <c r="R277" s="31"/>
      <c r="S277" s="31"/>
      <c r="T277" s="30"/>
      <c r="U277" s="30"/>
      <c r="V277" s="30"/>
      <c r="W277" s="30"/>
      <c r="X277" s="30"/>
      <c r="Y277" s="32"/>
      <c r="Z277" s="32"/>
      <c r="AA277" s="32"/>
      <c r="AB277" s="32" t="s">
        <v>138</v>
      </c>
    </row>
    <row r="278" spans="1:28" ht="13.2" x14ac:dyDescent="0.25">
      <c r="A278" s="25">
        <v>44545</v>
      </c>
      <c r="B278" s="28"/>
      <c r="C278" s="28">
        <v>44.9</v>
      </c>
      <c r="D278" s="27">
        <v>86</v>
      </c>
      <c r="E278" s="28">
        <v>10.39</v>
      </c>
      <c r="F278" s="27">
        <v>125.8</v>
      </c>
      <c r="G278" s="28">
        <v>5.94</v>
      </c>
      <c r="H278" s="31"/>
      <c r="I278" s="31"/>
      <c r="J278" s="30"/>
      <c r="K278" s="30"/>
      <c r="L278" s="28"/>
      <c r="M278" s="31"/>
      <c r="N278" s="31"/>
      <c r="O278" s="32"/>
      <c r="P278" s="32"/>
      <c r="Q278" s="28"/>
      <c r="R278" s="31"/>
      <c r="S278" s="31"/>
      <c r="T278" s="30"/>
      <c r="U278" s="30"/>
      <c r="V278" s="30"/>
      <c r="W278" s="30"/>
      <c r="X278" s="30"/>
      <c r="Y278" s="32"/>
      <c r="Z278" s="32"/>
      <c r="AA278" s="32"/>
      <c r="AB278" s="32" t="s">
        <v>138</v>
      </c>
    </row>
    <row r="279" spans="1:28" ht="13.2" x14ac:dyDescent="0.25">
      <c r="A279" s="25">
        <v>44552</v>
      </c>
      <c r="B279" s="28"/>
      <c r="C279" s="28"/>
      <c r="D279" s="27"/>
      <c r="E279" s="28"/>
      <c r="F279" s="27"/>
      <c r="G279" s="28"/>
      <c r="H279" s="31"/>
      <c r="I279" s="31"/>
      <c r="J279" s="30"/>
      <c r="K279" s="30"/>
      <c r="L279" s="28"/>
      <c r="M279" s="31"/>
      <c r="N279" s="31"/>
      <c r="O279" s="32"/>
      <c r="P279" s="32"/>
      <c r="Q279" s="28"/>
      <c r="R279" s="31"/>
      <c r="S279" s="31"/>
      <c r="T279" s="30"/>
      <c r="U279" s="30"/>
      <c r="V279" s="30"/>
      <c r="W279" s="30"/>
      <c r="X279" s="30"/>
      <c r="Y279" s="32"/>
      <c r="Z279" s="32"/>
      <c r="AA279" s="32"/>
      <c r="AB279" s="32"/>
    </row>
    <row r="280" spans="1:28" ht="13.2" x14ac:dyDescent="0.25">
      <c r="A280" s="25">
        <v>44559</v>
      </c>
      <c r="B280" s="28"/>
      <c r="C280" s="28">
        <v>44.3</v>
      </c>
      <c r="D280" s="27">
        <v>80.400000000000006</v>
      </c>
      <c r="E280" s="28">
        <v>9.8000000000000007</v>
      </c>
      <c r="F280" s="27">
        <v>121.1</v>
      </c>
      <c r="G280" s="28">
        <v>6.05</v>
      </c>
      <c r="H280" s="31"/>
      <c r="I280" s="31"/>
      <c r="J280" s="30"/>
      <c r="K280" s="30"/>
      <c r="L280" s="28"/>
      <c r="M280" s="31"/>
      <c r="N280" s="31"/>
      <c r="O280" s="32"/>
      <c r="P280" s="32"/>
      <c r="Q280" s="28"/>
      <c r="R280" s="31"/>
      <c r="S280" s="31"/>
      <c r="T280" s="30"/>
      <c r="U280" s="30"/>
      <c r="V280" s="30"/>
      <c r="W280" s="30"/>
      <c r="X280" s="30"/>
      <c r="Y280" s="32"/>
      <c r="Z280" s="32"/>
      <c r="AA280" s="32"/>
      <c r="AB280" s="32" t="s">
        <v>138</v>
      </c>
    </row>
    <row r="281" spans="1:28" ht="13.2" x14ac:dyDescent="0.25">
      <c r="A281" s="25">
        <v>44566</v>
      </c>
      <c r="B281" s="28"/>
      <c r="C281" s="28">
        <v>43.3</v>
      </c>
      <c r="D281" s="27">
        <v>83</v>
      </c>
      <c r="E281" s="28">
        <v>10.3</v>
      </c>
      <c r="F281" s="27">
        <v>127.8</v>
      </c>
      <c r="G281" s="28">
        <v>6.01</v>
      </c>
      <c r="H281" s="31"/>
      <c r="I281" s="31"/>
      <c r="J281" s="30"/>
      <c r="K281" s="30"/>
      <c r="L281" s="28"/>
      <c r="M281" s="31"/>
      <c r="N281" s="31"/>
      <c r="O281" s="32"/>
      <c r="P281" s="32"/>
      <c r="Q281" s="28"/>
      <c r="R281" s="31"/>
      <c r="S281" s="31"/>
      <c r="T281" s="30"/>
      <c r="U281" s="30"/>
      <c r="V281" s="30"/>
      <c r="W281" s="30"/>
      <c r="X281" s="30"/>
      <c r="Y281" s="32"/>
      <c r="Z281" s="32"/>
      <c r="AA281" s="32"/>
      <c r="AB281" s="32" t="s">
        <v>138</v>
      </c>
    </row>
    <row r="282" spans="1:28" ht="13.2" x14ac:dyDescent="0.25">
      <c r="A282" s="25">
        <v>44573</v>
      </c>
      <c r="B282" s="28"/>
      <c r="C282" s="28">
        <v>40.4</v>
      </c>
      <c r="D282" s="27">
        <v>85.6</v>
      </c>
      <c r="E282" s="28">
        <v>11.02</v>
      </c>
      <c r="F282" s="27">
        <v>138.1</v>
      </c>
      <c r="G282" s="28">
        <v>6.13</v>
      </c>
      <c r="H282" s="31"/>
      <c r="I282" s="31"/>
      <c r="J282" s="30"/>
      <c r="K282" s="30"/>
      <c r="L282" s="28"/>
      <c r="M282" s="31"/>
      <c r="N282" s="31"/>
      <c r="O282" s="32"/>
      <c r="P282" s="32"/>
      <c r="Q282" s="28"/>
      <c r="R282" s="31"/>
      <c r="S282" s="31"/>
      <c r="T282" s="30"/>
      <c r="U282" s="30"/>
      <c r="V282" s="30"/>
      <c r="W282" s="30"/>
      <c r="X282" s="30"/>
      <c r="Y282" s="32"/>
      <c r="Z282" s="32"/>
      <c r="AA282" s="32"/>
      <c r="AB282" s="32"/>
    </row>
    <row r="283" spans="1:28" ht="13.2" x14ac:dyDescent="0.25">
      <c r="A283" s="25">
        <v>44580</v>
      </c>
      <c r="B283" s="28"/>
      <c r="C283" s="28">
        <v>41</v>
      </c>
      <c r="D283" s="27">
        <v>82.9</v>
      </c>
      <c r="E283" s="28">
        <v>10.59</v>
      </c>
      <c r="F283" s="27">
        <v>138.4</v>
      </c>
      <c r="G283" s="28">
        <v>5.55</v>
      </c>
      <c r="H283" s="31"/>
      <c r="I283" s="31"/>
      <c r="J283" s="30"/>
      <c r="K283" s="30"/>
      <c r="L283" s="28"/>
      <c r="M283" s="31"/>
      <c r="N283" s="31"/>
      <c r="O283" s="32"/>
      <c r="P283" s="32"/>
      <c r="Q283" s="28"/>
      <c r="R283" s="31"/>
      <c r="S283" s="31"/>
      <c r="T283" s="30"/>
      <c r="U283" s="30"/>
      <c r="V283" s="30"/>
      <c r="W283" s="30"/>
      <c r="X283" s="30"/>
      <c r="Y283" s="32"/>
      <c r="Z283" s="32"/>
      <c r="AA283" s="32"/>
      <c r="AB283" s="32"/>
    </row>
    <row r="284" spans="1:28" ht="13.2" x14ac:dyDescent="0.25">
      <c r="A284" s="25">
        <v>44587</v>
      </c>
      <c r="B284" s="28"/>
      <c r="C284" s="28">
        <v>43</v>
      </c>
      <c r="D284" s="27">
        <v>85.7</v>
      </c>
      <c r="E284" s="28">
        <v>10.62</v>
      </c>
      <c r="F284" s="27">
        <v>133.9</v>
      </c>
      <c r="G284" s="28">
        <v>6.1</v>
      </c>
      <c r="H284" s="31"/>
      <c r="I284" s="31"/>
      <c r="J284" s="30"/>
      <c r="K284" s="30"/>
      <c r="L284" s="28"/>
      <c r="M284" s="31"/>
      <c r="N284" s="31"/>
      <c r="O284" s="32"/>
      <c r="P284" s="32"/>
      <c r="Q284" s="28"/>
      <c r="R284" s="31"/>
      <c r="S284" s="31"/>
      <c r="T284" s="30"/>
      <c r="U284" s="30"/>
      <c r="V284" s="30"/>
      <c r="W284" s="30"/>
      <c r="X284" s="30"/>
      <c r="Y284" s="32"/>
      <c r="Z284" s="32"/>
      <c r="AA284" s="32"/>
      <c r="AB284" s="32"/>
    </row>
    <row r="285" spans="1:28" ht="13.2" x14ac:dyDescent="0.25">
      <c r="A285" s="25">
        <v>44594</v>
      </c>
      <c r="B285" s="28"/>
      <c r="C285" s="28"/>
      <c r="D285" s="27"/>
      <c r="E285" s="28"/>
      <c r="F285" s="27"/>
      <c r="G285" s="28"/>
      <c r="H285" s="31"/>
      <c r="I285" s="31"/>
      <c r="J285" s="30"/>
      <c r="K285" s="30"/>
      <c r="L285" s="28"/>
      <c r="M285" s="31"/>
      <c r="N285" s="31"/>
      <c r="O285" s="32"/>
      <c r="P285" s="32"/>
      <c r="Q285" s="28"/>
      <c r="R285" s="31"/>
      <c r="S285" s="31"/>
      <c r="T285" s="30"/>
      <c r="U285" s="30"/>
      <c r="V285" s="30"/>
      <c r="W285" s="30"/>
      <c r="X285" s="30"/>
      <c r="Y285" s="32"/>
      <c r="Z285" s="32"/>
      <c r="AA285" s="32"/>
      <c r="AB285" s="32"/>
    </row>
    <row r="286" spans="1:28" ht="13.2" x14ac:dyDescent="0.25">
      <c r="A286" s="25">
        <v>44601</v>
      </c>
      <c r="B286" s="28"/>
      <c r="C286" s="28">
        <v>43.7</v>
      </c>
      <c r="D286" s="27">
        <v>80.7</v>
      </c>
      <c r="E286" s="28">
        <v>9.9</v>
      </c>
      <c r="F286" s="27">
        <v>127</v>
      </c>
      <c r="G286" s="28">
        <v>6.25</v>
      </c>
      <c r="H286" s="31"/>
      <c r="I286" s="31"/>
      <c r="J286" s="30"/>
      <c r="K286" s="30"/>
      <c r="L286" s="28"/>
      <c r="M286" s="31"/>
      <c r="N286" s="31"/>
      <c r="O286" s="32"/>
      <c r="P286" s="32"/>
      <c r="Q286" s="28"/>
      <c r="R286" s="31"/>
      <c r="S286" s="31"/>
      <c r="T286" s="30"/>
      <c r="U286" s="30"/>
      <c r="V286" s="30"/>
      <c r="W286" s="30"/>
      <c r="X286" s="30"/>
      <c r="Y286" s="32"/>
      <c r="Z286" s="32"/>
      <c r="AA286" s="32"/>
      <c r="AB286" s="32"/>
    </row>
    <row r="287" spans="1:28" ht="13.2" x14ac:dyDescent="0.25">
      <c r="A287" s="25">
        <v>44608</v>
      </c>
      <c r="B287" s="28"/>
      <c r="C287" s="28">
        <v>42.8</v>
      </c>
      <c r="D287" s="27">
        <v>86.3</v>
      </c>
      <c r="E287" s="28">
        <v>10.73</v>
      </c>
      <c r="F287" s="47">
        <v>137.9</v>
      </c>
      <c r="G287" s="28">
        <v>6.26</v>
      </c>
      <c r="H287" s="31"/>
      <c r="I287" s="31"/>
      <c r="J287" s="30"/>
      <c r="K287" s="30"/>
      <c r="L287" s="28"/>
      <c r="M287" s="31"/>
      <c r="N287" s="31"/>
      <c r="O287" s="32"/>
      <c r="P287" s="32"/>
      <c r="Q287" s="28"/>
      <c r="R287" s="31"/>
      <c r="S287" s="31"/>
      <c r="T287" s="30"/>
      <c r="U287" s="30"/>
      <c r="V287" s="30"/>
      <c r="W287" s="30"/>
      <c r="X287" s="30"/>
      <c r="Y287" s="32"/>
      <c r="Z287" s="32"/>
      <c r="AA287" s="32"/>
      <c r="AB287" s="32"/>
    </row>
    <row r="288" spans="1:28" ht="13.2" x14ac:dyDescent="0.25">
      <c r="A288" s="25">
        <v>44615</v>
      </c>
      <c r="B288" s="28"/>
      <c r="C288" s="28">
        <v>47.5</v>
      </c>
      <c r="D288" s="27">
        <v>85.5</v>
      </c>
      <c r="E288" s="28">
        <v>9.9600000000000009</v>
      </c>
      <c r="F288" s="27">
        <v>120.8</v>
      </c>
      <c r="G288" s="28">
        <v>6.58</v>
      </c>
      <c r="H288" s="31"/>
      <c r="I288" s="31"/>
      <c r="J288" s="30"/>
      <c r="K288" s="30"/>
      <c r="L288" s="28"/>
      <c r="M288" s="31"/>
      <c r="N288" s="31"/>
      <c r="O288" s="32"/>
      <c r="P288" s="32"/>
      <c r="Q288" s="28"/>
      <c r="R288" s="31"/>
      <c r="S288" s="31"/>
      <c r="T288" s="30"/>
      <c r="U288" s="30"/>
      <c r="V288" s="30"/>
      <c r="W288" s="30"/>
      <c r="X288" s="30"/>
      <c r="Y288" s="32"/>
      <c r="Z288" s="32"/>
      <c r="AA288" s="32"/>
      <c r="AB288" s="32"/>
    </row>
    <row r="289" spans="1:28" ht="13.2" x14ac:dyDescent="0.25">
      <c r="A289" s="25">
        <v>44622</v>
      </c>
      <c r="B289" s="28"/>
      <c r="C289" s="28">
        <v>46</v>
      </c>
      <c r="D289" s="27">
        <v>88.2</v>
      </c>
      <c r="E289" s="28">
        <v>10.5</v>
      </c>
      <c r="F289" s="27">
        <v>131.30000000000001</v>
      </c>
      <c r="G289" s="28">
        <v>5.91</v>
      </c>
      <c r="H289" s="31"/>
      <c r="I289" s="31"/>
      <c r="J289" s="30"/>
      <c r="K289" s="30"/>
      <c r="L289" s="28"/>
      <c r="M289" s="31"/>
      <c r="N289" s="31"/>
      <c r="O289" s="32"/>
      <c r="P289" s="32"/>
      <c r="Q289" s="28"/>
      <c r="R289" s="31"/>
      <c r="S289" s="31"/>
      <c r="T289" s="30"/>
      <c r="U289" s="30"/>
      <c r="V289" s="30"/>
      <c r="W289" s="30"/>
      <c r="X289" s="30"/>
      <c r="Y289" s="32"/>
      <c r="Z289" s="32"/>
      <c r="AA289" s="32"/>
      <c r="AB289" s="32"/>
    </row>
    <row r="290" spans="1:28" ht="13.2" x14ac:dyDescent="0.25">
      <c r="A290" s="25">
        <v>44629</v>
      </c>
      <c r="B290" s="28"/>
      <c r="C290" s="28">
        <v>47.2</v>
      </c>
      <c r="D290" s="27">
        <v>85.1</v>
      </c>
      <c r="E290" s="28">
        <v>99.6</v>
      </c>
      <c r="F290" s="27">
        <v>128.4</v>
      </c>
      <c r="G290" s="28">
        <v>6.85</v>
      </c>
      <c r="H290" s="31"/>
      <c r="I290" s="31"/>
      <c r="J290" s="30"/>
      <c r="K290" s="30"/>
      <c r="L290" s="28"/>
      <c r="M290" s="31"/>
      <c r="N290" s="31"/>
      <c r="O290" s="32"/>
      <c r="P290" s="32"/>
      <c r="Q290" s="28"/>
      <c r="R290" s="31"/>
      <c r="S290" s="31"/>
      <c r="T290" s="30"/>
      <c r="U290" s="30"/>
      <c r="V290" s="30"/>
      <c r="W290" s="30"/>
      <c r="X290" s="30"/>
      <c r="Y290" s="32"/>
      <c r="Z290" s="32"/>
      <c r="AA290" s="32"/>
      <c r="AB290" s="32"/>
    </row>
    <row r="291" spans="1:28" ht="13.2" x14ac:dyDescent="0.25">
      <c r="A291" s="25">
        <v>44636</v>
      </c>
      <c r="B291" s="28"/>
      <c r="C291" s="28">
        <v>50.2</v>
      </c>
      <c r="D291" s="27">
        <v>86.2</v>
      </c>
      <c r="E291" s="28">
        <v>9.6999999999999993</v>
      </c>
      <c r="F291" s="27">
        <v>125</v>
      </c>
      <c r="G291" s="28">
        <v>6.31</v>
      </c>
      <c r="H291" s="31"/>
      <c r="I291" s="31"/>
      <c r="J291" s="30"/>
      <c r="K291" s="30"/>
      <c r="L291" s="28"/>
      <c r="M291" s="31"/>
      <c r="N291" s="31"/>
      <c r="O291" s="32"/>
      <c r="P291" s="32"/>
      <c r="Q291" s="28"/>
      <c r="R291" s="31"/>
      <c r="S291" s="31"/>
      <c r="T291" s="30"/>
      <c r="U291" s="30"/>
      <c r="V291" s="30"/>
      <c r="W291" s="30"/>
      <c r="X291" s="30"/>
      <c r="Y291" s="32"/>
      <c r="Z291" s="32"/>
      <c r="AA291" s="32"/>
      <c r="AB291" s="32"/>
    </row>
    <row r="292" spans="1:28" ht="13.2" x14ac:dyDescent="0.25">
      <c r="A292" s="25">
        <v>44643</v>
      </c>
      <c r="B292" s="28"/>
      <c r="C292" s="28">
        <v>50.8</v>
      </c>
      <c r="D292" s="27">
        <v>88.8</v>
      </c>
      <c r="E292" s="28">
        <v>99.1</v>
      </c>
      <c r="F292" s="27">
        <v>127.8</v>
      </c>
      <c r="G292" s="28">
        <v>6.37</v>
      </c>
      <c r="H292" s="31"/>
      <c r="I292" s="31"/>
      <c r="J292" s="30"/>
      <c r="K292" s="30"/>
      <c r="L292" s="28"/>
      <c r="M292" s="31"/>
      <c r="N292" s="31"/>
      <c r="O292" s="32"/>
      <c r="P292" s="32"/>
      <c r="Q292" s="28"/>
      <c r="R292" s="31"/>
      <c r="S292" s="31"/>
      <c r="T292" s="30"/>
      <c r="U292" s="30"/>
      <c r="V292" s="30"/>
      <c r="W292" s="30"/>
      <c r="X292" s="30"/>
      <c r="Y292" s="32"/>
      <c r="Z292" s="32"/>
      <c r="AA292" s="32"/>
      <c r="AB292" s="32"/>
    </row>
    <row r="293" spans="1:28" ht="13.2" x14ac:dyDescent="0.25">
      <c r="A293" s="25">
        <v>44650</v>
      </c>
      <c r="B293" s="28"/>
      <c r="C293" s="28">
        <v>46.9</v>
      </c>
      <c r="D293" s="27">
        <v>91</v>
      </c>
      <c r="E293" s="28">
        <v>10.7</v>
      </c>
      <c r="F293" s="27">
        <v>127.21</v>
      </c>
      <c r="G293" s="28">
        <v>6.27</v>
      </c>
      <c r="H293" s="31"/>
      <c r="I293" s="31"/>
      <c r="J293" s="30"/>
      <c r="K293" s="30"/>
      <c r="L293" s="28"/>
      <c r="M293" s="31"/>
      <c r="N293" s="31"/>
      <c r="O293" s="32"/>
      <c r="P293" s="32"/>
      <c r="Q293" s="28"/>
      <c r="R293" s="31"/>
      <c r="S293" s="31"/>
      <c r="T293" s="30"/>
      <c r="U293" s="30"/>
      <c r="V293" s="30"/>
      <c r="W293" s="30"/>
      <c r="X293" s="30"/>
      <c r="Y293" s="32"/>
      <c r="Z293" s="32"/>
      <c r="AA293" s="32"/>
      <c r="AB293" s="32"/>
    </row>
    <row r="294" spans="1:28" ht="13.2" x14ac:dyDescent="0.25">
      <c r="A294" s="25">
        <v>44657</v>
      </c>
      <c r="B294" s="28"/>
      <c r="C294" s="28">
        <v>50.3</v>
      </c>
      <c r="D294" s="27">
        <v>80.5</v>
      </c>
      <c r="E294" s="28">
        <v>9.0399999999999991</v>
      </c>
      <c r="F294" s="27">
        <v>120.1</v>
      </c>
      <c r="G294" s="28">
        <v>6.26</v>
      </c>
      <c r="H294" s="31"/>
      <c r="I294" s="31"/>
      <c r="J294" s="30"/>
      <c r="K294" s="30"/>
      <c r="L294" s="28"/>
      <c r="M294" s="31"/>
      <c r="N294" s="31"/>
      <c r="O294" s="32"/>
      <c r="P294" s="32"/>
      <c r="Q294" s="28"/>
      <c r="R294" s="31"/>
      <c r="S294" s="31"/>
      <c r="T294" s="30"/>
      <c r="U294" s="30"/>
      <c r="V294" s="30"/>
      <c r="W294" s="30"/>
      <c r="X294" s="30"/>
      <c r="Y294" s="32"/>
      <c r="Z294" s="32"/>
      <c r="AA294" s="32"/>
      <c r="AB294" s="32"/>
    </row>
    <row r="295" spans="1:28" ht="13.2" x14ac:dyDescent="0.25">
      <c r="A295" s="25">
        <v>44664</v>
      </c>
      <c r="B295" s="28"/>
      <c r="C295" s="28">
        <v>55.5</v>
      </c>
      <c r="D295" s="27">
        <v>96.1</v>
      </c>
      <c r="E295" s="28">
        <v>10.1</v>
      </c>
      <c r="F295" s="27">
        <v>121.5</v>
      </c>
      <c r="G295" s="28">
        <v>6.24</v>
      </c>
      <c r="H295" s="31"/>
      <c r="I295" s="31"/>
      <c r="J295" s="30"/>
      <c r="K295" s="30"/>
      <c r="L295" s="28"/>
      <c r="M295" s="31"/>
      <c r="N295" s="31"/>
      <c r="O295" s="32"/>
      <c r="P295" s="32"/>
      <c r="Q295" s="28"/>
      <c r="R295" s="31"/>
      <c r="S295" s="31"/>
      <c r="T295" s="30"/>
      <c r="U295" s="30"/>
      <c r="V295" s="30"/>
      <c r="W295" s="30"/>
      <c r="X295" s="30"/>
      <c r="Y295" s="32"/>
      <c r="Z295" s="32"/>
      <c r="AA295" s="32"/>
      <c r="AB295" s="32"/>
    </row>
    <row r="296" spans="1:28" ht="13.2" x14ac:dyDescent="0.25">
      <c r="A296" s="25">
        <v>44671</v>
      </c>
      <c r="B296" s="28"/>
      <c r="C296" s="28">
        <v>53</v>
      </c>
      <c r="D296" s="27">
        <v>95.2</v>
      </c>
      <c r="E296" s="28">
        <v>10.33</v>
      </c>
      <c r="F296" s="27">
        <v>118.6</v>
      </c>
      <c r="G296" s="28">
        <v>6.43</v>
      </c>
      <c r="H296" s="31"/>
      <c r="I296" s="31"/>
      <c r="J296" s="30"/>
      <c r="K296" s="30"/>
      <c r="L296" s="28"/>
      <c r="M296" s="31"/>
      <c r="N296" s="31"/>
      <c r="O296" s="32"/>
      <c r="P296" s="32"/>
      <c r="Q296" s="28"/>
      <c r="R296" s="31"/>
      <c r="S296" s="31"/>
      <c r="T296" s="30"/>
      <c r="U296" s="30"/>
      <c r="V296" s="30"/>
      <c r="W296" s="30"/>
      <c r="X296" s="30"/>
      <c r="Y296" s="32"/>
      <c r="Z296" s="32"/>
      <c r="AA296" s="32"/>
      <c r="AB296" s="32"/>
    </row>
    <row r="297" spans="1:28" ht="13.2" x14ac:dyDescent="0.25">
      <c r="A297" s="25">
        <v>44678</v>
      </c>
      <c r="B297" s="28"/>
      <c r="C297" s="28">
        <v>57.7</v>
      </c>
      <c r="D297" s="27">
        <v>100.7</v>
      </c>
      <c r="E297" s="28">
        <v>10.32</v>
      </c>
      <c r="F297" s="27">
        <v>123.9</v>
      </c>
      <c r="G297" s="28">
        <v>6.39</v>
      </c>
      <c r="H297" s="31"/>
      <c r="I297" s="31"/>
      <c r="J297" s="30"/>
      <c r="K297" s="30"/>
      <c r="L297" s="28"/>
      <c r="M297" s="31"/>
      <c r="N297" s="31"/>
      <c r="O297" s="32"/>
      <c r="P297" s="32"/>
      <c r="Q297" s="28"/>
      <c r="R297" s="31"/>
      <c r="S297" s="31"/>
      <c r="T297" s="30"/>
      <c r="U297" s="30"/>
      <c r="V297" s="30"/>
      <c r="W297" s="30"/>
      <c r="X297" s="30"/>
      <c r="Y297" s="32"/>
      <c r="Z297" s="32"/>
      <c r="AA297" s="32"/>
      <c r="AB297" s="32"/>
    </row>
    <row r="298" spans="1:28" ht="13.2" x14ac:dyDescent="0.25">
      <c r="A298" s="25">
        <v>44685</v>
      </c>
      <c r="B298" s="28"/>
      <c r="C298" s="28">
        <v>54.1</v>
      </c>
      <c r="D298" s="27">
        <v>88.7</v>
      </c>
      <c r="E298" s="28">
        <v>9.49</v>
      </c>
      <c r="F298" s="27">
        <v>123.7</v>
      </c>
      <c r="G298" s="28">
        <v>6.29</v>
      </c>
      <c r="H298" s="31"/>
      <c r="I298" s="31"/>
      <c r="J298" s="30"/>
      <c r="K298" s="30"/>
      <c r="L298" s="28"/>
      <c r="M298" s="31"/>
      <c r="N298" s="31"/>
      <c r="O298" s="32"/>
      <c r="P298" s="32"/>
      <c r="Q298" s="28"/>
      <c r="R298" s="31"/>
      <c r="S298" s="31"/>
      <c r="T298" s="30"/>
      <c r="U298" s="30"/>
      <c r="V298" s="30"/>
      <c r="W298" s="30"/>
      <c r="X298" s="30"/>
      <c r="Y298" s="32"/>
      <c r="Z298" s="32"/>
      <c r="AA298" s="32"/>
      <c r="AB298" s="32"/>
    </row>
    <row r="299" spans="1:28" ht="13.2" x14ac:dyDescent="0.25">
      <c r="A299" s="25">
        <v>44692</v>
      </c>
      <c r="B299" s="28"/>
      <c r="C299" s="28">
        <v>52.3</v>
      </c>
      <c r="D299" s="27">
        <v>95.2</v>
      </c>
      <c r="E299" s="28">
        <v>10.42</v>
      </c>
      <c r="F299" s="27">
        <v>121.5</v>
      </c>
      <c r="G299" s="28">
        <v>6.38</v>
      </c>
      <c r="H299" s="31"/>
      <c r="I299" s="31"/>
      <c r="J299" s="30"/>
      <c r="K299" s="30"/>
      <c r="L299" s="28"/>
      <c r="M299" s="31"/>
      <c r="N299" s="31"/>
      <c r="O299" s="32"/>
      <c r="P299" s="32"/>
      <c r="Q299" s="28"/>
      <c r="R299" s="31"/>
      <c r="S299" s="31"/>
      <c r="T299" s="30"/>
      <c r="U299" s="30"/>
      <c r="V299" s="30"/>
      <c r="W299" s="30"/>
      <c r="X299" s="30"/>
      <c r="Y299" s="32"/>
      <c r="Z299" s="32"/>
      <c r="AA299" s="32"/>
      <c r="AB299" s="32"/>
    </row>
    <row r="300" spans="1:28" ht="13.2" x14ac:dyDescent="0.25">
      <c r="A300" s="25">
        <v>44699</v>
      </c>
      <c r="B300" s="28"/>
      <c r="C300" s="28">
        <v>64</v>
      </c>
      <c r="D300" s="27">
        <v>105.1</v>
      </c>
      <c r="E300" s="28">
        <v>9.99</v>
      </c>
      <c r="F300" s="27">
        <v>124.3</v>
      </c>
      <c r="G300" s="28">
        <v>6.46</v>
      </c>
      <c r="H300" s="31"/>
      <c r="I300" s="31"/>
      <c r="J300" s="30"/>
      <c r="K300" s="30"/>
      <c r="L300" s="28"/>
      <c r="M300" s="31"/>
      <c r="N300" s="31"/>
      <c r="O300" s="32"/>
      <c r="P300" s="32"/>
      <c r="Q300" s="28"/>
      <c r="R300" s="31"/>
      <c r="S300" s="31"/>
      <c r="T300" s="30"/>
      <c r="U300" s="30"/>
      <c r="V300" s="30"/>
      <c r="W300" s="30"/>
      <c r="X300" s="30"/>
      <c r="Y300" s="32"/>
      <c r="Z300" s="32"/>
      <c r="AA300" s="32"/>
      <c r="AB300" s="32"/>
    </row>
    <row r="301" spans="1:28" ht="13.2" x14ac:dyDescent="0.25">
      <c r="A301" s="25">
        <v>44706</v>
      </c>
      <c r="B301" s="28"/>
      <c r="C301" s="28">
        <v>62.4</v>
      </c>
      <c r="D301" s="27">
        <v>101.5</v>
      </c>
      <c r="E301" s="28">
        <v>9.81</v>
      </c>
      <c r="F301" s="27">
        <v>125.8</v>
      </c>
      <c r="G301" s="28">
        <v>6.45</v>
      </c>
      <c r="H301" s="31"/>
      <c r="I301" s="31"/>
      <c r="J301" s="30"/>
      <c r="K301" s="30"/>
      <c r="L301" s="28"/>
      <c r="M301" s="31"/>
      <c r="N301" s="31"/>
      <c r="O301" s="32"/>
      <c r="P301" s="32"/>
      <c r="Q301" s="28"/>
      <c r="R301" s="31"/>
      <c r="S301" s="31"/>
      <c r="T301" s="30"/>
      <c r="U301" s="30"/>
      <c r="V301" s="30"/>
      <c r="W301" s="30"/>
      <c r="X301" s="30"/>
      <c r="Y301" s="32"/>
      <c r="Z301" s="32"/>
      <c r="AA301" s="32"/>
      <c r="AB301" s="32"/>
    </row>
    <row r="302" spans="1:28" ht="13.2" x14ac:dyDescent="0.25">
      <c r="A302" s="25">
        <v>44713</v>
      </c>
      <c r="B302" s="28"/>
      <c r="C302" s="28">
        <v>64.099999999999994</v>
      </c>
      <c r="D302" s="27">
        <v>100.9</v>
      </c>
      <c r="E302" s="28">
        <v>9.59</v>
      </c>
      <c r="F302" s="27">
        <v>127.1</v>
      </c>
      <c r="G302" s="28">
        <v>6.49</v>
      </c>
      <c r="H302" s="31"/>
      <c r="I302" s="31"/>
      <c r="J302" s="30"/>
      <c r="K302" s="30"/>
      <c r="L302" s="28"/>
      <c r="M302" s="31"/>
      <c r="N302" s="31"/>
      <c r="O302" s="32"/>
      <c r="P302" s="32"/>
      <c r="Q302" s="28"/>
      <c r="R302" s="31"/>
      <c r="S302" s="31"/>
      <c r="T302" s="30"/>
      <c r="U302" s="30"/>
      <c r="V302" s="30"/>
      <c r="W302" s="30"/>
      <c r="X302" s="30"/>
      <c r="Y302" s="32"/>
      <c r="Z302" s="32"/>
      <c r="AA302" s="32"/>
      <c r="AB302" s="32"/>
    </row>
    <row r="303" spans="1:28" ht="13.2" x14ac:dyDescent="0.25">
      <c r="A303" s="25">
        <v>44720</v>
      </c>
      <c r="B303" s="28"/>
      <c r="C303" s="28">
        <v>63.6</v>
      </c>
      <c r="D303" s="27">
        <v>79.3</v>
      </c>
      <c r="E303" s="28">
        <v>7.58</v>
      </c>
      <c r="F303" s="27">
        <v>97.5</v>
      </c>
      <c r="G303" s="28">
        <v>6.34</v>
      </c>
      <c r="H303" s="31"/>
      <c r="I303" s="31"/>
      <c r="J303" s="30"/>
      <c r="K303" s="30"/>
      <c r="L303" s="28"/>
      <c r="M303" s="31"/>
      <c r="N303" s="31"/>
      <c r="O303" s="32"/>
      <c r="P303" s="32"/>
      <c r="Q303" s="28"/>
      <c r="R303" s="31"/>
      <c r="S303" s="31"/>
      <c r="T303" s="30"/>
      <c r="U303" s="30"/>
      <c r="V303" s="30"/>
      <c r="W303" s="30"/>
      <c r="X303" s="30"/>
      <c r="Y303" s="32"/>
      <c r="Z303" s="32"/>
      <c r="AA303" s="32"/>
      <c r="AB303" s="32"/>
    </row>
    <row r="304" spans="1:28" ht="13.2" x14ac:dyDescent="0.25">
      <c r="A304" s="25">
        <v>44727</v>
      </c>
      <c r="B304" s="28"/>
      <c r="C304" s="28">
        <v>68</v>
      </c>
      <c r="D304" s="27">
        <v>107.1</v>
      </c>
      <c r="E304" s="28">
        <v>9.73</v>
      </c>
      <c r="F304" s="27">
        <v>126.1</v>
      </c>
      <c r="G304" s="28">
        <v>6.49</v>
      </c>
      <c r="H304" s="31"/>
      <c r="I304" s="31"/>
      <c r="J304" s="30"/>
      <c r="K304" s="30"/>
      <c r="L304" s="28"/>
      <c r="M304" s="31"/>
      <c r="N304" s="31"/>
      <c r="O304" s="32"/>
      <c r="P304" s="32"/>
      <c r="Q304" s="28"/>
      <c r="R304" s="31"/>
      <c r="S304" s="31"/>
      <c r="T304" s="30"/>
      <c r="U304" s="30"/>
      <c r="V304" s="30"/>
      <c r="W304" s="30"/>
      <c r="X304" s="30"/>
      <c r="Y304" s="32"/>
      <c r="Z304" s="32"/>
      <c r="AA304" s="32"/>
      <c r="AB304" s="32"/>
    </row>
    <row r="305" spans="1:28" ht="13.2" x14ac:dyDescent="0.25">
      <c r="A305" s="25">
        <v>44734</v>
      </c>
      <c r="B305" s="28"/>
      <c r="C305" s="28">
        <v>64.8</v>
      </c>
      <c r="D305" s="27">
        <v>103.7</v>
      </c>
      <c r="E305" s="28">
        <v>9.77</v>
      </c>
      <c r="F305" s="27">
        <v>124.6</v>
      </c>
      <c r="G305" s="28">
        <v>6.41</v>
      </c>
      <c r="H305" s="31"/>
      <c r="I305" s="31"/>
      <c r="J305" s="30"/>
      <c r="K305" s="30"/>
      <c r="L305" s="28"/>
      <c r="M305" s="31"/>
      <c r="N305" s="31"/>
      <c r="O305" s="32"/>
      <c r="P305" s="32"/>
      <c r="Q305" s="28"/>
      <c r="R305" s="31"/>
      <c r="S305" s="31"/>
      <c r="T305" s="30"/>
      <c r="U305" s="30"/>
      <c r="V305" s="30"/>
      <c r="W305" s="30"/>
      <c r="X305" s="30"/>
      <c r="Y305" s="32"/>
      <c r="Z305" s="32"/>
      <c r="AA305" s="32"/>
      <c r="AB305" s="32"/>
    </row>
    <row r="306" spans="1:28" ht="13.2" x14ac:dyDescent="0.25">
      <c r="A306" s="25">
        <v>44741</v>
      </c>
      <c r="B306" s="28"/>
      <c r="C306" s="28">
        <v>67.2</v>
      </c>
      <c r="D306" s="27">
        <v>106.4</v>
      </c>
      <c r="E306" s="28">
        <v>9.75</v>
      </c>
      <c r="F306" s="27">
        <v>125.7</v>
      </c>
      <c r="G306" s="28">
        <v>6.4</v>
      </c>
      <c r="H306" s="31"/>
      <c r="I306" s="31"/>
      <c r="J306" s="30"/>
      <c r="K306" s="30"/>
      <c r="L306" s="28"/>
      <c r="M306" s="31"/>
      <c r="N306" s="31"/>
      <c r="O306" s="32"/>
      <c r="P306" s="32"/>
      <c r="Q306" s="28"/>
      <c r="R306" s="31"/>
      <c r="S306" s="31"/>
      <c r="T306" s="30"/>
      <c r="U306" s="30"/>
      <c r="V306" s="30"/>
      <c r="W306" s="30"/>
      <c r="X306" s="30"/>
      <c r="Y306" s="32"/>
      <c r="Z306" s="32"/>
      <c r="AA306" s="32"/>
      <c r="AB306" s="32"/>
    </row>
    <row r="307" spans="1:28" ht="13.2" x14ac:dyDescent="0.25">
      <c r="A307" s="25">
        <v>44748</v>
      </c>
      <c r="B307" s="28"/>
      <c r="C307" s="28">
        <v>66.900000000000006</v>
      </c>
      <c r="D307" s="27">
        <v>106.3</v>
      </c>
      <c r="E307" s="28">
        <v>9.8000000000000007</v>
      </c>
      <c r="F307" s="27">
        <v>109.8</v>
      </c>
      <c r="G307" s="28">
        <v>6.4</v>
      </c>
      <c r="H307" s="31"/>
      <c r="I307" s="31"/>
      <c r="J307" s="30"/>
      <c r="K307" s="30"/>
      <c r="L307" s="28"/>
      <c r="M307" s="31"/>
      <c r="N307" s="31"/>
      <c r="O307" s="32"/>
      <c r="P307" s="32"/>
      <c r="Q307" s="28"/>
      <c r="R307" s="31"/>
      <c r="S307" s="31"/>
      <c r="T307" s="30"/>
      <c r="U307" s="30"/>
      <c r="V307" s="30"/>
      <c r="W307" s="30"/>
      <c r="X307" s="30"/>
      <c r="Y307" s="32"/>
      <c r="Z307" s="32"/>
      <c r="AA307" s="32"/>
      <c r="AB307" s="32"/>
    </row>
    <row r="308" spans="1:28" ht="13.2" x14ac:dyDescent="0.25">
      <c r="A308" s="25">
        <v>44755</v>
      </c>
      <c r="B308" s="28"/>
      <c r="C308" s="28">
        <v>57.9</v>
      </c>
      <c r="D308" s="27">
        <v>74.5</v>
      </c>
      <c r="E308" s="28">
        <v>7.6</v>
      </c>
      <c r="F308" s="27">
        <v>117.9</v>
      </c>
      <c r="G308" s="28">
        <v>5.99</v>
      </c>
      <c r="H308" s="31"/>
      <c r="I308" s="31"/>
      <c r="J308" s="30"/>
      <c r="K308" s="30"/>
      <c r="L308" s="28"/>
      <c r="M308" s="31"/>
      <c r="N308" s="31"/>
      <c r="O308" s="32"/>
      <c r="P308" s="32"/>
      <c r="Q308" s="28"/>
      <c r="R308" s="31"/>
      <c r="S308" s="31"/>
      <c r="T308" s="30"/>
      <c r="U308" s="30"/>
      <c r="V308" s="30"/>
      <c r="W308" s="30"/>
      <c r="X308" s="30"/>
      <c r="Y308" s="32"/>
      <c r="Z308" s="32"/>
      <c r="AA308" s="32"/>
      <c r="AB308" s="32"/>
    </row>
    <row r="309" spans="1:28" ht="13.2" x14ac:dyDescent="0.25">
      <c r="A309" s="25">
        <v>44762</v>
      </c>
      <c r="B309" s="28"/>
      <c r="C309" s="105">
        <v>71.2</v>
      </c>
      <c r="D309" s="47">
        <v>114.6</v>
      </c>
      <c r="E309" s="28">
        <v>10.07</v>
      </c>
      <c r="F309" s="27">
        <v>128.9</v>
      </c>
      <c r="G309" s="28">
        <v>6.44</v>
      </c>
      <c r="H309" s="31"/>
      <c r="I309" s="31"/>
      <c r="J309" s="30"/>
      <c r="K309" s="30"/>
      <c r="L309" s="28"/>
      <c r="M309" s="31"/>
      <c r="N309" s="31"/>
      <c r="O309" s="32"/>
      <c r="P309" s="32"/>
      <c r="Q309" s="28"/>
      <c r="R309" s="31"/>
      <c r="S309" s="31"/>
      <c r="T309" s="30"/>
      <c r="U309" s="30"/>
      <c r="V309" s="30"/>
      <c r="W309" s="30"/>
      <c r="X309" s="30"/>
      <c r="Y309" s="32"/>
      <c r="Z309" s="32"/>
      <c r="AA309" s="32"/>
      <c r="AB309" s="32"/>
    </row>
    <row r="310" spans="1:28" ht="13.2" x14ac:dyDescent="0.25">
      <c r="A310" s="25">
        <v>44769</v>
      </c>
      <c r="B310" s="28"/>
      <c r="C310" s="28">
        <v>71.099999999999994</v>
      </c>
      <c r="D310" s="27">
        <v>114.6</v>
      </c>
      <c r="E310" s="28">
        <v>10.08</v>
      </c>
      <c r="F310" s="27">
        <v>127</v>
      </c>
      <c r="G310" s="28">
        <v>6.4</v>
      </c>
      <c r="H310" s="31"/>
      <c r="I310" s="31"/>
      <c r="J310" s="30"/>
      <c r="K310" s="30"/>
      <c r="L310" s="28"/>
      <c r="M310" s="31"/>
      <c r="N310" s="31"/>
      <c r="O310" s="32"/>
      <c r="P310" s="32"/>
      <c r="Q310" s="28"/>
      <c r="R310" s="31"/>
      <c r="S310" s="31"/>
      <c r="T310" s="30"/>
      <c r="U310" s="30"/>
      <c r="V310" s="30"/>
      <c r="W310" s="30"/>
      <c r="X310" s="30"/>
      <c r="Y310" s="32"/>
      <c r="Z310" s="32"/>
      <c r="AA310" s="32"/>
      <c r="AB310" s="32"/>
    </row>
    <row r="311" spans="1:28" ht="13.2" x14ac:dyDescent="0.25">
      <c r="A311" s="25">
        <v>44776</v>
      </c>
      <c r="C311" s="28">
        <v>72.2</v>
      </c>
      <c r="D311" s="27">
        <v>108.8</v>
      </c>
      <c r="E311" s="28">
        <v>9.4700000000000006</v>
      </c>
      <c r="F311" s="27">
        <v>118.5</v>
      </c>
      <c r="G311" s="28">
        <v>6.28</v>
      </c>
      <c r="H311" s="31"/>
      <c r="I311" s="31"/>
      <c r="J311" s="30"/>
      <c r="K311" s="30"/>
      <c r="L311" s="28"/>
      <c r="M311" s="31"/>
      <c r="N311" s="31"/>
      <c r="O311" s="32"/>
      <c r="P311" s="32"/>
      <c r="Q311" s="28"/>
      <c r="R311" s="31"/>
      <c r="S311" s="31"/>
      <c r="T311" s="30"/>
      <c r="U311" s="30"/>
      <c r="V311" s="30"/>
      <c r="W311" s="30"/>
      <c r="X311" s="30"/>
      <c r="Y311" s="32"/>
      <c r="Z311" s="32"/>
      <c r="AA311" s="32"/>
      <c r="AB311" s="32"/>
    </row>
    <row r="312" spans="1:28" ht="13.2" x14ac:dyDescent="0.25">
      <c r="A312" s="25">
        <v>44804</v>
      </c>
      <c r="B312" s="28"/>
      <c r="C312" s="28">
        <v>71.2</v>
      </c>
      <c r="D312" s="27">
        <v>97</v>
      </c>
      <c r="E312" s="28">
        <v>8.51</v>
      </c>
      <c r="F312" s="27">
        <v>135.19999999999999</v>
      </c>
      <c r="G312" s="28">
        <v>6.32</v>
      </c>
      <c r="H312" s="31"/>
      <c r="I312" s="31"/>
      <c r="J312" s="30"/>
      <c r="K312" s="30"/>
      <c r="L312" s="28"/>
      <c r="M312" s="31"/>
      <c r="N312" s="31"/>
      <c r="O312" s="32"/>
      <c r="P312" s="32"/>
      <c r="Q312" s="28"/>
      <c r="R312" s="31"/>
      <c r="S312" s="31"/>
      <c r="T312" s="30"/>
      <c r="U312" s="30"/>
      <c r="V312" s="30"/>
      <c r="W312" s="30"/>
      <c r="X312" s="30"/>
      <c r="Y312" s="32"/>
      <c r="Z312" s="32"/>
      <c r="AA312" s="32"/>
      <c r="AB312" s="32"/>
    </row>
    <row r="313" spans="1:28" ht="13.2" x14ac:dyDescent="0.25">
      <c r="A313" s="25">
        <v>44811</v>
      </c>
      <c r="B313" s="28"/>
      <c r="C313" s="28">
        <v>64</v>
      </c>
      <c r="D313" s="27">
        <v>91.1</v>
      </c>
      <c r="E313" s="28">
        <v>8.5299999999999994</v>
      </c>
      <c r="F313" s="27">
        <v>128.69999999999999</v>
      </c>
      <c r="G313" s="28">
        <v>6.21</v>
      </c>
      <c r="H313" s="31"/>
      <c r="I313" s="31"/>
      <c r="J313" s="30"/>
      <c r="K313" s="30"/>
      <c r="L313" s="28"/>
      <c r="M313" s="31"/>
      <c r="N313" s="31"/>
      <c r="O313" s="32"/>
      <c r="P313" s="32"/>
      <c r="Q313" s="28"/>
      <c r="R313" s="31"/>
      <c r="S313" s="31"/>
      <c r="T313" s="30"/>
      <c r="U313" s="30"/>
      <c r="V313" s="30"/>
      <c r="W313" s="30"/>
      <c r="X313" s="30"/>
      <c r="Y313" s="32"/>
      <c r="Z313" s="32"/>
      <c r="AA313" s="32"/>
      <c r="AB313" s="32"/>
    </row>
    <row r="314" spans="1:28" ht="13.2" x14ac:dyDescent="0.25">
      <c r="A314" s="25">
        <v>44818</v>
      </c>
      <c r="B314" s="28"/>
      <c r="C314" s="28">
        <v>65.599999999999994</v>
      </c>
      <c r="D314" s="27">
        <v>90.9</v>
      </c>
      <c r="E314" s="28">
        <v>8.4600000000000009</v>
      </c>
      <c r="F314" s="27">
        <v>125.1</v>
      </c>
      <c r="G314" s="28">
        <v>6.29</v>
      </c>
      <c r="H314" s="31"/>
      <c r="I314" s="31"/>
      <c r="J314" s="30"/>
      <c r="K314" s="30"/>
      <c r="L314" s="28"/>
      <c r="M314" s="31"/>
      <c r="N314" s="31"/>
      <c r="O314" s="32"/>
      <c r="P314" s="32"/>
      <c r="Q314" s="28"/>
      <c r="R314" s="31"/>
      <c r="S314" s="31"/>
      <c r="T314" s="30"/>
      <c r="U314" s="30"/>
      <c r="V314" s="30"/>
      <c r="W314" s="30"/>
      <c r="X314" s="30"/>
      <c r="Y314" s="32"/>
      <c r="Z314" s="32"/>
      <c r="AA314" s="32"/>
      <c r="AB314" s="32"/>
    </row>
    <row r="315" spans="1:28" ht="13.2" x14ac:dyDescent="0.25">
      <c r="A315" s="25">
        <v>44825</v>
      </c>
      <c r="B315" s="28"/>
      <c r="C315" s="28">
        <v>63</v>
      </c>
      <c r="D315" s="27">
        <v>94.9</v>
      </c>
      <c r="E315" s="28">
        <v>9.1300000000000008</v>
      </c>
      <c r="F315" s="27">
        <v>132.5</v>
      </c>
      <c r="G315" s="28">
        <v>6.47</v>
      </c>
      <c r="H315" s="31"/>
      <c r="I315" s="31"/>
      <c r="J315" s="30"/>
      <c r="K315" s="30"/>
      <c r="L315" s="28"/>
      <c r="M315" s="31"/>
      <c r="N315" s="31"/>
      <c r="O315" s="32"/>
      <c r="P315" s="32"/>
      <c r="Q315" s="28"/>
      <c r="R315" s="31"/>
      <c r="S315" s="31"/>
      <c r="T315" s="30"/>
      <c r="U315" s="30"/>
      <c r="V315" s="30"/>
      <c r="W315" s="30"/>
      <c r="X315" s="30"/>
      <c r="Y315" s="32"/>
      <c r="Z315" s="32"/>
      <c r="AA315" s="32"/>
      <c r="AB315" s="32"/>
    </row>
    <row r="316" spans="1:28" ht="13.2" x14ac:dyDescent="0.25">
      <c r="A316" s="25">
        <v>44832</v>
      </c>
      <c r="B316" s="28"/>
      <c r="C316" s="28">
        <v>61</v>
      </c>
      <c r="D316" s="27">
        <v>92.9</v>
      </c>
      <c r="E316" s="28">
        <v>9.14</v>
      </c>
      <c r="F316" s="27" t="s">
        <v>142</v>
      </c>
      <c r="G316" s="28">
        <v>6.17</v>
      </c>
      <c r="H316" s="31"/>
      <c r="I316" s="31"/>
      <c r="J316" s="30"/>
      <c r="K316" s="30"/>
      <c r="L316" s="28"/>
      <c r="M316" s="31"/>
      <c r="N316" s="31"/>
      <c r="O316" s="32"/>
      <c r="P316" s="32"/>
      <c r="Q316" s="28"/>
      <c r="R316" s="31"/>
      <c r="S316" s="31"/>
      <c r="T316" s="30"/>
      <c r="U316" s="30"/>
      <c r="V316" s="30"/>
      <c r="W316" s="30"/>
      <c r="X316" s="30"/>
      <c r="Y316" s="32"/>
      <c r="Z316" s="32"/>
      <c r="AA316" s="32"/>
      <c r="AB316" s="32"/>
    </row>
    <row r="317" spans="1:28" ht="13.2" x14ac:dyDescent="0.25">
      <c r="A317" s="25">
        <v>44839</v>
      </c>
      <c r="B317" s="48">
        <v>0.47083333333333333</v>
      </c>
      <c r="C317" s="28">
        <v>56.9</v>
      </c>
      <c r="D317" s="27">
        <v>92.4</v>
      </c>
      <c r="E317" s="28">
        <v>9.56</v>
      </c>
      <c r="F317" s="27">
        <v>121.3</v>
      </c>
      <c r="G317" s="28">
        <v>6.15</v>
      </c>
      <c r="H317" s="31"/>
      <c r="I317" s="31"/>
      <c r="J317" s="30"/>
      <c r="K317" s="30"/>
      <c r="L317" s="28"/>
      <c r="M317" s="31"/>
      <c r="N317" s="31"/>
      <c r="O317" s="32"/>
      <c r="P317" s="32"/>
      <c r="Q317" s="28"/>
      <c r="R317" s="31"/>
      <c r="S317" s="31"/>
      <c r="T317" s="30"/>
      <c r="U317" s="30"/>
      <c r="V317" s="30"/>
      <c r="W317" s="30"/>
      <c r="X317" s="30"/>
      <c r="Y317" s="32"/>
      <c r="Z317" s="32"/>
      <c r="AA317" s="32"/>
      <c r="AB317" s="32"/>
    </row>
    <row r="318" spans="1:28" ht="13.2" x14ac:dyDescent="0.25">
      <c r="A318" s="25">
        <v>44846</v>
      </c>
      <c r="B318" s="48">
        <v>0.45694444444444443</v>
      </c>
      <c r="C318" s="28">
        <v>56.5</v>
      </c>
      <c r="D318" s="27">
        <v>93.6</v>
      </c>
      <c r="E318" s="28">
        <v>9.73</v>
      </c>
      <c r="F318" s="27">
        <v>130</v>
      </c>
      <c r="G318" s="28">
        <v>6.21</v>
      </c>
      <c r="H318" s="31"/>
      <c r="I318" s="31"/>
      <c r="J318" s="30"/>
      <c r="K318" s="30"/>
      <c r="L318" s="28"/>
      <c r="M318" s="31"/>
      <c r="N318" s="31"/>
      <c r="O318" s="32"/>
      <c r="P318" s="32"/>
      <c r="Q318" s="28"/>
      <c r="R318" s="31"/>
      <c r="S318" s="31"/>
      <c r="T318" s="30"/>
      <c r="U318" s="30"/>
      <c r="V318" s="30"/>
      <c r="W318" s="30"/>
      <c r="X318" s="30"/>
      <c r="Y318" s="32"/>
      <c r="Z318" s="32"/>
      <c r="AA318" s="32"/>
      <c r="AB318" s="32"/>
    </row>
    <row r="319" spans="1:28" ht="13.2" x14ac:dyDescent="0.25">
      <c r="A319" s="25">
        <v>44860</v>
      </c>
      <c r="B319" s="48">
        <v>0.46111111111111114</v>
      </c>
      <c r="C319" s="28">
        <v>58.7</v>
      </c>
      <c r="D319" s="27">
        <v>65</v>
      </c>
      <c r="E319" s="28">
        <v>6.57</v>
      </c>
      <c r="F319" s="27">
        <v>125.4</v>
      </c>
      <c r="G319" s="28">
        <v>6.12</v>
      </c>
      <c r="H319" s="31"/>
      <c r="I319" s="31"/>
      <c r="J319" s="30"/>
      <c r="K319" s="30"/>
      <c r="L319" s="28"/>
      <c r="M319" s="31"/>
      <c r="N319" s="31"/>
      <c r="O319" s="32"/>
      <c r="P319" s="32"/>
      <c r="Q319" s="28"/>
      <c r="R319" s="31"/>
      <c r="S319" s="31"/>
      <c r="T319" s="30"/>
      <c r="U319" s="30"/>
      <c r="V319" s="30"/>
      <c r="W319" s="30"/>
      <c r="X319" s="30"/>
      <c r="Y319" s="32"/>
      <c r="Z319" s="32"/>
      <c r="AA319" s="32"/>
      <c r="AB319" s="32"/>
    </row>
    <row r="320" spans="1:28" ht="13.2" x14ac:dyDescent="0.25">
      <c r="A320" s="25">
        <v>44874</v>
      </c>
      <c r="B320" s="48">
        <v>0.50347222222222221</v>
      </c>
      <c r="C320" s="28">
        <v>53.1</v>
      </c>
      <c r="D320" s="27">
        <v>94.8</v>
      </c>
      <c r="E320" s="28">
        <v>10.28</v>
      </c>
      <c r="F320" s="27">
        <v>132.5</v>
      </c>
      <c r="G320" s="28">
        <v>6.08</v>
      </c>
      <c r="H320" s="31"/>
      <c r="I320" s="31"/>
      <c r="J320" s="30"/>
      <c r="K320" s="30"/>
      <c r="L320" s="28"/>
      <c r="M320" s="31"/>
      <c r="N320" s="31"/>
      <c r="O320" s="32"/>
      <c r="P320" s="32"/>
      <c r="Q320" s="28"/>
      <c r="R320" s="31"/>
      <c r="S320" s="31"/>
      <c r="T320" s="30"/>
      <c r="U320" s="30"/>
      <c r="V320" s="30"/>
      <c r="W320" s="30"/>
      <c r="X320" s="30"/>
      <c r="Y320" s="32"/>
      <c r="Z320" s="32"/>
      <c r="AA320" s="32"/>
      <c r="AB320" s="32"/>
    </row>
    <row r="321" spans="1:28" ht="13.2" x14ac:dyDescent="0.25">
      <c r="A321" s="25">
        <v>44895</v>
      </c>
      <c r="B321" s="48">
        <v>0.46180555555555558</v>
      </c>
      <c r="C321" s="28">
        <v>47.8</v>
      </c>
      <c r="D321" s="27">
        <v>83.8</v>
      </c>
      <c r="E321" s="28">
        <v>9.73</v>
      </c>
      <c r="F321" s="27">
        <v>133.9</v>
      </c>
      <c r="G321" s="28">
        <v>6.28</v>
      </c>
      <c r="H321" s="31"/>
      <c r="I321" s="31"/>
      <c r="J321" s="30"/>
      <c r="K321" s="30"/>
      <c r="L321" s="28"/>
      <c r="M321" s="31"/>
      <c r="N321" s="31"/>
      <c r="O321" s="32"/>
      <c r="P321" s="32"/>
      <c r="Q321" s="28"/>
      <c r="R321" s="31"/>
      <c r="S321" s="31"/>
      <c r="T321" s="30"/>
      <c r="U321" s="30"/>
      <c r="V321" s="30"/>
      <c r="W321" s="30"/>
      <c r="X321" s="30"/>
      <c r="Y321" s="32"/>
      <c r="Z321" s="32"/>
      <c r="AA321" s="32"/>
      <c r="AB321" s="32"/>
    </row>
    <row r="322" spans="1:28" ht="13.2" x14ac:dyDescent="0.25">
      <c r="A322" s="25">
        <v>44909</v>
      </c>
      <c r="B322" s="48">
        <v>0.46041666666666664</v>
      </c>
      <c r="C322" s="28">
        <v>40.200000000000003</v>
      </c>
      <c r="D322" s="27">
        <v>85</v>
      </c>
      <c r="E322" s="28">
        <v>10.97</v>
      </c>
      <c r="F322" s="27">
        <v>131</v>
      </c>
      <c r="G322" s="28">
        <v>6.33</v>
      </c>
      <c r="H322" s="31"/>
      <c r="I322" s="31"/>
      <c r="J322" s="30"/>
      <c r="K322" s="30"/>
      <c r="L322" s="28"/>
      <c r="M322" s="31"/>
      <c r="N322" s="31"/>
      <c r="O322" s="32"/>
      <c r="P322" s="32"/>
      <c r="Q322" s="28"/>
      <c r="R322" s="31"/>
      <c r="S322" s="31"/>
      <c r="T322" s="30"/>
      <c r="U322" s="30"/>
      <c r="V322" s="30"/>
      <c r="W322" s="30"/>
      <c r="X322" s="30"/>
      <c r="Y322" s="32"/>
      <c r="Z322" s="32"/>
      <c r="AA322" s="32"/>
      <c r="AB322" s="32"/>
    </row>
    <row r="323" spans="1:28" ht="13.2" x14ac:dyDescent="0.25">
      <c r="A323" s="25">
        <v>44923</v>
      </c>
      <c r="B323" s="48">
        <v>0.46527777777777779</v>
      </c>
      <c r="C323" s="28">
        <v>42.9</v>
      </c>
      <c r="D323" s="27">
        <v>80.400000000000006</v>
      </c>
      <c r="E323" s="28">
        <v>9.99</v>
      </c>
      <c r="F323" s="27">
        <v>140.69999999999999</v>
      </c>
      <c r="G323" s="28">
        <v>6.14</v>
      </c>
      <c r="H323" s="31"/>
      <c r="I323" s="31"/>
      <c r="J323" s="30"/>
      <c r="K323" s="30"/>
      <c r="L323" s="28"/>
      <c r="M323" s="31"/>
      <c r="N323" s="31"/>
      <c r="O323" s="32"/>
      <c r="P323" s="32"/>
      <c r="Q323" s="28"/>
      <c r="R323" s="31"/>
      <c r="S323" s="31"/>
      <c r="T323" s="30"/>
      <c r="U323" s="30"/>
      <c r="V323" s="30"/>
      <c r="W323" s="30"/>
      <c r="X323" s="30"/>
      <c r="Y323" s="32"/>
      <c r="Z323" s="32"/>
      <c r="AA323" s="32"/>
      <c r="AB323" s="32"/>
    </row>
    <row r="324" spans="1:28" ht="13.2" x14ac:dyDescent="0.25">
      <c r="A324" s="25">
        <v>44937</v>
      </c>
      <c r="B324" s="48">
        <v>0.45833333333333331</v>
      </c>
      <c r="C324" s="28">
        <v>43.4</v>
      </c>
      <c r="D324" s="27">
        <v>80.900000000000006</v>
      </c>
      <c r="E324" s="28">
        <v>9.99</v>
      </c>
      <c r="F324" s="27">
        <v>134.4</v>
      </c>
      <c r="G324" s="28">
        <v>6.1</v>
      </c>
      <c r="H324" s="31"/>
      <c r="I324" s="31"/>
      <c r="J324" s="30"/>
      <c r="K324" s="30"/>
      <c r="L324" s="28"/>
      <c r="M324" s="31"/>
      <c r="N324" s="31"/>
      <c r="O324" s="32"/>
      <c r="P324" s="32"/>
      <c r="Q324" s="28"/>
      <c r="R324" s="31"/>
      <c r="S324" s="31"/>
      <c r="T324" s="30"/>
      <c r="U324" s="30"/>
      <c r="V324" s="30"/>
      <c r="W324" s="30"/>
      <c r="X324" s="30"/>
      <c r="Y324" s="32"/>
      <c r="Z324" s="32"/>
      <c r="AA324" s="32"/>
      <c r="AB324" s="32"/>
    </row>
    <row r="325" spans="1:28" ht="13.2" x14ac:dyDescent="0.25">
      <c r="A325" s="25">
        <v>44951</v>
      </c>
      <c r="B325" s="48">
        <v>0.51041666666666663</v>
      </c>
      <c r="C325" s="28">
        <v>43.3</v>
      </c>
      <c r="D325" s="27">
        <v>82.8</v>
      </c>
      <c r="E325" s="28">
        <v>10.220000000000001</v>
      </c>
      <c r="F325" s="27">
        <v>129</v>
      </c>
      <c r="G325" s="28">
        <v>6.04</v>
      </c>
      <c r="H325" s="31"/>
      <c r="I325" s="31"/>
      <c r="J325" s="30"/>
      <c r="K325" s="30"/>
      <c r="L325" s="28"/>
      <c r="M325" s="31"/>
      <c r="N325" s="31"/>
      <c r="O325" s="32"/>
      <c r="P325" s="32"/>
      <c r="Q325" s="28"/>
      <c r="R325" s="31"/>
      <c r="S325" s="31"/>
      <c r="T325" s="30"/>
      <c r="U325" s="30"/>
      <c r="V325" s="30"/>
      <c r="W325" s="30"/>
      <c r="X325" s="30"/>
      <c r="Y325" s="32"/>
      <c r="Z325" s="32"/>
      <c r="AA325" s="32"/>
      <c r="AB325" s="32"/>
    </row>
    <row r="326" spans="1:28" ht="13.2" x14ac:dyDescent="0.25">
      <c r="A326" s="25">
        <v>44965</v>
      </c>
      <c r="B326" s="48">
        <v>0.46527777777777779</v>
      </c>
      <c r="C326" s="28">
        <v>44</v>
      </c>
      <c r="D326" s="27">
        <v>85.6</v>
      </c>
      <c r="E326" s="28">
        <v>10.46</v>
      </c>
      <c r="F326" s="27">
        <v>131.69999999999999</v>
      </c>
      <c r="G326" s="28">
        <v>6.04</v>
      </c>
      <c r="H326" s="31"/>
      <c r="I326" s="31"/>
      <c r="J326" s="30"/>
      <c r="K326" s="30"/>
      <c r="L326" s="28"/>
      <c r="M326" s="31"/>
      <c r="N326" s="31"/>
      <c r="O326" s="32"/>
      <c r="P326" s="32"/>
      <c r="Q326" s="28"/>
      <c r="R326" s="31"/>
      <c r="S326" s="31"/>
      <c r="T326" s="30"/>
      <c r="U326" s="30"/>
      <c r="V326" s="30"/>
      <c r="W326" s="30"/>
      <c r="X326" s="30"/>
      <c r="Y326" s="32"/>
      <c r="Z326" s="32"/>
      <c r="AA326" s="32"/>
      <c r="AB326" s="32"/>
    </row>
    <row r="327" spans="1:28" ht="13.2" x14ac:dyDescent="0.25">
      <c r="A327" s="25">
        <v>44979</v>
      </c>
      <c r="B327" s="48">
        <v>0.47569444444444442</v>
      </c>
      <c r="C327" s="28">
        <v>47.4</v>
      </c>
      <c r="D327" s="27">
        <v>85.5</v>
      </c>
      <c r="E327" s="28">
        <v>9.98</v>
      </c>
      <c r="F327" s="27">
        <v>129.19999999999999</v>
      </c>
      <c r="G327" s="28">
        <v>6.14</v>
      </c>
      <c r="H327" s="31"/>
      <c r="I327" s="31"/>
      <c r="J327" s="30"/>
      <c r="K327" s="30"/>
      <c r="L327" s="28"/>
      <c r="M327" s="31"/>
      <c r="N327" s="31"/>
      <c r="O327" s="32"/>
      <c r="P327" s="32"/>
      <c r="Q327" s="28"/>
      <c r="R327" s="31"/>
      <c r="S327" s="31"/>
      <c r="T327" s="30"/>
      <c r="U327" s="30"/>
      <c r="V327" s="30"/>
      <c r="W327" s="30"/>
      <c r="X327" s="30"/>
      <c r="Y327" s="32"/>
      <c r="Z327" s="32"/>
      <c r="AA327" s="32"/>
      <c r="AB327" s="32"/>
    </row>
    <row r="328" spans="1:28" ht="13.2" x14ac:dyDescent="0.25">
      <c r="A328" s="25"/>
      <c r="B328" s="28"/>
      <c r="C328" s="28"/>
      <c r="D328" s="27"/>
      <c r="E328" s="28"/>
      <c r="F328" s="27"/>
      <c r="G328" s="28"/>
      <c r="H328" s="31"/>
      <c r="I328" s="31"/>
      <c r="J328" s="30"/>
      <c r="K328" s="30"/>
      <c r="L328" s="28"/>
      <c r="M328" s="31"/>
      <c r="N328" s="31"/>
      <c r="O328" s="32"/>
      <c r="P328" s="32"/>
      <c r="Q328" s="28"/>
      <c r="R328" s="31"/>
      <c r="S328" s="31"/>
      <c r="T328" s="30"/>
      <c r="U328" s="30"/>
      <c r="V328" s="30"/>
      <c r="W328" s="30"/>
      <c r="X328" s="30"/>
      <c r="Y328" s="32"/>
      <c r="Z328" s="32"/>
      <c r="AA328" s="32"/>
      <c r="AB328" s="32"/>
    </row>
    <row r="329" spans="1:28" ht="13.2" x14ac:dyDescent="0.25">
      <c r="A329" s="25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1"/>
      <c r="O329" s="32"/>
      <c r="P329" s="32"/>
      <c r="Q329" s="28"/>
      <c r="R329" s="31"/>
      <c r="S329" s="31"/>
      <c r="T329" s="30"/>
      <c r="U329" s="30"/>
      <c r="V329" s="30"/>
      <c r="W329" s="30"/>
      <c r="X329" s="30"/>
      <c r="Y329" s="32"/>
      <c r="Z329" s="32"/>
      <c r="AA329" s="32"/>
      <c r="AB329" s="32"/>
    </row>
    <row r="330" spans="1:28" ht="13.2" x14ac:dyDescent="0.25">
      <c r="A330" s="25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1"/>
      <c r="O330" s="32"/>
      <c r="P330" s="32"/>
      <c r="Q330" s="28"/>
      <c r="R330" s="31"/>
      <c r="S330" s="31"/>
      <c r="T330" s="30"/>
      <c r="U330" s="30"/>
      <c r="V330" s="30"/>
      <c r="W330" s="30"/>
      <c r="X330" s="30"/>
      <c r="Y330" s="32"/>
      <c r="Z330" s="32"/>
      <c r="AA330" s="32"/>
      <c r="AB330" s="32"/>
    </row>
    <row r="331" spans="1:28" ht="13.2" x14ac:dyDescent="0.25">
      <c r="A331" s="25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1"/>
      <c r="O331" s="32"/>
      <c r="P331" s="32"/>
      <c r="Q331" s="28"/>
      <c r="R331" s="31"/>
      <c r="S331" s="31"/>
      <c r="T331" s="30"/>
      <c r="U331" s="30"/>
      <c r="V331" s="30"/>
      <c r="W331" s="30"/>
      <c r="X331" s="30"/>
      <c r="Y331" s="32"/>
      <c r="Z331" s="32"/>
      <c r="AA331" s="32"/>
      <c r="AB331" s="32"/>
    </row>
    <row r="332" spans="1:28" ht="13.2" x14ac:dyDescent="0.25">
      <c r="A332" s="25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1"/>
      <c r="O332" s="32"/>
      <c r="P332" s="32"/>
      <c r="Q332" s="28"/>
      <c r="R332" s="31"/>
      <c r="S332" s="31"/>
      <c r="T332" s="30"/>
      <c r="U332" s="30"/>
      <c r="V332" s="30"/>
      <c r="W332" s="30"/>
      <c r="X332" s="30"/>
      <c r="Y332" s="32"/>
      <c r="Z332" s="32"/>
      <c r="AA332" s="32"/>
      <c r="AB332" s="32"/>
    </row>
    <row r="333" spans="1:28" ht="13.2" x14ac:dyDescent="0.25">
      <c r="A333" s="25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1"/>
      <c r="O333" s="32"/>
      <c r="P333" s="32"/>
      <c r="Q333" s="28"/>
      <c r="R333" s="31"/>
      <c r="S333" s="31"/>
      <c r="T333" s="30"/>
      <c r="U333" s="30"/>
      <c r="V333" s="30"/>
      <c r="W333" s="30"/>
      <c r="X333" s="30"/>
      <c r="Y333" s="32"/>
      <c r="Z333" s="32"/>
      <c r="AA333" s="32"/>
      <c r="AB333" s="32"/>
    </row>
    <row r="334" spans="1:28" ht="13.2" x14ac:dyDescent="0.25">
      <c r="A334" s="25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1"/>
      <c r="O334" s="32"/>
      <c r="P334" s="32"/>
      <c r="Q334" s="28"/>
      <c r="R334" s="31"/>
      <c r="S334" s="31"/>
      <c r="T334" s="30"/>
      <c r="U334" s="30"/>
      <c r="V334" s="30"/>
      <c r="W334" s="30"/>
      <c r="X334" s="30"/>
      <c r="Y334" s="32"/>
      <c r="Z334" s="32"/>
      <c r="AA334" s="32"/>
      <c r="AB334" s="32"/>
    </row>
    <row r="335" spans="1:28" ht="13.2" x14ac:dyDescent="0.25">
      <c r="A335" s="25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1"/>
      <c r="O335" s="32"/>
      <c r="P335" s="32"/>
      <c r="Q335" s="28"/>
      <c r="R335" s="31"/>
      <c r="S335" s="31"/>
      <c r="T335" s="30"/>
      <c r="U335" s="30"/>
      <c r="V335" s="30"/>
      <c r="W335" s="30"/>
      <c r="X335" s="30"/>
      <c r="Y335" s="32"/>
      <c r="Z335" s="32"/>
      <c r="AA335" s="32"/>
      <c r="AB335" s="32"/>
    </row>
    <row r="336" spans="1:28" ht="13.2" x14ac:dyDescent="0.25">
      <c r="A336" s="25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1"/>
      <c r="O336" s="32"/>
      <c r="P336" s="32"/>
      <c r="Q336" s="28"/>
      <c r="R336" s="31"/>
      <c r="S336" s="31"/>
      <c r="T336" s="30"/>
      <c r="U336" s="30"/>
      <c r="V336" s="30"/>
      <c r="W336" s="30"/>
      <c r="X336" s="30"/>
      <c r="Y336" s="32"/>
      <c r="Z336" s="32"/>
      <c r="AA336" s="32"/>
      <c r="AB336" s="32"/>
    </row>
  </sheetData>
  <conditionalFormatting sqref="K1:K336">
    <cfRule type="cellIs" dxfId="19" priority="1" operator="lessThan">
      <formula>0</formula>
    </cfRule>
  </conditionalFormatting>
  <conditionalFormatting sqref="N1:N336">
    <cfRule type="cellIs" dxfId="18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B1048576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7.777343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140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1" t="s">
        <v>97</v>
      </c>
      <c r="O1" s="19" t="s">
        <v>100</v>
      </c>
      <c r="P1" s="19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ht="13.2" x14ac:dyDescent="0.25">
      <c r="A2" s="78">
        <v>42656</v>
      </c>
      <c r="B2" s="26"/>
      <c r="C2" s="26">
        <v>57.8</v>
      </c>
      <c r="D2" s="27">
        <v>81.599999999999994</v>
      </c>
      <c r="E2" s="28">
        <v>8.34</v>
      </c>
      <c r="F2" s="27">
        <v>97.6</v>
      </c>
      <c r="G2" s="28">
        <v>6.54</v>
      </c>
      <c r="H2" s="31"/>
      <c r="I2" s="31"/>
      <c r="J2" s="30"/>
      <c r="K2" s="30"/>
      <c r="L2" s="28"/>
      <c r="M2" s="31"/>
      <c r="N2" s="31"/>
      <c r="O2" s="26"/>
      <c r="P2" s="26"/>
      <c r="Q2" s="28"/>
      <c r="R2" s="29"/>
      <c r="S2" s="29"/>
      <c r="T2" s="33"/>
      <c r="U2" s="33"/>
      <c r="V2" s="30"/>
      <c r="W2" s="30"/>
      <c r="X2" s="30"/>
      <c r="Y2" s="30"/>
      <c r="Z2" s="52"/>
      <c r="AA2" s="52"/>
    </row>
    <row r="3" spans="1:27" ht="13.2" x14ac:dyDescent="0.25">
      <c r="A3" s="78">
        <v>42663</v>
      </c>
      <c r="B3" s="26"/>
      <c r="C3" s="26">
        <v>57.8</v>
      </c>
      <c r="D3" s="27">
        <v>69</v>
      </c>
      <c r="E3" s="28">
        <v>7.05</v>
      </c>
      <c r="F3" s="27">
        <v>103.3</v>
      </c>
      <c r="G3" s="28">
        <v>6.29</v>
      </c>
      <c r="H3" s="31"/>
      <c r="I3" s="31"/>
      <c r="J3" s="30"/>
      <c r="K3" s="30"/>
      <c r="L3" s="28"/>
      <c r="M3" s="31"/>
      <c r="N3" s="31"/>
      <c r="O3" s="26"/>
      <c r="P3" s="26"/>
      <c r="Q3" s="28"/>
      <c r="R3" s="29"/>
      <c r="S3" s="29"/>
      <c r="T3" s="33"/>
      <c r="U3" s="33"/>
      <c r="V3" s="30"/>
      <c r="W3" s="30"/>
      <c r="X3" s="30"/>
      <c r="Y3" s="30"/>
      <c r="Z3" s="52"/>
      <c r="AA3" s="52"/>
    </row>
    <row r="4" spans="1:27" ht="13.2" x14ac:dyDescent="0.25">
      <c r="A4" s="78">
        <v>42669</v>
      </c>
      <c r="B4" s="26"/>
      <c r="C4" s="26">
        <v>51</v>
      </c>
      <c r="D4" s="27">
        <v>73.5</v>
      </c>
      <c r="E4" s="28">
        <v>8.18</v>
      </c>
      <c r="F4" s="27">
        <v>97.1</v>
      </c>
      <c r="G4" s="28">
        <v>5.78</v>
      </c>
      <c r="H4" s="31"/>
      <c r="I4" s="31"/>
      <c r="J4" s="30"/>
      <c r="K4" s="30"/>
      <c r="L4" s="28"/>
      <c r="M4" s="31"/>
      <c r="N4" s="31"/>
      <c r="O4" s="26"/>
      <c r="P4" s="26"/>
      <c r="Q4" s="28"/>
      <c r="R4" s="29"/>
      <c r="S4" s="29"/>
      <c r="T4" s="33"/>
      <c r="U4" s="33"/>
      <c r="V4" s="30"/>
      <c r="W4" s="30"/>
      <c r="X4" s="30"/>
      <c r="Y4" s="30"/>
      <c r="Z4" s="52"/>
      <c r="AA4" s="52"/>
    </row>
    <row r="5" spans="1:27" ht="13.2" x14ac:dyDescent="0.25">
      <c r="A5" s="78">
        <v>42677</v>
      </c>
      <c r="B5" s="26"/>
      <c r="C5" s="26">
        <v>55.8</v>
      </c>
      <c r="D5" s="27">
        <v>76.900000000000006</v>
      </c>
      <c r="E5" s="28">
        <v>8.06</v>
      </c>
      <c r="F5" s="27">
        <v>96.6</v>
      </c>
      <c r="G5" s="28">
        <v>6.03</v>
      </c>
      <c r="H5" s="29"/>
      <c r="I5" s="29"/>
      <c r="J5" s="33"/>
      <c r="K5" s="33"/>
      <c r="L5" s="26"/>
      <c r="M5" s="29"/>
      <c r="N5" s="31"/>
      <c r="O5" s="26"/>
      <c r="P5" s="26"/>
      <c r="Q5" s="28"/>
      <c r="R5" s="29"/>
      <c r="S5" s="29"/>
      <c r="T5" s="33"/>
      <c r="U5" s="33"/>
      <c r="V5" s="30"/>
      <c r="W5" s="30"/>
      <c r="X5" s="30"/>
      <c r="Y5" s="30"/>
      <c r="Z5" s="52"/>
      <c r="AA5" s="52"/>
    </row>
    <row r="6" spans="1:27" ht="13.2" x14ac:dyDescent="0.25">
      <c r="A6" s="78">
        <v>42684</v>
      </c>
      <c r="B6" s="26"/>
      <c r="C6" s="26">
        <v>52.3</v>
      </c>
      <c r="D6" s="27">
        <v>79.2</v>
      </c>
      <c r="E6" s="28">
        <v>8.8699999999999992</v>
      </c>
      <c r="F6" s="27">
        <v>96.1</v>
      </c>
      <c r="G6" s="28">
        <v>6.02</v>
      </c>
      <c r="H6" s="29"/>
      <c r="I6" s="29"/>
      <c r="J6" s="33"/>
      <c r="K6" s="33"/>
      <c r="L6" s="26"/>
      <c r="M6" s="29"/>
      <c r="N6" s="31"/>
      <c r="O6" s="26"/>
      <c r="P6" s="26"/>
      <c r="Q6" s="28"/>
      <c r="R6" s="29"/>
      <c r="S6" s="29"/>
      <c r="T6" s="33"/>
      <c r="U6" s="33"/>
      <c r="V6" s="30"/>
      <c r="W6" s="30"/>
      <c r="X6" s="30"/>
      <c r="Y6" s="30"/>
      <c r="Z6" s="52"/>
      <c r="AA6" s="52"/>
    </row>
    <row r="7" spans="1:27" ht="13.2" x14ac:dyDescent="0.25">
      <c r="A7" s="145">
        <v>42691</v>
      </c>
      <c r="B7" s="26"/>
      <c r="C7" s="26">
        <v>52.2</v>
      </c>
      <c r="D7" s="27">
        <v>77.5</v>
      </c>
      <c r="E7" s="28">
        <v>8.5</v>
      </c>
      <c r="F7" s="27">
        <v>95.4</v>
      </c>
      <c r="G7" s="28">
        <v>6.01</v>
      </c>
      <c r="H7" s="31"/>
      <c r="I7" s="31"/>
      <c r="J7" s="30"/>
      <c r="K7" s="30"/>
      <c r="L7" s="28"/>
      <c r="M7" s="31"/>
      <c r="N7" s="31"/>
      <c r="O7" s="28"/>
      <c r="P7" s="28"/>
      <c r="Q7" s="28"/>
      <c r="R7" s="31"/>
      <c r="S7" s="31"/>
      <c r="T7" s="30"/>
      <c r="U7" s="30"/>
      <c r="V7" s="30"/>
      <c r="W7" s="30"/>
      <c r="X7" s="30"/>
      <c r="Y7" s="30"/>
      <c r="Z7" s="52"/>
      <c r="AA7" s="52"/>
    </row>
    <row r="8" spans="1:27" ht="13.2" x14ac:dyDescent="0.25">
      <c r="A8" s="78">
        <v>42705</v>
      </c>
      <c r="B8" s="26"/>
      <c r="C8" s="26">
        <v>54</v>
      </c>
      <c r="D8" s="27">
        <v>75.5</v>
      </c>
      <c r="E8" s="28">
        <v>8.09</v>
      </c>
      <c r="F8" s="27">
        <v>94</v>
      </c>
      <c r="G8" s="28">
        <v>5.85</v>
      </c>
      <c r="H8" s="31"/>
      <c r="I8" s="31"/>
      <c r="J8" s="30"/>
      <c r="K8" s="30"/>
      <c r="L8" s="28"/>
      <c r="M8" s="31"/>
      <c r="N8" s="31"/>
      <c r="O8" s="28"/>
      <c r="P8" s="28"/>
      <c r="Q8" s="28"/>
      <c r="R8" s="31"/>
      <c r="S8" s="31"/>
      <c r="T8" s="30"/>
      <c r="U8" s="30"/>
      <c r="V8" s="30"/>
      <c r="W8" s="30"/>
      <c r="X8" s="30"/>
      <c r="Y8" s="30"/>
      <c r="Z8" s="52"/>
      <c r="AA8" s="52"/>
    </row>
    <row r="9" spans="1:27" ht="13.2" x14ac:dyDescent="0.25">
      <c r="A9" s="78">
        <v>42712</v>
      </c>
      <c r="B9" s="26"/>
      <c r="C9" s="26">
        <v>48</v>
      </c>
      <c r="D9" s="27">
        <v>81</v>
      </c>
      <c r="E9" s="28">
        <v>9.4600000000000009</v>
      </c>
      <c r="F9" s="27">
        <v>96.5</v>
      </c>
      <c r="G9" s="28">
        <v>6.11</v>
      </c>
      <c r="H9" s="31"/>
      <c r="I9" s="31"/>
      <c r="J9" s="30"/>
      <c r="K9" s="30"/>
      <c r="L9" s="28"/>
      <c r="M9" s="31"/>
      <c r="N9" s="31"/>
      <c r="O9" s="28"/>
      <c r="P9" s="28"/>
      <c r="Q9" s="28"/>
      <c r="R9" s="31"/>
      <c r="S9" s="31"/>
      <c r="T9" s="30"/>
      <c r="U9" s="30"/>
      <c r="V9" s="30"/>
      <c r="W9" s="30"/>
      <c r="X9" s="30"/>
      <c r="Y9" s="30"/>
      <c r="Z9" s="52"/>
      <c r="AA9" s="52"/>
    </row>
    <row r="10" spans="1:27" ht="13.2" x14ac:dyDescent="0.25">
      <c r="A10" s="78">
        <v>42719</v>
      </c>
      <c r="B10" s="26"/>
      <c r="C10" s="26">
        <v>41</v>
      </c>
      <c r="D10" s="27">
        <v>76</v>
      </c>
      <c r="E10" s="28">
        <v>9.6999999999999993</v>
      </c>
      <c r="F10" s="27">
        <v>98.8</v>
      </c>
      <c r="G10" s="28">
        <v>6.15</v>
      </c>
      <c r="H10" s="31"/>
      <c r="I10" s="31"/>
      <c r="J10" s="30"/>
      <c r="K10" s="30"/>
      <c r="L10" s="28"/>
      <c r="M10" s="31"/>
      <c r="N10" s="31"/>
      <c r="O10" s="28"/>
      <c r="P10" s="28"/>
      <c r="Q10" s="28"/>
      <c r="R10" s="31"/>
      <c r="S10" s="31"/>
      <c r="T10" s="30"/>
      <c r="U10" s="30"/>
      <c r="V10" s="30"/>
      <c r="W10" s="30"/>
      <c r="X10" s="30"/>
      <c r="Y10" s="30"/>
      <c r="Z10" s="52"/>
      <c r="AA10" s="52"/>
    </row>
    <row r="11" spans="1:27" ht="13.2" x14ac:dyDescent="0.25">
      <c r="A11" s="78">
        <v>42725</v>
      </c>
      <c r="B11" s="26"/>
      <c r="C11" s="26">
        <v>45.2</v>
      </c>
      <c r="D11" s="27">
        <v>69.7</v>
      </c>
      <c r="E11" s="28">
        <v>8.3800000000000008</v>
      </c>
      <c r="F11" s="27">
        <v>105.8</v>
      </c>
      <c r="G11" s="28">
        <v>5.91</v>
      </c>
      <c r="H11" s="31"/>
      <c r="I11" s="31"/>
      <c r="J11" s="30"/>
      <c r="K11" s="30"/>
      <c r="L11" s="28"/>
      <c r="M11" s="31"/>
      <c r="N11" s="31"/>
      <c r="O11" s="28"/>
      <c r="P11" s="28"/>
      <c r="Q11" s="28"/>
      <c r="R11" s="31"/>
      <c r="S11" s="31"/>
      <c r="T11" s="30"/>
      <c r="U11" s="30"/>
      <c r="V11" s="30"/>
      <c r="W11" s="30"/>
      <c r="X11" s="30"/>
      <c r="Y11" s="30"/>
      <c r="Z11" s="52"/>
      <c r="AA11" s="52"/>
    </row>
    <row r="12" spans="1:27" ht="13.2" x14ac:dyDescent="0.25">
      <c r="A12" s="78">
        <v>42732</v>
      </c>
      <c r="B12" s="26"/>
      <c r="C12" s="26">
        <v>45.7</v>
      </c>
      <c r="D12" s="27">
        <v>72.8</v>
      </c>
      <c r="E12" s="28">
        <v>8.68</v>
      </c>
      <c r="F12" s="27">
        <v>96.6</v>
      </c>
      <c r="G12" s="28">
        <v>5.85</v>
      </c>
      <c r="H12" s="31"/>
      <c r="I12" s="31"/>
      <c r="J12" s="30"/>
      <c r="K12" s="30"/>
      <c r="L12" s="28"/>
      <c r="M12" s="31"/>
      <c r="N12" s="31"/>
      <c r="O12" s="28"/>
      <c r="P12" s="28"/>
      <c r="Q12" s="28"/>
      <c r="R12" s="31"/>
      <c r="S12" s="31"/>
      <c r="T12" s="30"/>
      <c r="U12" s="30"/>
      <c r="V12" s="30"/>
      <c r="W12" s="30"/>
      <c r="X12" s="30"/>
      <c r="Y12" s="30"/>
      <c r="Z12" s="52"/>
      <c r="AA12" s="52"/>
    </row>
    <row r="13" spans="1:27" ht="13.2" x14ac:dyDescent="0.25">
      <c r="A13" s="78">
        <v>42747</v>
      </c>
      <c r="B13" s="26"/>
      <c r="C13" s="26">
        <v>43.3</v>
      </c>
      <c r="D13" s="27">
        <v>79.599999999999994</v>
      </c>
      <c r="E13" s="28">
        <v>9.83</v>
      </c>
      <c r="F13" s="27">
        <v>98</v>
      </c>
      <c r="G13" s="28">
        <v>5.99</v>
      </c>
      <c r="H13" s="31"/>
      <c r="I13" s="31"/>
      <c r="J13" s="30"/>
      <c r="K13" s="30"/>
      <c r="L13" s="28"/>
      <c r="M13" s="31"/>
      <c r="N13" s="31"/>
      <c r="O13" s="28"/>
      <c r="P13" s="28"/>
      <c r="Q13" s="28"/>
      <c r="R13" s="31"/>
      <c r="S13" s="31"/>
      <c r="T13" s="30"/>
      <c r="U13" s="30"/>
      <c r="V13" s="30"/>
      <c r="W13" s="30"/>
      <c r="X13" s="30"/>
      <c r="Y13" s="30"/>
      <c r="Z13" s="52"/>
      <c r="AA13" s="52"/>
    </row>
    <row r="14" spans="1:27" ht="13.2" x14ac:dyDescent="0.25">
      <c r="A14" s="78">
        <v>42754</v>
      </c>
      <c r="B14" s="26"/>
      <c r="C14" s="26">
        <v>44.6</v>
      </c>
      <c r="D14" s="27">
        <v>80.599999999999994</v>
      </c>
      <c r="E14" s="28">
        <v>9.7799999999999994</v>
      </c>
      <c r="F14" s="27">
        <v>93.7</v>
      </c>
      <c r="G14" s="28">
        <v>6.21</v>
      </c>
      <c r="H14" s="31"/>
      <c r="I14" s="31"/>
      <c r="J14" s="30"/>
      <c r="K14" s="30"/>
      <c r="L14" s="28"/>
      <c r="M14" s="31"/>
      <c r="N14" s="31"/>
      <c r="O14" s="28"/>
      <c r="P14" s="28"/>
      <c r="Q14" s="28"/>
      <c r="R14" s="31"/>
      <c r="S14" s="31"/>
      <c r="T14" s="30"/>
      <c r="U14" s="30"/>
      <c r="V14" s="30"/>
      <c r="W14" s="30"/>
      <c r="X14" s="30"/>
      <c r="Y14" s="30"/>
      <c r="Z14" s="52"/>
      <c r="AA14" s="52"/>
    </row>
    <row r="15" spans="1:27" ht="13.2" x14ac:dyDescent="0.25">
      <c r="A15" s="78">
        <v>42761</v>
      </c>
      <c r="B15" s="26"/>
      <c r="C15" s="26">
        <v>44.8</v>
      </c>
      <c r="D15" s="27">
        <v>76.8</v>
      </c>
      <c r="E15" s="28">
        <v>9.2799999999999994</v>
      </c>
      <c r="F15" s="27">
        <v>83.5</v>
      </c>
      <c r="G15" s="28">
        <v>6.1</v>
      </c>
      <c r="H15" s="31"/>
      <c r="I15" s="31"/>
      <c r="J15" s="30"/>
      <c r="K15" s="30"/>
      <c r="L15" s="28"/>
      <c r="M15" s="31"/>
      <c r="N15" s="31"/>
      <c r="O15" s="28"/>
      <c r="P15" s="28"/>
      <c r="Q15" s="28"/>
      <c r="R15" s="31"/>
      <c r="S15" s="31"/>
      <c r="T15" s="30"/>
      <c r="U15" s="30"/>
      <c r="V15" s="30"/>
      <c r="W15" s="30"/>
      <c r="X15" s="30"/>
      <c r="Y15" s="30"/>
      <c r="Z15" s="52"/>
      <c r="AA15" s="52"/>
    </row>
    <row r="16" spans="1:27" ht="13.2" x14ac:dyDescent="0.25">
      <c r="A16" s="78">
        <v>42768</v>
      </c>
      <c r="B16" s="26"/>
      <c r="C16" s="26">
        <v>42.1</v>
      </c>
      <c r="D16" s="27">
        <v>84.1</v>
      </c>
      <c r="E16" s="28">
        <v>10.56</v>
      </c>
      <c r="F16" s="27">
        <v>98.1</v>
      </c>
      <c r="G16" s="28">
        <v>6.15</v>
      </c>
      <c r="H16" s="31"/>
      <c r="I16" s="31"/>
      <c r="J16" s="30"/>
      <c r="K16" s="30"/>
      <c r="L16" s="28"/>
      <c r="M16" s="31"/>
      <c r="N16" s="31"/>
      <c r="O16" s="28"/>
      <c r="P16" s="28"/>
      <c r="Q16" s="28"/>
      <c r="R16" s="31"/>
      <c r="S16" s="31"/>
      <c r="T16" s="30"/>
      <c r="U16" s="30"/>
      <c r="V16" s="30"/>
      <c r="W16" s="30"/>
      <c r="X16" s="30"/>
      <c r="Y16" s="30"/>
      <c r="Z16" s="52"/>
      <c r="AA16" s="52"/>
    </row>
    <row r="17" spans="1:27" ht="13.2" x14ac:dyDescent="0.25">
      <c r="A17" s="78">
        <v>42774</v>
      </c>
      <c r="B17" s="26"/>
      <c r="C17" s="26">
        <v>45.6</v>
      </c>
      <c r="D17" s="27">
        <v>83.6</v>
      </c>
      <c r="E17" s="28">
        <v>10.01</v>
      </c>
      <c r="F17" s="27">
        <v>96</v>
      </c>
      <c r="G17" s="28">
        <v>6.24</v>
      </c>
      <c r="H17" s="31"/>
      <c r="I17" s="31"/>
      <c r="J17" s="30"/>
      <c r="K17" s="30"/>
      <c r="L17" s="28"/>
      <c r="M17" s="31"/>
      <c r="N17" s="31"/>
      <c r="O17" s="28"/>
      <c r="P17" s="28"/>
      <c r="Q17" s="28"/>
      <c r="R17" s="31"/>
      <c r="S17" s="31"/>
      <c r="T17" s="30"/>
      <c r="U17" s="30"/>
      <c r="V17" s="30"/>
      <c r="W17" s="30"/>
      <c r="X17" s="30"/>
      <c r="Y17" s="30"/>
      <c r="Z17" s="52"/>
      <c r="AA17" s="52"/>
    </row>
    <row r="18" spans="1:27" ht="13.2" x14ac:dyDescent="0.25">
      <c r="A18" s="78">
        <v>42782</v>
      </c>
      <c r="B18" s="26"/>
      <c r="C18" s="26">
        <v>40.6</v>
      </c>
      <c r="D18" s="27">
        <v>83.6</v>
      </c>
      <c r="E18" s="28">
        <v>10.73</v>
      </c>
      <c r="F18" s="27">
        <v>99.8</v>
      </c>
      <c r="G18" s="28">
        <v>6.12</v>
      </c>
      <c r="H18" s="31"/>
      <c r="I18" s="31"/>
      <c r="J18" s="30"/>
      <c r="K18" s="30"/>
      <c r="L18" s="28"/>
      <c r="M18" s="31"/>
      <c r="N18" s="31"/>
      <c r="O18" s="28"/>
      <c r="P18" s="28"/>
      <c r="Q18" s="28"/>
      <c r="R18" s="31"/>
      <c r="S18" s="31"/>
      <c r="T18" s="30"/>
      <c r="U18" s="30"/>
      <c r="V18" s="30"/>
      <c r="W18" s="30"/>
      <c r="X18" s="30"/>
      <c r="Y18" s="30"/>
      <c r="Z18" s="52"/>
      <c r="AA18" s="52"/>
    </row>
    <row r="19" spans="1:27" ht="13.2" x14ac:dyDescent="0.25">
      <c r="A19" s="78">
        <v>42789</v>
      </c>
      <c r="B19" s="26"/>
      <c r="C19" s="26">
        <v>49.8</v>
      </c>
      <c r="D19" s="27">
        <v>77.5</v>
      </c>
      <c r="E19" s="28">
        <v>8.77</v>
      </c>
      <c r="F19" s="27">
        <v>100.6</v>
      </c>
      <c r="G19" s="28">
        <v>6.2</v>
      </c>
      <c r="H19" s="31"/>
      <c r="I19" s="31"/>
      <c r="J19" s="30"/>
      <c r="K19" s="30"/>
      <c r="L19" s="28"/>
      <c r="M19" s="31"/>
      <c r="N19" s="31"/>
      <c r="O19" s="28"/>
      <c r="P19" s="28"/>
      <c r="Q19" s="28"/>
      <c r="R19" s="31"/>
      <c r="S19" s="31"/>
      <c r="T19" s="30"/>
      <c r="U19" s="30"/>
      <c r="V19" s="30"/>
      <c r="W19" s="30"/>
      <c r="X19" s="30"/>
      <c r="Y19" s="30"/>
      <c r="Z19" s="52"/>
      <c r="AA19" s="52"/>
    </row>
    <row r="20" spans="1:27" ht="13.2" x14ac:dyDescent="0.25">
      <c r="A20" s="146">
        <v>42796</v>
      </c>
      <c r="B20" s="32"/>
      <c r="C20" s="32">
        <v>51.5</v>
      </c>
      <c r="D20" s="27">
        <v>78.599999999999994</v>
      </c>
      <c r="E20" s="28">
        <v>8.69</v>
      </c>
      <c r="F20" s="27">
        <v>99.1</v>
      </c>
      <c r="G20" s="28">
        <v>6.24</v>
      </c>
      <c r="H20" s="31"/>
      <c r="I20" s="31"/>
      <c r="J20" s="30"/>
      <c r="K20" s="30"/>
      <c r="L20" s="28"/>
      <c r="M20" s="31"/>
      <c r="N20" s="31"/>
      <c r="O20" s="28"/>
      <c r="P20" s="28"/>
      <c r="Q20" s="28"/>
      <c r="R20" s="31"/>
      <c r="S20" s="31"/>
      <c r="T20" s="30"/>
      <c r="U20" s="30"/>
      <c r="V20" s="30"/>
      <c r="W20" s="30"/>
      <c r="X20" s="30"/>
      <c r="Y20" s="30"/>
      <c r="Z20" s="52"/>
      <c r="AA20" s="52"/>
    </row>
    <row r="21" spans="1:27" ht="13.2" x14ac:dyDescent="0.25">
      <c r="A21" s="78">
        <v>42803</v>
      </c>
      <c r="B21" s="28"/>
      <c r="C21" s="28">
        <v>50.3</v>
      </c>
      <c r="D21" s="27">
        <v>82.8</v>
      </c>
      <c r="E21" s="28">
        <v>9.31</v>
      </c>
      <c r="F21" s="27">
        <v>98.8</v>
      </c>
      <c r="G21" s="28">
        <v>6.46</v>
      </c>
      <c r="H21" s="31"/>
      <c r="I21" s="31"/>
      <c r="J21" s="30"/>
      <c r="K21" s="30"/>
      <c r="L21" s="28"/>
      <c r="M21" s="31"/>
      <c r="N21" s="31"/>
      <c r="O21" s="28"/>
      <c r="P21" s="28"/>
      <c r="Q21" s="28"/>
      <c r="R21" s="31"/>
      <c r="S21" s="31"/>
      <c r="T21" s="30"/>
      <c r="U21" s="30"/>
      <c r="V21" s="30"/>
      <c r="W21" s="30"/>
      <c r="X21" s="30"/>
      <c r="Y21" s="30"/>
      <c r="Z21" s="52"/>
      <c r="AA21" s="52"/>
    </row>
    <row r="22" spans="1:27" ht="13.2" x14ac:dyDescent="0.25">
      <c r="A22" s="78">
        <v>42810</v>
      </c>
      <c r="B22" s="28" t="s">
        <v>138</v>
      </c>
      <c r="C22" s="28">
        <v>42.4</v>
      </c>
      <c r="D22" s="27">
        <v>82.6</v>
      </c>
      <c r="E22" s="28">
        <v>10.34</v>
      </c>
      <c r="F22" s="27">
        <v>99.3</v>
      </c>
      <c r="G22" s="28">
        <v>6.35</v>
      </c>
      <c r="H22" s="31"/>
      <c r="I22" s="31"/>
      <c r="J22" s="30"/>
      <c r="K22" s="30"/>
      <c r="L22" s="28"/>
      <c r="M22" s="31"/>
      <c r="N22" s="31"/>
      <c r="O22" s="28"/>
      <c r="P22" s="28"/>
      <c r="Q22" s="28"/>
      <c r="R22" s="31"/>
      <c r="S22" s="31"/>
      <c r="T22" s="30"/>
      <c r="U22" s="30"/>
      <c r="V22" s="30"/>
      <c r="W22" s="30"/>
      <c r="X22" s="30"/>
      <c r="Y22" s="30"/>
      <c r="Z22" s="52"/>
      <c r="AA22" s="52"/>
    </row>
    <row r="23" spans="1:27" ht="13.2" x14ac:dyDescent="0.25">
      <c r="A23" s="78">
        <v>42817</v>
      </c>
      <c r="B23" s="28" t="s">
        <v>138</v>
      </c>
      <c r="C23" s="28">
        <v>43.5</v>
      </c>
      <c r="D23" s="27">
        <v>87.6</v>
      </c>
      <c r="E23" s="28">
        <v>10.78</v>
      </c>
      <c r="F23" s="27">
        <v>100.5</v>
      </c>
      <c r="G23" s="28">
        <v>6.36</v>
      </c>
      <c r="H23" s="31"/>
      <c r="I23" s="31"/>
      <c r="J23" s="30"/>
      <c r="K23" s="30"/>
      <c r="L23" s="28"/>
      <c r="M23" s="31"/>
      <c r="N23" s="31"/>
      <c r="O23" s="28"/>
      <c r="P23" s="28"/>
      <c r="Q23" s="28"/>
      <c r="R23" s="31"/>
      <c r="S23" s="31"/>
      <c r="T23" s="30"/>
      <c r="U23" s="30"/>
      <c r="V23" s="30"/>
      <c r="W23" s="30"/>
      <c r="X23" s="30"/>
      <c r="Y23" s="30"/>
      <c r="Z23" s="52"/>
      <c r="AA23" s="52"/>
    </row>
    <row r="24" spans="1:27" ht="13.2" x14ac:dyDescent="0.25">
      <c r="A24" s="78">
        <v>42824</v>
      </c>
      <c r="B24" s="28" t="s">
        <v>138</v>
      </c>
      <c r="C24" s="28">
        <v>50.2</v>
      </c>
      <c r="D24" s="27">
        <v>88.8</v>
      </c>
      <c r="E24" s="28">
        <v>10</v>
      </c>
      <c r="F24" s="27">
        <v>100.2</v>
      </c>
      <c r="G24" s="28">
        <v>6.46</v>
      </c>
      <c r="H24" s="31"/>
      <c r="I24" s="31"/>
      <c r="J24" s="30"/>
      <c r="K24" s="30"/>
      <c r="L24" s="28"/>
      <c r="M24" s="31"/>
      <c r="N24" s="31"/>
      <c r="O24" s="28"/>
      <c r="P24" s="28"/>
      <c r="Q24" s="28"/>
      <c r="R24" s="31"/>
      <c r="S24" s="31"/>
      <c r="T24" s="30"/>
      <c r="U24" s="30"/>
      <c r="V24" s="30"/>
      <c r="W24" s="30"/>
      <c r="X24" s="30"/>
      <c r="Y24" s="30"/>
      <c r="Z24" s="52"/>
      <c r="AA24" s="52"/>
    </row>
    <row r="25" spans="1:27" ht="13.2" x14ac:dyDescent="0.25">
      <c r="A25" s="78">
        <v>42832</v>
      </c>
      <c r="B25" s="28" t="s">
        <v>138</v>
      </c>
      <c r="C25" s="28">
        <v>52.9</v>
      </c>
      <c r="D25" s="27">
        <v>86.9</v>
      </c>
      <c r="E25" s="28">
        <v>9.44</v>
      </c>
      <c r="F25" s="27">
        <v>98.2</v>
      </c>
      <c r="G25" s="28">
        <v>6.32</v>
      </c>
      <c r="H25" s="31"/>
      <c r="I25" s="31"/>
      <c r="J25" s="30"/>
      <c r="K25" s="30"/>
      <c r="L25" s="28"/>
      <c r="M25" s="31"/>
      <c r="N25" s="31"/>
      <c r="O25" s="28"/>
      <c r="P25" s="28"/>
      <c r="Q25" s="28"/>
      <c r="R25" s="31"/>
      <c r="S25" s="31"/>
      <c r="T25" s="30"/>
      <c r="U25" s="30"/>
      <c r="V25" s="30"/>
      <c r="W25" s="30"/>
      <c r="X25" s="30"/>
      <c r="Y25" s="30"/>
      <c r="Z25" s="52"/>
      <c r="AA25" s="52"/>
    </row>
    <row r="26" spans="1:27" ht="13.2" x14ac:dyDescent="0.25">
      <c r="A26" s="78">
        <v>42838</v>
      </c>
      <c r="B26" s="28" t="s">
        <v>138</v>
      </c>
      <c r="C26" s="28">
        <v>54.6</v>
      </c>
      <c r="D26" s="27">
        <v>95.2</v>
      </c>
      <c r="E26" s="28">
        <v>10.130000000000001</v>
      </c>
      <c r="F26" s="27">
        <v>100.3</v>
      </c>
      <c r="G26" s="28">
        <v>6.26</v>
      </c>
      <c r="H26" s="31"/>
      <c r="I26" s="31"/>
      <c r="J26" s="30"/>
      <c r="K26" s="30"/>
      <c r="L26" s="28"/>
      <c r="M26" s="31"/>
      <c r="N26" s="31"/>
      <c r="O26" s="28"/>
      <c r="P26" s="28"/>
      <c r="Q26" s="28"/>
      <c r="R26" s="31"/>
      <c r="S26" s="31"/>
      <c r="T26" s="30"/>
      <c r="U26" s="30"/>
      <c r="V26" s="30"/>
      <c r="W26" s="30"/>
      <c r="X26" s="30"/>
      <c r="Y26" s="30"/>
      <c r="Z26" s="68"/>
      <c r="AA26" s="68"/>
    </row>
    <row r="27" spans="1:27" ht="13.2" x14ac:dyDescent="0.25">
      <c r="A27" s="78">
        <v>42845</v>
      </c>
      <c r="B27" s="28" t="s">
        <v>138</v>
      </c>
      <c r="C27" s="28">
        <v>54.4</v>
      </c>
      <c r="D27" s="27">
        <v>87.7</v>
      </c>
      <c r="E27" s="28">
        <v>9.35</v>
      </c>
      <c r="F27" s="27">
        <v>90.2</v>
      </c>
      <c r="G27" s="28">
        <v>6.37</v>
      </c>
      <c r="H27" s="31"/>
      <c r="I27" s="31"/>
      <c r="J27" s="30"/>
      <c r="K27" s="30"/>
      <c r="L27" s="28"/>
      <c r="M27" s="31"/>
      <c r="N27" s="31"/>
      <c r="O27" s="28"/>
      <c r="P27" s="28"/>
      <c r="Q27" s="28"/>
      <c r="R27" s="31"/>
      <c r="S27" s="31"/>
      <c r="T27" s="30"/>
      <c r="U27" s="30"/>
      <c r="V27" s="30"/>
      <c r="W27" s="30"/>
      <c r="X27" s="30"/>
      <c r="Y27" s="30"/>
      <c r="Z27" s="68"/>
      <c r="AA27" s="68"/>
    </row>
    <row r="28" spans="1:27" ht="13.2" x14ac:dyDescent="0.25">
      <c r="A28" s="78">
        <v>42852</v>
      </c>
      <c r="B28" s="28" t="s">
        <v>138</v>
      </c>
      <c r="C28" s="28">
        <v>56.4</v>
      </c>
      <c r="D28" s="27">
        <v>92.8</v>
      </c>
      <c r="E28" s="28">
        <v>9.65</v>
      </c>
      <c r="F28" s="27">
        <v>88</v>
      </c>
      <c r="G28" s="28">
        <v>6.33</v>
      </c>
      <c r="H28" s="31"/>
      <c r="I28" s="31"/>
      <c r="J28" s="30"/>
      <c r="K28" s="30"/>
      <c r="L28" s="28"/>
      <c r="M28" s="31"/>
      <c r="N28" s="31"/>
      <c r="O28" s="28"/>
      <c r="P28" s="28"/>
      <c r="Q28" s="28"/>
      <c r="R28" s="31"/>
      <c r="S28" s="31"/>
      <c r="T28" s="30"/>
      <c r="U28" s="30"/>
      <c r="V28" s="30"/>
      <c r="W28" s="30"/>
      <c r="X28" s="30"/>
      <c r="Y28" s="30"/>
      <c r="Z28" s="68"/>
      <c r="AA28" s="68"/>
    </row>
    <row r="29" spans="1:27" ht="13.2" x14ac:dyDescent="0.25">
      <c r="A29" s="78">
        <v>42859</v>
      </c>
      <c r="B29" s="28" t="s">
        <v>138</v>
      </c>
      <c r="C29" s="28">
        <v>60.3</v>
      </c>
      <c r="D29" s="27">
        <v>99.2</v>
      </c>
      <c r="E29" s="28">
        <v>9.84</v>
      </c>
      <c r="F29" s="27">
        <v>89.1</v>
      </c>
      <c r="G29" s="28">
        <v>6.29</v>
      </c>
      <c r="H29" s="31"/>
      <c r="I29" s="31"/>
      <c r="J29" s="30"/>
      <c r="K29" s="30"/>
      <c r="L29" s="28"/>
      <c r="M29" s="31"/>
      <c r="N29" s="31"/>
      <c r="O29" s="28"/>
      <c r="P29" s="28"/>
      <c r="Q29" s="28"/>
      <c r="R29" s="31"/>
      <c r="S29" s="31"/>
      <c r="T29" s="30"/>
      <c r="U29" s="30"/>
      <c r="V29" s="30"/>
      <c r="W29" s="30"/>
      <c r="X29" s="30"/>
      <c r="Y29" s="30"/>
      <c r="Z29" s="68"/>
      <c r="AA29" s="68"/>
    </row>
    <row r="30" spans="1:27" ht="13.2" x14ac:dyDescent="0.25">
      <c r="A30" s="78">
        <v>42866</v>
      </c>
      <c r="B30" s="28" t="s">
        <v>138</v>
      </c>
      <c r="C30" s="28">
        <v>58</v>
      </c>
      <c r="D30" s="27">
        <v>96.9</v>
      </c>
      <c r="E30" s="28">
        <v>9.8800000000000008</v>
      </c>
      <c r="F30" s="27">
        <v>100.6</v>
      </c>
      <c r="G30" s="28">
        <v>6.26</v>
      </c>
      <c r="H30" s="31"/>
      <c r="I30" s="31"/>
      <c r="J30" s="30"/>
      <c r="K30" s="30"/>
      <c r="L30" s="28"/>
      <c r="M30" s="31"/>
      <c r="N30" s="31"/>
      <c r="O30" s="28"/>
      <c r="P30" s="28"/>
      <c r="Q30" s="28"/>
      <c r="R30" s="31"/>
      <c r="S30" s="31"/>
      <c r="T30" s="30"/>
      <c r="U30" s="30"/>
      <c r="V30" s="30"/>
      <c r="W30" s="30"/>
      <c r="X30" s="30"/>
      <c r="Y30" s="30"/>
      <c r="Z30" s="52"/>
      <c r="AA30" s="52"/>
    </row>
    <row r="31" spans="1:27" ht="13.2" x14ac:dyDescent="0.25">
      <c r="A31" s="78">
        <v>42873</v>
      </c>
      <c r="B31" s="28" t="s">
        <v>138</v>
      </c>
      <c r="C31" s="28">
        <v>66.2</v>
      </c>
      <c r="D31" s="27">
        <v>97.8</v>
      </c>
      <c r="E31" s="28">
        <v>9.07</v>
      </c>
      <c r="F31" s="27">
        <v>100.2</v>
      </c>
      <c r="G31" s="28">
        <v>6.26</v>
      </c>
      <c r="H31" s="31"/>
      <c r="I31" s="31"/>
      <c r="J31" s="30"/>
      <c r="K31" s="30"/>
      <c r="L31" s="28"/>
      <c r="M31" s="31"/>
      <c r="N31" s="31"/>
      <c r="O31" s="28"/>
      <c r="P31" s="28"/>
      <c r="Q31" s="28"/>
      <c r="R31" s="31"/>
      <c r="S31" s="31"/>
      <c r="T31" s="30"/>
      <c r="U31" s="30"/>
      <c r="V31" s="30"/>
      <c r="W31" s="30"/>
      <c r="X31" s="30"/>
      <c r="Y31" s="30"/>
      <c r="Z31" s="52"/>
      <c r="AA31" s="52"/>
    </row>
    <row r="32" spans="1:27" ht="13.2" x14ac:dyDescent="0.25">
      <c r="A32" s="78">
        <v>42880</v>
      </c>
      <c r="B32" s="28" t="s">
        <v>138</v>
      </c>
      <c r="C32" s="28">
        <v>56.9</v>
      </c>
      <c r="D32" s="27">
        <v>78.900000000000006</v>
      </c>
      <c r="E32" s="28">
        <v>8.15</v>
      </c>
      <c r="F32" s="27">
        <v>99.3</v>
      </c>
      <c r="G32" s="28">
        <v>6.29</v>
      </c>
      <c r="H32" s="31"/>
      <c r="I32" s="31"/>
      <c r="J32" s="30"/>
      <c r="K32" s="30"/>
      <c r="L32" s="28"/>
      <c r="M32" s="31"/>
      <c r="N32" s="31"/>
      <c r="O32" s="28"/>
      <c r="P32" s="28"/>
      <c r="Q32" s="28"/>
      <c r="R32" s="31"/>
      <c r="S32" s="31"/>
      <c r="T32" s="30"/>
      <c r="U32" s="30"/>
      <c r="V32" s="30"/>
      <c r="W32" s="30"/>
      <c r="X32" s="30"/>
      <c r="Y32" s="30"/>
      <c r="Z32" s="52"/>
      <c r="AA32" s="52"/>
    </row>
    <row r="33" spans="1:27" ht="13.2" x14ac:dyDescent="0.25">
      <c r="A33" s="78">
        <v>42887</v>
      </c>
      <c r="B33" s="28" t="s">
        <v>138</v>
      </c>
      <c r="C33" s="28">
        <v>62.9</v>
      </c>
      <c r="D33" s="27">
        <v>89.9</v>
      </c>
      <c r="E33" s="28">
        <v>8.66</v>
      </c>
      <c r="F33" s="27">
        <v>107.3</v>
      </c>
      <c r="G33" s="28">
        <v>6.31</v>
      </c>
      <c r="H33" s="31"/>
      <c r="I33" s="31"/>
      <c r="J33" s="30"/>
      <c r="K33" s="30"/>
      <c r="L33" s="28"/>
      <c r="M33" s="31"/>
      <c r="N33" s="31"/>
      <c r="O33" s="28"/>
      <c r="P33" s="28"/>
      <c r="Q33" s="28"/>
      <c r="R33" s="31"/>
      <c r="S33" s="31"/>
      <c r="T33" s="30"/>
      <c r="U33" s="30"/>
      <c r="V33" s="30"/>
      <c r="W33" s="30"/>
      <c r="X33" s="30"/>
      <c r="Y33" s="30"/>
      <c r="Z33" s="52"/>
      <c r="AA33" s="52"/>
    </row>
    <row r="34" spans="1:27" ht="13.2" x14ac:dyDescent="0.25">
      <c r="A34" s="78">
        <v>42894</v>
      </c>
      <c r="B34" s="28" t="s">
        <v>138</v>
      </c>
      <c r="C34" s="28">
        <v>60.8</v>
      </c>
      <c r="D34" s="27">
        <v>88</v>
      </c>
      <c r="E34" s="28">
        <v>8.68</v>
      </c>
      <c r="F34" s="27">
        <v>109.7</v>
      </c>
      <c r="G34" s="28">
        <v>6.39</v>
      </c>
      <c r="H34" s="31"/>
      <c r="I34" s="31"/>
      <c r="J34" s="30"/>
      <c r="K34" s="30"/>
      <c r="L34" s="28"/>
      <c r="M34" s="31"/>
      <c r="N34" s="31"/>
      <c r="O34" s="28"/>
      <c r="P34" s="28"/>
      <c r="Q34" s="28"/>
      <c r="R34" s="31"/>
      <c r="S34" s="31"/>
      <c r="T34" s="30"/>
      <c r="U34" s="30"/>
      <c r="V34" s="30"/>
      <c r="W34" s="30"/>
      <c r="X34" s="30"/>
      <c r="Y34" s="30"/>
      <c r="Z34" s="52"/>
      <c r="AA34" s="52"/>
    </row>
    <row r="35" spans="1:27" ht="13.2" x14ac:dyDescent="0.25">
      <c r="A35" s="78">
        <v>42901</v>
      </c>
      <c r="B35" s="28" t="s">
        <v>138</v>
      </c>
      <c r="C35" s="28">
        <v>63.1</v>
      </c>
      <c r="D35" s="27">
        <v>85.8</v>
      </c>
      <c r="E35" s="28">
        <v>8.24</v>
      </c>
      <c r="F35" s="27">
        <v>111.8</v>
      </c>
      <c r="G35" s="28">
        <v>6.44</v>
      </c>
      <c r="H35" s="31"/>
      <c r="I35" s="31"/>
      <c r="J35" s="30"/>
      <c r="K35" s="30"/>
      <c r="L35" s="28"/>
      <c r="M35" s="31"/>
      <c r="N35" s="31"/>
      <c r="O35" s="28"/>
      <c r="P35" s="28"/>
      <c r="Q35" s="28"/>
      <c r="R35" s="31"/>
      <c r="S35" s="31"/>
      <c r="T35" s="30"/>
      <c r="U35" s="30"/>
      <c r="V35" s="30"/>
      <c r="W35" s="30"/>
      <c r="X35" s="30"/>
      <c r="Y35" s="30"/>
      <c r="Z35" s="52"/>
      <c r="AA35" s="52"/>
    </row>
    <row r="36" spans="1:27" ht="13.2" x14ac:dyDescent="0.25">
      <c r="A36" s="78">
        <v>42908</v>
      </c>
      <c r="B36" s="28" t="s">
        <v>138</v>
      </c>
      <c r="C36" s="28">
        <v>64.5</v>
      </c>
      <c r="D36" s="27">
        <v>84.6</v>
      </c>
      <c r="E36" s="28">
        <v>8</v>
      </c>
      <c r="F36" s="27">
        <v>100.9</v>
      </c>
      <c r="G36" s="28">
        <v>6.31</v>
      </c>
      <c r="H36" s="31"/>
      <c r="I36" s="31"/>
      <c r="J36" s="30"/>
      <c r="K36" s="30"/>
      <c r="L36" s="28"/>
      <c r="M36" s="31"/>
      <c r="N36" s="31"/>
      <c r="O36" s="28"/>
      <c r="P36" s="28"/>
      <c r="Q36" s="28"/>
      <c r="R36" s="31"/>
      <c r="S36" s="31"/>
      <c r="T36" s="30"/>
      <c r="U36" s="30"/>
      <c r="V36" s="30"/>
      <c r="W36" s="30"/>
      <c r="X36" s="30"/>
      <c r="Y36" s="30"/>
      <c r="Z36" s="52"/>
      <c r="AA36" s="52"/>
    </row>
    <row r="37" spans="1:27" ht="13.2" x14ac:dyDescent="0.25">
      <c r="A37" s="78">
        <v>42915</v>
      </c>
      <c r="B37" s="28" t="s">
        <v>138</v>
      </c>
      <c r="C37" s="28">
        <v>61.6</v>
      </c>
      <c r="D37" s="27">
        <v>84.7</v>
      </c>
      <c r="E37" s="28">
        <v>8.2799999999999994</v>
      </c>
      <c r="F37" s="27">
        <v>100.4</v>
      </c>
      <c r="G37" s="28">
        <v>6.39</v>
      </c>
      <c r="H37" s="31"/>
      <c r="I37" s="31"/>
      <c r="J37" s="30"/>
      <c r="K37" s="30"/>
      <c r="L37" s="28"/>
      <c r="M37" s="31"/>
      <c r="N37" s="31"/>
      <c r="O37" s="28"/>
      <c r="P37" s="28"/>
      <c r="Q37" s="28"/>
      <c r="R37" s="31"/>
      <c r="S37" s="31"/>
      <c r="T37" s="30"/>
      <c r="U37" s="30"/>
      <c r="V37" s="30"/>
      <c r="W37" s="30"/>
      <c r="X37" s="30"/>
      <c r="Y37" s="30"/>
      <c r="Z37" s="52"/>
      <c r="AA37" s="52"/>
    </row>
    <row r="38" spans="1:27" ht="13.2" x14ac:dyDescent="0.25">
      <c r="A38" s="78">
        <v>42922</v>
      </c>
      <c r="B38" s="28" t="s">
        <v>138</v>
      </c>
      <c r="C38" s="28">
        <v>62.3</v>
      </c>
      <c r="D38" s="27">
        <v>87.2</v>
      </c>
      <c r="E38" s="28">
        <v>8.4499999999999993</v>
      </c>
      <c r="F38" s="27">
        <v>98.5</v>
      </c>
      <c r="G38" s="28">
        <v>6.35</v>
      </c>
      <c r="H38" s="31"/>
      <c r="I38" s="31"/>
      <c r="J38" s="30"/>
      <c r="K38" s="30"/>
      <c r="L38" s="28"/>
      <c r="M38" s="31"/>
      <c r="N38" s="31"/>
      <c r="O38" s="28"/>
      <c r="P38" s="28"/>
      <c r="Q38" s="28"/>
      <c r="R38" s="31"/>
      <c r="S38" s="31"/>
      <c r="T38" s="30"/>
      <c r="U38" s="30"/>
      <c r="V38" s="30"/>
      <c r="W38" s="30"/>
      <c r="X38" s="30"/>
      <c r="Y38" s="30"/>
      <c r="Z38" s="52"/>
      <c r="AA38" s="52"/>
    </row>
    <row r="39" spans="1:27" ht="13.2" x14ac:dyDescent="0.25">
      <c r="A39" s="78">
        <v>42929</v>
      </c>
      <c r="B39" s="28" t="s">
        <v>138</v>
      </c>
      <c r="C39" s="28">
        <v>64.8</v>
      </c>
      <c r="D39" s="27">
        <v>84.8</v>
      </c>
      <c r="E39" s="28">
        <v>7.98</v>
      </c>
      <c r="F39" s="27">
        <v>98.7</v>
      </c>
      <c r="G39" s="28">
        <v>6.27</v>
      </c>
      <c r="H39" s="31"/>
      <c r="I39" s="31"/>
      <c r="J39" s="30"/>
      <c r="K39" s="30"/>
      <c r="L39" s="28"/>
      <c r="M39" s="31"/>
      <c r="N39" s="31"/>
      <c r="O39" s="28"/>
      <c r="P39" s="28"/>
      <c r="Q39" s="28"/>
      <c r="R39" s="31"/>
      <c r="S39" s="31"/>
      <c r="T39" s="30"/>
      <c r="U39" s="30"/>
      <c r="V39" s="30"/>
      <c r="W39" s="30"/>
      <c r="X39" s="30"/>
      <c r="Y39" s="30"/>
      <c r="Z39" s="52"/>
      <c r="AA39" s="52"/>
    </row>
    <row r="40" spans="1:27" ht="13.2" x14ac:dyDescent="0.25">
      <c r="A40" s="78">
        <v>42936</v>
      </c>
      <c r="B40" s="28" t="s">
        <v>138</v>
      </c>
      <c r="C40" s="28">
        <v>65.900000000000006</v>
      </c>
      <c r="D40" s="27">
        <v>86.9</v>
      </c>
      <c r="E40" s="28">
        <v>8.08</v>
      </c>
      <c r="F40" s="27">
        <v>98.3</v>
      </c>
      <c r="G40" s="28">
        <v>6.36</v>
      </c>
      <c r="H40" s="31"/>
      <c r="I40" s="31"/>
      <c r="J40" s="30"/>
      <c r="K40" s="30"/>
      <c r="L40" s="28"/>
      <c r="M40" s="31"/>
      <c r="N40" s="31"/>
      <c r="O40" s="28"/>
      <c r="P40" s="28"/>
      <c r="Q40" s="28"/>
      <c r="R40" s="31"/>
      <c r="S40" s="31"/>
      <c r="T40" s="30"/>
      <c r="U40" s="30"/>
      <c r="V40" s="30"/>
      <c r="W40" s="30"/>
      <c r="X40" s="30"/>
      <c r="Y40" s="30"/>
      <c r="Z40" s="52"/>
      <c r="AA40" s="52"/>
    </row>
    <row r="41" spans="1:27" ht="13.2" x14ac:dyDescent="0.25">
      <c r="A41" s="78">
        <v>42943</v>
      </c>
      <c r="B41" s="28" t="s">
        <v>138</v>
      </c>
      <c r="C41" s="28">
        <v>60.5</v>
      </c>
      <c r="D41" s="27">
        <v>89.6</v>
      </c>
      <c r="E41" s="28">
        <v>8.8699999999999992</v>
      </c>
      <c r="F41" s="27">
        <v>97.7</v>
      </c>
      <c r="G41" s="28">
        <v>6.45</v>
      </c>
      <c r="H41" s="31"/>
      <c r="I41" s="31"/>
      <c r="J41" s="30"/>
      <c r="K41" s="30"/>
      <c r="L41" s="28"/>
      <c r="M41" s="31"/>
      <c r="N41" s="31"/>
      <c r="O41" s="28"/>
      <c r="P41" s="28"/>
      <c r="Q41" s="28"/>
      <c r="R41" s="31"/>
      <c r="S41" s="31"/>
      <c r="T41" s="30"/>
      <c r="U41" s="30"/>
      <c r="V41" s="30"/>
      <c r="W41" s="30"/>
      <c r="X41" s="30"/>
      <c r="Y41" s="30"/>
      <c r="Z41" s="52"/>
      <c r="AA41" s="52"/>
    </row>
    <row r="42" spans="1:27" ht="13.2" x14ac:dyDescent="0.25">
      <c r="A42" s="78">
        <v>42950</v>
      </c>
      <c r="B42" s="28" t="s">
        <v>138</v>
      </c>
      <c r="C42" s="28">
        <v>63</v>
      </c>
      <c r="D42" s="27">
        <v>90.9</v>
      </c>
      <c r="E42" s="28">
        <v>8.73</v>
      </c>
      <c r="F42" s="27">
        <v>100.8</v>
      </c>
      <c r="G42" s="28">
        <v>6.29</v>
      </c>
      <c r="H42" s="31"/>
      <c r="I42" s="31"/>
      <c r="J42" s="30"/>
      <c r="K42" s="30"/>
      <c r="L42" s="28"/>
      <c r="M42" s="31"/>
      <c r="N42" s="31"/>
      <c r="O42" s="28"/>
      <c r="P42" s="28"/>
      <c r="Q42" s="28"/>
      <c r="R42" s="31"/>
      <c r="S42" s="31"/>
      <c r="T42" s="30"/>
      <c r="U42" s="30"/>
      <c r="V42" s="30"/>
      <c r="W42" s="30"/>
      <c r="X42" s="30"/>
      <c r="Y42" s="30"/>
      <c r="Z42" s="52"/>
      <c r="AA42" s="52"/>
    </row>
    <row r="43" spans="1:27" ht="13.2" x14ac:dyDescent="0.25">
      <c r="A43" s="78">
        <v>42956</v>
      </c>
      <c r="B43" s="28" t="s">
        <v>138</v>
      </c>
      <c r="C43" s="28">
        <v>60.7</v>
      </c>
      <c r="D43" s="27">
        <v>85.9</v>
      </c>
      <c r="E43" s="28">
        <v>8.5399999999999991</v>
      </c>
      <c r="F43" s="27">
        <v>100.1</v>
      </c>
      <c r="G43" s="28">
        <v>6.47</v>
      </c>
      <c r="H43" s="31"/>
      <c r="I43" s="31"/>
      <c r="J43" s="30"/>
      <c r="K43" s="30"/>
      <c r="L43" s="28"/>
      <c r="M43" s="31"/>
      <c r="N43" s="31"/>
      <c r="O43" s="28"/>
      <c r="P43" s="28"/>
      <c r="Q43" s="28"/>
      <c r="R43" s="31"/>
      <c r="S43" s="31"/>
      <c r="T43" s="30"/>
      <c r="U43" s="30"/>
      <c r="V43" s="30"/>
      <c r="W43" s="30"/>
      <c r="X43" s="30"/>
      <c r="Y43" s="30"/>
      <c r="Z43" s="52"/>
      <c r="AA43" s="52"/>
    </row>
    <row r="44" spans="1:27" ht="13.2" x14ac:dyDescent="0.25">
      <c r="A44" s="78">
        <v>42964</v>
      </c>
      <c r="B44" s="28" t="s">
        <v>138</v>
      </c>
      <c r="C44" s="28">
        <v>61</v>
      </c>
      <c r="D44" s="27">
        <v>87.8</v>
      </c>
      <c r="E44" s="28">
        <v>8.64</v>
      </c>
      <c r="F44" s="27">
        <v>100.5</v>
      </c>
      <c r="G44" s="28">
        <v>6.62</v>
      </c>
      <c r="H44" s="31"/>
      <c r="I44" s="31"/>
      <c r="J44" s="30"/>
      <c r="K44" s="30"/>
      <c r="L44" s="28"/>
      <c r="M44" s="31"/>
      <c r="N44" s="31"/>
      <c r="O44" s="28"/>
      <c r="P44" s="28"/>
      <c r="Q44" s="28"/>
      <c r="R44" s="31"/>
      <c r="S44" s="31"/>
      <c r="T44" s="30"/>
      <c r="U44" s="30"/>
      <c r="V44" s="30"/>
      <c r="W44" s="30"/>
      <c r="X44" s="30"/>
      <c r="Y44" s="30"/>
      <c r="Z44" s="52"/>
      <c r="AA44" s="52"/>
    </row>
    <row r="45" spans="1:27" ht="13.2" x14ac:dyDescent="0.25">
      <c r="A45" s="78">
        <v>42971</v>
      </c>
      <c r="B45" s="28" t="s">
        <v>138</v>
      </c>
      <c r="C45" s="28">
        <v>60.9</v>
      </c>
      <c r="D45" s="27">
        <v>79.900000000000006</v>
      </c>
      <c r="E45" s="28">
        <v>7.87</v>
      </c>
      <c r="F45" s="27">
        <v>99.1</v>
      </c>
      <c r="G45" s="28">
        <v>6.41</v>
      </c>
      <c r="H45" s="31"/>
      <c r="I45" s="31"/>
      <c r="J45" s="30"/>
      <c r="K45" s="30"/>
      <c r="L45" s="28"/>
      <c r="M45" s="31"/>
      <c r="N45" s="31"/>
      <c r="O45" s="28"/>
      <c r="P45" s="28"/>
      <c r="Q45" s="28"/>
      <c r="R45" s="31"/>
      <c r="S45" s="31"/>
      <c r="T45" s="30"/>
      <c r="U45" s="30"/>
      <c r="V45" s="30"/>
      <c r="W45" s="30"/>
      <c r="X45" s="30"/>
      <c r="Y45" s="30"/>
      <c r="Z45" s="52"/>
      <c r="AA45" s="52"/>
    </row>
    <row r="46" spans="1:27" ht="13.2" x14ac:dyDescent="0.25">
      <c r="A46" s="78">
        <v>42978</v>
      </c>
      <c r="B46" s="28" t="s">
        <v>138</v>
      </c>
      <c r="C46" s="28">
        <v>60.7</v>
      </c>
      <c r="D46" s="27">
        <v>82.4</v>
      </c>
      <c r="E46" s="28">
        <v>8.14</v>
      </c>
      <c r="F46" s="27">
        <v>98.1</v>
      </c>
      <c r="G46" s="28">
        <v>6.39</v>
      </c>
      <c r="H46" s="31"/>
      <c r="I46" s="31"/>
      <c r="J46" s="30"/>
      <c r="K46" s="30"/>
      <c r="L46" s="28"/>
      <c r="M46" s="31"/>
      <c r="N46" s="31"/>
      <c r="O46" s="28"/>
      <c r="P46" s="28"/>
      <c r="Q46" s="28"/>
      <c r="R46" s="31"/>
      <c r="S46" s="31"/>
      <c r="T46" s="30"/>
      <c r="U46" s="30"/>
      <c r="V46" s="30"/>
      <c r="W46" s="30"/>
      <c r="X46" s="30"/>
      <c r="Y46" s="30"/>
      <c r="Z46" s="52"/>
      <c r="AA46" s="52"/>
    </row>
    <row r="47" spans="1:27" ht="13.2" x14ac:dyDescent="0.25">
      <c r="A47" s="78">
        <v>42985</v>
      </c>
      <c r="B47" s="28" t="s">
        <v>138</v>
      </c>
      <c r="C47" s="28">
        <v>63.6</v>
      </c>
      <c r="D47" s="27">
        <v>77.2</v>
      </c>
      <c r="E47" s="28">
        <v>7.36</v>
      </c>
      <c r="F47" s="27">
        <v>94.6</v>
      </c>
      <c r="G47" s="28">
        <v>6.3</v>
      </c>
      <c r="H47" s="31"/>
      <c r="I47" s="31"/>
      <c r="J47" s="30"/>
      <c r="K47" s="30"/>
      <c r="L47" s="28"/>
      <c r="M47" s="31"/>
      <c r="N47" s="31"/>
      <c r="O47" s="28"/>
      <c r="P47" s="28"/>
      <c r="Q47" s="28"/>
      <c r="R47" s="31"/>
      <c r="S47" s="31"/>
      <c r="T47" s="30"/>
      <c r="U47" s="30"/>
      <c r="V47" s="30"/>
      <c r="W47" s="30"/>
      <c r="X47" s="30"/>
      <c r="Y47" s="30"/>
      <c r="Z47" s="52"/>
      <c r="AA47" s="52"/>
    </row>
    <row r="48" spans="1:27" ht="13.2" x14ac:dyDescent="0.25">
      <c r="A48" s="78">
        <v>42992</v>
      </c>
      <c r="B48" s="28" t="s">
        <v>138</v>
      </c>
      <c r="C48" s="28">
        <v>64.8</v>
      </c>
      <c r="D48" s="27">
        <v>83.2</v>
      </c>
      <c r="E48" s="28">
        <v>7.84</v>
      </c>
      <c r="F48" s="27">
        <v>103.5</v>
      </c>
      <c r="G48" s="28">
        <v>6.39</v>
      </c>
      <c r="H48" s="31"/>
      <c r="I48" s="31"/>
      <c r="J48" s="30"/>
      <c r="K48" s="30"/>
      <c r="L48" s="28"/>
      <c r="M48" s="31"/>
      <c r="N48" s="31"/>
      <c r="O48" s="28"/>
      <c r="P48" s="28"/>
      <c r="Q48" s="28"/>
      <c r="R48" s="31"/>
      <c r="S48" s="31"/>
      <c r="T48" s="30"/>
      <c r="U48" s="30"/>
      <c r="V48" s="30"/>
      <c r="W48" s="30"/>
      <c r="X48" s="30"/>
      <c r="Y48" s="30"/>
      <c r="Z48" s="52"/>
      <c r="AA48" s="52"/>
    </row>
    <row r="49" spans="1:27" ht="13.2" x14ac:dyDescent="0.25">
      <c r="A49" s="78">
        <v>42999</v>
      </c>
      <c r="B49" s="28" t="s">
        <v>138</v>
      </c>
      <c r="C49" s="28">
        <v>61.5</v>
      </c>
      <c r="D49" s="27">
        <v>76</v>
      </c>
      <c r="E49" s="28">
        <v>7.43</v>
      </c>
      <c r="F49" s="27">
        <v>103.9</v>
      </c>
      <c r="G49" s="28">
        <v>6.12</v>
      </c>
      <c r="H49" s="31">
        <v>1.8340000000000001</v>
      </c>
      <c r="I49" s="31">
        <v>0.28439999999999999</v>
      </c>
      <c r="J49" s="30">
        <v>0.17754800000000001</v>
      </c>
      <c r="K49" s="30">
        <v>2.3380000000000001E-2</v>
      </c>
      <c r="L49" s="28">
        <v>9.4</v>
      </c>
      <c r="M49" s="31"/>
      <c r="N49" s="31">
        <f t="shared" ref="N49:N51" si="0">I49-(J49+K49)</f>
        <v>8.3471999999999963E-2</v>
      </c>
      <c r="O49" s="28"/>
      <c r="P49" s="28"/>
      <c r="Q49" s="28"/>
      <c r="R49" s="31"/>
      <c r="S49" s="31"/>
      <c r="T49" s="50">
        <v>7.3999999999999996E-2</v>
      </c>
      <c r="U49" s="50">
        <v>1.7000000000000001E-2</v>
      </c>
      <c r="V49" s="50">
        <v>0.01</v>
      </c>
      <c r="W49" s="50">
        <v>8.9999999999999993E-3</v>
      </c>
      <c r="X49" s="50">
        <v>7.0000000000000001E-3</v>
      </c>
      <c r="Y49" s="30"/>
      <c r="Z49" s="52"/>
      <c r="AA49" s="52"/>
    </row>
    <row r="50" spans="1:27" ht="13.2" x14ac:dyDescent="0.25">
      <c r="A50" s="78">
        <v>43006</v>
      </c>
      <c r="B50" s="28" t="s">
        <v>138</v>
      </c>
      <c r="C50" s="28">
        <v>65.7</v>
      </c>
      <c r="D50" s="27">
        <v>77</v>
      </c>
      <c r="E50" s="28">
        <v>7.18</v>
      </c>
      <c r="F50" s="27">
        <v>102.7</v>
      </c>
      <c r="G50" s="28">
        <v>6.08</v>
      </c>
      <c r="H50" s="31">
        <v>1.714</v>
      </c>
      <c r="I50" s="31">
        <v>0.27089999999999997</v>
      </c>
      <c r="J50" s="30">
        <v>0.19964100000000001</v>
      </c>
      <c r="K50" s="30">
        <v>1.1724E-2</v>
      </c>
      <c r="L50" s="28">
        <v>7.1</v>
      </c>
      <c r="M50" s="31"/>
      <c r="N50" s="31">
        <f t="shared" si="0"/>
        <v>5.9534999999999949E-2</v>
      </c>
      <c r="O50" s="28"/>
      <c r="P50" s="28"/>
      <c r="Q50" s="28"/>
      <c r="R50" s="31"/>
      <c r="S50" s="31"/>
      <c r="T50" s="50">
        <v>7.2999999999999995E-2</v>
      </c>
      <c r="U50" s="50">
        <v>1.7000000000000001E-2</v>
      </c>
      <c r="V50" s="50">
        <v>0.01</v>
      </c>
      <c r="W50" s="50">
        <v>8.9999999999999993E-3</v>
      </c>
      <c r="X50" s="50">
        <v>7.0000000000000001E-3</v>
      </c>
      <c r="Y50" s="30"/>
      <c r="Z50" s="52"/>
      <c r="AA50" s="52"/>
    </row>
    <row r="51" spans="1:27" ht="13.2" x14ac:dyDescent="0.25">
      <c r="A51" s="78">
        <v>43014</v>
      </c>
      <c r="B51" s="28" t="s">
        <v>138</v>
      </c>
      <c r="C51" s="28">
        <v>61.16</v>
      </c>
      <c r="D51" s="27">
        <v>79.5</v>
      </c>
      <c r="E51" s="28">
        <v>7.8</v>
      </c>
      <c r="F51" s="27">
        <v>101.8</v>
      </c>
      <c r="G51" s="28">
        <v>6.39</v>
      </c>
      <c r="H51" s="31">
        <v>1.1299999999999999</v>
      </c>
      <c r="I51" s="31">
        <v>0.23130000000000001</v>
      </c>
      <c r="J51" s="30">
        <v>0.21912300000000001</v>
      </c>
      <c r="K51" s="30">
        <v>1.1464500000000001E-2</v>
      </c>
      <c r="L51" s="28">
        <v>11.4575</v>
      </c>
      <c r="M51" s="31"/>
      <c r="N51" s="31">
        <f t="shared" si="0"/>
        <v>7.125000000000048E-4</v>
      </c>
      <c r="O51" s="28"/>
      <c r="P51" s="28"/>
      <c r="Q51" s="28"/>
      <c r="R51" s="31"/>
      <c r="S51" s="31"/>
      <c r="T51" s="50">
        <v>4.5999999999999999E-2</v>
      </c>
      <c r="U51" s="50">
        <v>0.01</v>
      </c>
      <c r="V51" s="50">
        <v>6.0000000000000001E-3</v>
      </c>
      <c r="W51" s="50">
        <v>5.0000000000000001E-3</v>
      </c>
      <c r="X51" s="50">
        <v>4.0000000000000001E-3</v>
      </c>
      <c r="Y51" s="33"/>
      <c r="Z51" s="52"/>
      <c r="AA51" s="52"/>
    </row>
    <row r="52" spans="1:27" ht="13.2" x14ac:dyDescent="0.25">
      <c r="A52" s="78">
        <v>43020</v>
      </c>
      <c r="B52" s="28" t="s">
        <v>138</v>
      </c>
      <c r="C52" s="28">
        <v>58.1</v>
      </c>
      <c r="D52" s="27">
        <v>79.5</v>
      </c>
      <c r="E52" s="28">
        <v>8.1</v>
      </c>
      <c r="F52" s="27">
        <v>104.1</v>
      </c>
      <c r="G52" s="28">
        <v>6.25</v>
      </c>
      <c r="H52" s="31">
        <v>1.022</v>
      </c>
      <c r="I52" s="31">
        <v>0.23280000000000001</v>
      </c>
      <c r="J52" s="30">
        <v>0.22717999999999999</v>
      </c>
      <c r="K52" s="30">
        <v>1.4867E-2</v>
      </c>
      <c r="L52" s="28">
        <v>9.0890000000000004</v>
      </c>
      <c r="M52" s="31"/>
      <c r="N52" s="31">
        <v>0</v>
      </c>
      <c r="O52" s="28"/>
      <c r="P52" s="28"/>
      <c r="Q52" s="28"/>
      <c r="R52" s="31"/>
      <c r="S52" s="31"/>
      <c r="T52" s="50">
        <v>4.5999999999999999E-2</v>
      </c>
      <c r="U52" s="50">
        <v>8.9999999999999993E-3</v>
      </c>
      <c r="V52" s="50">
        <v>5.0000000000000001E-3</v>
      </c>
      <c r="W52" s="50">
        <v>5.0000000000000001E-3</v>
      </c>
      <c r="X52" s="50">
        <v>3.0000000000000001E-3</v>
      </c>
      <c r="Y52" s="33"/>
      <c r="Z52" s="52"/>
      <c r="AA52" s="52"/>
    </row>
    <row r="53" spans="1:27" ht="13.2" x14ac:dyDescent="0.25">
      <c r="A53" s="78">
        <v>43034</v>
      </c>
      <c r="B53" s="28" t="s">
        <v>138</v>
      </c>
      <c r="C53" s="28">
        <v>59</v>
      </c>
      <c r="D53" s="27">
        <v>62.6</v>
      </c>
      <c r="E53" s="28">
        <v>6.31</v>
      </c>
      <c r="F53" s="27">
        <v>91.9</v>
      </c>
      <c r="G53" s="28">
        <v>5.65</v>
      </c>
      <c r="H53" s="31">
        <v>5.1239999999999997</v>
      </c>
      <c r="I53" s="31">
        <v>0.27350000000000002</v>
      </c>
      <c r="J53" s="30">
        <v>0.16856550000000001</v>
      </c>
      <c r="K53" s="30">
        <v>1.1169E-2</v>
      </c>
      <c r="L53" s="28">
        <v>11.363</v>
      </c>
      <c r="M53" s="31"/>
      <c r="N53" s="31">
        <f t="shared" ref="N53:N56" si="1">I53-(J53+K53)</f>
        <v>9.3765500000000002E-2</v>
      </c>
      <c r="O53" s="28"/>
      <c r="P53" s="28"/>
      <c r="Q53" s="28"/>
      <c r="R53" s="31"/>
      <c r="S53" s="31"/>
      <c r="T53" s="50">
        <v>0.36299999999999999</v>
      </c>
      <c r="U53" s="50">
        <v>8.7999999999999995E-2</v>
      </c>
      <c r="V53" s="50">
        <v>5.1999999999999998E-2</v>
      </c>
      <c r="W53" s="50">
        <v>4.5999999999999999E-2</v>
      </c>
      <c r="X53" s="50">
        <v>3.5000000000000003E-2</v>
      </c>
      <c r="Y53" s="33"/>
      <c r="Z53" s="52"/>
      <c r="AA53" s="52"/>
    </row>
    <row r="54" spans="1:27" ht="13.2" x14ac:dyDescent="0.25">
      <c r="A54" s="78">
        <v>43041</v>
      </c>
      <c r="B54" s="28" t="s">
        <v>138</v>
      </c>
      <c r="C54" s="28">
        <v>55.8</v>
      </c>
      <c r="D54" s="27">
        <v>75.099999999999994</v>
      </c>
      <c r="E54" s="28">
        <v>7.87</v>
      </c>
      <c r="F54" s="27">
        <v>102</v>
      </c>
      <c r="G54" s="28">
        <v>5.94</v>
      </c>
      <c r="H54" s="31">
        <v>1.968</v>
      </c>
      <c r="I54" s="31">
        <v>0.22950000000000001</v>
      </c>
      <c r="J54" s="30">
        <v>0.200096</v>
      </c>
      <c r="K54" s="30">
        <v>1.2347E-2</v>
      </c>
      <c r="L54" s="28">
        <v>10.238</v>
      </c>
      <c r="M54" s="31"/>
      <c r="N54" s="31">
        <f t="shared" si="1"/>
        <v>1.7057000000000017E-2</v>
      </c>
      <c r="O54" s="28"/>
      <c r="P54" s="28"/>
      <c r="Q54" s="28"/>
      <c r="R54" s="31"/>
      <c r="S54" s="31"/>
      <c r="T54" s="50">
        <v>0.11700000000000001</v>
      </c>
      <c r="U54" s="50">
        <v>2.9000000000000001E-2</v>
      </c>
      <c r="V54" s="50">
        <v>1.7000000000000001E-2</v>
      </c>
      <c r="W54" s="50">
        <v>1.4999999999999999E-2</v>
      </c>
      <c r="X54" s="50">
        <v>1.2E-2</v>
      </c>
      <c r="Y54" s="33"/>
      <c r="Z54" s="52"/>
      <c r="AA54" s="52"/>
    </row>
    <row r="55" spans="1:27" ht="13.2" x14ac:dyDescent="0.25">
      <c r="A55" s="78">
        <v>43048</v>
      </c>
      <c r="B55" s="28" t="s">
        <v>138</v>
      </c>
      <c r="C55" s="28">
        <v>51.1</v>
      </c>
      <c r="D55" s="27">
        <v>77.099999999999994</v>
      </c>
      <c r="E55" s="28">
        <v>8.58</v>
      </c>
      <c r="F55" s="27">
        <v>103.8</v>
      </c>
      <c r="G55" s="28">
        <v>6.23</v>
      </c>
      <c r="H55" s="31">
        <v>1.4550000000000001</v>
      </c>
      <c r="I55" s="31">
        <v>0.25609999999999999</v>
      </c>
      <c r="J55" s="30">
        <v>0.216806</v>
      </c>
      <c r="K55" s="30">
        <v>1.4307E-2</v>
      </c>
      <c r="L55" s="28">
        <v>6.8789999999999996</v>
      </c>
      <c r="M55" s="31"/>
      <c r="N55" s="31">
        <f t="shared" si="1"/>
        <v>2.4986999999999981E-2</v>
      </c>
      <c r="O55" s="28"/>
      <c r="P55" s="28"/>
      <c r="Q55" s="28"/>
      <c r="R55" s="31"/>
      <c r="S55" s="31"/>
      <c r="T55" s="50">
        <v>9.4E-2</v>
      </c>
      <c r="U55" s="50">
        <v>2.5000000000000001E-2</v>
      </c>
      <c r="V55" s="50">
        <v>1.4999999999999999E-2</v>
      </c>
      <c r="W55" s="50">
        <v>1.2999999999999999E-2</v>
      </c>
      <c r="X55" s="50">
        <v>0.01</v>
      </c>
      <c r="Y55" s="33"/>
      <c r="Z55" s="52"/>
      <c r="AA55" s="52"/>
    </row>
    <row r="56" spans="1:27" ht="13.2" x14ac:dyDescent="0.25">
      <c r="A56" s="78">
        <v>43055</v>
      </c>
      <c r="B56" s="28" t="s">
        <v>138</v>
      </c>
      <c r="C56" s="28">
        <v>48.4</v>
      </c>
      <c r="D56" s="27">
        <v>74.7</v>
      </c>
      <c r="E56" s="28">
        <v>8.61</v>
      </c>
      <c r="F56" s="27">
        <v>101.9</v>
      </c>
      <c r="G56" s="28">
        <v>6.15</v>
      </c>
      <c r="H56" s="29">
        <v>2.15</v>
      </c>
      <c r="I56" s="29">
        <v>0.26100000000000001</v>
      </c>
      <c r="J56" s="30">
        <v>0.182064</v>
      </c>
      <c r="K56" s="30">
        <v>2.6429000000000001E-2</v>
      </c>
      <c r="L56" s="28">
        <v>7.798</v>
      </c>
      <c r="M56" s="31">
        <v>1.36</v>
      </c>
      <c r="N56" s="31">
        <f t="shared" si="1"/>
        <v>5.2506999999999998E-2</v>
      </c>
      <c r="O56" s="28"/>
      <c r="P56" s="28"/>
      <c r="Q56" s="28"/>
      <c r="R56" s="31">
        <v>0.22</v>
      </c>
      <c r="S56" s="31">
        <v>0.02</v>
      </c>
      <c r="T56" s="50">
        <v>9.0999999999999998E-2</v>
      </c>
      <c r="U56" s="50">
        <v>2.1000000000000001E-2</v>
      </c>
      <c r="V56" s="50">
        <v>1.2E-2</v>
      </c>
      <c r="W56" s="50">
        <v>0.01</v>
      </c>
      <c r="X56" s="50">
        <v>8.0000000000000002E-3</v>
      </c>
      <c r="Y56" s="33"/>
      <c r="Z56" s="52"/>
      <c r="AA56" s="52"/>
    </row>
    <row r="57" spans="1:27" ht="13.2" x14ac:dyDescent="0.25">
      <c r="A57" s="78">
        <v>43069</v>
      </c>
      <c r="B57" s="28" t="s">
        <v>138</v>
      </c>
      <c r="C57" s="28">
        <v>48.2</v>
      </c>
      <c r="D57" s="27">
        <v>81.900000000000006</v>
      </c>
      <c r="E57" s="28">
        <v>9.4600000000000009</v>
      </c>
      <c r="F57" s="27">
        <v>101.7</v>
      </c>
      <c r="G57" s="28"/>
      <c r="H57" s="29">
        <v>1.0569999999999999</v>
      </c>
      <c r="I57" s="29">
        <v>0.33239999999999997</v>
      </c>
      <c r="J57" s="30">
        <v>0.31873699999999999</v>
      </c>
      <c r="K57" s="30">
        <v>4.2909999999999997E-2</v>
      </c>
      <c r="L57" s="28">
        <v>3.9710000000000001</v>
      </c>
      <c r="M57" s="31">
        <v>2.6635</v>
      </c>
      <c r="N57" s="31">
        <v>0</v>
      </c>
      <c r="O57" s="28"/>
      <c r="P57" s="28"/>
      <c r="Q57" s="28"/>
      <c r="R57" s="31"/>
      <c r="S57" s="31"/>
      <c r="T57" s="50">
        <v>4.9000000000000002E-2</v>
      </c>
      <c r="U57" s="50">
        <v>1.4E-2</v>
      </c>
      <c r="V57" s="50">
        <v>8.0000000000000002E-3</v>
      </c>
      <c r="W57" s="50">
        <v>7.0000000000000001E-3</v>
      </c>
      <c r="X57" s="50">
        <v>6.0000000000000001E-3</v>
      </c>
      <c r="Y57" s="33"/>
      <c r="Z57" s="52"/>
      <c r="AA57" s="52"/>
    </row>
    <row r="58" spans="1:27" ht="13.2" x14ac:dyDescent="0.25">
      <c r="A58" s="78">
        <v>43076</v>
      </c>
      <c r="B58" s="28" t="s">
        <v>138</v>
      </c>
      <c r="C58" s="28">
        <v>46.3</v>
      </c>
      <c r="D58" s="27">
        <v>68</v>
      </c>
      <c r="E58" s="28">
        <v>8.06</v>
      </c>
      <c r="F58" s="27">
        <v>100.8</v>
      </c>
      <c r="G58" s="28">
        <v>6.3</v>
      </c>
      <c r="H58" s="29">
        <v>1.877</v>
      </c>
      <c r="I58" s="29">
        <v>0.2205</v>
      </c>
      <c r="J58" s="30">
        <v>0.15503049999999999</v>
      </c>
      <c r="K58" s="30">
        <v>3.9133000000000001E-2</v>
      </c>
      <c r="L58" s="28">
        <v>6.6950000000000003</v>
      </c>
      <c r="M58" s="31">
        <v>1.2809999999999999</v>
      </c>
      <c r="N58" s="31">
        <f t="shared" ref="N58:N59" si="2">I58-(J58+K58)</f>
        <v>2.6336500000000013E-2</v>
      </c>
      <c r="O58" s="28"/>
      <c r="P58" s="28"/>
      <c r="Q58" s="28"/>
      <c r="R58" s="31"/>
      <c r="S58" s="31"/>
      <c r="T58" s="50">
        <v>8.8999999999999996E-2</v>
      </c>
      <c r="U58" s="50">
        <v>1.2999999999999999E-2</v>
      </c>
      <c r="V58" s="50">
        <v>2E-3</v>
      </c>
      <c r="W58" s="50">
        <v>0</v>
      </c>
      <c r="X58" s="50">
        <v>0</v>
      </c>
      <c r="Y58" s="33"/>
      <c r="Z58" s="52"/>
      <c r="AA58" s="52"/>
    </row>
    <row r="59" spans="1:27" ht="13.2" x14ac:dyDescent="0.25">
      <c r="A59" s="78">
        <v>43083</v>
      </c>
      <c r="B59" s="28" t="s">
        <v>138</v>
      </c>
      <c r="C59" s="28">
        <v>42</v>
      </c>
      <c r="D59" s="27">
        <v>72.3</v>
      </c>
      <c r="E59" s="28">
        <v>9.11</v>
      </c>
      <c r="F59" s="27">
        <v>100.7</v>
      </c>
      <c r="G59" s="28">
        <v>6.38</v>
      </c>
      <c r="H59" s="29">
        <v>1.1060000000000001</v>
      </c>
      <c r="I59" s="29">
        <v>0.28220000000000001</v>
      </c>
      <c r="J59" s="30">
        <v>0.22509100000000001</v>
      </c>
      <c r="K59" s="30">
        <v>5.1997000000000002E-2</v>
      </c>
      <c r="L59" s="28">
        <v>4.2329999999999997</v>
      </c>
      <c r="M59" s="31">
        <v>1.1904999999999999</v>
      </c>
      <c r="N59" s="31">
        <f t="shared" si="2"/>
        <v>5.1120000000000054E-3</v>
      </c>
      <c r="O59" s="28"/>
      <c r="P59" s="28"/>
      <c r="Q59" s="28"/>
      <c r="R59" s="31"/>
      <c r="S59" s="31"/>
      <c r="T59" s="50">
        <v>5.7000000000000002E-2</v>
      </c>
      <c r="U59" s="50">
        <v>1.9E-2</v>
      </c>
      <c r="V59" s="50">
        <v>1.4E-2</v>
      </c>
      <c r="W59" s="50">
        <v>1.2E-2</v>
      </c>
      <c r="X59" s="50">
        <v>0.01</v>
      </c>
      <c r="Y59" s="33"/>
      <c r="Z59" s="52"/>
      <c r="AA59" s="52"/>
    </row>
    <row r="60" spans="1:27" ht="13.2" x14ac:dyDescent="0.25">
      <c r="A60" s="78">
        <v>43090</v>
      </c>
      <c r="B60" s="28" t="s">
        <v>138</v>
      </c>
      <c r="C60" s="28">
        <v>41.4</v>
      </c>
      <c r="D60" s="27">
        <v>72</v>
      </c>
      <c r="E60" s="28">
        <v>9.14</v>
      </c>
      <c r="F60" s="27">
        <v>112.9</v>
      </c>
      <c r="G60" s="28">
        <v>6.48</v>
      </c>
      <c r="H60" s="29">
        <v>1.5</v>
      </c>
      <c r="I60" s="29">
        <v>0.246</v>
      </c>
      <c r="J60" s="30">
        <v>0.20866499999999999</v>
      </c>
      <c r="K60" s="30">
        <v>3.9364999999999997E-2</v>
      </c>
      <c r="L60" s="28">
        <v>5.7729999999999997</v>
      </c>
      <c r="M60" s="31">
        <v>2.7614999999999998</v>
      </c>
      <c r="N60" s="31">
        <v>0</v>
      </c>
      <c r="O60" s="28"/>
      <c r="P60" s="28"/>
      <c r="Q60" s="28"/>
      <c r="R60" s="31"/>
      <c r="S60" s="31"/>
      <c r="T60" s="50">
        <v>7.0000000000000007E-2</v>
      </c>
      <c r="U60" s="50">
        <v>1.6E-2</v>
      </c>
      <c r="V60" s="50">
        <v>8.9999999999999993E-3</v>
      </c>
      <c r="W60" s="50">
        <v>8.0000000000000002E-3</v>
      </c>
      <c r="X60" s="50">
        <v>6.0000000000000001E-3</v>
      </c>
      <c r="Y60" s="33"/>
      <c r="Z60" s="52"/>
      <c r="AA60" s="52"/>
    </row>
    <row r="61" spans="1:27" ht="15.75" customHeight="1" x14ac:dyDescent="0.3">
      <c r="A61" s="78">
        <v>43103</v>
      </c>
      <c r="B61" s="28" t="s">
        <v>138</v>
      </c>
      <c r="C61" s="28">
        <v>39.5</v>
      </c>
      <c r="D61" s="27">
        <v>72.599999999999994</v>
      </c>
      <c r="E61" s="28">
        <v>9.4700000000000006</v>
      </c>
      <c r="F61" s="27">
        <v>108.2</v>
      </c>
      <c r="G61" s="28">
        <v>6.35</v>
      </c>
      <c r="H61" s="29">
        <v>1.204</v>
      </c>
      <c r="I61" s="29">
        <v>0.2137</v>
      </c>
      <c r="J61" s="30">
        <v>0.194079</v>
      </c>
      <c r="K61" s="30">
        <v>3.0967000000000001E-2</v>
      </c>
      <c r="L61" s="28">
        <v>4.9960000000000004</v>
      </c>
      <c r="M61" s="31">
        <v>1.5525</v>
      </c>
      <c r="N61" s="31">
        <v>0</v>
      </c>
      <c r="O61" s="28"/>
      <c r="P61" s="28"/>
      <c r="Q61" s="28"/>
      <c r="R61" s="34">
        <v>0.34669</v>
      </c>
      <c r="S61" s="34">
        <v>6.4493999999999996E-2</v>
      </c>
      <c r="T61" s="50">
        <v>5.2999999999999999E-2</v>
      </c>
      <c r="U61" s="50">
        <v>1.4E-2</v>
      </c>
      <c r="V61" s="50">
        <v>0.01</v>
      </c>
      <c r="W61" s="50">
        <v>8.0000000000000002E-3</v>
      </c>
      <c r="X61" s="50">
        <v>6.0000000000000001E-3</v>
      </c>
      <c r="Y61" s="33"/>
      <c r="Z61" s="52"/>
      <c r="AA61" s="52"/>
    </row>
    <row r="62" spans="1:27" ht="15.75" customHeight="1" x14ac:dyDescent="0.3">
      <c r="A62" s="78">
        <v>43110</v>
      </c>
      <c r="B62" s="28" t="s">
        <v>138</v>
      </c>
      <c r="C62" s="28">
        <v>38.1</v>
      </c>
      <c r="D62" s="27">
        <v>75.900000000000006</v>
      </c>
      <c r="E62" s="28">
        <v>10.1</v>
      </c>
      <c r="F62" s="27">
        <v>109.1</v>
      </c>
      <c r="G62" s="28">
        <v>6.26</v>
      </c>
      <c r="H62" s="31">
        <v>1.3520000000000001</v>
      </c>
      <c r="I62" s="31">
        <v>0.1255</v>
      </c>
      <c r="J62" s="30">
        <v>9.8638000000000003E-2</v>
      </c>
      <c r="K62" s="30">
        <v>1.9613999999999999E-2</v>
      </c>
      <c r="L62" s="28">
        <v>5.19</v>
      </c>
      <c r="M62" s="31">
        <v>1.258</v>
      </c>
      <c r="N62" s="31">
        <f t="shared" ref="N62:N63" si="3">I62-(J62+K62)</f>
        <v>7.2480000000000044E-3</v>
      </c>
      <c r="O62" s="28"/>
      <c r="P62" s="28">
        <v>10.3</v>
      </c>
      <c r="Q62" s="28"/>
      <c r="R62" s="34">
        <v>0.41815600000000003</v>
      </c>
      <c r="S62" s="34">
        <v>2.6030999999999999E-2</v>
      </c>
      <c r="T62" s="50">
        <v>7.5999999999999998E-2</v>
      </c>
      <c r="U62" s="50">
        <v>1.9E-2</v>
      </c>
      <c r="V62" s="50">
        <v>1.0999999999999999E-2</v>
      </c>
      <c r="W62" s="50">
        <v>8.9999999999999993E-3</v>
      </c>
      <c r="X62" s="50">
        <v>7.0000000000000001E-3</v>
      </c>
      <c r="Y62" s="33"/>
      <c r="Z62" s="52"/>
      <c r="AA62" s="52"/>
    </row>
    <row r="63" spans="1:27" ht="15.75" customHeight="1" x14ac:dyDescent="0.3">
      <c r="A63" s="78">
        <v>43118</v>
      </c>
      <c r="B63" s="28" t="s">
        <v>138</v>
      </c>
      <c r="C63" s="28">
        <v>39.4</v>
      </c>
      <c r="D63" s="27">
        <v>70.8</v>
      </c>
      <c r="E63" s="28">
        <v>9.25</v>
      </c>
      <c r="F63" s="27">
        <v>103.7</v>
      </c>
      <c r="G63" s="28">
        <v>6.23</v>
      </c>
      <c r="H63" s="31">
        <v>2.266</v>
      </c>
      <c r="I63" s="31">
        <v>0.2079</v>
      </c>
      <c r="J63" s="30">
        <v>0.14778150000000001</v>
      </c>
      <c r="K63" s="30">
        <v>2.5174499999999999E-2</v>
      </c>
      <c r="L63" s="28">
        <v>7.2949999999999999</v>
      </c>
      <c r="M63" s="31">
        <v>1.1605000000000001</v>
      </c>
      <c r="N63" s="31">
        <f t="shared" si="3"/>
        <v>3.4944000000000003E-2</v>
      </c>
      <c r="O63" s="28"/>
      <c r="P63" s="28">
        <v>9.5</v>
      </c>
      <c r="Q63" s="28"/>
      <c r="R63" s="34">
        <v>0.50575000000000003</v>
      </c>
      <c r="S63" s="34">
        <v>4.1078999999999997E-2</v>
      </c>
      <c r="T63" s="50">
        <v>0.14499999999999999</v>
      </c>
      <c r="U63" s="50">
        <v>3.6999999999999998E-2</v>
      </c>
      <c r="V63" s="50">
        <v>2.1999999999999999E-2</v>
      </c>
      <c r="W63" s="50">
        <v>1.9E-2</v>
      </c>
      <c r="X63" s="50">
        <v>1.4E-2</v>
      </c>
      <c r="Y63" s="33"/>
      <c r="Z63" s="52"/>
      <c r="AA63" s="52"/>
    </row>
    <row r="64" spans="1:27" ht="13.2" x14ac:dyDescent="0.25">
      <c r="A64" s="78">
        <v>43124</v>
      </c>
      <c r="B64" s="28"/>
      <c r="C64" s="28"/>
      <c r="D64" s="27"/>
      <c r="E64" s="28"/>
      <c r="F64" s="27"/>
      <c r="G64" s="28"/>
      <c r="H64" s="31"/>
      <c r="I64" s="31"/>
      <c r="J64" s="30"/>
      <c r="K64" s="30"/>
      <c r="L64" s="28"/>
      <c r="M64" s="31"/>
      <c r="N64" s="31"/>
      <c r="O64" s="28"/>
      <c r="P64" s="28"/>
      <c r="Q64" s="28"/>
      <c r="R64" s="31"/>
      <c r="S64" s="31"/>
      <c r="T64" s="30"/>
      <c r="U64" s="30"/>
      <c r="V64" s="30"/>
      <c r="W64" s="30"/>
      <c r="X64" s="30"/>
      <c r="Y64" s="30"/>
      <c r="Z64" s="52"/>
      <c r="AA64" s="52"/>
    </row>
    <row r="65" spans="1:27" ht="13.2" x14ac:dyDescent="0.25">
      <c r="A65" s="78">
        <v>43131</v>
      </c>
      <c r="B65" s="28" t="s">
        <v>138</v>
      </c>
      <c r="C65" s="28">
        <v>38.9</v>
      </c>
      <c r="D65" s="27">
        <v>76.099999999999994</v>
      </c>
      <c r="E65" s="28">
        <v>10.01</v>
      </c>
      <c r="F65" s="27">
        <v>85.4</v>
      </c>
      <c r="G65" s="28">
        <v>6.31</v>
      </c>
      <c r="H65" s="31">
        <v>2.5710000000000002</v>
      </c>
      <c r="I65" s="31">
        <v>0.24690000000000001</v>
      </c>
      <c r="J65" s="30">
        <v>0.17</v>
      </c>
      <c r="K65" s="30">
        <v>4.4566507999999998E-2</v>
      </c>
      <c r="L65" s="28">
        <v>7.43</v>
      </c>
      <c r="M65" s="31">
        <v>0.71</v>
      </c>
      <c r="N65" s="31">
        <f t="shared" ref="N65:N93" si="4">I65-(J65+K65)</f>
        <v>3.2333491999999991E-2</v>
      </c>
      <c r="O65" s="28">
        <v>20.86</v>
      </c>
      <c r="P65" s="28">
        <v>8.6</v>
      </c>
      <c r="Q65" s="28">
        <v>2.6780487804878024</v>
      </c>
      <c r="R65" s="31"/>
      <c r="S65" s="31"/>
      <c r="T65" s="50">
        <v>0.158</v>
      </c>
      <c r="U65" s="50">
        <v>3.6999999999999998E-2</v>
      </c>
      <c r="V65" s="50">
        <v>2.1000000000000001E-2</v>
      </c>
      <c r="W65" s="50">
        <v>1.9E-2</v>
      </c>
      <c r="X65" s="50">
        <v>1.4E-2</v>
      </c>
      <c r="Y65" s="33"/>
      <c r="Z65" s="52"/>
      <c r="AA65" s="52"/>
    </row>
    <row r="66" spans="1:27" ht="13.2" x14ac:dyDescent="0.25">
      <c r="A66" s="78">
        <v>43138</v>
      </c>
      <c r="B66" s="28" t="s">
        <v>138</v>
      </c>
      <c r="C66" s="28">
        <v>39.700000000000003</v>
      </c>
      <c r="D66" s="27">
        <v>75</v>
      </c>
      <c r="E66" s="28">
        <v>9.75</v>
      </c>
      <c r="F66" s="27">
        <v>100.9</v>
      </c>
      <c r="G66" s="28">
        <v>6</v>
      </c>
      <c r="H66" s="31">
        <v>2.5219999999999998</v>
      </c>
      <c r="I66" s="31">
        <v>0.2162</v>
      </c>
      <c r="J66" s="30">
        <v>0.14000000000000001</v>
      </c>
      <c r="K66" s="30">
        <v>4.2059000000000003E-3</v>
      </c>
      <c r="L66" s="28">
        <v>6.03</v>
      </c>
      <c r="M66" s="31">
        <v>0.71</v>
      </c>
      <c r="N66" s="31">
        <f t="shared" si="4"/>
        <v>7.1994099999999978E-2</v>
      </c>
      <c r="O66" s="28">
        <v>16.201097669999999</v>
      </c>
      <c r="P66" s="28">
        <v>8.1999999999999993</v>
      </c>
      <c r="Q66" s="28">
        <v>3.5761904761904648</v>
      </c>
      <c r="R66" s="31"/>
      <c r="S66" s="31"/>
      <c r="T66" s="50">
        <v>0.129</v>
      </c>
      <c r="U66" s="50">
        <v>2.9000000000000001E-2</v>
      </c>
      <c r="V66" s="50">
        <v>1.6E-2</v>
      </c>
      <c r="W66" s="50">
        <v>1.4E-2</v>
      </c>
      <c r="X66" s="50">
        <v>0.01</v>
      </c>
      <c r="Y66" s="33"/>
      <c r="Z66" s="52"/>
      <c r="AA66" s="52"/>
    </row>
    <row r="67" spans="1:27" ht="13.2" x14ac:dyDescent="0.25">
      <c r="A67" s="78">
        <v>43145</v>
      </c>
      <c r="B67" s="28" t="s">
        <v>138</v>
      </c>
      <c r="C67" s="28">
        <v>43.8</v>
      </c>
      <c r="D67" s="27">
        <v>79.3</v>
      </c>
      <c r="E67" s="28">
        <v>9.7200000000000006</v>
      </c>
      <c r="F67" s="27">
        <v>97.7</v>
      </c>
      <c r="G67" s="28">
        <v>5.98</v>
      </c>
      <c r="H67" s="31">
        <v>2.61</v>
      </c>
      <c r="I67" s="31">
        <v>0.24399999999999999</v>
      </c>
      <c r="J67" s="30">
        <v>0.134966</v>
      </c>
      <c r="K67" s="30">
        <v>1.967E-3</v>
      </c>
      <c r="L67" s="28">
        <v>4.9669999999999996</v>
      </c>
      <c r="M67" s="31">
        <v>0.96099999999999997</v>
      </c>
      <c r="N67" s="31">
        <f t="shared" si="4"/>
        <v>0.107067</v>
      </c>
      <c r="O67" s="28"/>
      <c r="P67" s="28">
        <v>7.7</v>
      </c>
      <c r="Q67" s="28">
        <v>1.4</v>
      </c>
      <c r="R67" s="31"/>
      <c r="S67" s="31"/>
      <c r="T67" s="50">
        <v>0.157</v>
      </c>
      <c r="U67" s="50">
        <v>3.5999999999999997E-2</v>
      </c>
      <c r="V67" s="50">
        <v>0.02</v>
      </c>
      <c r="W67" s="50">
        <v>1.7999999999999999E-2</v>
      </c>
      <c r="X67" s="50">
        <v>1.4E-2</v>
      </c>
      <c r="Y67" s="30"/>
      <c r="Z67" s="52"/>
      <c r="AA67" s="52"/>
    </row>
    <row r="68" spans="1:27" ht="13.2" x14ac:dyDescent="0.25">
      <c r="A68" s="78">
        <v>43152</v>
      </c>
      <c r="B68" s="28" t="s">
        <v>138</v>
      </c>
      <c r="C68" s="28">
        <v>50</v>
      </c>
      <c r="D68" s="27">
        <v>69.099999999999994</v>
      </c>
      <c r="E68" s="28">
        <v>7.79</v>
      </c>
      <c r="F68" s="27">
        <v>97.7</v>
      </c>
      <c r="G68" s="28">
        <v>5.95</v>
      </c>
      <c r="H68" s="31">
        <v>3.0459999999999998</v>
      </c>
      <c r="I68" s="31">
        <v>0.20549999999999999</v>
      </c>
      <c r="J68" s="30">
        <v>7.3818999999999996E-2</v>
      </c>
      <c r="K68" s="30">
        <v>2.1779999999999998E-3</v>
      </c>
      <c r="L68" s="28">
        <v>6.6109999999999998</v>
      </c>
      <c r="M68" s="31">
        <v>0.77500000000000002</v>
      </c>
      <c r="N68" s="31">
        <f t="shared" si="4"/>
        <v>0.12950299999999998</v>
      </c>
      <c r="O68" s="28"/>
      <c r="P68" s="28">
        <v>5.8</v>
      </c>
      <c r="Q68" s="28">
        <v>24.3</v>
      </c>
      <c r="R68" s="31"/>
      <c r="S68" s="31"/>
      <c r="T68" s="50">
        <v>0.16600000000000001</v>
      </c>
      <c r="U68" s="50">
        <v>3.9E-2</v>
      </c>
      <c r="V68" s="50">
        <v>2.3E-2</v>
      </c>
      <c r="W68" s="50">
        <v>0.02</v>
      </c>
      <c r="X68" s="50">
        <v>1.4999999999999999E-2</v>
      </c>
      <c r="Y68" s="30"/>
      <c r="Z68" s="52"/>
      <c r="AA68" s="52"/>
    </row>
    <row r="69" spans="1:27" ht="15.75" customHeight="1" x14ac:dyDescent="0.3">
      <c r="A69" s="78">
        <v>43159</v>
      </c>
      <c r="B69" s="28" t="s">
        <v>138</v>
      </c>
      <c r="C69" s="28">
        <v>47.8</v>
      </c>
      <c r="D69" s="27">
        <v>77.5</v>
      </c>
      <c r="E69" s="28">
        <v>9.01</v>
      </c>
      <c r="F69" s="27">
        <v>104.6</v>
      </c>
      <c r="G69" s="28">
        <v>6.03</v>
      </c>
      <c r="H69" s="31">
        <v>2.3769999999999998</v>
      </c>
      <c r="I69" s="31">
        <v>0.2223</v>
      </c>
      <c r="J69" s="30">
        <v>0.14730699999999999</v>
      </c>
      <c r="K69" s="30">
        <v>1.2455000000000001E-2</v>
      </c>
      <c r="L69" s="28">
        <v>3.577</v>
      </c>
      <c r="M69" s="44"/>
      <c r="N69" s="31">
        <f t="shared" si="4"/>
        <v>6.253800000000001E-2</v>
      </c>
      <c r="O69" s="28"/>
      <c r="P69" s="28">
        <v>8.9</v>
      </c>
      <c r="Q69" s="28">
        <v>2</v>
      </c>
      <c r="R69" s="31"/>
      <c r="S69" s="31"/>
      <c r="T69" s="50">
        <v>0.123</v>
      </c>
      <c r="U69" s="50">
        <v>3.1E-2</v>
      </c>
      <c r="V69" s="50">
        <v>1.7999999999999999E-2</v>
      </c>
      <c r="W69" s="50">
        <v>1.4999999999999999E-2</v>
      </c>
      <c r="X69" s="50">
        <v>1.2E-2</v>
      </c>
      <c r="Y69" s="33"/>
      <c r="Z69" s="52"/>
      <c r="AA69" s="52"/>
    </row>
    <row r="70" spans="1:27" ht="15.75" customHeight="1" x14ac:dyDescent="0.3">
      <c r="A70" s="78">
        <v>43166</v>
      </c>
      <c r="B70" s="28" t="s">
        <v>138</v>
      </c>
      <c r="C70" s="28">
        <v>43.6</v>
      </c>
      <c r="D70" s="27">
        <v>80.5</v>
      </c>
      <c r="E70" s="28">
        <v>9.9</v>
      </c>
      <c r="F70" s="27">
        <v>103</v>
      </c>
      <c r="G70" s="28">
        <v>6</v>
      </c>
      <c r="H70" s="31">
        <v>2.0030000000000001</v>
      </c>
      <c r="I70" s="31">
        <v>0.2535</v>
      </c>
      <c r="J70" s="30">
        <v>0.15523799999999999</v>
      </c>
      <c r="K70" s="30">
        <v>1.4123E-2</v>
      </c>
      <c r="L70" s="28">
        <v>2.0059999999999998</v>
      </c>
      <c r="M70" s="44"/>
      <c r="N70" s="31">
        <f t="shared" si="4"/>
        <v>8.4139000000000019E-2</v>
      </c>
      <c r="O70" s="28"/>
      <c r="P70" s="28">
        <v>8</v>
      </c>
      <c r="Q70" s="28">
        <v>0.7</v>
      </c>
      <c r="R70" s="31"/>
      <c r="S70" s="31"/>
      <c r="T70" s="50">
        <v>7.6999999999999999E-2</v>
      </c>
      <c r="U70" s="50">
        <v>1.9E-2</v>
      </c>
      <c r="V70" s="50">
        <v>1.0999999999999999E-2</v>
      </c>
      <c r="W70" s="50">
        <v>0.01</v>
      </c>
      <c r="X70" s="50">
        <v>8.0000000000000002E-3</v>
      </c>
      <c r="Y70" s="33"/>
      <c r="Z70" s="52"/>
      <c r="AA70" s="52"/>
    </row>
    <row r="71" spans="1:27" ht="13.2" x14ac:dyDescent="0.25">
      <c r="A71" s="78">
        <v>43174</v>
      </c>
      <c r="B71" s="28" t="s">
        <v>138</v>
      </c>
      <c r="C71" s="28">
        <v>44.8</v>
      </c>
      <c r="D71" s="27">
        <v>83.9</v>
      </c>
      <c r="E71" s="28">
        <v>10.15</v>
      </c>
      <c r="F71" s="27">
        <v>119.3</v>
      </c>
      <c r="G71" s="28">
        <v>6.02</v>
      </c>
      <c r="H71" s="31">
        <v>1.9970000000000001</v>
      </c>
      <c r="I71" s="31">
        <v>0.2412</v>
      </c>
      <c r="J71" s="30">
        <v>0.176927</v>
      </c>
      <c r="K71" s="30">
        <v>1.3901999999999999E-2</v>
      </c>
      <c r="L71" s="28">
        <v>2.0609999999999999</v>
      </c>
      <c r="M71" s="31"/>
      <c r="N71" s="31">
        <f t="shared" si="4"/>
        <v>5.0370999999999999E-2</v>
      </c>
      <c r="O71" s="28"/>
      <c r="P71" s="28">
        <v>7.4</v>
      </c>
      <c r="Q71" s="28">
        <v>1.4</v>
      </c>
      <c r="R71" s="31"/>
      <c r="S71" s="31"/>
      <c r="T71" s="50">
        <v>7.9000000000000001E-2</v>
      </c>
      <c r="U71" s="50">
        <v>1.7999999999999999E-2</v>
      </c>
      <c r="V71" s="50">
        <v>0.01</v>
      </c>
      <c r="W71" s="50">
        <v>8.9999999999999993E-3</v>
      </c>
      <c r="X71" s="50">
        <v>6.0000000000000001E-3</v>
      </c>
      <c r="Y71" s="30"/>
      <c r="Z71" s="52"/>
      <c r="AA71" s="52"/>
    </row>
    <row r="72" spans="1:27" ht="13.2" x14ac:dyDescent="0.25">
      <c r="A72" s="78">
        <v>43181</v>
      </c>
      <c r="B72" s="28" t="s">
        <v>138</v>
      </c>
      <c r="C72" s="28">
        <v>41.6</v>
      </c>
      <c r="D72" s="27">
        <v>85.1</v>
      </c>
      <c r="E72" s="28">
        <v>10.77</v>
      </c>
      <c r="F72" s="27">
        <v>145</v>
      </c>
      <c r="G72" s="28">
        <v>6.11</v>
      </c>
      <c r="H72" s="31">
        <v>2.2690000000000001</v>
      </c>
      <c r="I72" s="31">
        <v>0.29289999999999999</v>
      </c>
      <c r="J72" s="30">
        <v>0.17558799999999999</v>
      </c>
      <c r="K72" s="30">
        <v>1.3504E-2</v>
      </c>
      <c r="L72" s="28">
        <v>2.177</v>
      </c>
      <c r="M72" s="31"/>
      <c r="N72" s="31">
        <f t="shared" si="4"/>
        <v>0.10380800000000001</v>
      </c>
      <c r="O72" s="28"/>
      <c r="P72" s="28">
        <v>6.5</v>
      </c>
      <c r="Q72" s="28">
        <v>1.02</v>
      </c>
      <c r="R72" s="31"/>
      <c r="S72" s="31"/>
      <c r="T72" s="50">
        <v>0.10100000000000001</v>
      </c>
      <c r="U72" s="50">
        <v>2.3E-2</v>
      </c>
      <c r="V72" s="50">
        <v>1.2999999999999999E-2</v>
      </c>
      <c r="W72" s="50">
        <v>1.0999999999999999E-2</v>
      </c>
      <c r="X72" s="50">
        <v>8.9999999999999993E-3</v>
      </c>
      <c r="Y72" s="30"/>
      <c r="Z72" s="52"/>
      <c r="AA72" s="52"/>
    </row>
    <row r="73" spans="1:27" ht="13.2" x14ac:dyDescent="0.25">
      <c r="A73" s="78">
        <v>43187</v>
      </c>
      <c r="B73" s="28" t="s">
        <v>138</v>
      </c>
      <c r="C73" s="28">
        <v>48.3</v>
      </c>
      <c r="D73" s="27">
        <v>88.3</v>
      </c>
      <c r="E73" s="28">
        <v>10.18</v>
      </c>
      <c r="F73" s="27">
        <v>115.4</v>
      </c>
      <c r="G73" s="28">
        <v>6.15</v>
      </c>
      <c r="H73" s="31">
        <v>1.6859999999999999</v>
      </c>
      <c r="I73" s="31">
        <v>0.23849999999999999</v>
      </c>
      <c r="J73" s="30">
        <v>0.17386699999999999</v>
      </c>
      <c r="K73" s="30">
        <v>8.6210000000000002E-3</v>
      </c>
      <c r="L73" s="28">
        <v>2.1059999999999999</v>
      </c>
      <c r="M73" s="31"/>
      <c r="N73" s="31">
        <f t="shared" si="4"/>
        <v>5.6012000000000006E-2</v>
      </c>
      <c r="O73" s="28"/>
      <c r="P73" s="28">
        <v>7.6</v>
      </c>
      <c r="Q73" s="28">
        <v>1.7</v>
      </c>
      <c r="R73" s="31"/>
      <c r="S73" s="31"/>
      <c r="T73" s="50">
        <v>6.9000000000000006E-2</v>
      </c>
      <c r="U73" s="50">
        <v>1.6E-2</v>
      </c>
      <c r="V73" s="50">
        <v>8.9999999999999993E-3</v>
      </c>
      <c r="W73" s="50">
        <v>8.0000000000000002E-3</v>
      </c>
      <c r="X73" s="50">
        <v>6.0000000000000001E-3</v>
      </c>
      <c r="Y73" s="30"/>
      <c r="Z73" s="52"/>
      <c r="AA73" s="52"/>
    </row>
    <row r="74" spans="1:27" ht="13.2" x14ac:dyDescent="0.25">
      <c r="A74" s="78">
        <v>43194</v>
      </c>
      <c r="B74" s="28" t="s">
        <v>138</v>
      </c>
      <c r="C74" s="28">
        <v>47.3</v>
      </c>
      <c r="D74" s="27">
        <v>73.5</v>
      </c>
      <c r="E74" s="28">
        <v>8.59</v>
      </c>
      <c r="F74" s="27">
        <v>106.8</v>
      </c>
      <c r="G74" s="28">
        <v>5.93</v>
      </c>
      <c r="H74" s="31">
        <v>1.853</v>
      </c>
      <c r="I74" s="31">
        <v>0.27800000000000002</v>
      </c>
      <c r="J74" s="30">
        <v>0.20619999999999999</v>
      </c>
      <c r="K74" s="30">
        <v>2.35E-2</v>
      </c>
      <c r="L74" s="28">
        <v>3.3420000000000001</v>
      </c>
      <c r="M74" s="31">
        <v>0.44700000000000001</v>
      </c>
      <c r="N74" s="31">
        <f t="shared" si="4"/>
        <v>4.8300000000000037E-2</v>
      </c>
      <c r="O74" s="28"/>
      <c r="P74" s="28"/>
      <c r="Q74" s="28">
        <v>1.6</v>
      </c>
      <c r="R74" s="31"/>
      <c r="S74" s="31"/>
      <c r="T74" s="50">
        <v>8.3000000000000004E-2</v>
      </c>
      <c r="U74" s="50">
        <v>1.7999999999999999E-2</v>
      </c>
      <c r="V74" s="50">
        <v>0.01</v>
      </c>
      <c r="W74" s="50">
        <v>8.9999999999999993E-3</v>
      </c>
      <c r="X74" s="50">
        <v>7.0000000000000001E-3</v>
      </c>
      <c r="Y74" s="30"/>
      <c r="Z74" s="52"/>
      <c r="AA74" s="52"/>
    </row>
    <row r="75" spans="1:27" ht="13.2" x14ac:dyDescent="0.25">
      <c r="A75" s="78">
        <v>43201</v>
      </c>
      <c r="B75" s="28" t="s">
        <v>138</v>
      </c>
      <c r="C75" s="28">
        <v>48.6</v>
      </c>
      <c r="D75" s="27">
        <v>93.8</v>
      </c>
      <c r="E75" s="28">
        <v>10.79</v>
      </c>
      <c r="F75" s="27">
        <v>79.5</v>
      </c>
      <c r="G75" s="28">
        <v>6.16</v>
      </c>
      <c r="H75" s="31">
        <v>1.4350000000000001</v>
      </c>
      <c r="I75" s="31">
        <v>0.25600000000000001</v>
      </c>
      <c r="J75" s="30">
        <v>0.2029</v>
      </c>
      <c r="K75" s="30">
        <v>2.4500000000000001E-2</v>
      </c>
      <c r="L75" s="28">
        <v>3.9390000000000001</v>
      </c>
      <c r="M75" s="31">
        <v>0.59599999999999997</v>
      </c>
      <c r="N75" s="31">
        <f t="shared" si="4"/>
        <v>2.8600000000000014E-2</v>
      </c>
      <c r="O75" s="28"/>
      <c r="P75" s="28"/>
      <c r="Q75" s="28">
        <v>0.9</v>
      </c>
      <c r="R75" s="31"/>
      <c r="S75" s="31"/>
      <c r="T75" s="50">
        <v>5.3999999999999999E-2</v>
      </c>
      <c r="U75" s="50">
        <v>1.2E-2</v>
      </c>
      <c r="V75" s="50">
        <v>8.0000000000000002E-3</v>
      </c>
      <c r="W75" s="50">
        <v>6.0000000000000001E-3</v>
      </c>
      <c r="X75" s="50">
        <v>5.0000000000000001E-3</v>
      </c>
      <c r="Y75" s="30"/>
      <c r="Z75" s="52"/>
      <c r="AA75" s="52"/>
    </row>
    <row r="76" spans="1:27" ht="13.2" x14ac:dyDescent="0.25">
      <c r="A76" s="78">
        <v>43208</v>
      </c>
      <c r="B76" s="28" t="s">
        <v>138</v>
      </c>
      <c r="C76" s="28">
        <v>49.5</v>
      </c>
      <c r="D76" s="27">
        <v>91.4</v>
      </c>
      <c r="E76" s="28">
        <v>10.38</v>
      </c>
      <c r="F76" s="27">
        <v>100.8</v>
      </c>
      <c r="G76" s="28">
        <v>6.07</v>
      </c>
      <c r="H76" s="31">
        <v>2.593</v>
      </c>
      <c r="I76" s="31">
        <v>0.29199999999999998</v>
      </c>
      <c r="J76" s="30">
        <v>0.20080000000000001</v>
      </c>
      <c r="K76" s="30">
        <v>1.55E-2</v>
      </c>
      <c r="L76" s="28">
        <v>3.282</v>
      </c>
      <c r="M76" s="31">
        <v>0.79500000000000004</v>
      </c>
      <c r="N76" s="31">
        <f t="shared" si="4"/>
        <v>7.569999999999999E-2</v>
      </c>
      <c r="O76" s="28"/>
      <c r="P76" s="28"/>
      <c r="Q76" s="28">
        <v>1.3886925795053029</v>
      </c>
      <c r="R76" s="31"/>
      <c r="S76" s="31"/>
      <c r="T76" s="50">
        <v>0.15</v>
      </c>
      <c r="U76" s="50">
        <v>3.5000000000000003E-2</v>
      </c>
      <c r="V76" s="50">
        <v>1.9E-2</v>
      </c>
      <c r="W76" s="50">
        <v>1.7000000000000001E-2</v>
      </c>
      <c r="X76" s="50">
        <v>1.2999999999999999E-2</v>
      </c>
      <c r="Y76" s="30"/>
      <c r="Z76" s="52"/>
      <c r="AA76" s="52"/>
    </row>
    <row r="77" spans="1:27" ht="13.2" x14ac:dyDescent="0.25">
      <c r="A77" s="78">
        <v>43216</v>
      </c>
      <c r="B77" s="28" t="s">
        <v>138</v>
      </c>
      <c r="C77" s="28">
        <v>53.7</v>
      </c>
      <c r="D77" s="27">
        <v>88.6</v>
      </c>
      <c r="E77" s="28">
        <v>9.5399999999999991</v>
      </c>
      <c r="F77" s="27">
        <v>104.3</v>
      </c>
      <c r="G77" s="28">
        <v>6.02</v>
      </c>
      <c r="H77" s="31">
        <v>2.9870000000000001</v>
      </c>
      <c r="I77" s="31">
        <v>0.26419999999999999</v>
      </c>
      <c r="J77" s="30">
        <v>0.176153</v>
      </c>
      <c r="K77" s="30">
        <v>5.6173000000000001E-2</v>
      </c>
      <c r="L77" s="28">
        <v>6.6219999999999999</v>
      </c>
      <c r="M77" s="31">
        <v>0.35799999999999998</v>
      </c>
      <c r="N77" s="31">
        <f t="shared" si="4"/>
        <v>3.1873999999999986E-2</v>
      </c>
      <c r="O77" s="28"/>
      <c r="P77" s="28"/>
      <c r="Q77" s="28">
        <v>2.16</v>
      </c>
      <c r="R77" s="31"/>
      <c r="S77" s="31"/>
      <c r="T77" s="50">
        <v>0.16200000000000001</v>
      </c>
      <c r="U77" s="50">
        <v>3.6999999999999998E-2</v>
      </c>
      <c r="V77" s="50">
        <v>2.1999999999999999E-2</v>
      </c>
      <c r="W77" s="50">
        <v>1.9E-2</v>
      </c>
      <c r="X77" s="50">
        <v>1.4E-2</v>
      </c>
      <c r="Y77" s="30"/>
      <c r="Z77" s="52"/>
      <c r="AA77" s="52"/>
    </row>
    <row r="78" spans="1:27" ht="13.2" x14ac:dyDescent="0.25">
      <c r="A78" s="78">
        <v>43222</v>
      </c>
      <c r="B78" s="28" t="s">
        <v>138</v>
      </c>
      <c r="C78" s="28">
        <v>59.2</v>
      </c>
      <c r="D78" s="27">
        <v>104.3</v>
      </c>
      <c r="E78" s="28">
        <v>10.49</v>
      </c>
      <c r="F78" s="27">
        <v>114.3</v>
      </c>
      <c r="G78" s="28">
        <v>6.04</v>
      </c>
      <c r="H78" s="31">
        <v>2.5179999999999998</v>
      </c>
      <c r="I78" s="31">
        <v>0.28589999999999999</v>
      </c>
      <c r="J78" s="30">
        <v>0.183447</v>
      </c>
      <c r="K78" s="30">
        <v>4.7553999999999999E-2</v>
      </c>
      <c r="L78" s="28">
        <v>3.9990000000000001</v>
      </c>
      <c r="M78" s="31">
        <v>2.2589999999999999</v>
      </c>
      <c r="N78" s="31">
        <f t="shared" si="4"/>
        <v>5.4898999999999976E-2</v>
      </c>
      <c r="O78" s="28"/>
      <c r="P78" s="28"/>
      <c r="Q78" s="28">
        <v>1.74</v>
      </c>
      <c r="R78" s="31"/>
      <c r="S78" s="31"/>
      <c r="T78" s="50">
        <v>8.3000000000000004E-2</v>
      </c>
      <c r="U78" s="50">
        <v>2.1000000000000001E-2</v>
      </c>
      <c r="V78" s="50">
        <v>1.2E-2</v>
      </c>
      <c r="W78" s="50">
        <v>0.01</v>
      </c>
      <c r="X78" s="50">
        <v>8.0000000000000002E-3</v>
      </c>
      <c r="Y78" s="30"/>
      <c r="Z78" s="52"/>
      <c r="AA78" s="52"/>
    </row>
    <row r="79" spans="1:27" ht="13.2" x14ac:dyDescent="0.25">
      <c r="A79" s="78">
        <v>43229</v>
      </c>
      <c r="B79" s="28" t="s">
        <v>138</v>
      </c>
      <c r="C79" s="28">
        <v>61.5</v>
      </c>
      <c r="D79" s="27">
        <v>101.3</v>
      </c>
      <c r="E79" s="28">
        <v>9.92</v>
      </c>
      <c r="F79" s="27">
        <v>96.4</v>
      </c>
      <c r="G79" s="28">
        <v>6.15</v>
      </c>
      <c r="H79" s="31">
        <v>2.012</v>
      </c>
      <c r="I79" s="31">
        <v>0.2707</v>
      </c>
      <c r="J79" s="30">
        <v>0.164938</v>
      </c>
      <c r="K79" s="30">
        <v>6.1052000000000002E-2</v>
      </c>
      <c r="L79" s="28">
        <v>3.7730000000000001</v>
      </c>
      <c r="M79" s="31">
        <v>1.464</v>
      </c>
      <c r="N79" s="31">
        <f t="shared" si="4"/>
        <v>4.471E-2</v>
      </c>
      <c r="O79" s="28"/>
      <c r="P79" s="28">
        <v>8.3000000000000007</v>
      </c>
      <c r="Q79" s="28">
        <v>1.38</v>
      </c>
      <c r="R79" s="31"/>
      <c r="S79" s="31"/>
      <c r="T79" s="50">
        <v>8.5000000000000006E-2</v>
      </c>
      <c r="U79" s="50">
        <v>0.02</v>
      </c>
      <c r="V79" s="50">
        <v>1.2E-2</v>
      </c>
      <c r="W79" s="50">
        <v>1.0999999999999999E-2</v>
      </c>
      <c r="X79" s="50">
        <v>8.0000000000000002E-3</v>
      </c>
      <c r="Y79" s="30"/>
      <c r="Z79" s="52"/>
      <c r="AA79" s="52"/>
    </row>
    <row r="80" spans="1:27" ht="13.2" x14ac:dyDescent="0.25">
      <c r="A80" s="78">
        <v>43236</v>
      </c>
      <c r="B80" s="28" t="s">
        <v>138</v>
      </c>
      <c r="C80" s="28">
        <v>60</v>
      </c>
      <c r="D80" s="27">
        <v>92.6</v>
      </c>
      <c r="E80" s="28">
        <v>9.23</v>
      </c>
      <c r="F80" s="27">
        <v>103.3</v>
      </c>
      <c r="G80" s="28">
        <v>6.1</v>
      </c>
      <c r="H80" s="31">
        <v>1.9550000000000001</v>
      </c>
      <c r="I80" s="31">
        <v>0.27200000000000002</v>
      </c>
      <c r="J80" s="30">
        <v>0.188475</v>
      </c>
      <c r="K80" s="30">
        <v>6.6141000000000005E-2</v>
      </c>
      <c r="L80" s="28">
        <v>4.5449999999999999</v>
      </c>
      <c r="M80" s="31">
        <v>1.3440000000000001</v>
      </c>
      <c r="N80" s="31">
        <f t="shared" si="4"/>
        <v>1.7384000000000011E-2</v>
      </c>
      <c r="O80" s="28"/>
      <c r="P80" s="28"/>
      <c r="Q80" s="28">
        <v>6.2</v>
      </c>
      <c r="R80" s="31"/>
      <c r="S80" s="31"/>
      <c r="T80" s="50">
        <v>0.1</v>
      </c>
      <c r="U80" s="50">
        <v>2.7E-2</v>
      </c>
      <c r="V80" s="50">
        <v>1.6E-2</v>
      </c>
      <c r="W80" s="50">
        <v>1.4E-2</v>
      </c>
      <c r="X80" s="50">
        <v>1.0999999999999999E-2</v>
      </c>
      <c r="Y80" s="30"/>
      <c r="Z80" s="42">
        <v>-6.6591899999999997</v>
      </c>
      <c r="AA80" s="42">
        <v>-39.797620000000002</v>
      </c>
    </row>
    <row r="81" spans="1:27" ht="13.2" x14ac:dyDescent="0.25">
      <c r="A81" s="78">
        <v>43243</v>
      </c>
      <c r="B81" s="28" t="s">
        <v>138</v>
      </c>
      <c r="C81" s="28">
        <v>59.7</v>
      </c>
      <c r="D81" s="27">
        <v>85.8</v>
      </c>
      <c r="E81" s="28">
        <v>8.57</v>
      </c>
      <c r="F81" s="27">
        <v>114.7</v>
      </c>
      <c r="G81" s="28">
        <v>6.12</v>
      </c>
      <c r="H81" s="31">
        <v>2.0760000000000001</v>
      </c>
      <c r="I81" s="31">
        <v>0.27760000000000001</v>
      </c>
      <c r="J81" s="30">
        <v>0.200049</v>
      </c>
      <c r="K81" s="30">
        <v>6.0304000000000003E-2</v>
      </c>
      <c r="L81" s="28">
        <v>4.9219999999999997</v>
      </c>
      <c r="M81" s="31">
        <v>1.4470000000000001</v>
      </c>
      <c r="N81" s="31">
        <f t="shared" si="4"/>
        <v>1.7247000000000012E-2</v>
      </c>
      <c r="O81" s="28"/>
      <c r="P81" s="28">
        <v>8.6999999999999993</v>
      </c>
      <c r="Q81" s="28">
        <v>12.7</v>
      </c>
      <c r="R81" s="31"/>
      <c r="S81" s="31"/>
      <c r="T81" s="50">
        <v>9.5000000000000001E-2</v>
      </c>
      <c r="U81" s="50">
        <v>2.3E-2</v>
      </c>
      <c r="V81" s="50">
        <v>1.4E-2</v>
      </c>
      <c r="W81" s="50">
        <v>1.2E-2</v>
      </c>
      <c r="X81" s="50">
        <v>8.9999999999999993E-3</v>
      </c>
      <c r="Y81" s="30"/>
      <c r="Z81" s="42">
        <v>-6.61585</v>
      </c>
      <c r="AA81" s="42">
        <v>-39.633749999999999</v>
      </c>
    </row>
    <row r="82" spans="1:27" ht="13.2" x14ac:dyDescent="0.25">
      <c r="A82" s="78">
        <v>43250</v>
      </c>
      <c r="B82" s="28" t="s">
        <v>138</v>
      </c>
      <c r="C82" s="28">
        <v>62.5</v>
      </c>
      <c r="D82" s="27">
        <v>83.4</v>
      </c>
      <c r="E82" s="28">
        <v>8.07</v>
      </c>
      <c r="F82" s="27">
        <v>115.1</v>
      </c>
      <c r="G82" s="28">
        <v>5.96</v>
      </c>
      <c r="H82" s="31">
        <v>1.7869999999999999</v>
      </c>
      <c r="I82" s="31">
        <v>0.2646</v>
      </c>
      <c r="J82" s="30">
        <v>0.197439</v>
      </c>
      <c r="K82" s="30">
        <v>0</v>
      </c>
      <c r="L82" s="28">
        <v>3.16</v>
      </c>
      <c r="M82" s="31">
        <v>0.67600000000000005</v>
      </c>
      <c r="N82" s="31">
        <f t="shared" si="4"/>
        <v>6.7160999999999998E-2</v>
      </c>
      <c r="O82" s="28"/>
      <c r="P82" s="28">
        <v>9</v>
      </c>
      <c r="Q82" s="28">
        <v>3.4</v>
      </c>
      <c r="R82" s="31"/>
      <c r="S82" s="31"/>
      <c r="T82" s="50">
        <v>6.9000000000000006E-2</v>
      </c>
      <c r="U82" s="50">
        <v>1.6E-2</v>
      </c>
      <c r="V82" s="50">
        <v>8.9999999999999993E-3</v>
      </c>
      <c r="W82" s="50">
        <v>8.0000000000000002E-3</v>
      </c>
      <c r="X82" s="50">
        <v>6.0000000000000001E-3</v>
      </c>
      <c r="Y82" s="30"/>
      <c r="Z82" s="42">
        <v>-6.7195799999999997</v>
      </c>
      <c r="AA82" s="42">
        <v>-39.497920000000001</v>
      </c>
    </row>
    <row r="83" spans="1:27" ht="13.2" x14ac:dyDescent="0.25">
      <c r="A83" s="78">
        <v>43257</v>
      </c>
      <c r="B83" s="28" t="s">
        <v>138</v>
      </c>
      <c r="C83" s="28">
        <v>59</v>
      </c>
      <c r="D83" s="27">
        <v>79.8</v>
      </c>
      <c r="E83" s="28">
        <v>8.0500000000000007</v>
      </c>
      <c r="F83" s="27">
        <v>116.4</v>
      </c>
      <c r="G83" s="28">
        <v>5.96</v>
      </c>
      <c r="H83" s="31">
        <v>2.0009999999999999</v>
      </c>
      <c r="I83" s="31">
        <v>0.27029999999999998</v>
      </c>
      <c r="J83" s="30">
        <v>0.19344700000000001</v>
      </c>
      <c r="K83" s="30">
        <v>3.8989999999999997E-2</v>
      </c>
      <c r="L83" s="28">
        <v>11.042999999999999</v>
      </c>
      <c r="M83" s="31">
        <v>3.0539999999999998</v>
      </c>
      <c r="N83" s="31">
        <f t="shared" si="4"/>
        <v>3.786299999999998E-2</v>
      </c>
      <c r="O83" s="28"/>
      <c r="P83" s="28">
        <v>8.8000000000000007</v>
      </c>
      <c r="Q83" s="28">
        <v>3.1</v>
      </c>
      <c r="R83" s="31"/>
      <c r="S83" s="31"/>
      <c r="T83" s="50">
        <v>0.113</v>
      </c>
      <c r="U83" s="50">
        <v>2.7E-2</v>
      </c>
      <c r="V83" s="50">
        <v>1.4999999999999999E-2</v>
      </c>
      <c r="W83" s="50">
        <v>1.4E-2</v>
      </c>
      <c r="X83" s="50">
        <v>0.01</v>
      </c>
      <c r="Y83" s="30"/>
      <c r="Z83" s="42">
        <v>-6.71319</v>
      </c>
      <c r="AA83" s="42">
        <v>-39.232689999999998</v>
      </c>
    </row>
    <row r="84" spans="1:27" ht="13.2" x14ac:dyDescent="0.25">
      <c r="A84" s="78">
        <v>43264</v>
      </c>
      <c r="B84" s="28" t="s">
        <v>138</v>
      </c>
      <c r="C84" s="28">
        <v>60.8</v>
      </c>
      <c r="D84" s="27">
        <v>73.5</v>
      </c>
      <c r="E84" s="28">
        <v>7.23</v>
      </c>
      <c r="F84" s="27">
        <v>105.3</v>
      </c>
      <c r="G84" s="28">
        <v>6.25</v>
      </c>
      <c r="H84" s="31">
        <v>1.6990000000000001</v>
      </c>
      <c r="I84" s="31">
        <v>0.23549999999999999</v>
      </c>
      <c r="J84" s="30">
        <v>0.183804</v>
      </c>
      <c r="K84" s="30">
        <v>3.0806E-2</v>
      </c>
      <c r="L84" s="28">
        <v>8.2270000000000003</v>
      </c>
      <c r="M84" s="31">
        <v>2.4769999999999999</v>
      </c>
      <c r="N84" s="31">
        <f t="shared" si="4"/>
        <v>2.0889999999999992E-2</v>
      </c>
      <c r="O84" s="28"/>
      <c r="P84" s="28"/>
      <c r="Q84" s="28">
        <v>2.6</v>
      </c>
      <c r="R84" s="31"/>
      <c r="S84" s="31"/>
      <c r="T84" s="50">
        <v>6.6000000000000003E-2</v>
      </c>
      <c r="U84" s="50">
        <v>1.2999999999999999E-2</v>
      </c>
      <c r="V84" s="50">
        <v>8.9999999999999993E-3</v>
      </c>
      <c r="W84" s="50">
        <v>8.0000000000000002E-3</v>
      </c>
      <c r="X84" s="50">
        <v>5.0000000000000001E-3</v>
      </c>
      <c r="Y84" s="30"/>
      <c r="Z84" s="42">
        <v>-5.79406</v>
      </c>
      <c r="AA84" s="42">
        <v>-35.85369</v>
      </c>
    </row>
    <row r="85" spans="1:27" ht="13.2" x14ac:dyDescent="0.25">
      <c r="A85" s="78">
        <v>43271</v>
      </c>
      <c r="B85" s="28" t="s">
        <v>138</v>
      </c>
      <c r="C85" s="28">
        <v>65.7</v>
      </c>
      <c r="D85" s="27">
        <v>86.6</v>
      </c>
      <c r="E85" s="28">
        <v>8.02</v>
      </c>
      <c r="F85" s="27">
        <v>106.9</v>
      </c>
      <c r="G85" s="28">
        <v>6.51</v>
      </c>
      <c r="H85" s="31">
        <v>1.76</v>
      </c>
      <c r="I85" s="31">
        <v>0.2387</v>
      </c>
      <c r="J85" s="30">
        <v>0.17078299999999999</v>
      </c>
      <c r="K85" s="30">
        <v>3.3975999999999999E-2</v>
      </c>
      <c r="L85" s="28">
        <v>7.8559999999999999</v>
      </c>
      <c r="M85" s="31">
        <v>3.8660000000000001</v>
      </c>
      <c r="N85" s="31">
        <f t="shared" si="4"/>
        <v>3.3940999999999999E-2</v>
      </c>
      <c r="O85" s="28"/>
      <c r="P85" s="28"/>
      <c r="Q85" s="28">
        <v>1.938888889</v>
      </c>
      <c r="R85" s="31"/>
      <c r="S85" s="31"/>
      <c r="T85" s="30"/>
      <c r="U85" s="30"/>
      <c r="V85" s="30"/>
      <c r="W85" s="30"/>
      <c r="X85" s="30"/>
      <c r="Y85" s="30"/>
      <c r="Z85" s="42">
        <v>-5.7339099999999998</v>
      </c>
      <c r="AA85" s="42">
        <v>-35.740470000000002</v>
      </c>
    </row>
    <row r="86" spans="1:27" ht="13.2" x14ac:dyDescent="0.25">
      <c r="A86" s="78">
        <v>43278</v>
      </c>
      <c r="B86" s="28" t="s">
        <v>138</v>
      </c>
      <c r="C86" s="28">
        <v>64.2</v>
      </c>
      <c r="D86" s="27">
        <v>87.1</v>
      </c>
      <c r="E86" s="28">
        <v>8.26</v>
      </c>
      <c r="F86" s="27">
        <v>108.9</v>
      </c>
      <c r="G86" s="28">
        <v>6.4459999999999997</v>
      </c>
      <c r="H86" s="31">
        <v>1.6439999999999999</v>
      </c>
      <c r="I86" s="31">
        <v>0.26850000000000002</v>
      </c>
      <c r="J86" s="30">
        <v>0.18022299999999999</v>
      </c>
      <c r="K86" s="30">
        <v>1.2689000000000001E-2</v>
      </c>
      <c r="L86" s="28">
        <v>6.08</v>
      </c>
      <c r="M86" s="31">
        <v>0.7</v>
      </c>
      <c r="N86" s="31">
        <f t="shared" si="4"/>
        <v>7.5588000000000016E-2</v>
      </c>
      <c r="O86" s="28"/>
      <c r="P86" s="28"/>
      <c r="Q86" s="28">
        <v>1.7</v>
      </c>
      <c r="R86" s="31"/>
      <c r="S86" s="31"/>
      <c r="T86" s="50">
        <v>5.6000000000000001E-2</v>
      </c>
      <c r="U86" s="50">
        <v>1.2999999999999999E-2</v>
      </c>
      <c r="V86" s="50">
        <v>7.0000000000000001E-3</v>
      </c>
      <c r="W86" s="50">
        <v>6.0000000000000001E-3</v>
      </c>
      <c r="X86" s="50">
        <v>5.0000000000000001E-3</v>
      </c>
      <c r="Y86" s="30"/>
      <c r="Z86" s="42">
        <v>-5.6100099999999999</v>
      </c>
      <c r="AA86" s="42">
        <v>-35.162260000000003</v>
      </c>
    </row>
    <row r="87" spans="1:27" ht="13.2" x14ac:dyDescent="0.25">
      <c r="A87" s="146">
        <v>43284</v>
      </c>
      <c r="B87" s="28" t="s">
        <v>138</v>
      </c>
      <c r="C87" s="28">
        <v>70</v>
      </c>
      <c r="D87" s="27">
        <v>80.3</v>
      </c>
      <c r="E87" s="28">
        <v>7.12</v>
      </c>
      <c r="F87" s="27">
        <v>112.9</v>
      </c>
      <c r="G87" s="28">
        <v>6.92</v>
      </c>
      <c r="H87" s="31">
        <v>2.59</v>
      </c>
      <c r="I87" s="64">
        <v>0.25309999999999999</v>
      </c>
      <c r="J87" s="30">
        <v>0.15134800000000001</v>
      </c>
      <c r="K87" s="30">
        <v>2.1486000000000002E-2</v>
      </c>
      <c r="L87" s="28">
        <v>7.3769999999999998</v>
      </c>
      <c r="M87" s="31">
        <v>2.7290000000000001</v>
      </c>
      <c r="N87" s="31">
        <f t="shared" si="4"/>
        <v>8.0265999999999976E-2</v>
      </c>
      <c r="O87" s="28"/>
      <c r="P87" s="28"/>
      <c r="Q87" s="28">
        <v>1.9</v>
      </c>
      <c r="R87" s="31"/>
      <c r="S87" s="31"/>
      <c r="T87" s="50">
        <v>8.6999999999999994E-2</v>
      </c>
      <c r="U87" s="50">
        <v>2.1000000000000001E-2</v>
      </c>
      <c r="V87" s="50">
        <v>1.2999999999999999E-2</v>
      </c>
      <c r="W87" s="50">
        <v>1.0999999999999999E-2</v>
      </c>
      <c r="X87" s="50">
        <v>8.0000000000000002E-3</v>
      </c>
      <c r="Y87" s="30"/>
      <c r="Z87" s="42">
        <v>-5.6010799999999996</v>
      </c>
      <c r="AA87" s="42">
        <v>-35.57423</v>
      </c>
    </row>
    <row r="88" spans="1:27" ht="13.2" x14ac:dyDescent="0.25">
      <c r="A88" s="78">
        <v>43292</v>
      </c>
      <c r="B88" s="28" t="s">
        <v>192</v>
      </c>
      <c r="C88" s="28">
        <v>66</v>
      </c>
      <c r="D88" s="27">
        <v>72.599999999999994</v>
      </c>
      <c r="E88" s="28">
        <v>6.69</v>
      </c>
      <c r="F88" s="27">
        <v>112.9</v>
      </c>
      <c r="G88" s="28">
        <v>6.26</v>
      </c>
      <c r="H88" s="31">
        <v>2.605</v>
      </c>
      <c r="I88" s="31">
        <v>0.26629999999999998</v>
      </c>
      <c r="J88" s="30">
        <v>0.142314</v>
      </c>
      <c r="K88" s="30">
        <v>0</v>
      </c>
      <c r="L88" s="28">
        <v>0</v>
      </c>
      <c r="M88" s="31">
        <v>5.181</v>
      </c>
      <c r="N88" s="31">
        <f t="shared" si="4"/>
        <v>0.12398599999999999</v>
      </c>
      <c r="O88" s="28"/>
      <c r="P88" s="28"/>
      <c r="Q88" s="28">
        <v>1.8</v>
      </c>
      <c r="R88" s="31"/>
      <c r="S88" s="31"/>
      <c r="T88" s="50">
        <v>6.4000000000000001E-2</v>
      </c>
      <c r="U88" s="50">
        <v>1.2999999999999999E-2</v>
      </c>
      <c r="V88" s="50">
        <v>7.0000000000000001E-3</v>
      </c>
      <c r="W88" s="50">
        <v>6.0000000000000001E-3</v>
      </c>
      <c r="X88" s="50">
        <v>5.0000000000000001E-3</v>
      </c>
      <c r="Y88" s="30"/>
      <c r="Z88" s="42">
        <v>-5.6597999999999997</v>
      </c>
      <c r="AA88" s="42">
        <v>-36.084910000000001</v>
      </c>
    </row>
    <row r="89" spans="1:27" ht="13.2" x14ac:dyDescent="0.25">
      <c r="A89" s="78">
        <v>43299</v>
      </c>
      <c r="B89" s="28" t="s">
        <v>138</v>
      </c>
      <c r="C89" s="28">
        <v>66.099999999999994</v>
      </c>
      <c r="D89" s="27">
        <v>71.2</v>
      </c>
      <c r="E89" s="28">
        <v>6.61</v>
      </c>
      <c r="F89" s="27">
        <v>108.4</v>
      </c>
      <c r="G89" s="28">
        <v>6.09</v>
      </c>
      <c r="H89" s="31">
        <v>2.589</v>
      </c>
      <c r="I89" s="31">
        <v>0.26119999999999999</v>
      </c>
      <c r="J89" s="30">
        <v>0.13344300000000001</v>
      </c>
      <c r="K89" s="30">
        <v>0</v>
      </c>
      <c r="L89" s="28">
        <v>7.9000000000000001E-2</v>
      </c>
      <c r="M89" s="31">
        <v>5.64</v>
      </c>
      <c r="N89" s="31">
        <f t="shared" si="4"/>
        <v>0.12775699999999998</v>
      </c>
      <c r="O89" s="28"/>
      <c r="P89" s="28"/>
      <c r="Q89" s="28">
        <v>2.5</v>
      </c>
      <c r="R89" s="31"/>
      <c r="S89" s="31"/>
      <c r="T89" s="50">
        <v>9.5000000000000001E-2</v>
      </c>
      <c r="U89" s="50">
        <v>2.3E-2</v>
      </c>
      <c r="V89" s="50">
        <v>1.2999999999999999E-2</v>
      </c>
      <c r="W89" s="50">
        <v>1.2E-2</v>
      </c>
      <c r="X89" s="50">
        <v>8.9999999999999993E-3</v>
      </c>
      <c r="Y89" s="30"/>
      <c r="Z89" s="42">
        <v>-5.7445858999999997</v>
      </c>
      <c r="AA89" s="42">
        <v>-36.244974999999997</v>
      </c>
    </row>
    <row r="90" spans="1:27" ht="13.2" x14ac:dyDescent="0.25">
      <c r="A90" s="78">
        <v>43306</v>
      </c>
      <c r="B90" s="28" t="s">
        <v>138</v>
      </c>
      <c r="C90" s="28">
        <v>67.900000000000006</v>
      </c>
      <c r="D90" s="27">
        <v>77.3</v>
      </c>
      <c r="E90" s="28">
        <v>7.04</v>
      </c>
      <c r="F90" s="27">
        <v>105.8</v>
      </c>
      <c r="G90" s="28">
        <v>6.09</v>
      </c>
      <c r="H90" s="31">
        <v>2.4569999999999999</v>
      </c>
      <c r="I90" s="31">
        <v>0.2631</v>
      </c>
      <c r="J90" s="30">
        <v>0.13952899999999999</v>
      </c>
      <c r="K90" s="30">
        <v>0</v>
      </c>
      <c r="L90" s="28">
        <v>0.25800000000000001</v>
      </c>
      <c r="M90" s="31">
        <v>5.5650000000000004</v>
      </c>
      <c r="N90" s="31">
        <f t="shared" si="4"/>
        <v>0.12357100000000001</v>
      </c>
      <c r="O90" s="28"/>
      <c r="P90" s="28"/>
      <c r="Q90" s="28">
        <v>4</v>
      </c>
      <c r="R90" s="31"/>
      <c r="S90" s="31"/>
      <c r="T90" s="50">
        <v>6.9000000000000006E-2</v>
      </c>
      <c r="U90" s="50">
        <v>1.4999999999999999E-2</v>
      </c>
      <c r="V90" s="50">
        <v>8.9999999999999993E-3</v>
      </c>
      <c r="W90" s="50">
        <v>7.0000000000000001E-3</v>
      </c>
      <c r="X90" s="50">
        <v>6.0000000000000001E-3</v>
      </c>
      <c r="Y90" s="30"/>
      <c r="Z90" s="42">
        <v>-5.9150400000000003</v>
      </c>
      <c r="AA90" s="42">
        <v>-37.82094</v>
      </c>
    </row>
    <row r="91" spans="1:27" ht="13.2" x14ac:dyDescent="0.25">
      <c r="A91" s="78">
        <v>43315</v>
      </c>
      <c r="B91" s="28" t="s">
        <v>138</v>
      </c>
      <c r="C91" s="28">
        <v>65.599999999999994</v>
      </c>
      <c r="D91" s="27">
        <v>73.599999999999994</v>
      </c>
      <c r="E91" s="28">
        <v>6.87</v>
      </c>
      <c r="F91" s="27">
        <v>100.5</v>
      </c>
      <c r="G91" s="28">
        <v>5.9</v>
      </c>
      <c r="H91" s="31">
        <v>2.1760000000000002</v>
      </c>
      <c r="I91" s="31">
        <v>0.2258</v>
      </c>
      <c r="J91" s="30">
        <v>0.15678700000000001</v>
      </c>
      <c r="K91" s="30">
        <v>3.9300000000000001E-4</v>
      </c>
      <c r="L91" s="28">
        <v>0</v>
      </c>
      <c r="M91" s="31">
        <v>6.0389999999999997</v>
      </c>
      <c r="N91" s="31">
        <f t="shared" si="4"/>
        <v>6.8619999999999987E-2</v>
      </c>
      <c r="O91" s="28"/>
      <c r="P91" s="28"/>
      <c r="Q91" s="28"/>
      <c r="R91" s="31"/>
      <c r="S91" s="31"/>
      <c r="T91" s="50">
        <v>4.7E-2</v>
      </c>
      <c r="U91" s="50">
        <v>8.9999999999999993E-3</v>
      </c>
      <c r="V91" s="50">
        <v>5.0000000000000001E-3</v>
      </c>
      <c r="W91" s="50">
        <v>4.0000000000000001E-3</v>
      </c>
      <c r="X91" s="50">
        <v>3.0000000000000001E-3</v>
      </c>
      <c r="Y91" s="30"/>
      <c r="Z91" s="42">
        <v>-5.7206599999999996</v>
      </c>
      <c r="AA91" s="42">
        <v>-35.701129999999999</v>
      </c>
    </row>
    <row r="92" spans="1:27" ht="13.2" x14ac:dyDescent="0.25">
      <c r="A92" s="78">
        <v>43320</v>
      </c>
      <c r="B92" s="28" t="s">
        <v>138</v>
      </c>
      <c r="C92" s="28">
        <v>67.3</v>
      </c>
      <c r="D92" s="27">
        <v>74.3</v>
      </c>
      <c r="E92" s="28">
        <v>6.81</v>
      </c>
      <c r="F92" s="27">
        <v>101.5</v>
      </c>
      <c r="G92" s="28">
        <v>6.03</v>
      </c>
      <c r="H92" s="31">
        <v>2.5939999999999999</v>
      </c>
      <c r="I92" s="31">
        <v>0.2651</v>
      </c>
      <c r="J92" s="30">
        <v>0.16026899999999999</v>
      </c>
      <c r="K92" s="30">
        <v>0</v>
      </c>
      <c r="L92" s="28">
        <v>5.96</v>
      </c>
      <c r="M92" s="31">
        <v>3.851</v>
      </c>
      <c r="N92" s="31">
        <f t="shared" si="4"/>
        <v>0.10483100000000001</v>
      </c>
      <c r="O92" s="28"/>
      <c r="P92" s="28"/>
      <c r="Q92" s="28">
        <v>1.7</v>
      </c>
      <c r="R92" s="31"/>
      <c r="S92" s="31"/>
      <c r="T92" s="30"/>
      <c r="U92" s="30"/>
      <c r="V92" s="30"/>
      <c r="W92" s="30"/>
      <c r="X92" s="30"/>
      <c r="Y92" s="30"/>
      <c r="Z92" s="42">
        <v>-5.5477299999999996</v>
      </c>
      <c r="AA92" s="42">
        <v>-34.87576</v>
      </c>
    </row>
    <row r="93" spans="1:27" ht="13.2" x14ac:dyDescent="0.25">
      <c r="A93" s="78">
        <v>43327</v>
      </c>
      <c r="B93" s="28" t="s">
        <v>138</v>
      </c>
      <c r="C93" s="28">
        <v>64.5</v>
      </c>
      <c r="D93" s="27">
        <v>75</v>
      </c>
      <c r="E93" s="28">
        <v>7.09</v>
      </c>
      <c r="F93" s="27">
        <v>106.5</v>
      </c>
      <c r="G93" s="28">
        <v>5.97</v>
      </c>
      <c r="H93" s="31">
        <v>2.617</v>
      </c>
      <c r="I93" s="31">
        <v>0.37669999999999998</v>
      </c>
      <c r="J93" s="30">
        <v>0.177233</v>
      </c>
      <c r="K93" s="30">
        <v>0</v>
      </c>
      <c r="L93" s="28">
        <v>1.726</v>
      </c>
      <c r="M93" s="31">
        <v>0.99</v>
      </c>
      <c r="N93" s="31">
        <f t="shared" si="4"/>
        <v>0.19946699999999998</v>
      </c>
      <c r="O93" s="28"/>
      <c r="P93" s="28"/>
      <c r="Q93" s="28">
        <v>1.2</v>
      </c>
      <c r="R93" s="31"/>
      <c r="S93" s="31"/>
      <c r="T93" s="50">
        <v>5.7000000000000002E-2</v>
      </c>
      <c r="U93" s="50">
        <v>1.2999999999999999E-2</v>
      </c>
      <c r="V93" s="50">
        <v>7.0000000000000001E-3</v>
      </c>
      <c r="W93" s="50">
        <v>6.0000000000000001E-3</v>
      </c>
      <c r="X93" s="50">
        <v>5.0000000000000001E-3</v>
      </c>
      <c r="Y93" s="30"/>
      <c r="Z93" s="42">
        <v>-6.1503030000000001</v>
      </c>
      <c r="AA93" s="42">
        <v>-39.164848999999997</v>
      </c>
    </row>
    <row r="94" spans="1:27" ht="13.2" x14ac:dyDescent="0.25">
      <c r="A94" s="78">
        <v>43334</v>
      </c>
      <c r="B94" s="28" t="s">
        <v>138</v>
      </c>
      <c r="C94" s="28">
        <v>61.6</v>
      </c>
      <c r="D94" s="27">
        <v>71</v>
      </c>
      <c r="E94" s="28">
        <v>6.94</v>
      </c>
      <c r="F94" s="27">
        <v>108.9</v>
      </c>
      <c r="G94" s="28">
        <v>5.92</v>
      </c>
      <c r="H94" s="31">
        <v>1.87</v>
      </c>
      <c r="I94" s="31">
        <v>0.2772</v>
      </c>
      <c r="J94" s="30"/>
      <c r="K94" s="30"/>
      <c r="L94" s="28"/>
      <c r="M94" s="31"/>
      <c r="N94" s="31"/>
      <c r="O94" s="28"/>
      <c r="P94" s="28">
        <v>9.3000000000000007</v>
      </c>
      <c r="Q94" s="28">
        <v>2.2999999999999998</v>
      </c>
      <c r="R94" s="31"/>
      <c r="S94" s="31"/>
      <c r="T94" s="50">
        <v>5.2999999999999999E-2</v>
      </c>
      <c r="U94" s="50">
        <v>1.2999999999999999E-2</v>
      </c>
      <c r="V94" s="50">
        <v>7.0000000000000001E-3</v>
      </c>
      <c r="W94" s="50">
        <v>6.0000000000000001E-3</v>
      </c>
      <c r="X94" s="50">
        <v>4.0000000000000001E-3</v>
      </c>
      <c r="Y94" s="30"/>
      <c r="Z94" s="42">
        <v>-6.3230740000000001</v>
      </c>
      <c r="AA94" s="42">
        <v>-40.153908999999999</v>
      </c>
    </row>
    <row r="95" spans="1:27" ht="13.2" x14ac:dyDescent="0.25">
      <c r="A95" s="146">
        <v>43341</v>
      </c>
      <c r="B95" s="28" t="s">
        <v>138</v>
      </c>
      <c r="C95" s="28">
        <v>64.099999999999994</v>
      </c>
      <c r="D95" s="27">
        <v>74.8</v>
      </c>
      <c r="E95" s="28">
        <v>7.1</v>
      </c>
      <c r="F95" s="27">
        <v>109.1</v>
      </c>
      <c r="G95" s="28">
        <v>6.17</v>
      </c>
      <c r="H95" s="31">
        <v>1.885</v>
      </c>
      <c r="I95" s="31">
        <v>0.25719999999999998</v>
      </c>
      <c r="J95" s="30"/>
      <c r="K95" s="30"/>
      <c r="L95" s="28"/>
      <c r="M95" s="31"/>
      <c r="N95" s="31"/>
      <c r="O95" s="28"/>
      <c r="P95" s="28">
        <v>9.6999999999999993</v>
      </c>
      <c r="Q95" s="28">
        <v>1</v>
      </c>
      <c r="R95" s="31"/>
      <c r="S95" s="31"/>
      <c r="T95" s="50">
        <v>3.7999999999999999E-2</v>
      </c>
      <c r="U95" s="50">
        <v>8.9999999999999993E-3</v>
      </c>
      <c r="V95" s="50">
        <v>5.0000000000000001E-3</v>
      </c>
      <c r="W95" s="50">
        <v>4.0000000000000001E-3</v>
      </c>
      <c r="X95" s="50">
        <v>3.0000000000000001E-3</v>
      </c>
      <c r="Y95" s="30"/>
      <c r="Z95" s="42">
        <v>-6.2423127000000003</v>
      </c>
      <c r="AA95" s="42">
        <v>-38.90184</v>
      </c>
    </row>
    <row r="96" spans="1:27" ht="13.2" x14ac:dyDescent="0.25">
      <c r="A96" s="78">
        <v>43348</v>
      </c>
      <c r="B96" s="28" t="s">
        <v>138</v>
      </c>
      <c r="C96" s="28">
        <v>61.7</v>
      </c>
      <c r="D96" s="27">
        <v>76.8</v>
      </c>
      <c r="E96" s="28">
        <v>7.51</v>
      </c>
      <c r="F96" s="27">
        <v>109.8</v>
      </c>
      <c r="G96" s="28">
        <v>6.25</v>
      </c>
      <c r="H96" s="31">
        <v>1.534</v>
      </c>
      <c r="I96" s="31">
        <v>0.2525</v>
      </c>
      <c r="J96" s="30"/>
      <c r="K96" s="30"/>
      <c r="L96" s="28"/>
      <c r="M96" s="31"/>
      <c r="O96" s="28"/>
      <c r="P96" s="28">
        <v>9.6999999999999993</v>
      </c>
      <c r="Q96" s="28">
        <v>0.9</v>
      </c>
      <c r="R96" s="31"/>
      <c r="S96" s="31"/>
      <c r="T96" s="50">
        <v>3.4000000000000002E-2</v>
      </c>
      <c r="U96" s="50">
        <v>7.0000000000000001E-3</v>
      </c>
      <c r="V96" s="50">
        <v>4.0000000000000001E-3</v>
      </c>
      <c r="W96" s="50">
        <v>4.0000000000000001E-3</v>
      </c>
      <c r="X96" s="50">
        <v>3.0000000000000001E-3</v>
      </c>
      <c r="Y96" s="30"/>
      <c r="Z96" s="42"/>
      <c r="AA96" s="42"/>
    </row>
    <row r="97" spans="1:27" ht="13.2" x14ac:dyDescent="0.25">
      <c r="A97" s="78">
        <v>43355</v>
      </c>
      <c r="B97" s="28" t="s">
        <v>138</v>
      </c>
      <c r="C97" s="28">
        <v>60.8</v>
      </c>
      <c r="D97" s="27">
        <v>72</v>
      </c>
      <c r="E97" s="28">
        <v>7.1</v>
      </c>
      <c r="F97" s="27">
        <v>111.5</v>
      </c>
      <c r="G97" s="28">
        <v>5.84</v>
      </c>
      <c r="H97" s="31"/>
      <c r="I97" s="31"/>
      <c r="J97" s="39">
        <v>0.164741</v>
      </c>
      <c r="K97" s="39">
        <v>3.0328000000000001E-2</v>
      </c>
      <c r="L97" s="40">
        <v>4.2860199999999997</v>
      </c>
      <c r="M97" s="38">
        <v>1.4436</v>
      </c>
      <c r="O97" s="28"/>
      <c r="P97" s="28">
        <v>10.3</v>
      </c>
      <c r="Q97" s="28">
        <v>0.8</v>
      </c>
      <c r="R97" s="31"/>
      <c r="S97" s="31"/>
      <c r="T97" s="50">
        <v>0.04</v>
      </c>
      <c r="U97" s="50">
        <v>8.0000000000000002E-3</v>
      </c>
      <c r="V97" s="50">
        <v>5.0000000000000001E-3</v>
      </c>
      <c r="W97" s="50">
        <v>4.0000000000000001E-3</v>
      </c>
      <c r="X97" s="50">
        <v>3.0000000000000001E-3</v>
      </c>
      <c r="Y97" s="30"/>
      <c r="Z97" s="42"/>
      <c r="AA97" s="42"/>
    </row>
    <row r="98" spans="1:27" ht="15.75" customHeight="1" x14ac:dyDescent="0.3">
      <c r="A98" s="78">
        <v>43362</v>
      </c>
      <c r="B98" s="28" t="s">
        <v>138</v>
      </c>
      <c r="C98" s="28">
        <v>60.5</v>
      </c>
      <c r="D98" s="27">
        <v>71.099999999999994</v>
      </c>
      <c r="E98" s="28">
        <v>7.05</v>
      </c>
      <c r="F98" s="27">
        <v>100.6</v>
      </c>
      <c r="G98" s="28">
        <v>5.7</v>
      </c>
      <c r="H98" s="34">
        <v>1.7270000000000001</v>
      </c>
      <c r="I98" s="34">
        <v>0.29509000000000002</v>
      </c>
      <c r="J98" s="36">
        <v>0.20937</v>
      </c>
      <c r="K98" s="36">
        <v>1.154E-2</v>
      </c>
      <c r="L98" s="37">
        <v>10.06</v>
      </c>
      <c r="M98" s="34">
        <v>0.61800999999999995</v>
      </c>
      <c r="N98" s="31">
        <f t="shared" ref="N98:N99" si="5">I98-(J98+K98)</f>
        <v>7.4180000000000024E-2</v>
      </c>
      <c r="O98" s="28"/>
      <c r="P98" s="28"/>
      <c r="Q98" s="28">
        <v>1.3</v>
      </c>
      <c r="R98" s="31"/>
      <c r="S98" s="31"/>
      <c r="T98" s="50">
        <v>6.4000000000000001E-2</v>
      </c>
      <c r="U98" s="50">
        <v>1.2999999999999999E-2</v>
      </c>
      <c r="V98" s="50">
        <v>8.0000000000000002E-3</v>
      </c>
      <c r="W98" s="50">
        <v>7.0000000000000001E-3</v>
      </c>
      <c r="X98" s="50">
        <v>5.0000000000000001E-3</v>
      </c>
      <c r="Y98" s="30"/>
      <c r="Z98" s="42">
        <v>-5.9084133999999997</v>
      </c>
      <c r="AA98" s="42">
        <v>-38.446838</v>
      </c>
    </row>
    <row r="99" spans="1:27" ht="15.75" customHeight="1" x14ac:dyDescent="0.3">
      <c r="A99" s="78">
        <v>43370</v>
      </c>
      <c r="B99" s="28" t="s">
        <v>138</v>
      </c>
      <c r="C99" s="28">
        <v>61.5</v>
      </c>
      <c r="D99" s="27">
        <v>71.7</v>
      </c>
      <c r="E99" s="28">
        <v>7.02</v>
      </c>
      <c r="F99" s="27">
        <v>108</v>
      </c>
      <c r="G99" s="28">
        <v>5.68</v>
      </c>
      <c r="H99" s="34">
        <v>2.246</v>
      </c>
      <c r="I99" s="34">
        <v>0.26730999999999999</v>
      </c>
      <c r="J99" s="36">
        <v>0.18259</v>
      </c>
      <c r="K99" s="36">
        <v>1.106E-2</v>
      </c>
      <c r="L99" s="37">
        <v>11.42</v>
      </c>
      <c r="M99" s="34">
        <v>0.67566000000000004</v>
      </c>
      <c r="N99" s="31">
        <f t="shared" si="5"/>
        <v>7.3660000000000003E-2</v>
      </c>
      <c r="O99" s="28"/>
      <c r="P99" s="28"/>
      <c r="Q99" s="28">
        <v>2.2000000000000002</v>
      </c>
      <c r="R99" s="31"/>
      <c r="S99" s="31"/>
      <c r="T99" s="50">
        <v>8.5000000000000006E-2</v>
      </c>
      <c r="U99" s="50">
        <v>1.7000000000000001E-2</v>
      </c>
      <c r="V99" s="50">
        <v>8.9999999999999993E-3</v>
      </c>
      <c r="W99" s="50">
        <v>7.0000000000000001E-3</v>
      </c>
      <c r="X99" s="50">
        <v>6.0000000000000001E-3</v>
      </c>
      <c r="Y99" s="30"/>
      <c r="Z99" s="42">
        <v>-5.6583452999999997</v>
      </c>
      <c r="AA99" s="42">
        <v>-36.532088000000002</v>
      </c>
    </row>
    <row r="100" spans="1:27" ht="13.2" x14ac:dyDescent="0.25">
      <c r="A100" s="78">
        <v>43376</v>
      </c>
      <c r="B100" s="28"/>
      <c r="C100" s="28"/>
      <c r="D100" s="27"/>
      <c r="E100" s="28"/>
      <c r="F100" s="27"/>
      <c r="G100" s="28"/>
      <c r="H100" s="31"/>
      <c r="I100" s="31"/>
      <c r="J100" s="30"/>
      <c r="K100" s="30"/>
      <c r="L100" s="28"/>
      <c r="M100" s="31"/>
      <c r="O100" s="28"/>
      <c r="P100" s="28"/>
      <c r="Q100" s="28"/>
      <c r="R100" s="100"/>
      <c r="S100" s="31"/>
      <c r="Y100" s="30"/>
      <c r="Z100" s="52"/>
      <c r="AA100" s="52"/>
    </row>
    <row r="101" spans="1:27" ht="13.2" x14ac:dyDescent="0.25">
      <c r="A101" s="78">
        <v>43383</v>
      </c>
      <c r="B101" s="28"/>
      <c r="C101" s="28"/>
      <c r="D101" s="27"/>
      <c r="E101" s="28"/>
      <c r="F101" s="27"/>
      <c r="G101" s="28"/>
      <c r="H101" s="31"/>
      <c r="I101" s="31"/>
      <c r="J101" s="30"/>
      <c r="K101" s="30"/>
      <c r="L101" s="28"/>
      <c r="M101" s="31"/>
      <c r="O101" s="28"/>
      <c r="P101" s="28"/>
      <c r="Q101" s="28"/>
      <c r="R101" s="100"/>
      <c r="S101" s="31"/>
      <c r="T101" s="30"/>
      <c r="U101" s="30"/>
      <c r="V101" s="30"/>
      <c r="W101" s="30"/>
      <c r="X101" s="30"/>
      <c r="Y101" s="30"/>
      <c r="Z101" s="30"/>
      <c r="AA101" s="30"/>
    </row>
    <row r="102" spans="1:27" ht="13.2" x14ac:dyDescent="0.25">
      <c r="A102" s="78">
        <v>43390</v>
      </c>
      <c r="B102" s="28"/>
      <c r="C102" s="28"/>
      <c r="D102" s="27"/>
      <c r="E102" s="28"/>
      <c r="F102" s="27"/>
      <c r="G102" s="28"/>
      <c r="H102" s="31"/>
      <c r="I102" s="31"/>
      <c r="J102" s="30"/>
      <c r="K102" s="30"/>
      <c r="L102" s="28"/>
      <c r="M102" s="31"/>
      <c r="O102" s="28"/>
      <c r="P102" s="28"/>
      <c r="Q102" s="28"/>
      <c r="R102" s="100"/>
      <c r="S102" s="31"/>
      <c r="T102" s="30"/>
      <c r="U102" s="30"/>
      <c r="V102" s="30"/>
      <c r="W102" s="30"/>
      <c r="X102" s="30"/>
      <c r="Y102" s="30"/>
      <c r="Z102" s="30"/>
      <c r="AA102" s="30"/>
    </row>
    <row r="103" spans="1:27" ht="15.75" customHeight="1" x14ac:dyDescent="0.3">
      <c r="A103" s="78">
        <v>43397</v>
      </c>
      <c r="B103" s="28" t="s">
        <v>138</v>
      </c>
      <c r="C103" s="28">
        <v>52.3</v>
      </c>
      <c r="D103" s="27">
        <v>75.900000000000006</v>
      </c>
      <c r="E103" s="28">
        <v>8.31</v>
      </c>
      <c r="F103" s="27">
        <v>99.8</v>
      </c>
      <c r="G103" s="28">
        <v>6.17</v>
      </c>
      <c r="H103" s="34">
        <v>1.7490000000000001</v>
      </c>
      <c r="I103" s="34">
        <v>0.22800000000000001</v>
      </c>
      <c r="J103" s="36">
        <v>0.15869</v>
      </c>
      <c r="K103" s="36">
        <v>4.0960000000000003E-2</v>
      </c>
      <c r="L103" s="37">
        <v>7.9880000000000004</v>
      </c>
      <c r="M103" s="34">
        <v>1.86975</v>
      </c>
      <c r="N103" s="31">
        <f>I103-(J103+K103)</f>
        <v>2.8350000000000014E-2</v>
      </c>
      <c r="O103" s="28"/>
      <c r="P103" s="28"/>
      <c r="Q103" s="28">
        <v>24.854166666666682</v>
      </c>
      <c r="R103" s="100"/>
      <c r="S103" s="31"/>
      <c r="T103" s="50">
        <v>6.2E-2</v>
      </c>
      <c r="U103" s="50">
        <v>1.4999999999999999E-2</v>
      </c>
      <c r="V103" s="50">
        <v>8.9999999999999993E-3</v>
      </c>
      <c r="W103" s="50">
        <v>8.0000000000000002E-3</v>
      </c>
      <c r="X103" s="50">
        <v>6.0000000000000001E-3</v>
      </c>
      <c r="Y103" s="30"/>
      <c r="Z103" s="30"/>
      <c r="AA103" s="30"/>
    </row>
    <row r="104" spans="1:27" ht="13.2" x14ac:dyDescent="0.25">
      <c r="A104" s="78">
        <v>43404</v>
      </c>
      <c r="B104" s="28"/>
      <c r="C104" s="28"/>
      <c r="D104" s="27"/>
      <c r="E104" s="28"/>
      <c r="F104" s="27"/>
      <c r="G104" s="28"/>
      <c r="H104" s="31"/>
      <c r="I104" s="31"/>
      <c r="J104" s="30"/>
      <c r="K104" s="30"/>
      <c r="L104" s="28"/>
      <c r="M104" s="31"/>
      <c r="O104" s="28"/>
      <c r="P104" s="28"/>
      <c r="R104" s="31"/>
      <c r="S104" s="31"/>
      <c r="T104" s="30"/>
      <c r="U104" s="30"/>
      <c r="V104" s="30"/>
      <c r="W104" s="30"/>
      <c r="X104" s="30"/>
      <c r="Y104" s="30"/>
      <c r="Z104" s="30"/>
      <c r="AA104" s="30"/>
    </row>
    <row r="105" spans="1:27" ht="15.75" customHeight="1" x14ac:dyDescent="0.3">
      <c r="A105" s="78">
        <v>43411</v>
      </c>
      <c r="B105" s="28" t="s">
        <v>138</v>
      </c>
      <c r="C105" s="28">
        <v>55.5</v>
      </c>
      <c r="D105" s="27">
        <v>63.4</v>
      </c>
      <c r="E105" s="28">
        <v>6.67</v>
      </c>
      <c r="F105" s="27">
        <v>100.2</v>
      </c>
      <c r="G105" s="28">
        <v>6.42</v>
      </c>
      <c r="H105" s="34">
        <v>4.0430000000000001</v>
      </c>
      <c r="I105" s="34">
        <v>0.2356</v>
      </c>
      <c r="J105" s="36">
        <v>9.8049999999999998E-2</v>
      </c>
      <c r="K105" s="36">
        <v>5.3749999999999999E-2</v>
      </c>
      <c r="L105" s="37">
        <v>12.804</v>
      </c>
      <c r="M105" s="34">
        <v>1.7771399999999999</v>
      </c>
      <c r="N105" s="31">
        <f>I105-(J105+K105)</f>
        <v>8.3800000000000013E-2</v>
      </c>
      <c r="O105" s="28"/>
      <c r="P105" s="28"/>
      <c r="Q105" s="28">
        <v>2.0500000000000185</v>
      </c>
      <c r="R105" s="31"/>
      <c r="S105" s="31"/>
      <c r="T105" s="50">
        <v>0.182</v>
      </c>
      <c r="U105" s="50">
        <v>4.1000000000000002E-2</v>
      </c>
      <c r="V105" s="50">
        <v>2.1999999999999999E-2</v>
      </c>
      <c r="W105" s="50">
        <v>0.02</v>
      </c>
      <c r="X105" s="50">
        <v>1.4E-2</v>
      </c>
      <c r="Y105" s="30"/>
      <c r="Z105" s="30"/>
      <c r="AA105" s="30"/>
    </row>
    <row r="106" spans="1:27" ht="13.2" x14ac:dyDescent="0.25">
      <c r="A106" s="78">
        <v>43418</v>
      </c>
      <c r="B106" s="28"/>
      <c r="C106" s="28"/>
      <c r="D106" s="27"/>
      <c r="E106" s="28"/>
      <c r="F106" s="27"/>
      <c r="G106" s="28"/>
      <c r="H106" s="31"/>
      <c r="I106" s="31"/>
      <c r="J106" s="30"/>
      <c r="K106" s="30"/>
      <c r="L106" s="28"/>
      <c r="M106" s="31"/>
      <c r="O106" s="28"/>
      <c r="P106" s="28"/>
      <c r="R106" s="31"/>
      <c r="S106" s="31"/>
      <c r="T106" s="30"/>
      <c r="U106" s="30"/>
      <c r="V106" s="30"/>
      <c r="W106" s="30"/>
      <c r="X106" s="30"/>
      <c r="Y106" s="30"/>
      <c r="Z106" s="30"/>
      <c r="AA106" s="30"/>
    </row>
    <row r="107" spans="1:27" ht="15.75" customHeight="1" x14ac:dyDescent="0.3">
      <c r="A107" s="78">
        <v>43425</v>
      </c>
      <c r="B107" s="28" t="s">
        <v>138</v>
      </c>
      <c r="C107" s="28">
        <v>46.9</v>
      </c>
      <c r="D107" s="27">
        <v>76.5</v>
      </c>
      <c r="E107" s="28">
        <v>9</v>
      </c>
      <c r="F107" s="27">
        <v>100.8</v>
      </c>
      <c r="G107" s="28">
        <v>6.72</v>
      </c>
      <c r="H107" s="34">
        <v>1.8009999999999999</v>
      </c>
      <c r="I107" s="34">
        <v>0.31409999999999999</v>
      </c>
      <c r="J107" s="36">
        <v>0.22427</v>
      </c>
      <c r="K107" s="36">
        <v>4.7530000000000003E-2</v>
      </c>
      <c r="L107" s="37">
        <v>9.8719999999999999</v>
      </c>
      <c r="M107" s="34">
        <v>2.1043799999999999</v>
      </c>
      <c r="N107" s="31">
        <f>I107-(J107+K107)</f>
        <v>4.2300000000000004E-2</v>
      </c>
      <c r="O107" s="28"/>
      <c r="P107" s="28"/>
      <c r="Q107" s="28">
        <v>0.89000000000001001</v>
      </c>
      <c r="R107" s="31"/>
      <c r="S107" s="31"/>
      <c r="T107" s="50">
        <v>5.2999999999999999E-2</v>
      </c>
      <c r="U107" s="50">
        <v>1.2E-2</v>
      </c>
      <c r="V107" s="50">
        <v>7.0000000000000001E-3</v>
      </c>
      <c r="W107" s="50">
        <v>6.0000000000000001E-3</v>
      </c>
      <c r="X107" s="50">
        <v>5.0000000000000001E-3</v>
      </c>
      <c r="Y107" s="30"/>
      <c r="Z107" s="30"/>
      <c r="AA107" s="30"/>
    </row>
    <row r="108" spans="1:27" ht="13.2" x14ac:dyDescent="0.25">
      <c r="A108" s="78">
        <v>43432</v>
      </c>
      <c r="B108" s="28"/>
      <c r="C108" s="28"/>
      <c r="D108" s="27"/>
      <c r="E108" s="28"/>
      <c r="F108" s="27"/>
      <c r="G108" s="28"/>
      <c r="H108" s="31"/>
      <c r="I108" s="31"/>
      <c r="J108" s="30"/>
      <c r="K108" s="30"/>
      <c r="L108" s="28"/>
      <c r="M108" s="31"/>
      <c r="O108" s="28"/>
      <c r="P108" s="28"/>
      <c r="R108" s="31"/>
      <c r="S108" s="31"/>
      <c r="T108" s="30"/>
      <c r="U108" s="30"/>
      <c r="V108" s="30"/>
      <c r="W108" s="30"/>
      <c r="X108" s="30"/>
      <c r="Y108" s="30"/>
      <c r="Z108" s="30"/>
      <c r="AA108" s="30"/>
    </row>
    <row r="109" spans="1:27" ht="15.75" customHeight="1" x14ac:dyDescent="0.3">
      <c r="A109" s="78">
        <v>43439</v>
      </c>
      <c r="B109" s="28" t="s">
        <v>138</v>
      </c>
      <c r="C109" s="28">
        <v>44.4</v>
      </c>
      <c r="D109" s="27">
        <v>89.3</v>
      </c>
      <c r="E109" s="28">
        <v>10.86</v>
      </c>
      <c r="F109" s="27">
        <v>117.8</v>
      </c>
      <c r="G109" s="28">
        <v>6.55</v>
      </c>
      <c r="H109" s="34">
        <v>2.1070000000000002</v>
      </c>
      <c r="I109" s="34">
        <v>0.66239999999999999</v>
      </c>
      <c r="J109" s="36">
        <v>0.62495999999999996</v>
      </c>
      <c r="K109" s="36">
        <v>4.7820000000000001E-2</v>
      </c>
      <c r="L109" s="37">
        <v>9.6880000000000006</v>
      </c>
      <c r="M109" s="34">
        <v>3.0601600000000002</v>
      </c>
      <c r="N109" s="31">
        <v>0</v>
      </c>
      <c r="O109" s="28"/>
      <c r="P109" s="28"/>
      <c r="Q109" s="28">
        <v>1.2562500000000032</v>
      </c>
      <c r="R109" s="31"/>
      <c r="S109" s="31"/>
      <c r="T109" s="50">
        <v>5.3999999999999999E-2</v>
      </c>
      <c r="U109" s="50">
        <v>1.0999999999999999E-2</v>
      </c>
      <c r="V109" s="50">
        <v>6.0000000000000001E-3</v>
      </c>
      <c r="W109" s="50">
        <v>5.0000000000000001E-3</v>
      </c>
      <c r="X109" s="50">
        <v>4.0000000000000001E-3</v>
      </c>
      <c r="Y109" s="30"/>
      <c r="Z109" s="30"/>
      <c r="AA109" s="30"/>
    </row>
    <row r="110" spans="1:27" ht="13.2" x14ac:dyDescent="0.25">
      <c r="A110" s="78">
        <v>43446</v>
      </c>
      <c r="B110" s="28"/>
      <c r="C110" s="28"/>
      <c r="D110" s="27"/>
      <c r="E110" s="28"/>
      <c r="F110" s="27"/>
      <c r="G110" s="28"/>
      <c r="H110" s="31"/>
      <c r="I110" s="31"/>
      <c r="J110" s="30"/>
      <c r="K110" s="30"/>
      <c r="L110" s="28"/>
      <c r="M110" s="31"/>
      <c r="O110" s="28"/>
      <c r="P110" s="28"/>
      <c r="Q110" s="28"/>
      <c r="R110" s="31"/>
      <c r="S110" s="31"/>
      <c r="T110" s="30"/>
      <c r="U110" s="30"/>
      <c r="V110" s="30"/>
      <c r="W110" s="30"/>
      <c r="X110" s="30"/>
      <c r="Y110" s="30"/>
      <c r="Z110" s="30"/>
      <c r="AA110" s="30"/>
    </row>
    <row r="111" spans="1:27" ht="15.75" customHeight="1" x14ac:dyDescent="0.3">
      <c r="A111" s="78">
        <v>43453</v>
      </c>
      <c r="B111" s="28" t="s">
        <v>138</v>
      </c>
      <c r="C111" s="28">
        <v>43.3</v>
      </c>
      <c r="D111" s="27">
        <v>75.2</v>
      </c>
      <c r="E111" s="28">
        <v>9.2899999999999991</v>
      </c>
      <c r="F111" s="27">
        <v>102.6</v>
      </c>
      <c r="G111" s="28">
        <v>6.18</v>
      </c>
      <c r="H111" s="34">
        <v>1.3220000000000001</v>
      </c>
      <c r="I111" s="34">
        <v>0.39389600000000002</v>
      </c>
      <c r="J111" s="36">
        <v>0.27076699999999998</v>
      </c>
      <c r="K111" s="36">
        <v>4.5919599999999998E-2</v>
      </c>
      <c r="L111" s="37">
        <v>2.4047670000000001</v>
      </c>
      <c r="M111" s="34">
        <v>1.419778</v>
      </c>
      <c r="N111" s="31">
        <f>I111-(J111+K111)</f>
        <v>7.7209400000000039E-2</v>
      </c>
      <c r="O111" s="28"/>
      <c r="P111" s="28"/>
      <c r="Q111" s="28">
        <v>2.5</v>
      </c>
      <c r="R111" s="31"/>
      <c r="S111" s="31"/>
      <c r="T111" s="50">
        <v>3.5000000000000003E-2</v>
      </c>
      <c r="U111" s="50">
        <v>7.0000000000000001E-3</v>
      </c>
      <c r="V111" s="50">
        <v>4.0000000000000001E-3</v>
      </c>
      <c r="W111" s="50">
        <v>3.0000000000000001E-3</v>
      </c>
      <c r="X111" s="50">
        <v>2E-3</v>
      </c>
      <c r="Y111" s="30"/>
      <c r="Z111" s="30"/>
      <c r="AA111" s="30"/>
    </row>
    <row r="112" spans="1:27" ht="13.2" x14ac:dyDescent="0.25">
      <c r="A112" s="78">
        <v>43467</v>
      </c>
      <c r="B112" s="28"/>
      <c r="C112" s="28"/>
      <c r="D112" s="27"/>
      <c r="E112" s="28"/>
      <c r="F112" s="27"/>
      <c r="G112" s="28"/>
      <c r="H112" s="31"/>
      <c r="I112" s="31"/>
      <c r="J112" s="30"/>
      <c r="K112" s="30"/>
      <c r="L112" s="28"/>
      <c r="M112" s="31"/>
      <c r="O112" s="28"/>
      <c r="P112" s="28"/>
      <c r="Q112" s="28"/>
      <c r="R112" s="31"/>
      <c r="S112" s="31"/>
      <c r="T112" s="30"/>
      <c r="U112" s="30"/>
      <c r="V112" s="30"/>
      <c r="W112" s="30"/>
      <c r="X112" s="30"/>
      <c r="Y112" s="30"/>
      <c r="Z112" s="30"/>
      <c r="AA112" s="30"/>
    </row>
    <row r="113" spans="1:27" ht="15.75" customHeight="1" x14ac:dyDescent="0.3">
      <c r="A113" s="78">
        <v>43474</v>
      </c>
      <c r="B113" s="28" t="s">
        <v>138</v>
      </c>
      <c r="C113" s="28">
        <v>42.9</v>
      </c>
      <c r="D113" s="27">
        <v>75.7</v>
      </c>
      <c r="E113" s="28">
        <v>9.41</v>
      </c>
      <c r="F113" s="27">
        <v>94</v>
      </c>
      <c r="G113" s="28">
        <v>6.03</v>
      </c>
      <c r="H113" s="34">
        <v>1.9339999999999999</v>
      </c>
      <c r="I113" s="34">
        <v>0.21412</v>
      </c>
      <c r="J113" s="36">
        <v>0.122909</v>
      </c>
      <c r="K113" s="36">
        <v>9.1050000000000002E-3</v>
      </c>
      <c r="L113" s="37">
        <v>2.3257310000000002</v>
      </c>
      <c r="M113" s="34">
        <v>0.81299500000000002</v>
      </c>
      <c r="N113" s="31">
        <f>I113-(J113+K113)</f>
        <v>8.2106000000000012E-2</v>
      </c>
      <c r="O113" s="28"/>
      <c r="P113" s="28"/>
      <c r="Q113" s="28">
        <v>1.7682926829268328</v>
      </c>
      <c r="R113" s="31"/>
      <c r="S113" s="31"/>
      <c r="T113" s="50">
        <v>6.9000000000000006E-2</v>
      </c>
      <c r="U113" s="50">
        <v>1.4E-2</v>
      </c>
      <c r="V113" s="50">
        <v>8.0000000000000002E-3</v>
      </c>
      <c r="W113" s="50">
        <v>6.0000000000000001E-3</v>
      </c>
      <c r="X113" s="50">
        <v>5.0000000000000001E-3</v>
      </c>
      <c r="Y113" s="30"/>
      <c r="Z113" s="30"/>
      <c r="AA113" s="30"/>
    </row>
    <row r="114" spans="1:27" ht="13.2" x14ac:dyDescent="0.25">
      <c r="A114" s="78">
        <v>43481</v>
      </c>
      <c r="B114" s="28"/>
      <c r="C114" s="28"/>
      <c r="D114" s="27"/>
      <c r="E114" s="28"/>
      <c r="F114" s="27"/>
      <c r="G114" s="28"/>
      <c r="H114" s="31"/>
      <c r="I114" s="31"/>
      <c r="J114" s="30"/>
      <c r="K114" s="30"/>
      <c r="L114" s="28"/>
      <c r="M114" s="31"/>
      <c r="O114" s="28"/>
      <c r="P114" s="28"/>
      <c r="Q114" s="28"/>
      <c r="R114" s="31"/>
      <c r="S114" s="31"/>
      <c r="T114" s="50"/>
      <c r="U114" s="50"/>
      <c r="V114" s="50"/>
      <c r="W114" s="50"/>
      <c r="X114" s="50"/>
      <c r="Y114" s="30"/>
      <c r="Z114" s="30"/>
      <c r="AA114" s="30"/>
    </row>
    <row r="115" spans="1:27" ht="15.75" customHeight="1" x14ac:dyDescent="0.3">
      <c r="A115" s="78">
        <v>43488</v>
      </c>
      <c r="B115" s="28" t="s">
        <v>138</v>
      </c>
      <c r="C115" s="28">
        <v>38.6</v>
      </c>
      <c r="D115" s="27">
        <v>78</v>
      </c>
      <c r="E115" s="28">
        <v>10.31</v>
      </c>
      <c r="F115" s="27">
        <v>99</v>
      </c>
      <c r="G115" s="28">
        <v>5.93</v>
      </c>
      <c r="H115" s="38">
        <v>1.9019999999999999</v>
      </c>
      <c r="I115" s="38">
        <v>0.36506499999999997</v>
      </c>
      <c r="J115" s="39">
        <v>0.26938499999999999</v>
      </c>
      <c r="K115" s="39">
        <v>3.5291999999999997E-2</v>
      </c>
      <c r="L115" s="40">
        <v>1.098201</v>
      </c>
      <c r="M115" s="38">
        <v>0.87843000000000004</v>
      </c>
      <c r="N115" s="31">
        <f t="shared" ref="N115:N116" si="6">I115-(J115+K115)</f>
        <v>6.0387999999999997E-2</v>
      </c>
      <c r="O115" s="28"/>
      <c r="P115" s="28"/>
      <c r="Q115" s="28">
        <v>2.1721518987341697</v>
      </c>
      <c r="R115" s="34">
        <v>0.77544000000000002</v>
      </c>
      <c r="S115" s="34">
        <v>6.2120000000000002E-2</v>
      </c>
      <c r="T115" s="50">
        <v>6.6000000000000003E-2</v>
      </c>
      <c r="U115" s="50">
        <v>1.2999999999999999E-2</v>
      </c>
      <c r="V115" s="50">
        <v>8.0000000000000002E-3</v>
      </c>
      <c r="W115" s="50">
        <v>7.0000000000000001E-3</v>
      </c>
      <c r="X115" s="50">
        <v>5.0000000000000001E-3</v>
      </c>
      <c r="Y115" s="30"/>
      <c r="Z115" s="30"/>
      <c r="AA115" s="30"/>
    </row>
    <row r="116" spans="1:27" ht="15.75" customHeight="1" x14ac:dyDescent="0.3">
      <c r="A116" s="78">
        <v>43495</v>
      </c>
      <c r="B116" s="28" t="s">
        <v>138</v>
      </c>
      <c r="C116" s="28">
        <v>42.1</v>
      </c>
      <c r="D116" s="27">
        <v>78.099999999999994</v>
      </c>
      <c r="E116" s="28">
        <v>9.81</v>
      </c>
      <c r="F116" s="27">
        <v>96.6</v>
      </c>
      <c r="G116" s="28">
        <v>5.86</v>
      </c>
      <c r="H116" s="38">
        <v>2.1389999999999998</v>
      </c>
      <c r="I116" s="38">
        <v>0.212286</v>
      </c>
      <c r="J116" s="39">
        <v>0.123472</v>
      </c>
      <c r="K116" s="39">
        <v>2.5498E-2</v>
      </c>
      <c r="L116" s="40">
        <v>1.3208230000000001</v>
      </c>
      <c r="M116" s="38">
        <v>1.1696599999999999</v>
      </c>
      <c r="N116" s="31">
        <f t="shared" si="6"/>
        <v>6.3316000000000011E-2</v>
      </c>
      <c r="O116" s="28"/>
      <c r="P116" s="28"/>
      <c r="Q116" s="28">
        <v>1.4</v>
      </c>
      <c r="R116" s="34">
        <v>0.47715000000000002</v>
      </c>
      <c r="S116" s="34">
        <v>4.7919999999999997E-2</v>
      </c>
      <c r="T116" s="52">
        <v>7.1999999999999995E-2</v>
      </c>
      <c r="U116" s="52">
        <v>1.6E-2</v>
      </c>
      <c r="V116" s="52">
        <v>0.01</v>
      </c>
      <c r="W116" s="52">
        <v>8.0000000000000002E-3</v>
      </c>
      <c r="X116" s="52">
        <v>6.0000000000000001E-3</v>
      </c>
      <c r="Y116" s="30"/>
      <c r="Z116" s="30"/>
      <c r="AA116" s="30"/>
    </row>
    <row r="117" spans="1:27" ht="13.2" x14ac:dyDescent="0.25">
      <c r="A117" s="78">
        <v>43502</v>
      </c>
      <c r="B117" s="28"/>
      <c r="C117" s="28"/>
      <c r="D117" s="27"/>
      <c r="E117" s="28"/>
      <c r="F117" s="27"/>
      <c r="G117" s="28"/>
      <c r="H117" s="31"/>
      <c r="I117" s="31"/>
      <c r="J117" s="30"/>
      <c r="K117" s="30"/>
      <c r="L117" s="28"/>
      <c r="M117" s="31"/>
      <c r="O117" s="28"/>
      <c r="P117" s="28"/>
      <c r="Q117" s="28"/>
      <c r="R117" s="31"/>
      <c r="S117" s="31"/>
      <c r="T117" s="50"/>
      <c r="U117" s="50"/>
      <c r="V117" s="50"/>
      <c r="W117" s="50"/>
      <c r="X117" s="50"/>
      <c r="Y117" s="30"/>
      <c r="Z117" s="30"/>
      <c r="AA117" s="30"/>
    </row>
    <row r="118" spans="1:27" ht="15.75" customHeight="1" x14ac:dyDescent="0.3">
      <c r="A118" s="78">
        <v>43509</v>
      </c>
      <c r="B118" s="28" t="s">
        <v>138</v>
      </c>
      <c r="C118" s="28">
        <v>41.2</v>
      </c>
      <c r="D118" s="27">
        <v>79.7</v>
      </c>
      <c r="E118" s="28">
        <v>10.14</v>
      </c>
      <c r="F118" s="27">
        <v>96.1</v>
      </c>
      <c r="G118" s="28">
        <v>5.79</v>
      </c>
      <c r="H118" s="38">
        <v>2.226</v>
      </c>
      <c r="I118" s="38">
        <v>0.21745600000000001</v>
      </c>
      <c r="J118" s="39">
        <v>0.100274</v>
      </c>
      <c r="K118" s="39">
        <v>2.894E-2</v>
      </c>
      <c r="L118" s="40">
        <v>1.5465370000000001</v>
      </c>
      <c r="M118" s="38">
        <v>0.71522399999999997</v>
      </c>
      <c r="N118" s="31">
        <f>I118-(J118+K118)</f>
        <v>8.8242000000000015E-2</v>
      </c>
      <c r="O118" s="28"/>
      <c r="P118" s="28"/>
      <c r="Q118" s="28">
        <v>1.3</v>
      </c>
      <c r="R118" s="34">
        <v>0.45556999999999997</v>
      </c>
      <c r="S118" s="34">
        <v>6.658E-2</v>
      </c>
      <c r="T118" s="50">
        <v>8.2000000000000003E-2</v>
      </c>
      <c r="U118" s="50">
        <v>1.7999999999999999E-2</v>
      </c>
      <c r="V118" s="50">
        <v>0.01</v>
      </c>
      <c r="W118" s="50">
        <v>8.9999999999999993E-3</v>
      </c>
      <c r="X118" s="50">
        <v>7.0000000000000001E-3</v>
      </c>
      <c r="Y118" s="30"/>
      <c r="Z118" s="30"/>
      <c r="AA118" s="30"/>
    </row>
    <row r="119" spans="1:27" ht="13.2" x14ac:dyDescent="0.25">
      <c r="A119" s="78">
        <v>43516</v>
      </c>
      <c r="B119" s="28"/>
      <c r="C119" s="28"/>
      <c r="D119" s="27"/>
      <c r="E119" s="28"/>
      <c r="F119" s="27"/>
      <c r="G119" s="28"/>
      <c r="H119" s="31"/>
      <c r="I119" s="31"/>
      <c r="J119" s="30"/>
      <c r="K119" s="30"/>
      <c r="L119" s="28"/>
      <c r="M119" s="31"/>
      <c r="O119" s="28"/>
      <c r="P119" s="28"/>
      <c r="Q119" s="28"/>
      <c r="R119" s="31"/>
      <c r="S119" s="31"/>
      <c r="T119" s="50"/>
      <c r="U119" s="50"/>
      <c r="V119" s="50"/>
      <c r="W119" s="50"/>
      <c r="X119" s="50"/>
      <c r="Y119" s="30"/>
      <c r="Z119" s="30"/>
      <c r="AA119" s="30"/>
    </row>
    <row r="120" spans="1:27" ht="15.75" customHeight="1" x14ac:dyDescent="0.3">
      <c r="A120" s="78">
        <v>43523</v>
      </c>
      <c r="B120" s="28" t="s">
        <v>138</v>
      </c>
      <c r="C120" s="28">
        <v>36.5</v>
      </c>
      <c r="D120" s="27">
        <v>85.6</v>
      </c>
      <c r="E120" s="28">
        <v>11.66</v>
      </c>
      <c r="F120" s="27">
        <v>98.2</v>
      </c>
      <c r="G120" s="28">
        <v>6</v>
      </c>
      <c r="H120" s="38">
        <v>2.016</v>
      </c>
      <c r="I120" s="38">
        <v>0.28867500000000001</v>
      </c>
      <c r="J120" s="39">
        <v>0.113522</v>
      </c>
      <c r="K120" s="39">
        <v>2.6363999999999999E-2</v>
      </c>
      <c r="L120" s="40">
        <v>1.713503</v>
      </c>
      <c r="M120" s="38">
        <v>0.83615399999999995</v>
      </c>
      <c r="N120" s="31">
        <f>I120-(J120+K120)</f>
        <v>0.148789</v>
      </c>
      <c r="O120" s="28"/>
      <c r="P120" s="28"/>
      <c r="Q120" s="28">
        <v>2.8111111111111122</v>
      </c>
      <c r="R120" s="34">
        <v>0.88905999999999996</v>
      </c>
      <c r="S120" s="34">
        <v>7.3080000000000006E-2</v>
      </c>
      <c r="T120" s="50">
        <v>5.6000000000000001E-2</v>
      </c>
      <c r="U120" s="50">
        <v>1.2E-2</v>
      </c>
      <c r="V120" s="50">
        <v>8.0000000000000002E-3</v>
      </c>
      <c r="W120" s="50">
        <v>7.0000000000000001E-3</v>
      </c>
      <c r="X120" s="50">
        <v>5.0000000000000001E-3</v>
      </c>
      <c r="Y120" s="30"/>
      <c r="Z120" s="30"/>
      <c r="AA120" s="30"/>
    </row>
    <row r="121" spans="1:27" ht="13.2" x14ac:dyDescent="0.25">
      <c r="A121" s="78">
        <v>43530</v>
      </c>
      <c r="B121" s="28"/>
      <c r="C121" s="28"/>
      <c r="D121" s="27"/>
      <c r="E121" s="28"/>
      <c r="F121" s="27"/>
      <c r="G121" s="28"/>
      <c r="H121" s="31"/>
      <c r="I121" s="31"/>
      <c r="J121" s="30"/>
      <c r="K121" s="30"/>
      <c r="L121" s="28"/>
      <c r="M121" s="31"/>
      <c r="O121" s="28"/>
      <c r="P121" s="28"/>
      <c r="Q121" s="28"/>
      <c r="R121" s="31"/>
      <c r="S121" s="31"/>
      <c r="T121" s="50"/>
      <c r="U121" s="50"/>
      <c r="V121" s="50"/>
      <c r="W121" s="50"/>
      <c r="X121" s="50"/>
      <c r="Y121" s="30"/>
      <c r="Z121" s="30"/>
      <c r="AA121" s="30"/>
    </row>
    <row r="122" spans="1:27" ht="15.75" customHeight="1" x14ac:dyDescent="0.3">
      <c r="A122" s="78">
        <v>43537</v>
      </c>
      <c r="B122" s="28" t="s">
        <v>138</v>
      </c>
      <c r="C122" s="28">
        <v>42.9</v>
      </c>
      <c r="D122" s="27">
        <v>82</v>
      </c>
      <c r="E122" s="28">
        <v>10.19</v>
      </c>
      <c r="F122" s="27">
        <v>98.1</v>
      </c>
      <c r="G122" s="28">
        <v>6.05</v>
      </c>
      <c r="H122" s="38">
        <v>1.9419999999999999</v>
      </c>
      <c r="I122" s="38">
        <v>0.242673</v>
      </c>
      <c r="J122" s="39">
        <v>0.145651</v>
      </c>
      <c r="K122" s="39">
        <v>2.35E-2</v>
      </c>
      <c r="L122" s="40">
        <v>1.5465370000000001</v>
      </c>
      <c r="M122" s="38">
        <v>1.03945</v>
      </c>
      <c r="N122" s="31">
        <f>I122-(J122+K122)</f>
        <v>7.3522000000000004E-2</v>
      </c>
      <c r="O122" s="28"/>
      <c r="P122" s="28"/>
      <c r="Q122" s="28">
        <v>2.2999999999999998</v>
      </c>
      <c r="R122" s="34">
        <v>0.74646999999999997</v>
      </c>
      <c r="S122" s="34">
        <v>5.0209999999999998E-2</v>
      </c>
      <c r="T122" s="50">
        <v>5.6000000000000001E-2</v>
      </c>
      <c r="U122" s="50">
        <v>1.0999999999999999E-2</v>
      </c>
      <c r="V122" s="50">
        <v>7.0000000000000001E-3</v>
      </c>
      <c r="W122" s="50">
        <v>6.0000000000000001E-3</v>
      </c>
      <c r="X122" s="50">
        <v>4.0000000000000001E-3</v>
      </c>
      <c r="Y122" s="30"/>
      <c r="Z122" s="30"/>
      <c r="AA122" s="30"/>
    </row>
    <row r="123" spans="1:27" ht="13.2" x14ac:dyDescent="0.25">
      <c r="A123" s="78">
        <v>43544</v>
      </c>
      <c r="B123" s="28"/>
      <c r="C123" s="28"/>
      <c r="D123" s="27"/>
      <c r="E123" s="28"/>
      <c r="F123" s="27"/>
      <c r="G123" s="28"/>
      <c r="H123" s="31"/>
      <c r="I123" s="31"/>
      <c r="J123" s="30"/>
      <c r="K123" s="30"/>
      <c r="L123" s="28"/>
      <c r="M123" s="31"/>
      <c r="O123" s="28"/>
      <c r="P123" s="28"/>
      <c r="Q123" s="28"/>
      <c r="R123" s="31"/>
      <c r="S123" s="31"/>
      <c r="T123" s="50"/>
      <c r="U123" s="50"/>
      <c r="V123" s="50"/>
      <c r="W123" s="50"/>
      <c r="X123" s="50"/>
      <c r="Y123" s="30"/>
      <c r="Z123" s="30"/>
      <c r="AA123" s="30"/>
    </row>
    <row r="124" spans="1:27" ht="15.75" customHeight="1" x14ac:dyDescent="0.3">
      <c r="A124" s="78">
        <v>43551</v>
      </c>
      <c r="B124" s="28" t="s">
        <v>138</v>
      </c>
      <c r="C124" s="28">
        <v>46</v>
      </c>
      <c r="D124" s="27">
        <v>87.8</v>
      </c>
      <c r="E124" s="28">
        <v>10.46</v>
      </c>
      <c r="F124" s="27">
        <v>102.4</v>
      </c>
      <c r="G124" s="28">
        <v>6.06</v>
      </c>
      <c r="H124" s="38">
        <v>2.8340000000000001</v>
      </c>
      <c r="I124" s="38">
        <v>0.2339</v>
      </c>
      <c r="J124" s="39">
        <v>0.146949</v>
      </c>
      <c r="K124" s="39">
        <v>4.4256999999999998E-2</v>
      </c>
      <c r="L124" s="40">
        <v>1.940293</v>
      </c>
      <c r="M124" s="38">
        <v>2.3267099999999998</v>
      </c>
      <c r="N124" s="31">
        <f>I124-(J124+K124)</f>
        <v>4.269400000000001E-2</v>
      </c>
      <c r="O124" s="28"/>
      <c r="P124" s="28"/>
      <c r="Q124" s="28">
        <v>1.5</v>
      </c>
      <c r="R124" s="34">
        <v>0.54966000000000004</v>
      </c>
      <c r="S124" s="34">
        <v>5.5230000000000001E-2</v>
      </c>
      <c r="T124" s="50">
        <v>3.7999999999999999E-2</v>
      </c>
      <c r="U124" s="50">
        <v>8.0000000000000002E-3</v>
      </c>
      <c r="V124" s="50">
        <v>5.0000000000000001E-3</v>
      </c>
      <c r="W124" s="50">
        <v>4.0000000000000001E-3</v>
      </c>
      <c r="X124" s="50">
        <v>3.0000000000000001E-3</v>
      </c>
      <c r="Y124" s="30"/>
      <c r="Z124" s="30"/>
      <c r="AA124" s="30"/>
    </row>
    <row r="125" spans="1:27" ht="13.2" x14ac:dyDescent="0.25">
      <c r="A125" s="78">
        <v>43558</v>
      </c>
      <c r="B125" s="28"/>
      <c r="C125" s="28"/>
      <c r="D125" s="27"/>
      <c r="E125" s="28"/>
      <c r="F125" s="27"/>
      <c r="G125" s="28"/>
      <c r="H125" s="31"/>
      <c r="I125" s="31"/>
      <c r="J125" s="30"/>
      <c r="K125" s="30"/>
      <c r="L125" s="28"/>
      <c r="M125" s="31"/>
      <c r="O125" s="28"/>
      <c r="P125" s="28"/>
      <c r="Q125" s="28"/>
      <c r="R125" s="31"/>
      <c r="S125" s="31"/>
      <c r="T125" s="50"/>
      <c r="U125" s="50"/>
      <c r="V125" s="50"/>
      <c r="W125" s="50"/>
      <c r="X125" s="50"/>
      <c r="Y125" s="30"/>
      <c r="Z125" s="30"/>
      <c r="AA125" s="30"/>
    </row>
    <row r="126" spans="1:27" ht="15.75" customHeight="1" x14ac:dyDescent="0.3">
      <c r="A126" s="78">
        <v>43565</v>
      </c>
      <c r="B126" s="28" t="s">
        <v>138</v>
      </c>
      <c r="C126" s="28">
        <v>50.2</v>
      </c>
      <c r="D126" s="27">
        <v>82.5</v>
      </c>
      <c r="E126" s="28">
        <v>9.2899999999999991</v>
      </c>
      <c r="F126" s="27">
        <v>104.2</v>
      </c>
      <c r="G126" s="28">
        <v>6.66</v>
      </c>
      <c r="H126" s="38">
        <v>1.962</v>
      </c>
      <c r="I126" s="38">
        <v>0.38711600000000002</v>
      </c>
      <c r="J126" s="39">
        <v>0.25294899999999998</v>
      </c>
      <c r="K126" s="39">
        <v>3.0388999999999999E-2</v>
      </c>
      <c r="L126" s="40">
        <v>1.4290419999999999</v>
      </c>
      <c r="M126" s="38">
        <v>1.217854</v>
      </c>
      <c r="N126" s="31">
        <f>I126-(J126+K126)</f>
        <v>0.10377800000000004</v>
      </c>
      <c r="O126" s="28"/>
      <c r="P126" s="28"/>
      <c r="Q126" s="28">
        <v>24.6</v>
      </c>
      <c r="R126" s="34">
        <v>6.0959300000000001</v>
      </c>
      <c r="S126" s="34">
        <v>0.34378999999999998</v>
      </c>
      <c r="T126" s="50">
        <v>4.7E-2</v>
      </c>
      <c r="U126" s="50">
        <v>0.01</v>
      </c>
      <c r="V126" s="50">
        <v>6.0000000000000001E-3</v>
      </c>
      <c r="W126" s="50">
        <v>4.0000000000000001E-3</v>
      </c>
      <c r="X126" s="50">
        <v>3.0000000000000001E-3</v>
      </c>
      <c r="Y126" s="30"/>
      <c r="Z126" s="30"/>
      <c r="AA126" s="30"/>
    </row>
    <row r="127" spans="1:27" ht="13.2" x14ac:dyDescent="0.25">
      <c r="A127" s="78">
        <v>43572</v>
      </c>
      <c r="B127" s="28"/>
      <c r="C127" s="28"/>
      <c r="D127" s="27"/>
      <c r="E127" s="28"/>
      <c r="F127" s="27"/>
      <c r="G127" s="28"/>
      <c r="H127" s="31"/>
      <c r="I127" s="31"/>
      <c r="J127" s="30"/>
      <c r="K127" s="30"/>
      <c r="L127" s="28"/>
      <c r="M127" s="31"/>
      <c r="O127" s="28"/>
      <c r="P127" s="28"/>
      <c r="Q127" s="28"/>
      <c r="R127" s="31"/>
      <c r="S127" s="31"/>
      <c r="T127" s="50"/>
      <c r="U127" s="50"/>
      <c r="V127" s="50"/>
      <c r="W127" s="50"/>
      <c r="X127" s="50"/>
      <c r="Y127" s="30"/>
      <c r="Z127" s="30"/>
      <c r="AA127" s="30"/>
    </row>
    <row r="128" spans="1:27" ht="15.75" customHeight="1" x14ac:dyDescent="0.3">
      <c r="A128" s="78">
        <v>43579</v>
      </c>
      <c r="B128" s="28" t="s">
        <v>138</v>
      </c>
      <c r="C128" s="28">
        <v>56.3</v>
      </c>
      <c r="D128" s="27">
        <v>90.3</v>
      </c>
      <c r="E128" s="28">
        <v>9.41</v>
      </c>
      <c r="F128" s="27">
        <v>101</v>
      </c>
      <c r="G128" s="28">
        <v>6.1</v>
      </c>
      <c r="H128" s="34">
        <v>2.387</v>
      </c>
      <c r="I128" s="34">
        <v>0.28749999999999998</v>
      </c>
      <c r="J128" s="36">
        <v>0.20995</v>
      </c>
      <c r="K128" s="36">
        <v>4.0289999999999999E-2</v>
      </c>
      <c r="L128" s="37">
        <v>8.2959999999999994</v>
      </c>
      <c r="M128" s="34">
        <v>2.5003600000000001</v>
      </c>
      <c r="N128" s="31">
        <f>I128-(J128+K128)</f>
        <v>3.725999999999996E-2</v>
      </c>
      <c r="O128" s="28"/>
      <c r="P128" s="28"/>
      <c r="Q128" s="28">
        <v>1.5</v>
      </c>
      <c r="R128" s="34">
        <v>0.43366100000000002</v>
      </c>
      <c r="S128" s="34">
        <v>4.7448999999999998E-2</v>
      </c>
      <c r="T128" s="50">
        <v>5.0999999999999997E-2</v>
      </c>
      <c r="U128" s="50">
        <v>1.2999999999999999E-2</v>
      </c>
      <c r="V128" s="50">
        <v>8.0000000000000002E-3</v>
      </c>
      <c r="W128" s="50">
        <v>6.0000000000000001E-3</v>
      </c>
      <c r="X128" s="50">
        <v>5.0000000000000001E-3</v>
      </c>
      <c r="Y128" s="30"/>
      <c r="Z128" s="30"/>
      <c r="AA128" s="30"/>
    </row>
    <row r="129" spans="1:27" ht="13.2" x14ac:dyDescent="0.25">
      <c r="A129" s="78">
        <v>43586</v>
      </c>
      <c r="B129" s="28"/>
      <c r="C129" s="28"/>
      <c r="D129" s="27"/>
      <c r="E129" s="28"/>
      <c r="F129" s="27"/>
      <c r="G129" s="28"/>
      <c r="H129" s="31"/>
      <c r="I129" s="31"/>
      <c r="J129" s="30"/>
      <c r="K129" s="30"/>
      <c r="L129" s="28"/>
      <c r="M129" s="31"/>
      <c r="O129" s="28"/>
      <c r="P129" s="28"/>
      <c r="Q129" s="28"/>
      <c r="R129" s="31"/>
      <c r="S129" s="31"/>
      <c r="T129" s="50"/>
      <c r="U129" s="50"/>
      <c r="V129" s="50"/>
      <c r="W129" s="50"/>
      <c r="X129" s="50"/>
      <c r="Y129" s="30"/>
      <c r="Z129" s="30"/>
      <c r="AA129" s="30"/>
    </row>
    <row r="130" spans="1:27" ht="15.75" customHeight="1" x14ac:dyDescent="0.3">
      <c r="A130" s="78">
        <v>43593</v>
      </c>
      <c r="B130" s="28" t="s">
        <v>144</v>
      </c>
      <c r="C130" s="28">
        <v>56.9</v>
      </c>
      <c r="D130" s="27">
        <v>90.2</v>
      </c>
      <c r="E130" s="28">
        <v>9.32</v>
      </c>
      <c r="F130" s="27">
        <v>103.6</v>
      </c>
      <c r="G130" s="28">
        <v>6.07</v>
      </c>
      <c r="H130" s="34">
        <v>1.38</v>
      </c>
      <c r="I130" s="34">
        <v>0.2487</v>
      </c>
      <c r="J130" s="36">
        <v>0.165939</v>
      </c>
      <c r="K130" s="36">
        <v>1.9519999999999999E-2</v>
      </c>
      <c r="L130" s="37">
        <v>3.3902999999999999</v>
      </c>
      <c r="M130" s="34">
        <v>3.1208100000000001</v>
      </c>
      <c r="N130" s="31">
        <f>I130-(J130+K130)</f>
        <v>6.3240999999999992E-2</v>
      </c>
      <c r="O130" s="28"/>
      <c r="P130" s="28"/>
      <c r="Q130" s="28">
        <v>1.7</v>
      </c>
      <c r="R130" s="34">
        <v>0.46428399999999997</v>
      </c>
      <c r="S130" s="34">
        <v>5.8568000000000002E-2</v>
      </c>
      <c r="T130" s="50">
        <v>0.05</v>
      </c>
      <c r="U130" s="50">
        <v>1.0999999999999999E-2</v>
      </c>
      <c r="V130" s="50">
        <v>6.0000000000000001E-3</v>
      </c>
      <c r="W130" s="50">
        <v>5.0000000000000001E-3</v>
      </c>
      <c r="X130" s="50">
        <v>4.0000000000000001E-3</v>
      </c>
      <c r="Y130" s="30"/>
      <c r="Z130" s="30"/>
      <c r="AA130" s="30"/>
    </row>
    <row r="131" spans="1:27" ht="13.2" x14ac:dyDescent="0.25">
      <c r="A131" s="78">
        <v>43600</v>
      </c>
      <c r="B131" s="28"/>
      <c r="C131" s="28"/>
      <c r="D131" s="27"/>
      <c r="E131" s="28"/>
      <c r="G131" s="28"/>
      <c r="H131" s="31"/>
      <c r="I131" s="31"/>
      <c r="J131" s="30"/>
      <c r="K131" s="30"/>
      <c r="L131" s="28"/>
      <c r="M131" s="31"/>
      <c r="O131" s="28"/>
      <c r="P131" s="28"/>
      <c r="Q131" s="28"/>
      <c r="R131" s="31"/>
      <c r="S131" s="31"/>
      <c r="T131" s="50"/>
      <c r="U131" s="50"/>
      <c r="V131" s="50"/>
      <c r="W131" s="50"/>
      <c r="X131" s="50"/>
      <c r="Y131" s="30"/>
      <c r="Z131" s="30"/>
      <c r="AA131" s="30"/>
    </row>
    <row r="132" spans="1:27" ht="15.75" customHeight="1" x14ac:dyDescent="0.3">
      <c r="A132" s="78">
        <v>43607</v>
      </c>
      <c r="B132" s="28" t="s">
        <v>138</v>
      </c>
      <c r="C132" s="28">
        <v>58.1</v>
      </c>
      <c r="D132" s="27">
        <v>90.5</v>
      </c>
      <c r="E132" s="28">
        <v>9.2200000000000006</v>
      </c>
      <c r="F132" s="64">
        <v>105.3</v>
      </c>
      <c r="G132" s="28">
        <v>6.34</v>
      </c>
      <c r="H132" s="34">
        <v>1.514</v>
      </c>
      <c r="I132" s="34">
        <v>0.25369999999999998</v>
      </c>
      <c r="J132" s="36">
        <v>0.16056000000000001</v>
      </c>
      <c r="K132" s="36">
        <v>1.423E-2</v>
      </c>
      <c r="L132" s="37">
        <v>2.2566000000000002</v>
      </c>
      <c r="M132" s="34">
        <v>1.3911100000000001</v>
      </c>
      <c r="N132" s="31">
        <f>I132-(J132+K132)</f>
        <v>7.890999999999998E-2</v>
      </c>
      <c r="O132" s="28"/>
      <c r="P132" s="28"/>
      <c r="Q132" s="37">
        <v>3.7272729999999998</v>
      </c>
      <c r="R132" s="34">
        <v>0.59749699999999994</v>
      </c>
      <c r="S132" s="34">
        <v>5.8729999999999997E-2</v>
      </c>
      <c r="T132" s="50">
        <v>4.2000000000000003E-2</v>
      </c>
      <c r="U132" s="50">
        <v>0.01</v>
      </c>
      <c r="V132" s="50">
        <v>6.0000000000000001E-3</v>
      </c>
      <c r="W132" s="50">
        <v>5.0000000000000001E-3</v>
      </c>
      <c r="X132" s="50">
        <v>4.0000000000000001E-3</v>
      </c>
      <c r="Y132" s="30"/>
      <c r="Z132" s="30"/>
      <c r="AA132" s="30"/>
    </row>
    <row r="133" spans="1:27" ht="13.2" x14ac:dyDescent="0.25">
      <c r="A133" s="78">
        <v>43614</v>
      </c>
      <c r="B133" s="28"/>
      <c r="C133" s="28"/>
      <c r="D133" s="27"/>
      <c r="E133" s="28"/>
      <c r="G133" s="28"/>
      <c r="H133" s="31"/>
      <c r="I133" s="31"/>
      <c r="J133" s="30"/>
      <c r="K133" s="30"/>
      <c r="L133" s="28"/>
      <c r="M133" s="31"/>
      <c r="O133" s="28"/>
      <c r="P133" s="28"/>
      <c r="Q133" s="28"/>
      <c r="R133" s="31"/>
      <c r="S133" s="31"/>
      <c r="T133" s="50"/>
      <c r="U133" s="50"/>
      <c r="V133" s="50"/>
      <c r="W133" s="50"/>
      <c r="X133" s="50"/>
      <c r="Y133" s="30"/>
      <c r="Z133" s="30"/>
      <c r="AA133" s="30"/>
    </row>
    <row r="134" spans="1:27" ht="15.75" customHeight="1" x14ac:dyDescent="0.3">
      <c r="A134" s="78">
        <v>43621</v>
      </c>
      <c r="B134" s="28" t="s">
        <v>138</v>
      </c>
      <c r="C134" s="28">
        <v>60.1</v>
      </c>
      <c r="D134" s="27">
        <v>79.599999999999994</v>
      </c>
      <c r="E134" s="28">
        <v>7.91</v>
      </c>
      <c r="F134" s="64">
        <v>107.3</v>
      </c>
      <c r="G134" s="28">
        <v>6.23</v>
      </c>
      <c r="H134" s="34">
        <v>1.327</v>
      </c>
      <c r="I134" s="34">
        <v>0.28100000000000003</v>
      </c>
      <c r="J134" s="36">
        <v>0.19434100000000001</v>
      </c>
      <c r="K134" s="36">
        <v>7.3300000000000004E-2</v>
      </c>
      <c r="L134" s="37">
        <v>2.5308660000000001</v>
      </c>
      <c r="M134" s="34">
        <v>2.396325</v>
      </c>
      <c r="N134" s="31">
        <f>I134-(J134+K134)</f>
        <v>1.335900000000001E-2</v>
      </c>
      <c r="O134" s="28"/>
      <c r="P134" s="28"/>
      <c r="Q134" s="37">
        <v>2.7650000000000001</v>
      </c>
      <c r="R134" s="34">
        <v>0.74836599999999998</v>
      </c>
      <c r="S134" s="34">
        <v>8.5542999999999994E-2</v>
      </c>
      <c r="T134" s="50">
        <v>4.1000000000000002E-2</v>
      </c>
      <c r="U134" s="50">
        <v>8.9999999999999993E-3</v>
      </c>
      <c r="V134" s="50">
        <v>5.0000000000000001E-3</v>
      </c>
      <c r="W134" s="50">
        <v>4.0000000000000001E-3</v>
      </c>
      <c r="X134" s="50">
        <v>3.0000000000000001E-3</v>
      </c>
      <c r="Y134" s="30"/>
      <c r="Z134" s="30"/>
      <c r="AA134" s="30"/>
    </row>
    <row r="135" spans="1:27" ht="13.2" x14ac:dyDescent="0.25">
      <c r="A135" s="78">
        <v>43628</v>
      </c>
      <c r="B135" s="28"/>
      <c r="C135" s="28"/>
      <c r="D135" s="27"/>
      <c r="E135" s="28"/>
      <c r="G135" s="28"/>
      <c r="H135" s="31"/>
      <c r="I135" s="31"/>
      <c r="J135" s="30"/>
      <c r="K135" s="30"/>
      <c r="L135" s="28"/>
      <c r="M135" s="31"/>
      <c r="O135" s="28"/>
      <c r="P135" s="28"/>
      <c r="Q135" s="28"/>
      <c r="R135" s="31"/>
      <c r="S135" s="31"/>
      <c r="T135" s="50"/>
      <c r="U135" s="50"/>
      <c r="V135" s="50"/>
      <c r="W135" s="50"/>
      <c r="X135" s="50"/>
      <c r="Y135" s="30"/>
      <c r="Z135" s="30"/>
      <c r="AA135" s="30"/>
    </row>
    <row r="136" spans="1:27" ht="15.75" customHeight="1" x14ac:dyDescent="0.3">
      <c r="A136" s="78">
        <v>43635</v>
      </c>
      <c r="B136" s="28" t="s">
        <v>138</v>
      </c>
      <c r="C136" s="28">
        <v>59</v>
      </c>
      <c r="D136" s="27">
        <v>72.099999999999994</v>
      </c>
      <c r="E136" s="28">
        <v>7.27</v>
      </c>
      <c r="F136" s="64">
        <v>103.2</v>
      </c>
      <c r="G136" s="28">
        <v>5.63</v>
      </c>
      <c r="H136" s="34">
        <v>1.835</v>
      </c>
      <c r="I136" s="34">
        <v>0.30499999999999999</v>
      </c>
      <c r="J136" s="36">
        <v>0.22548299999999999</v>
      </c>
      <c r="K136" s="36">
        <v>7.9600000000000004E-2</v>
      </c>
      <c r="L136" s="37">
        <v>2.939238</v>
      </c>
      <c r="M136" s="34">
        <v>1.2453650000000001</v>
      </c>
      <c r="N136" s="31">
        <v>0</v>
      </c>
      <c r="O136" s="28"/>
      <c r="P136" s="28"/>
      <c r="Q136" s="28">
        <v>2.9</v>
      </c>
      <c r="R136" s="34">
        <v>0.80118599999999995</v>
      </c>
      <c r="S136" s="34">
        <v>0.106489</v>
      </c>
      <c r="T136" s="50">
        <v>0.105</v>
      </c>
      <c r="U136" s="50">
        <v>2.9000000000000001E-2</v>
      </c>
      <c r="V136" s="50">
        <v>1.7999999999999999E-2</v>
      </c>
      <c r="W136" s="50">
        <v>1.4999999999999999E-2</v>
      </c>
      <c r="X136" s="50">
        <v>1.0999999999999999E-2</v>
      </c>
      <c r="Y136" s="30"/>
      <c r="Z136" s="30"/>
      <c r="AA136" s="30"/>
    </row>
    <row r="137" spans="1:27" ht="13.2" x14ac:dyDescent="0.25">
      <c r="A137" s="78">
        <v>43642</v>
      </c>
      <c r="B137" s="28"/>
      <c r="C137" s="28"/>
      <c r="D137" s="27"/>
      <c r="E137" s="28"/>
      <c r="G137" s="28"/>
      <c r="H137" s="31"/>
      <c r="I137" s="31"/>
      <c r="J137" s="30"/>
      <c r="K137" s="30"/>
      <c r="L137" s="28"/>
      <c r="M137" s="31"/>
      <c r="O137" s="28"/>
      <c r="P137" s="28"/>
      <c r="Q137" s="28"/>
      <c r="R137" s="31"/>
      <c r="S137" s="31"/>
      <c r="T137" s="50"/>
      <c r="U137" s="50"/>
      <c r="V137" s="50"/>
      <c r="W137" s="50"/>
      <c r="X137" s="50"/>
      <c r="Y137" s="30"/>
      <c r="Z137" s="30"/>
      <c r="AA137" s="30"/>
    </row>
    <row r="138" spans="1:27" ht="15.75" customHeight="1" x14ac:dyDescent="0.3">
      <c r="A138" s="78">
        <v>43649</v>
      </c>
      <c r="B138" s="28" t="s">
        <v>138</v>
      </c>
      <c r="C138" s="28">
        <v>64.7</v>
      </c>
      <c r="D138" s="27">
        <v>75.5</v>
      </c>
      <c r="E138" s="28">
        <v>7.12</v>
      </c>
      <c r="F138" s="64">
        <v>105.7</v>
      </c>
      <c r="G138" s="28">
        <v>5.97</v>
      </c>
      <c r="H138" s="34">
        <v>1.9219999999999999</v>
      </c>
      <c r="I138" s="34">
        <v>0.33389999999999997</v>
      </c>
      <c r="J138" s="36">
        <v>0.21643399999999999</v>
      </c>
      <c r="K138" s="36">
        <v>9.3109999999999998E-2</v>
      </c>
      <c r="L138" s="37">
        <v>3.4738000000000002</v>
      </c>
      <c r="M138" s="34">
        <v>1.00288</v>
      </c>
      <c r="N138" s="31">
        <f>I138-(J138+K138)</f>
        <v>2.4355999999999989E-2</v>
      </c>
      <c r="O138" s="28"/>
      <c r="P138" s="28"/>
      <c r="Q138" s="28">
        <v>110.2</v>
      </c>
      <c r="R138" s="34">
        <v>25.66281</v>
      </c>
      <c r="S138" s="34">
        <v>1.57561</v>
      </c>
      <c r="T138" s="50">
        <v>0.05</v>
      </c>
      <c r="U138" s="50">
        <v>1.0999999999999999E-2</v>
      </c>
      <c r="V138" s="50">
        <v>6.0000000000000001E-3</v>
      </c>
      <c r="W138" s="50">
        <v>5.0000000000000001E-3</v>
      </c>
      <c r="X138" s="50">
        <v>3.0000000000000001E-3</v>
      </c>
      <c r="Y138" s="30"/>
      <c r="Z138" s="30"/>
      <c r="AA138" s="30"/>
    </row>
    <row r="139" spans="1:27" ht="13.2" x14ac:dyDescent="0.25">
      <c r="A139" s="78">
        <v>43656</v>
      </c>
      <c r="B139" s="28"/>
      <c r="C139" s="28"/>
      <c r="D139" s="27"/>
      <c r="E139" s="28"/>
      <c r="G139" s="28"/>
      <c r="H139" s="31"/>
      <c r="I139" s="31"/>
      <c r="J139" s="30"/>
      <c r="K139" s="30"/>
      <c r="L139" s="28"/>
      <c r="M139" s="31"/>
      <c r="O139" s="28"/>
      <c r="P139" s="28"/>
      <c r="Q139" s="28"/>
      <c r="R139" s="31"/>
      <c r="S139" s="31"/>
      <c r="T139" s="50"/>
      <c r="U139" s="50"/>
      <c r="V139" s="50"/>
      <c r="W139" s="50"/>
      <c r="X139" s="50"/>
      <c r="Y139" s="30"/>
      <c r="Z139" s="30"/>
      <c r="AA139" s="30"/>
    </row>
    <row r="140" spans="1:27" ht="15.75" customHeight="1" x14ac:dyDescent="0.3">
      <c r="A140" s="78">
        <v>43663</v>
      </c>
      <c r="B140" s="28" t="s">
        <v>138</v>
      </c>
      <c r="C140" s="28">
        <v>64.599999999999994</v>
      </c>
      <c r="D140" s="27">
        <v>74.099999999999994</v>
      </c>
      <c r="E140" s="28">
        <v>7</v>
      </c>
      <c r="F140" s="64">
        <v>107.7</v>
      </c>
      <c r="G140" s="28">
        <v>6</v>
      </c>
      <c r="H140" s="34">
        <v>1.677</v>
      </c>
      <c r="I140" s="34">
        <v>0.27139999999999997</v>
      </c>
      <c r="J140" s="36">
        <v>0.18679000000000001</v>
      </c>
      <c r="K140" s="36">
        <v>5.9810000000000002E-2</v>
      </c>
      <c r="L140" s="37">
        <v>2.5455999999999999</v>
      </c>
      <c r="M140" s="34">
        <v>1.63324</v>
      </c>
      <c r="N140" s="31">
        <f>I140-(J140+K140)</f>
        <v>2.4799999999999961E-2</v>
      </c>
      <c r="O140" s="28"/>
      <c r="P140" s="28"/>
      <c r="Q140" s="28">
        <v>1.8</v>
      </c>
      <c r="R140" s="34">
        <v>0.55938500000000002</v>
      </c>
      <c r="S140" s="34">
        <v>7.3738999999999999E-2</v>
      </c>
      <c r="T140" s="50">
        <v>3.5999999999999997E-2</v>
      </c>
      <c r="U140" s="50">
        <v>8.9999999999999993E-3</v>
      </c>
      <c r="V140" s="50">
        <v>5.0000000000000001E-3</v>
      </c>
      <c r="W140" s="50">
        <v>4.0000000000000001E-3</v>
      </c>
      <c r="X140" s="50">
        <v>3.0000000000000001E-3</v>
      </c>
      <c r="Y140" s="30"/>
      <c r="Z140" s="30"/>
      <c r="AA140" s="30"/>
    </row>
    <row r="141" spans="1:27" ht="13.2" x14ac:dyDescent="0.25">
      <c r="A141" s="78">
        <v>43670</v>
      </c>
      <c r="B141" s="28"/>
      <c r="C141" s="28"/>
      <c r="D141" s="27"/>
      <c r="E141" s="28"/>
      <c r="G141" s="28"/>
      <c r="H141" s="31"/>
      <c r="I141" s="31"/>
      <c r="J141" s="30"/>
      <c r="K141" s="30"/>
      <c r="L141" s="28"/>
      <c r="M141" s="31"/>
      <c r="O141" s="28"/>
      <c r="P141" s="28"/>
      <c r="Q141" s="28"/>
      <c r="R141" s="31"/>
      <c r="S141" s="31"/>
      <c r="T141" s="50"/>
      <c r="U141" s="50"/>
      <c r="V141" s="50"/>
      <c r="W141" s="50"/>
      <c r="X141" s="50"/>
      <c r="Y141" s="30"/>
      <c r="Z141" s="30"/>
      <c r="AA141" s="30"/>
    </row>
    <row r="142" spans="1:27" ht="15.75" customHeight="1" x14ac:dyDescent="0.3">
      <c r="A142" s="78">
        <v>43677</v>
      </c>
      <c r="B142" s="28" t="s">
        <v>138</v>
      </c>
      <c r="C142" s="28">
        <v>66.400000000000006</v>
      </c>
      <c r="D142" s="27">
        <v>75.2</v>
      </c>
      <c r="E142" s="28">
        <v>6.96</v>
      </c>
      <c r="F142" s="64">
        <v>105.8</v>
      </c>
      <c r="G142" s="28">
        <v>5.59</v>
      </c>
      <c r="H142" s="34">
        <v>1.657</v>
      </c>
      <c r="I142" s="34">
        <v>0.28239999999999998</v>
      </c>
      <c r="J142" s="36">
        <v>0.206258</v>
      </c>
      <c r="K142" s="36">
        <v>7.4819999999999998E-2</v>
      </c>
      <c r="L142" s="37">
        <v>3.3033999999999999</v>
      </c>
      <c r="M142" s="34">
        <v>3.0461900000000002</v>
      </c>
      <c r="N142" s="31">
        <f>I142-(J142+K142)</f>
        <v>1.3219999999999898E-3</v>
      </c>
      <c r="O142" s="28"/>
      <c r="P142" s="28"/>
      <c r="Q142" s="28">
        <v>47.3</v>
      </c>
      <c r="R142" s="34">
        <v>11.43702</v>
      </c>
      <c r="S142" s="34">
        <v>0.72059899999999999</v>
      </c>
      <c r="T142" s="50">
        <v>5.1999999999999998E-2</v>
      </c>
      <c r="U142" s="50">
        <v>1.2E-2</v>
      </c>
      <c r="V142" s="50">
        <v>7.0000000000000001E-3</v>
      </c>
      <c r="W142" s="50">
        <v>5.0000000000000001E-3</v>
      </c>
      <c r="X142" s="50">
        <v>4.0000000000000001E-3</v>
      </c>
      <c r="Y142" s="30"/>
      <c r="Z142" s="30"/>
      <c r="AA142" s="30"/>
    </row>
    <row r="143" spans="1:27" ht="13.2" x14ac:dyDescent="0.25">
      <c r="A143" s="78">
        <v>43684</v>
      </c>
      <c r="B143" s="28"/>
      <c r="C143" s="28"/>
      <c r="D143" s="27"/>
      <c r="E143" s="28"/>
      <c r="G143" s="28"/>
      <c r="H143" s="31"/>
      <c r="I143" s="31"/>
      <c r="J143" s="30"/>
      <c r="K143" s="30"/>
      <c r="L143" s="28"/>
      <c r="M143" s="31"/>
      <c r="O143" s="28"/>
      <c r="P143" s="28"/>
      <c r="Q143" s="28"/>
      <c r="R143" s="31"/>
      <c r="S143" s="31"/>
      <c r="T143" s="50"/>
      <c r="U143" s="50"/>
      <c r="V143" s="50"/>
      <c r="W143" s="50"/>
      <c r="X143" s="50"/>
      <c r="Y143" s="30"/>
      <c r="Z143" s="30"/>
      <c r="AA143" s="30"/>
    </row>
    <row r="144" spans="1:27" ht="15.75" customHeight="1" x14ac:dyDescent="0.3">
      <c r="A144" s="78">
        <v>43691</v>
      </c>
      <c r="B144" s="28" t="s">
        <v>138</v>
      </c>
      <c r="C144" s="28">
        <v>63</v>
      </c>
      <c r="D144" s="27">
        <v>99.4</v>
      </c>
      <c r="E144" s="28">
        <v>9.5299999999999994</v>
      </c>
      <c r="F144" s="64">
        <v>119.3</v>
      </c>
      <c r="G144" s="28">
        <v>5.62</v>
      </c>
      <c r="H144" s="34">
        <v>1.52</v>
      </c>
      <c r="I144" s="34">
        <v>0.26300000000000001</v>
      </c>
      <c r="J144" s="36">
        <v>0.21807299999999999</v>
      </c>
      <c r="K144" s="36">
        <v>3.27E-2</v>
      </c>
      <c r="L144" s="37">
        <v>2.3574510000000002</v>
      </c>
      <c r="M144" s="34">
        <v>3.8800319999999999</v>
      </c>
      <c r="N144" s="31">
        <f>I144-(J144+K144)</f>
        <v>1.2227000000000043E-2</v>
      </c>
      <c r="O144" s="28"/>
      <c r="P144" s="28"/>
      <c r="Q144" s="41">
        <v>42.960975609756069</v>
      </c>
      <c r="R144" s="34">
        <v>9.9465699999999995</v>
      </c>
      <c r="S144" s="34">
        <v>0.61494000000000004</v>
      </c>
      <c r="T144" s="50">
        <v>3.7999999999999999E-2</v>
      </c>
      <c r="U144" s="50">
        <v>7.0000000000000001E-3</v>
      </c>
      <c r="V144" s="50">
        <v>4.0000000000000001E-3</v>
      </c>
      <c r="W144" s="50">
        <v>3.0000000000000001E-3</v>
      </c>
      <c r="X144" s="50">
        <v>2E-3</v>
      </c>
      <c r="Y144" s="30"/>
      <c r="Z144" s="30"/>
      <c r="AA144" s="30"/>
    </row>
    <row r="145" spans="1:27" ht="13.2" x14ac:dyDescent="0.25">
      <c r="A145" s="78">
        <v>43698</v>
      </c>
      <c r="B145" s="28"/>
      <c r="C145" s="28"/>
      <c r="D145" s="27"/>
      <c r="E145" s="28"/>
      <c r="G145" s="28"/>
      <c r="H145" s="31"/>
      <c r="I145" s="31"/>
      <c r="J145" s="30"/>
      <c r="K145" s="30"/>
      <c r="L145" s="28"/>
      <c r="M145" s="31"/>
      <c r="O145" s="28"/>
      <c r="P145" s="28"/>
      <c r="Q145" s="28"/>
      <c r="R145" s="31"/>
      <c r="S145" s="31"/>
      <c r="T145" s="50"/>
      <c r="U145" s="50"/>
      <c r="V145" s="50"/>
      <c r="W145" s="50"/>
      <c r="X145" s="50"/>
      <c r="Y145" s="30"/>
      <c r="Z145" s="30"/>
      <c r="AA145" s="30"/>
    </row>
    <row r="146" spans="1:27" ht="15.75" customHeight="1" x14ac:dyDescent="0.3">
      <c r="A146" s="78">
        <v>43705</v>
      </c>
      <c r="B146" s="28" t="s">
        <v>138</v>
      </c>
      <c r="C146" s="28">
        <v>58.6</v>
      </c>
      <c r="D146" s="27">
        <v>74.099999999999994</v>
      </c>
      <c r="E146" s="28">
        <v>7.51</v>
      </c>
      <c r="F146" s="64">
        <v>107.8</v>
      </c>
      <c r="G146" s="28">
        <v>5.59</v>
      </c>
      <c r="H146" s="34">
        <v>1.248</v>
      </c>
      <c r="I146" s="34">
        <v>0.245</v>
      </c>
      <c r="J146" s="36">
        <v>0.220694</v>
      </c>
      <c r="K146" s="36"/>
      <c r="L146" s="37">
        <v>2.9891000000000001</v>
      </c>
      <c r="M146" s="34">
        <v>3.0604849999999999</v>
      </c>
      <c r="N146" s="31">
        <f>I146-(J146+K146)</f>
        <v>2.4305999999999994E-2</v>
      </c>
      <c r="O146" s="28"/>
      <c r="P146" s="28"/>
      <c r="Q146" s="41">
        <v>3.1458333333333437</v>
      </c>
      <c r="R146" s="34">
        <v>0.85028000000000004</v>
      </c>
      <c r="S146" s="34">
        <v>5.7729999999999997E-2</v>
      </c>
      <c r="T146" s="50">
        <v>3.1E-2</v>
      </c>
      <c r="U146" s="50">
        <v>7.0000000000000001E-3</v>
      </c>
      <c r="V146" s="50">
        <v>4.0000000000000001E-3</v>
      </c>
      <c r="W146" s="50">
        <v>3.0000000000000001E-3</v>
      </c>
      <c r="X146" s="50">
        <v>2E-3</v>
      </c>
      <c r="Y146" s="30"/>
      <c r="Z146" s="30"/>
      <c r="AA146" s="30"/>
    </row>
    <row r="147" spans="1:27" ht="13.2" x14ac:dyDescent="0.25">
      <c r="A147" s="78">
        <v>43712</v>
      </c>
      <c r="B147" s="28"/>
      <c r="C147" s="28"/>
      <c r="D147" s="27"/>
      <c r="E147" s="28"/>
      <c r="G147" s="28"/>
      <c r="H147" s="31"/>
      <c r="I147" s="31"/>
      <c r="J147" s="30"/>
      <c r="K147" s="30"/>
      <c r="L147" s="28"/>
      <c r="M147" s="31"/>
      <c r="O147" s="28"/>
      <c r="P147" s="28"/>
      <c r="Q147" s="28"/>
      <c r="R147" s="31"/>
      <c r="S147" s="31"/>
      <c r="T147" s="50"/>
      <c r="U147" s="50"/>
      <c r="V147" s="50"/>
      <c r="W147" s="50"/>
      <c r="X147" s="50"/>
      <c r="Y147" s="30"/>
      <c r="Z147" s="30"/>
      <c r="AA147" s="30"/>
    </row>
    <row r="148" spans="1:27" ht="13.2" x14ac:dyDescent="0.25">
      <c r="A148" s="78">
        <v>43719</v>
      </c>
      <c r="B148" s="28" t="s">
        <v>138</v>
      </c>
      <c r="C148" s="28">
        <v>65</v>
      </c>
      <c r="D148" s="27">
        <v>75.7</v>
      </c>
      <c r="E148" s="28">
        <v>7.11</v>
      </c>
      <c r="F148" s="64">
        <v>104.8</v>
      </c>
      <c r="G148" s="28">
        <v>5.8</v>
      </c>
      <c r="H148" s="38">
        <v>3.9279999999999999</v>
      </c>
      <c r="I148" s="38">
        <v>0.20569999999999999</v>
      </c>
      <c r="J148" s="39">
        <v>8.8256000000000001E-2</v>
      </c>
      <c r="K148" s="39">
        <v>4.2639999999999997E-2</v>
      </c>
      <c r="L148" s="40">
        <v>2.464016</v>
      </c>
      <c r="M148" s="38">
        <v>1.5640210000000001</v>
      </c>
      <c r="N148" s="31">
        <f>I148-(J148+K148)</f>
        <v>7.4803999999999982E-2</v>
      </c>
      <c r="O148" s="28"/>
      <c r="P148" s="28"/>
      <c r="Q148" s="28">
        <v>8.6</v>
      </c>
      <c r="R148" s="31"/>
      <c r="S148" s="31"/>
      <c r="T148" s="50">
        <v>5.8999999999999997E-2</v>
      </c>
      <c r="U148" s="50">
        <v>1.2E-2</v>
      </c>
      <c r="V148" s="50">
        <v>7.0000000000000001E-3</v>
      </c>
      <c r="W148" s="50">
        <v>6.0000000000000001E-3</v>
      </c>
      <c r="X148" s="50">
        <v>4.0000000000000001E-3</v>
      </c>
      <c r="Y148" s="30"/>
      <c r="Z148" s="30"/>
      <c r="AA148" s="30"/>
    </row>
    <row r="149" spans="1:27" ht="13.2" x14ac:dyDescent="0.25">
      <c r="A149" s="78">
        <v>43727</v>
      </c>
      <c r="B149" s="28"/>
      <c r="C149" s="28"/>
      <c r="D149" s="27"/>
      <c r="E149" s="28"/>
      <c r="G149" s="28"/>
      <c r="H149" s="31"/>
      <c r="I149" s="31"/>
      <c r="J149" s="30"/>
      <c r="K149" s="30"/>
      <c r="L149" s="28"/>
      <c r="M149" s="31"/>
      <c r="O149" s="28"/>
      <c r="P149" s="28"/>
      <c r="Q149" s="28"/>
      <c r="R149" s="31"/>
      <c r="S149" s="31"/>
      <c r="T149" s="50"/>
      <c r="U149" s="50"/>
      <c r="V149" s="50"/>
      <c r="W149" s="50"/>
      <c r="X149" s="50"/>
      <c r="Y149" s="30"/>
      <c r="Z149" s="30"/>
      <c r="AA149" s="30"/>
    </row>
    <row r="150" spans="1:27" ht="15.75" customHeight="1" x14ac:dyDescent="0.3">
      <c r="A150" s="78">
        <v>43733</v>
      </c>
      <c r="B150" s="28" t="s">
        <v>138</v>
      </c>
      <c r="C150" s="28">
        <v>61</v>
      </c>
      <c r="D150" s="27">
        <v>74.3</v>
      </c>
      <c r="E150" s="28">
        <v>7.31</v>
      </c>
      <c r="F150" s="64">
        <v>104.1</v>
      </c>
      <c r="G150" s="28">
        <v>5.87</v>
      </c>
      <c r="H150" s="38">
        <v>3.8439999999999999</v>
      </c>
      <c r="I150" s="38">
        <v>0.20810000000000001</v>
      </c>
      <c r="J150" s="39">
        <v>9.1634999999999994E-2</v>
      </c>
      <c r="K150" s="39">
        <v>3.7289000000000003E-2</v>
      </c>
      <c r="L150" s="40">
        <v>1.6906110000000001</v>
      </c>
      <c r="M150" s="38">
        <v>1.679136</v>
      </c>
      <c r="N150" s="31">
        <f>I150-(J150+K150)</f>
        <v>7.9176000000000024E-2</v>
      </c>
      <c r="O150" s="28"/>
      <c r="P150" s="28"/>
      <c r="Q150" s="41">
        <v>3.5975000000000001</v>
      </c>
      <c r="R150" s="31"/>
      <c r="S150" s="31"/>
      <c r="T150" s="50">
        <v>4.5999999999999999E-2</v>
      </c>
      <c r="U150" s="50">
        <v>8.9999999999999993E-3</v>
      </c>
      <c r="V150" s="50">
        <v>6.0000000000000001E-3</v>
      </c>
      <c r="W150" s="50">
        <v>5.0000000000000001E-3</v>
      </c>
      <c r="X150" s="50">
        <v>3.0000000000000001E-3</v>
      </c>
      <c r="Y150" s="30"/>
      <c r="Z150" s="30"/>
      <c r="AA150" s="30"/>
    </row>
    <row r="151" spans="1:27" ht="13.2" x14ac:dyDescent="0.25">
      <c r="A151" s="78">
        <v>43740</v>
      </c>
      <c r="B151" s="28"/>
      <c r="C151" s="28"/>
      <c r="D151" s="27"/>
      <c r="E151" s="28"/>
      <c r="G151" s="28"/>
      <c r="H151" s="31"/>
      <c r="I151" s="31"/>
      <c r="J151" s="30"/>
      <c r="K151" s="30"/>
      <c r="L151" s="28"/>
      <c r="M151" s="31"/>
      <c r="O151" s="28"/>
      <c r="P151" s="28"/>
      <c r="Q151" s="28"/>
      <c r="R151" s="31"/>
      <c r="S151" s="31"/>
      <c r="T151" s="50"/>
      <c r="U151" s="50"/>
      <c r="V151" s="50"/>
      <c r="W151" s="50"/>
      <c r="X151" s="50"/>
      <c r="Y151" s="30"/>
      <c r="Z151" s="30"/>
      <c r="AA151" s="30"/>
    </row>
    <row r="152" spans="1:27" ht="13.2" x14ac:dyDescent="0.25">
      <c r="A152" s="78">
        <v>43754</v>
      </c>
      <c r="B152" s="28" t="s">
        <v>138</v>
      </c>
      <c r="C152" s="28">
        <v>52.9</v>
      </c>
      <c r="D152" s="27">
        <v>73.900000000000006</v>
      </c>
      <c r="E152" s="28">
        <v>8.0399999999999991</v>
      </c>
      <c r="F152" s="64">
        <v>107.9</v>
      </c>
      <c r="G152" s="28">
        <v>5.67</v>
      </c>
      <c r="H152" s="38">
        <v>4.0510000000000002</v>
      </c>
      <c r="I152" s="38">
        <v>0.25390000000000001</v>
      </c>
      <c r="J152" s="39">
        <v>0.12453500000000001</v>
      </c>
      <c r="K152" s="39">
        <v>3.5706000000000002E-2</v>
      </c>
      <c r="L152" s="40">
        <v>1.5627249999999999</v>
      </c>
      <c r="M152" s="38">
        <v>1.5246850000000001</v>
      </c>
      <c r="N152" s="31">
        <f>I152-(J152+K152)</f>
        <v>9.3658999999999992E-2</v>
      </c>
      <c r="O152" s="28"/>
      <c r="P152" s="28"/>
      <c r="Q152" s="28">
        <v>1.9</v>
      </c>
      <c r="R152" s="31"/>
      <c r="S152" s="31"/>
      <c r="T152" s="50">
        <v>6.8000000000000005E-2</v>
      </c>
      <c r="U152" s="50">
        <v>1.4E-2</v>
      </c>
      <c r="V152" s="50">
        <v>8.0000000000000002E-3</v>
      </c>
      <c r="W152" s="50">
        <v>7.0000000000000001E-3</v>
      </c>
      <c r="X152" s="50">
        <v>5.0000000000000001E-3</v>
      </c>
      <c r="Y152" s="30"/>
      <c r="Z152" s="30"/>
      <c r="AA152" s="30"/>
    </row>
    <row r="153" spans="1:27" ht="13.2" x14ac:dyDescent="0.25">
      <c r="A153" s="78">
        <v>43768</v>
      </c>
      <c r="B153" s="28"/>
      <c r="C153" s="28"/>
      <c r="D153" s="27"/>
      <c r="E153" s="28"/>
      <c r="G153" s="28"/>
      <c r="H153" s="31"/>
      <c r="I153" s="31"/>
      <c r="J153" s="30"/>
      <c r="K153" s="30"/>
      <c r="L153" s="28"/>
      <c r="M153" s="31"/>
      <c r="O153" s="28"/>
      <c r="P153" s="28"/>
      <c r="Q153" s="28"/>
      <c r="R153" s="31"/>
      <c r="S153" s="31"/>
      <c r="T153" s="50"/>
      <c r="U153" s="50"/>
      <c r="V153" s="50"/>
      <c r="W153" s="50"/>
      <c r="X153" s="50"/>
      <c r="Y153" s="30"/>
      <c r="Z153" s="30"/>
      <c r="AA153" s="30"/>
    </row>
    <row r="154" spans="1:27" ht="13.2" x14ac:dyDescent="0.25">
      <c r="A154" s="78">
        <v>43775</v>
      </c>
      <c r="B154" s="28" t="s">
        <v>138</v>
      </c>
      <c r="C154" s="28">
        <v>51.9</v>
      </c>
      <c r="D154" s="27">
        <v>70.7</v>
      </c>
      <c r="E154" s="28">
        <v>7.78</v>
      </c>
      <c r="F154" s="64">
        <v>99.3</v>
      </c>
      <c r="G154" s="28">
        <v>5.52</v>
      </c>
      <c r="H154" s="38">
        <v>2.278</v>
      </c>
      <c r="I154" s="38">
        <v>0.27700000000000002</v>
      </c>
      <c r="J154" s="39">
        <v>0.16470199999999999</v>
      </c>
      <c r="K154" s="39">
        <v>4.1453999999999998E-2</v>
      </c>
      <c r="L154" s="40">
        <v>2.6453869999999999</v>
      </c>
      <c r="M154" s="38">
        <v>1.12971</v>
      </c>
      <c r="N154" s="31">
        <f>I154-(J154+K154)</f>
        <v>7.0844000000000046E-2</v>
      </c>
      <c r="O154" s="28"/>
      <c r="P154" s="28"/>
      <c r="Q154" s="28">
        <v>2.2000000000000002</v>
      </c>
      <c r="R154" s="31"/>
      <c r="S154" s="31"/>
      <c r="T154" s="50">
        <v>8.5000000000000006E-2</v>
      </c>
      <c r="U154" s="50">
        <v>0.02</v>
      </c>
      <c r="V154" s="50">
        <v>1.0999999999999999E-2</v>
      </c>
      <c r="W154" s="50">
        <v>0.01</v>
      </c>
      <c r="X154" s="50">
        <v>7.0000000000000001E-3</v>
      </c>
      <c r="Y154" s="30"/>
      <c r="Z154" s="30"/>
      <c r="AA154" s="30"/>
    </row>
    <row r="155" spans="1:27" ht="13.2" x14ac:dyDescent="0.25">
      <c r="A155" s="78">
        <v>43782</v>
      </c>
      <c r="B155" s="28"/>
      <c r="C155" s="28"/>
      <c r="D155" s="27"/>
      <c r="E155" s="28"/>
      <c r="G155" s="28"/>
      <c r="H155" s="31"/>
      <c r="I155" s="31"/>
      <c r="J155" s="30"/>
      <c r="K155" s="30"/>
      <c r="L155" s="28"/>
      <c r="M155" s="31"/>
      <c r="O155" s="28"/>
      <c r="P155" s="28"/>
      <c r="Q155" s="28"/>
      <c r="R155" s="31"/>
      <c r="S155" s="31"/>
      <c r="T155" s="50"/>
      <c r="U155" s="50"/>
      <c r="V155" s="50"/>
      <c r="W155" s="50"/>
      <c r="X155" s="50"/>
      <c r="Y155" s="30"/>
      <c r="Z155" s="30"/>
      <c r="AA155" s="30"/>
    </row>
    <row r="156" spans="1:27" ht="13.2" x14ac:dyDescent="0.25">
      <c r="A156" s="78">
        <v>43789</v>
      </c>
      <c r="B156" s="28" t="s">
        <v>138</v>
      </c>
      <c r="C156" s="28">
        <v>48.3</v>
      </c>
      <c r="D156" s="27">
        <v>73.2</v>
      </c>
      <c r="E156" s="28">
        <v>8.4499999999999993</v>
      </c>
      <c r="F156" s="64">
        <v>102</v>
      </c>
      <c r="G156" s="28">
        <v>5.52</v>
      </c>
      <c r="H156" s="38">
        <v>2.202</v>
      </c>
      <c r="I156" s="38">
        <v>0.42480000000000001</v>
      </c>
      <c r="J156" s="39">
        <v>0.30483199999999999</v>
      </c>
      <c r="K156" s="39">
        <v>5.4247999999999998E-2</v>
      </c>
      <c r="L156" s="40">
        <v>1.8297289999999999</v>
      </c>
      <c r="M156" s="38">
        <v>0.98541800000000002</v>
      </c>
      <c r="N156" s="31">
        <f>I156-(J156+K156)</f>
        <v>6.5720000000000001E-2</v>
      </c>
      <c r="O156" s="28"/>
      <c r="P156" s="28"/>
      <c r="Q156" s="28">
        <v>24.9</v>
      </c>
      <c r="R156" s="31"/>
      <c r="S156" s="31"/>
      <c r="T156" s="50">
        <v>6.9000000000000006E-2</v>
      </c>
      <c r="U156" s="50">
        <v>1.4999999999999999E-2</v>
      </c>
      <c r="V156" s="50">
        <v>8.0000000000000002E-3</v>
      </c>
      <c r="W156" s="50">
        <v>7.0000000000000001E-3</v>
      </c>
      <c r="X156" s="50">
        <v>5.0000000000000001E-3</v>
      </c>
      <c r="Y156" s="30"/>
      <c r="Z156" s="30"/>
      <c r="AA156" s="30"/>
    </row>
    <row r="157" spans="1:27" ht="13.2" x14ac:dyDescent="0.25">
      <c r="A157" s="78">
        <v>43803</v>
      </c>
      <c r="B157" s="28"/>
      <c r="C157" s="28"/>
      <c r="D157" s="27"/>
      <c r="E157" s="28"/>
      <c r="G157" s="28"/>
      <c r="H157" s="31"/>
      <c r="I157" s="31"/>
      <c r="J157" s="30"/>
      <c r="K157" s="30"/>
      <c r="L157" s="28"/>
      <c r="M157" s="31"/>
      <c r="O157" s="28"/>
      <c r="P157" s="28"/>
      <c r="Q157" s="28"/>
      <c r="R157" s="31"/>
      <c r="S157" s="31"/>
      <c r="T157" s="50"/>
      <c r="U157" s="50"/>
      <c r="V157" s="50"/>
      <c r="W157" s="50"/>
      <c r="X157" s="50"/>
      <c r="Y157" s="30"/>
      <c r="Z157" s="30"/>
      <c r="AA157" s="30"/>
    </row>
    <row r="158" spans="1:27" ht="13.2" x14ac:dyDescent="0.25">
      <c r="A158" s="78">
        <v>43810</v>
      </c>
      <c r="B158" s="28" t="s">
        <v>138</v>
      </c>
      <c r="C158" s="28">
        <v>46.3</v>
      </c>
      <c r="D158" s="27">
        <v>69.5</v>
      </c>
      <c r="E158" s="28">
        <v>8.24</v>
      </c>
      <c r="F158" s="64">
        <v>103.3</v>
      </c>
      <c r="G158" s="28">
        <v>6.09</v>
      </c>
      <c r="H158" s="38">
        <v>2.5190000000000001</v>
      </c>
      <c r="I158" s="38">
        <v>0.39860000000000001</v>
      </c>
      <c r="J158" s="39">
        <v>0.23438200000000001</v>
      </c>
      <c r="K158" s="39">
        <v>7.2969999999999993E-2</v>
      </c>
      <c r="L158" s="40">
        <v>2.4323419999999998</v>
      </c>
      <c r="M158" s="38">
        <v>1.042386</v>
      </c>
      <c r="N158" s="31">
        <f>I158-(J158+K158)</f>
        <v>9.1247999999999996E-2</v>
      </c>
      <c r="O158" s="28"/>
      <c r="P158" s="28"/>
      <c r="Q158" s="28">
        <v>36.299999999999997</v>
      </c>
      <c r="R158" s="31"/>
      <c r="S158" s="31"/>
      <c r="T158" s="50">
        <v>8.5000000000000006E-2</v>
      </c>
      <c r="U158" s="50">
        <v>1.7999999999999999E-2</v>
      </c>
      <c r="V158" s="50">
        <v>0.01</v>
      </c>
      <c r="W158" s="50">
        <v>8.9999999999999993E-3</v>
      </c>
      <c r="X158" s="50">
        <v>6.0000000000000001E-3</v>
      </c>
      <c r="Y158" s="30"/>
      <c r="Z158" s="30"/>
      <c r="AA158" s="30"/>
    </row>
    <row r="159" spans="1:27" ht="13.2" x14ac:dyDescent="0.25">
      <c r="A159" s="78">
        <v>43817</v>
      </c>
      <c r="B159" s="28"/>
      <c r="C159" s="28"/>
      <c r="D159" s="27"/>
      <c r="E159" s="28"/>
      <c r="G159" s="28"/>
      <c r="H159" s="31"/>
      <c r="I159" s="31"/>
      <c r="J159" s="30"/>
      <c r="K159" s="30"/>
      <c r="L159" s="28"/>
      <c r="M159" s="31"/>
      <c r="O159" s="28"/>
      <c r="P159" s="28"/>
      <c r="Q159" s="28"/>
      <c r="R159" s="31"/>
      <c r="S159" s="31"/>
      <c r="T159" s="50"/>
      <c r="U159" s="50"/>
      <c r="V159" s="50"/>
      <c r="W159" s="50"/>
      <c r="X159" s="50"/>
      <c r="Y159" s="30"/>
      <c r="Z159" s="30"/>
      <c r="AA159" s="30"/>
    </row>
    <row r="160" spans="1:27" ht="13.2" x14ac:dyDescent="0.25">
      <c r="A160" s="78">
        <v>43832</v>
      </c>
      <c r="B160" s="28" t="s">
        <v>138</v>
      </c>
      <c r="C160" s="28">
        <v>41.8</v>
      </c>
      <c r="D160" s="27">
        <v>76.8</v>
      </c>
      <c r="E160" s="28">
        <v>9.69</v>
      </c>
      <c r="F160" s="64">
        <v>95.2</v>
      </c>
      <c r="G160" s="28">
        <v>5.64</v>
      </c>
      <c r="H160" s="38">
        <v>2.5299999999999998</v>
      </c>
      <c r="I160" s="38">
        <v>0.33</v>
      </c>
      <c r="J160" s="39">
        <v>0.240845</v>
      </c>
      <c r="K160" s="39">
        <v>5.5356000000000002E-2</v>
      </c>
      <c r="L160" s="40">
        <v>2.2101660000000001</v>
      </c>
      <c r="M160" s="38">
        <v>1.14638</v>
      </c>
      <c r="N160" s="31">
        <f>I160-(J160+K160)</f>
        <v>3.3799000000000023E-2</v>
      </c>
      <c r="O160" s="28"/>
      <c r="P160" s="28"/>
      <c r="Q160" s="28">
        <v>50.3</v>
      </c>
      <c r="R160" s="31"/>
      <c r="S160" s="31"/>
      <c r="T160" s="50">
        <v>6.9000000000000006E-2</v>
      </c>
      <c r="U160" s="50">
        <v>1.4999999999999999E-2</v>
      </c>
      <c r="V160" s="50">
        <v>8.9999999999999993E-3</v>
      </c>
      <c r="W160" s="50">
        <v>8.0000000000000002E-3</v>
      </c>
      <c r="X160" s="50">
        <v>5.0000000000000001E-3</v>
      </c>
      <c r="Y160" s="30"/>
      <c r="Z160" s="30"/>
      <c r="AA160" s="30"/>
    </row>
    <row r="161" spans="1:27" ht="13.2" x14ac:dyDescent="0.25">
      <c r="A161" s="78">
        <v>43838</v>
      </c>
      <c r="B161" s="28"/>
      <c r="C161" s="28"/>
      <c r="D161" s="27"/>
      <c r="E161" s="28"/>
      <c r="G161" s="28"/>
      <c r="H161" s="31"/>
      <c r="I161" s="31"/>
      <c r="J161" s="30"/>
      <c r="K161" s="30"/>
      <c r="L161" s="28"/>
      <c r="M161" s="31"/>
      <c r="O161" s="28"/>
      <c r="P161" s="28"/>
      <c r="Q161" s="28"/>
      <c r="R161" s="31"/>
      <c r="S161" s="31"/>
      <c r="T161" s="50"/>
      <c r="U161" s="50"/>
      <c r="V161" s="50"/>
      <c r="W161" s="50"/>
      <c r="X161" s="50"/>
      <c r="Y161" s="30"/>
      <c r="Z161" s="30"/>
      <c r="AA161" s="30"/>
    </row>
    <row r="162" spans="1:27" ht="13.2" x14ac:dyDescent="0.25">
      <c r="A162" s="78">
        <v>43845</v>
      </c>
      <c r="B162" s="28"/>
      <c r="C162" s="28"/>
      <c r="D162" s="27"/>
      <c r="E162" s="28"/>
      <c r="G162" s="28"/>
      <c r="H162" s="31"/>
      <c r="I162" s="31"/>
      <c r="J162" s="30"/>
      <c r="K162" s="30"/>
      <c r="L162" s="28"/>
      <c r="M162" s="31"/>
      <c r="O162" s="28"/>
      <c r="P162" s="28"/>
      <c r="Q162" s="28"/>
      <c r="R162" s="31"/>
      <c r="S162" s="31"/>
      <c r="T162" s="50"/>
      <c r="U162" s="50"/>
      <c r="V162" s="50"/>
      <c r="W162" s="50"/>
      <c r="X162" s="50"/>
      <c r="Y162" s="30"/>
      <c r="Z162" s="30"/>
      <c r="AA162" s="30"/>
    </row>
    <row r="163" spans="1:27" ht="13.2" x14ac:dyDescent="0.25">
      <c r="A163" s="78">
        <v>43852</v>
      </c>
      <c r="B163" s="28"/>
      <c r="C163" s="28"/>
      <c r="D163" s="27"/>
      <c r="E163" s="28"/>
      <c r="G163" s="28"/>
      <c r="H163" s="31"/>
      <c r="I163" s="31"/>
      <c r="J163" s="30"/>
      <c r="K163" s="30"/>
      <c r="L163" s="28"/>
      <c r="M163" s="31"/>
      <c r="O163" s="28"/>
      <c r="P163" s="28"/>
      <c r="Q163" s="28"/>
      <c r="R163" s="31"/>
      <c r="S163" s="31"/>
      <c r="T163" s="50"/>
      <c r="U163" s="50"/>
      <c r="V163" s="50"/>
      <c r="W163" s="50"/>
      <c r="X163" s="50"/>
      <c r="Y163" s="30"/>
      <c r="Z163" s="30"/>
      <c r="AA163" s="30"/>
    </row>
    <row r="164" spans="1:27" ht="13.2" x14ac:dyDescent="0.25">
      <c r="A164" s="78">
        <v>43859</v>
      </c>
      <c r="B164" s="28"/>
      <c r="C164" s="28"/>
      <c r="D164" s="27"/>
      <c r="E164" s="28"/>
      <c r="G164" s="28"/>
      <c r="H164" s="31"/>
      <c r="I164" s="31"/>
      <c r="J164" s="30"/>
      <c r="K164" s="30"/>
      <c r="L164" s="28"/>
      <c r="M164" s="31"/>
      <c r="O164" s="28"/>
      <c r="P164" s="28"/>
      <c r="Q164" s="28"/>
      <c r="R164" s="31"/>
      <c r="S164" s="31"/>
      <c r="T164" s="50"/>
      <c r="U164" s="50"/>
      <c r="V164" s="50"/>
      <c r="W164" s="50"/>
      <c r="X164" s="50"/>
      <c r="Y164" s="30"/>
      <c r="Z164" s="30"/>
      <c r="AA164" s="30"/>
    </row>
    <row r="165" spans="1:27" ht="13.2" x14ac:dyDescent="0.25">
      <c r="A165" s="78">
        <v>43866</v>
      </c>
      <c r="B165" s="28"/>
      <c r="C165" s="28"/>
      <c r="D165" s="27"/>
      <c r="E165" s="28"/>
      <c r="G165" s="28"/>
      <c r="H165" s="31"/>
      <c r="I165" s="31"/>
      <c r="J165" s="30"/>
      <c r="K165" s="30"/>
      <c r="L165" s="28"/>
      <c r="M165" s="31"/>
      <c r="O165" s="28"/>
      <c r="P165" s="28"/>
      <c r="Q165" s="28"/>
      <c r="R165" s="31"/>
      <c r="S165" s="31"/>
      <c r="T165" s="50"/>
      <c r="U165" s="50"/>
      <c r="V165" s="50"/>
      <c r="W165" s="50"/>
      <c r="X165" s="50"/>
      <c r="Y165" s="30"/>
      <c r="Z165" s="30"/>
      <c r="AA165" s="30"/>
    </row>
    <row r="166" spans="1:27" ht="13.2" x14ac:dyDescent="0.25">
      <c r="A166" s="78">
        <v>43873</v>
      </c>
      <c r="B166" s="28"/>
      <c r="C166" s="28"/>
      <c r="D166" s="27"/>
      <c r="E166" s="28"/>
      <c r="G166" s="28"/>
      <c r="H166" s="31"/>
      <c r="I166" s="31"/>
      <c r="J166" s="30"/>
      <c r="K166" s="30"/>
      <c r="L166" s="28"/>
      <c r="M166" s="31"/>
      <c r="O166" s="28"/>
      <c r="P166" s="28"/>
      <c r="Q166" s="28"/>
      <c r="R166" s="31"/>
      <c r="S166" s="31"/>
      <c r="T166" s="50"/>
      <c r="U166" s="50"/>
      <c r="V166" s="50"/>
      <c r="W166" s="50"/>
      <c r="X166" s="50"/>
      <c r="Y166" s="30"/>
      <c r="Z166" s="30"/>
      <c r="AA166" s="30"/>
    </row>
    <row r="167" spans="1:27" ht="13.2" x14ac:dyDescent="0.25">
      <c r="A167" s="78">
        <v>43880</v>
      </c>
      <c r="B167" s="28"/>
      <c r="C167" s="28"/>
      <c r="D167" s="27"/>
      <c r="E167" s="28"/>
      <c r="G167" s="28"/>
      <c r="H167" s="31"/>
      <c r="I167" s="31"/>
      <c r="J167" s="30"/>
      <c r="K167" s="30"/>
      <c r="L167" s="28"/>
      <c r="M167" s="31"/>
      <c r="O167" s="28"/>
      <c r="P167" s="28"/>
      <c r="Q167" s="28"/>
      <c r="R167" s="31"/>
      <c r="S167" s="31"/>
      <c r="T167" s="50"/>
      <c r="U167" s="50"/>
      <c r="V167" s="50"/>
      <c r="W167" s="50"/>
      <c r="X167" s="50"/>
      <c r="Y167" s="30"/>
      <c r="Z167" s="30"/>
      <c r="AA167" s="30"/>
    </row>
    <row r="168" spans="1:27" ht="13.2" x14ac:dyDescent="0.25">
      <c r="A168" s="78">
        <v>43887</v>
      </c>
      <c r="B168" s="28"/>
      <c r="C168" s="28"/>
      <c r="D168" s="27"/>
      <c r="E168" s="28"/>
      <c r="G168" s="28"/>
      <c r="H168" s="31"/>
      <c r="I168" s="31"/>
      <c r="J168" s="30"/>
      <c r="K168" s="30"/>
      <c r="L168" s="28"/>
      <c r="M168" s="31"/>
      <c r="O168" s="28"/>
      <c r="P168" s="28"/>
      <c r="Q168" s="28"/>
      <c r="R168" s="31"/>
      <c r="S168" s="31"/>
      <c r="T168" s="50"/>
      <c r="U168" s="50"/>
      <c r="V168" s="50"/>
      <c r="W168" s="50"/>
      <c r="X168" s="50"/>
      <c r="Y168" s="30"/>
      <c r="Z168" s="30"/>
      <c r="AA168" s="30"/>
    </row>
    <row r="169" spans="1:27" ht="13.2" x14ac:dyDescent="0.25">
      <c r="A169" s="78">
        <v>43894</v>
      </c>
      <c r="B169" s="28"/>
      <c r="C169" s="28"/>
      <c r="D169" s="27"/>
      <c r="E169" s="28"/>
      <c r="G169" s="28"/>
      <c r="H169" s="31"/>
      <c r="I169" s="31"/>
      <c r="J169" s="30"/>
      <c r="K169" s="30"/>
      <c r="L169" s="28"/>
      <c r="M169" s="31"/>
      <c r="O169" s="28"/>
      <c r="P169" s="28"/>
      <c r="Q169" s="28"/>
      <c r="R169" s="31"/>
      <c r="S169" s="31"/>
      <c r="T169" s="50"/>
      <c r="U169" s="50"/>
      <c r="V169" s="50"/>
      <c r="W169" s="50"/>
      <c r="X169" s="50"/>
      <c r="Y169" s="30"/>
      <c r="Z169" s="30"/>
      <c r="AA169" s="30"/>
    </row>
    <row r="170" spans="1:27" ht="13.2" x14ac:dyDescent="0.25">
      <c r="A170" s="78">
        <v>43901</v>
      </c>
      <c r="B170" s="28"/>
      <c r="C170" s="28"/>
      <c r="D170" s="27"/>
      <c r="E170" s="28"/>
      <c r="G170" s="28"/>
      <c r="H170" s="31"/>
      <c r="I170" s="31"/>
      <c r="J170" s="30"/>
      <c r="K170" s="30"/>
      <c r="L170" s="28"/>
      <c r="M170" s="31"/>
      <c r="O170" s="28"/>
      <c r="P170" s="28"/>
      <c r="Q170" s="28"/>
      <c r="R170" s="31"/>
      <c r="S170" s="31"/>
      <c r="T170" s="50"/>
      <c r="U170" s="50"/>
      <c r="V170" s="50"/>
      <c r="W170" s="50"/>
      <c r="X170" s="50"/>
      <c r="Y170" s="30"/>
      <c r="Z170" s="30"/>
      <c r="AA170" s="30"/>
    </row>
    <row r="171" spans="1:27" ht="13.2" x14ac:dyDescent="0.25">
      <c r="A171" s="78">
        <v>43908</v>
      </c>
      <c r="B171" s="28"/>
      <c r="C171" s="28"/>
      <c r="D171" s="27"/>
      <c r="E171" s="28"/>
      <c r="G171" s="28"/>
      <c r="H171" s="31"/>
      <c r="I171" s="31"/>
      <c r="J171" s="30"/>
      <c r="K171" s="30"/>
      <c r="L171" s="28"/>
      <c r="M171" s="31"/>
      <c r="O171" s="28"/>
      <c r="P171" s="28"/>
      <c r="Q171" s="28"/>
      <c r="R171" s="31"/>
      <c r="S171" s="31"/>
      <c r="T171" s="50"/>
      <c r="U171" s="50"/>
      <c r="V171" s="50"/>
      <c r="W171" s="50"/>
      <c r="X171" s="50"/>
      <c r="Y171" s="30"/>
      <c r="Z171" s="30"/>
      <c r="AA171" s="30"/>
    </row>
    <row r="172" spans="1:27" ht="13.2" x14ac:dyDescent="0.25">
      <c r="A172" s="78">
        <v>43915</v>
      </c>
      <c r="B172" s="28"/>
      <c r="C172" s="28"/>
      <c r="D172" s="27"/>
      <c r="E172" s="28"/>
      <c r="G172" s="28"/>
      <c r="H172" s="31"/>
      <c r="I172" s="31"/>
      <c r="J172" s="30"/>
      <c r="K172" s="30"/>
      <c r="L172" s="28"/>
      <c r="M172" s="31"/>
      <c r="O172" s="28"/>
      <c r="P172" s="28"/>
      <c r="Q172" s="28"/>
      <c r="R172" s="31"/>
      <c r="S172" s="31"/>
      <c r="T172" s="50"/>
      <c r="U172" s="50"/>
      <c r="V172" s="50"/>
      <c r="W172" s="50"/>
      <c r="X172" s="50"/>
      <c r="Y172" s="30"/>
      <c r="Z172" s="30"/>
      <c r="AA172" s="30"/>
    </row>
    <row r="173" spans="1:27" ht="13.2" x14ac:dyDescent="0.25">
      <c r="A173" s="78">
        <v>43922</v>
      </c>
      <c r="B173" s="28"/>
      <c r="C173" s="28"/>
      <c r="D173" s="27"/>
      <c r="E173" s="28"/>
      <c r="G173" s="28"/>
      <c r="H173" s="31"/>
      <c r="I173" s="31"/>
      <c r="J173" s="30"/>
      <c r="K173" s="30"/>
      <c r="L173" s="28"/>
      <c r="M173" s="31"/>
      <c r="O173" s="28"/>
      <c r="P173" s="28"/>
      <c r="Q173" s="28"/>
      <c r="R173" s="31"/>
      <c r="S173" s="31"/>
      <c r="T173" s="50"/>
      <c r="U173" s="50"/>
      <c r="V173" s="50"/>
      <c r="W173" s="50"/>
      <c r="X173" s="50"/>
      <c r="Y173" s="30"/>
      <c r="Z173" s="30"/>
      <c r="AA173" s="30"/>
    </row>
    <row r="174" spans="1:27" ht="13.2" x14ac:dyDescent="0.25">
      <c r="A174" s="78">
        <v>43929</v>
      </c>
      <c r="B174" s="28"/>
      <c r="C174" s="28"/>
      <c r="D174" s="27"/>
      <c r="E174" s="28"/>
      <c r="G174" s="28"/>
      <c r="H174" s="31"/>
      <c r="I174" s="31"/>
      <c r="J174" s="30"/>
      <c r="K174" s="30"/>
      <c r="L174" s="28"/>
      <c r="M174" s="31"/>
      <c r="O174" s="28"/>
      <c r="P174" s="28"/>
      <c r="Q174" s="28"/>
      <c r="R174" s="31"/>
      <c r="S174" s="31"/>
      <c r="T174" s="50"/>
      <c r="U174" s="50"/>
      <c r="V174" s="50"/>
      <c r="W174" s="50"/>
      <c r="X174" s="50"/>
      <c r="Y174" s="30"/>
      <c r="Z174" s="30"/>
      <c r="AA174" s="30"/>
    </row>
    <row r="175" spans="1:27" ht="13.2" x14ac:dyDescent="0.25">
      <c r="A175" s="78">
        <v>43936</v>
      </c>
      <c r="B175" s="28"/>
      <c r="C175" s="28"/>
      <c r="D175" s="27"/>
      <c r="E175" s="28"/>
      <c r="G175" s="28"/>
      <c r="H175" s="31"/>
      <c r="I175" s="31"/>
      <c r="J175" s="30"/>
      <c r="K175" s="30"/>
      <c r="L175" s="28"/>
      <c r="M175" s="31"/>
      <c r="O175" s="28"/>
      <c r="P175" s="28"/>
      <c r="Q175" s="28"/>
      <c r="R175" s="31"/>
      <c r="S175" s="31"/>
      <c r="T175" s="50"/>
      <c r="U175" s="50"/>
      <c r="V175" s="50"/>
      <c r="W175" s="50"/>
      <c r="X175" s="50"/>
      <c r="Y175" s="30"/>
      <c r="Z175" s="30"/>
      <c r="AA175" s="30"/>
    </row>
    <row r="176" spans="1:27" ht="13.2" x14ac:dyDescent="0.25">
      <c r="A176" s="78">
        <v>43943</v>
      </c>
      <c r="B176" s="28"/>
      <c r="C176" s="28"/>
      <c r="D176" s="27"/>
      <c r="E176" s="28"/>
      <c r="G176" s="28"/>
      <c r="H176" s="31"/>
      <c r="I176" s="31"/>
      <c r="J176" s="30"/>
      <c r="K176" s="30"/>
      <c r="L176" s="28"/>
      <c r="M176" s="31"/>
      <c r="O176" s="28"/>
      <c r="P176" s="28"/>
      <c r="Q176" s="28"/>
      <c r="R176" s="31"/>
      <c r="S176" s="31"/>
      <c r="T176" s="50"/>
      <c r="U176" s="50"/>
      <c r="V176" s="50"/>
      <c r="W176" s="50"/>
      <c r="X176" s="50"/>
      <c r="Y176" s="30"/>
      <c r="Z176" s="30"/>
      <c r="AA176" s="30"/>
    </row>
    <row r="177" spans="1:27" ht="13.2" x14ac:dyDescent="0.25">
      <c r="A177" s="78">
        <v>43950</v>
      </c>
      <c r="B177" s="28"/>
      <c r="C177" s="28"/>
      <c r="D177" s="27"/>
      <c r="E177" s="28"/>
      <c r="G177" s="28"/>
      <c r="H177" s="31"/>
      <c r="I177" s="31"/>
      <c r="J177" s="30"/>
      <c r="K177" s="30"/>
      <c r="L177" s="28"/>
      <c r="M177" s="31"/>
      <c r="O177" s="28"/>
      <c r="P177" s="28"/>
      <c r="Q177" s="28"/>
      <c r="R177" s="31"/>
      <c r="S177" s="31"/>
      <c r="T177" s="50"/>
      <c r="U177" s="50"/>
      <c r="V177" s="50"/>
      <c r="W177" s="50"/>
      <c r="X177" s="50"/>
      <c r="Y177" s="30"/>
      <c r="Z177" s="30"/>
      <c r="AA177" s="30"/>
    </row>
    <row r="178" spans="1:27" ht="13.2" x14ac:dyDescent="0.25">
      <c r="A178" s="78">
        <v>43957</v>
      </c>
      <c r="B178" s="28"/>
      <c r="C178" s="28"/>
      <c r="D178" s="27"/>
      <c r="E178" s="28"/>
      <c r="G178" s="28"/>
      <c r="H178" s="31"/>
      <c r="I178" s="31"/>
      <c r="J178" s="30"/>
      <c r="K178" s="30"/>
      <c r="L178" s="28"/>
      <c r="M178" s="31"/>
      <c r="O178" s="28"/>
      <c r="P178" s="28"/>
      <c r="Q178" s="28"/>
      <c r="R178" s="31"/>
      <c r="S178" s="31"/>
      <c r="T178" s="50"/>
      <c r="U178" s="50"/>
      <c r="V178" s="50"/>
      <c r="W178" s="50"/>
      <c r="X178" s="50"/>
      <c r="Y178" s="30"/>
      <c r="Z178" s="30"/>
      <c r="AA178" s="30"/>
    </row>
    <row r="179" spans="1:27" ht="13.2" x14ac:dyDescent="0.25">
      <c r="A179" s="78">
        <v>43964</v>
      </c>
      <c r="B179" s="28"/>
      <c r="C179" s="28"/>
      <c r="D179" s="27"/>
      <c r="E179" s="28"/>
      <c r="G179" s="28"/>
      <c r="H179" s="31"/>
      <c r="I179" s="31"/>
      <c r="J179" s="30"/>
      <c r="K179" s="30"/>
      <c r="L179" s="28"/>
      <c r="M179" s="31"/>
      <c r="O179" s="28"/>
      <c r="P179" s="28"/>
      <c r="Q179" s="28"/>
      <c r="R179" s="31"/>
      <c r="S179" s="31"/>
      <c r="T179" s="50"/>
      <c r="U179" s="50"/>
      <c r="V179" s="50"/>
      <c r="W179" s="50"/>
      <c r="X179" s="50"/>
      <c r="Y179" s="30"/>
      <c r="Z179" s="30"/>
      <c r="AA179" s="30"/>
    </row>
    <row r="180" spans="1:27" ht="13.2" x14ac:dyDescent="0.25">
      <c r="A180" s="78">
        <v>43971</v>
      </c>
      <c r="B180" s="28"/>
      <c r="C180" s="28"/>
      <c r="D180" s="27"/>
      <c r="E180" s="28"/>
      <c r="G180" s="28"/>
      <c r="H180" s="31"/>
      <c r="I180" s="31"/>
      <c r="J180" s="30"/>
      <c r="K180" s="30"/>
      <c r="L180" s="28"/>
      <c r="M180" s="31"/>
      <c r="O180" s="28"/>
      <c r="P180" s="28"/>
      <c r="Q180" s="28"/>
      <c r="R180" s="31"/>
      <c r="S180" s="31"/>
      <c r="T180" s="50"/>
      <c r="U180" s="50"/>
      <c r="V180" s="50"/>
      <c r="W180" s="50"/>
      <c r="X180" s="50"/>
      <c r="Y180" s="30"/>
      <c r="Z180" s="30"/>
      <c r="AA180" s="30"/>
    </row>
    <row r="181" spans="1:27" ht="13.2" x14ac:dyDescent="0.25">
      <c r="A181" s="78">
        <v>43978</v>
      </c>
      <c r="B181" s="28"/>
      <c r="C181" s="28"/>
      <c r="D181" s="27"/>
      <c r="E181" s="28"/>
      <c r="G181" s="28"/>
      <c r="H181" s="31"/>
      <c r="I181" s="31"/>
      <c r="J181" s="30"/>
      <c r="K181" s="30"/>
      <c r="L181" s="28"/>
      <c r="M181" s="31"/>
      <c r="O181" s="28"/>
      <c r="P181" s="28"/>
      <c r="Q181" s="28"/>
      <c r="R181" s="31"/>
      <c r="S181" s="31"/>
      <c r="T181" s="50"/>
      <c r="U181" s="50"/>
      <c r="V181" s="50"/>
      <c r="W181" s="50"/>
      <c r="X181" s="50"/>
      <c r="Y181" s="30"/>
      <c r="Z181" s="30"/>
      <c r="AA181" s="30"/>
    </row>
    <row r="182" spans="1:27" ht="15.75" customHeight="1" x14ac:dyDescent="0.3">
      <c r="A182" s="78">
        <v>43985</v>
      </c>
      <c r="B182" s="28" t="s">
        <v>138</v>
      </c>
      <c r="C182" s="28">
        <v>61.1</v>
      </c>
      <c r="D182" s="27">
        <v>75.400000000000006</v>
      </c>
      <c r="E182" s="28">
        <v>7.41</v>
      </c>
      <c r="F182" s="64">
        <v>105.2</v>
      </c>
      <c r="G182" s="28">
        <v>6.12</v>
      </c>
      <c r="H182" s="34">
        <v>2.601</v>
      </c>
      <c r="I182" s="34">
        <v>0.58260000000000001</v>
      </c>
      <c r="J182" s="36">
        <v>0.269704</v>
      </c>
      <c r="K182" s="36">
        <v>1.3443999999999999E-2</v>
      </c>
      <c r="L182" s="37">
        <v>2.1940539999999999</v>
      </c>
      <c r="M182" s="34">
        <v>1.4930509999999999</v>
      </c>
      <c r="N182" s="31">
        <f>I182-(J182+K182)</f>
        <v>0.299452</v>
      </c>
      <c r="O182" s="28"/>
      <c r="P182" s="28"/>
      <c r="Q182" s="28"/>
      <c r="R182" s="31"/>
      <c r="S182" s="31"/>
      <c r="T182" s="50"/>
      <c r="U182" s="50"/>
      <c r="V182" s="50"/>
      <c r="W182" s="50"/>
      <c r="X182" s="50"/>
      <c r="Y182" s="30"/>
      <c r="Z182" s="30"/>
      <c r="AA182" s="30"/>
    </row>
    <row r="183" spans="1:27" ht="13.2" x14ac:dyDescent="0.25">
      <c r="A183" s="78">
        <v>43992</v>
      </c>
      <c r="B183" s="28"/>
      <c r="C183" s="28"/>
      <c r="D183" s="27"/>
      <c r="E183" s="28"/>
      <c r="G183" s="28"/>
      <c r="H183" s="31"/>
      <c r="I183" s="31"/>
      <c r="J183" s="30"/>
      <c r="K183" s="30"/>
      <c r="L183" s="28"/>
      <c r="M183" s="31"/>
      <c r="O183" s="28"/>
      <c r="P183" s="28"/>
      <c r="Q183" s="28"/>
      <c r="R183" s="31"/>
      <c r="S183" s="31"/>
      <c r="T183" s="50"/>
      <c r="U183" s="50"/>
      <c r="V183" s="50"/>
      <c r="W183" s="50"/>
      <c r="X183" s="50"/>
      <c r="Y183" s="30"/>
      <c r="Z183" s="30"/>
      <c r="AA183" s="30"/>
    </row>
    <row r="184" spans="1:27" ht="15.75" customHeight="1" x14ac:dyDescent="0.3">
      <c r="A184" s="78">
        <v>43999</v>
      </c>
      <c r="B184" s="28" t="s">
        <v>138</v>
      </c>
      <c r="C184" s="28">
        <v>60.1</v>
      </c>
      <c r="D184" s="27">
        <v>74.900000000000006</v>
      </c>
      <c r="E184" s="28">
        <v>7.45</v>
      </c>
      <c r="F184" s="64">
        <v>103.4</v>
      </c>
      <c r="G184" s="28">
        <v>6.76</v>
      </c>
      <c r="H184" s="34">
        <v>3.069</v>
      </c>
      <c r="I184" s="34">
        <v>0.77</v>
      </c>
      <c r="J184" s="36">
        <v>0.23408899999999999</v>
      </c>
      <c r="K184" s="36">
        <v>4.7983999999999999E-2</v>
      </c>
      <c r="L184" s="37">
        <v>4.8031220000000001</v>
      </c>
      <c r="M184" s="34">
        <v>2.1225800000000001</v>
      </c>
      <c r="N184" s="31">
        <f>I184-(J184+K184)</f>
        <v>0.487927</v>
      </c>
      <c r="O184" s="28"/>
      <c r="P184" s="28"/>
      <c r="Q184" s="28"/>
      <c r="R184" s="31"/>
      <c r="S184" s="31"/>
      <c r="T184" s="50"/>
      <c r="U184" s="50"/>
      <c r="V184" s="50"/>
      <c r="W184" s="50"/>
      <c r="X184" s="50"/>
      <c r="Y184" s="30"/>
      <c r="Z184" s="30"/>
      <c r="AA184" s="30"/>
    </row>
    <row r="185" spans="1:27" ht="13.2" x14ac:dyDescent="0.25">
      <c r="A185" s="78">
        <v>44006</v>
      </c>
      <c r="B185" s="28"/>
      <c r="C185" s="28"/>
      <c r="D185" s="27"/>
      <c r="E185" s="28"/>
      <c r="G185" s="28"/>
      <c r="H185" s="31"/>
      <c r="I185" s="31"/>
      <c r="J185" s="30"/>
      <c r="K185" s="30"/>
      <c r="L185" s="28"/>
      <c r="M185" s="31"/>
      <c r="O185" s="28"/>
      <c r="P185" s="28"/>
      <c r="Q185" s="28"/>
      <c r="R185" s="31"/>
      <c r="S185" s="31"/>
      <c r="T185" s="50"/>
      <c r="U185" s="50"/>
      <c r="V185" s="50"/>
      <c r="W185" s="50"/>
      <c r="X185" s="50"/>
      <c r="Y185" s="30"/>
      <c r="Z185" s="30"/>
      <c r="AA185" s="30"/>
    </row>
    <row r="186" spans="1:27" ht="15.75" customHeight="1" x14ac:dyDescent="0.3">
      <c r="A186" s="78">
        <v>44013</v>
      </c>
      <c r="B186" s="28" t="s">
        <v>138</v>
      </c>
      <c r="C186" s="28">
        <v>62.6</v>
      </c>
      <c r="D186" s="27">
        <v>69.7</v>
      </c>
      <c r="E186" s="28">
        <v>6.74</v>
      </c>
      <c r="F186" s="64">
        <v>100.6</v>
      </c>
      <c r="G186" s="28">
        <v>6.1</v>
      </c>
      <c r="H186" s="34">
        <v>1.6180000000000001</v>
      </c>
      <c r="I186" s="34">
        <v>0.36</v>
      </c>
      <c r="J186" s="36">
        <v>0.21238799999999999</v>
      </c>
      <c r="K186" s="36">
        <v>4.0453999999999997E-2</v>
      </c>
      <c r="L186" s="37">
        <v>5.0064219999999997</v>
      </c>
      <c r="M186" s="34">
        <v>2.9019059999999999</v>
      </c>
      <c r="N186" s="31">
        <f>I186-(J186+K186)</f>
        <v>0.10715799999999998</v>
      </c>
      <c r="O186" s="28"/>
      <c r="P186" s="28"/>
      <c r="Q186" s="28"/>
      <c r="R186" s="31"/>
      <c r="S186" s="31"/>
      <c r="T186" s="50"/>
      <c r="U186" s="50"/>
      <c r="V186" s="50"/>
      <c r="W186" s="50"/>
      <c r="X186" s="50"/>
      <c r="Y186" s="30"/>
      <c r="Z186" s="30"/>
      <c r="AA186" s="30"/>
    </row>
    <row r="187" spans="1:27" ht="13.2" x14ac:dyDescent="0.25">
      <c r="A187" s="78">
        <v>44020</v>
      </c>
      <c r="B187" s="28"/>
      <c r="C187" s="28"/>
      <c r="D187" s="27"/>
      <c r="E187" s="28"/>
      <c r="G187" s="28"/>
      <c r="H187" s="31"/>
      <c r="I187" s="31"/>
      <c r="J187" s="30"/>
      <c r="K187" s="30"/>
      <c r="L187" s="28"/>
      <c r="M187" s="31"/>
      <c r="O187" s="28"/>
      <c r="P187" s="28"/>
      <c r="Q187" s="28"/>
      <c r="R187" s="31"/>
      <c r="S187" s="31"/>
      <c r="T187" s="50"/>
      <c r="U187" s="50"/>
      <c r="V187" s="50"/>
      <c r="W187" s="50"/>
      <c r="X187" s="50"/>
      <c r="Y187" s="30"/>
      <c r="Z187" s="30"/>
      <c r="AA187" s="30"/>
    </row>
    <row r="188" spans="1:27" ht="15.75" customHeight="1" x14ac:dyDescent="0.3">
      <c r="A188" s="78">
        <v>44027</v>
      </c>
      <c r="B188" s="28" t="s">
        <v>138</v>
      </c>
      <c r="C188" s="28">
        <v>62.6</v>
      </c>
      <c r="D188" s="27">
        <v>75</v>
      </c>
      <c r="E188" s="28">
        <v>7.25</v>
      </c>
      <c r="F188" s="64">
        <v>101</v>
      </c>
      <c r="G188" s="28">
        <v>5.8</v>
      </c>
      <c r="H188" s="34">
        <v>1.643</v>
      </c>
      <c r="I188" s="34">
        <v>0.33300000000000002</v>
      </c>
      <c r="J188" s="36">
        <v>0.20247899999999999</v>
      </c>
      <c r="K188" s="36">
        <v>2.8701000000000001E-2</v>
      </c>
      <c r="L188" s="37">
        <v>3.5864029999999998</v>
      </c>
      <c r="M188" s="34">
        <v>1.9733639999999999</v>
      </c>
      <c r="N188" s="31">
        <f>I188-(J188+K188)</f>
        <v>0.10182000000000002</v>
      </c>
      <c r="O188" s="28"/>
      <c r="P188" s="28"/>
      <c r="Q188" s="28"/>
      <c r="R188" s="31"/>
      <c r="S188" s="31"/>
      <c r="T188" s="50"/>
      <c r="U188" s="50"/>
      <c r="V188" s="50"/>
      <c r="W188" s="50"/>
      <c r="X188" s="50"/>
      <c r="Y188" s="30"/>
      <c r="Z188" s="30"/>
      <c r="AA188" s="30"/>
    </row>
    <row r="189" spans="1:27" ht="13.2" x14ac:dyDescent="0.25">
      <c r="A189" s="78">
        <v>44034</v>
      </c>
      <c r="B189" s="28"/>
      <c r="C189" s="28"/>
      <c r="D189" s="27"/>
      <c r="E189" s="28"/>
      <c r="G189" s="28"/>
      <c r="H189" s="31"/>
      <c r="I189" s="31"/>
      <c r="J189" s="30"/>
      <c r="K189" s="30"/>
      <c r="L189" s="28"/>
      <c r="M189" s="31"/>
      <c r="O189" s="28"/>
      <c r="P189" s="28"/>
      <c r="Q189" s="28"/>
      <c r="R189" s="31"/>
      <c r="S189" s="31"/>
      <c r="T189" s="50"/>
      <c r="U189" s="50"/>
      <c r="V189" s="50"/>
      <c r="W189" s="50"/>
      <c r="X189" s="50"/>
      <c r="Y189" s="30"/>
      <c r="Z189" s="30"/>
      <c r="AA189" s="30"/>
    </row>
    <row r="190" spans="1:27" ht="15.75" customHeight="1" x14ac:dyDescent="0.3">
      <c r="A190" s="78">
        <v>44041</v>
      </c>
      <c r="B190" s="28" t="s">
        <v>138</v>
      </c>
      <c r="C190" s="28">
        <v>61.5</v>
      </c>
      <c r="D190" s="27">
        <v>75.099999999999994</v>
      </c>
      <c r="E190" s="28">
        <v>7.34</v>
      </c>
      <c r="F190" s="64">
        <v>103.5</v>
      </c>
      <c r="G190" s="28">
        <v>5.96</v>
      </c>
      <c r="H190" s="34">
        <v>1.38</v>
      </c>
      <c r="I190" s="34">
        <v>0.33300000000000002</v>
      </c>
      <c r="J190" s="36">
        <v>0.238617</v>
      </c>
      <c r="K190" s="36">
        <v>2.6280999999999999E-2</v>
      </c>
      <c r="L190" s="37">
        <v>3.768141</v>
      </c>
      <c r="M190" s="34">
        <v>1.919575</v>
      </c>
      <c r="N190" s="31">
        <f>I190-(J190+K190)</f>
        <v>6.8102000000000051E-2</v>
      </c>
      <c r="O190" s="28"/>
      <c r="P190" s="28"/>
      <c r="Q190" s="28"/>
      <c r="R190" s="31"/>
      <c r="S190" s="31"/>
      <c r="T190" s="50"/>
      <c r="U190" s="50"/>
      <c r="V190" s="50"/>
      <c r="W190" s="50"/>
      <c r="X190" s="50"/>
      <c r="Y190" s="30"/>
      <c r="Z190" s="30"/>
      <c r="AA190" s="30"/>
    </row>
    <row r="191" spans="1:27" ht="13.2" x14ac:dyDescent="0.25">
      <c r="A191" s="78">
        <v>44048</v>
      </c>
      <c r="B191" s="28"/>
      <c r="C191" s="28"/>
      <c r="D191" s="27"/>
      <c r="E191" s="28"/>
      <c r="G191" s="28"/>
      <c r="H191" s="31"/>
      <c r="I191" s="31"/>
      <c r="J191" s="30"/>
      <c r="K191" s="30"/>
      <c r="L191" s="28"/>
      <c r="M191" s="31"/>
      <c r="O191" s="28"/>
      <c r="P191" s="28"/>
      <c r="Q191" s="28"/>
      <c r="R191" s="31"/>
      <c r="S191" s="31"/>
      <c r="T191" s="50"/>
      <c r="U191" s="50"/>
      <c r="V191" s="50"/>
      <c r="W191" s="50"/>
      <c r="X191" s="50"/>
      <c r="Y191" s="30"/>
      <c r="Z191" s="30"/>
      <c r="AA191" s="30"/>
    </row>
    <row r="192" spans="1:27" ht="15.75" customHeight="1" x14ac:dyDescent="0.3">
      <c r="A192" s="78">
        <v>44055</v>
      </c>
      <c r="B192" s="28" t="s">
        <v>138</v>
      </c>
      <c r="C192" s="28">
        <v>63.9</v>
      </c>
      <c r="D192" s="27">
        <v>73</v>
      </c>
      <c r="E192" s="28">
        <v>6.95</v>
      </c>
      <c r="F192" s="64">
        <v>103.6</v>
      </c>
      <c r="G192" s="28">
        <v>6.23</v>
      </c>
      <c r="H192" s="34">
        <v>1.635</v>
      </c>
      <c r="I192" s="34">
        <v>0.41199999999999998</v>
      </c>
      <c r="J192" s="36">
        <v>0.22100900000000001</v>
      </c>
      <c r="K192" s="36">
        <v>2.5763999999999999E-2</v>
      </c>
      <c r="L192" s="37">
        <v>2.6900360000000001</v>
      </c>
      <c r="M192" s="34">
        <v>2.0147599999999999</v>
      </c>
      <c r="N192" s="31">
        <f>I192-(J192+K192)</f>
        <v>0.16522699999999996</v>
      </c>
      <c r="O192" s="28"/>
      <c r="P192" s="28"/>
      <c r="Q192" s="28"/>
      <c r="R192" s="31"/>
      <c r="S192" s="31"/>
      <c r="T192" s="50"/>
      <c r="U192" s="50"/>
      <c r="V192" s="50"/>
      <c r="W192" s="50"/>
      <c r="X192" s="50"/>
      <c r="Y192" s="30"/>
      <c r="Z192" s="30"/>
      <c r="AA192" s="30"/>
    </row>
    <row r="193" spans="1:27" ht="13.2" x14ac:dyDescent="0.25">
      <c r="A193" s="78">
        <v>44062</v>
      </c>
      <c r="B193" s="28"/>
      <c r="C193" s="28"/>
      <c r="D193" s="27"/>
      <c r="E193" s="28"/>
      <c r="G193" s="28"/>
      <c r="H193" s="31"/>
      <c r="I193" s="31"/>
      <c r="J193" s="30"/>
      <c r="K193" s="30"/>
      <c r="L193" s="28"/>
      <c r="M193" s="31"/>
      <c r="O193" s="28"/>
      <c r="P193" s="28"/>
      <c r="Q193" s="28"/>
      <c r="R193" s="31"/>
      <c r="S193" s="31"/>
      <c r="T193" s="50"/>
      <c r="U193" s="50"/>
      <c r="V193" s="50"/>
      <c r="W193" s="50"/>
      <c r="X193" s="50"/>
      <c r="Y193" s="30"/>
      <c r="Z193" s="30"/>
      <c r="AA193" s="30"/>
    </row>
    <row r="194" spans="1:27" ht="15.75" customHeight="1" x14ac:dyDescent="0.3">
      <c r="A194" s="78">
        <v>44069</v>
      </c>
      <c r="B194" s="28" t="s">
        <v>138</v>
      </c>
      <c r="C194" s="28">
        <v>59.3</v>
      </c>
      <c r="D194" s="27">
        <v>75.900000000000006</v>
      </c>
      <c r="E194" s="28">
        <v>7.62</v>
      </c>
      <c r="F194" s="64">
        <v>104.9</v>
      </c>
      <c r="G194" s="28">
        <v>6.91</v>
      </c>
      <c r="H194" s="34">
        <v>1.401</v>
      </c>
      <c r="I194" s="34">
        <v>0.35499999999999998</v>
      </c>
      <c r="J194" s="36">
        <v>0.22702</v>
      </c>
      <c r="K194" s="36">
        <v>7.3879999999999996E-3</v>
      </c>
      <c r="L194" s="37">
        <v>2.3019180000000001</v>
      </c>
      <c r="M194" s="34">
        <v>2.0385970000000002</v>
      </c>
      <c r="N194" s="31">
        <f>I194-(J194+K194)</f>
        <v>0.12059199999999998</v>
      </c>
      <c r="O194" s="28"/>
      <c r="P194" s="28"/>
      <c r="Q194" s="28"/>
      <c r="R194" s="31"/>
      <c r="S194" s="31"/>
      <c r="T194" s="50"/>
      <c r="U194" s="50"/>
      <c r="V194" s="50"/>
      <c r="W194" s="50"/>
      <c r="X194" s="50"/>
      <c r="Y194" s="30"/>
      <c r="Z194" s="30"/>
      <c r="AA194" s="30"/>
    </row>
    <row r="195" spans="1:27" ht="13.2" x14ac:dyDescent="0.25">
      <c r="A195" s="78">
        <v>44076</v>
      </c>
      <c r="B195" s="28"/>
      <c r="C195" s="28"/>
      <c r="D195" s="27"/>
      <c r="E195" s="28"/>
      <c r="G195" s="28"/>
      <c r="H195" s="31"/>
      <c r="I195" s="31"/>
      <c r="J195" s="30"/>
      <c r="K195" s="30"/>
      <c r="L195" s="28"/>
      <c r="M195" s="31"/>
      <c r="O195" s="28"/>
      <c r="P195" s="28"/>
      <c r="Q195" s="28"/>
      <c r="R195" s="31"/>
      <c r="S195" s="31"/>
      <c r="T195" s="50"/>
      <c r="U195" s="50"/>
      <c r="V195" s="50"/>
      <c r="W195" s="50"/>
      <c r="X195" s="50"/>
      <c r="Y195" s="30"/>
      <c r="Z195" s="30"/>
      <c r="AA195" s="30"/>
    </row>
    <row r="196" spans="1:27" ht="15.75" customHeight="1" x14ac:dyDescent="0.3">
      <c r="A196" s="78">
        <v>44083</v>
      </c>
      <c r="B196" s="28" t="s">
        <v>138</v>
      </c>
      <c r="C196" s="28">
        <v>59.8</v>
      </c>
      <c r="D196" s="27">
        <v>78.3</v>
      </c>
      <c r="E196" s="28">
        <v>7.81</v>
      </c>
      <c r="F196" s="64">
        <v>100.8</v>
      </c>
      <c r="G196" s="28">
        <v>7.82</v>
      </c>
      <c r="H196" s="34">
        <v>1.028</v>
      </c>
      <c r="I196" s="34">
        <v>0.2777</v>
      </c>
      <c r="J196" s="36">
        <v>0.19422200000000001</v>
      </c>
      <c r="K196" s="36">
        <v>1.2307E-2</v>
      </c>
      <c r="L196" s="37">
        <v>2.5600360000000002</v>
      </c>
      <c r="M196" s="34">
        <v>2.5225409999999999</v>
      </c>
      <c r="N196" s="31">
        <f>I196-(J196+K196)</f>
        <v>7.1170999999999984E-2</v>
      </c>
      <c r="O196" s="28"/>
      <c r="P196" s="28"/>
      <c r="Q196" s="28"/>
      <c r="R196" s="31"/>
      <c r="S196" s="31"/>
      <c r="T196" s="50"/>
      <c r="U196" s="50"/>
      <c r="V196" s="50"/>
      <c r="W196" s="50"/>
      <c r="X196" s="50"/>
      <c r="Y196" s="30"/>
      <c r="Z196" s="30"/>
      <c r="AA196" s="30"/>
    </row>
    <row r="197" spans="1:27" ht="13.2" x14ac:dyDescent="0.25">
      <c r="A197" s="78">
        <v>44090</v>
      </c>
      <c r="B197" s="28"/>
      <c r="C197" s="28"/>
      <c r="D197" s="27"/>
      <c r="E197" s="28"/>
      <c r="G197" s="28"/>
      <c r="H197" s="31"/>
      <c r="I197" s="31"/>
      <c r="J197" s="30"/>
      <c r="K197" s="30"/>
      <c r="L197" s="28"/>
      <c r="M197" s="31"/>
      <c r="O197" s="28"/>
      <c r="P197" s="28"/>
      <c r="Q197" s="28"/>
      <c r="R197" s="31"/>
      <c r="S197" s="31"/>
      <c r="T197" s="50"/>
      <c r="U197" s="50"/>
      <c r="V197" s="50"/>
      <c r="W197" s="50"/>
      <c r="X197" s="50"/>
      <c r="Y197" s="30"/>
      <c r="Z197" s="30"/>
      <c r="AA197" s="30"/>
    </row>
    <row r="198" spans="1:27" ht="15.75" customHeight="1" x14ac:dyDescent="0.3">
      <c r="A198" s="78">
        <v>44097</v>
      </c>
      <c r="B198" s="28" t="s">
        <v>138</v>
      </c>
      <c r="C198" s="28">
        <v>56.2</v>
      </c>
      <c r="D198" s="27">
        <v>77.3</v>
      </c>
      <c r="E198" s="28">
        <v>8.07</v>
      </c>
      <c r="F198" s="64">
        <v>106.2</v>
      </c>
      <c r="G198" s="28">
        <v>6.46</v>
      </c>
      <c r="H198" s="34">
        <v>1.708</v>
      </c>
      <c r="I198" s="34">
        <v>0.23380000000000001</v>
      </c>
      <c r="J198" s="36">
        <v>0.13258300000000001</v>
      </c>
      <c r="K198" s="36">
        <v>1.5339E-2</v>
      </c>
      <c r="L198" s="37">
        <v>2.69658</v>
      </c>
      <c r="M198" s="34">
        <v>2.6242869999999998</v>
      </c>
      <c r="N198" s="31">
        <f>I198-(J198+K198)</f>
        <v>8.587800000000001E-2</v>
      </c>
      <c r="O198" s="28"/>
      <c r="P198" s="28"/>
      <c r="Q198" s="28"/>
      <c r="R198" s="31"/>
      <c r="S198" s="31"/>
      <c r="T198" s="50"/>
      <c r="U198" s="50"/>
      <c r="V198" s="50"/>
      <c r="W198" s="50"/>
      <c r="X198" s="50"/>
      <c r="Y198" s="30"/>
      <c r="Z198" s="30"/>
      <c r="AA198" s="30"/>
    </row>
    <row r="199" spans="1:27" ht="13.2" x14ac:dyDescent="0.25">
      <c r="A199" s="78">
        <v>44104</v>
      </c>
      <c r="B199" s="28"/>
      <c r="C199" s="28"/>
      <c r="D199" s="27"/>
      <c r="E199" s="28"/>
      <c r="G199" s="28"/>
      <c r="H199" s="31"/>
      <c r="I199" s="31"/>
      <c r="J199" s="30"/>
      <c r="K199" s="30"/>
      <c r="L199" s="28"/>
      <c r="M199" s="31"/>
      <c r="O199" s="28"/>
      <c r="P199" s="28"/>
      <c r="Q199" s="28"/>
      <c r="R199" s="31"/>
      <c r="S199" s="31"/>
      <c r="T199" s="50"/>
      <c r="U199" s="50"/>
      <c r="V199" s="50"/>
      <c r="W199" s="50"/>
      <c r="X199" s="50"/>
      <c r="Y199" s="30"/>
      <c r="Z199" s="30"/>
      <c r="AA199" s="30"/>
    </row>
    <row r="200" spans="1:27" ht="15.75" customHeight="1" x14ac:dyDescent="0.3">
      <c r="A200" s="78">
        <v>44111</v>
      </c>
      <c r="B200" s="28" t="s">
        <v>138</v>
      </c>
      <c r="C200" s="28">
        <v>59.2</v>
      </c>
      <c r="D200" s="27">
        <v>73.2</v>
      </c>
      <c r="E200" s="28">
        <v>7.35</v>
      </c>
      <c r="F200" s="64">
        <v>104.2</v>
      </c>
      <c r="G200" s="28">
        <v>5.5</v>
      </c>
      <c r="H200" s="34">
        <v>1.474</v>
      </c>
      <c r="I200" s="34">
        <v>0.19189999999999999</v>
      </c>
      <c r="J200" s="36">
        <v>0.109509</v>
      </c>
      <c r="K200" s="36">
        <v>1.6285999999999998E-2</v>
      </c>
      <c r="L200" s="37">
        <v>2.6429909999999999</v>
      </c>
      <c r="M200" s="34">
        <v>1.826675</v>
      </c>
      <c r="N200" s="31">
        <f>I200-(J200+K200)</f>
        <v>6.6104999999999997E-2</v>
      </c>
      <c r="O200" s="28"/>
      <c r="P200" s="28"/>
      <c r="Q200" s="28"/>
      <c r="R200" s="31"/>
      <c r="S200" s="31"/>
      <c r="T200" s="50"/>
      <c r="U200" s="50"/>
      <c r="V200" s="50"/>
      <c r="W200" s="50"/>
      <c r="X200" s="50"/>
      <c r="Y200" s="30"/>
      <c r="Z200" s="30"/>
      <c r="AA200" s="30"/>
    </row>
    <row r="201" spans="1:27" ht="13.2" x14ac:dyDescent="0.25">
      <c r="A201" s="78">
        <v>44118</v>
      </c>
      <c r="B201" s="28"/>
      <c r="C201" s="28"/>
      <c r="D201" s="27"/>
      <c r="E201" s="28"/>
      <c r="G201" s="28"/>
      <c r="H201" s="31"/>
      <c r="I201" s="31"/>
      <c r="J201" s="30"/>
      <c r="K201" s="30"/>
      <c r="L201" s="28"/>
      <c r="M201" s="31"/>
      <c r="O201" s="28"/>
      <c r="P201" s="28"/>
      <c r="Q201" s="28"/>
      <c r="R201" s="31"/>
      <c r="S201" s="31"/>
      <c r="T201" s="50"/>
      <c r="U201" s="50"/>
      <c r="V201" s="50"/>
      <c r="W201" s="50"/>
      <c r="X201" s="50"/>
      <c r="Y201" s="30"/>
      <c r="Z201" s="30"/>
      <c r="AA201" s="30"/>
    </row>
    <row r="202" spans="1:27" ht="15.75" customHeight="1" x14ac:dyDescent="0.3">
      <c r="A202" s="78">
        <v>44125</v>
      </c>
      <c r="B202" s="28" t="s">
        <v>138</v>
      </c>
      <c r="C202" s="28">
        <v>57.5</v>
      </c>
      <c r="D202" s="27">
        <v>73.2</v>
      </c>
      <c r="E202" s="28">
        <v>7.51</v>
      </c>
      <c r="F202" s="64">
        <v>103.4</v>
      </c>
      <c r="G202" s="28">
        <v>6.84</v>
      </c>
      <c r="H202" s="34">
        <v>1.653</v>
      </c>
      <c r="I202" s="34">
        <v>0.28599999999999998</v>
      </c>
      <c r="J202" s="36">
        <v>0.15387300000000001</v>
      </c>
      <c r="K202" s="36">
        <v>1.6069E-2</v>
      </c>
      <c r="L202" s="37">
        <v>2.9393699999999998</v>
      </c>
      <c r="M202" s="34">
        <v>1.8385899999999999</v>
      </c>
      <c r="N202" s="31">
        <f>I202-(J202+K202)</f>
        <v>0.11605799999999997</v>
      </c>
      <c r="O202" s="28"/>
      <c r="P202" s="28"/>
      <c r="Q202" s="28"/>
      <c r="R202" s="31"/>
      <c r="S202" s="31"/>
      <c r="T202" s="50"/>
      <c r="U202" s="50"/>
      <c r="V202" s="50"/>
      <c r="W202" s="50"/>
      <c r="X202" s="50"/>
      <c r="Y202" s="30"/>
      <c r="Z202" s="30"/>
      <c r="AA202" s="30"/>
    </row>
    <row r="203" spans="1:27" ht="13.2" x14ac:dyDescent="0.25">
      <c r="A203" s="78">
        <v>44132</v>
      </c>
      <c r="B203" s="28"/>
      <c r="C203" s="28"/>
      <c r="D203" s="27"/>
      <c r="E203" s="28"/>
      <c r="G203" s="28"/>
      <c r="H203" s="31"/>
      <c r="I203" s="31"/>
      <c r="J203" s="30"/>
      <c r="K203" s="30"/>
      <c r="L203" s="28"/>
      <c r="M203" s="31"/>
      <c r="O203" s="28"/>
      <c r="P203" s="28"/>
      <c r="Q203" s="28"/>
      <c r="R203" s="31"/>
      <c r="S203" s="31"/>
      <c r="T203" s="50"/>
      <c r="U203" s="50"/>
      <c r="V203" s="50"/>
      <c r="W203" s="50"/>
      <c r="X203" s="50"/>
      <c r="Y203" s="30"/>
      <c r="Z203" s="30"/>
      <c r="AA203" s="30"/>
    </row>
    <row r="204" spans="1:27" ht="15.75" customHeight="1" x14ac:dyDescent="0.3">
      <c r="A204" s="78">
        <v>44139</v>
      </c>
      <c r="B204" s="28" t="s">
        <v>138</v>
      </c>
      <c r="C204" s="28">
        <v>48.2</v>
      </c>
      <c r="D204" s="27">
        <v>75.599999999999994</v>
      </c>
      <c r="E204" s="28">
        <v>8.73</v>
      </c>
      <c r="F204" s="64">
        <v>102</v>
      </c>
      <c r="G204" s="28"/>
      <c r="H204" s="34">
        <v>1.974</v>
      </c>
      <c r="I204" s="34">
        <v>0.27460000000000001</v>
      </c>
      <c r="J204" s="36">
        <v>0.14882000000000001</v>
      </c>
      <c r="K204" s="36">
        <v>2.9929000000000001E-2</v>
      </c>
      <c r="L204" s="37">
        <v>3.6047500000000001</v>
      </c>
      <c r="M204" s="34">
        <v>2.2271990000000002</v>
      </c>
      <c r="N204" s="31">
        <f>I204-(J204+K204)</f>
        <v>9.5850999999999992E-2</v>
      </c>
      <c r="O204" s="28"/>
      <c r="P204" s="28"/>
      <c r="Q204" s="28"/>
      <c r="R204" s="31"/>
      <c r="S204" s="31"/>
      <c r="T204" s="50"/>
      <c r="U204" s="50"/>
      <c r="V204" s="50"/>
      <c r="W204" s="50"/>
      <c r="X204" s="50"/>
      <c r="Y204" s="30"/>
      <c r="Z204" s="30"/>
      <c r="AA204" s="30"/>
    </row>
    <row r="205" spans="1:27" ht="13.2" x14ac:dyDescent="0.25">
      <c r="A205" s="78">
        <v>44146</v>
      </c>
      <c r="B205" s="28"/>
      <c r="C205" s="28"/>
      <c r="D205" s="27"/>
      <c r="E205" s="28"/>
      <c r="G205" s="28"/>
      <c r="H205" s="31"/>
      <c r="I205" s="31"/>
      <c r="J205" s="30"/>
      <c r="K205" s="30"/>
      <c r="L205" s="28"/>
      <c r="M205" s="31"/>
      <c r="O205" s="28"/>
      <c r="P205" s="28"/>
      <c r="Q205" s="28"/>
      <c r="R205" s="31"/>
      <c r="S205" s="31"/>
      <c r="T205" s="50"/>
      <c r="U205" s="50"/>
      <c r="V205" s="50"/>
      <c r="W205" s="50"/>
      <c r="X205" s="50"/>
      <c r="Y205" s="30"/>
      <c r="Z205" s="30"/>
      <c r="AA205" s="30"/>
    </row>
    <row r="206" spans="1:27" ht="15.75" customHeight="1" x14ac:dyDescent="0.3">
      <c r="A206" s="78">
        <v>44153</v>
      </c>
      <c r="B206" s="28" t="s">
        <v>138</v>
      </c>
      <c r="C206" s="28">
        <v>45.5</v>
      </c>
      <c r="D206" s="27">
        <v>72.8</v>
      </c>
      <c r="E206" s="28">
        <v>8.65</v>
      </c>
      <c r="F206" s="64">
        <v>103.3</v>
      </c>
      <c r="G206" s="28"/>
      <c r="H206" s="34">
        <v>2.4390000000000001</v>
      </c>
      <c r="I206" s="34">
        <v>0.30520000000000003</v>
      </c>
      <c r="J206" s="36">
        <v>0.211477</v>
      </c>
      <c r="K206" s="36">
        <v>3.4235700000000001E-2</v>
      </c>
      <c r="L206" s="37">
        <v>3.1821090000000001</v>
      </c>
      <c r="M206" s="34">
        <v>1.860258</v>
      </c>
      <c r="N206" s="31">
        <f>I206-(J206+K206)</f>
        <v>5.9487300000000021E-2</v>
      </c>
      <c r="O206" s="28"/>
      <c r="P206" s="28"/>
      <c r="Q206" s="28"/>
      <c r="R206" s="31"/>
      <c r="S206" s="31"/>
      <c r="T206" s="50"/>
      <c r="U206" s="50"/>
      <c r="V206" s="50"/>
      <c r="W206" s="50"/>
      <c r="X206" s="50"/>
      <c r="Y206" s="30"/>
      <c r="Z206" s="30"/>
      <c r="AA206" s="30"/>
    </row>
    <row r="207" spans="1:27" ht="13.2" x14ac:dyDescent="0.25">
      <c r="A207" s="78">
        <v>44160</v>
      </c>
      <c r="B207" s="28"/>
      <c r="C207" s="28"/>
      <c r="D207" s="27"/>
      <c r="E207" s="28"/>
      <c r="G207" s="28"/>
      <c r="H207" s="31"/>
      <c r="I207" s="31"/>
      <c r="J207" s="30"/>
      <c r="K207" s="30"/>
      <c r="L207" s="28"/>
      <c r="M207" s="31"/>
      <c r="O207" s="28"/>
      <c r="P207" s="28"/>
      <c r="Q207" s="28"/>
      <c r="R207" s="31"/>
      <c r="S207" s="31"/>
      <c r="T207" s="50"/>
      <c r="U207" s="50"/>
      <c r="V207" s="50"/>
      <c r="W207" s="50"/>
      <c r="X207" s="50"/>
      <c r="Y207" s="30"/>
      <c r="Z207" s="30"/>
      <c r="AA207" s="30"/>
    </row>
    <row r="208" spans="1:27" ht="15.75" customHeight="1" x14ac:dyDescent="0.3">
      <c r="A208" s="78">
        <v>44167</v>
      </c>
      <c r="B208" s="28" t="s">
        <v>138</v>
      </c>
      <c r="C208" s="28">
        <v>49.2</v>
      </c>
      <c r="D208" s="27">
        <v>73.7</v>
      </c>
      <c r="E208" s="28">
        <v>8.4</v>
      </c>
      <c r="F208" s="64">
        <v>98.9</v>
      </c>
      <c r="G208" s="28">
        <v>6.45</v>
      </c>
      <c r="H208" s="43">
        <v>1.4850000000000001</v>
      </c>
      <c r="I208" s="43">
        <v>0.32400000000000001</v>
      </c>
      <c r="J208" s="36">
        <v>0.197163</v>
      </c>
      <c r="K208" s="36">
        <v>3.7521899999999997E-2</v>
      </c>
      <c r="L208" s="37">
        <v>1.8098650000000001</v>
      </c>
      <c r="M208" s="34">
        <v>1.9378789999999999</v>
      </c>
      <c r="N208" s="31">
        <f>I208-(J208+K208)</f>
        <v>8.9315100000000008E-2</v>
      </c>
      <c r="O208" s="28"/>
      <c r="P208" s="28"/>
      <c r="Q208" s="28"/>
      <c r="R208" s="31"/>
      <c r="S208" s="31"/>
      <c r="T208" s="50"/>
      <c r="U208" s="50"/>
      <c r="V208" s="50"/>
      <c r="W208" s="50"/>
      <c r="X208" s="50"/>
      <c r="Y208" s="30"/>
      <c r="Z208" s="30"/>
      <c r="AA208" s="30"/>
    </row>
    <row r="209" spans="1:27" ht="13.2" x14ac:dyDescent="0.25">
      <c r="A209" s="78">
        <v>44174</v>
      </c>
      <c r="B209" s="28"/>
      <c r="C209" s="28"/>
      <c r="D209" s="27"/>
      <c r="E209" s="28"/>
      <c r="G209" s="28"/>
      <c r="H209" s="31"/>
      <c r="I209" s="31"/>
      <c r="J209" s="30"/>
      <c r="K209" s="30"/>
      <c r="L209" s="28"/>
      <c r="M209" s="31"/>
      <c r="O209" s="28"/>
      <c r="P209" s="28"/>
      <c r="Q209" s="28"/>
      <c r="R209" s="31"/>
      <c r="S209" s="31"/>
      <c r="T209" s="50"/>
      <c r="U209" s="50"/>
      <c r="V209" s="50"/>
      <c r="W209" s="50"/>
      <c r="X209" s="50"/>
      <c r="Y209" s="30"/>
      <c r="Z209" s="30"/>
      <c r="AA209" s="30"/>
    </row>
    <row r="210" spans="1:27" ht="15.75" customHeight="1" x14ac:dyDescent="0.3">
      <c r="A210" s="78">
        <v>44181</v>
      </c>
      <c r="B210" s="28" t="s">
        <v>138</v>
      </c>
      <c r="C210" s="28">
        <v>42.6</v>
      </c>
      <c r="D210" s="27">
        <v>78.400000000000006</v>
      </c>
      <c r="E210" s="28">
        <v>9.77</v>
      </c>
      <c r="F210" s="64">
        <v>99.4</v>
      </c>
      <c r="G210" s="28">
        <v>6.41</v>
      </c>
      <c r="H210" s="43">
        <v>0.99560000000000004</v>
      </c>
      <c r="I210" s="43">
        <v>0.44600000000000001</v>
      </c>
      <c r="J210" s="36">
        <v>0.26112600000000002</v>
      </c>
      <c r="K210" s="36">
        <v>3.6371599999999997E-2</v>
      </c>
      <c r="L210" s="37">
        <v>1.212626</v>
      </c>
      <c r="M210" s="34">
        <v>2.0300950000000002</v>
      </c>
      <c r="N210" s="31">
        <f>I210-(J210+K210)</f>
        <v>0.14850239999999998</v>
      </c>
      <c r="O210" s="28"/>
      <c r="P210" s="28"/>
      <c r="Q210" s="28"/>
      <c r="R210" s="31"/>
      <c r="S210" s="31"/>
      <c r="T210" s="50"/>
      <c r="U210" s="50"/>
      <c r="V210" s="50"/>
      <c r="W210" s="50"/>
      <c r="X210" s="50"/>
      <c r="Y210" s="30"/>
      <c r="Z210" s="30"/>
      <c r="AA210" s="30"/>
    </row>
    <row r="211" spans="1:27" ht="13.2" x14ac:dyDescent="0.25">
      <c r="A211" s="78">
        <v>44188</v>
      </c>
      <c r="B211" s="28"/>
      <c r="C211" s="28"/>
      <c r="D211" s="27"/>
      <c r="E211" s="28"/>
      <c r="G211" s="28"/>
      <c r="H211" s="31"/>
      <c r="I211" s="31"/>
      <c r="J211" s="30"/>
      <c r="K211" s="30"/>
      <c r="L211" s="28"/>
      <c r="M211" s="31"/>
      <c r="O211" s="28"/>
      <c r="P211" s="28"/>
      <c r="Q211" s="28"/>
      <c r="R211" s="31"/>
      <c r="S211" s="31"/>
      <c r="T211" s="50"/>
      <c r="U211" s="50"/>
      <c r="V211" s="50"/>
      <c r="W211" s="50"/>
      <c r="X211" s="50"/>
      <c r="Y211" s="30"/>
      <c r="Z211" s="30"/>
      <c r="AA211" s="30"/>
    </row>
    <row r="212" spans="1:27" ht="15.75" customHeight="1" x14ac:dyDescent="0.3">
      <c r="A212" s="78">
        <v>44195</v>
      </c>
      <c r="B212" s="28" t="s">
        <v>138</v>
      </c>
      <c r="C212" s="28">
        <v>43.3</v>
      </c>
      <c r="D212" s="27">
        <v>78.7</v>
      </c>
      <c r="E212" s="28">
        <v>9.7200000000000006</v>
      </c>
      <c r="F212" s="64">
        <v>100.9</v>
      </c>
      <c r="G212" s="28">
        <v>6.35</v>
      </c>
      <c r="H212" s="43">
        <v>0.97050000000000003</v>
      </c>
      <c r="I212" s="43">
        <v>0.28949999999999998</v>
      </c>
      <c r="J212" s="36">
        <v>0.211648</v>
      </c>
      <c r="K212" s="36">
        <v>4.7002299999999997E-2</v>
      </c>
      <c r="L212" s="37">
        <v>1.4570920000000001</v>
      </c>
      <c r="M212" s="34">
        <v>1.961959</v>
      </c>
      <c r="N212" s="31">
        <f>I212-(J212+K212)</f>
        <v>3.084969999999998E-2</v>
      </c>
      <c r="O212" s="28"/>
      <c r="P212" s="28"/>
      <c r="Q212" s="28"/>
      <c r="R212" s="31"/>
      <c r="S212" s="31"/>
      <c r="T212" s="50"/>
      <c r="U212" s="50"/>
      <c r="V212" s="50"/>
      <c r="W212" s="50"/>
      <c r="X212" s="50"/>
      <c r="Y212" s="30"/>
      <c r="Z212" s="30"/>
      <c r="AA212" s="30"/>
    </row>
    <row r="213" spans="1:27" ht="13.2" x14ac:dyDescent="0.25">
      <c r="A213" s="78"/>
      <c r="B213" s="28"/>
      <c r="C213" s="28"/>
      <c r="D213" s="27"/>
      <c r="E213" s="28"/>
      <c r="G213" s="28"/>
      <c r="H213" s="31"/>
      <c r="I213" s="31"/>
      <c r="J213" s="30"/>
      <c r="K213" s="30"/>
      <c r="L213" s="28"/>
      <c r="M213" s="31"/>
      <c r="O213" s="28"/>
      <c r="P213" s="28"/>
      <c r="Q213" s="28"/>
      <c r="R213" s="31"/>
      <c r="S213" s="31"/>
      <c r="T213" s="50"/>
      <c r="U213" s="50"/>
      <c r="V213" s="50"/>
      <c r="W213" s="50"/>
      <c r="X213" s="50"/>
      <c r="Y213" s="30"/>
      <c r="Z213" s="30"/>
      <c r="AA213" s="30"/>
    </row>
    <row r="214" spans="1:27" ht="13.2" x14ac:dyDescent="0.25">
      <c r="A214" s="78"/>
      <c r="B214" s="28"/>
      <c r="C214" s="28"/>
      <c r="D214" s="27"/>
      <c r="E214" s="28"/>
      <c r="G214" s="28"/>
      <c r="H214" s="31"/>
      <c r="I214" s="31"/>
      <c r="J214" s="30"/>
      <c r="K214" s="30"/>
      <c r="L214" s="28"/>
      <c r="M214" s="31"/>
      <c r="O214" s="28"/>
      <c r="P214" s="28"/>
      <c r="Q214" s="28"/>
      <c r="R214" s="31"/>
      <c r="S214" s="31"/>
      <c r="T214" s="50"/>
      <c r="U214" s="50"/>
      <c r="V214" s="50"/>
      <c r="W214" s="50"/>
      <c r="X214" s="50"/>
      <c r="Y214" s="30"/>
      <c r="Z214" s="30"/>
      <c r="AA214" s="30"/>
    </row>
    <row r="215" spans="1:27" ht="13.2" x14ac:dyDescent="0.25">
      <c r="A215" s="78"/>
      <c r="B215" s="28"/>
      <c r="C215" s="28"/>
      <c r="D215" s="27"/>
      <c r="E215" s="28"/>
      <c r="G215" s="28"/>
      <c r="H215" s="31"/>
      <c r="I215" s="31"/>
      <c r="J215" s="30"/>
      <c r="K215" s="30"/>
      <c r="L215" s="28"/>
      <c r="M215" s="31"/>
      <c r="O215" s="28"/>
      <c r="P215" s="28"/>
      <c r="Q215" s="28"/>
      <c r="R215" s="31"/>
      <c r="S215" s="31"/>
      <c r="T215" s="50"/>
      <c r="U215" s="50"/>
      <c r="V215" s="50"/>
      <c r="W215" s="50"/>
      <c r="X215" s="50"/>
      <c r="Y215" s="30"/>
      <c r="Z215" s="30"/>
      <c r="AA215" s="30"/>
    </row>
    <row r="216" spans="1:27" ht="13.2" x14ac:dyDescent="0.25">
      <c r="A216" s="78"/>
      <c r="B216" s="28"/>
      <c r="C216" s="28"/>
      <c r="D216" s="27"/>
      <c r="E216" s="28"/>
      <c r="G216" s="28"/>
      <c r="H216" s="31"/>
      <c r="I216" s="31"/>
      <c r="J216" s="30"/>
      <c r="K216" s="30"/>
      <c r="L216" s="28"/>
      <c r="M216" s="31"/>
      <c r="O216" s="28"/>
      <c r="P216" s="28"/>
      <c r="Q216" s="28"/>
      <c r="R216" s="31"/>
      <c r="S216" s="31"/>
      <c r="T216" s="50"/>
      <c r="U216" s="50"/>
      <c r="V216" s="50"/>
      <c r="W216" s="50"/>
      <c r="X216" s="50"/>
      <c r="Y216" s="30"/>
      <c r="Z216" s="30"/>
      <c r="AA216" s="30"/>
    </row>
    <row r="217" spans="1:27" ht="13.2" x14ac:dyDescent="0.25">
      <c r="A217" s="78"/>
      <c r="B217" s="28"/>
      <c r="C217" s="28"/>
      <c r="D217" s="27"/>
      <c r="E217" s="28"/>
      <c r="G217" s="28"/>
      <c r="H217" s="31"/>
      <c r="I217" s="31"/>
      <c r="J217" s="30"/>
      <c r="K217" s="30"/>
      <c r="L217" s="28"/>
      <c r="M217" s="31"/>
      <c r="O217" s="28"/>
      <c r="P217" s="28"/>
      <c r="Q217" s="28"/>
      <c r="R217" s="31"/>
      <c r="S217" s="31"/>
      <c r="T217" s="50"/>
      <c r="U217" s="50"/>
      <c r="V217" s="50"/>
      <c r="W217" s="50"/>
      <c r="X217" s="50"/>
      <c r="Y217" s="30"/>
      <c r="Z217" s="30"/>
      <c r="AA217" s="30"/>
    </row>
    <row r="218" spans="1:27" ht="13.2" x14ac:dyDescent="0.25">
      <c r="A218" s="78"/>
      <c r="B218" s="28"/>
      <c r="C218" s="28"/>
      <c r="D218" s="27"/>
      <c r="E218" s="28"/>
      <c r="G218" s="28"/>
      <c r="H218" s="31"/>
      <c r="I218" s="31"/>
      <c r="J218" s="30"/>
      <c r="K218" s="30"/>
      <c r="L218" s="28"/>
      <c r="M218" s="31"/>
      <c r="O218" s="28"/>
      <c r="P218" s="28"/>
      <c r="Q218" s="28"/>
      <c r="R218" s="31"/>
      <c r="S218" s="31"/>
      <c r="T218" s="50"/>
      <c r="U218" s="50"/>
      <c r="V218" s="50"/>
      <c r="W218" s="50"/>
      <c r="X218" s="50"/>
      <c r="Y218" s="30"/>
      <c r="Z218" s="30"/>
      <c r="AA218" s="30"/>
    </row>
    <row r="219" spans="1:27" ht="13.2" x14ac:dyDescent="0.25">
      <c r="A219" s="78"/>
      <c r="B219" s="28"/>
      <c r="C219" s="28"/>
      <c r="D219" s="27"/>
      <c r="E219" s="28"/>
      <c r="G219" s="28"/>
      <c r="H219" s="31"/>
      <c r="I219" s="31"/>
      <c r="J219" s="30"/>
      <c r="K219" s="30"/>
      <c r="L219" s="28"/>
      <c r="M219" s="31"/>
      <c r="O219" s="28"/>
      <c r="P219" s="28"/>
      <c r="Q219" s="28"/>
      <c r="R219" s="31"/>
      <c r="S219" s="31"/>
      <c r="T219" s="50"/>
      <c r="U219" s="50"/>
      <c r="V219" s="50"/>
      <c r="W219" s="50"/>
      <c r="X219" s="50"/>
      <c r="Y219" s="30"/>
      <c r="Z219" s="30"/>
      <c r="AA219" s="30"/>
    </row>
    <row r="220" spans="1:27" ht="13.2" x14ac:dyDescent="0.25">
      <c r="A220" s="78"/>
      <c r="B220" s="28"/>
      <c r="C220" s="28"/>
      <c r="D220" s="27"/>
      <c r="E220" s="28"/>
      <c r="G220" s="28"/>
      <c r="H220" s="31"/>
      <c r="I220" s="31"/>
      <c r="J220" s="30"/>
      <c r="K220" s="30"/>
      <c r="L220" s="28"/>
      <c r="M220" s="31"/>
      <c r="O220" s="28"/>
      <c r="P220" s="28"/>
      <c r="Q220" s="28"/>
      <c r="R220" s="31"/>
      <c r="S220" s="31"/>
      <c r="T220" s="50"/>
      <c r="U220" s="50"/>
      <c r="V220" s="50"/>
      <c r="W220" s="50"/>
      <c r="X220" s="50"/>
      <c r="Y220" s="30"/>
      <c r="Z220" s="30"/>
      <c r="AA220" s="30"/>
    </row>
    <row r="221" spans="1:27" ht="13.2" x14ac:dyDescent="0.25">
      <c r="A221" s="78"/>
      <c r="B221" s="28"/>
      <c r="C221" s="28"/>
      <c r="D221" s="27"/>
      <c r="E221" s="28"/>
      <c r="G221" s="28"/>
      <c r="H221" s="31"/>
      <c r="I221" s="31"/>
      <c r="J221" s="30"/>
      <c r="K221" s="30"/>
      <c r="L221" s="28"/>
      <c r="M221" s="31"/>
      <c r="O221" s="28"/>
      <c r="P221" s="28"/>
      <c r="Q221" s="28"/>
      <c r="R221" s="31"/>
      <c r="S221" s="31"/>
      <c r="T221" s="50"/>
      <c r="U221" s="50"/>
      <c r="V221" s="50"/>
      <c r="W221" s="50"/>
      <c r="X221" s="50"/>
      <c r="Y221" s="30"/>
      <c r="Z221" s="30"/>
      <c r="AA221" s="30"/>
    </row>
    <row r="222" spans="1:27" ht="13.2" x14ac:dyDescent="0.25">
      <c r="A222" s="78"/>
      <c r="B222" s="28"/>
      <c r="C222" s="28"/>
      <c r="D222" s="27"/>
      <c r="E222" s="28"/>
      <c r="G222" s="28"/>
      <c r="H222" s="31"/>
      <c r="I222" s="31"/>
      <c r="J222" s="30"/>
      <c r="K222" s="30"/>
      <c r="L222" s="28"/>
      <c r="M222" s="31"/>
      <c r="O222" s="28"/>
      <c r="P222" s="28"/>
      <c r="Q222" s="28"/>
      <c r="R222" s="31"/>
      <c r="S222" s="31"/>
      <c r="T222" s="50"/>
      <c r="U222" s="50"/>
      <c r="V222" s="50"/>
      <c r="W222" s="50"/>
      <c r="X222" s="50"/>
      <c r="Y222" s="30"/>
      <c r="Z222" s="30"/>
      <c r="AA222" s="30"/>
    </row>
    <row r="223" spans="1:27" ht="13.2" x14ac:dyDescent="0.25">
      <c r="A223" s="78"/>
      <c r="B223" s="28"/>
      <c r="C223" s="28"/>
      <c r="D223" s="27"/>
      <c r="E223" s="28"/>
      <c r="G223" s="28"/>
      <c r="H223" s="31"/>
      <c r="I223" s="31"/>
      <c r="J223" s="30"/>
      <c r="K223" s="30"/>
      <c r="L223" s="28"/>
      <c r="M223" s="31"/>
      <c r="O223" s="28"/>
      <c r="P223" s="28"/>
      <c r="Q223" s="28"/>
      <c r="R223" s="31"/>
      <c r="S223" s="31"/>
      <c r="T223" s="50"/>
      <c r="U223" s="50"/>
      <c r="V223" s="50"/>
      <c r="W223" s="50"/>
      <c r="X223" s="50"/>
      <c r="Y223" s="30"/>
      <c r="Z223" s="30"/>
      <c r="AA223" s="30"/>
    </row>
    <row r="224" spans="1:27" ht="13.2" x14ac:dyDescent="0.25">
      <c r="A224" s="78"/>
      <c r="B224" s="28"/>
      <c r="C224" s="28"/>
      <c r="D224" s="27"/>
      <c r="E224" s="28"/>
      <c r="G224" s="28"/>
      <c r="H224" s="31"/>
      <c r="I224" s="31"/>
      <c r="J224" s="30"/>
      <c r="K224" s="30"/>
      <c r="L224" s="28"/>
      <c r="M224" s="31"/>
      <c r="O224" s="28"/>
      <c r="P224" s="28"/>
      <c r="Q224" s="28"/>
      <c r="R224" s="31"/>
      <c r="S224" s="31"/>
      <c r="T224" s="50"/>
      <c r="U224" s="50"/>
      <c r="V224" s="50"/>
      <c r="W224" s="50"/>
      <c r="X224" s="50"/>
      <c r="Y224" s="30"/>
      <c r="Z224" s="30"/>
      <c r="AA224" s="30"/>
    </row>
    <row r="225" spans="1:27" ht="13.2" x14ac:dyDescent="0.25">
      <c r="A225" s="78"/>
      <c r="B225" s="28"/>
      <c r="C225" s="28"/>
      <c r="D225" s="27"/>
      <c r="E225" s="28"/>
      <c r="G225" s="28"/>
      <c r="H225" s="31"/>
      <c r="I225" s="31"/>
      <c r="J225" s="30"/>
      <c r="K225" s="30"/>
      <c r="L225" s="28"/>
      <c r="M225" s="31"/>
      <c r="O225" s="28"/>
      <c r="P225" s="28"/>
      <c r="Q225" s="28"/>
      <c r="R225" s="31"/>
      <c r="S225" s="31"/>
      <c r="T225" s="50"/>
      <c r="U225" s="50"/>
      <c r="V225" s="50"/>
      <c r="W225" s="50"/>
      <c r="X225" s="50"/>
      <c r="Y225" s="30"/>
      <c r="Z225" s="30"/>
      <c r="AA225" s="30"/>
    </row>
    <row r="226" spans="1:27" ht="13.2" x14ac:dyDescent="0.25">
      <c r="A226" s="78"/>
      <c r="B226" s="28"/>
      <c r="C226" s="28"/>
      <c r="D226" s="27"/>
      <c r="E226" s="28"/>
      <c r="G226" s="28"/>
      <c r="H226" s="31"/>
      <c r="I226" s="31"/>
      <c r="J226" s="30"/>
      <c r="K226" s="30"/>
      <c r="L226" s="28"/>
      <c r="M226" s="31"/>
      <c r="O226" s="28"/>
      <c r="P226" s="28"/>
      <c r="Q226" s="28"/>
      <c r="R226" s="31"/>
      <c r="S226" s="31"/>
      <c r="T226" s="50"/>
      <c r="U226" s="50"/>
      <c r="V226" s="50"/>
      <c r="W226" s="50"/>
      <c r="X226" s="50"/>
      <c r="Y226" s="30"/>
      <c r="Z226" s="30"/>
      <c r="AA226" s="30"/>
    </row>
    <row r="227" spans="1:27" ht="13.2" x14ac:dyDescent="0.25">
      <c r="A227" s="78"/>
      <c r="B227" s="28"/>
      <c r="C227" s="28"/>
      <c r="D227" s="27"/>
      <c r="E227" s="28"/>
      <c r="G227" s="28"/>
      <c r="H227" s="31"/>
      <c r="I227" s="31"/>
      <c r="J227" s="30"/>
      <c r="K227" s="30"/>
      <c r="L227" s="28"/>
      <c r="M227" s="31"/>
      <c r="O227" s="28"/>
      <c r="P227" s="28"/>
      <c r="Q227" s="28"/>
      <c r="R227" s="31"/>
      <c r="S227" s="31"/>
      <c r="T227" s="50"/>
      <c r="U227" s="50"/>
      <c r="V227" s="50"/>
      <c r="W227" s="50"/>
      <c r="X227" s="50"/>
      <c r="Y227" s="30"/>
      <c r="Z227" s="30"/>
      <c r="AA227" s="30"/>
    </row>
    <row r="228" spans="1:27" ht="13.2" x14ac:dyDescent="0.25">
      <c r="A228" s="78"/>
      <c r="B228" s="28"/>
      <c r="C228" s="28"/>
      <c r="D228" s="27"/>
      <c r="E228" s="28"/>
      <c r="G228" s="28"/>
      <c r="H228" s="31"/>
      <c r="I228" s="31"/>
      <c r="J228" s="30"/>
      <c r="K228" s="30"/>
      <c r="L228" s="28"/>
      <c r="M228" s="31"/>
      <c r="O228" s="28"/>
      <c r="P228" s="28"/>
      <c r="Q228" s="28"/>
      <c r="R228" s="31"/>
      <c r="S228" s="31"/>
      <c r="T228" s="50"/>
      <c r="U228" s="50"/>
      <c r="V228" s="50"/>
      <c r="W228" s="50"/>
      <c r="X228" s="50"/>
      <c r="Y228" s="30"/>
      <c r="Z228" s="30"/>
      <c r="AA228" s="30"/>
    </row>
    <row r="229" spans="1:27" ht="13.2" x14ac:dyDescent="0.25">
      <c r="A229" s="78"/>
      <c r="B229" s="28"/>
      <c r="C229" s="28"/>
      <c r="D229" s="27"/>
      <c r="E229" s="28"/>
      <c r="G229" s="28"/>
      <c r="H229" s="31"/>
      <c r="I229" s="31"/>
      <c r="J229" s="30"/>
      <c r="K229" s="30"/>
      <c r="L229" s="28"/>
      <c r="M229" s="31"/>
      <c r="O229" s="28"/>
      <c r="P229" s="28"/>
      <c r="Q229" s="28"/>
      <c r="R229" s="31"/>
      <c r="S229" s="31"/>
      <c r="T229" s="50"/>
      <c r="U229" s="50"/>
      <c r="V229" s="50"/>
      <c r="W229" s="50"/>
      <c r="X229" s="50"/>
      <c r="Y229" s="30"/>
      <c r="Z229" s="30"/>
      <c r="AA229" s="30"/>
    </row>
    <row r="230" spans="1:27" ht="13.2" x14ac:dyDescent="0.25">
      <c r="A230" s="78"/>
      <c r="B230" s="28"/>
      <c r="C230" s="28"/>
      <c r="D230" s="27"/>
      <c r="E230" s="28"/>
      <c r="G230" s="28"/>
      <c r="H230" s="31"/>
      <c r="I230" s="31"/>
      <c r="J230" s="30"/>
      <c r="K230" s="30"/>
      <c r="L230" s="28"/>
      <c r="M230" s="31"/>
      <c r="O230" s="28"/>
      <c r="P230" s="28"/>
      <c r="Q230" s="28"/>
      <c r="R230" s="31"/>
      <c r="S230" s="31"/>
      <c r="T230" s="50"/>
      <c r="U230" s="50"/>
      <c r="V230" s="50"/>
      <c r="W230" s="50"/>
      <c r="X230" s="50"/>
      <c r="Y230" s="30"/>
      <c r="Z230" s="30"/>
      <c r="AA230" s="30"/>
    </row>
    <row r="231" spans="1:27" ht="13.2" x14ac:dyDescent="0.25">
      <c r="A231" s="78"/>
      <c r="B231" s="28"/>
      <c r="C231" s="28"/>
      <c r="D231" s="27"/>
      <c r="E231" s="28"/>
      <c r="G231" s="28"/>
      <c r="H231" s="31"/>
      <c r="I231" s="31"/>
      <c r="J231" s="30"/>
      <c r="K231" s="30"/>
      <c r="L231" s="28"/>
      <c r="M231" s="31"/>
      <c r="O231" s="28"/>
      <c r="P231" s="28"/>
      <c r="Q231" s="28"/>
      <c r="R231" s="31"/>
      <c r="S231" s="31"/>
      <c r="T231" s="50"/>
      <c r="U231" s="50"/>
      <c r="V231" s="50"/>
      <c r="W231" s="50"/>
      <c r="X231" s="50"/>
      <c r="Y231" s="30"/>
      <c r="Z231" s="30"/>
      <c r="AA231" s="30"/>
    </row>
    <row r="232" spans="1:27" ht="13.2" x14ac:dyDescent="0.25">
      <c r="A232" s="78"/>
      <c r="B232" s="28"/>
      <c r="C232" s="28"/>
      <c r="D232" s="27"/>
      <c r="E232" s="28"/>
      <c r="G232" s="28"/>
      <c r="H232" s="31"/>
      <c r="I232" s="31"/>
      <c r="J232" s="30"/>
      <c r="K232" s="30"/>
      <c r="L232" s="28"/>
      <c r="M232" s="31"/>
      <c r="O232" s="28"/>
      <c r="P232" s="28"/>
      <c r="Q232" s="28"/>
      <c r="R232" s="31"/>
      <c r="S232" s="31"/>
      <c r="T232" s="50"/>
      <c r="U232" s="50"/>
      <c r="V232" s="50"/>
      <c r="W232" s="50"/>
      <c r="X232" s="50"/>
      <c r="Y232" s="30"/>
      <c r="Z232" s="30"/>
      <c r="AA232" s="30"/>
    </row>
    <row r="233" spans="1:27" ht="13.2" x14ac:dyDescent="0.25">
      <c r="A233" s="78"/>
      <c r="B233" s="28"/>
      <c r="C233" s="28"/>
      <c r="D233" s="27"/>
      <c r="E233" s="28"/>
      <c r="G233" s="28"/>
      <c r="H233" s="31"/>
      <c r="I233" s="31"/>
      <c r="J233" s="30"/>
      <c r="K233" s="30"/>
      <c r="L233" s="28"/>
      <c r="M233" s="31"/>
      <c r="O233" s="28"/>
      <c r="P233" s="28"/>
      <c r="Q233" s="28"/>
      <c r="R233" s="31"/>
      <c r="S233" s="31"/>
      <c r="T233" s="50"/>
      <c r="U233" s="50"/>
      <c r="V233" s="50"/>
      <c r="W233" s="50"/>
      <c r="X233" s="50"/>
      <c r="Y233" s="30"/>
      <c r="Z233" s="30"/>
      <c r="AA233" s="30"/>
    </row>
    <row r="234" spans="1:27" ht="13.2" x14ac:dyDescent="0.25">
      <c r="A234" s="78"/>
      <c r="B234" s="28"/>
      <c r="C234" s="28"/>
      <c r="D234" s="27"/>
      <c r="E234" s="28"/>
      <c r="G234" s="28"/>
      <c r="H234" s="31"/>
      <c r="I234" s="31"/>
      <c r="J234" s="30"/>
      <c r="K234" s="30"/>
      <c r="L234" s="28"/>
      <c r="M234" s="31"/>
      <c r="O234" s="28"/>
      <c r="P234" s="28"/>
      <c r="Q234" s="28"/>
      <c r="R234" s="31"/>
      <c r="S234" s="31"/>
      <c r="T234" s="50"/>
      <c r="U234" s="50"/>
      <c r="V234" s="50"/>
      <c r="W234" s="50"/>
      <c r="X234" s="50"/>
      <c r="Y234" s="30"/>
      <c r="Z234" s="30"/>
      <c r="AA234" s="30"/>
    </row>
    <row r="235" spans="1:27" ht="13.2" x14ac:dyDescent="0.25">
      <c r="A235" s="78"/>
      <c r="B235" s="28"/>
      <c r="C235" s="28"/>
      <c r="D235" s="27"/>
      <c r="E235" s="28"/>
      <c r="G235" s="28"/>
      <c r="H235" s="31"/>
      <c r="I235" s="31"/>
      <c r="J235" s="30"/>
      <c r="K235" s="30"/>
      <c r="L235" s="28"/>
      <c r="M235" s="31"/>
      <c r="O235" s="28"/>
      <c r="P235" s="28"/>
      <c r="Q235" s="28"/>
      <c r="R235" s="31"/>
      <c r="S235" s="31"/>
      <c r="T235" s="50"/>
      <c r="U235" s="50"/>
      <c r="V235" s="50"/>
      <c r="W235" s="50"/>
      <c r="X235" s="50"/>
      <c r="Y235" s="30"/>
      <c r="Z235" s="30"/>
      <c r="AA235" s="30"/>
    </row>
    <row r="236" spans="1:27" ht="13.2" x14ac:dyDescent="0.25">
      <c r="A236" s="78"/>
      <c r="B236" s="28"/>
      <c r="C236" s="28"/>
      <c r="D236" s="27"/>
      <c r="E236" s="28"/>
      <c r="G236" s="28"/>
      <c r="H236" s="31"/>
      <c r="I236" s="31"/>
      <c r="J236" s="30"/>
      <c r="K236" s="30"/>
      <c r="L236" s="28"/>
      <c r="M236" s="31"/>
      <c r="O236" s="28"/>
      <c r="P236" s="28"/>
      <c r="Q236" s="28"/>
      <c r="R236" s="31"/>
      <c r="S236" s="31"/>
      <c r="T236" s="50"/>
      <c r="U236" s="50"/>
      <c r="V236" s="50"/>
      <c r="W236" s="50"/>
      <c r="X236" s="50"/>
      <c r="Y236" s="30"/>
      <c r="Z236" s="30"/>
      <c r="AA236" s="30"/>
    </row>
    <row r="237" spans="1:27" ht="13.2" x14ac:dyDescent="0.25">
      <c r="A237" s="78"/>
      <c r="B237" s="28"/>
      <c r="C237" s="28"/>
      <c r="D237" s="27"/>
      <c r="E237" s="28"/>
      <c r="G237" s="28"/>
      <c r="H237" s="31"/>
      <c r="I237" s="31"/>
      <c r="J237" s="30"/>
      <c r="K237" s="30"/>
      <c r="L237" s="28"/>
      <c r="M237" s="31"/>
      <c r="O237" s="28"/>
      <c r="P237" s="28"/>
      <c r="Q237" s="28"/>
      <c r="R237" s="31"/>
      <c r="S237" s="31"/>
      <c r="T237" s="50"/>
      <c r="U237" s="50"/>
      <c r="V237" s="50"/>
      <c r="W237" s="50"/>
      <c r="X237" s="50"/>
      <c r="Y237" s="30"/>
      <c r="Z237" s="30"/>
      <c r="AA237" s="30"/>
    </row>
    <row r="238" spans="1:27" ht="13.2" x14ac:dyDescent="0.25">
      <c r="A238" s="78"/>
      <c r="B238" s="28"/>
      <c r="C238" s="28"/>
      <c r="D238" s="27"/>
      <c r="E238" s="28"/>
      <c r="G238" s="28"/>
      <c r="H238" s="31"/>
      <c r="I238" s="31"/>
      <c r="J238" s="30"/>
      <c r="K238" s="30"/>
      <c r="L238" s="28"/>
      <c r="M238" s="31"/>
      <c r="O238" s="28"/>
      <c r="P238" s="28"/>
      <c r="Q238" s="28"/>
      <c r="R238" s="31"/>
      <c r="S238" s="31"/>
      <c r="T238" s="50"/>
      <c r="U238" s="50"/>
      <c r="V238" s="50"/>
      <c r="W238" s="50"/>
      <c r="X238" s="50"/>
      <c r="Y238" s="30"/>
      <c r="Z238" s="30"/>
      <c r="AA238" s="30"/>
    </row>
    <row r="239" spans="1:27" ht="13.2" x14ac:dyDescent="0.25">
      <c r="A239" s="78"/>
      <c r="B239" s="28"/>
      <c r="C239" s="28"/>
      <c r="D239" s="27"/>
      <c r="E239" s="28"/>
      <c r="G239" s="28"/>
      <c r="H239" s="31"/>
      <c r="I239" s="31"/>
      <c r="J239" s="30"/>
      <c r="K239" s="30"/>
      <c r="L239" s="28"/>
      <c r="M239" s="31"/>
      <c r="O239" s="28"/>
      <c r="P239" s="28"/>
      <c r="Q239" s="28"/>
      <c r="R239" s="31"/>
      <c r="S239" s="31"/>
      <c r="T239" s="50"/>
      <c r="U239" s="50"/>
      <c r="V239" s="50"/>
      <c r="W239" s="50"/>
      <c r="X239" s="50"/>
      <c r="Y239" s="30"/>
      <c r="Z239" s="30"/>
      <c r="AA239" s="30"/>
    </row>
    <row r="240" spans="1:27" ht="13.2" x14ac:dyDescent="0.25">
      <c r="A240" s="78"/>
      <c r="B240" s="28"/>
      <c r="C240" s="28"/>
      <c r="D240" s="27"/>
      <c r="E240" s="28"/>
      <c r="G240" s="28"/>
      <c r="H240" s="31"/>
      <c r="I240" s="31"/>
      <c r="J240" s="30"/>
      <c r="K240" s="30"/>
      <c r="L240" s="28"/>
      <c r="M240" s="31"/>
      <c r="O240" s="28"/>
      <c r="P240" s="28"/>
      <c r="Q240" s="28"/>
      <c r="R240" s="31"/>
      <c r="S240" s="31"/>
      <c r="T240" s="50"/>
      <c r="U240" s="50"/>
      <c r="V240" s="50"/>
      <c r="W240" s="50"/>
      <c r="X240" s="50"/>
      <c r="Y240" s="30"/>
      <c r="Z240" s="30"/>
      <c r="AA240" s="30"/>
    </row>
    <row r="241" spans="1:27" ht="13.2" x14ac:dyDescent="0.25">
      <c r="A241" s="78"/>
      <c r="B241" s="28"/>
      <c r="C241" s="28"/>
      <c r="D241" s="27"/>
      <c r="E241" s="28"/>
      <c r="G241" s="28"/>
      <c r="H241" s="31"/>
      <c r="I241" s="31"/>
      <c r="J241" s="30"/>
      <c r="K241" s="30"/>
      <c r="L241" s="28"/>
      <c r="M241" s="31"/>
      <c r="O241" s="28"/>
      <c r="P241" s="28"/>
      <c r="Q241" s="28"/>
      <c r="R241" s="31"/>
      <c r="S241" s="31"/>
      <c r="T241" s="50"/>
      <c r="U241" s="50"/>
      <c r="V241" s="50"/>
      <c r="W241" s="50"/>
      <c r="X241" s="50"/>
      <c r="Y241" s="30"/>
      <c r="Z241" s="30"/>
      <c r="AA241" s="30"/>
    </row>
    <row r="242" spans="1:27" ht="13.2" x14ac:dyDescent="0.25">
      <c r="A242" s="78"/>
      <c r="B242" s="28"/>
      <c r="C242" s="28"/>
      <c r="D242" s="27"/>
      <c r="E242" s="28"/>
      <c r="G242" s="28"/>
      <c r="H242" s="31"/>
      <c r="I242" s="31"/>
      <c r="J242" s="30"/>
      <c r="K242" s="30"/>
      <c r="L242" s="28"/>
      <c r="M242" s="31"/>
      <c r="O242" s="28"/>
      <c r="P242" s="28"/>
      <c r="Q242" s="28"/>
      <c r="R242" s="31"/>
      <c r="S242" s="31"/>
      <c r="T242" s="50"/>
      <c r="U242" s="50"/>
      <c r="V242" s="50"/>
      <c r="W242" s="50"/>
      <c r="X242" s="50"/>
      <c r="Y242" s="30"/>
      <c r="Z242" s="30"/>
      <c r="AA242" s="30"/>
    </row>
    <row r="243" spans="1:27" ht="13.2" x14ac:dyDescent="0.25">
      <c r="A243" s="78"/>
      <c r="B243" s="28"/>
      <c r="C243" s="28"/>
      <c r="D243" s="27"/>
      <c r="E243" s="28"/>
      <c r="G243" s="28"/>
      <c r="H243" s="31"/>
      <c r="I243" s="31"/>
      <c r="J243" s="30"/>
      <c r="K243" s="30"/>
      <c r="L243" s="28"/>
      <c r="M243" s="31"/>
      <c r="O243" s="28"/>
      <c r="P243" s="28"/>
      <c r="Q243" s="28"/>
      <c r="R243" s="31"/>
      <c r="S243" s="31"/>
      <c r="T243" s="50"/>
      <c r="U243" s="50"/>
      <c r="V243" s="50"/>
      <c r="W243" s="50"/>
      <c r="X243" s="50"/>
      <c r="Y243" s="30"/>
      <c r="Z243" s="30"/>
      <c r="AA243" s="30"/>
    </row>
    <row r="244" spans="1:27" ht="13.2" x14ac:dyDescent="0.25">
      <c r="A244" s="78"/>
      <c r="B244" s="28"/>
      <c r="C244" s="28"/>
      <c r="D244" s="27"/>
      <c r="E244" s="28"/>
      <c r="G244" s="28"/>
      <c r="H244" s="31"/>
      <c r="I244" s="31"/>
      <c r="J244" s="30"/>
      <c r="K244" s="30"/>
      <c r="L244" s="28"/>
      <c r="M244" s="31"/>
      <c r="O244" s="28"/>
      <c r="P244" s="28"/>
      <c r="Q244" s="28"/>
      <c r="R244" s="31"/>
      <c r="S244" s="31"/>
      <c r="T244" s="50"/>
      <c r="U244" s="50"/>
      <c r="V244" s="50"/>
      <c r="W244" s="50"/>
      <c r="X244" s="50"/>
      <c r="Y244" s="30"/>
      <c r="Z244" s="30"/>
      <c r="AA244" s="30"/>
    </row>
    <row r="245" spans="1:27" ht="13.2" x14ac:dyDescent="0.25">
      <c r="A245" s="78"/>
      <c r="B245" s="28"/>
      <c r="C245" s="28"/>
      <c r="D245" s="27"/>
      <c r="E245" s="28"/>
      <c r="G245" s="28"/>
      <c r="H245" s="31"/>
      <c r="I245" s="31"/>
      <c r="J245" s="30"/>
      <c r="K245" s="30"/>
      <c r="L245" s="28"/>
      <c r="M245" s="31"/>
      <c r="O245" s="28"/>
      <c r="P245" s="28"/>
      <c r="Q245" s="28"/>
      <c r="R245" s="31"/>
      <c r="S245" s="31"/>
      <c r="T245" s="50"/>
      <c r="U245" s="50"/>
      <c r="V245" s="50"/>
      <c r="W245" s="50"/>
      <c r="X245" s="50"/>
      <c r="Y245" s="30"/>
      <c r="Z245" s="30"/>
      <c r="AA245" s="30"/>
    </row>
    <row r="246" spans="1:27" ht="13.2" x14ac:dyDescent="0.25">
      <c r="A246" s="78"/>
      <c r="B246" s="28"/>
      <c r="C246" s="28"/>
      <c r="D246" s="27"/>
      <c r="E246" s="28"/>
      <c r="G246" s="28"/>
      <c r="H246" s="31"/>
      <c r="I246" s="31"/>
      <c r="J246" s="30"/>
      <c r="K246" s="30"/>
      <c r="L246" s="28"/>
      <c r="M246" s="31"/>
      <c r="O246" s="28"/>
      <c r="P246" s="28"/>
      <c r="Q246" s="28"/>
      <c r="R246" s="31"/>
      <c r="S246" s="31"/>
      <c r="T246" s="50"/>
      <c r="U246" s="50"/>
      <c r="V246" s="50"/>
      <c r="W246" s="50"/>
      <c r="X246" s="50"/>
      <c r="Y246" s="30"/>
      <c r="Z246" s="30"/>
      <c r="AA246" s="30"/>
    </row>
    <row r="247" spans="1:27" ht="13.2" x14ac:dyDescent="0.25">
      <c r="A247" s="78"/>
      <c r="B247" s="28"/>
      <c r="C247" s="28"/>
      <c r="D247" s="27"/>
      <c r="E247" s="28"/>
      <c r="G247" s="28"/>
      <c r="H247" s="31"/>
      <c r="I247" s="31"/>
      <c r="J247" s="30"/>
      <c r="K247" s="30"/>
      <c r="L247" s="28"/>
      <c r="M247" s="31"/>
      <c r="O247" s="28"/>
      <c r="P247" s="28"/>
      <c r="Q247" s="28"/>
      <c r="R247" s="31"/>
      <c r="S247" s="31"/>
      <c r="T247" s="50"/>
      <c r="U247" s="50"/>
      <c r="V247" s="50"/>
      <c r="W247" s="50"/>
      <c r="X247" s="50"/>
      <c r="Y247" s="30"/>
      <c r="Z247" s="30"/>
      <c r="AA247" s="30"/>
    </row>
    <row r="248" spans="1:27" ht="13.2" x14ac:dyDescent="0.25">
      <c r="A248" s="78"/>
      <c r="B248" s="28"/>
      <c r="C248" s="28"/>
      <c r="D248" s="27"/>
      <c r="E248" s="28"/>
      <c r="G248" s="28"/>
      <c r="H248" s="31"/>
      <c r="I248" s="31"/>
      <c r="J248" s="30"/>
      <c r="K248" s="30"/>
      <c r="L248" s="28"/>
      <c r="M248" s="31"/>
      <c r="O248" s="28"/>
      <c r="P248" s="28"/>
      <c r="Q248" s="28"/>
      <c r="R248" s="31"/>
      <c r="S248" s="31"/>
      <c r="T248" s="50"/>
      <c r="U248" s="50"/>
      <c r="V248" s="50"/>
      <c r="W248" s="50"/>
      <c r="X248" s="50"/>
      <c r="Y248" s="30"/>
      <c r="Z248" s="30"/>
      <c r="AA248" s="30"/>
    </row>
    <row r="249" spans="1:27" ht="13.2" x14ac:dyDescent="0.25">
      <c r="A249" s="78"/>
      <c r="B249" s="28"/>
      <c r="C249" s="28"/>
      <c r="D249" s="27"/>
      <c r="E249" s="28"/>
      <c r="G249" s="28"/>
      <c r="H249" s="31"/>
      <c r="I249" s="31"/>
      <c r="J249" s="30"/>
      <c r="K249" s="30"/>
      <c r="L249" s="28"/>
      <c r="M249" s="31"/>
      <c r="O249" s="28"/>
      <c r="P249" s="28"/>
      <c r="Q249" s="28"/>
      <c r="R249" s="31"/>
      <c r="S249" s="31"/>
      <c r="T249" s="50"/>
      <c r="U249" s="50"/>
      <c r="V249" s="50"/>
      <c r="W249" s="50"/>
      <c r="X249" s="50"/>
      <c r="Y249" s="30"/>
      <c r="Z249" s="30"/>
      <c r="AA249" s="30"/>
    </row>
    <row r="250" spans="1:27" ht="13.2" x14ac:dyDescent="0.25">
      <c r="A250" s="78"/>
      <c r="B250" s="28"/>
      <c r="C250" s="28"/>
      <c r="D250" s="27"/>
      <c r="E250" s="28"/>
      <c r="G250" s="28"/>
      <c r="H250" s="31"/>
      <c r="I250" s="31"/>
      <c r="J250" s="30"/>
      <c r="K250" s="30"/>
      <c r="L250" s="28"/>
      <c r="M250" s="31"/>
      <c r="O250" s="28"/>
      <c r="P250" s="28"/>
      <c r="Q250" s="28"/>
      <c r="R250" s="31"/>
      <c r="S250" s="31"/>
      <c r="T250" s="50"/>
      <c r="U250" s="50"/>
      <c r="V250" s="50"/>
      <c r="W250" s="50"/>
      <c r="X250" s="50"/>
      <c r="Y250" s="30"/>
      <c r="Z250" s="30"/>
      <c r="AA250" s="30"/>
    </row>
    <row r="251" spans="1:27" ht="13.2" x14ac:dyDescent="0.25">
      <c r="A251" s="78"/>
      <c r="B251" s="28"/>
      <c r="C251" s="28"/>
      <c r="D251" s="27"/>
      <c r="E251" s="28"/>
      <c r="G251" s="28"/>
      <c r="H251" s="31"/>
      <c r="I251" s="31"/>
      <c r="J251" s="30"/>
      <c r="K251" s="30"/>
      <c r="L251" s="28"/>
      <c r="M251" s="31"/>
      <c r="O251" s="28"/>
      <c r="P251" s="28"/>
      <c r="Q251" s="28"/>
      <c r="R251" s="31"/>
      <c r="S251" s="31"/>
      <c r="T251" s="50"/>
      <c r="U251" s="50"/>
      <c r="V251" s="50"/>
      <c r="W251" s="50"/>
      <c r="X251" s="50"/>
      <c r="Y251" s="30"/>
      <c r="Z251" s="30"/>
      <c r="AA251" s="30"/>
    </row>
    <row r="252" spans="1:27" ht="13.2" x14ac:dyDescent="0.25">
      <c r="A252" s="78"/>
      <c r="B252" s="28"/>
      <c r="C252" s="28"/>
      <c r="D252" s="27"/>
      <c r="E252" s="28"/>
      <c r="G252" s="28"/>
      <c r="H252" s="31"/>
      <c r="I252" s="31"/>
      <c r="J252" s="30"/>
      <c r="K252" s="30"/>
      <c r="L252" s="28"/>
      <c r="M252" s="31"/>
      <c r="O252" s="28"/>
      <c r="P252" s="28"/>
      <c r="Q252" s="28"/>
      <c r="R252" s="31"/>
      <c r="S252" s="31"/>
      <c r="T252" s="50"/>
      <c r="U252" s="50"/>
      <c r="V252" s="50"/>
      <c r="W252" s="50"/>
      <c r="X252" s="50"/>
      <c r="Y252" s="30"/>
      <c r="Z252" s="30"/>
      <c r="AA252" s="30"/>
    </row>
    <row r="253" spans="1:27" ht="13.2" x14ac:dyDescent="0.25">
      <c r="A253" s="78"/>
      <c r="B253" s="28"/>
      <c r="C253" s="28"/>
      <c r="D253" s="27"/>
      <c r="E253" s="28"/>
      <c r="G253" s="28"/>
      <c r="H253" s="31"/>
      <c r="I253" s="31"/>
      <c r="J253" s="30"/>
      <c r="K253" s="30"/>
      <c r="L253" s="28"/>
      <c r="M253" s="31"/>
      <c r="O253" s="28"/>
      <c r="P253" s="28"/>
      <c r="Q253" s="28"/>
      <c r="R253" s="31"/>
      <c r="S253" s="31"/>
      <c r="T253" s="50"/>
      <c r="U253" s="50"/>
      <c r="V253" s="50"/>
      <c r="W253" s="50"/>
      <c r="X253" s="50"/>
      <c r="Y253" s="30"/>
      <c r="Z253" s="30"/>
      <c r="AA253" s="30"/>
    </row>
    <row r="254" spans="1:27" ht="13.2" x14ac:dyDescent="0.25">
      <c r="A254" s="78"/>
      <c r="B254" s="28"/>
      <c r="C254" s="28"/>
      <c r="D254" s="27"/>
      <c r="E254" s="28"/>
      <c r="G254" s="28"/>
      <c r="H254" s="31"/>
      <c r="I254" s="31"/>
      <c r="J254" s="30"/>
      <c r="K254" s="30"/>
      <c r="L254" s="28"/>
      <c r="M254" s="31"/>
      <c r="O254" s="28"/>
      <c r="P254" s="28"/>
      <c r="Q254" s="28"/>
      <c r="R254" s="31"/>
      <c r="S254" s="31"/>
      <c r="T254" s="50"/>
      <c r="U254" s="50"/>
      <c r="V254" s="50"/>
      <c r="W254" s="50"/>
      <c r="X254" s="50"/>
      <c r="Y254" s="30"/>
      <c r="Z254" s="30"/>
      <c r="AA254" s="30"/>
    </row>
    <row r="255" spans="1:27" ht="13.2" x14ac:dyDescent="0.25">
      <c r="A255" s="78"/>
      <c r="B255" s="28"/>
      <c r="C255" s="28"/>
      <c r="D255" s="27"/>
      <c r="E255" s="28"/>
      <c r="G255" s="28"/>
      <c r="H255" s="31"/>
      <c r="I255" s="31"/>
      <c r="J255" s="30"/>
      <c r="K255" s="30"/>
      <c r="L255" s="28"/>
      <c r="M255" s="31"/>
      <c r="O255" s="28"/>
      <c r="P255" s="28"/>
      <c r="Q255" s="28"/>
      <c r="R255" s="31"/>
      <c r="S255" s="31"/>
      <c r="T255" s="50"/>
      <c r="U255" s="50"/>
      <c r="V255" s="50"/>
      <c r="W255" s="50"/>
      <c r="X255" s="50"/>
      <c r="Y255" s="30"/>
      <c r="Z255" s="30"/>
      <c r="AA255" s="30"/>
    </row>
    <row r="256" spans="1:27" ht="13.2" x14ac:dyDescent="0.25">
      <c r="A256" s="78"/>
      <c r="B256" s="28"/>
      <c r="C256" s="28"/>
      <c r="D256" s="27"/>
      <c r="E256" s="28"/>
      <c r="G256" s="28"/>
      <c r="H256" s="31"/>
      <c r="I256" s="31"/>
      <c r="J256" s="30"/>
      <c r="K256" s="30"/>
      <c r="L256" s="28"/>
      <c r="M256" s="31"/>
      <c r="O256" s="28"/>
      <c r="P256" s="28"/>
      <c r="Q256" s="28"/>
      <c r="R256" s="31"/>
      <c r="S256" s="31"/>
      <c r="T256" s="50"/>
      <c r="U256" s="50"/>
      <c r="V256" s="50"/>
      <c r="W256" s="50"/>
      <c r="X256" s="50"/>
      <c r="Y256" s="30"/>
      <c r="Z256" s="30"/>
      <c r="AA256" s="30"/>
    </row>
    <row r="257" spans="1:27" ht="13.2" x14ac:dyDescent="0.25">
      <c r="A257" s="78"/>
      <c r="B257" s="28"/>
      <c r="C257" s="28"/>
      <c r="D257" s="27"/>
      <c r="E257" s="28"/>
      <c r="G257" s="28"/>
      <c r="H257" s="31"/>
      <c r="I257" s="31"/>
      <c r="J257" s="30"/>
      <c r="K257" s="30"/>
      <c r="L257" s="28"/>
      <c r="M257" s="31"/>
      <c r="O257" s="28"/>
      <c r="P257" s="28"/>
      <c r="Q257" s="28"/>
      <c r="R257" s="31"/>
      <c r="S257" s="31"/>
      <c r="T257" s="50"/>
      <c r="U257" s="50"/>
      <c r="V257" s="50"/>
      <c r="W257" s="50"/>
      <c r="X257" s="50"/>
      <c r="Y257" s="30"/>
      <c r="Z257" s="30"/>
      <c r="AA257" s="30"/>
    </row>
    <row r="258" spans="1:27" ht="13.2" x14ac:dyDescent="0.25">
      <c r="A258" s="78"/>
      <c r="B258" s="28"/>
      <c r="C258" s="28"/>
      <c r="D258" s="27"/>
      <c r="E258" s="28"/>
      <c r="G258" s="28"/>
      <c r="H258" s="31"/>
      <c r="I258" s="31"/>
      <c r="J258" s="30"/>
      <c r="K258" s="30"/>
      <c r="L258" s="28"/>
      <c r="M258" s="31"/>
      <c r="O258" s="28"/>
      <c r="P258" s="28"/>
      <c r="Q258" s="28"/>
      <c r="R258" s="31"/>
      <c r="S258" s="31"/>
      <c r="T258" s="50"/>
      <c r="U258" s="50"/>
      <c r="V258" s="50"/>
      <c r="W258" s="50"/>
      <c r="X258" s="50"/>
      <c r="Y258" s="30"/>
      <c r="Z258" s="30"/>
      <c r="AA258" s="30"/>
    </row>
    <row r="259" spans="1:27" ht="13.2" x14ac:dyDescent="0.25">
      <c r="A259" s="78"/>
      <c r="B259" s="28"/>
      <c r="C259" s="28"/>
      <c r="D259" s="27"/>
      <c r="E259" s="28"/>
      <c r="G259" s="28"/>
      <c r="H259" s="31"/>
      <c r="I259" s="31"/>
      <c r="J259" s="30"/>
      <c r="K259" s="30"/>
      <c r="L259" s="28"/>
      <c r="M259" s="31"/>
      <c r="O259" s="28"/>
      <c r="P259" s="28"/>
      <c r="Q259" s="28"/>
      <c r="R259" s="31"/>
      <c r="S259" s="31"/>
      <c r="T259" s="50"/>
      <c r="U259" s="50"/>
      <c r="V259" s="50"/>
      <c r="W259" s="50"/>
      <c r="X259" s="50"/>
      <c r="Y259" s="30"/>
      <c r="Z259" s="30"/>
      <c r="AA259" s="30"/>
    </row>
    <row r="260" spans="1:27" ht="13.2" x14ac:dyDescent="0.25">
      <c r="A260" s="78"/>
      <c r="B260" s="28"/>
      <c r="C260" s="28"/>
      <c r="D260" s="27"/>
      <c r="E260" s="28"/>
      <c r="G260" s="28"/>
      <c r="H260" s="31"/>
      <c r="I260" s="31"/>
      <c r="J260" s="30"/>
      <c r="K260" s="30"/>
      <c r="L260" s="28"/>
      <c r="M260" s="31"/>
      <c r="O260" s="28"/>
      <c r="P260" s="28"/>
      <c r="Q260" s="28"/>
      <c r="R260" s="31"/>
      <c r="S260" s="31"/>
      <c r="T260" s="50"/>
      <c r="U260" s="50"/>
      <c r="V260" s="50"/>
      <c r="W260" s="50"/>
      <c r="X260" s="50"/>
      <c r="Y260" s="30"/>
      <c r="Z260" s="30"/>
      <c r="AA260" s="30"/>
    </row>
    <row r="261" spans="1:27" ht="13.2" x14ac:dyDescent="0.25">
      <c r="A261" s="78"/>
      <c r="B261" s="28"/>
      <c r="C261" s="28"/>
      <c r="D261" s="27"/>
      <c r="E261" s="28"/>
      <c r="G261" s="28"/>
      <c r="H261" s="31"/>
      <c r="I261" s="31"/>
      <c r="J261" s="30"/>
      <c r="K261" s="30"/>
      <c r="L261" s="28"/>
      <c r="M261" s="31"/>
      <c r="O261" s="28"/>
      <c r="P261" s="28"/>
      <c r="Q261" s="28"/>
      <c r="R261" s="31"/>
      <c r="S261" s="31"/>
      <c r="T261" s="50"/>
      <c r="U261" s="50"/>
      <c r="V261" s="50"/>
      <c r="W261" s="50"/>
      <c r="X261" s="50"/>
      <c r="Y261" s="30"/>
      <c r="Z261" s="30"/>
      <c r="AA261" s="30"/>
    </row>
    <row r="262" spans="1:27" ht="13.2" x14ac:dyDescent="0.25">
      <c r="A262" s="78"/>
      <c r="B262" s="28"/>
      <c r="C262" s="28"/>
      <c r="D262" s="27"/>
      <c r="E262" s="28"/>
      <c r="G262" s="28"/>
      <c r="H262" s="31"/>
      <c r="I262" s="31"/>
      <c r="J262" s="30"/>
      <c r="K262" s="30"/>
      <c r="L262" s="28"/>
      <c r="M262" s="31"/>
      <c r="O262" s="28"/>
      <c r="P262" s="28"/>
      <c r="Q262" s="28"/>
      <c r="R262" s="31"/>
      <c r="S262" s="31"/>
      <c r="T262" s="50"/>
      <c r="U262" s="50"/>
      <c r="V262" s="50"/>
      <c r="W262" s="50"/>
      <c r="X262" s="50"/>
      <c r="Y262" s="30"/>
      <c r="Z262" s="30"/>
      <c r="AA262" s="30"/>
    </row>
    <row r="263" spans="1:27" ht="13.2" x14ac:dyDescent="0.25">
      <c r="A263" s="78"/>
      <c r="B263" s="28"/>
      <c r="C263" s="28"/>
      <c r="D263" s="27"/>
      <c r="E263" s="28"/>
      <c r="G263" s="28"/>
      <c r="H263" s="31"/>
      <c r="I263" s="31"/>
      <c r="J263" s="30"/>
      <c r="K263" s="30"/>
      <c r="L263" s="28"/>
      <c r="M263" s="31"/>
      <c r="O263" s="28"/>
      <c r="P263" s="28"/>
      <c r="Q263" s="28"/>
      <c r="R263" s="31"/>
      <c r="S263" s="31"/>
      <c r="T263" s="50"/>
      <c r="U263" s="50"/>
      <c r="V263" s="50"/>
      <c r="W263" s="50"/>
      <c r="X263" s="50"/>
      <c r="Y263" s="30"/>
      <c r="Z263" s="30"/>
      <c r="AA263" s="30"/>
    </row>
    <row r="264" spans="1:27" ht="13.2" x14ac:dyDescent="0.25">
      <c r="A264" s="78"/>
      <c r="B264" s="28"/>
      <c r="C264" s="28"/>
      <c r="D264" s="27"/>
      <c r="E264" s="28"/>
      <c r="G264" s="28"/>
      <c r="H264" s="31"/>
      <c r="I264" s="31"/>
      <c r="J264" s="30"/>
      <c r="K264" s="30"/>
      <c r="L264" s="28"/>
      <c r="M264" s="31"/>
      <c r="O264" s="28"/>
      <c r="P264" s="28"/>
      <c r="Q264" s="28"/>
      <c r="R264" s="31"/>
      <c r="S264" s="31"/>
      <c r="T264" s="50"/>
      <c r="U264" s="50"/>
      <c r="V264" s="50"/>
      <c r="W264" s="50"/>
      <c r="X264" s="50"/>
      <c r="Y264" s="30"/>
      <c r="Z264" s="30"/>
      <c r="AA264" s="30"/>
    </row>
    <row r="265" spans="1:27" ht="13.2" x14ac:dyDescent="0.25">
      <c r="A265" s="78"/>
      <c r="B265" s="28"/>
      <c r="C265" s="28"/>
      <c r="D265" s="27"/>
      <c r="E265" s="28"/>
      <c r="G265" s="28"/>
      <c r="H265" s="31"/>
      <c r="I265" s="31"/>
      <c r="J265" s="30"/>
      <c r="K265" s="30"/>
      <c r="L265" s="28"/>
      <c r="M265" s="31"/>
      <c r="O265" s="28"/>
      <c r="P265" s="28"/>
      <c r="Q265" s="28"/>
      <c r="R265" s="31"/>
      <c r="S265" s="31"/>
      <c r="T265" s="50"/>
      <c r="U265" s="50"/>
      <c r="V265" s="50"/>
      <c r="W265" s="50"/>
      <c r="X265" s="50"/>
      <c r="Y265" s="30"/>
      <c r="Z265" s="30"/>
      <c r="AA265" s="30"/>
    </row>
    <row r="266" spans="1:27" ht="13.2" x14ac:dyDescent="0.25">
      <c r="A266" s="78"/>
      <c r="B266" s="28"/>
      <c r="C266" s="28"/>
      <c r="D266" s="27"/>
      <c r="E266" s="28"/>
      <c r="G266" s="28"/>
      <c r="H266" s="31"/>
      <c r="I266" s="31"/>
      <c r="J266" s="30"/>
      <c r="K266" s="30"/>
      <c r="L266" s="28"/>
      <c r="M266" s="31"/>
      <c r="O266" s="28"/>
      <c r="P266" s="28"/>
      <c r="Q266" s="28"/>
      <c r="R266" s="31"/>
      <c r="S266" s="31"/>
      <c r="T266" s="50"/>
      <c r="U266" s="50"/>
      <c r="V266" s="50"/>
      <c r="W266" s="50"/>
      <c r="X266" s="50"/>
      <c r="Y266" s="30"/>
      <c r="Z266" s="30"/>
      <c r="AA266" s="30"/>
    </row>
    <row r="267" spans="1:27" ht="13.2" x14ac:dyDescent="0.25">
      <c r="A267" s="78"/>
      <c r="B267" s="28"/>
      <c r="C267" s="28"/>
      <c r="D267" s="27"/>
      <c r="E267" s="28"/>
      <c r="G267" s="28"/>
      <c r="H267" s="31"/>
      <c r="I267" s="31"/>
      <c r="J267" s="30"/>
      <c r="K267" s="30"/>
      <c r="L267" s="28"/>
      <c r="M267" s="31"/>
      <c r="O267" s="28"/>
      <c r="P267" s="28"/>
      <c r="Q267" s="28"/>
      <c r="R267" s="31"/>
      <c r="S267" s="31"/>
      <c r="T267" s="50"/>
      <c r="U267" s="50"/>
      <c r="V267" s="50"/>
      <c r="W267" s="50"/>
      <c r="X267" s="50"/>
      <c r="Y267" s="30"/>
      <c r="Z267" s="30"/>
      <c r="AA267" s="30"/>
    </row>
    <row r="268" spans="1:27" ht="13.2" x14ac:dyDescent="0.25">
      <c r="A268" s="78"/>
      <c r="B268" s="28"/>
      <c r="C268" s="28"/>
      <c r="D268" s="27"/>
      <c r="E268" s="28"/>
      <c r="G268" s="28"/>
      <c r="H268" s="31"/>
      <c r="I268" s="31"/>
      <c r="J268" s="30"/>
      <c r="K268" s="30"/>
      <c r="L268" s="28"/>
      <c r="M268" s="31"/>
      <c r="O268" s="28"/>
      <c r="P268" s="28"/>
      <c r="Q268" s="28"/>
      <c r="R268" s="31"/>
      <c r="S268" s="31"/>
      <c r="T268" s="50"/>
      <c r="U268" s="50"/>
      <c r="V268" s="50"/>
      <c r="W268" s="50"/>
      <c r="X268" s="50"/>
      <c r="Y268" s="30"/>
      <c r="Z268" s="30"/>
      <c r="AA268" s="30"/>
    </row>
    <row r="269" spans="1:27" ht="13.2" x14ac:dyDescent="0.25">
      <c r="A269" s="78"/>
      <c r="B269" s="28"/>
      <c r="C269" s="28"/>
      <c r="D269" s="27"/>
      <c r="E269" s="28"/>
      <c r="G269" s="28"/>
      <c r="H269" s="31"/>
      <c r="I269" s="31"/>
      <c r="J269" s="30"/>
      <c r="K269" s="30"/>
      <c r="L269" s="28"/>
      <c r="M269" s="31"/>
      <c r="O269" s="28"/>
      <c r="P269" s="28"/>
      <c r="Q269" s="28"/>
      <c r="R269" s="31"/>
      <c r="S269" s="31"/>
      <c r="T269" s="50"/>
      <c r="U269" s="50"/>
      <c r="V269" s="50"/>
      <c r="W269" s="50"/>
      <c r="X269" s="50"/>
      <c r="Y269" s="30"/>
      <c r="Z269" s="30"/>
      <c r="AA269" s="30"/>
    </row>
    <row r="270" spans="1:27" ht="13.2" x14ac:dyDescent="0.25">
      <c r="A270" s="78"/>
      <c r="B270" s="28"/>
      <c r="C270" s="28"/>
      <c r="D270" s="27"/>
      <c r="E270" s="28"/>
      <c r="G270" s="28"/>
      <c r="H270" s="31"/>
      <c r="I270" s="31"/>
      <c r="J270" s="30"/>
      <c r="K270" s="30"/>
      <c r="L270" s="28"/>
      <c r="M270" s="31"/>
      <c r="O270" s="28"/>
      <c r="P270" s="28"/>
      <c r="Q270" s="28"/>
      <c r="R270" s="31"/>
      <c r="S270" s="31"/>
      <c r="T270" s="50"/>
      <c r="U270" s="50"/>
      <c r="V270" s="50"/>
      <c r="W270" s="50"/>
      <c r="X270" s="50"/>
      <c r="Y270" s="30"/>
      <c r="Z270" s="30"/>
      <c r="AA270" s="30"/>
    </row>
    <row r="271" spans="1:27" ht="13.2" x14ac:dyDescent="0.25">
      <c r="A271" s="78"/>
      <c r="B271" s="28"/>
      <c r="C271" s="28"/>
      <c r="D271" s="27"/>
      <c r="E271" s="28"/>
      <c r="G271" s="28"/>
      <c r="H271" s="31"/>
      <c r="I271" s="31"/>
      <c r="J271" s="30"/>
      <c r="K271" s="30"/>
      <c r="L271" s="28"/>
      <c r="M271" s="31"/>
      <c r="O271" s="28"/>
      <c r="P271" s="28"/>
      <c r="Q271" s="28"/>
      <c r="R271" s="31"/>
      <c r="S271" s="31"/>
      <c r="T271" s="50"/>
      <c r="U271" s="50"/>
      <c r="V271" s="50"/>
      <c r="W271" s="50"/>
      <c r="X271" s="50"/>
      <c r="Y271" s="30"/>
      <c r="Z271" s="30"/>
      <c r="AA271" s="30"/>
    </row>
    <row r="272" spans="1:27" ht="13.2" x14ac:dyDescent="0.25">
      <c r="A272" s="78"/>
      <c r="B272" s="28"/>
      <c r="C272" s="28"/>
      <c r="D272" s="27"/>
      <c r="E272" s="28"/>
      <c r="G272" s="28"/>
      <c r="H272" s="31"/>
      <c r="I272" s="31"/>
      <c r="J272" s="30"/>
      <c r="K272" s="30"/>
      <c r="L272" s="28"/>
      <c r="M272" s="31"/>
      <c r="O272" s="28"/>
      <c r="P272" s="28"/>
      <c r="Q272" s="28"/>
      <c r="R272" s="31"/>
      <c r="S272" s="31"/>
      <c r="T272" s="50"/>
      <c r="U272" s="50"/>
      <c r="V272" s="50"/>
      <c r="W272" s="50"/>
      <c r="X272" s="50"/>
      <c r="Y272" s="30"/>
      <c r="Z272" s="30"/>
      <c r="AA272" s="30"/>
    </row>
    <row r="273" spans="1:27" ht="13.2" x14ac:dyDescent="0.25">
      <c r="A273" s="78"/>
      <c r="B273" s="28"/>
      <c r="C273" s="28"/>
      <c r="D273" s="27"/>
      <c r="E273" s="28"/>
      <c r="G273" s="28"/>
      <c r="H273" s="31"/>
      <c r="I273" s="31"/>
      <c r="J273" s="30"/>
      <c r="K273" s="30"/>
      <c r="L273" s="28"/>
      <c r="M273" s="31"/>
      <c r="O273" s="28"/>
      <c r="P273" s="28"/>
      <c r="Q273" s="28"/>
      <c r="R273" s="31"/>
      <c r="S273" s="31"/>
      <c r="T273" s="50"/>
      <c r="U273" s="50"/>
      <c r="V273" s="50"/>
      <c r="W273" s="50"/>
      <c r="X273" s="50"/>
      <c r="Y273" s="30"/>
      <c r="Z273" s="30"/>
      <c r="AA273" s="30"/>
    </row>
    <row r="274" spans="1:27" ht="13.2" x14ac:dyDescent="0.25">
      <c r="A274" s="78"/>
      <c r="B274" s="28"/>
      <c r="C274" s="28"/>
      <c r="D274" s="27"/>
      <c r="E274" s="28"/>
      <c r="G274" s="28"/>
      <c r="H274" s="31"/>
      <c r="I274" s="31"/>
      <c r="J274" s="30"/>
      <c r="K274" s="30"/>
      <c r="L274" s="28"/>
      <c r="M274" s="31"/>
      <c r="O274" s="28"/>
      <c r="P274" s="28"/>
      <c r="Q274" s="28"/>
      <c r="R274" s="31"/>
      <c r="S274" s="31"/>
      <c r="T274" s="50"/>
      <c r="U274" s="50"/>
      <c r="V274" s="50"/>
      <c r="W274" s="50"/>
      <c r="X274" s="50"/>
      <c r="Y274" s="30"/>
      <c r="Z274" s="30"/>
      <c r="AA274" s="30"/>
    </row>
    <row r="275" spans="1:27" ht="13.2" x14ac:dyDescent="0.25">
      <c r="A275" s="78"/>
      <c r="B275" s="28"/>
      <c r="C275" s="28"/>
      <c r="D275" s="27"/>
      <c r="E275" s="28"/>
      <c r="G275" s="28"/>
      <c r="H275" s="31"/>
      <c r="I275" s="31"/>
      <c r="J275" s="30"/>
      <c r="K275" s="30"/>
      <c r="L275" s="28"/>
      <c r="M275" s="31"/>
      <c r="O275" s="28"/>
      <c r="P275" s="28"/>
      <c r="Q275" s="28"/>
      <c r="R275" s="31"/>
      <c r="S275" s="31"/>
      <c r="T275" s="50"/>
      <c r="U275" s="50"/>
      <c r="V275" s="50"/>
      <c r="W275" s="50"/>
      <c r="X275" s="50"/>
      <c r="Y275" s="30"/>
      <c r="Z275" s="30"/>
      <c r="AA275" s="30"/>
    </row>
    <row r="276" spans="1:27" ht="13.2" x14ac:dyDescent="0.25">
      <c r="A276" s="78"/>
      <c r="B276" s="28"/>
      <c r="C276" s="28"/>
      <c r="D276" s="27"/>
      <c r="E276" s="28"/>
      <c r="G276" s="28"/>
      <c r="H276" s="31"/>
      <c r="I276" s="31"/>
      <c r="J276" s="30"/>
      <c r="K276" s="30"/>
      <c r="L276" s="28"/>
      <c r="M276" s="31"/>
      <c r="O276" s="28"/>
      <c r="P276" s="28"/>
      <c r="Q276" s="28"/>
      <c r="R276" s="31"/>
      <c r="S276" s="31"/>
      <c r="T276" s="50"/>
      <c r="U276" s="50"/>
      <c r="V276" s="50"/>
      <c r="W276" s="50"/>
      <c r="X276" s="50"/>
      <c r="Y276" s="30"/>
      <c r="Z276" s="30"/>
      <c r="AA276" s="30"/>
    </row>
    <row r="277" spans="1:27" ht="13.2" x14ac:dyDescent="0.25">
      <c r="A277" s="78"/>
      <c r="B277" s="28"/>
      <c r="C277" s="28"/>
      <c r="D277" s="27"/>
      <c r="E277" s="28"/>
      <c r="G277" s="28"/>
      <c r="H277" s="31"/>
      <c r="I277" s="31"/>
      <c r="J277" s="30"/>
      <c r="K277" s="30"/>
      <c r="L277" s="28"/>
      <c r="M277" s="31"/>
      <c r="O277" s="28"/>
      <c r="P277" s="28"/>
      <c r="Q277" s="28"/>
      <c r="R277" s="31"/>
      <c r="S277" s="31"/>
      <c r="T277" s="50"/>
      <c r="U277" s="50"/>
      <c r="V277" s="50"/>
      <c r="W277" s="50"/>
      <c r="X277" s="50"/>
      <c r="Y277" s="30"/>
      <c r="Z277" s="30"/>
      <c r="AA277" s="30"/>
    </row>
    <row r="278" spans="1:27" ht="13.2" x14ac:dyDescent="0.25">
      <c r="A278" s="78"/>
      <c r="B278" s="28"/>
      <c r="C278" s="28"/>
      <c r="D278" s="27"/>
      <c r="E278" s="28"/>
      <c r="G278" s="28"/>
      <c r="H278" s="31"/>
      <c r="I278" s="31"/>
      <c r="J278" s="30"/>
      <c r="K278" s="30"/>
      <c r="L278" s="28"/>
      <c r="M278" s="31"/>
      <c r="O278" s="28"/>
      <c r="P278" s="28"/>
      <c r="Q278" s="28"/>
      <c r="R278" s="31"/>
      <c r="S278" s="31"/>
      <c r="T278" s="50"/>
      <c r="U278" s="50"/>
      <c r="V278" s="50"/>
      <c r="W278" s="50"/>
      <c r="X278" s="50"/>
      <c r="Y278" s="30"/>
      <c r="Z278" s="30"/>
      <c r="AA278" s="30"/>
    </row>
    <row r="279" spans="1:27" ht="13.2" x14ac:dyDescent="0.25">
      <c r="A279" s="78"/>
      <c r="B279" s="28"/>
      <c r="C279" s="28"/>
      <c r="D279" s="27"/>
      <c r="E279" s="28"/>
      <c r="G279" s="28"/>
      <c r="H279" s="31"/>
      <c r="I279" s="31"/>
      <c r="J279" s="30"/>
      <c r="K279" s="30"/>
      <c r="L279" s="28"/>
      <c r="M279" s="31"/>
      <c r="O279" s="28"/>
      <c r="P279" s="28"/>
      <c r="Q279" s="28"/>
      <c r="R279" s="31"/>
      <c r="S279" s="31"/>
      <c r="T279" s="50"/>
      <c r="U279" s="50"/>
      <c r="V279" s="50"/>
      <c r="W279" s="50"/>
      <c r="X279" s="50"/>
      <c r="Y279" s="30"/>
      <c r="Z279" s="30"/>
      <c r="AA279" s="30"/>
    </row>
    <row r="280" spans="1:27" ht="13.2" x14ac:dyDescent="0.25">
      <c r="A280" s="78"/>
      <c r="B280" s="28"/>
      <c r="C280" s="28"/>
      <c r="D280" s="27"/>
      <c r="E280" s="28"/>
      <c r="G280" s="28"/>
      <c r="H280" s="31"/>
      <c r="I280" s="31"/>
      <c r="J280" s="30"/>
      <c r="K280" s="30"/>
      <c r="L280" s="28"/>
      <c r="M280" s="31"/>
      <c r="O280" s="28"/>
      <c r="P280" s="28"/>
      <c r="Q280" s="28"/>
      <c r="R280" s="31"/>
      <c r="S280" s="31"/>
      <c r="T280" s="50"/>
      <c r="U280" s="50"/>
      <c r="V280" s="50"/>
      <c r="W280" s="50"/>
      <c r="X280" s="50"/>
      <c r="Y280" s="30"/>
      <c r="Z280" s="30"/>
      <c r="AA280" s="30"/>
    </row>
    <row r="281" spans="1:27" ht="13.2" x14ac:dyDescent="0.25">
      <c r="A281" s="78"/>
      <c r="B281" s="28"/>
      <c r="C281" s="28"/>
      <c r="D281" s="27"/>
      <c r="E281" s="28"/>
      <c r="G281" s="28"/>
      <c r="H281" s="31"/>
      <c r="I281" s="31"/>
      <c r="J281" s="30"/>
      <c r="K281" s="30"/>
      <c r="L281" s="28"/>
      <c r="M281" s="31"/>
      <c r="O281" s="28"/>
      <c r="P281" s="28"/>
      <c r="Q281" s="28"/>
      <c r="R281" s="31"/>
      <c r="S281" s="31"/>
      <c r="T281" s="50"/>
      <c r="U281" s="50"/>
      <c r="V281" s="50"/>
      <c r="W281" s="50"/>
      <c r="X281" s="50"/>
      <c r="Y281" s="30"/>
      <c r="Z281" s="30"/>
      <c r="AA281" s="30"/>
    </row>
    <row r="282" spans="1:27" ht="13.2" x14ac:dyDescent="0.25">
      <c r="A282" s="78"/>
      <c r="B282" s="28"/>
      <c r="C282" s="28"/>
      <c r="D282" s="27"/>
      <c r="E282" s="28"/>
      <c r="G282" s="28"/>
      <c r="H282" s="31"/>
      <c r="I282" s="31"/>
      <c r="J282" s="30"/>
      <c r="K282" s="30"/>
      <c r="L282" s="28"/>
      <c r="M282" s="31"/>
      <c r="O282" s="28"/>
      <c r="P282" s="28"/>
      <c r="Q282" s="28"/>
      <c r="R282" s="31"/>
      <c r="S282" s="31"/>
      <c r="T282" s="50"/>
      <c r="U282" s="50"/>
      <c r="V282" s="50"/>
      <c r="W282" s="50"/>
      <c r="X282" s="50"/>
      <c r="Y282" s="30"/>
      <c r="Z282" s="30"/>
      <c r="AA282" s="30"/>
    </row>
    <row r="283" spans="1:27" ht="13.2" x14ac:dyDescent="0.25">
      <c r="A283" s="78"/>
      <c r="B283" s="28"/>
      <c r="C283" s="28"/>
      <c r="D283" s="27"/>
      <c r="E283" s="28"/>
      <c r="G283" s="28"/>
      <c r="H283" s="31"/>
      <c r="I283" s="31"/>
      <c r="J283" s="30"/>
      <c r="K283" s="30"/>
      <c r="L283" s="28"/>
      <c r="M283" s="31"/>
      <c r="O283" s="28"/>
      <c r="P283" s="28"/>
      <c r="Q283" s="28"/>
      <c r="R283" s="31"/>
      <c r="S283" s="31"/>
      <c r="T283" s="50"/>
      <c r="U283" s="50"/>
      <c r="V283" s="50"/>
      <c r="W283" s="50"/>
      <c r="X283" s="50"/>
      <c r="Y283" s="30"/>
      <c r="Z283" s="30"/>
      <c r="AA283" s="30"/>
    </row>
    <row r="284" spans="1:27" ht="13.2" x14ac:dyDescent="0.25">
      <c r="A284" s="78"/>
      <c r="B284" s="28"/>
      <c r="C284" s="28"/>
      <c r="D284" s="27"/>
      <c r="E284" s="28"/>
      <c r="G284" s="28"/>
      <c r="H284" s="31"/>
      <c r="I284" s="31"/>
      <c r="J284" s="30"/>
      <c r="K284" s="30"/>
      <c r="L284" s="28"/>
      <c r="M284" s="31"/>
      <c r="O284" s="28"/>
      <c r="P284" s="28"/>
      <c r="Q284" s="28"/>
      <c r="R284" s="31"/>
      <c r="S284" s="31"/>
      <c r="T284" s="50"/>
      <c r="U284" s="50"/>
      <c r="V284" s="50"/>
      <c r="W284" s="50"/>
      <c r="X284" s="50"/>
      <c r="Y284" s="30"/>
      <c r="Z284" s="30"/>
      <c r="AA284" s="30"/>
    </row>
    <row r="285" spans="1:27" ht="13.2" x14ac:dyDescent="0.25">
      <c r="A285" s="78"/>
      <c r="B285" s="28"/>
      <c r="C285" s="28"/>
      <c r="D285" s="27"/>
      <c r="E285" s="28"/>
      <c r="G285" s="28"/>
      <c r="H285" s="31"/>
      <c r="I285" s="31"/>
      <c r="J285" s="30"/>
      <c r="K285" s="30"/>
      <c r="L285" s="28"/>
      <c r="M285" s="31"/>
      <c r="O285" s="28"/>
      <c r="P285" s="28"/>
      <c r="Q285" s="28"/>
      <c r="R285" s="31"/>
      <c r="S285" s="31"/>
      <c r="T285" s="50"/>
      <c r="U285" s="50"/>
      <c r="V285" s="50"/>
      <c r="W285" s="50"/>
      <c r="X285" s="50"/>
      <c r="Y285" s="30"/>
      <c r="Z285" s="30"/>
      <c r="AA285" s="30"/>
    </row>
    <row r="286" spans="1:27" ht="13.2" x14ac:dyDescent="0.25">
      <c r="A286" s="78"/>
      <c r="B286" s="28"/>
      <c r="C286" s="28"/>
      <c r="D286" s="27"/>
      <c r="E286" s="28"/>
      <c r="G286" s="28"/>
      <c r="H286" s="31"/>
      <c r="I286" s="31"/>
      <c r="J286" s="30"/>
      <c r="K286" s="30"/>
      <c r="L286" s="28"/>
      <c r="M286" s="31"/>
      <c r="O286" s="28"/>
      <c r="P286" s="28"/>
      <c r="Q286" s="28"/>
      <c r="R286" s="31"/>
      <c r="S286" s="31"/>
      <c r="T286" s="50"/>
      <c r="U286" s="50"/>
      <c r="V286" s="50"/>
      <c r="W286" s="50"/>
      <c r="X286" s="50"/>
      <c r="Y286" s="30"/>
      <c r="Z286" s="30"/>
      <c r="AA286" s="30"/>
    </row>
    <row r="287" spans="1:27" ht="13.2" x14ac:dyDescent="0.25">
      <c r="A287" s="78"/>
      <c r="B287" s="28"/>
      <c r="C287" s="28"/>
      <c r="D287" s="27"/>
      <c r="E287" s="28"/>
      <c r="G287" s="28"/>
      <c r="H287" s="31"/>
      <c r="I287" s="31"/>
      <c r="J287" s="30"/>
      <c r="K287" s="30"/>
      <c r="L287" s="28"/>
      <c r="M287" s="31"/>
      <c r="O287" s="28"/>
      <c r="P287" s="28"/>
      <c r="Q287" s="28"/>
      <c r="R287" s="31"/>
      <c r="S287" s="31"/>
      <c r="T287" s="50"/>
      <c r="U287" s="50"/>
      <c r="V287" s="50"/>
      <c r="W287" s="50"/>
      <c r="X287" s="50"/>
      <c r="Y287" s="30"/>
      <c r="Z287" s="30"/>
      <c r="AA287" s="30"/>
    </row>
    <row r="288" spans="1:27" ht="13.2" x14ac:dyDescent="0.25">
      <c r="A288" s="78"/>
      <c r="B288" s="28"/>
      <c r="C288" s="28"/>
      <c r="D288" s="27"/>
      <c r="E288" s="28"/>
      <c r="G288" s="28"/>
      <c r="H288" s="31"/>
      <c r="I288" s="31"/>
      <c r="J288" s="30"/>
      <c r="K288" s="30"/>
      <c r="L288" s="28"/>
      <c r="M288" s="31"/>
      <c r="O288" s="28"/>
      <c r="P288" s="28"/>
      <c r="Q288" s="28"/>
      <c r="R288" s="31"/>
      <c r="S288" s="31"/>
      <c r="T288" s="50"/>
      <c r="U288" s="50"/>
      <c r="V288" s="50"/>
      <c r="W288" s="50"/>
      <c r="X288" s="50"/>
      <c r="Y288" s="30"/>
      <c r="Z288" s="30"/>
      <c r="AA288" s="30"/>
    </row>
    <row r="289" spans="1:27" ht="13.2" x14ac:dyDescent="0.25">
      <c r="A289" s="78"/>
      <c r="B289" s="28"/>
      <c r="C289" s="28"/>
      <c r="D289" s="27"/>
      <c r="E289" s="28"/>
      <c r="G289" s="28"/>
      <c r="H289" s="31"/>
      <c r="I289" s="31"/>
      <c r="J289" s="30"/>
      <c r="K289" s="30"/>
      <c r="L289" s="28"/>
      <c r="M289" s="31"/>
      <c r="O289" s="28"/>
      <c r="P289" s="28"/>
      <c r="Q289" s="28"/>
      <c r="R289" s="31"/>
      <c r="S289" s="31"/>
      <c r="T289" s="50"/>
      <c r="U289" s="50"/>
      <c r="V289" s="50"/>
      <c r="W289" s="50"/>
      <c r="X289" s="50"/>
      <c r="Y289" s="30"/>
      <c r="Z289" s="30"/>
      <c r="AA289" s="30"/>
    </row>
    <row r="290" spans="1:27" ht="13.2" x14ac:dyDescent="0.25">
      <c r="A290" s="78"/>
      <c r="B290" s="28"/>
      <c r="C290" s="28"/>
      <c r="D290" s="27"/>
      <c r="E290" s="28"/>
      <c r="G290" s="28"/>
      <c r="H290" s="31"/>
      <c r="I290" s="31"/>
      <c r="J290" s="30"/>
      <c r="K290" s="30"/>
      <c r="L290" s="28"/>
      <c r="M290" s="31"/>
      <c r="O290" s="28"/>
      <c r="P290" s="28"/>
      <c r="Q290" s="28"/>
      <c r="R290" s="31"/>
      <c r="S290" s="31"/>
      <c r="T290" s="50"/>
      <c r="U290" s="50"/>
      <c r="V290" s="50"/>
      <c r="W290" s="50"/>
      <c r="X290" s="50"/>
      <c r="Y290" s="30"/>
      <c r="Z290" s="30"/>
      <c r="AA290" s="30"/>
    </row>
    <row r="291" spans="1:27" ht="13.2" x14ac:dyDescent="0.25">
      <c r="A291" s="78"/>
      <c r="B291" s="28"/>
      <c r="C291" s="28"/>
      <c r="D291" s="27"/>
      <c r="E291" s="28"/>
      <c r="G291" s="28"/>
      <c r="H291" s="31"/>
      <c r="I291" s="31"/>
      <c r="J291" s="30"/>
      <c r="K291" s="30"/>
      <c r="L291" s="28"/>
      <c r="M291" s="31"/>
      <c r="O291" s="28"/>
      <c r="P291" s="28"/>
      <c r="Q291" s="28"/>
      <c r="R291" s="31"/>
      <c r="S291" s="31"/>
      <c r="T291" s="50"/>
      <c r="U291" s="50"/>
      <c r="V291" s="50"/>
      <c r="W291" s="50"/>
      <c r="X291" s="50"/>
      <c r="Y291" s="30"/>
      <c r="Z291" s="30"/>
      <c r="AA291" s="30"/>
    </row>
    <row r="292" spans="1:27" ht="13.2" x14ac:dyDescent="0.25">
      <c r="A292" s="78"/>
      <c r="B292" s="28"/>
      <c r="C292" s="28"/>
      <c r="D292" s="27"/>
      <c r="E292" s="28"/>
      <c r="G292" s="28"/>
      <c r="H292" s="31"/>
      <c r="I292" s="31"/>
      <c r="J292" s="30"/>
      <c r="K292" s="30"/>
      <c r="L292" s="28"/>
      <c r="M292" s="31"/>
      <c r="O292" s="28"/>
      <c r="P292" s="28"/>
      <c r="Q292" s="28"/>
      <c r="R292" s="31"/>
      <c r="S292" s="31"/>
      <c r="T292" s="50"/>
      <c r="U292" s="50"/>
      <c r="V292" s="50"/>
      <c r="W292" s="50"/>
      <c r="X292" s="50"/>
      <c r="Y292" s="30"/>
      <c r="Z292" s="30"/>
      <c r="AA292" s="30"/>
    </row>
    <row r="293" spans="1:27" ht="13.2" x14ac:dyDescent="0.25">
      <c r="A293" s="78"/>
      <c r="B293" s="28"/>
      <c r="C293" s="28"/>
      <c r="D293" s="27"/>
      <c r="E293" s="28"/>
      <c r="G293" s="28"/>
      <c r="H293" s="31"/>
      <c r="I293" s="31"/>
      <c r="J293" s="30"/>
      <c r="K293" s="30"/>
      <c r="L293" s="28"/>
      <c r="M293" s="31"/>
      <c r="O293" s="28"/>
      <c r="P293" s="28"/>
      <c r="Q293" s="28"/>
      <c r="R293" s="31"/>
      <c r="S293" s="31"/>
      <c r="T293" s="50"/>
      <c r="U293" s="50"/>
      <c r="V293" s="50"/>
      <c r="W293" s="50"/>
      <c r="X293" s="50"/>
      <c r="Y293" s="30"/>
      <c r="Z293" s="30"/>
      <c r="AA293" s="30"/>
    </row>
    <row r="294" spans="1:27" ht="13.2" x14ac:dyDescent="0.25">
      <c r="A294" s="78"/>
      <c r="B294" s="28"/>
      <c r="C294" s="28"/>
      <c r="D294" s="27"/>
      <c r="E294" s="28"/>
      <c r="G294" s="28"/>
      <c r="H294" s="31"/>
      <c r="I294" s="31"/>
      <c r="J294" s="30"/>
      <c r="K294" s="30"/>
      <c r="L294" s="28"/>
      <c r="M294" s="31"/>
      <c r="O294" s="28"/>
      <c r="P294" s="28"/>
      <c r="Q294" s="28"/>
      <c r="R294" s="31"/>
      <c r="S294" s="31"/>
      <c r="T294" s="50"/>
      <c r="U294" s="50"/>
      <c r="V294" s="50"/>
      <c r="W294" s="50"/>
      <c r="X294" s="50"/>
      <c r="Y294" s="30"/>
      <c r="Z294" s="30"/>
      <c r="AA294" s="30"/>
    </row>
    <row r="295" spans="1:27" ht="13.2" x14ac:dyDescent="0.25">
      <c r="A295" s="78"/>
      <c r="B295" s="28"/>
      <c r="C295" s="28"/>
      <c r="D295" s="27"/>
      <c r="E295" s="28"/>
      <c r="G295" s="28"/>
      <c r="H295" s="31"/>
      <c r="I295" s="31"/>
      <c r="J295" s="30"/>
      <c r="K295" s="30"/>
      <c r="L295" s="28"/>
      <c r="M295" s="31"/>
      <c r="O295" s="28"/>
      <c r="P295" s="28"/>
      <c r="Q295" s="28"/>
      <c r="R295" s="31"/>
      <c r="S295" s="31"/>
      <c r="T295" s="50"/>
      <c r="U295" s="50"/>
      <c r="V295" s="50"/>
      <c r="W295" s="50"/>
      <c r="X295" s="50"/>
      <c r="Y295" s="30"/>
      <c r="Z295" s="30"/>
      <c r="AA295" s="30"/>
    </row>
    <row r="296" spans="1:27" ht="13.2" x14ac:dyDescent="0.25">
      <c r="A296" s="78"/>
      <c r="B296" s="28"/>
      <c r="C296" s="28"/>
      <c r="D296" s="27"/>
      <c r="E296" s="28"/>
      <c r="G296" s="28"/>
      <c r="H296" s="31"/>
      <c r="I296" s="31"/>
      <c r="J296" s="30"/>
      <c r="K296" s="30"/>
      <c r="L296" s="28"/>
      <c r="M296" s="31"/>
      <c r="O296" s="28"/>
      <c r="P296" s="28"/>
      <c r="Q296" s="28"/>
      <c r="R296" s="31"/>
      <c r="S296" s="31"/>
      <c r="T296" s="50"/>
      <c r="U296" s="50"/>
      <c r="V296" s="50"/>
      <c r="W296" s="50"/>
      <c r="X296" s="50"/>
      <c r="Y296" s="30"/>
      <c r="Z296" s="30"/>
      <c r="AA296" s="30"/>
    </row>
    <row r="297" spans="1:27" ht="13.2" x14ac:dyDescent="0.25">
      <c r="A297" s="78"/>
      <c r="B297" s="28"/>
      <c r="C297" s="28"/>
      <c r="D297" s="27"/>
      <c r="E297" s="28"/>
      <c r="G297" s="28"/>
      <c r="H297" s="31"/>
      <c r="I297" s="31"/>
      <c r="J297" s="30"/>
      <c r="K297" s="30"/>
      <c r="L297" s="28"/>
      <c r="M297" s="31"/>
      <c r="O297" s="28"/>
      <c r="P297" s="28"/>
      <c r="Q297" s="28"/>
      <c r="R297" s="31"/>
      <c r="S297" s="31"/>
      <c r="T297" s="50"/>
      <c r="U297" s="50"/>
      <c r="V297" s="50"/>
      <c r="W297" s="50"/>
      <c r="X297" s="50"/>
      <c r="Y297" s="30"/>
      <c r="Z297" s="30"/>
      <c r="AA297" s="30"/>
    </row>
    <row r="298" spans="1:27" ht="13.2" x14ac:dyDescent="0.25">
      <c r="A298" s="78"/>
      <c r="B298" s="28"/>
      <c r="C298" s="28"/>
      <c r="D298" s="27"/>
      <c r="E298" s="28"/>
      <c r="G298" s="28"/>
      <c r="H298" s="31"/>
      <c r="I298" s="31"/>
      <c r="J298" s="30"/>
      <c r="K298" s="30"/>
      <c r="L298" s="28"/>
      <c r="M298" s="31"/>
      <c r="O298" s="28"/>
      <c r="P298" s="28"/>
      <c r="Q298" s="28"/>
      <c r="R298" s="31"/>
      <c r="S298" s="31"/>
      <c r="T298" s="50"/>
      <c r="U298" s="50"/>
      <c r="V298" s="50"/>
      <c r="W298" s="50"/>
      <c r="X298" s="50"/>
      <c r="Y298" s="30"/>
      <c r="Z298" s="30"/>
      <c r="AA298" s="30"/>
    </row>
    <row r="299" spans="1:27" ht="13.2" x14ac:dyDescent="0.25">
      <c r="A299" s="78"/>
      <c r="B299" s="28"/>
      <c r="C299" s="28"/>
      <c r="D299" s="27"/>
      <c r="E299" s="28"/>
      <c r="G299" s="28"/>
      <c r="H299" s="31"/>
      <c r="I299" s="31"/>
      <c r="J299" s="30"/>
      <c r="K299" s="30"/>
      <c r="L299" s="28"/>
      <c r="M299" s="31"/>
      <c r="O299" s="28"/>
      <c r="P299" s="28"/>
      <c r="Q299" s="28"/>
      <c r="R299" s="31"/>
      <c r="S299" s="31"/>
      <c r="T299" s="50"/>
      <c r="U299" s="50"/>
      <c r="V299" s="50"/>
      <c r="W299" s="50"/>
      <c r="X299" s="50"/>
      <c r="Y299" s="30"/>
      <c r="Z299" s="30"/>
      <c r="AA299" s="30"/>
    </row>
    <row r="300" spans="1:27" ht="13.2" x14ac:dyDescent="0.25">
      <c r="A300" s="78"/>
      <c r="B300" s="28"/>
      <c r="C300" s="28"/>
      <c r="D300" s="27"/>
      <c r="E300" s="28"/>
      <c r="G300" s="28"/>
      <c r="H300" s="31"/>
      <c r="I300" s="31"/>
      <c r="J300" s="30"/>
      <c r="K300" s="30"/>
      <c r="L300" s="28"/>
      <c r="M300" s="31"/>
      <c r="O300" s="28"/>
      <c r="P300" s="28"/>
      <c r="Q300" s="28"/>
      <c r="R300" s="31"/>
      <c r="S300" s="31"/>
      <c r="T300" s="50"/>
      <c r="U300" s="50"/>
      <c r="V300" s="50"/>
      <c r="W300" s="50"/>
      <c r="X300" s="50"/>
      <c r="Y300" s="30"/>
      <c r="Z300" s="30"/>
      <c r="AA300" s="30"/>
    </row>
    <row r="301" spans="1:27" ht="13.2" x14ac:dyDescent="0.25">
      <c r="A301" s="78"/>
      <c r="B301" s="28"/>
      <c r="C301" s="28"/>
      <c r="D301" s="27"/>
      <c r="E301" s="28"/>
      <c r="G301" s="28"/>
      <c r="H301" s="31"/>
      <c r="I301" s="31"/>
      <c r="J301" s="30"/>
      <c r="K301" s="30"/>
      <c r="L301" s="28"/>
      <c r="M301" s="31"/>
      <c r="O301" s="28"/>
      <c r="P301" s="28"/>
      <c r="Q301" s="28"/>
      <c r="R301" s="31"/>
      <c r="S301" s="31"/>
      <c r="T301" s="50"/>
      <c r="U301" s="50"/>
      <c r="V301" s="50"/>
      <c r="W301" s="50"/>
      <c r="X301" s="50"/>
      <c r="Y301" s="30"/>
      <c r="Z301" s="30"/>
      <c r="AA301" s="30"/>
    </row>
    <row r="302" spans="1:27" ht="13.2" x14ac:dyDescent="0.25">
      <c r="A302" s="78"/>
      <c r="B302" s="28"/>
      <c r="C302" s="28"/>
      <c r="D302" s="27"/>
      <c r="E302" s="28"/>
      <c r="G302" s="28"/>
      <c r="H302" s="31"/>
      <c r="I302" s="31"/>
      <c r="J302" s="30"/>
      <c r="K302" s="30"/>
      <c r="L302" s="28"/>
      <c r="M302" s="31"/>
      <c r="O302" s="28"/>
      <c r="P302" s="28"/>
      <c r="Q302" s="28"/>
      <c r="R302" s="31"/>
      <c r="S302" s="31"/>
      <c r="T302" s="50"/>
      <c r="U302" s="50"/>
      <c r="V302" s="50"/>
      <c r="W302" s="50"/>
      <c r="X302" s="50"/>
      <c r="Y302" s="30"/>
      <c r="Z302" s="30"/>
      <c r="AA302" s="30"/>
    </row>
    <row r="303" spans="1:27" ht="13.2" x14ac:dyDescent="0.25">
      <c r="A303" s="78"/>
      <c r="B303" s="28"/>
      <c r="C303" s="28"/>
      <c r="D303" s="27"/>
      <c r="E303" s="28"/>
      <c r="G303" s="28"/>
      <c r="H303" s="31"/>
      <c r="I303" s="31"/>
      <c r="J303" s="30"/>
      <c r="K303" s="30"/>
      <c r="L303" s="28"/>
      <c r="M303" s="31"/>
      <c r="O303" s="28"/>
      <c r="P303" s="28"/>
      <c r="Q303" s="28"/>
      <c r="R303" s="31"/>
      <c r="S303" s="31"/>
      <c r="T303" s="50"/>
      <c r="U303" s="50"/>
      <c r="V303" s="50"/>
      <c r="W303" s="50"/>
      <c r="X303" s="50"/>
      <c r="Y303" s="30"/>
      <c r="Z303" s="30"/>
      <c r="AA303" s="30"/>
    </row>
    <row r="304" spans="1:27" ht="13.2" x14ac:dyDescent="0.25">
      <c r="A304" s="78"/>
      <c r="B304" s="28"/>
      <c r="C304" s="28"/>
      <c r="D304" s="27"/>
      <c r="E304" s="28"/>
      <c r="G304" s="28"/>
      <c r="H304" s="31"/>
      <c r="I304" s="31"/>
      <c r="J304" s="30"/>
      <c r="K304" s="30"/>
      <c r="L304" s="28"/>
      <c r="M304" s="31"/>
      <c r="O304" s="28"/>
      <c r="P304" s="28"/>
      <c r="Q304" s="28"/>
      <c r="R304" s="31"/>
      <c r="S304" s="31"/>
      <c r="T304" s="50"/>
      <c r="U304" s="50"/>
      <c r="V304" s="50"/>
      <c r="W304" s="50"/>
      <c r="X304" s="50"/>
      <c r="Y304" s="30"/>
      <c r="Z304" s="30"/>
      <c r="AA304" s="30"/>
    </row>
    <row r="305" spans="1:27" ht="13.2" x14ac:dyDescent="0.25">
      <c r="A305" s="78"/>
      <c r="B305" s="28"/>
      <c r="C305" s="28"/>
      <c r="D305" s="27"/>
      <c r="E305" s="28"/>
      <c r="G305" s="28"/>
      <c r="H305" s="31"/>
      <c r="I305" s="31"/>
      <c r="J305" s="30"/>
      <c r="K305" s="30"/>
      <c r="L305" s="28"/>
      <c r="M305" s="31"/>
      <c r="O305" s="28"/>
      <c r="P305" s="28"/>
      <c r="Q305" s="28"/>
      <c r="R305" s="31"/>
      <c r="S305" s="31"/>
      <c r="T305" s="50"/>
      <c r="U305" s="50"/>
      <c r="V305" s="50"/>
      <c r="W305" s="50"/>
      <c r="X305" s="50"/>
      <c r="Y305" s="30"/>
      <c r="Z305" s="30"/>
      <c r="AA305" s="30"/>
    </row>
    <row r="306" spans="1:27" ht="13.2" x14ac:dyDescent="0.25">
      <c r="A306" s="78"/>
      <c r="B306" s="28"/>
      <c r="C306" s="28"/>
      <c r="D306" s="27"/>
      <c r="E306" s="28"/>
      <c r="G306" s="28"/>
      <c r="H306" s="31"/>
      <c r="I306" s="31"/>
      <c r="J306" s="30"/>
      <c r="K306" s="30"/>
      <c r="L306" s="28"/>
      <c r="M306" s="31"/>
      <c r="O306" s="28"/>
      <c r="P306" s="28"/>
      <c r="Q306" s="28"/>
      <c r="R306" s="31"/>
      <c r="S306" s="31"/>
      <c r="T306" s="50"/>
      <c r="U306" s="50"/>
      <c r="V306" s="50"/>
      <c r="W306" s="50"/>
      <c r="X306" s="50"/>
      <c r="Y306" s="30"/>
      <c r="Z306" s="30"/>
      <c r="AA306" s="30"/>
    </row>
    <row r="307" spans="1:27" ht="13.2" x14ac:dyDescent="0.25">
      <c r="A307" s="78"/>
      <c r="B307" s="28"/>
      <c r="C307" s="28"/>
      <c r="D307" s="27"/>
      <c r="E307" s="28"/>
      <c r="G307" s="28"/>
      <c r="H307" s="31"/>
      <c r="I307" s="31"/>
      <c r="J307" s="30"/>
      <c r="K307" s="30"/>
      <c r="L307" s="28"/>
      <c r="M307" s="31"/>
      <c r="O307" s="28"/>
      <c r="P307" s="28"/>
      <c r="Q307" s="28"/>
      <c r="R307" s="31"/>
      <c r="S307" s="31"/>
      <c r="T307" s="50"/>
      <c r="U307" s="50"/>
      <c r="V307" s="50"/>
      <c r="W307" s="50"/>
      <c r="X307" s="50"/>
      <c r="Y307" s="30"/>
      <c r="Z307" s="30"/>
      <c r="AA307" s="30"/>
    </row>
    <row r="308" spans="1:27" ht="13.2" x14ac:dyDescent="0.25">
      <c r="A308" s="78"/>
      <c r="B308" s="28"/>
      <c r="C308" s="28"/>
      <c r="D308" s="27"/>
      <c r="E308" s="28"/>
      <c r="G308" s="28"/>
      <c r="H308" s="31"/>
      <c r="I308" s="31"/>
      <c r="J308" s="30"/>
      <c r="K308" s="30"/>
      <c r="L308" s="28"/>
      <c r="M308" s="31"/>
      <c r="O308" s="28"/>
      <c r="P308" s="28"/>
      <c r="Q308" s="28"/>
      <c r="R308" s="31"/>
      <c r="S308" s="31"/>
      <c r="T308" s="50"/>
      <c r="U308" s="50"/>
      <c r="V308" s="50"/>
      <c r="W308" s="50"/>
      <c r="X308" s="50"/>
      <c r="Y308" s="30"/>
      <c r="Z308" s="30"/>
      <c r="AA308" s="30"/>
    </row>
    <row r="309" spans="1:27" ht="13.2" x14ac:dyDescent="0.25">
      <c r="A309" s="78"/>
      <c r="B309" s="28"/>
      <c r="C309" s="28"/>
      <c r="D309" s="27"/>
      <c r="E309" s="28"/>
      <c r="G309" s="28"/>
      <c r="H309" s="31"/>
      <c r="I309" s="31"/>
      <c r="J309" s="30"/>
      <c r="K309" s="30"/>
      <c r="L309" s="28"/>
      <c r="M309" s="31"/>
      <c r="O309" s="28"/>
      <c r="P309" s="28"/>
      <c r="Q309" s="28"/>
      <c r="R309" s="31"/>
      <c r="S309" s="31"/>
      <c r="T309" s="50"/>
      <c r="U309" s="50"/>
      <c r="V309" s="50"/>
      <c r="W309" s="50"/>
      <c r="X309" s="50"/>
      <c r="Y309" s="30"/>
      <c r="Z309" s="30"/>
      <c r="AA309" s="30"/>
    </row>
    <row r="310" spans="1:27" ht="13.2" x14ac:dyDescent="0.25">
      <c r="A310" s="78"/>
      <c r="B310" s="28"/>
      <c r="C310" s="28"/>
      <c r="D310" s="27"/>
      <c r="E310" s="28"/>
      <c r="G310" s="28"/>
      <c r="H310" s="31"/>
      <c r="I310" s="31"/>
      <c r="J310" s="30"/>
      <c r="K310" s="30"/>
      <c r="L310" s="28"/>
      <c r="M310" s="31"/>
      <c r="O310" s="28"/>
      <c r="P310" s="28"/>
      <c r="Q310" s="28"/>
      <c r="R310" s="31"/>
      <c r="S310" s="31"/>
      <c r="T310" s="50"/>
      <c r="U310" s="50"/>
      <c r="V310" s="50"/>
      <c r="W310" s="50"/>
      <c r="X310" s="50"/>
      <c r="Y310" s="30"/>
      <c r="Z310" s="30"/>
      <c r="AA310" s="30"/>
    </row>
    <row r="311" spans="1:27" ht="13.2" x14ac:dyDescent="0.25">
      <c r="A311" s="78"/>
      <c r="B311" s="28"/>
      <c r="C311" s="28"/>
      <c r="D311" s="27"/>
      <c r="E311" s="28"/>
      <c r="G311" s="28"/>
      <c r="H311" s="31"/>
      <c r="I311" s="31"/>
      <c r="J311" s="30"/>
      <c r="K311" s="30"/>
      <c r="L311" s="28"/>
      <c r="M311" s="31"/>
      <c r="O311" s="28"/>
      <c r="P311" s="28"/>
      <c r="Q311" s="28"/>
      <c r="R311" s="31"/>
      <c r="S311" s="31"/>
      <c r="T311" s="50"/>
      <c r="U311" s="50"/>
      <c r="V311" s="50"/>
      <c r="W311" s="50"/>
      <c r="X311" s="50"/>
      <c r="Y311" s="30"/>
      <c r="Z311" s="30"/>
      <c r="AA311" s="30"/>
    </row>
    <row r="312" spans="1:27" ht="13.2" x14ac:dyDescent="0.25">
      <c r="A312" s="78"/>
      <c r="B312" s="28"/>
      <c r="C312" s="28"/>
      <c r="D312" s="27"/>
      <c r="E312" s="28"/>
      <c r="G312" s="28"/>
      <c r="H312" s="31"/>
      <c r="I312" s="31"/>
      <c r="J312" s="30"/>
      <c r="K312" s="30"/>
      <c r="L312" s="28"/>
      <c r="M312" s="31"/>
      <c r="O312" s="28"/>
      <c r="P312" s="28"/>
      <c r="Q312" s="28"/>
      <c r="R312" s="31"/>
      <c r="S312" s="31"/>
      <c r="T312" s="50"/>
      <c r="U312" s="50"/>
      <c r="V312" s="50"/>
      <c r="W312" s="50"/>
      <c r="X312" s="50"/>
      <c r="Y312" s="30"/>
      <c r="Z312" s="30"/>
      <c r="AA312" s="30"/>
    </row>
    <row r="313" spans="1:27" ht="13.2" x14ac:dyDescent="0.25">
      <c r="A313" s="78"/>
      <c r="B313" s="28"/>
      <c r="C313" s="28"/>
      <c r="D313" s="27"/>
      <c r="E313" s="28"/>
      <c r="G313" s="28"/>
      <c r="H313" s="31"/>
      <c r="I313" s="31"/>
      <c r="J313" s="30"/>
      <c r="K313" s="30"/>
      <c r="L313" s="28"/>
      <c r="M313" s="31"/>
      <c r="O313" s="28"/>
      <c r="P313" s="28"/>
      <c r="Q313" s="28"/>
      <c r="R313" s="31"/>
      <c r="S313" s="31"/>
      <c r="T313" s="50"/>
      <c r="U313" s="50"/>
      <c r="V313" s="50"/>
      <c r="W313" s="50"/>
      <c r="X313" s="50"/>
      <c r="Y313" s="30"/>
      <c r="Z313" s="30"/>
      <c r="AA313" s="30"/>
    </row>
    <row r="314" spans="1:27" ht="13.2" x14ac:dyDescent="0.25">
      <c r="A314" s="78"/>
      <c r="B314" s="28"/>
      <c r="C314" s="28"/>
      <c r="D314" s="27"/>
      <c r="E314" s="28"/>
      <c r="G314" s="28"/>
      <c r="H314" s="31"/>
      <c r="I314" s="31"/>
      <c r="J314" s="30"/>
      <c r="K314" s="30"/>
      <c r="L314" s="28"/>
      <c r="M314" s="31"/>
      <c r="O314" s="28"/>
      <c r="P314" s="28"/>
      <c r="Q314" s="28"/>
      <c r="R314" s="31"/>
      <c r="S314" s="31"/>
      <c r="T314" s="50"/>
      <c r="U314" s="50"/>
      <c r="V314" s="50"/>
      <c r="W314" s="50"/>
      <c r="X314" s="50"/>
      <c r="Y314" s="30"/>
      <c r="Z314" s="30"/>
      <c r="AA314" s="30"/>
    </row>
    <row r="315" spans="1:27" ht="13.2" x14ac:dyDescent="0.25">
      <c r="A315" s="78"/>
      <c r="B315" s="28"/>
      <c r="C315" s="28"/>
      <c r="D315" s="27"/>
      <c r="E315" s="28"/>
      <c r="G315" s="28"/>
      <c r="H315" s="31"/>
      <c r="I315" s="31"/>
      <c r="J315" s="30"/>
      <c r="K315" s="30"/>
      <c r="L315" s="28"/>
      <c r="M315" s="31"/>
      <c r="O315" s="28"/>
      <c r="P315" s="28"/>
      <c r="Q315" s="28"/>
      <c r="R315" s="31"/>
      <c r="S315" s="31"/>
      <c r="T315" s="50"/>
      <c r="U315" s="50"/>
      <c r="V315" s="50"/>
      <c r="W315" s="50"/>
      <c r="X315" s="50"/>
      <c r="Y315" s="30"/>
      <c r="Z315" s="30"/>
      <c r="AA315" s="30"/>
    </row>
    <row r="316" spans="1:27" ht="13.2" x14ac:dyDescent="0.25">
      <c r="A316" s="78"/>
      <c r="B316" s="28"/>
      <c r="C316" s="28"/>
      <c r="D316" s="27"/>
      <c r="E316" s="28"/>
      <c r="G316" s="28"/>
      <c r="H316" s="31"/>
      <c r="I316" s="31"/>
      <c r="J316" s="30"/>
      <c r="K316" s="30"/>
      <c r="L316" s="28"/>
      <c r="M316" s="31"/>
      <c r="O316" s="28"/>
      <c r="P316" s="28"/>
      <c r="Q316" s="28"/>
      <c r="R316" s="31"/>
      <c r="S316" s="31"/>
      <c r="T316" s="50"/>
      <c r="U316" s="50"/>
      <c r="V316" s="50"/>
      <c r="W316" s="50"/>
      <c r="X316" s="50"/>
      <c r="Y316" s="30"/>
      <c r="Z316" s="30"/>
      <c r="AA316" s="30"/>
    </row>
    <row r="317" spans="1:27" ht="13.2" x14ac:dyDescent="0.25">
      <c r="A317" s="78"/>
      <c r="B317" s="28"/>
      <c r="C317" s="28"/>
      <c r="D317" s="27"/>
      <c r="E317" s="28"/>
      <c r="G317" s="28"/>
      <c r="H317" s="31"/>
      <c r="I317" s="31"/>
      <c r="J317" s="30"/>
      <c r="K317" s="30"/>
      <c r="L317" s="28"/>
      <c r="M317" s="31"/>
      <c r="O317" s="28"/>
      <c r="P317" s="28"/>
      <c r="Q317" s="28"/>
      <c r="R317" s="31"/>
      <c r="S317" s="31"/>
      <c r="T317" s="50"/>
      <c r="U317" s="50"/>
      <c r="V317" s="50"/>
      <c r="W317" s="50"/>
      <c r="X317" s="50"/>
      <c r="Y317" s="30"/>
      <c r="Z317" s="30"/>
      <c r="AA317" s="30"/>
    </row>
    <row r="318" spans="1:27" ht="13.2" x14ac:dyDescent="0.25">
      <c r="A318" s="78"/>
      <c r="B318" s="28"/>
      <c r="C318" s="28"/>
      <c r="D318" s="27"/>
      <c r="E318" s="28"/>
      <c r="G318" s="28"/>
      <c r="H318" s="31"/>
      <c r="I318" s="31"/>
      <c r="J318" s="30"/>
      <c r="K318" s="30"/>
      <c r="L318" s="28"/>
      <c r="M318" s="31"/>
      <c r="O318" s="28"/>
      <c r="P318" s="28"/>
      <c r="Q318" s="28"/>
      <c r="R318" s="31"/>
      <c r="S318" s="31"/>
      <c r="T318" s="50"/>
      <c r="U318" s="50"/>
      <c r="V318" s="50"/>
      <c r="W318" s="50"/>
      <c r="X318" s="50"/>
      <c r="Y318" s="30"/>
      <c r="Z318" s="30"/>
      <c r="AA318" s="30"/>
    </row>
    <row r="319" spans="1:27" ht="13.2" x14ac:dyDescent="0.25">
      <c r="A319" s="78"/>
      <c r="B319" s="28"/>
      <c r="C319" s="28"/>
      <c r="D319" s="27"/>
      <c r="E319" s="28"/>
      <c r="G319" s="28"/>
      <c r="H319" s="31"/>
      <c r="I319" s="31"/>
      <c r="J319" s="30"/>
      <c r="K319" s="30"/>
      <c r="L319" s="28"/>
      <c r="M319" s="31"/>
      <c r="O319" s="28"/>
      <c r="P319" s="28"/>
      <c r="Q319" s="28"/>
      <c r="R319" s="31"/>
      <c r="S319" s="31"/>
      <c r="T319" s="50"/>
      <c r="U319" s="50"/>
      <c r="V319" s="50"/>
      <c r="W319" s="50"/>
      <c r="X319" s="50"/>
      <c r="Y319" s="30"/>
      <c r="Z319" s="30"/>
      <c r="AA319" s="30"/>
    </row>
    <row r="320" spans="1:27" ht="13.2" x14ac:dyDescent="0.25">
      <c r="A320" s="78"/>
      <c r="B320" s="28"/>
      <c r="C320" s="28"/>
      <c r="D320" s="27"/>
      <c r="E320" s="28"/>
      <c r="G320" s="28"/>
      <c r="H320" s="31"/>
      <c r="I320" s="31"/>
      <c r="J320" s="30"/>
      <c r="K320" s="30"/>
      <c r="L320" s="28"/>
      <c r="M320" s="31"/>
      <c r="O320" s="28"/>
      <c r="P320" s="28"/>
      <c r="Q320" s="28"/>
      <c r="R320" s="31"/>
      <c r="S320" s="31"/>
      <c r="T320" s="50"/>
      <c r="U320" s="50"/>
      <c r="V320" s="50"/>
      <c r="W320" s="50"/>
      <c r="X320" s="50"/>
      <c r="Y320" s="30"/>
      <c r="Z320" s="30"/>
      <c r="AA320" s="30"/>
    </row>
    <row r="321" spans="1:27" ht="13.2" x14ac:dyDescent="0.25">
      <c r="A321" s="78"/>
      <c r="B321" s="28"/>
      <c r="C321" s="28"/>
      <c r="D321" s="27"/>
      <c r="E321" s="28"/>
      <c r="G321" s="28"/>
      <c r="H321" s="31"/>
      <c r="I321" s="31"/>
      <c r="J321" s="30"/>
      <c r="K321" s="30"/>
      <c r="L321" s="28"/>
      <c r="M321" s="31"/>
      <c r="O321" s="28"/>
      <c r="P321" s="28"/>
      <c r="Q321" s="28"/>
      <c r="R321" s="31"/>
      <c r="S321" s="31"/>
      <c r="T321" s="50"/>
      <c r="U321" s="50"/>
      <c r="V321" s="50"/>
      <c r="W321" s="50"/>
      <c r="X321" s="50"/>
      <c r="Y321" s="30"/>
      <c r="Z321" s="30"/>
      <c r="AA321" s="30"/>
    </row>
    <row r="322" spans="1:27" ht="13.2" x14ac:dyDescent="0.25">
      <c r="A322" s="78"/>
      <c r="B322" s="28"/>
      <c r="C322" s="28"/>
      <c r="D322" s="27"/>
      <c r="E322" s="28"/>
      <c r="G322" s="28"/>
      <c r="H322" s="31"/>
      <c r="I322" s="31"/>
      <c r="J322" s="30"/>
      <c r="K322" s="30"/>
      <c r="L322" s="28"/>
      <c r="M322" s="31"/>
      <c r="O322" s="28"/>
      <c r="P322" s="28"/>
      <c r="Q322" s="28"/>
      <c r="R322" s="31"/>
      <c r="S322" s="31"/>
      <c r="T322" s="50"/>
      <c r="U322" s="50"/>
      <c r="V322" s="50"/>
      <c r="W322" s="50"/>
      <c r="X322" s="50"/>
      <c r="Y322" s="30"/>
      <c r="Z322" s="30"/>
      <c r="AA322" s="30"/>
    </row>
    <row r="323" spans="1:27" ht="13.2" x14ac:dyDescent="0.25">
      <c r="A323" s="78"/>
      <c r="B323" s="28"/>
      <c r="C323" s="28"/>
      <c r="D323" s="27"/>
      <c r="E323" s="28"/>
      <c r="G323" s="28"/>
      <c r="H323" s="31"/>
      <c r="I323" s="31"/>
      <c r="J323" s="30"/>
      <c r="K323" s="30"/>
      <c r="L323" s="28"/>
      <c r="M323" s="31"/>
      <c r="O323" s="28"/>
      <c r="P323" s="28"/>
      <c r="Q323" s="28"/>
      <c r="R323" s="31"/>
      <c r="S323" s="31"/>
      <c r="T323" s="50"/>
      <c r="U323" s="50"/>
      <c r="V323" s="50"/>
      <c r="W323" s="50"/>
      <c r="X323" s="50"/>
      <c r="Y323" s="30"/>
      <c r="Z323" s="30"/>
      <c r="AA323" s="30"/>
    </row>
    <row r="324" spans="1:27" ht="13.2" x14ac:dyDescent="0.25">
      <c r="A324" s="78"/>
      <c r="B324" s="28"/>
      <c r="C324" s="28"/>
      <c r="D324" s="27"/>
      <c r="E324" s="28"/>
      <c r="G324" s="28"/>
      <c r="H324" s="31"/>
      <c r="I324" s="31"/>
      <c r="J324" s="30"/>
      <c r="K324" s="30"/>
      <c r="L324" s="28"/>
      <c r="M324" s="31"/>
      <c r="O324" s="28"/>
      <c r="P324" s="28"/>
      <c r="Q324" s="28"/>
      <c r="R324" s="31"/>
      <c r="S324" s="31"/>
      <c r="T324" s="50"/>
      <c r="U324" s="50"/>
      <c r="V324" s="50"/>
      <c r="W324" s="50"/>
      <c r="X324" s="50"/>
      <c r="Y324" s="30"/>
      <c r="Z324" s="30"/>
      <c r="AA324" s="30"/>
    </row>
    <row r="325" spans="1:27" ht="13.2" x14ac:dyDescent="0.25">
      <c r="A325" s="78"/>
      <c r="B325" s="28"/>
      <c r="C325" s="28"/>
      <c r="D325" s="27"/>
      <c r="E325" s="28"/>
      <c r="G325" s="28"/>
      <c r="H325" s="31"/>
      <c r="I325" s="31"/>
      <c r="J325" s="30"/>
      <c r="K325" s="30"/>
      <c r="L325" s="28"/>
      <c r="M325" s="31"/>
      <c r="O325" s="28"/>
      <c r="P325" s="28"/>
      <c r="Q325" s="28"/>
      <c r="R325" s="31"/>
      <c r="S325" s="31"/>
      <c r="T325" s="50"/>
      <c r="U325" s="50"/>
      <c r="V325" s="50"/>
      <c r="W325" s="50"/>
      <c r="X325" s="50"/>
      <c r="Y325" s="30"/>
      <c r="Z325" s="30"/>
      <c r="AA325" s="30"/>
    </row>
    <row r="326" spans="1:27" ht="13.2" x14ac:dyDescent="0.25">
      <c r="A326" s="78"/>
      <c r="B326" s="28"/>
      <c r="C326" s="28"/>
      <c r="D326" s="27"/>
      <c r="E326" s="28"/>
      <c r="G326" s="28"/>
      <c r="H326" s="31"/>
      <c r="I326" s="31"/>
      <c r="J326" s="30"/>
      <c r="K326" s="30"/>
      <c r="L326" s="28"/>
      <c r="M326" s="31"/>
      <c r="O326" s="28"/>
      <c r="P326" s="28"/>
      <c r="Q326" s="28"/>
      <c r="R326" s="31"/>
      <c r="S326" s="31"/>
      <c r="T326" s="50"/>
      <c r="U326" s="50"/>
      <c r="V326" s="50"/>
      <c r="W326" s="50"/>
      <c r="X326" s="50"/>
      <c r="Y326" s="30"/>
      <c r="Z326" s="30"/>
      <c r="AA326" s="30"/>
    </row>
    <row r="327" spans="1:27" ht="13.2" x14ac:dyDescent="0.25">
      <c r="A327" s="78"/>
      <c r="B327" s="28"/>
      <c r="C327" s="28"/>
      <c r="D327" s="27"/>
      <c r="E327" s="28"/>
      <c r="G327" s="28"/>
      <c r="H327" s="31"/>
      <c r="I327" s="31"/>
      <c r="J327" s="30"/>
      <c r="K327" s="30"/>
      <c r="L327" s="28"/>
      <c r="M327" s="31"/>
      <c r="O327" s="28"/>
      <c r="P327" s="28"/>
      <c r="Q327" s="28"/>
      <c r="R327" s="31"/>
      <c r="S327" s="31"/>
      <c r="T327" s="50"/>
      <c r="U327" s="50"/>
      <c r="V327" s="50"/>
      <c r="W327" s="50"/>
      <c r="X327" s="50"/>
      <c r="Y327" s="30"/>
      <c r="Z327" s="30"/>
      <c r="AA327" s="30"/>
    </row>
    <row r="328" spans="1:27" ht="13.2" x14ac:dyDescent="0.25">
      <c r="A328" s="78"/>
      <c r="B328" s="28"/>
      <c r="C328" s="28"/>
      <c r="D328" s="27"/>
      <c r="E328" s="28"/>
      <c r="G328" s="28"/>
      <c r="H328" s="31"/>
      <c r="I328" s="31"/>
      <c r="J328" s="30"/>
      <c r="K328" s="30"/>
      <c r="L328" s="28"/>
      <c r="M328" s="31"/>
      <c r="O328" s="28"/>
      <c r="P328" s="28"/>
      <c r="Q328" s="28"/>
      <c r="R328" s="31"/>
      <c r="S328" s="31"/>
      <c r="T328" s="50"/>
      <c r="U328" s="50"/>
      <c r="V328" s="50"/>
      <c r="W328" s="50"/>
      <c r="X328" s="50"/>
      <c r="Y328" s="30"/>
      <c r="Z328" s="30"/>
      <c r="AA328" s="30"/>
    </row>
    <row r="329" spans="1:27" ht="13.2" x14ac:dyDescent="0.25">
      <c r="A329" s="78"/>
      <c r="B329" s="28"/>
      <c r="C329" s="28"/>
      <c r="D329" s="27"/>
      <c r="E329" s="28"/>
      <c r="G329" s="28"/>
      <c r="H329" s="31"/>
      <c r="I329" s="31"/>
      <c r="J329" s="30"/>
      <c r="K329" s="30"/>
      <c r="L329" s="28"/>
      <c r="M329" s="31"/>
      <c r="O329" s="28"/>
      <c r="P329" s="28"/>
      <c r="Q329" s="28"/>
      <c r="R329" s="31"/>
      <c r="S329" s="31"/>
      <c r="T329" s="50"/>
      <c r="U329" s="50"/>
      <c r="V329" s="50"/>
      <c r="W329" s="50"/>
      <c r="X329" s="50"/>
      <c r="Y329" s="30"/>
      <c r="Z329" s="30"/>
      <c r="AA329" s="30"/>
    </row>
    <row r="330" spans="1:27" ht="13.2" x14ac:dyDescent="0.25">
      <c r="A330" s="78"/>
      <c r="B330" s="28"/>
      <c r="C330" s="28"/>
      <c r="D330" s="27"/>
      <c r="E330" s="28"/>
      <c r="G330" s="28"/>
      <c r="H330" s="31"/>
      <c r="I330" s="31"/>
      <c r="J330" s="30"/>
      <c r="K330" s="30"/>
      <c r="L330" s="28"/>
      <c r="M330" s="31"/>
      <c r="O330" s="28"/>
      <c r="P330" s="28"/>
      <c r="Q330" s="28"/>
      <c r="R330" s="31"/>
      <c r="S330" s="31"/>
      <c r="T330" s="50"/>
      <c r="U330" s="50"/>
      <c r="V330" s="50"/>
      <c r="W330" s="50"/>
      <c r="X330" s="50"/>
      <c r="Y330" s="30"/>
      <c r="Z330" s="30"/>
      <c r="AA330" s="30"/>
    </row>
    <row r="331" spans="1:27" ht="13.2" x14ac:dyDescent="0.25">
      <c r="A331" s="78"/>
      <c r="B331" s="28"/>
      <c r="C331" s="28"/>
      <c r="D331" s="27"/>
      <c r="E331" s="28"/>
      <c r="G331" s="28"/>
      <c r="H331" s="31"/>
      <c r="I331" s="31"/>
      <c r="J331" s="30"/>
      <c r="K331" s="30"/>
      <c r="L331" s="28"/>
      <c r="M331" s="31"/>
      <c r="O331" s="28"/>
      <c r="P331" s="28"/>
      <c r="Q331" s="28"/>
      <c r="R331" s="31"/>
      <c r="S331" s="31"/>
      <c r="T331" s="50"/>
      <c r="U331" s="50"/>
      <c r="V331" s="50"/>
      <c r="W331" s="50"/>
      <c r="X331" s="50"/>
      <c r="Y331" s="30"/>
      <c r="Z331" s="30"/>
      <c r="AA331" s="30"/>
    </row>
    <row r="332" spans="1:27" ht="13.2" x14ac:dyDescent="0.25">
      <c r="A332" s="78"/>
      <c r="B332" s="28"/>
      <c r="C332" s="28"/>
      <c r="D332" s="27"/>
      <c r="E332" s="28"/>
      <c r="G332" s="28"/>
      <c r="H332" s="31"/>
      <c r="I332" s="31"/>
      <c r="J332" s="30"/>
      <c r="K332" s="30"/>
      <c r="L332" s="28"/>
      <c r="M332" s="31"/>
      <c r="O332" s="28"/>
      <c r="P332" s="28"/>
      <c r="Q332" s="28"/>
      <c r="R332" s="31"/>
      <c r="S332" s="31"/>
      <c r="T332" s="50"/>
      <c r="U332" s="50"/>
      <c r="V332" s="50"/>
      <c r="W332" s="50"/>
      <c r="X332" s="50"/>
      <c r="Y332" s="30"/>
      <c r="Z332" s="30"/>
      <c r="AA332" s="30"/>
    </row>
    <row r="333" spans="1:27" ht="13.2" x14ac:dyDescent="0.25">
      <c r="A333" s="78"/>
      <c r="B333" s="28"/>
      <c r="C333" s="28"/>
      <c r="D333" s="27"/>
      <c r="E333" s="28"/>
      <c r="G333" s="28"/>
      <c r="H333" s="31"/>
      <c r="I333" s="31"/>
      <c r="J333" s="30"/>
      <c r="K333" s="30"/>
      <c r="L333" s="28"/>
      <c r="M333" s="31"/>
      <c r="O333" s="28"/>
      <c r="P333" s="28"/>
      <c r="Q333" s="28"/>
      <c r="R333" s="31"/>
      <c r="S333" s="31"/>
      <c r="T333" s="50"/>
      <c r="U333" s="50"/>
      <c r="V333" s="50"/>
      <c r="W333" s="50"/>
      <c r="X333" s="50"/>
      <c r="Y333" s="30"/>
      <c r="Z333" s="30"/>
      <c r="AA333" s="30"/>
    </row>
    <row r="334" spans="1:27" ht="13.2" x14ac:dyDescent="0.25">
      <c r="A334" s="78"/>
      <c r="B334" s="28"/>
      <c r="C334" s="28"/>
      <c r="D334" s="27"/>
      <c r="E334" s="28"/>
      <c r="G334" s="28"/>
      <c r="H334" s="31"/>
      <c r="I334" s="31"/>
      <c r="J334" s="30"/>
      <c r="K334" s="30"/>
      <c r="L334" s="28"/>
      <c r="M334" s="31"/>
      <c r="O334" s="28"/>
      <c r="P334" s="28"/>
      <c r="Q334" s="28"/>
      <c r="R334" s="31"/>
      <c r="S334" s="31"/>
      <c r="T334" s="50"/>
      <c r="U334" s="50"/>
      <c r="V334" s="50"/>
      <c r="W334" s="50"/>
      <c r="X334" s="50"/>
      <c r="Y334" s="30"/>
      <c r="Z334" s="30"/>
      <c r="AA334" s="30"/>
    </row>
    <row r="335" spans="1:27" ht="13.2" x14ac:dyDescent="0.25">
      <c r="A335" s="78"/>
      <c r="B335" s="28"/>
      <c r="C335" s="28"/>
      <c r="D335" s="27"/>
      <c r="E335" s="28"/>
      <c r="G335" s="28"/>
      <c r="H335" s="31"/>
      <c r="I335" s="31"/>
      <c r="J335" s="30"/>
      <c r="K335" s="30"/>
      <c r="L335" s="28"/>
      <c r="M335" s="31"/>
      <c r="O335" s="28"/>
      <c r="P335" s="28"/>
      <c r="Q335" s="28"/>
      <c r="R335" s="31"/>
      <c r="S335" s="31"/>
      <c r="T335" s="50"/>
      <c r="U335" s="50"/>
      <c r="V335" s="50"/>
      <c r="W335" s="50"/>
      <c r="X335" s="50"/>
      <c r="Y335" s="30"/>
      <c r="Z335" s="30"/>
      <c r="AA335" s="30"/>
    </row>
    <row r="336" spans="1:27" ht="13.2" x14ac:dyDescent="0.25">
      <c r="A336" s="78"/>
      <c r="B336" s="28"/>
      <c r="C336" s="28"/>
      <c r="D336" s="27"/>
      <c r="E336" s="28"/>
      <c r="G336" s="28"/>
      <c r="H336" s="31"/>
      <c r="I336" s="31"/>
      <c r="J336" s="30"/>
      <c r="K336" s="30"/>
      <c r="L336" s="28"/>
      <c r="M336" s="31"/>
      <c r="O336" s="28"/>
      <c r="P336" s="28"/>
      <c r="Q336" s="28"/>
      <c r="R336" s="31"/>
      <c r="S336" s="31"/>
      <c r="T336" s="50"/>
      <c r="U336" s="50"/>
      <c r="V336" s="50"/>
      <c r="W336" s="50"/>
      <c r="X336" s="50"/>
      <c r="Y336" s="30"/>
      <c r="Z336" s="30"/>
      <c r="AA336" s="30"/>
    </row>
    <row r="337" spans="1:27" ht="13.2" x14ac:dyDescent="0.25">
      <c r="A337" s="78"/>
      <c r="B337" s="28"/>
      <c r="C337" s="28"/>
      <c r="D337" s="27"/>
      <c r="E337" s="28"/>
      <c r="G337" s="28"/>
      <c r="H337" s="31"/>
      <c r="I337" s="31"/>
      <c r="J337" s="30"/>
      <c r="K337" s="30"/>
      <c r="L337" s="28"/>
      <c r="M337" s="31"/>
      <c r="O337" s="28"/>
      <c r="P337" s="28"/>
      <c r="Q337" s="28"/>
      <c r="R337" s="31"/>
      <c r="S337" s="31"/>
      <c r="T337" s="50"/>
      <c r="U337" s="50"/>
      <c r="V337" s="50"/>
      <c r="W337" s="50"/>
      <c r="X337" s="50"/>
      <c r="Y337" s="30"/>
      <c r="Z337" s="30"/>
      <c r="AA337" s="30"/>
    </row>
    <row r="338" spans="1:27" ht="13.2" x14ac:dyDescent="0.25">
      <c r="A338" s="78"/>
      <c r="B338" s="28"/>
      <c r="C338" s="28"/>
      <c r="D338" s="27"/>
      <c r="E338" s="28"/>
      <c r="G338" s="28"/>
      <c r="H338" s="31"/>
      <c r="I338" s="31"/>
      <c r="J338" s="30"/>
      <c r="K338" s="30"/>
      <c r="L338" s="28"/>
      <c r="M338" s="31"/>
      <c r="O338" s="28"/>
      <c r="P338" s="28"/>
      <c r="Q338" s="28"/>
      <c r="R338" s="31"/>
      <c r="S338" s="31"/>
      <c r="T338" s="50"/>
      <c r="U338" s="50"/>
      <c r="V338" s="50"/>
      <c r="W338" s="50"/>
      <c r="X338" s="50"/>
      <c r="Y338" s="30"/>
      <c r="Z338" s="30"/>
      <c r="AA338" s="30"/>
    </row>
    <row r="339" spans="1:27" ht="13.2" x14ac:dyDescent="0.25">
      <c r="A339" s="78"/>
      <c r="B339" s="28"/>
      <c r="C339" s="28"/>
      <c r="D339" s="27"/>
      <c r="E339" s="28"/>
      <c r="G339" s="28"/>
      <c r="H339" s="31"/>
      <c r="I339" s="31"/>
      <c r="J339" s="30"/>
      <c r="K339" s="30"/>
      <c r="L339" s="28"/>
      <c r="M339" s="31"/>
      <c r="O339" s="28"/>
      <c r="P339" s="28"/>
      <c r="Q339" s="28"/>
      <c r="R339" s="31"/>
      <c r="S339" s="31"/>
      <c r="T339" s="50"/>
      <c r="U339" s="50"/>
      <c r="V339" s="50"/>
      <c r="W339" s="50"/>
      <c r="X339" s="50"/>
      <c r="Y339" s="30"/>
      <c r="Z339" s="30"/>
      <c r="AA339" s="30"/>
    </row>
    <row r="340" spans="1:27" ht="13.2" x14ac:dyDescent="0.25">
      <c r="A340" s="78"/>
      <c r="B340" s="28"/>
      <c r="C340" s="28"/>
      <c r="D340" s="27"/>
      <c r="E340" s="28"/>
      <c r="G340" s="28"/>
      <c r="H340" s="31"/>
      <c r="I340" s="31"/>
      <c r="J340" s="30"/>
      <c r="K340" s="30"/>
      <c r="L340" s="28"/>
      <c r="M340" s="31"/>
      <c r="O340" s="28"/>
      <c r="P340" s="28"/>
      <c r="Q340" s="28"/>
      <c r="R340" s="31"/>
      <c r="S340" s="31"/>
      <c r="T340" s="50"/>
      <c r="U340" s="50"/>
      <c r="V340" s="50"/>
      <c r="W340" s="50"/>
      <c r="X340" s="50"/>
      <c r="Y340" s="30"/>
      <c r="Z340" s="30"/>
      <c r="AA340" s="30"/>
    </row>
    <row r="341" spans="1:27" ht="13.2" x14ac:dyDescent="0.25">
      <c r="A341" s="78"/>
      <c r="B341" s="28"/>
      <c r="C341" s="28"/>
      <c r="D341" s="27"/>
      <c r="E341" s="28"/>
      <c r="G341" s="28"/>
      <c r="H341" s="31"/>
      <c r="I341" s="31"/>
      <c r="J341" s="30"/>
      <c r="K341" s="30"/>
      <c r="L341" s="28"/>
      <c r="M341" s="31"/>
      <c r="O341" s="28"/>
      <c r="P341" s="28"/>
      <c r="Q341" s="28"/>
      <c r="R341" s="31"/>
      <c r="S341" s="31"/>
      <c r="T341" s="50"/>
      <c r="U341" s="50"/>
      <c r="V341" s="50"/>
      <c r="W341" s="50"/>
      <c r="X341" s="50"/>
      <c r="Y341" s="30"/>
      <c r="Z341" s="30"/>
      <c r="AA341" s="30"/>
    </row>
    <row r="342" spans="1:27" ht="13.2" x14ac:dyDescent="0.25">
      <c r="A342" s="78"/>
      <c r="B342" s="28"/>
      <c r="C342" s="28"/>
      <c r="D342" s="27"/>
      <c r="E342" s="28"/>
      <c r="G342" s="28"/>
      <c r="H342" s="31"/>
      <c r="I342" s="31"/>
      <c r="J342" s="30"/>
      <c r="K342" s="30"/>
      <c r="L342" s="28"/>
      <c r="M342" s="31"/>
      <c r="O342" s="28"/>
      <c r="P342" s="28"/>
      <c r="Q342" s="28"/>
      <c r="R342" s="31"/>
      <c r="S342" s="31"/>
      <c r="T342" s="50"/>
      <c r="U342" s="50"/>
      <c r="V342" s="50"/>
      <c r="W342" s="50"/>
      <c r="X342" s="50"/>
      <c r="Y342" s="30"/>
      <c r="Z342" s="30"/>
      <c r="AA342" s="30"/>
    </row>
    <row r="343" spans="1:27" ht="13.2" x14ac:dyDescent="0.25">
      <c r="A343" s="78"/>
      <c r="B343" s="28"/>
      <c r="C343" s="28"/>
      <c r="D343" s="27"/>
      <c r="E343" s="28"/>
      <c r="G343" s="28"/>
      <c r="H343" s="31"/>
      <c r="I343" s="31"/>
      <c r="J343" s="30"/>
      <c r="K343" s="30"/>
      <c r="L343" s="28"/>
      <c r="M343" s="31"/>
      <c r="O343" s="28"/>
      <c r="P343" s="28"/>
      <c r="Q343" s="28"/>
      <c r="R343" s="31"/>
      <c r="S343" s="31"/>
      <c r="T343" s="50"/>
      <c r="U343" s="50"/>
      <c r="V343" s="50"/>
      <c r="W343" s="50"/>
      <c r="X343" s="50"/>
      <c r="Y343" s="30"/>
      <c r="Z343" s="30"/>
      <c r="AA343" s="30"/>
    </row>
    <row r="344" spans="1:27" ht="13.2" x14ac:dyDescent="0.25">
      <c r="A344" s="78"/>
      <c r="B344" s="28"/>
      <c r="C344" s="28"/>
      <c r="D344" s="27"/>
      <c r="E344" s="28"/>
      <c r="G344" s="28"/>
      <c r="H344" s="31"/>
      <c r="I344" s="31"/>
      <c r="J344" s="30"/>
      <c r="K344" s="30"/>
      <c r="L344" s="28"/>
      <c r="M344" s="31"/>
      <c r="O344" s="28"/>
      <c r="P344" s="28"/>
      <c r="Q344" s="28"/>
      <c r="R344" s="31"/>
      <c r="S344" s="31"/>
      <c r="T344" s="50"/>
      <c r="U344" s="50"/>
      <c r="V344" s="50"/>
      <c r="W344" s="50"/>
      <c r="X344" s="50"/>
      <c r="Y344" s="30"/>
      <c r="Z344" s="30"/>
      <c r="AA344" s="30"/>
    </row>
    <row r="345" spans="1:27" ht="13.2" x14ac:dyDescent="0.25">
      <c r="A345" s="78"/>
      <c r="B345" s="28"/>
      <c r="C345" s="28"/>
      <c r="D345" s="27"/>
      <c r="E345" s="28"/>
      <c r="G345" s="28"/>
      <c r="H345" s="31"/>
      <c r="I345" s="31"/>
      <c r="J345" s="30"/>
      <c r="K345" s="30"/>
      <c r="L345" s="28"/>
      <c r="M345" s="31"/>
      <c r="O345" s="28"/>
      <c r="P345" s="28"/>
      <c r="Q345" s="28"/>
      <c r="R345" s="31"/>
      <c r="S345" s="31"/>
      <c r="T345" s="50"/>
      <c r="U345" s="50"/>
      <c r="V345" s="50"/>
      <c r="W345" s="50"/>
      <c r="X345" s="50"/>
      <c r="Y345" s="30"/>
      <c r="Z345" s="30"/>
      <c r="AA345" s="30"/>
    </row>
    <row r="346" spans="1:27" ht="13.2" x14ac:dyDescent="0.25">
      <c r="A346" s="78"/>
      <c r="B346" s="28"/>
      <c r="C346" s="28"/>
      <c r="D346" s="27"/>
      <c r="E346" s="28"/>
      <c r="G346" s="28"/>
      <c r="H346" s="31"/>
      <c r="I346" s="31"/>
      <c r="J346" s="30"/>
      <c r="K346" s="30"/>
      <c r="L346" s="28"/>
      <c r="M346" s="31"/>
      <c r="O346" s="28"/>
      <c r="P346" s="28"/>
      <c r="Q346" s="28"/>
      <c r="R346" s="31"/>
      <c r="S346" s="31"/>
      <c r="T346" s="50"/>
      <c r="U346" s="50"/>
      <c r="V346" s="50"/>
      <c r="W346" s="50"/>
      <c r="X346" s="50"/>
      <c r="Y346" s="30"/>
      <c r="Z346" s="30"/>
      <c r="AA346" s="30"/>
    </row>
    <row r="347" spans="1:27" ht="13.2" x14ac:dyDescent="0.25">
      <c r="A347" s="78"/>
      <c r="B347" s="28"/>
      <c r="C347" s="28"/>
      <c r="D347" s="27"/>
      <c r="E347" s="28"/>
      <c r="G347" s="28"/>
      <c r="H347" s="31"/>
      <c r="I347" s="31"/>
      <c r="J347" s="30"/>
      <c r="K347" s="30"/>
      <c r="L347" s="28"/>
      <c r="M347" s="31"/>
      <c r="O347" s="28"/>
      <c r="P347" s="28"/>
      <c r="Q347" s="28"/>
      <c r="R347" s="31"/>
      <c r="S347" s="31"/>
      <c r="T347" s="50"/>
      <c r="U347" s="50"/>
      <c r="V347" s="50"/>
      <c r="W347" s="50"/>
      <c r="X347" s="50"/>
      <c r="Y347" s="30"/>
      <c r="Z347" s="30"/>
      <c r="AA347" s="30"/>
    </row>
    <row r="348" spans="1:27" ht="13.2" x14ac:dyDescent="0.25">
      <c r="A348" s="78"/>
      <c r="B348" s="28"/>
      <c r="C348" s="28"/>
      <c r="D348" s="27"/>
      <c r="E348" s="28"/>
      <c r="G348" s="28"/>
      <c r="H348" s="31"/>
      <c r="I348" s="31"/>
      <c r="J348" s="30"/>
      <c r="K348" s="30"/>
      <c r="L348" s="28"/>
      <c r="M348" s="31"/>
      <c r="O348" s="28"/>
      <c r="P348" s="28"/>
      <c r="Q348" s="28"/>
      <c r="R348" s="31"/>
      <c r="S348" s="31"/>
      <c r="T348" s="50"/>
      <c r="U348" s="50"/>
      <c r="V348" s="50"/>
      <c r="W348" s="50"/>
      <c r="X348" s="50"/>
      <c r="Y348" s="30"/>
      <c r="Z348" s="30"/>
      <c r="AA348" s="30"/>
    </row>
    <row r="349" spans="1:27" ht="13.2" x14ac:dyDescent="0.25">
      <c r="A349" s="78"/>
      <c r="B349" s="28"/>
      <c r="C349" s="28"/>
      <c r="D349" s="27"/>
      <c r="E349" s="28"/>
      <c r="G349" s="28"/>
      <c r="H349" s="31"/>
      <c r="I349" s="31"/>
      <c r="J349" s="30"/>
      <c r="K349" s="30"/>
      <c r="L349" s="28"/>
      <c r="M349" s="31"/>
      <c r="O349" s="28"/>
      <c r="P349" s="28"/>
      <c r="Q349" s="28"/>
      <c r="R349" s="31"/>
      <c r="S349" s="31"/>
      <c r="T349" s="50"/>
      <c r="U349" s="50"/>
      <c r="V349" s="50"/>
      <c r="W349" s="50"/>
      <c r="X349" s="50"/>
      <c r="Y349" s="30"/>
      <c r="Z349" s="30"/>
      <c r="AA349" s="30"/>
    </row>
    <row r="350" spans="1:27" ht="13.2" x14ac:dyDescent="0.25">
      <c r="A350" s="78"/>
      <c r="B350" s="28"/>
      <c r="C350" s="28"/>
      <c r="D350" s="27"/>
      <c r="E350" s="28"/>
      <c r="G350" s="28"/>
      <c r="H350" s="31"/>
      <c r="I350" s="31"/>
      <c r="J350" s="30"/>
      <c r="K350" s="30"/>
      <c r="L350" s="28"/>
      <c r="M350" s="31"/>
      <c r="O350" s="28"/>
      <c r="P350" s="28"/>
      <c r="Q350" s="28"/>
      <c r="R350" s="31"/>
      <c r="S350" s="31"/>
      <c r="T350" s="50"/>
      <c r="U350" s="50"/>
      <c r="V350" s="50"/>
      <c r="W350" s="50"/>
      <c r="X350" s="50"/>
      <c r="Y350" s="30"/>
      <c r="Z350" s="30"/>
      <c r="AA350" s="30"/>
    </row>
    <row r="351" spans="1:27" ht="13.2" x14ac:dyDescent="0.25">
      <c r="A351" s="78"/>
      <c r="B351" s="28"/>
      <c r="C351" s="28"/>
      <c r="D351" s="27"/>
      <c r="E351" s="28"/>
      <c r="G351" s="28"/>
      <c r="H351" s="31"/>
      <c r="I351" s="31"/>
      <c r="J351" s="30"/>
      <c r="K351" s="30"/>
      <c r="L351" s="28"/>
      <c r="M351" s="31"/>
      <c r="O351" s="28"/>
      <c r="P351" s="28"/>
      <c r="Q351" s="28"/>
      <c r="R351" s="31"/>
      <c r="S351" s="31"/>
      <c r="T351" s="50"/>
      <c r="U351" s="50"/>
      <c r="V351" s="50"/>
      <c r="W351" s="50"/>
      <c r="X351" s="50"/>
      <c r="Y351" s="30"/>
      <c r="Z351" s="30"/>
      <c r="AA351" s="30"/>
    </row>
    <row r="352" spans="1:27" ht="13.2" x14ac:dyDescent="0.25">
      <c r="A352" s="78"/>
      <c r="B352" s="28"/>
      <c r="C352" s="28"/>
      <c r="D352" s="27"/>
      <c r="E352" s="28"/>
      <c r="G352" s="28"/>
      <c r="H352" s="31"/>
      <c r="I352" s="31"/>
      <c r="J352" s="30"/>
      <c r="K352" s="30"/>
      <c r="L352" s="28"/>
      <c r="M352" s="31"/>
      <c r="O352" s="28"/>
      <c r="P352" s="28"/>
      <c r="Q352" s="28"/>
      <c r="R352" s="31"/>
      <c r="S352" s="31"/>
      <c r="T352" s="50"/>
      <c r="U352" s="50"/>
      <c r="V352" s="50"/>
      <c r="W352" s="50"/>
      <c r="X352" s="50"/>
      <c r="Y352" s="30"/>
      <c r="Z352" s="30"/>
      <c r="AA352" s="30"/>
    </row>
    <row r="353" spans="1:27" ht="13.2" x14ac:dyDescent="0.25">
      <c r="A353" s="78"/>
      <c r="B353" s="28"/>
      <c r="C353" s="28"/>
      <c r="D353" s="27"/>
      <c r="E353" s="28"/>
      <c r="G353" s="28"/>
      <c r="H353" s="31"/>
      <c r="I353" s="31"/>
      <c r="J353" s="30"/>
      <c r="K353" s="30"/>
      <c r="L353" s="28"/>
      <c r="M353" s="31"/>
      <c r="O353" s="28"/>
      <c r="P353" s="28"/>
      <c r="Q353" s="28"/>
      <c r="R353" s="31"/>
      <c r="S353" s="31"/>
      <c r="T353" s="50"/>
      <c r="U353" s="50"/>
      <c r="V353" s="50"/>
      <c r="W353" s="50"/>
      <c r="X353" s="50"/>
      <c r="Y353" s="30"/>
      <c r="Z353" s="30"/>
      <c r="AA353" s="30"/>
    </row>
    <row r="354" spans="1:27" ht="13.2" x14ac:dyDescent="0.25">
      <c r="A354" s="78"/>
      <c r="B354" s="28"/>
      <c r="C354" s="28"/>
      <c r="D354" s="27"/>
      <c r="E354" s="28"/>
      <c r="G354" s="28"/>
      <c r="H354" s="31"/>
      <c r="I354" s="31"/>
      <c r="J354" s="30"/>
      <c r="K354" s="30"/>
      <c r="L354" s="28"/>
      <c r="M354" s="31"/>
      <c r="O354" s="28"/>
      <c r="P354" s="28"/>
      <c r="Q354" s="28"/>
      <c r="R354" s="31"/>
      <c r="S354" s="31"/>
      <c r="T354" s="50"/>
      <c r="U354" s="50"/>
      <c r="V354" s="50"/>
      <c r="W354" s="50"/>
      <c r="X354" s="50"/>
      <c r="Y354" s="30"/>
      <c r="Z354" s="30"/>
      <c r="AA354" s="30"/>
    </row>
    <row r="355" spans="1:27" ht="13.2" x14ac:dyDescent="0.25">
      <c r="A355" s="78"/>
      <c r="B355" s="28"/>
      <c r="C355" s="28"/>
      <c r="D355" s="27"/>
      <c r="E355" s="28"/>
      <c r="G355" s="28"/>
      <c r="H355" s="31"/>
      <c r="I355" s="31"/>
      <c r="J355" s="30"/>
      <c r="K355" s="30"/>
      <c r="L355" s="28"/>
      <c r="M355" s="31"/>
      <c r="O355" s="28"/>
      <c r="P355" s="28"/>
      <c r="Q355" s="28"/>
      <c r="R355" s="31"/>
      <c r="S355" s="31"/>
      <c r="T355" s="50"/>
      <c r="U355" s="50"/>
      <c r="V355" s="50"/>
      <c r="W355" s="50"/>
      <c r="X355" s="50"/>
      <c r="Y355" s="30"/>
      <c r="Z355" s="30"/>
      <c r="AA355" s="30"/>
    </row>
    <row r="356" spans="1:27" ht="13.2" x14ac:dyDescent="0.25">
      <c r="A356" s="78"/>
      <c r="B356" s="28"/>
      <c r="C356" s="28"/>
      <c r="D356" s="27"/>
      <c r="E356" s="28"/>
      <c r="G356" s="28"/>
      <c r="H356" s="31"/>
      <c r="I356" s="31"/>
      <c r="J356" s="30"/>
      <c r="K356" s="30"/>
      <c r="L356" s="28"/>
      <c r="M356" s="31"/>
      <c r="O356" s="28"/>
      <c r="P356" s="28"/>
      <c r="Q356" s="28"/>
      <c r="R356" s="31"/>
      <c r="S356" s="31"/>
      <c r="T356" s="50"/>
      <c r="U356" s="50"/>
      <c r="V356" s="50"/>
      <c r="W356" s="50"/>
      <c r="X356" s="50"/>
      <c r="Y356" s="30"/>
      <c r="Z356" s="30"/>
      <c r="AA356" s="30"/>
    </row>
    <row r="357" spans="1:27" ht="13.2" x14ac:dyDescent="0.25">
      <c r="A357" s="78"/>
      <c r="B357" s="28"/>
      <c r="C357" s="28"/>
      <c r="D357" s="27"/>
      <c r="E357" s="28"/>
      <c r="G357" s="28"/>
      <c r="H357" s="31"/>
      <c r="I357" s="31"/>
      <c r="J357" s="30"/>
      <c r="K357" s="30"/>
      <c r="L357" s="28"/>
      <c r="M357" s="31"/>
      <c r="O357" s="28"/>
      <c r="P357" s="28"/>
      <c r="Q357" s="28"/>
      <c r="R357" s="31"/>
      <c r="S357" s="31"/>
      <c r="T357" s="50"/>
      <c r="U357" s="50"/>
      <c r="V357" s="50"/>
      <c r="W357" s="50"/>
      <c r="X357" s="50"/>
      <c r="Y357" s="30"/>
      <c r="Z357" s="30"/>
      <c r="AA357" s="30"/>
    </row>
    <row r="358" spans="1:27" ht="13.2" x14ac:dyDescent="0.25">
      <c r="A358" s="78"/>
      <c r="B358" s="28"/>
      <c r="C358" s="28"/>
      <c r="D358" s="27"/>
      <c r="E358" s="28"/>
      <c r="G358" s="28"/>
      <c r="H358" s="31"/>
      <c r="I358" s="31"/>
      <c r="J358" s="30"/>
      <c r="K358" s="30"/>
      <c r="L358" s="28"/>
      <c r="M358" s="31"/>
      <c r="O358" s="28"/>
      <c r="P358" s="28"/>
      <c r="Q358" s="28"/>
      <c r="R358" s="31"/>
      <c r="S358" s="31"/>
      <c r="T358" s="50"/>
      <c r="U358" s="50"/>
      <c r="V358" s="50"/>
      <c r="W358" s="50"/>
      <c r="X358" s="50"/>
      <c r="Y358" s="30"/>
      <c r="Z358" s="30"/>
      <c r="AA358" s="30"/>
    </row>
    <row r="359" spans="1:27" ht="13.2" x14ac:dyDescent="0.25">
      <c r="A359" s="78"/>
      <c r="B359" s="28"/>
      <c r="C359" s="28"/>
      <c r="D359" s="27"/>
      <c r="E359" s="28"/>
      <c r="G359" s="28"/>
      <c r="H359" s="31"/>
      <c r="I359" s="31"/>
      <c r="J359" s="30"/>
      <c r="K359" s="30"/>
      <c r="L359" s="28"/>
      <c r="M359" s="31"/>
      <c r="O359" s="28"/>
      <c r="P359" s="28"/>
      <c r="Q359" s="28"/>
      <c r="R359" s="31"/>
      <c r="S359" s="31"/>
      <c r="T359" s="50"/>
      <c r="U359" s="50"/>
      <c r="V359" s="50"/>
      <c r="W359" s="50"/>
      <c r="X359" s="50"/>
      <c r="Y359" s="30"/>
      <c r="Z359" s="30"/>
      <c r="AA359" s="30"/>
    </row>
    <row r="360" spans="1:27" ht="13.2" x14ac:dyDescent="0.25">
      <c r="A360" s="78"/>
      <c r="B360" s="28"/>
      <c r="C360" s="28"/>
      <c r="D360" s="27"/>
      <c r="E360" s="28"/>
      <c r="G360" s="28"/>
      <c r="H360" s="31"/>
      <c r="I360" s="31"/>
      <c r="J360" s="30"/>
      <c r="K360" s="30"/>
      <c r="L360" s="28"/>
      <c r="M360" s="31"/>
      <c r="O360" s="28"/>
      <c r="P360" s="28"/>
      <c r="Q360" s="28"/>
      <c r="R360" s="31"/>
      <c r="S360" s="31"/>
      <c r="T360" s="50"/>
      <c r="U360" s="50"/>
      <c r="V360" s="50"/>
      <c r="W360" s="50"/>
      <c r="X360" s="50"/>
      <c r="Y360" s="30"/>
      <c r="Z360" s="30"/>
      <c r="AA360" s="30"/>
    </row>
    <row r="361" spans="1:27" ht="13.2" x14ac:dyDescent="0.25">
      <c r="A361" s="78"/>
      <c r="B361" s="28"/>
      <c r="C361" s="28"/>
      <c r="D361" s="27"/>
      <c r="E361" s="28"/>
      <c r="G361" s="28"/>
      <c r="H361" s="31"/>
      <c r="I361" s="31"/>
      <c r="J361" s="30"/>
      <c r="K361" s="30"/>
      <c r="L361" s="28"/>
      <c r="M361" s="31"/>
      <c r="O361" s="28"/>
      <c r="P361" s="28"/>
      <c r="Q361" s="28"/>
      <c r="R361" s="31"/>
      <c r="S361" s="31"/>
      <c r="T361" s="50"/>
      <c r="U361" s="50"/>
      <c r="V361" s="50"/>
      <c r="W361" s="50"/>
      <c r="X361" s="50"/>
      <c r="Y361" s="30"/>
      <c r="Z361" s="30"/>
      <c r="AA361" s="30"/>
    </row>
    <row r="362" spans="1:27" ht="13.2" x14ac:dyDescent="0.25">
      <c r="A362" s="78"/>
      <c r="B362" s="28"/>
      <c r="C362" s="28"/>
      <c r="D362" s="27"/>
      <c r="E362" s="28"/>
      <c r="G362" s="28"/>
      <c r="H362" s="31"/>
      <c r="I362" s="31"/>
      <c r="J362" s="30"/>
      <c r="K362" s="30"/>
      <c r="L362" s="28"/>
      <c r="M362" s="31"/>
      <c r="O362" s="28"/>
      <c r="P362" s="28"/>
      <c r="Q362" s="28"/>
      <c r="R362" s="31"/>
      <c r="S362" s="31"/>
      <c r="T362" s="50"/>
      <c r="U362" s="50"/>
      <c r="V362" s="50"/>
      <c r="W362" s="50"/>
      <c r="X362" s="50"/>
      <c r="Y362" s="30"/>
      <c r="Z362" s="30"/>
      <c r="AA362" s="30"/>
    </row>
    <row r="363" spans="1:27" ht="13.2" x14ac:dyDescent="0.25">
      <c r="A363" s="78"/>
      <c r="B363" s="28"/>
      <c r="C363" s="28"/>
      <c r="D363" s="27"/>
      <c r="E363" s="28"/>
      <c r="G363" s="28"/>
      <c r="H363" s="31"/>
      <c r="I363" s="31"/>
      <c r="J363" s="30"/>
      <c r="K363" s="30"/>
      <c r="L363" s="28"/>
      <c r="M363" s="31"/>
      <c r="O363" s="28"/>
      <c r="P363" s="28"/>
      <c r="Q363" s="28"/>
      <c r="R363" s="31"/>
      <c r="S363" s="31"/>
      <c r="T363" s="50"/>
      <c r="U363" s="50"/>
      <c r="V363" s="50"/>
      <c r="W363" s="50"/>
      <c r="X363" s="50"/>
      <c r="Y363" s="30"/>
      <c r="Z363" s="30"/>
      <c r="AA363" s="30"/>
    </row>
    <row r="364" spans="1:27" ht="13.2" x14ac:dyDescent="0.25">
      <c r="A364" s="78"/>
      <c r="B364" s="28"/>
      <c r="C364" s="28"/>
      <c r="D364" s="27"/>
      <c r="E364" s="28"/>
      <c r="G364" s="28"/>
      <c r="H364" s="31"/>
      <c r="I364" s="31"/>
      <c r="J364" s="30"/>
      <c r="K364" s="30"/>
      <c r="L364" s="28"/>
      <c r="M364" s="31"/>
      <c r="O364" s="28"/>
      <c r="P364" s="28"/>
      <c r="Q364" s="28"/>
      <c r="R364" s="31"/>
      <c r="S364" s="31"/>
      <c r="T364" s="50"/>
      <c r="U364" s="50"/>
      <c r="V364" s="50"/>
      <c r="W364" s="50"/>
      <c r="X364" s="50"/>
      <c r="Y364" s="30"/>
      <c r="Z364" s="30"/>
      <c r="AA364" s="30"/>
    </row>
    <row r="365" spans="1:27" ht="13.2" x14ac:dyDescent="0.25">
      <c r="A365" s="78"/>
      <c r="B365" s="28"/>
      <c r="C365" s="28"/>
      <c r="D365" s="27"/>
      <c r="E365" s="28"/>
      <c r="G365" s="28"/>
      <c r="H365" s="31"/>
      <c r="I365" s="31"/>
      <c r="J365" s="30"/>
      <c r="K365" s="30"/>
      <c r="L365" s="28"/>
      <c r="M365" s="31"/>
      <c r="O365" s="28"/>
      <c r="P365" s="28"/>
      <c r="Q365" s="28"/>
      <c r="R365" s="31"/>
      <c r="S365" s="31"/>
      <c r="T365" s="50"/>
      <c r="U365" s="50"/>
      <c r="V365" s="50"/>
      <c r="W365" s="50"/>
      <c r="X365" s="50"/>
      <c r="Y365" s="30"/>
      <c r="Z365" s="30"/>
      <c r="AA365" s="30"/>
    </row>
    <row r="366" spans="1:27" ht="13.2" x14ac:dyDescent="0.25">
      <c r="A366" s="78"/>
      <c r="B366" s="28"/>
      <c r="C366" s="28"/>
      <c r="D366" s="27"/>
      <c r="E366" s="28"/>
      <c r="G366" s="28"/>
      <c r="H366" s="31"/>
      <c r="I366" s="31"/>
      <c r="J366" s="30"/>
      <c r="K366" s="30"/>
      <c r="L366" s="28"/>
      <c r="M366" s="31"/>
      <c r="O366" s="28"/>
      <c r="P366" s="28"/>
      <c r="Q366" s="28"/>
      <c r="R366" s="31"/>
      <c r="S366" s="31"/>
      <c r="T366" s="50"/>
      <c r="U366" s="50"/>
      <c r="V366" s="50"/>
      <c r="W366" s="50"/>
      <c r="X366" s="50"/>
      <c r="Y366" s="30"/>
      <c r="Z366" s="30"/>
      <c r="AA366" s="30"/>
    </row>
    <row r="367" spans="1:27" ht="13.2" x14ac:dyDescent="0.25">
      <c r="A367" s="78"/>
      <c r="B367" s="28"/>
      <c r="C367" s="28"/>
      <c r="D367" s="27"/>
      <c r="E367" s="28"/>
      <c r="G367" s="28"/>
      <c r="H367" s="31"/>
      <c r="I367" s="31"/>
      <c r="J367" s="30"/>
      <c r="K367" s="30"/>
      <c r="L367" s="28"/>
      <c r="M367" s="31"/>
      <c r="O367" s="28"/>
      <c r="P367" s="28"/>
      <c r="Q367" s="28"/>
      <c r="R367" s="31"/>
      <c r="S367" s="31"/>
      <c r="T367" s="50"/>
      <c r="U367" s="50"/>
      <c r="V367" s="50"/>
      <c r="W367" s="50"/>
      <c r="X367" s="50"/>
      <c r="Y367" s="30"/>
      <c r="Z367" s="30"/>
      <c r="AA367" s="30"/>
    </row>
    <row r="368" spans="1:27" ht="13.2" x14ac:dyDescent="0.25">
      <c r="A368" s="78"/>
      <c r="B368" s="28"/>
      <c r="C368" s="28"/>
      <c r="D368" s="27"/>
      <c r="E368" s="28"/>
      <c r="G368" s="28"/>
      <c r="H368" s="31"/>
      <c r="I368" s="31"/>
      <c r="J368" s="30"/>
      <c r="K368" s="30"/>
      <c r="L368" s="28"/>
      <c r="M368" s="31"/>
      <c r="O368" s="28"/>
      <c r="P368" s="28"/>
      <c r="Q368" s="28"/>
      <c r="R368" s="31"/>
      <c r="S368" s="31"/>
      <c r="T368" s="50"/>
      <c r="U368" s="50"/>
      <c r="V368" s="50"/>
      <c r="W368" s="50"/>
      <c r="X368" s="50"/>
      <c r="Y368" s="30"/>
      <c r="Z368" s="30"/>
      <c r="AA368" s="30"/>
    </row>
    <row r="369" spans="1:27" ht="13.2" x14ac:dyDescent="0.25">
      <c r="A369" s="78"/>
      <c r="B369" s="28"/>
      <c r="C369" s="28"/>
      <c r="D369" s="27"/>
      <c r="E369" s="28"/>
      <c r="G369" s="28"/>
      <c r="H369" s="31"/>
      <c r="I369" s="31"/>
      <c r="J369" s="30"/>
      <c r="K369" s="30"/>
      <c r="L369" s="28"/>
      <c r="M369" s="31"/>
      <c r="O369" s="28"/>
      <c r="P369" s="28"/>
      <c r="Q369" s="28"/>
      <c r="R369" s="31"/>
      <c r="S369" s="31"/>
      <c r="T369" s="50"/>
      <c r="U369" s="50"/>
      <c r="V369" s="50"/>
      <c r="W369" s="50"/>
      <c r="X369" s="50"/>
      <c r="Y369" s="30"/>
      <c r="Z369" s="30"/>
      <c r="AA369" s="30"/>
    </row>
    <row r="370" spans="1:27" ht="13.2" x14ac:dyDescent="0.25">
      <c r="A370" s="78"/>
      <c r="B370" s="28"/>
      <c r="C370" s="28"/>
      <c r="D370" s="27"/>
      <c r="E370" s="28"/>
      <c r="G370" s="28"/>
      <c r="H370" s="31"/>
      <c r="I370" s="31"/>
      <c r="J370" s="30"/>
      <c r="K370" s="30"/>
      <c r="L370" s="28"/>
      <c r="M370" s="31"/>
      <c r="O370" s="28"/>
      <c r="P370" s="28"/>
      <c r="Q370" s="28"/>
      <c r="R370" s="31"/>
      <c r="S370" s="31"/>
      <c r="T370" s="50"/>
      <c r="U370" s="50"/>
      <c r="V370" s="50"/>
      <c r="W370" s="50"/>
      <c r="X370" s="50"/>
      <c r="Y370" s="30"/>
      <c r="Z370" s="30"/>
      <c r="AA370" s="30"/>
    </row>
    <row r="371" spans="1:27" ht="13.2" x14ac:dyDescent="0.25">
      <c r="A371" s="78"/>
      <c r="B371" s="28"/>
      <c r="C371" s="28"/>
      <c r="D371" s="27"/>
      <c r="E371" s="28"/>
      <c r="G371" s="28"/>
      <c r="H371" s="31"/>
      <c r="I371" s="31"/>
      <c r="J371" s="30"/>
      <c r="K371" s="30"/>
      <c r="L371" s="28"/>
      <c r="M371" s="31"/>
      <c r="O371" s="28"/>
      <c r="P371" s="28"/>
      <c r="Q371" s="28"/>
      <c r="R371" s="31"/>
      <c r="S371" s="31"/>
      <c r="T371" s="50"/>
      <c r="U371" s="50"/>
      <c r="V371" s="50"/>
      <c r="W371" s="50"/>
      <c r="X371" s="50"/>
      <c r="Y371" s="30"/>
      <c r="Z371" s="30"/>
      <c r="AA371" s="30"/>
    </row>
    <row r="372" spans="1:27" ht="13.2" x14ac:dyDescent="0.25">
      <c r="A372" s="78"/>
      <c r="B372" s="28"/>
      <c r="C372" s="28"/>
      <c r="D372" s="27"/>
      <c r="E372" s="28"/>
      <c r="G372" s="28"/>
      <c r="H372" s="31"/>
      <c r="I372" s="31"/>
      <c r="J372" s="30"/>
      <c r="K372" s="30"/>
      <c r="L372" s="28"/>
      <c r="M372" s="31"/>
      <c r="O372" s="28"/>
      <c r="P372" s="28"/>
      <c r="Q372" s="28"/>
      <c r="R372" s="31"/>
      <c r="S372" s="31"/>
      <c r="T372" s="50"/>
      <c r="U372" s="50"/>
      <c r="V372" s="50"/>
      <c r="W372" s="50"/>
      <c r="X372" s="50"/>
      <c r="Y372" s="30"/>
      <c r="Z372" s="30"/>
      <c r="AA372" s="30"/>
    </row>
    <row r="373" spans="1:27" ht="13.2" x14ac:dyDescent="0.25">
      <c r="A373" s="78"/>
      <c r="B373" s="28"/>
      <c r="C373" s="28"/>
      <c r="D373" s="27"/>
      <c r="E373" s="28"/>
      <c r="G373" s="28"/>
      <c r="H373" s="31"/>
      <c r="I373" s="31"/>
      <c r="J373" s="30"/>
      <c r="K373" s="30"/>
      <c r="L373" s="28"/>
      <c r="M373" s="31"/>
      <c r="O373" s="28"/>
      <c r="P373" s="28"/>
      <c r="Q373" s="28"/>
      <c r="R373" s="31"/>
      <c r="S373" s="31"/>
      <c r="T373" s="50"/>
      <c r="U373" s="50"/>
      <c r="V373" s="50"/>
      <c r="W373" s="50"/>
      <c r="X373" s="50"/>
      <c r="Y373" s="30"/>
      <c r="Z373" s="30"/>
      <c r="AA373" s="30"/>
    </row>
    <row r="374" spans="1:27" ht="13.2" x14ac:dyDescent="0.25">
      <c r="A374" s="78"/>
      <c r="B374" s="28"/>
      <c r="C374" s="28"/>
      <c r="D374" s="27"/>
      <c r="E374" s="28"/>
      <c r="G374" s="28"/>
      <c r="H374" s="31"/>
      <c r="I374" s="31"/>
      <c r="J374" s="30"/>
      <c r="K374" s="30"/>
      <c r="L374" s="28"/>
      <c r="M374" s="31"/>
      <c r="O374" s="28"/>
      <c r="P374" s="28"/>
      <c r="Q374" s="28"/>
      <c r="R374" s="31"/>
      <c r="S374" s="31"/>
      <c r="T374" s="50"/>
      <c r="U374" s="50"/>
      <c r="V374" s="50"/>
      <c r="W374" s="50"/>
      <c r="X374" s="50"/>
      <c r="Y374" s="30"/>
      <c r="Z374" s="30"/>
      <c r="AA374" s="30"/>
    </row>
    <row r="375" spans="1:27" ht="13.2" x14ac:dyDescent="0.25">
      <c r="A375" s="78"/>
      <c r="B375" s="28"/>
      <c r="C375" s="28"/>
      <c r="D375" s="27"/>
      <c r="E375" s="28"/>
      <c r="G375" s="28"/>
      <c r="H375" s="31"/>
      <c r="I375" s="31"/>
      <c r="J375" s="30"/>
      <c r="K375" s="30"/>
      <c r="L375" s="28"/>
      <c r="M375" s="31"/>
      <c r="O375" s="28"/>
      <c r="P375" s="28"/>
      <c r="Q375" s="28"/>
      <c r="R375" s="31"/>
      <c r="S375" s="31"/>
      <c r="T375" s="50"/>
      <c r="U375" s="50"/>
      <c r="V375" s="50"/>
      <c r="W375" s="50"/>
      <c r="X375" s="50"/>
      <c r="Y375" s="30"/>
      <c r="Z375" s="30"/>
      <c r="AA375" s="30"/>
    </row>
    <row r="376" spans="1:27" ht="13.2" x14ac:dyDescent="0.25">
      <c r="A376" s="78"/>
      <c r="B376" s="28"/>
      <c r="C376" s="28"/>
      <c r="D376" s="27"/>
      <c r="E376" s="28"/>
      <c r="G376" s="28"/>
      <c r="H376" s="31"/>
      <c r="I376" s="31"/>
      <c r="J376" s="30"/>
      <c r="K376" s="30"/>
      <c r="L376" s="28"/>
      <c r="M376" s="31"/>
      <c r="O376" s="28"/>
      <c r="P376" s="28"/>
      <c r="Q376" s="28"/>
      <c r="R376" s="31"/>
      <c r="S376" s="31"/>
      <c r="T376" s="50"/>
      <c r="U376" s="50"/>
      <c r="V376" s="50"/>
      <c r="W376" s="50"/>
      <c r="X376" s="50"/>
      <c r="Y376" s="30"/>
      <c r="Z376" s="30"/>
      <c r="AA376" s="30"/>
    </row>
    <row r="377" spans="1:27" ht="13.2" x14ac:dyDescent="0.25">
      <c r="A377" s="78"/>
      <c r="B377" s="28"/>
      <c r="C377" s="28"/>
      <c r="D377" s="27"/>
      <c r="E377" s="28"/>
      <c r="G377" s="28"/>
      <c r="H377" s="31"/>
      <c r="I377" s="31"/>
      <c r="J377" s="30"/>
      <c r="K377" s="30"/>
      <c r="L377" s="28"/>
      <c r="M377" s="31"/>
      <c r="O377" s="28"/>
      <c r="P377" s="28"/>
      <c r="Q377" s="28"/>
      <c r="R377" s="31"/>
      <c r="S377" s="31"/>
      <c r="T377" s="50"/>
      <c r="U377" s="50"/>
      <c r="V377" s="50"/>
      <c r="W377" s="50"/>
      <c r="X377" s="50"/>
      <c r="Y377" s="30"/>
      <c r="Z377" s="30"/>
      <c r="AA377" s="30"/>
    </row>
    <row r="378" spans="1:27" ht="13.2" x14ac:dyDescent="0.25">
      <c r="A378" s="78"/>
      <c r="B378" s="28"/>
      <c r="C378" s="28"/>
      <c r="D378" s="27"/>
      <c r="E378" s="28"/>
      <c r="G378" s="28"/>
      <c r="H378" s="31"/>
      <c r="I378" s="31"/>
      <c r="J378" s="30"/>
      <c r="K378" s="30"/>
      <c r="L378" s="28"/>
      <c r="M378" s="31"/>
      <c r="O378" s="28"/>
      <c r="P378" s="28"/>
      <c r="Q378" s="28"/>
      <c r="R378" s="31"/>
      <c r="S378" s="31"/>
      <c r="T378" s="50"/>
      <c r="U378" s="50"/>
      <c r="V378" s="50"/>
      <c r="W378" s="50"/>
      <c r="X378" s="50"/>
      <c r="Y378" s="30"/>
      <c r="Z378" s="30"/>
      <c r="AA378" s="30"/>
    </row>
    <row r="379" spans="1:27" ht="13.2" x14ac:dyDescent="0.25">
      <c r="A379" s="78"/>
      <c r="B379" s="28"/>
      <c r="C379" s="28"/>
      <c r="D379" s="27"/>
      <c r="E379" s="28"/>
      <c r="G379" s="28"/>
      <c r="H379" s="31"/>
      <c r="I379" s="31"/>
      <c r="J379" s="30"/>
      <c r="K379" s="30"/>
      <c r="L379" s="28"/>
      <c r="M379" s="31"/>
      <c r="O379" s="28"/>
      <c r="P379" s="28"/>
      <c r="Q379" s="28"/>
      <c r="R379" s="31"/>
      <c r="S379" s="31"/>
      <c r="T379" s="50"/>
      <c r="U379" s="50"/>
      <c r="V379" s="50"/>
      <c r="W379" s="50"/>
      <c r="X379" s="50"/>
      <c r="Y379" s="30"/>
      <c r="Z379" s="30"/>
      <c r="AA379" s="30"/>
    </row>
    <row r="380" spans="1:27" ht="13.2" x14ac:dyDescent="0.25">
      <c r="A380" s="78"/>
      <c r="B380" s="28"/>
      <c r="C380" s="28"/>
      <c r="D380" s="27"/>
      <c r="E380" s="28"/>
      <c r="G380" s="28"/>
      <c r="H380" s="31"/>
      <c r="I380" s="31"/>
      <c r="J380" s="30"/>
      <c r="K380" s="30"/>
      <c r="L380" s="28"/>
      <c r="M380" s="31"/>
      <c r="O380" s="28"/>
      <c r="P380" s="28"/>
      <c r="Q380" s="28"/>
      <c r="R380" s="31"/>
      <c r="S380" s="31"/>
      <c r="T380" s="50"/>
      <c r="U380" s="50"/>
      <c r="V380" s="50"/>
      <c r="W380" s="50"/>
      <c r="X380" s="50"/>
      <c r="Y380" s="30"/>
      <c r="Z380" s="30"/>
      <c r="AA380" s="30"/>
    </row>
    <row r="381" spans="1:27" ht="13.2" x14ac:dyDescent="0.25">
      <c r="A381" s="78"/>
      <c r="B381" s="28"/>
      <c r="C381" s="28"/>
      <c r="D381" s="27"/>
      <c r="E381" s="28"/>
      <c r="G381" s="28"/>
      <c r="H381" s="31"/>
      <c r="I381" s="31"/>
      <c r="J381" s="30"/>
      <c r="K381" s="30"/>
      <c r="L381" s="28"/>
      <c r="M381" s="31"/>
      <c r="O381" s="28"/>
      <c r="P381" s="28"/>
      <c r="Q381" s="28"/>
      <c r="R381" s="31"/>
      <c r="S381" s="31"/>
      <c r="T381" s="50"/>
      <c r="U381" s="50"/>
      <c r="V381" s="50"/>
      <c r="W381" s="50"/>
      <c r="X381" s="50"/>
      <c r="Y381" s="30"/>
      <c r="Z381" s="30"/>
      <c r="AA381" s="30"/>
    </row>
    <row r="382" spans="1:27" ht="13.2" x14ac:dyDescent="0.25">
      <c r="A382" s="78"/>
      <c r="B382" s="28"/>
      <c r="C382" s="28"/>
      <c r="D382" s="27"/>
      <c r="E382" s="28"/>
      <c r="G382" s="28"/>
      <c r="H382" s="31"/>
      <c r="I382" s="31"/>
      <c r="J382" s="30"/>
      <c r="K382" s="30"/>
      <c r="L382" s="28"/>
      <c r="M382" s="31"/>
      <c r="O382" s="28"/>
      <c r="P382" s="28"/>
      <c r="Q382" s="28"/>
      <c r="R382" s="31"/>
      <c r="S382" s="31"/>
      <c r="T382" s="50"/>
      <c r="U382" s="50"/>
      <c r="V382" s="50"/>
      <c r="W382" s="50"/>
      <c r="X382" s="50"/>
      <c r="Y382" s="30"/>
      <c r="Z382" s="30"/>
      <c r="AA382" s="30"/>
    </row>
    <row r="383" spans="1:27" ht="13.2" x14ac:dyDescent="0.25">
      <c r="A383" s="78"/>
      <c r="B383" s="28"/>
      <c r="C383" s="28"/>
      <c r="D383" s="27"/>
      <c r="E383" s="28"/>
      <c r="G383" s="28"/>
      <c r="H383" s="31"/>
      <c r="I383" s="31"/>
      <c r="J383" s="30"/>
      <c r="K383" s="30"/>
      <c r="L383" s="28"/>
      <c r="M383" s="31"/>
      <c r="O383" s="28"/>
      <c r="P383" s="28"/>
      <c r="Q383" s="28"/>
      <c r="R383" s="31"/>
      <c r="S383" s="31"/>
      <c r="T383" s="50"/>
      <c r="U383" s="50"/>
      <c r="V383" s="50"/>
      <c r="W383" s="50"/>
      <c r="X383" s="50"/>
      <c r="Y383" s="30"/>
      <c r="Z383" s="30"/>
      <c r="AA383" s="30"/>
    </row>
    <row r="384" spans="1:27" ht="13.2" x14ac:dyDescent="0.25">
      <c r="A384" s="78"/>
      <c r="B384" s="28"/>
      <c r="C384" s="28"/>
      <c r="D384" s="27"/>
      <c r="E384" s="28"/>
      <c r="G384" s="28"/>
      <c r="H384" s="31"/>
      <c r="I384" s="31"/>
      <c r="J384" s="30"/>
      <c r="K384" s="30"/>
      <c r="L384" s="28"/>
      <c r="M384" s="31"/>
      <c r="O384" s="28"/>
      <c r="P384" s="28"/>
      <c r="Q384" s="28"/>
      <c r="R384" s="31"/>
      <c r="S384" s="31"/>
      <c r="T384" s="50"/>
      <c r="U384" s="50"/>
      <c r="V384" s="50"/>
      <c r="W384" s="50"/>
      <c r="X384" s="50"/>
      <c r="Y384" s="30"/>
      <c r="Z384" s="30"/>
      <c r="AA384" s="30"/>
    </row>
    <row r="385" spans="1:27" ht="13.2" x14ac:dyDescent="0.25">
      <c r="A385" s="78"/>
      <c r="B385" s="28"/>
      <c r="C385" s="28"/>
      <c r="D385" s="27"/>
      <c r="E385" s="28"/>
      <c r="G385" s="28"/>
      <c r="H385" s="31"/>
      <c r="I385" s="31"/>
      <c r="J385" s="30"/>
      <c r="K385" s="30"/>
      <c r="L385" s="28"/>
      <c r="M385" s="31"/>
      <c r="O385" s="28"/>
      <c r="P385" s="28"/>
      <c r="Q385" s="28"/>
      <c r="R385" s="31"/>
      <c r="S385" s="31"/>
      <c r="T385" s="50"/>
      <c r="U385" s="50"/>
      <c r="V385" s="50"/>
      <c r="W385" s="50"/>
      <c r="X385" s="50"/>
      <c r="Y385" s="30"/>
      <c r="Z385" s="30"/>
      <c r="AA385" s="30"/>
    </row>
    <row r="386" spans="1:27" ht="13.2" x14ac:dyDescent="0.25">
      <c r="A386" s="78"/>
      <c r="B386" s="28"/>
      <c r="C386" s="28"/>
      <c r="D386" s="27"/>
      <c r="E386" s="28"/>
      <c r="G386" s="28"/>
      <c r="H386" s="31"/>
      <c r="I386" s="31"/>
      <c r="J386" s="30"/>
      <c r="K386" s="30"/>
      <c r="L386" s="28"/>
      <c r="M386" s="31"/>
      <c r="O386" s="28"/>
      <c r="P386" s="28"/>
      <c r="Q386" s="28"/>
      <c r="R386" s="31"/>
      <c r="S386" s="31"/>
      <c r="T386" s="50"/>
      <c r="U386" s="50"/>
      <c r="V386" s="50"/>
      <c r="W386" s="50"/>
      <c r="X386" s="50"/>
      <c r="Y386" s="30"/>
      <c r="Z386" s="30"/>
      <c r="AA386" s="30"/>
    </row>
    <row r="387" spans="1:27" ht="13.2" x14ac:dyDescent="0.25">
      <c r="A387" s="78"/>
      <c r="B387" s="28"/>
      <c r="C387" s="28"/>
      <c r="D387" s="27"/>
      <c r="E387" s="28"/>
      <c r="G387" s="28"/>
      <c r="H387" s="31"/>
      <c r="I387" s="31"/>
      <c r="J387" s="30"/>
      <c r="K387" s="30"/>
      <c r="L387" s="28"/>
      <c r="M387" s="31"/>
      <c r="O387" s="28"/>
      <c r="P387" s="28"/>
      <c r="Q387" s="28"/>
      <c r="R387" s="31"/>
      <c r="S387" s="31"/>
      <c r="T387" s="50"/>
      <c r="U387" s="50"/>
      <c r="V387" s="50"/>
      <c r="W387" s="50"/>
      <c r="X387" s="50"/>
      <c r="Y387" s="30"/>
      <c r="Z387" s="30"/>
      <c r="AA387" s="30"/>
    </row>
    <row r="388" spans="1:27" ht="13.2" x14ac:dyDescent="0.25">
      <c r="A388" s="78"/>
      <c r="B388" s="28"/>
      <c r="C388" s="28"/>
      <c r="D388" s="27"/>
      <c r="E388" s="28"/>
      <c r="G388" s="28"/>
      <c r="H388" s="31"/>
      <c r="I388" s="31"/>
      <c r="J388" s="30"/>
      <c r="K388" s="30"/>
      <c r="L388" s="28"/>
      <c r="M388" s="31"/>
      <c r="O388" s="28"/>
      <c r="P388" s="28"/>
      <c r="Q388" s="28"/>
      <c r="R388" s="31"/>
      <c r="S388" s="31"/>
      <c r="T388" s="50"/>
      <c r="U388" s="50"/>
      <c r="V388" s="50"/>
      <c r="W388" s="50"/>
      <c r="X388" s="50"/>
      <c r="Y388" s="30"/>
      <c r="Z388" s="30"/>
      <c r="AA388" s="30"/>
    </row>
    <row r="389" spans="1:27" ht="13.2" x14ac:dyDescent="0.25">
      <c r="A389" s="78"/>
      <c r="B389" s="28"/>
      <c r="C389" s="28"/>
      <c r="D389" s="27"/>
      <c r="E389" s="28"/>
      <c r="G389" s="28"/>
      <c r="H389" s="31"/>
      <c r="I389" s="31"/>
      <c r="J389" s="30"/>
      <c r="K389" s="30"/>
      <c r="L389" s="28"/>
      <c r="M389" s="31"/>
      <c r="O389" s="28"/>
      <c r="P389" s="28"/>
      <c r="Q389" s="28"/>
      <c r="R389" s="31"/>
      <c r="S389" s="31"/>
      <c r="T389" s="50"/>
      <c r="U389" s="50"/>
      <c r="V389" s="50"/>
      <c r="W389" s="50"/>
      <c r="X389" s="50"/>
      <c r="Y389" s="30"/>
      <c r="Z389" s="30"/>
      <c r="AA389" s="30"/>
    </row>
    <row r="390" spans="1:27" ht="13.2" x14ac:dyDescent="0.25">
      <c r="A390" s="78"/>
      <c r="B390" s="28"/>
      <c r="C390" s="28"/>
      <c r="D390" s="27"/>
      <c r="E390" s="28"/>
      <c r="G390" s="28"/>
      <c r="H390" s="31"/>
      <c r="I390" s="31"/>
      <c r="J390" s="30"/>
      <c r="K390" s="30"/>
      <c r="L390" s="28"/>
      <c r="M390" s="31"/>
      <c r="O390" s="28"/>
      <c r="P390" s="28"/>
      <c r="Q390" s="28"/>
      <c r="R390" s="31"/>
      <c r="S390" s="31"/>
      <c r="T390" s="50"/>
      <c r="U390" s="50"/>
      <c r="V390" s="50"/>
      <c r="W390" s="50"/>
      <c r="X390" s="50"/>
      <c r="Y390" s="30"/>
      <c r="Z390" s="30"/>
      <c r="AA390" s="30"/>
    </row>
    <row r="391" spans="1:27" ht="13.2" x14ac:dyDescent="0.25">
      <c r="A391" s="78"/>
      <c r="B391" s="28"/>
      <c r="C391" s="28"/>
      <c r="D391" s="27"/>
      <c r="E391" s="28"/>
      <c r="G391" s="28"/>
      <c r="H391" s="31"/>
      <c r="I391" s="31"/>
      <c r="J391" s="30"/>
      <c r="K391" s="30"/>
      <c r="L391" s="28"/>
      <c r="M391" s="31"/>
      <c r="O391" s="28"/>
      <c r="P391" s="28"/>
      <c r="Q391" s="28"/>
      <c r="R391" s="31"/>
      <c r="S391" s="31"/>
      <c r="T391" s="50"/>
      <c r="U391" s="50"/>
      <c r="V391" s="50"/>
      <c r="W391" s="50"/>
      <c r="X391" s="50"/>
      <c r="Y391" s="30"/>
      <c r="Z391" s="30"/>
      <c r="AA391" s="30"/>
    </row>
    <row r="392" spans="1:27" ht="13.2" x14ac:dyDescent="0.25">
      <c r="A392" s="78"/>
      <c r="B392" s="28"/>
      <c r="C392" s="28"/>
      <c r="D392" s="27"/>
      <c r="E392" s="28"/>
      <c r="G392" s="28"/>
      <c r="H392" s="31"/>
      <c r="I392" s="31"/>
      <c r="J392" s="30"/>
      <c r="K392" s="30"/>
      <c r="L392" s="28"/>
      <c r="M392" s="31"/>
      <c r="O392" s="28"/>
      <c r="P392" s="28"/>
      <c r="Q392" s="28"/>
      <c r="R392" s="31"/>
      <c r="S392" s="31"/>
      <c r="T392" s="50"/>
      <c r="U392" s="50"/>
      <c r="V392" s="50"/>
      <c r="W392" s="50"/>
      <c r="X392" s="50"/>
      <c r="Y392" s="30"/>
      <c r="Z392" s="30"/>
      <c r="AA392" s="30"/>
    </row>
    <row r="393" spans="1:27" ht="13.2" x14ac:dyDescent="0.25">
      <c r="A393" s="78"/>
      <c r="B393" s="28"/>
      <c r="C393" s="28"/>
      <c r="D393" s="27"/>
      <c r="E393" s="28"/>
      <c r="G393" s="28"/>
      <c r="H393" s="31"/>
      <c r="I393" s="31"/>
      <c r="J393" s="30"/>
      <c r="K393" s="30"/>
      <c r="L393" s="28"/>
      <c r="M393" s="31"/>
      <c r="O393" s="28"/>
      <c r="P393" s="28"/>
      <c r="Q393" s="28"/>
      <c r="R393" s="31"/>
      <c r="S393" s="31"/>
      <c r="T393" s="50"/>
      <c r="U393" s="50"/>
      <c r="V393" s="50"/>
      <c r="W393" s="50"/>
      <c r="X393" s="50"/>
      <c r="Y393" s="30"/>
      <c r="Z393" s="30"/>
      <c r="AA393" s="30"/>
    </row>
    <row r="394" spans="1:27" ht="13.2" x14ac:dyDescent="0.25">
      <c r="A394" s="78"/>
      <c r="B394" s="28"/>
      <c r="C394" s="28"/>
      <c r="D394" s="27"/>
      <c r="E394" s="28"/>
      <c r="G394" s="28"/>
      <c r="H394" s="31"/>
      <c r="I394" s="31"/>
      <c r="J394" s="30"/>
      <c r="K394" s="30"/>
      <c r="L394" s="28"/>
      <c r="M394" s="31"/>
      <c r="O394" s="28"/>
      <c r="P394" s="28"/>
      <c r="Q394" s="28"/>
      <c r="R394" s="31"/>
      <c r="S394" s="31"/>
      <c r="T394" s="50"/>
      <c r="U394" s="50"/>
      <c r="V394" s="50"/>
      <c r="W394" s="50"/>
      <c r="X394" s="50"/>
      <c r="Y394" s="30"/>
      <c r="Z394" s="30"/>
      <c r="AA394" s="30"/>
    </row>
    <row r="395" spans="1:27" ht="13.2" x14ac:dyDescent="0.25">
      <c r="A395" s="78"/>
      <c r="B395" s="28"/>
      <c r="C395" s="28"/>
      <c r="D395" s="27"/>
      <c r="E395" s="28"/>
      <c r="G395" s="28"/>
      <c r="H395" s="31"/>
      <c r="I395" s="31"/>
      <c r="J395" s="30"/>
      <c r="K395" s="30"/>
      <c r="L395" s="28"/>
      <c r="M395" s="31"/>
      <c r="O395" s="28"/>
      <c r="P395" s="28"/>
      <c r="Q395" s="28"/>
      <c r="R395" s="31"/>
      <c r="S395" s="31"/>
      <c r="T395" s="50"/>
      <c r="U395" s="50"/>
      <c r="V395" s="50"/>
      <c r="W395" s="50"/>
      <c r="X395" s="50"/>
      <c r="Y395" s="30"/>
      <c r="Z395" s="30"/>
      <c r="AA395" s="30"/>
    </row>
    <row r="396" spans="1:27" ht="13.2" x14ac:dyDescent="0.25">
      <c r="A396" s="78"/>
      <c r="B396" s="28"/>
      <c r="C396" s="28"/>
      <c r="D396" s="27"/>
      <c r="E396" s="28"/>
      <c r="G396" s="28"/>
      <c r="H396" s="31"/>
      <c r="I396" s="31"/>
      <c r="J396" s="30"/>
      <c r="K396" s="30"/>
      <c r="L396" s="28"/>
      <c r="M396" s="31"/>
      <c r="O396" s="28"/>
      <c r="P396" s="28"/>
      <c r="Q396" s="28"/>
      <c r="R396" s="31"/>
      <c r="S396" s="31"/>
      <c r="T396" s="50"/>
      <c r="U396" s="50"/>
      <c r="V396" s="50"/>
      <c r="W396" s="50"/>
      <c r="X396" s="50"/>
      <c r="Y396" s="30"/>
      <c r="Z396" s="30"/>
      <c r="AA396" s="30"/>
    </row>
    <row r="397" spans="1:27" ht="13.2" x14ac:dyDescent="0.25">
      <c r="A397" s="78"/>
      <c r="B397" s="28"/>
      <c r="C397" s="28"/>
      <c r="D397" s="27"/>
      <c r="E397" s="28"/>
      <c r="G397" s="28"/>
      <c r="H397" s="31"/>
      <c r="I397" s="31"/>
      <c r="J397" s="30"/>
      <c r="K397" s="30"/>
      <c r="L397" s="28"/>
      <c r="M397" s="31"/>
      <c r="O397" s="28"/>
      <c r="P397" s="28"/>
      <c r="Q397" s="28"/>
      <c r="R397" s="31"/>
      <c r="S397" s="31"/>
      <c r="T397" s="50"/>
      <c r="U397" s="50"/>
      <c r="V397" s="50"/>
      <c r="W397" s="50"/>
      <c r="X397" s="50"/>
      <c r="Y397" s="30"/>
      <c r="Z397" s="30"/>
      <c r="AA397" s="30"/>
    </row>
    <row r="398" spans="1:27" ht="13.2" x14ac:dyDescent="0.25">
      <c r="A398" s="78"/>
      <c r="B398" s="28"/>
      <c r="C398" s="28"/>
      <c r="D398" s="27"/>
      <c r="E398" s="28"/>
      <c r="G398" s="28"/>
      <c r="H398" s="31"/>
      <c r="I398" s="31"/>
      <c r="J398" s="30"/>
      <c r="K398" s="30"/>
      <c r="L398" s="28"/>
      <c r="M398" s="31"/>
      <c r="O398" s="28"/>
      <c r="P398" s="28"/>
      <c r="Q398" s="28"/>
      <c r="R398" s="31"/>
      <c r="S398" s="31"/>
      <c r="T398" s="50"/>
      <c r="U398" s="50"/>
      <c r="V398" s="50"/>
      <c r="W398" s="50"/>
      <c r="X398" s="50"/>
      <c r="Y398" s="30"/>
      <c r="Z398" s="30"/>
      <c r="AA398" s="30"/>
    </row>
    <row r="399" spans="1:27" ht="13.2" x14ac:dyDescent="0.25">
      <c r="A399" s="78"/>
      <c r="B399" s="28"/>
      <c r="C399" s="28"/>
      <c r="D399" s="27"/>
      <c r="E399" s="28"/>
      <c r="G399" s="28"/>
      <c r="H399" s="31"/>
      <c r="I399" s="31"/>
      <c r="J399" s="30"/>
      <c r="K399" s="30"/>
      <c r="L399" s="28"/>
      <c r="M399" s="31"/>
      <c r="O399" s="28"/>
      <c r="P399" s="28"/>
      <c r="Q399" s="28"/>
      <c r="R399" s="31"/>
      <c r="S399" s="31"/>
      <c r="T399" s="50"/>
      <c r="U399" s="50"/>
      <c r="V399" s="50"/>
      <c r="W399" s="50"/>
      <c r="X399" s="50"/>
      <c r="Y399" s="30"/>
      <c r="Z399" s="30"/>
      <c r="AA399" s="30"/>
    </row>
    <row r="400" spans="1:27" ht="13.2" x14ac:dyDescent="0.25">
      <c r="A400" s="78"/>
      <c r="B400" s="28"/>
      <c r="C400" s="28"/>
      <c r="D400" s="27"/>
      <c r="E400" s="28"/>
      <c r="G400" s="28"/>
      <c r="H400" s="31"/>
      <c r="I400" s="31"/>
      <c r="J400" s="30"/>
      <c r="K400" s="30"/>
      <c r="L400" s="28"/>
      <c r="M400" s="31"/>
      <c r="O400" s="28"/>
      <c r="P400" s="28"/>
      <c r="Q400" s="28"/>
      <c r="R400" s="31"/>
      <c r="S400" s="31"/>
      <c r="T400" s="50"/>
      <c r="U400" s="50"/>
      <c r="V400" s="50"/>
      <c r="W400" s="50"/>
      <c r="X400" s="50"/>
      <c r="Y400" s="30"/>
      <c r="Z400" s="30"/>
      <c r="AA400" s="30"/>
    </row>
    <row r="401" spans="1:27" ht="13.2" x14ac:dyDescent="0.25">
      <c r="A401" s="78"/>
      <c r="B401" s="28"/>
      <c r="C401" s="28"/>
      <c r="D401" s="27"/>
      <c r="E401" s="28"/>
      <c r="G401" s="28"/>
      <c r="H401" s="31"/>
      <c r="I401" s="31"/>
      <c r="J401" s="30"/>
      <c r="K401" s="30"/>
      <c r="L401" s="28"/>
      <c r="M401" s="31"/>
      <c r="O401" s="28"/>
      <c r="P401" s="28"/>
      <c r="Q401" s="28"/>
      <c r="R401" s="31"/>
      <c r="S401" s="31"/>
      <c r="T401" s="50"/>
      <c r="U401" s="50"/>
      <c r="V401" s="50"/>
      <c r="W401" s="50"/>
      <c r="X401" s="50"/>
      <c r="Y401" s="30"/>
      <c r="Z401" s="30"/>
      <c r="AA401" s="30"/>
    </row>
    <row r="402" spans="1:27" ht="13.2" x14ac:dyDescent="0.25">
      <c r="A402" s="78"/>
      <c r="B402" s="28"/>
      <c r="C402" s="28"/>
      <c r="D402" s="27"/>
      <c r="E402" s="28"/>
      <c r="G402" s="28"/>
      <c r="H402" s="31"/>
      <c r="I402" s="31"/>
      <c r="J402" s="30"/>
      <c r="K402" s="30"/>
      <c r="L402" s="28"/>
      <c r="M402" s="31"/>
      <c r="O402" s="28"/>
      <c r="P402" s="28"/>
      <c r="Q402" s="28"/>
      <c r="R402" s="31"/>
      <c r="S402" s="31"/>
      <c r="T402" s="50"/>
      <c r="U402" s="50"/>
      <c r="V402" s="50"/>
      <c r="W402" s="50"/>
      <c r="X402" s="50"/>
      <c r="Y402" s="30"/>
      <c r="Z402" s="30"/>
      <c r="AA402" s="30"/>
    </row>
    <row r="403" spans="1:27" ht="13.2" x14ac:dyDescent="0.25">
      <c r="A403" s="78"/>
      <c r="B403" s="28"/>
      <c r="C403" s="28"/>
      <c r="D403" s="27"/>
      <c r="E403" s="28"/>
      <c r="G403" s="28"/>
      <c r="H403" s="31"/>
      <c r="I403" s="31"/>
      <c r="J403" s="30"/>
      <c r="K403" s="30"/>
      <c r="L403" s="28"/>
      <c r="M403" s="31"/>
      <c r="O403" s="28"/>
      <c r="P403" s="28"/>
      <c r="Q403" s="28"/>
      <c r="R403" s="31"/>
      <c r="S403" s="31"/>
      <c r="T403" s="50"/>
      <c r="U403" s="50"/>
      <c r="V403" s="50"/>
      <c r="W403" s="50"/>
      <c r="X403" s="50"/>
      <c r="Y403" s="30"/>
      <c r="Z403" s="30"/>
      <c r="AA403" s="30"/>
    </row>
    <row r="404" spans="1:27" ht="13.2" x14ac:dyDescent="0.25">
      <c r="A404" s="78"/>
      <c r="B404" s="28"/>
      <c r="C404" s="28"/>
      <c r="D404" s="27"/>
      <c r="E404" s="28"/>
      <c r="G404" s="28"/>
      <c r="H404" s="31"/>
      <c r="I404" s="31"/>
      <c r="J404" s="30"/>
      <c r="K404" s="30"/>
      <c r="L404" s="28"/>
      <c r="M404" s="31"/>
      <c r="O404" s="28"/>
      <c r="P404" s="28"/>
      <c r="Q404" s="28"/>
      <c r="R404" s="31"/>
      <c r="S404" s="31"/>
      <c r="T404" s="50"/>
      <c r="U404" s="50"/>
      <c r="V404" s="50"/>
      <c r="W404" s="50"/>
      <c r="X404" s="50"/>
      <c r="Y404" s="30"/>
      <c r="Z404" s="30"/>
      <c r="AA404" s="30"/>
    </row>
    <row r="405" spans="1:27" ht="13.2" x14ac:dyDescent="0.25">
      <c r="A405" s="78"/>
      <c r="B405" s="28"/>
      <c r="C405" s="28"/>
      <c r="D405" s="27"/>
      <c r="E405" s="28"/>
      <c r="G405" s="28"/>
      <c r="H405" s="31"/>
      <c r="I405" s="31"/>
      <c r="J405" s="30"/>
      <c r="K405" s="30"/>
      <c r="L405" s="28"/>
      <c r="M405" s="31"/>
      <c r="O405" s="28"/>
      <c r="P405" s="28"/>
      <c r="Q405" s="28"/>
      <c r="R405" s="31"/>
      <c r="S405" s="31"/>
      <c r="T405" s="50"/>
      <c r="U405" s="50"/>
      <c r="V405" s="50"/>
      <c r="W405" s="50"/>
      <c r="X405" s="50"/>
      <c r="Y405" s="30"/>
      <c r="Z405" s="30"/>
      <c r="AA405" s="30"/>
    </row>
    <row r="406" spans="1:27" ht="13.2" x14ac:dyDescent="0.25">
      <c r="A406" s="78"/>
      <c r="B406" s="28"/>
      <c r="C406" s="28"/>
      <c r="D406" s="27"/>
      <c r="E406" s="28"/>
      <c r="G406" s="28"/>
      <c r="H406" s="31"/>
      <c r="I406" s="31"/>
      <c r="J406" s="30"/>
      <c r="K406" s="30"/>
      <c r="L406" s="28"/>
      <c r="M406" s="31"/>
      <c r="O406" s="28"/>
      <c r="P406" s="28"/>
      <c r="Q406" s="28"/>
      <c r="R406" s="31"/>
      <c r="S406" s="31"/>
      <c r="T406" s="50"/>
      <c r="U406" s="50"/>
      <c r="V406" s="50"/>
      <c r="W406" s="50"/>
      <c r="X406" s="50"/>
      <c r="Y406" s="30"/>
      <c r="Z406" s="30"/>
      <c r="AA406" s="30"/>
    </row>
    <row r="407" spans="1:27" ht="13.2" x14ac:dyDescent="0.25">
      <c r="A407" s="78"/>
      <c r="B407" s="28"/>
      <c r="C407" s="28"/>
      <c r="D407" s="27"/>
      <c r="E407" s="28"/>
      <c r="G407" s="28"/>
      <c r="H407" s="31"/>
      <c r="I407" s="31"/>
      <c r="J407" s="30"/>
      <c r="K407" s="30"/>
      <c r="L407" s="28"/>
      <c r="M407" s="31"/>
      <c r="O407" s="28"/>
      <c r="P407" s="28"/>
      <c r="Q407" s="28"/>
      <c r="R407" s="31"/>
      <c r="S407" s="31"/>
      <c r="T407" s="50"/>
      <c r="U407" s="50"/>
      <c r="V407" s="50"/>
      <c r="W407" s="50"/>
      <c r="X407" s="50"/>
      <c r="Y407" s="30"/>
      <c r="Z407" s="30"/>
      <c r="AA407" s="30"/>
    </row>
    <row r="408" spans="1:27" ht="13.2" x14ac:dyDescent="0.25">
      <c r="A408" s="78"/>
      <c r="B408" s="28"/>
      <c r="C408" s="28"/>
      <c r="D408" s="27"/>
      <c r="E408" s="28"/>
      <c r="G408" s="28"/>
      <c r="H408" s="31"/>
      <c r="I408" s="31"/>
      <c r="J408" s="30"/>
      <c r="K408" s="30"/>
      <c r="L408" s="28"/>
      <c r="M408" s="31"/>
      <c r="O408" s="28"/>
      <c r="P408" s="28"/>
      <c r="Q408" s="28"/>
      <c r="R408" s="31"/>
      <c r="S408" s="31"/>
      <c r="T408" s="50"/>
      <c r="U408" s="50"/>
      <c r="V408" s="50"/>
      <c r="W408" s="50"/>
      <c r="X408" s="50"/>
      <c r="Y408" s="30"/>
      <c r="Z408" s="30"/>
      <c r="AA408" s="30"/>
    </row>
    <row r="409" spans="1:27" ht="13.2" x14ac:dyDescent="0.25">
      <c r="A409" s="78"/>
      <c r="B409" s="28"/>
      <c r="C409" s="28"/>
      <c r="D409" s="27"/>
      <c r="E409" s="28"/>
      <c r="G409" s="28"/>
      <c r="H409" s="31"/>
      <c r="I409" s="31"/>
      <c r="J409" s="30"/>
      <c r="K409" s="30"/>
      <c r="L409" s="28"/>
      <c r="M409" s="31"/>
      <c r="O409" s="28"/>
      <c r="P409" s="28"/>
      <c r="Q409" s="28"/>
      <c r="R409" s="31"/>
      <c r="S409" s="31"/>
      <c r="T409" s="50"/>
      <c r="U409" s="50"/>
      <c r="V409" s="50"/>
      <c r="W409" s="50"/>
      <c r="X409" s="50"/>
      <c r="Y409" s="30"/>
      <c r="Z409" s="30"/>
      <c r="AA409" s="30"/>
    </row>
    <row r="410" spans="1:27" ht="13.2" x14ac:dyDescent="0.25">
      <c r="A410" s="78"/>
      <c r="B410" s="28"/>
      <c r="C410" s="28"/>
      <c r="D410" s="27"/>
      <c r="E410" s="28"/>
      <c r="G410" s="28"/>
      <c r="H410" s="31"/>
      <c r="I410" s="31"/>
      <c r="J410" s="30"/>
      <c r="K410" s="30"/>
      <c r="L410" s="28"/>
      <c r="M410" s="31"/>
      <c r="O410" s="28"/>
      <c r="P410" s="28"/>
      <c r="Q410" s="28"/>
      <c r="R410" s="31"/>
      <c r="S410" s="31"/>
      <c r="T410" s="50"/>
      <c r="U410" s="50"/>
      <c r="V410" s="50"/>
      <c r="W410" s="50"/>
      <c r="X410" s="50"/>
      <c r="Y410" s="30"/>
      <c r="Z410" s="30"/>
      <c r="AA410" s="30"/>
    </row>
    <row r="411" spans="1:27" ht="13.2" x14ac:dyDescent="0.25">
      <c r="A411" s="78"/>
      <c r="B411" s="28"/>
      <c r="C411" s="28"/>
      <c r="D411" s="27"/>
      <c r="E411" s="28"/>
      <c r="G411" s="28"/>
      <c r="H411" s="31"/>
      <c r="I411" s="31"/>
      <c r="J411" s="30"/>
      <c r="K411" s="30"/>
      <c r="L411" s="28"/>
      <c r="M411" s="31"/>
      <c r="O411" s="28"/>
      <c r="P411" s="28"/>
      <c r="Q411" s="28"/>
      <c r="R411" s="31"/>
      <c r="S411" s="31"/>
      <c r="T411" s="50"/>
      <c r="U411" s="50"/>
      <c r="V411" s="50"/>
      <c r="W411" s="50"/>
      <c r="X411" s="50"/>
      <c r="Y411" s="30"/>
      <c r="Z411" s="30"/>
      <c r="AA411" s="30"/>
    </row>
    <row r="412" spans="1:27" ht="13.2" x14ac:dyDescent="0.25">
      <c r="A412" s="78"/>
      <c r="B412" s="28"/>
      <c r="C412" s="28"/>
      <c r="D412" s="27"/>
      <c r="E412" s="28"/>
      <c r="G412" s="28"/>
      <c r="H412" s="31"/>
      <c r="I412" s="31"/>
      <c r="J412" s="30"/>
      <c r="K412" s="30"/>
      <c r="L412" s="28"/>
      <c r="M412" s="31"/>
      <c r="O412" s="28"/>
      <c r="P412" s="28"/>
      <c r="Q412" s="28"/>
      <c r="R412" s="31"/>
      <c r="S412" s="31"/>
      <c r="T412" s="50"/>
      <c r="U412" s="50"/>
      <c r="V412" s="50"/>
      <c r="W412" s="50"/>
      <c r="X412" s="50"/>
      <c r="Y412" s="30"/>
      <c r="Z412" s="30"/>
      <c r="AA412" s="30"/>
    </row>
    <row r="413" spans="1:27" ht="13.2" x14ac:dyDescent="0.25">
      <c r="A413" s="78"/>
      <c r="B413" s="28"/>
      <c r="C413" s="28"/>
      <c r="D413" s="27"/>
      <c r="E413" s="28"/>
      <c r="G413" s="28"/>
      <c r="H413" s="31"/>
      <c r="I413" s="31"/>
      <c r="J413" s="30"/>
      <c r="K413" s="30"/>
      <c r="L413" s="28"/>
      <c r="M413" s="31"/>
      <c r="O413" s="28"/>
      <c r="P413" s="28"/>
      <c r="Q413" s="28"/>
      <c r="R413" s="31"/>
      <c r="S413" s="31"/>
      <c r="T413" s="50"/>
      <c r="U413" s="50"/>
      <c r="V413" s="50"/>
      <c r="W413" s="50"/>
      <c r="X413" s="50"/>
      <c r="Y413" s="30"/>
      <c r="Z413" s="30"/>
      <c r="AA413" s="30"/>
    </row>
    <row r="414" spans="1:27" ht="13.2" x14ac:dyDescent="0.25">
      <c r="A414" s="78"/>
      <c r="B414" s="28"/>
      <c r="C414" s="28"/>
      <c r="D414" s="27"/>
      <c r="E414" s="28"/>
      <c r="G414" s="28"/>
      <c r="H414" s="31"/>
      <c r="I414" s="31"/>
      <c r="J414" s="30"/>
      <c r="K414" s="30"/>
      <c r="L414" s="28"/>
      <c r="M414" s="31"/>
      <c r="O414" s="28"/>
      <c r="P414" s="28"/>
      <c r="Q414" s="28"/>
      <c r="R414" s="31"/>
      <c r="S414" s="31"/>
      <c r="T414" s="50"/>
      <c r="U414" s="50"/>
      <c r="V414" s="50"/>
      <c r="W414" s="50"/>
      <c r="X414" s="50"/>
      <c r="Y414" s="30"/>
      <c r="Z414" s="30"/>
      <c r="AA414" s="30"/>
    </row>
    <row r="415" spans="1:27" ht="13.2" x14ac:dyDescent="0.25">
      <c r="A415" s="78"/>
      <c r="B415" s="28"/>
      <c r="C415" s="28"/>
      <c r="D415" s="27"/>
      <c r="E415" s="28"/>
      <c r="G415" s="28"/>
      <c r="H415" s="31"/>
      <c r="I415" s="31"/>
      <c r="J415" s="30"/>
      <c r="K415" s="30"/>
      <c r="L415" s="28"/>
      <c r="M415" s="31"/>
      <c r="O415" s="28"/>
      <c r="P415" s="28"/>
      <c r="Q415" s="28"/>
      <c r="R415" s="31"/>
      <c r="S415" s="31"/>
      <c r="T415" s="50"/>
      <c r="U415" s="50"/>
      <c r="V415" s="50"/>
      <c r="W415" s="50"/>
      <c r="X415" s="50"/>
      <c r="Y415" s="30"/>
      <c r="Z415" s="30"/>
      <c r="AA415" s="30"/>
    </row>
    <row r="416" spans="1:27" ht="13.2" x14ac:dyDescent="0.25">
      <c r="A416" s="78"/>
      <c r="B416" s="28"/>
      <c r="C416" s="28"/>
      <c r="D416" s="27"/>
      <c r="E416" s="28"/>
      <c r="G416" s="28"/>
      <c r="H416" s="31"/>
      <c r="I416" s="31"/>
      <c r="J416" s="30"/>
      <c r="K416" s="30"/>
      <c r="L416" s="28"/>
      <c r="M416" s="31"/>
      <c r="O416" s="28"/>
      <c r="P416" s="28"/>
      <c r="Q416" s="28"/>
      <c r="R416" s="31"/>
      <c r="S416" s="31"/>
      <c r="T416" s="50"/>
      <c r="U416" s="50"/>
      <c r="V416" s="50"/>
      <c r="W416" s="50"/>
      <c r="X416" s="50"/>
      <c r="Y416" s="30"/>
      <c r="Z416" s="30"/>
      <c r="AA416" s="30"/>
    </row>
    <row r="417" spans="1:27" ht="13.2" x14ac:dyDescent="0.25">
      <c r="A417" s="78"/>
      <c r="B417" s="28"/>
      <c r="C417" s="28"/>
      <c r="D417" s="27"/>
      <c r="E417" s="28"/>
      <c r="G417" s="28"/>
      <c r="H417" s="31"/>
      <c r="I417" s="31"/>
      <c r="J417" s="30"/>
      <c r="K417" s="30"/>
      <c r="L417" s="28"/>
      <c r="M417" s="31"/>
      <c r="O417" s="28"/>
      <c r="P417" s="28"/>
      <c r="Q417" s="28"/>
      <c r="R417" s="31"/>
      <c r="S417" s="31"/>
      <c r="T417" s="50"/>
      <c r="U417" s="50"/>
      <c r="V417" s="50"/>
      <c r="W417" s="50"/>
      <c r="X417" s="50"/>
      <c r="Y417" s="30"/>
      <c r="Z417" s="30"/>
      <c r="AA417" s="30"/>
    </row>
    <row r="418" spans="1:27" ht="13.2" x14ac:dyDescent="0.25">
      <c r="A418" s="78"/>
      <c r="B418" s="28"/>
      <c r="C418" s="28"/>
      <c r="D418" s="27"/>
      <c r="E418" s="28"/>
      <c r="G418" s="28"/>
      <c r="H418" s="31"/>
      <c r="I418" s="31"/>
      <c r="J418" s="30"/>
      <c r="K418" s="30"/>
      <c r="L418" s="28"/>
      <c r="M418" s="31"/>
      <c r="O418" s="28"/>
      <c r="P418" s="28"/>
      <c r="Q418" s="28"/>
      <c r="R418" s="31"/>
      <c r="S418" s="31"/>
      <c r="T418" s="50"/>
      <c r="U418" s="50"/>
      <c r="V418" s="50"/>
      <c r="W418" s="50"/>
      <c r="X418" s="50"/>
      <c r="Y418" s="30"/>
      <c r="Z418" s="30"/>
      <c r="AA418" s="30"/>
    </row>
    <row r="419" spans="1:27" ht="13.2" x14ac:dyDescent="0.25">
      <c r="A419" s="78"/>
      <c r="B419" s="28"/>
      <c r="C419" s="28"/>
      <c r="D419" s="27"/>
      <c r="E419" s="28"/>
      <c r="G419" s="28"/>
      <c r="H419" s="31"/>
      <c r="I419" s="31"/>
      <c r="J419" s="30"/>
      <c r="K419" s="30"/>
      <c r="L419" s="28"/>
      <c r="M419" s="31"/>
      <c r="O419" s="28"/>
      <c r="P419" s="28"/>
      <c r="Q419" s="28"/>
      <c r="R419" s="31"/>
      <c r="S419" s="31"/>
      <c r="T419" s="50"/>
      <c r="U419" s="50"/>
      <c r="V419" s="50"/>
      <c r="W419" s="50"/>
      <c r="X419" s="50"/>
      <c r="Y419" s="30"/>
      <c r="Z419" s="30"/>
      <c r="AA419" s="30"/>
    </row>
    <row r="420" spans="1:27" ht="13.2" x14ac:dyDescent="0.25">
      <c r="A420" s="78"/>
      <c r="B420" s="28"/>
      <c r="C420" s="28"/>
      <c r="D420" s="27"/>
      <c r="E420" s="28"/>
      <c r="G420" s="28"/>
      <c r="H420" s="31"/>
      <c r="I420" s="31"/>
      <c r="J420" s="30"/>
      <c r="K420" s="30"/>
      <c r="L420" s="28"/>
      <c r="M420" s="31"/>
      <c r="O420" s="28"/>
      <c r="P420" s="28"/>
      <c r="Q420" s="28"/>
      <c r="R420" s="31"/>
      <c r="S420" s="31"/>
      <c r="T420" s="50"/>
      <c r="U420" s="50"/>
      <c r="V420" s="50"/>
      <c r="W420" s="50"/>
      <c r="X420" s="50"/>
      <c r="Y420" s="30"/>
      <c r="Z420" s="30"/>
      <c r="AA420" s="30"/>
    </row>
    <row r="421" spans="1:27" ht="13.2" x14ac:dyDescent="0.25">
      <c r="A421" s="78"/>
      <c r="B421" s="28"/>
      <c r="C421" s="28"/>
      <c r="D421" s="27"/>
      <c r="E421" s="28"/>
      <c r="G421" s="28"/>
      <c r="H421" s="31"/>
      <c r="I421" s="31"/>
      <c r="J421" s="30"/>
      <c r="K421" s="30"/>
      <c r="L421" s="28"/>
      <c r="M421" s="31"/>
      <c r="O421" s="28"/>
      <c r="P421" s="28"/>
      <c r="Q421" s="28"/>
      <c r="R421" s="31"/>
      <c r="S421" s="31"/>
      <c r="T421" s="50"/>
      <c r="U421" s="50"/>
      <c r="V421" s="50"/>
      <c r="W421" s="50"/>
      <c r="X421" s="50"/>
      <c r="Y421" s="30"/>
      <c r="Z421" s="30"/>
      <c r="AA421" s="30"/>
    </row>
    <row r="422" spans="1:27" ht="13.2" x14ac:dyDescent="0.25">
      <c r="A422" s="78"/>
      <c r="B422" s="28"/>
      <c r="C422" s="28"/>
      <c r="D422" s="27"/>
      <c r="E422" s="28"/>
      <c r="G422" s="28"/>
      <c r="H422" s="31"/>
      <c r="I422" s="31"/>
      <c r="J422" s="30"/>
      <c r="K422" s="30"/>
      <c r="L422" s="28"/>
      <c r="M422" s="31"/>
      <c r="O422" s="28"/>
      <c r="P422" s="28"/>
      <c r="Q422" s="28"/>
      <c r="R422" s="31"/>
      <c r="S422" s="31"/>
      <c r="T422" s="50"/>
      <c r="U422" s="50"/>
      <c r="V422" s="50"/>
      <c r="W422" s="50"/>
      <c r="X422" s="50"/>
      <c r="Y422" s="30"/>
      <c r="Z422" s="30"/>
      <c r="AA422" s="30"/>
    </row>
    <row r="423" spans="1:27" ht="13.2" x14ac:dyDescent="0.25">
      <c r="A423" s="78"/>
      <c r="B423" s="28"/>
      <c r="C423" s="28"/>
      <c r="D423" s="27"/>
      <c r="E423" s="28"/>
      <c r="G423" s="28"/>
      <c r="H423" s="31"/>
      <c r="I423" s="31"/>
      <c r="J423" s="30"/>
      <c r="K423" s="30"/>
      <c r="L423" s="28"/>
      <c r="M423" s="31"/>
      <c r="O423" s="28"/>
      <c r="P423" s="28"/>
      <c r="Q423" s="28"/>
      <c r="R423" s="31"/>
      <c r="S423" s="31"/>
      <c r="T423" s="50"/>
      <c r="U423" s="50"/>
      <c r="V423" s="50"/>
      <c r="W423" s="50"/>
      <c r="X423" s="50"/>
      <c r="Y423" s="30"/>
      <c r="Z423" s="30"/>
      <c r="AA423" s="30"/>
    </row>
    <row r="424" spans="1:27" ht="13.2" x14ac:dyDescent="0.25">
      <c r="A424" s="78"/>
      <c r="B424" s="28"/>
      <c r="C424" s="28"/>
      <c r="D424" s="27"/>
      <c r="E424" s="28"/>
      <c r="G424" s="28"/>
      <c r="H424" s="31"/>
      <c r="I424" s="31"/>
      <c r="J424" s="30"/>
      <c r="K424" s="30"/>
      <c r="L424" s="28"/>
      <c r="M424" s="31"/>
      <c r="O424" s="28"/>
      <c r="P424" s="28"/>
      <c r="Q424" s="28"/>
      <c r="R424" s="31"/>
      <c r="S424" s="31"/>
      <c r="T424" s="50"/>
      <c r="U424" s="50"/>
      <c r="V424" s="50"/>
      <c r="W424" s="50"/>
      <c r="X424" s="50"/>
      <c r="Y424" s="30"/>
      <c r="Z424" s="30"/>
      <c r="AA424" s="30"/>
    </row>
    <row r="425" spans="1:27" ht="13.2" x14ac:dyDescent="0.25">
      <c r="A425" s="78"/>
      <c r="B425" s="28"/>
      <c r="C425" s="28"/>
      <c r="D425" s="27"/>
      <c r="E425" s="28"/>
      <c r="G425" s="28"/>
      <c r="H425" s="31"/>
      <c r="I425" s="31"/>
      <c r="J425" s="30"/>
      <c r="K425" s="30"/>
      <c r="L425" s="28"/>
      <c r="M425" s="31"/>
      <c r="O425" s="28"/>
      <c r="P425" s="28"/>
      <c r="Q425" s="28"/>
      <c r="R425" s="31"/>
      <c r="S425" s="31"/>
      <c r="T425" s="50"/>
      <c r="U425" s="50"/>
      <c r="V425" s="50"/>
      <c r="W425" s="50"/>
      <c r="X425" s="50"/>
      <c r="Y425" s="30"/>
      <c r="Z425" s="30"/>
      <c r="AA425" s="30"/>
    </row>
    <row r="426" spans="1:27" ht="13.2" x14ac:dyDescent="0.25">
      <c r="A426" s="78"/>
      <c r="B426" s="28"/>
      <c r="C426" s="28"/>
      <c r="D426" s="27"/>
      <c r="E426" s="28"/>
      <c r="G426" s="28"/>
      <c r="H426" s="31"/>
      <c r="I426" s="31"/>
      <c r="J426" s="30"/>
      <c r="K426" s="30"/>
      <c r="L426" s="28"/>
      <c r="M426" s="31"/>
      <c r="O426" s="28"/>
      <c r="P426" s="28"/>
      <c r="Q426" s="28"/>
      <c r="R426" s="31"/>
      <c r="S426" s="31"/>
      <c r="T426" s="50"/>
      <c r="U426" s="50"/>
      <c r="V426" s="50"/>
      <c r="W426" s="50"/>
      <c r="X426" s="50"/>
      <c r="Y426" s="30"/>
      <c r="Z426" s="30"/>
      <c r="AA426" s="30"/>
    </row>
    <row r="427" spans="1:27" ht="13.2" x14ac:dyDescent="0.25">
      <c r="A427" s="78"/>
      <c r="B427" s="28"/>
      <c r="C427" s="28"/>
      <c r="D427" s="27"/>
      <c r="E427" s="28"/>
      <c r="G427" s="28"/>
      <c r="H427" s="31"/>
      <c r="I427" s="31"/>
      <c r="J427" s="30"/>
      <c r="K427" s="30"/>
      <c r="L427" s="28"/>
      <c r="M427" s="31"/>
      <c r="O427" s="28"/>
      <c r="P427" s="28"/>
      <c r="Q427" s="28"/>
      <c r="R427" s="31"/>
      <c r="S427" s="31"/>
      <c r="T427" s="50"/>
      <c r="U427" s="50"/>
      <c r="V427" s="50"/>
      <c r="W427" s="50"/>
      <c r="X427" s="50"/>
      <c r="Y427" s="30"/>
      <c r="Z427" s="30"/>
      <c r="AA427" s="30"/>
    </row>
    <row r="428" spans="1:27" ht="13.2" x14ac:dyDescent="0.25">
      <c r="A428" s="78"/>
      <c r="B428" s="28"/>
      <c r="C428" s="28"/>
      <c r="D428" s="27"/>
      <c r="E428" s="28"/>
      <c r="G428" s="28"/>
      <c r="H428" s="31"/>
      <c r="I428" s="31"/>
      <c r="J428" s="30"/>
      <c r="K428" s="30"/>
      <c r="L428" s="28"/>
      <c r="M428" s="31"/>
      <c r="O428" s="28"/>
      <c r="P428" s="28"/>
      <c r="Q428" s="28"/>
      <c r="R428" s="31"/>
      <c r="S428" s="31"/>
      <c r="T428" s="50"/>
      <c r="U428" s="50"/>
      <c r="V428" s="50"/>
      <c r="W428" s="50"/>
      <c r="X428" s="50"/>
      <c r="Y428" s="30"/>
      <c r="Z428" s="30"/>
      <c r="AA428" s="30"/>
    </row>
    <row r="429" spans="1:27" ht="13.2" x14ac:dyDescent="0.25">
      <c r="A429" s="78"/>
      <c r="B429" s="28"/>
      <c r="C429" s="28"/>
      <c r="D429" s="27"/>
      <c r="E429" s="28"/>
      <c r="G429" s="28"/>
      <c r="H429" s="31"/>
      <c r="I429" s="31"/>
      <c r="J429" s="30"/>
      <c r="K429" s="30"/>
      <c r="L429" s="28"/>
      <c r="M429" s="31"/>
      <c r="O429" s="28"/>
      <c r="P429" s="28"/>
      <c r="Q429" s="28"/>
      <c r="R429" s="31"/>
      <c r="S429" s="31"/>
      <c r="T429" s="50"/>
      <c r="U429" s="50"/>
      <c r="V429" s="50"/>
      <c r="W429" s="50"/>
      <c r="X429" s="50"/>
      <c r="Y429" s="30"/>
      <c r="Z429" s="30"/>
      <c r="AA429" s="30"/>
    </row>
    <row r="430" spans="1:27" ht="13.2" x14ac:dyDescent="0.25">
      <c r="A430" s="78"/>
      <c r="B430" s="28"/>
      <c r="C430" s="28"/>
      <c r="D430" s="27"/>
      <c r="E430" s="28"/>
      <c r="G430" s="28"/>
      <c r="H430" s="31"/>
      <c r="I430" s="31"/>
      <c r="J430" s="30"/>
      <c r="K430" s="30"/>
      <c r="L430" s="28"/>
      <c r="M430" s="31"/>
      <c r="O430" s="28"/>
      <c r="P430" s="28"/>
      <c r="Q430" s="28"/>
      <c r="R430" s="31"/>
      <c r="S430" s="31"/>
      <c r="T430" s="50"/>
      <c r="U430" s="50"/>
      <c r="V430" s="50"/>
      <c r="W430" s="50"/>
      <c r="X430" s="50"/>
      <c r="Y430" s="30"/>
      <c r="Z430" s="30"/>
      <c r="AA430" s="30"/>
    </row>
    <row r="431" spans="1:27" ht="13.2" x14ac:dyDescent="0.25">
      <c r="A431" s="78"/>
      <c r="B431" s="28"/>
      <c r="C431" s="28"/>
      <c r="D431" s="27"/>
      <c r="E431" s="28"/>
      <c r="G431" s="28"/>
      <c r="H431" s="31"/>
      <c r="I431" s="31"/>
      <c r="J431" s="30"/>
      <c r="K431" s="30"/>
      <c r="L431" s="28"/>
      <c r="M431" s="31"/>
      <c r="O431" s="28"/>
      <c r="P431" s="28"/>
      <c r="Q431" s="28"/>
      <c r="R431" s="31"/>
      <c r="S431" s="31"/>
      <c r="T431" s="50"/>
      <c r="U431" s="50"/>
      <c r="V431" s="50"/>
      <c r="W431" s="50"/>
      <c r="X431" s="50"/>
      <c r="Y431" s="30"/>
      <c r="Z431" s="30"/>
      <c r="AA431" s="30"/>
    </row>
    <row r="432" spans="1:27" ht="13.2" x14ac:dyDescent="0.25">
      <c r="A432" s="78"/>
      <c r="B432" s="28"/>
      <c r="C432" s="28"/>
      <c r="D432" s="27"/>
      <c r="E432" s="28"/>
      <c r="G432" s="28"/>
      <c r="H432" s="31"/>
      <c r="I432" s="31"/>
      <c r="J432" s="30"/>
      <c r="K432" s="30"/>
      <c r="L432" s="28"/>
      <c r="M432" s="31"/>
      <c r="O432" s="28"/>
      <c r="P432" s="28"/>
      <c r="Q432" s="28"/>
      <c r="R432" s="31"/>
      <c r="S432" s="31"/>
      <c r="T432" s="50"/>
      <c r="U432" s="50"/>
      <c r="V432" s="50"/>
      <c r="W432" s="50"/>
      <c r="X432" s="50"/>
      <c r="Y432" s="30"/>
      <c r="Z432" s="30"/>
      <c r="AA432" s="30"/>
    </row>
    <row r="433" spans="1:27" ht="13.2" x14ac:dyDescent="0.25">
      <c r="A433" s="78"/>
      <c r="B433" s="28"/>
      <c r="C433" s="28"/>
      <c r="D433" s="27"/>
      <c r="E433" s="28"/>
      <c r="G433" s="28"/>
      <c r="H433" s="31"/>
      <c r="I433" s="31"/>
      <c r="J433" s="30"/>
      <c r="K433" s="30"/>
      <c r="L433" s="28"/>
      <c r="M433" s="31"/>
      <c r="O433" s="28"/>
      <c r="P433" s="28"/>
      <c r="Q433" s="28"/>
      <c r="R433" s="31"/>
      <c r="S433" s="31"/>
      <c r="T433" s="50"/>
      <c r="U433" s="50"/>
      <c r="V433" s="50"/>
      <c r="W433" s="50"/>
      <c r="X433" s="50"/>
      <c r="Y433" s="30"/>
      <c r="Z433" s="30"/>
      <c r="AA433" s="30"/>
    </row>
    <row r="434" spans="1:27" ht="13.2" x14ac:dyDescent="0.25">
      <c r="A434" s="78"/>
      <c r="B434" s="28"/>
      <c r="C434" s="28"/>
      <c r="D434" s="27"/>
      <c r="E434" s="28"/>
      <c r="G434" s="28"/>
      <c r="H434" s="31"/>
      <c r="I434" s="31"/>
      <c r="J434" s="30"/>
      <c r="K434" s="30"/>
      <c r="L434" s="28"/>
      <c r="M434" s="31"/>
      <c r="O434" s="28"/>
      <c r="P434" s="28"/>
      <c r="Q434" s="28"/>
      <c r="R434" s="31"/>
      <c r="S434" s="31"/>
      <c r="T434" s="50"/>
      <c r="U434" s="50"/>
      <c r="V434" s="50"/>
      <c r="W434" s="50"/>
      <c r="X434" s="50"/>
      <c r="Y434" s="30"/>
      <c r="Z434" s="30"/>
      <c r="AA434" s="30"/>
    </row>
    <row r="435" spans="1:27" ht="13.2" x14ac:dyDescent="0.25">
      <c r="A435" s="78"/>
      <c r="B435" s="28"/>
      <c r="C435" s="28"/>
      <c r="D435" s="27"/>
      <c r="E435" s="28"/>
      <c r="G435" s="28"/>
      <c r="H435" s="31"/>
      <c r="I435" s="31"/>
      <c r="J435" s="30"/>
      <c r="K435" s="30"/>
      <c r="L435" s="28"/>
      <c r="M435" s="31"/>
      <c r="O435" s="28"/>
      <c r="P435" s="28"/>
      <c r="Q435" s="28"/>
      <c r="R435" s="31"/>
      <c r="S435" s="31"/>
      <c r="T435" s="50"/>
      <c r="U435" s="50"/>
      <c r="V435" s="50"/>
      <c r="W435" s="50"/>
      <c r="X435" s="50"/>
      <c r="Y435" s="30"/>
      <c r="Z435" s="30"/>
      <c r="AA435" s="30"/>
    </row>
    <row r="436" spans="1:27" ht="13.2" x14ac:dyDescent="0.25">
      <c r="A436" s="78"/>
      <c r="B436" s="28"/>
      <c r="C436" s="28"/>
      <c r="D436" s="27"/>
      <c r="E436" s="28"/>
      <c r="G436" s="28"/>
      <c r="H436" s="31"/>
      <c r="I436" s="31"/>
      <c r="J436" s="30"/>
      <c r="K436" s="30"/>
      <c r="L436" s="28"/>
      <c r="M436" s="31"/>
      <c r="O436" s="28"/>
      <c r="P436" s="28"/>
      <c r="Q436" s="28"/>
      <c r="R436" s="31"/>
      <c r="S436" s="31"/>
      <c r="T436" s="50"/>
      <c r="U436" s="50"/>
      <c r="V436" s="50"/>
      <c r="W436" s="50"/>
      <c r="X436" s="50"/>
      <c r="Y436" s="30"/>
      <c r="Z436" s="30"/>
      <c r="AA436" s="30"/>
    </row>
    <row r="437" spans="1:27" ht="13.2" x14ac:dyDescent="0.25">
      <c r="A437" s="78"/>
      <c r="B437" s="28"/>
      <c r="C437" s="28"/>
      <c r="D437" s="27"/>
      <c r="E437" s="28"/>
      <c r="G437" s="28"/>
      <c r="H437" s="31"/>
      <c r="I437" s="31"/>
      <c r="J437" s="30"/>
      <c r="K437" s="30"/>
      <c r="L437" s="28"/>
      <c r="M437" s="31"/>
      <c r="O437" s="28"/>
      <c r="P437" s="28"/>
      <c r="Q437" s="28"/>
      <c r="R437" s="31"/>
      <c r="S437" s="31"/>
      <c r="T437" s="50"/>
      <c r="U437" s="50"/>
      <c r="V437" s="50"/>
      <c r="W437" s="50"/>
      <c r="X437" s="50"/>
      <c r="Y437" s="30"/>
      <c r="Z437" s="30"/>
      <c r="AA437" s="30"/>
    </row>
    <row r="438" spans="1:27" ht="13.2" x14ac:dyDescent="0.25">
      <c r="A438" s="78"/>
      <c r="B438" s="28"/>
      <c r="C438" s="28"/>
      <c r="D438" s="27"/>
      <c r="E438" s="28"/>
      <c r="G438" s="28"/>
      <c r="H438" s="31"/>
      <c r="I438" s="31"/>
      <c r="J438" s="30"/>
      <c r="K438" s="30"/>
      <c r="L438" s="28"/>
      <c r="M438" s="31"/>
      <c r="O438" s="28"/>
      <c r="P438" s="28"/>
      <c r="Q438" s="28"/>
      <c r="R438" s="31"/>
      <c r="S438" s="31"/>
      <c r="T438" s="50"/>
      <c r="U438" s="50"/>
      <c r="V438" s="50"/>
      <c r="W438" s="50"/>
      <c r="X438" s="50"/>
      <c r="Y438" s="30"/>
      <c r="Z438" s="30"/>
      <c r="AA438" s="30"/>
    </row>
    <row r="439" spans="1:27" ht="13.2" x14ac:dyDescent="0.25">
      <c r="A439" s="78"/>
      <c r="B439" s="28"/>
      <c r="C439" s="28"/>
      <c r="D439" s="27"/>
      <c r="E439" s="28"/>
      <c r="G439" s="28"/>
      <c r="H439" s="31"/>
      <c r="I439" s="31"/>
      <c r="J439" s="30"/>
      <c r="K439" s="30"/>
      <c r="L439" s="28"/>
      <c r="M439" s="31"/>
      <c r="O439" s="28"/>
      <c r="P439" s="28"/>
      <c r="Q439" s="28"/>
      <c r="R439" s="31"/>
      <c r="S439" s="31"/>
      <c r="T439" s="50"/>
      <c r="U439" s="50"/>
      <c r="V439" s="50"/>
      <c r="W439" s="50"/>
      <c r="X439" s="50"/>
      <c r="Y439" s="30"/>
      <c r="Z439" s="30"/>
      <c r="AA439" s="30"/>
    </row>
    <row r="440" spans="1:27" ht="13.2" x14ac:dyDescent="0.25">
      <c r="A440" s="78"/>
      <c r="B440" s="28"/>
      <c r="C440" s="28"/>
      <c r="D440" s="27"/>
      <c r="E440" s="28"/>
      <c r="G440" s="28"/>
      <c r="H440" s="31"/>
      <c r="I440" s="31"/>
      <c r="J440" s="30"/>
      <c r="K440" s="30"/>
      <c r="L440" s="28"/>
      <c r="M440" s="31"/>
      <c r="O440" s="28"/>
      <c r="P440" s="28"/>
      <c r="Q440" s="28"/>
      <c r="R440" s="31"/>
      <c r="S440" s="31"/>
      <c r="T440" s="50"/>
      <c r="U440" s="50"/>
      <c r="V440" s="50"/>
      <c r="W440" s="50"/>
      <c r="X440" s="50"/>
      <c r="Y440" s="30"/>
      <c r="Z440" s="30"/>
      <c r="AA440" s="30"/>
    </row>
    <row r="441" spans="1:27" ht="13.2" x14ac:dyDescent="0.25">
      <c r="A441" s="78"/>
      <c r="B441" s="28"/>
      <c r="C441" s="28"/>
      <c r="D441" s="27"/>
      <c r="E441" s="28"/>
      <c r="G441" s="28"/>
      <c r="H441" s="31"/>
      <c r="I441" s="31"/>
      <c r="J441" s="30"/>
      <c r="K441" s="30"/>
      <c r="L441" s="28"/>
      <c r="M441" s="31"/>
      <c r="O441" s="28"/>
      <c r="P441" s="28"/>
      <c r="Q441" s="28"/>
      <c r="R441" s="31"/>
      <c r="S441" s="31"/>
      <c r="T441" s="50"/>
      <c r="U441" s="50"/>
      <c r="V441" s="50"/>
      <c r="W441" s="50"/>
      <c r="X441" s="50"/>
      <c r="Y441" s="30"/>
      <c r="Z441" s="30"/>
      <c r="AA441" s="30"/>
    </row>
    <row r="442" spans="1:27" ht="13.2" x14ac:dyDescent="0.25">
      <c r="A442" s="78"/>
      <c r="B442" s="28"/>
      <c r="C442" s="28"/>
      <c r="D442" s="27"/>
      <c r="E442" s="28"/>
      <c r="G442" s="28"/>
      <c r="H442" s="31"/>
      <c r="I442" s="31"/>
      <c r="J442" s="30"/>
      <c r="K442" s="30"/>
      <c r="L442" s="28"/>
      <c r="M442" s="31"/>
      <c r="O442" s="28"/>
      <c r="P442" s="28"/>
      <c r="Q442" s="28"/>
      <c r="R442" s="31"/>
      <c r="S442" s="31"/>
      <c r="T442" s="50"/>
      <c r="U442" s="50"/>
      <c r="V442" s="50"/>
      <c r="W442" s="50"/>
      <c r="X442" s="50"/>
      <c r="Y442" s="30"/>
      <c r="Z442" s="30"/>
      <c r="AA442" s="30"/>
    </row>
    <row r="443" spans="1:27" ht="13.2" x14ac:dyDescent="0.25">
      <c r="A443" s="78"/>
      <c r="B443" s="28"/>
      <c r="C443" s="28"/>
      <c r="D443" s="27"/>
      <c r="E443" s="28"/>
      <c r="G443" s="28"/>
      <c r="H443" s="31"/>
      <c r="I443" s="31"/>
      <c r="J443" s="30"/>
      <c r="K443" s="30"/>
      <c r="L443" s="28"/>
      <c r="M443" s="31"/>
      <c r="O443" s="28"/>
      <c r="P443" s="28"/>
      <c r="Q443" s="28"/>
      <c r="R443" s="31"/>
      <c r="S443" s="31"/>
      <c r="T443" s="50"/>
      <c r="U443" s="50"/>
      <c r="V443" s="50"/>
      <c r="W443" s="50"/>
      <c r="X443" s="50"/>
      <c r="Y443" s="30"/>
      <c r="Z443" s="30"/>
      <c r="AA443" s="30"/>
    </row>
    <row r="444" spans="1:27" ht="13.2" x14ac:dyDescent="0.25">
      <c r="A444" s="78"/>
      <c r="B444" s="28"/>
      <c r="C444" s="28"/>
      <c r="D444" s="27"/>
      <c r="E444" s="28"/>
      <c r="G444" s="28"/>
      <c r="H444" s="31"/>
      <c r="I444" s="31"/>
      <c r="J444" s="30"/>
      <c r="K444" s="30"/>
      <c r="L444" s="28"/>
      <c r="M444" s="31"/>
      <c r="O444" s="28"/>
      <c r="P444" s="28"/>
      <c r="Q444" s="28"/>
      <c r="R444" s="31"/>
      <c r="S444" s="31"/>
      <c r="T444" s="50"/>
      <c r="U444" s="50"/>
      <c r="V444" s="50"/>
      <c r="W444" s="50"/>
      <c r="X444" s="50"/>
      <c r="Y444" s="30"/>
      <c r="Z444" s="30"/>
      <c r="AA444" s="30"/>
    </row>
    <row r="445" spans="1:27" ht="13.2" x14ac:dyDescent="0.25">
      <c r="A445" s="78"/>
      <c r="B445" s="28"/>
      <c r="C445" s="28"/>
      <c r="D445" s="27"/>
      <c r="E445" s="28"/>
      <c r="G445" s="28"/>
      <c r="H445" s="31"/>
      <c r="I445" s="31"/>
      <c r="J445" s="30"/>
      <c r="K445" s="30"/>
      <c r="L445" s="28"/>
      <c r="M445" s="31"/>
      <c r="O445" s="28"/>
      <c r="P445" s="28"/>
      <c r="Q445" s="28"/>
      <c r="R445" s="31"/>
      <c r="S445" s="31"/>
      <c r="T445" s="50"/>
      <c r="U445" s="50"/>
      <c r="V445" s="50"/>
      <c r="W445" s="50"/>
      <c r="X445" s="50"/>
      <c r="Y445" s="30"/>
      <c r="Z445" s="30"/>
      <c r="AA445" s="30"/>
    </row>
    <row r="446" spans="1:27" ht="13.2" x14ac:dyDescent="0.25">
      <c r="A446" s="78"/>
      <c r="B446" s="28"/>
      <c r="C446" s="28"/>
      <c r="D446" s="27"/>
      <c r="E446" s="28"/>
      <c r="G446" s="28"/>
      <c r="H446" s="31"/>
      <c r="I446" s="31"/>
      <c r="J446" s="30"/>
      <c r="K446" s="30"/>
      <c r="L446" s="28"/>
      <c r="M446" s="31"/>
      <c r="O446" s="28"/>
      <c r="P446" s="28"/>
      <c r="Q446" s="28"/>
      <c r="R446" s="31"/>
      <c r="S446" s="31"/>
      <c r="T446" s="50"/>
      <c r="U446" s="50"/>
      <c r="V446" s="50"/>
      <c r="W446" s="50"/>
      <c r="X446" s="50"/>
      <c r="Y446" s="30"/>
      <c r="Z446" s="30"/>
      <c r="AA446" s="30"/>
    </row>
    <row r="447" spans="1:27" ht="13.2" x14ac:dyDescent="0.25">
      <c r="A447" s="78"/>
      <c r="B447" s="28"/>
      <c r="C447" s="28"/>
      <c r="D447" s="27"/>
      <c r="E447" s="28"/>
      <c r="G447" s="28"/>
      <c r="H447" s="31"/>
      <c r="I447" s="31"/>
      <c r="J447" s="30"/>
      <c r="K447" s="30"/>
      <c r="L447" s="28"/>
      <c r="M447" s="31"/>
      <c r="O447" s="28"/>
      <c r="P447" s="28"/>
      <c r="Q447" s="28"/>
      <c r="R447" s="31"/>
      <c r="S447" s="31"/>
      <c r="T447" s="50"/>
      <c r="U447" s="50"/>
      <c r="V447" s="50"/>
      <c r="W447" s="50"/>
      <c r="X447" s="50"/>
      <c r="Y447" s="30"/>
      <c r="Z447" s="30"/>
      <c r="AA447" s="30"/>
    </row>
    <row r="448" spans="1:27" ht="13.2" x14ac:dyDescent="0.25">
      <c r="A448" s="78"/>
      <c r="B448" s="28"/>
      <c r="C448" s="28"/>
      <c r="D448" s="27"/>
      <c r="E448" s="28"/>
      <c r="G448" s="28"/>
      <c r="H448" s="31"/>
      <c r="I448" s="31"/>
      <c r="J448" s="30"/>
      <c r="K448" s="30"/>
      <c r="L448" s="28"/>
      <c r="M448" s="31"/>
      <c r="O448" s="28"/>
      <c r="P448" s="28"/>
      <c r="Q448" s="28"/>
      <c r="R448" s="31"/>
      <c r="S448" s="31"/>
      <c r="T448" s="50"/>
      <c r="U448" s="50"/>
      <c r="V448" s="50"/>
      <c r="W448" s="50"/>
      <c r="X448" s="50"/>
      <c r="Y448" s="30"/>
      <c r="Z448" s="30"/>
      <c r="AA448" s="30"/>
    </row>
    <row r="449" spans="1:27" ht="13.2" x14ac:dyDescent="0.25">
      <c r="A449" s="78"/>
      <c r="B449" s="28"/>
      <c r="C449" s="28"/>
      <c r="D449" s="27"/>
      <c r="E449" s="28"/>
      <c r="G449" s="28"/>
      <c r="H449" s="31"/>
      <c r="I449" s="31"/>
      <c r="J449" s="30"/>
      <c r="K449" s="30"/>
      <c r="L449" s="28"/>
      <c r="M449" s="31"/>
      <c r="O449" s="28"/>
      <c r="P449" s="28"/>
      <c r="Q449" s="28"/>
      <c r="R449" s="31"/>
      <c r="S449" s="31"/>
      <c r="T449" s="50"/>
      <c r="U449" s="50"/>
      <c r="V449" s="50"/>
      <c r="W449" s="50"/>
      <c r="X449" s="50"/>
      <c r="Y449" s="30"/>
      <c r="Z449" s="30"/>
      <c r="AA449" s="30"/>
    </row>
    <row r="450" spans="1:27" ht="13.2" x14ac:dyDescent="0.25">
      <c r="A450" s="78"/>
      <c r="B450" s="28"/>
      <c r="C450" s="28"/>
      <c r="D450" s="27"/>
      <c r="E450" s="28"/>
      <c r="G450" s="28"/>
      <c r="H450" s="31"/>
      <c r="I450" s="31"/>
      <c r="J450" s="30"/>
      <c r="K450" s="30"/>
      <c r="L450" s="28"/>
      <c r="M450" s="31"/>
      <c r="O450" s="28"/>
      <c r="P450" s="28"/>
      <c r="Q450" s="28"/>
      <c r="R450" s="31"/>
      <c r="S450" s="31"/>
      <c r="T450" s="50"/>
      <c r="U450" s="50"/>
      <c r="V450" s="50"/>
      <c r="W450" s="50"/>
      <c r="X450" s="50"/>
      <c r="Y450" s="30"/>
      <c r="Z450" s="30"/>
      <c r="AA450" s="30"/>
    </row>
    <row r="451" spans="1:27" ht="13.2" x14ac:dyDescent="0.25">
      <c r="A451" s="78"/>
      <c r="B451" s="28"/>
      <c r="C451" s="28"/>
      <c r="D451" s="27"/>
      <c r="E451" s="28"/>
      <c r="G451" s="28"/>
      <c r="H451" s="31"/>
      <c r="I451" s="31"/>
      <c r="J451" s="30"/>
      <c r="K451" s="30"/>
      <c r="L451" s="28"/>
      <c r="M451" s="31"/>
      <c r="O451" s="28"/>
      <c r="P451" s="28"/>
      <c r="Q451" s="28"/>
      <c r="R451" s="31"/>
      <c r="S451" s="31"/>
      <c r="T451" s="50"/>
      <c r="U451" s="50"/>
      <c r="V451" s="50"/>
      <c r="W451" s="50"/>
      <c r="X451" s="50"/>
      <c r="Y451" s="30"/>
      <c r="Z451" s="30"/>
      <c r="AA451" s="30"/>
    </row>
    <row r="452" spans="1:27" ht="13.2" x14ac:dyDescent="0.25">
      <c r="A452" s="78"/>
      <c r="B452" s="28"/>
      <c r="C452" s="28"/>
      <c r="D452" s="27"/>
      <c r="E452" s="28"/>
      <c r="G452" s="28"/>
      <c r="H452" s="31"/>
      <c r="I452" s="31"/>
      <c r="J452" s="30"/>
      <c r="K452" s="30"/>
      <c r="L452" s="28"/>
      <c r="M452" s="31"/>
      <c r="O452" s="28"/>
      <c r="P452" s="28"/>
      <c r="Q452" s="28"/>
      <c r="R452" s="31"/>
      <c r="S452" s="31"/>
      <c r="T452" s="50"/>
      <c r="U452" s="50"/>
      <c r="V452" s="50"/>
      <c r="W452" s="50"/>
      <c r="X452" s="50"/>
      <c r="Y452" s="30"/>
      <c r="Z452" s="30"/>
      <c r="AA452" s="30"/>
    </row>
    <row r="453" spans="1:27" ht="13.2" x14ac:dyDescent="0.25">
      <c r="A453" s="78"/>
      <c r="B453" s="28"/>
      <c r="C453" s="28"/>
      <c r="D453" s="27"/>
      <c r="E453" s="28"/>
      <c r="G453" s="28"/>
      <c r="H453" s="31"/>
      <c r="I453" s="31"/>
      <c r="J453" s="30"/>
      <c r="K453" s="30"/>
      <c r="L453" s="28"/>
      <c r="M453" s="31"/>
      <c r="O453" s="28"/>
      <c r="P453" s="28"/>
      <c r="Q453" s="28"/>
      <c r="R453" s="31"/>
      <c r="S453" s="31"/>
      <c r="T453" s="50"/>
      <c r="U453" s="50"/>
      <c r="V453" s="50"/>
      <c r="W453" s="50"/>
      <c r="X453" s="50"/>
      <c r="Y453" s="30"/>
      <c r="Z453" s="30"/>
      <c r="AA453" s="30"/>
    </row>
    <row r="454" spans="1:27" ht="13.2" x14ac:dyDescent="0.25">
      <c r="A454" s="78"/>
      <c r="B454" s="28"/>
      <c r="C454" s="28"/>
      <c r="D454" s="27"/>
      <c r="E454" s="28"/>
      <c r="G454" s="28"/>
      <c r="H454" s="31"/>
      <c r="I454" s="31"/>
      <c r="J454" s="30"/>
      <c r="K454" s="30"/>
      <c r="L454" s="28"/>
      <c r="M454" s="31"/>
      <c r="O454" s="28"/>
      <c r="P454" s="28"/>
      <c r="Q454" s="28"/>
      <c r="R454" s="31"/>
      <c r="S454" s="31"/>
      <c r="T454" s="50"/>
      <c r="U454" s="50"/>
      <c r="V454" s="50"/>
      <c r="W454" s="50"/>
      <c r="X454" s="50"/>
      <c r="Y454" s="30"/>
      <c r="Z454" s="30"/>
      <c r="AA454" s="30"/>
    </row>
    <row r="455" spans="1:27" ht="13.2" x14ac:dyDescent="0.25">
      <c r="A455" s="78"/>
      <c r="B455" s="28"/>
      <c r="C455" s="28"/>
      <c r="D455" s="27"/>
      <c r="E455" s="28"/>
      <c r="G455" s="28"/>
      <c r="H455" s="31"/>
      <c r="I455" s="31"/>
      <c r="J455" s="30"/>
      <c r="K455" s="30"/>
      <c r="L455" s="28"/>
      <c r="M455" s="31"/>
      <c r="O455" s="28"/>
      <c r="P455" s="28"/>
      <c r="Q455" s="28"/>
      <c r="R455" s="31"/>
      <c r="S455" s="31"/>
      <c r="T455" s="50"/>
      <c r="U455" s="50"/>
      <c r="V455" s="50"/>
      <c r="W455" s="50"/>
      <c r="X455" s="50"/>
      <c r="Y455" s="30"/>
      <c r="Z455" s="30"/>
      <c r="AA455" s="30"/>
    </row>
    <row r="456" spans="1:27" ht="13.2" x14ac:dyDescent="0.25">
      <c r="A456" s="78"/>
      <c r="B456" s="28"/>
      <c r="C456" s="28"/>
      <c r="D456" s="27"/>
      <c r="E456" s="28"/>
      <c r="G456" s="28"/>
      <c r="H456" s="31"/>
      <c r="I456" s="31"/>
      <c r="J456" s="30"/>
      <c r="K456" s="30"/>
      <c r="L456" s="28"/>
      <c r="M456" s="31"/>
      <c r="O456" s="28"/>
      <c r="P456" s="28"/>
      <c r="Q456" s="28"/>
      <c r="R456" s="31"/>
      <c r="S456" s="31"/>
      <c r="T456" s="50"/>
      <c r="U456" s="50"/>
      <c r="V456" s="50"/>
      <c r="W456" s="50"/>
      <c r="X456" s="50"/>
      <c r="Y456" s="30"/>
      <c r="Z456" s="30"/>
      <c r="AA456" s="30"/>
    </row>
    <row r="457" spans="1:27" ht="13.2" x14ac:dyDescent="0.25">
      <c r="A457" s="78"/>
      <c r="B457" s="28"/>
      <c r="C457" s="28"/>
      <c r="D457" s="27"/>
      <c r="E457" s="28"/>
      <c r="G457" s="28"/>
      <c r="H457" s="31"/>
      <c r="I457" s="31"/>
      <c r="J457" s="30"/>
      <c r="K457" s="30"/>
      <c r="L457" s="28"/>
      <c r="M457" s="31"/>
      <c r="O457" s="28"/>
      <c r="P457" s="28"/>
      <c r="Q457" s="28"/>
      <c r="R457" s="31"/>
      <c r="S457" s="31"/>
      <c r="T457" s="50"/>
      <c r="U457" s="50"/>
      <c r="V457" s="50"/>
      <c r="W457" s="50"/>
      <c r="X457" s="50"/>
      <c r="Y457" s="30"/>
      <c r="Z457" s="30"/>
      <c r="AA457" s="30"/>
    </row>
    <row r="458" spans="1:27" ht="13.2" x14ac:dyDescent="0.25">
      <c r="A458" s="78"/>
      <c r="B458" s="28"/>
      <c r="C458" s="28"/>
      <c r="D458" s="27"/>
      <c r="E458" s="28"/>
      <c r="G458" s="28"/>
      <c r="H458" s="31"/>
      <c r="I458" s="31"/>
      <c r="J458" s="30"/>
      <c r="K458" s="30"/>
      <c r="L458" s="28"/>
      <c r="M458" s="31"/>
      <c r="O458" s="28"/>
      <c r="P458" s="28"/>
      <c r="Q458" s="28"/>
      <c r="R458" s="31"/>
      <c r="S458" s="31"/>
      <c r="T458" s="50"/>
      <c r="U458" s="50"/>
      <c r="V458" s="50"/>
      <c r="W458" s="50"/>
      <c r="X458" s="50"/>
      <c r="Y458" s="30"/>
      <c r="Z458" s="30"/>
      <c r="AA458" s="30"/>
    </row>
    <row r="459" spans="1:27" ht="13.2" x14ac:dyDescent="0.25">
      <c r="A459" s="78"/>
      <c r="B459" s="28"/>
      <c r="C459" s="28"/>
      <c r="D459" s="27"/>
      <c r="E459" s="28"/>
      <c r="G459" s="28"/>
      <c r="H459" s="31"/>
      <c r="I459" s="31"/>
      <c r="J459" s="30"/>
      <c r="K459" s="30"/>
      <c r="L459" s="28"/>
      <c r="M459" s="31"/>
      <c r="O459" s="28"/>
      <c r="P459" s="28"/>
      <c r="Q459" s="28"/>
      <c r="R459" s="31"/>
      <c r="S459" s="31"/>
      <c r="T459" s="50"/>
      <c r="U459" s="50"/>
      <c r="V459" s="50"/>
      <c r="W459" s="50"/>
      <c r="X459" s="50"/>
      <c r="Y459" s="30"/>
      <c r="Z459" s="30"/>
      <c r="AA459" s="30"/>
    </row>
    <row r="460" spans="1:27" ht="13.2" x14ac:dyDescent="0.25">
      <c r="A460" s="78"/>
      <c r="B460" s="28"/>
      <c r="C460" s="28"/>
      <c r="D460" s="27"/>
      <c r="E460" s="28"/>
      <c r="G460" s="28"/>
      <c r="H460" s="31"/>
      <c r="I460" s="31"/>
      <c r="J460" s="30"/>
      <c r="K460" s="30"/>
      <c r="L460" s="28"/>
      <c r="M460" s="31"/>
      <c r="O460" s="28"/>
      <c r="P460" s="28"/>
      <c r="Q460" s="28"/>
      <c r="R460" s="31"/>
      <c r="S460" s="31"/>
      <c r="T460" s="50"/>
      <c r="U460" s="50"/>
      <c r="V460" s="50"/>
      <c r="W460" s="50"/>
      <c r="X460" s="50"/>
      <c r="Y460" s="30"/>
      <c r="Z460" s="30"/>
      <c r="AA460" s="30"/>
    </row>
    <row r="461" spans="1:27" ht="13.2" x14ac:dyDescent="0.25">
      <c r="A461" s="78"/>
      <c r="B461" s="28"/>
      <c r="C461" s="28"/>
      <c r="D461" s="27"/>
      <c r="E461" s="28"/>
      <c r="G461" s="28"/>
      <c r="H461" s="31"/>
      <c r="I461" s="31"/>
      <c r="J461" s="30"/>
      <c r="K461" s="30"/>
      <c r="L461" s="28"/>
      <c r="M461" s="31"/>
      <c r="O461" s="28"/>
      <c r="P461" s="28"/>
      <c r="Q461" s="28"/>
      <c r="R461" s="31"/>
      <c r="S461" s="31"/>
      <c r="T461" s="50"/>
      <c r="U461" s="50"/>
      <c r="V461" s="50"/>
      <c r="W461" s="50"/>
      <c r="X461" s="50"/>
      <c r="Y461" s="30"/>
      <c r="Z461" s="30"/>
      <c r="AA461" s="30"/>
    </row>
    <row r="462" spans="1:27" ht="13.2" x14ac:dyDescent="0.25">
      <c r="A462" s="78"/>
      <c r="B462" s="28"/>
      <c r="C462" s="28"/>
      <c r="D462" s="27"/>
      <c r="E462" s="28"/>
      <c r="G462" s="28"/>
      <c r="H462" s="31"/>
      <c r="I462" s="31"/>
      <c r="J462" s="30"/>
      <c r="K462" s="30"/>
      <c r="L462" s="28"/>
      <c r="M462" s="31"/>
      <c r="O462" s="28"/>
      <c r="P462" s="28"/>
      <c r="Q462" s="28"/>
      <c r="R462" s="31"/>
      <c r="S462" s="31"/>
      <c r="T462" s="50"/>
      <c r="U462" s="50"/>
      <c r="V462" s="50"/>
      <c r="W462" s="50"/>
      <c r="X462" s="50"/>
      <c r="Y462" s="30"/>
      <c r="Z462" s="30"/>
      <c r="AA462" s="30"/>
    </row>
    <row r="463" spans="1:27" ht="13.2" x14ac:dyDescent="0.25">
      <c r="A463" s="78"/>
      <c r="B463" s="28"/>
      <c r="C463" s="28"/>
      <c r="D463" s="27"/>
      <c r="E463" s="28"/>
      <c r="G463" s="28"/>
      <c r="H463" s="31"/>
      <c r="I463" s="31"/>
      <c r="J463" s="30"/>
      <c r="K463" s="30"/>
      <c r="L463" s="28"/>
      <c r="M463" s="31"/>
      <c r="O463" s="28"/>
      <c r="P463" s="28"/>
      <c r="Q463" s="28"/>
      <c r="R463" s="31"/>
      <c r="S463" s="31"/>
      <c r="T463" s="50"/>
      <c r="U463" s="50"/>
      <c r="V463" s="50"/>
      <c r="W463" s="50"/>
      <c r="X463" s="50"/>
      <c r="Y463" s="30"/>
      <c r="Z463" s="30"/>
      <c r="AA463" s="30"/>
    </row>
    <row r="464" spans="1:27" ht="13.2" x14ac:dyDescent="0.25">
      <c r="A464" s="78"/>
      <c r="B464" s="28"/>
      <c r="C464" s="28"/>
      <c r="D464" s="27"/>
      <c r="E464" s="28"/>
      <c r="G464" s="28"/>
      <c r="H464" s="31"/>
      <c r="I464" s="31"/>
      <c r="J464" s="30"/>
      <c r="K464" s="30"/>
      <c r="L464" s="28"/>
      <c r="M464" s="31"/>
      <c r="O464" s="28"/>
      <c r="P464" s="28"/>
      <c r="Q464" s="28"/>
      <c r="R464" s="31"/>
      <c r="S464" s="31"/>
      <c r="T464" s="50"/>
      <c r="U464" s="50"/>
      <c r="V464" s="50"/>
      <c r="W464" s="50"/>
      <c r="X464" s="50"/>
      <c r="Y464" s="30"/>
      <c r="Z464" s="30"/>
      <c r="AA464" s="30"/>
    </row>
    <row r="465" spans="1:27" ht="13.2" x14ac:dyDescent="0.25">
      <c r="A465" s="78"/>
      <c r="B465" s="28"/>
      <c r="C465" s="28"/>
      <c r="D465" s="27"/>
      <c r="E465" s="28"/>
      <c r="G465" s="28"/>
      <c r="H465" s="31"/>
      <c r="I465" s="31"/>
      <c r="J465" s="30"/>
      <c r="K465" s="30"/>
      <c r="L465" s="28"/>
      <c r="M465" s="31"/>
      <c r="O465" s="28"/>
      <c r="P465" s="28"/>
      <c r="Q465" s="28"/>
      <c r="R465" s="31"/>
      <c r="S465" s="31"/>
      <c r="T465" s="50"/>
      <c r="U465" s="50"/>
      <c r="V465" s="50"/>
      <c r="W465" s="50"/>
      <c r="X465" s="50"/>
      <c r="Y465" s="30"/>
      <c r="Z465" s="30"/>
      <c r="AA465" s="30"/>
    </row>
    <row r="466" spans="1:27" ht="13.2" x14ac:dyDescent="0.25">
      <c r="A466" s="78"/>
      <c r="B466" s="28"/>
      <c r="C466" s="28"/>
      <c r="D466" s="27"/>
      <c r="E466" s="28"/>
      <c r="G466" s="28"/>
      <c r="H466" s="31"/>
      <c r="I466" s="31"/>
      <c r="J466" s="30"/>
      <c r="K466" s="30"/>
      <c r="L466" s="28"/>
      <c r="M466" s="31"/>
      <c r="O466" s="28"/>
      <c r="P466" s="28"/>
      <c r="Q466" s="28"/>
      <c r="R466" s="31"/>
      <c r="S466" s="31"/>
      <c r="T466" s="50"/>
      <c r="U466" s="50"/>
      <c r="V466" s="50"/>
      <c r="W466" s="50"/>
      <c r="X466" s="50"/>
      <c r="Y466" s="30"/>
      <c r="Z466" s="30"/>
      <c r="AA466" s="30"/>
    </row>
    <row r="467" spans="1:27" ht="13.2" x14ac:dyDescent="0.25">
      <c r="A467" s="78"/>
      <c r="B467" s="28"/>
      <c r="C467" s="28"/>
      <c r="D467" s="27"/>
      <c r="E467" s="28"/>
      <c r="G467" s="28"/>
      <c r="H467" s="31"/>
      <c r="I467" s="31"/>
      <c r="J467" s="30"/>
      <c r="K467" s="30"/>
      <c r="L467" s="28"/>
      <c r="M467" s="31"/>
      <c r="O467" s="28"/>
      <c r="P467" s="28"/>
      <c r="Q467" s="28"/>
      <c r="R467" s="31"/>
      <c r="S467" s="31"/>
      <c r="T467" s="50"/>
      <c r="U467" s="50"/>
      <c r="V467" s="50"/>
      <c r="W467" s="50"/>
      <c r="X467" s="50"/>
      <c r="Y467" s="30"/>
      <c r="Z467" s="30"/>
      <c r="AA467" s="30"/>
    </row>
    <row r="468" spans="1:27" ht="13.2" x14ac:dyDescent="0.25">
      <c r="A468" s="78"/>
      <c r="B468" s="28"/>
      <c r="C468" s="28"/>
      <c r="D468" s="27"/>
      <c r="E468" s="28"/>
      <c r="G468" s="28"/>
      <c r="H468" s="31"/>
      <c r="I468" s="31"/>
      <c r="J468" s="30"/>
      <c r="K468" s="30"/>
      <c r="L468" s="28"/>
      <c r="M468" s="31"/>
      <c r="O468" s="28"/>
      <c r="P468" s="28"/>
      <c r="Q468" s="28"/>
      <c r="R468" s="31"/>
      <c r="S468" s="31"/>
      <c r="T468" s="50"/>
      <c r="U468" s="50"/>
      <c r="V468" s="50"/>
      <c r="W468" s="50"/>
      <c r="X468" s="50"/>
      <c r="Y468" s="30"/>
      <c r="Z468" s="30"/>
      <c r="AA468" s="30"/>
    </row>
    <row r="469" spans="1:27" ht="13.2" x14ac:dyDescent="0.25">
      <c r="A469" s="78"/>
      <c r="B469" s="28"/>
      <c r="C469" s="28"/>
      <c r="D469" s="27"/>
      <c r="E469" s="28"/>
      <c r="G469" s="28"/>
      <c r="H469" s="31"/>
      <c r="I469" s="31"/>
      <c r="J469" s="30"/>
      <c r="K469" s="30"/>
      <c r="L469" s="28"/>
      <c r="M469" s="31"/>
      <c r="O469" s="28"/>
      <c r="P469" s="28"/>
      <c r="Q469" s="28"/>
      <c r="R469" s="31"/>
      <c r="S469" s="31"/>
      <c r="T469" s="50"/>
      <c r="U469" s="50"/>
      <c r="V469" s="50"/>
      <c r="W469" s="50"/>
      <c r="X469" s="50"/>
      <c r="Y469" s="30"/>
      <c r="Z469" s="30"/>
      <c r="AA469" s="30"/>
    </row>
    <row r="470" spans="1:27" ht="13.2" x14ac:dyDescent="0.25">
      <c r="A470" s="78"/>
      <c r="B470" s="28"/>
      <c r="C470" s="28"/>
      <c r="D470" s="27"/>
      <c r="E470" s="28"/>
      <c r="G470" s="28"/>
      <c r="H470" s="31"/>
      <c r="I470" s="31"/>
      <c r="J470" s="30"/>
      <c r="K470" s="30"/>
      <c r="L470" s="28"/>
      <c r="M470" s="31"/>
      <c r="O470" s="28"/>
      <c r="P470" s="28"/>
      <c r="Q470" s="28"/>
      <c r="R470" s="31"/>
      <c r="S470" s="31"/>
      <c r="T470" s="50"/>
      <c r="U470" s="50"/>
      <c r="V470" s="50"/>
      <c r="W470" s="50"/>
      <c r="X470" s="50"/>
      <c r="Y470" s="30"/>
      <c r="Z470" s="30"/>
      <c r="AA470" s="30"/>
    </row>
    <row r="471" spans="1:27" ht="13.2" x14ac:dyDescent="0.25">
      <c r="A471" s="78"/>
      <c r="B471" s="28"/>
      <c r="C471" s="28"/>
      <c r="D471" s="27"/>
      <c r="E471" s="28"/>
      <c r="G471" s="28"/>
      <c r="H471" s="31"/>
      <c r="I471" s="31"/>
      <c r="J471" s="30"/>
      <c r="K471" s="30"/>
      <c r="L471" s="28"/>
      <c r="M471" s="31"/>
      <c r="O471" s="28"/>
      <c r="P471" s="28"/>
      <c r="Q471" s="28"/>
      <c r="R471" s="31"/>
      <c r="S471" s="31"/>
      <c r="T471" s="50"/>
      <c r="U471" s="50"/>
      <c r="V471" s="50"/>
      <c r="W471" s="50"/>
      <c r="X471" s="50"/>
      <c r="Y471" s="30"/>
      <c r="Z471" s="30"/>
      <c r="AA471" s="30"/>
    </row>
    <row r="472" spans="1:27" ht="13.2" x14ac:dyDescent="0.25">
      <c r="A472" s="78"/>
      <c r="B472" s="28"/>
      <c r="C472" s="28"/>
      <c r="D472" s="27"/>
      <c r="E472" s="28"/>
      <c r="G472" s="28"/>
      <c r="H472" s="31"/>
      <c r="I472" s="31"/>
      <c r="J472" s="30"/>
      <c r="K472" s="30"/>
      <c r="L472" s="28"/>
      <c r="M472" s="31"/>
      <c r="O472" s="28"/>
      <c r="P472" s="28"/>
      <c r="Q472" s="28"/>
      <c r="R472" s="31"/>
      <c r="S472" s="31"/>
      <c r="T472" s="50"/>
      <c r="U472" s="50"/>
      <c r="V472" s="50"/>
      <c r="W472" s="50"/>
      <c r="X472" s="50"/>
      <c r="Y472" s="30"/>
      <c r="Z472" s="30"/>
      <c r="AA472" s="30"/>
    </row>
    <row r="473" spans="1:27" ht="13.2" x14ac:dyDescent="0.25">
      <c r="A473" s="78"/>
      <c r="B473" s="28"/>
      <c r="C473" s="28"/>
      <c r="D473" s="27"/>
      <c r="E473" s="28"/>
      <c r="G473" s="28"/>
      <c r="H473" s="31"/>
      <c r="I473" s="31"/>
      <c r="J473" s="30"/>
      <c r="K473" s="30"/>
      <c r="L473" s="28"/>
      <c r="M473" s="31"/>
      <c r="O473" s="28"/>
      <c r="P473" s="28"/>
      <c r="Q473" s="28"/>
      <c r="R473" s="31"/>
      <c r="S473" s="31"/>
      <c r="T473" s="50"/>
      <c r="U473" s="50"/>
      <c r="V473" s="50"/>
      <c r="W473" s="50"/>
      <c r="X473" s="50"/>
      <c r="Y473" s="30"/>
      <c r="Z473" s="30"/>
      <c r="AA473" s="30"/>
    </row>
    <row r="474" spans="1:27" ht="13.2" x14ac:dyDescent="0.25">
      <c r="A474" s="78"/>
      <c r="B474" s="28"/>
      <c r="C474" s="28"/>
      <c r="D474" s="27"/>
      <c r="E474" s="28"/>
      <c r="G474" s="28"/>
      <c r="H474" s="31"/>
      <c r="I474" s="31"/>
      <c r="J474" s="30"/>
      <c r="K474" s="30"/>
      <c r="L474" s="28"/>
      <c r="M474" s="31"/>
      <c r="O474" s="28"/>
      <c r="P474" s="28"/>
      <c r="Q474" s="28"/>
      <c r="R474" s="31"/>
      <c r="S474" s="31"/>
      <c r="T474" s="50"/>
      <c r="U474" s="50"/>
      <c r="V474" s="50"/>
      <c r="W474" s="50"/>
      <c r="X474" s="50"/>
      <c r="Y474" s="30"/>
      <c r="Z474" s="30"/>
      <c r="AA474" s="30"/>
    </row>
    <row r="475" spans="1:27" ht="13.2" x14ac:dyDescent="0.25">
      <c r="A475" s="78"/>
      <c r="B475" s="28"/>
      <c r="C475" s="28"/>
      <c r="D475" s="27"/>
      <c r="E475" s="28"/>
      <c r="G475" s="28"/>
      <c r="H475" s="31"/>
      <c r="I475" s="31"/>
      <c r="J475" s="30"/>
      <c r="K475" s="30"/>
      <c r="L475" s="28"/>
      <c r="M475" s="31"/>
      <c r="O475" s="28"/>
      <c r="P475" s="28"/>
      <c r="Q475" s="28"/>
      <c r="R475" s="31"/>
      <c r="S475" s="31"/>
      <c r="T475" s="50"/>
      <c r="U475" s="50"/>
      <c r="V475" s="50"/>
      <c r="W475" s="50"/>
      <c r="X475" s="50"/>
      <c r="Y475" s="30"/>
      <c r="Z475" s="30"/>
      <c r="AA475" s="30"/>
    </row>
    <row r="476" spans="1:27" ht="13.2" x14ac:dyDescent="0.25">
      <c r="A476" s="78"/>
      <c r="B476" s="28"/>
      <c r="C476" s="28"/>
      <c r="D476" s="27"/>
      <c r="E476" s="28"/>
      <c r="G476" s="28"/>
      <c r="H476" s="31"/>
      <c r="I476" s="31"/>
      <c r="J476" s="30"/>
      <c r="K476" s="30"/>
      <c r="L476" s="28"/>
      <c r="M476" s="31"/>
      <c r="O476" s="28"/>
      <c r="P476" s="28"/>
      <c r="Q476" s="28"/>
      <c r="R476" s="31"/>
      <c r="S476" s="31"/>
      <c r="T476" s="50"/>
      <c r="U476" s="50"/>
      <c r="V476" s="50"/>
      <c r="W476" s="50"/>
      <c r="X476" s="50"/>
      <c r="Y476" s="30"/>
      <c r="Z476" s="30"/>
      <c r="AA476" s="30"/>
    </row>
    <row r="477" spans="1:27" ht="13.2" x14ac:dyDescent="0.25">
      <c r="A477" s="78"/>
      <c r="B477" s="28"/>
      <c r="C477" s="28"/>
      <c r="D477" s="27"/>
      <c r="E477" s="28"/>
      <c r="G477" s="28"/>
      <c r="H477" s="31"/>
      <c r="I477" s="31"/>
      <c r="J477" s="30"/>
      <c r="K477" s="30"/>
      <c r="L477" s="28"/>
      <c r="M477" s="31"/>
      <c r="O477" s="28"/>
      <c r="P477" s="28"/>
      <c r="Q477" s="28"/>
      <c r="R477" s="31"/>
      <c r="S477" s="31"/>
      <c r="T477" s="50"/>
      <c r="U477" s="50"/>
      <c r="V477" s="50"/>
      <c r="W477" s="50"/>
      <c r="X477" s="50"/>
      <c r="Y477" s="30"/>
      <c r="Z477" s="30"/>
      <c r="AA477" s="30"/>
    </row>
    <row r="478" spans="1:27" ht="13.2" x14ac:dyDescent="0.25">
      <c r="A478" s="78"/>
      <c r="B478" s="28"/>
      <c r="C478" s="28"/>
      <c r="D478" s="27"/>
      <c r="E478" s="28"/>
      <c r="G478" s="28"/>
      <c r="H478" s="31"/>
      <c r="I478" s="31"/>
      <c r="J478" s="30"/>
      <c r="K478" s="30"/>
      <c r="L478" s="28"/>
      <c r="M478" s="31"/>
      <c r="O478" s="28"/>
      <c r="P478" s="28"/>
      <c r="Q478" s="28"/>
      <c r="R478" s="31"/>
      <c r="S478" s="31"/>
      <c r="T478" s="50"/>
      <c r="U478" s="50"/>
      <c r="V478" s="50"/>
      <c r="W478" s="50"/>
      <c r="X478" s="50"/>
      <c r="Y478" s="30"/>
      <c r="Z478" s="30"/>
      <c r="AA478" s="30"/>
    </row>
    <row r="479" spans="1:27" ht="13.2" x14ac:dyDescent="0.25">
      <c r="A479" s="78"/>
      <c r="B479" s="28"/>
      <c r="C479" s="28"/>
      <c r="D479" s="27"/>
      <c r="E479" s="28"/>
      <c r="G479" s="28"/>
      <c r="H479" s="31"/>
      <c r="I479" s="31"/>
      <c r="J479" s="30"/>
      <c r="K479" s="30"/>
      <c r="L479" s="28"/>
      <c r="M479" s="31"/>
      <c r="O479" s="28"/>
      <c r="P479" s="28"/>
      <c r="Q479" s="28"/>
      <c r="R479" s="31"/>
      <c r="S479" s="31"/>
      <c r="T479" s="50"/>
      <c r="U479" s="50"/>
      <c r="V479" s="50"/>
      <c r="W479" s="50"/>
      <c r="X479" s="50"/>
      <c r="Y479" s="30"/>
      <c r="Z479" s="30"/>
      <c r="AA479" s="30"/>
    </row>
    <row r="480" spans="1:27" ht="13.2" x14ac:dyDescent="0.25">
      <c r="A480" s="78"/>
      <c r="B480" s="28"/>
      <c r="C480" s="28"/>
      <c r="D480" s="27"/>
      <c r="E480" s="28"/>
      <c r="G480" s="28"/>
      <c r="H480" s="31"/>
      <c r="I480" s="31"/>
      <c r="J480" s="30"/>
      <c r="K480" s="30"/>
      <c r="L480" s="28"/>
      <c r="M480" s="31"/>
      <c r="O480" s="28"/>
      <c r="P480" s="28"/>
      <c r="Q480" s="28"/>
      <c r="R480" s="31"/>
      <c r="S480" s="31"/>
      <c r="T480" s="50"/>
      <c r="U480" s="50"/>
      <c r="V480" s="50"/>
      <c r="W480" s="50"/>
      <c r="X480" s="50"/>
      <c r="Y480" s="30"/>
      <c r="Z480" s="30"/>
      <c r="AA480" s="30"/>
    </row>
    <row r="481" spans="1:27" ht="13.2" x14ac:dyDescent="0.25">
      <c r="A481" s="78"/>
      <c r="B481" s="28"/>
      <c r="C481" s="28"/>
      <c r="D481" s="27"/>
      <c r="E481" s="28"/>
      <c r="G481" s="28"/>
      <c r="H481" s="31"/>
      <c r="I481" s="31"/>
      <c r="J481" s="30"/>
      <c r="K481" s="30"/>
      <c r="L481" s="28"/>
      <c r="M481" s="31"/>
      <c r="O481" s="28"/>
      <c r="P481" s="28"/>
      <c r="Q481" s="28"/>
      <c r="R481" s="31"/>
      <c r="S481" s="31"/>
      <c r="T481" s="50"/>
      <c r="U481" s="50"/>
      <c r="V481" s="50"/>
      <c r="W481" s="50"/>
      <c r="X481" s="50"/>
      <c r="Y481" s="30"/>
      <c r="Z481" s="30"/>
      <c r="AA481" s="30"/>
    </row>
    <row r="482" spans="1:27" ht="13.2" x14ac:dyDescent="0.25">
      <c r="A482" s="78"/>
      <c r="B482" s="28"/>
      <c r="C482" s="28"/>
      <c r="D482" s="27"/>
      <c r="E482" s="28"/>
      <c r="G482" s="28"/>
      <c r="H482" s="31"/>
      <c r="I482" s="31"/>
      <c r="J482" s="30"/>
      <c r="K482" s="30"/>
      <c r="L482" s="28"/>
      <c r="M482" s="31"/>
      <c r="O482" s="28"/>
      <c r="P482" s="28"/>
      <c r="Q482" s="28"/>
      <c r="R482" s="31"/>
      <c r="S482" s="31"/>
      <c r="T482" s="50"/>
      <c r="U482" s="50"/>
      <c r="V482" s="50"/>
      <c r="W482" s="50"/>
      <c r="X482" s="50"/>
      <c r="Y482" s="30"/>
      <c r="Z482" s="30"/>
      <c r="AA482" s="30"/>
    </row>
    <row r="483" spans="1:27" ht="13.2" x14ac:dyDescent="0.25">
      <c r="A483" s="78"/>
      <c r="B483" s="28"/>
      <c r="C483" s="28"/>
      <c r="D483" s="27"/>
      <c r="E483" s="28"/>
      <c r="G483" s="28"/>
      <c r="H483" s="31"/>
      <c r="I483" s="31"/>
      <c r="J483" s="30"/>
      <c r="K483" s="30"/>
      <c r="L483" s="28"/>
      <c r="M483" s="31"/>
      <c r="O483" s="28"/>
      <c r="P483" s="28"/>
      <c r="Q483" s="28"/>
      <c r="R483" s="31"/>
      <c r="S483" s="31"/>
      <c r="T483" s="50"/>
      <c r="U483" s="50"/>
      <c r="V483" s="50"/>
      <c r="W483" s="50"/>
      <c r="X483" s="50"/>
      <c r="Y483" s="30"/>
      <c r="Z483" s="30"/>
      <c r="AA483" s="30"/>
    </row>
    <row r="484" spans="1:27" ht="13.2" x14ac:dyDescent="0.25">
      <c r="A484" s="78"/>
      <c r="B484" s="28"/>
      <c r="C484" s="28"/>
      <c r="D484" s="27"/>
      <c r="E484" s="28"/>
      <c r="G484" s="28"/>
      <c r="H484" s="31"/>
      <c r="I484" s="31"/>
      <c r="J484" s="30"/>
      <c r="K484" s="30"/>
      <c r="L484" s="28"/>
      <c r="M484" s="31"/>
      <c r="O484" s="28"/>
      <c r="P484" s="28"/>
      <c r="Q484" s="28"/>
      <c r="R484" s="31"/>
      <c r="S484" s="31"/>
      <c r="T484" s="50"/>
      <c r="U484" s="50"/>
      <c r="V484" s="50"/>
      <c r="W484" s="50"/>
      <c r="X484" s="50"/>
      <c r="Y484" s="30"/>
      <c r="Z484" s="30"/>
      <c r="AA484" s="30"/>
    </row>
    <row r="485" spans="1:27" ht="13.2" x14ac:dyDescent="0.25">
      <c r="A485" s="78"/>
      <c r="B485" s="28"/>
      <c r="C485" s="28"/>
      <c r="D485" s="27"/>
      <c r="E485" s="28"/>
      <c r="G485" s="28"/>
      <c r="H485" s="31"/>
      <c r="I485" s="31"/>
      <c r="J485" s="30"/>
      <c r="K485" s="30"/>
      <c r="L485" s="28"/>
      <c r="M485" s="31"/>
      <c r="O485" s="28"/>
      <c r="P485" s="28"/>
      <c r="Q485" s="28"/>
      <c r="R485" s="31"/>
      <c r="S485" s="31"/>
      <c r="T485" s="50"/>
      <c r="U485" s="50"/>
      <c r="V485" s="50"/>
      <c r="W485" s="50"/>
      <c r="X485" s="50"/>
      <c r="Y485" s="30"/>
      <c r="Z485" s="30"/>
      <c r="AA485" s="30"/>
    </row>
    <row r="486" spans="1:27" ht="13.2" x14ac:dyDescent="0.25">
      <c r="A486" s="78"/>
      <c r="B486" s="28"/>
      <c r="C486" s="28"/>
      <c r="D486" s="27"/>
      <c r="E486" s="28"/>
      <c r="G486" s="28"/>
      <c r="H486" s="31"/>
      <c r="I486" s="31"/>
      <c r="J486" s="30"/>
      <c r="K486" s="30"/>
      <c r="L486" s="28"/>
      <c r="M486" s="31"/>
      <c r="O486" s="28"/>
      <c r="P486" s="28"/>
      <c r="Q486" s="28"/>
      <c r="R486" s="31"/>
      <c r="S486" s="31"/>
      <c r="T486" s="50"/>
      <c r="U486" s="50"/>
      <c r="V486" s="50"/>
      <c r="W486" s="50"/>
      <c r="X486" s="50"/>
      <c r="Y486" s="30"/>
      <c r="Z486" s="30"/>
      <c r="AA486" s="30"/>
    </row>
    <row r="487" spans="1:27" ht="13.2" x14ac:dyDescent="0.25">
      <c r="A487" s="78"/>
      <c r="B487" s="28"/>
      <c r="C487" s="28"/>
      <c r="D487" s="27"/>
      <c r="E487" s="28"/>
      <c r="G487" s="28"/>
      <c r="H487" s="31"/>
      <c r="I487" s="31"/>
      <c r="J487" s="30"/>
      <c r="K487" s="30"/>
      <c r="L487" s="28"/>
      <c r="M487" s="31"/>
      <c r="O487" s="28"/>
      <c r="P487" s="28"/>
      <c r="Q487" s="28"/>
      <c r="R487" s="31"/>
      <c r="S487" s="31"/>
      <c r="T487" s="50"/>
      <c r="U487" s="50"/>
      <c r="V487" s="50"/>
      <c r="W487" s="50"/>
      <c r="X487" s="50"/>
      <c r="Y487" s="30"/>
      <c r="Z487" s="30"/>
      <c r="AA487" s="30"/>
    </row>
    <row r="488" spans="1:27" ht="13.2" x14ac:dyDescent="0.25">
      <c r="A488" s="78"/>
      <c r="B488" s="28"/>
      <c r="C488" s="28"/>
      <c r="D488" s="27"/>
      <c r="E488" s="28"/>
      <c r="G488" s="28"/>
      <c r="H488" s="31"/>
      <c r="I488" s="31"/>
      <c r="J488" s="30"/>
      <c r="K488" s="30"/>
      <c r="L488" s="28"/>
      <c r="M488" s="31"/>
      <c r="O488" s="28"/>
      <c r="P488" s="28"/>
      <c r="Q488" s="28"/>
      <c r="R488" s="31"/>
      <c r="S488" s="31"/>
      <c r="T488" s="50"/>
      <c r="U488" s="50"/>
      <c r="V488" s="50"/>
      <c r="W488" s="50"/>
      <c r="X488" s="50"/>
      <c r="Y488" s="30"/>
      <c r="Z488" s="30"/>
      <c r="AA488" s="30"/>
    </row>
    <row r="489" spans="1:27" ht="13.2" x14ac:dyDescent="0.25">
      <c r="A489" s="78"/>
      <c r="B489" s="28"/>
      <c r="C489" s="28"/>
      <c r="D489" s="27"/>
      <c r="E489" s="28"/>
      <c r="G489" s="28"/>
      <c r="H489" s="31"/>
      <c r="I489" s="31"/>
      <c r="J489" s="30"/>
      <c r="K489" s="30"/>
      <c r="L489" s="28"/>
      <c r="M489" s="31"/>
      <c r="O489" s="28"/>
      <c r="P489" s="28"/>
      <c r="Q489" s="28"/>
      <c r="R489" s="31"/>
      <c r="S489" s="31"/>
      <c r="T489" s="50"/>
      <c r="U489" s="50"/>
      <c r="V489" s="50"/>
      <c r="W489" s="50"/>
      <c r="X489" s="50"/>
      <c r="Y489" s="30"/>
      <c r="Z489" s="30"/>
      <c r="AA489" s="30"/>
    </row>
    <row r="490" spans="1:27" ht="13.2" x14ac:dyDescent="0.25">
      <c r="A490" s="78"/>
      <c r="B490" s="28"/>
      <c r="C490" s="28"/>
      <c r="D490" s="27"/>
      <c r="E490" s="28"/>
      <c r="G490" s="28"/>
      <c r="H490" s="31"/>
      <c r="I490" s="31"/>
      <c r="J490" s="30"/>
      <c r="K490" s="30"/>
      <c r="L490" s="28"/>
      <c r="M490" s="31"/>
      <c r="O490" s="28"/>
      <c r="P490" s="28"/>
      <c r="Q490" s="28"/>
      <c r="R490" s="31"/>
      <c r="S490" s="31"/>
      <c r="T490" s="50"/>
      <c r="U490" s="50"/>
      <c r="V490" s="50"/>
      <c r="W490" s="50"/>
      <c r="X490" s="50"/>
      <c r="Y490" s="30"/>
      <c r="Z490" s="30"/>
      <c r="AA490" s="30"/>
    </row>
    <row r="491" spans="1:27" ht="13.2" x14ac:dyDescent="0.25">
      <c r="A491" s="78"/>
      <c r="B491" s="28"/>
      <c r="C491" s="28"/>
      <c r="D491" s="27"/>
      <c r="E491" s="28"/>
      <c r="G491" s="28"/>
      <c r="H491" s="31"/>
      <c r="I491" s="31"/>
      <c r="J491" s="30"/>
      <c r="K491" s="30"/>
      <c r="L491" s="28"/>
      <c r="M491" s="31"/>
      <c r="O491" s="28"/>
      <c r="P491" s="28"/>
      <c r="Q491" s="28"/>
      <c r="R491" s="31"/>
      <c r="S491" s="31"/>
      <c r="T491" s="50"/>
      <c r="U491" s="50"/>
      <c r="V491" s="50"/>
      <c r="W491" s="50"/>
      <c r="X491" s="50"/>
      <c r="Y491" s="30"/>
      <c r="Z491" s="30"/>
      <c r="AA491" s="30"/>
    </row>
    <row r="492" spans="1:27" ht="13.2" x14ac:dyDescent="0.25">
      <c r="A492" s="78"/>
      <c r="B492" s="28"/>
      <c r="C492" s="28"/>
      <c r="D492" s="27"/>
      <c r="E492" s="28"/>
      <c r="G492" s="28"/>
      <c r="H492" s="31"/>
      <c r="I492" s="31"/>
      <c r="J492" s="30"/>
      <c r="K492" s="30"/>
      <c r="L492" s="28"/>
      <c r="M492" s="31"/>
      <c r="O492" s="28"/>
      <c r="P492" s="28"/>
      <c r="Q492" s="28"/>
      <c r="R492" s="31"/>
      <c r="S492" s="31"/>
      <c r="T492" s="50"/>
      <c r="U492" s="50"/>
      <c r="V492" s="50"/>
      <c r="W492" s="50"/>
      <c r="X492" s="50"/>
      <c r="Y492" s="30"/>
      <c r="Z492" s="30"/>
      <c r="AA492" s="30"/>
    </row>
    <row r="493" spans="1:27" ht="13.2" x14ac:dyDescent="0.25">
      <c r="A493" s="78"/>
      <c r="B493" s="28"/>
      <c r="C493" s="28"/>
      <c r="D493" s="27"/>
      <c r="E493" s="28"/>
      <c r="G493" s="28"/>
      <c r="H493" s="31"/>
      <c r="I493" s="31"/>
      <c r="J493" s="30"/>
      <c r="K493" s="30"/>
      <c r="L493" s="28"/>
      <c r="M493" s="31"/>
      <c r="O493" s="28"/>
      <c r="P493" s="28"/>
      <c r="Q493" s="28"/>
      <c r="R493" s="31"/>
      <c r="S493" s="31"/>
      <c r="T493" s="50"/>
      <c r="U493" s="50"/>
      <c r="V493" s="50"/>
      <c r="W493" s="50"/>
      <c r="X493" s="50"/>
      <c r="Y493" s="30"/>
      <c r="Z493" s="30"/>
      <c r="AA493" s="30"/>
    </row>
    <row r="494" spans="1:27" ht="13.2" x14ac:dyDescent="0.25">
      <c r="A494" s="78"/>
      <c r="B494" s="28"/>
      <c r="C494" s="28"/>
      <c r="D494" s="27"/>
      <c r="E494" s="28"/>
      <c r="G494" s="28"/>
      <c r="H494" s="31"/>
      <c r="I494" s="31"/>
      <c r="J494" s="30"/>
      <c r="K494" s="30"/>
      <c r="L494" s="28"/>
      <c r="M494" s="31"/>
      <c r="O494" s="28"/>
      <c r="P494" s="28"/>
      <c r="Q494" s="28"/>
      <c r="R494" s="31"/>
      <c r="S494" s="31"/>
      <c r="T494" s="50"/>
      <c r="U494" s="50"/>
      <c r="V494" s="50"/>
      <c r="W494" s="50"/>
      <c r="X494" s="50"/>
      <c r="Y494" s="30"/>
      <c r="Z494" s="30"/>
      <c r="AA494" s="30"/>
    </row>
    <row r="495" spans="1:27" ht="13.2" x14ac:dyDescent="0.25">
      <c r="A495" s="78"/>
      <c r="B495" s="28"/>
      <c r="C495" s="28"/>
      <c r="D495" s="27"/>
      <c r="E495" s="28"/>
      <c r="G495" s="28"/>
      <c r="H495" s="31"/>
      <c r="I495" s="31"/>
      <c r="J495" s="30"/>
      <c r="K495" s="30"/>
      <c r="L495" s="28"/>
      <c r="M495" s="31"/>
      <c r="O495" s="28"/>
      <c r="P495" s="28"/>
      <c r="Q495" s="28"/>
      <c r="R495" s="31"/>
      <c r="S495" s="31"/>
      <c r="T495" s="50"/>
      <c r="U495" s="50"/>
      <c r="V495" s="50"/>
      <c r="W495" s="50"/>
      <c r="X495" s="50"/>
      <c r="Y495" s="30"/>
      <c r="Z495" s="30"/>
      <c r="AA495" s="30"/>
    </row>
    <row r="496" spans="1:27" ht="13.2" x14ac:dyDescent="0.25">
      <c r="A496" s="78"/>
      <c r="B496" s="28"/>
      <c r="C496" s="28"/>
      <c r="D496" s="27"/>
      <c r="E496" s="28"/>
      <c r="G496" s="28"/>
      <c r="H496" s="31"/>
      <c r="I496" s="31"/>
      <c r="J496" s="30"/>
      <c r="K496" s="30"/>
      <c r="L496" s="28"/>
      <c r="M496" s="31"/>
      <c r="O496" s="28"/>
      <c r="P496" s="28"/>
      <c r="Q496" s="28"/>
      <c r="R496" s="31"/>
      <c r="S496" s="31"/>
      <c r="T496" s="50"/>
      <c r="U496" s="50"/>
      <c r="V496" s="50"/>
      <c r="W496" s="50"/>
      <c r="X496" s="50"/>
      <c r="Y496" s="30"/>
      <c r="Z496" s="30"/>
      <c r="AA496" s="30"/>
    </row>
    <row r="497" spans="1:27" ht="13.2" x14ac:dyDescent="0.25">
      <c r="A497" s="78"/>
      <c r="B497" s="28"/>
      <c r="C497" s="28"/>
      <c r="D497" s="27"/>
      <c r="E497" s="28"/>
      <c r="G497" s="28"/>
      <c r="H497" s="31"/>
      <c r="I497" s="31"/>
      <c r="J497" s="30"/>
      <c r="K497" s="30"/>
      <c r="L497" s="28"/>
      <c r="M497" s="31"/>
      <c r="O497" s="28"/>
      <c r="P497" s="28"/>
      <c r="Q497" s="28"/>
      <c r="R497" s="31"/>
      <c r="S497" s="31"/>
      <c r="T497" s="50"/>
      <c r="U497" s="50"/>
      <c r="V497" s="50"/>
      <c r="W497" s="50"/>
      <c r="X497" s="50"/>
      <c r="Y497" s="30"/>
      <c r="Z497" s="30"/>
      <c r="AA497" s="30"/>
    </row>
    <row r="498" spans="1:27" ht="13.2" x14ac:dyDescent="0.25">
      <c r="A498" s="78"/>
      <c r="B498" s="28"/>
      <c r="C498" s="28"/>
      <c r="D498" s="27"/>
      <c r="E498" s="28"/>
      <c r="G498" s="28"/>
      <c r="H498" s="31"/>
      <c r="I498" s="31"/>
      <c r="J498" s="30"/>
      <c r="K498" s="30"/>
      <c r="L498" s="28"/>
      <c r="M498" s="31"/>
      <c r="O498" s="28"/>
      <c r="P498" s="28"/>
      <c r="Q498" s="28"/>
      <c r="R498" s="31"/>
      <c r="S498" s="31"/>
      <c r="T498" s="50"/>
      <c r="U498" s="50"/>
      <c r="V498" s="50"/>
      <c r="W498" s="50"/>
      <c r="X498" s="50"/>
      <c r="Y498" s="30"/>
      <c r="Z498" s="30"/>
      <c r="AA498" s="30"/>
    </row>
    <row r="499" spans="1:27" ht="13.2" x14ac:dyDescent="0.25">
      <c r="A499" s="78"/>
      <c r="B499" s="28"/>
      <c r="C499" s="28"/>
      <c r="D499" s="27"/>
      <c r="E499" s="28"/>
      <c r="G499" s="28"/>
      <c r="H499" s="31"/>
      <c r="I499" s="31"/>
      <c r="J499" s="30"/>
      <c r="K499" s="30"/>
      <c r="L499" s="28"/>
      <c r="M499" s="31"/>
      <c r="O499" s="28"/>
      <c r="P499" s="28"/>
      <c r="Q499" s="28"/>
      <c r="R499" s="31"/>
      <c r="S499" s="31"/>
      <c r="T499" s="50"/>
      <c r="U499" s="50"/>
      <c r="V499" s="50"/>
      <c r="W499" s="50"/>
      <c r="X499" s="50"/>
      <c r="Y499" s="30"/>
      <c r="Z499" s="30"/>
      <c r="AA499" s="30"/>
    </row>
    <row r="500" spans="1:27" ht="13.2" x14ac:dyDescent="0.25">
      <c r="A500" s="78"/>
      <c r="B500" s="28"/>
      <c r="C500" s="28"/>
      <c r="D500" s="27"/>
      <c r="E500" s="28"/>
      <c r="G500" s="28"/>
      <c r="H500" s="31"/>
      <c r="I500" s="31"/>
      <c r="J500" s="30"/>
      <c r="K500" s="30"/>
      <c r="L500" s="28"/>
      <c r="M500" s="31"/>
      <c r="O500" s="28"/>
      <c r="P500" s="28"/>
      <c r="Q500" s="28"/>
      <c r="R500" s="31"/>
      <c r="S500" s="31"/>
      <c r="T500" s="50"/>
      <c r="U500" s="50"/>
      <c r="V500" s="50"/>
      <c r="W500" s="50"/>
      <c r="X500" s="50"/>
      <c r="Y500" s="30"/>
      <c r="Z500" s="30"/>
      <c r="AA500" s="30"/>
    </row>
    <row r="501" spans="1:27" ht="13.2" x14ac:dyDescent="0.25">
      <c r="A501" s="78"/>
      <c r="B501" s="28"/>
      <c r="C501" s="28"/>
      <c r="D501" s="27"/>
      <c r="E501" s="28"/>
      <c r="G501" s="28"/>
      <c r="H501" s="31"/>
      <c r="I501" s="31"/>
      <c r="J501" s="30"/>
      <c r="K501" s="30"/>
      <c r="L501" s="28"/>
      <c r="M501" s="31"/>
      <c r="O501" s="28"/>
      <c r="P501" s="28"/>
      <c r="Q501" s="28"/>
      <c r="R501" s="31"/>
      <c r="S501" s="31"/>
      <c r="T501" s="50"/>
      <c r="U501" s="50"/>
      <c r="V501" s="50"/>
      <c r="W501" s="50"/>
      <c r="X501" s="50"/>
      <c r="Y501" s="30"/>
      <c r="Z501" s="30"/>
      <c r="AA501" s="30"/>
    </row>
    <row r="502" spans="1:27" ht="13.2" x14ac:dyDescent="0.25">
      <c r="A502" s="78"/>
      <c r="B502" s="28"/>
      <c r="C502" s="28"/>
      <c r="D502" s="27"/>
      <c r="E502" s="28"/>
      <c r="G502" s="28"/>
      <c r="H502" s="31"/>
      <c r="I502" s="31"/>
      <c r="J502" s="30"/>
      <c r="K502" s="30"/>
      <c r="L502" s="28"/>
      <c r="M502" s="31"/>
      <c r="O502" s="28"/>
      <c r="P502" s="28"/>
      <c r="Q502" s="28"/>
      <c r="R502" s="31"/>
      <c r="S502" s="31"/>
      <c r="T502" s="50"/>
      <c r="U502" s="50"/>
      <c r="V502" s="50"/>
      <c r="W502" s="50"/>
      <c r="X502" s="50"/>
      <c r="Y502" s="30"/>
      <c r="Z502" s="30"/>
      <c r="AA502" s="30"/>
    </row>
    <row r="503" spans="1:27" ht="13.2" x14ac:dyDescent="0.25">
      <c r="A503" s="78"/>
      <c r="B503" s="28"/>
      <c r="C503" s="28"/>
      <c r="D503" s="27"/>
      <c r="E503" s="28"/>
      <c r="G503" s="28"/>
      <c r="H503" s="31"/>
      <c r="I503" s="31"/>
      <c r="J503" s="30"/>
      <c r="K503" s="30"/>
      <c r="L503" s="28"/>
      <c r="M503" s="31"/>
      <c r="O503" s="28"/>
      <c r="P503" s="28"/>
      <c r="Q503" s="28"/>
      <c r="R503" s="31"/>
      <c r="S503" s="31"/>
      <c r="T503" s="50"/>
      <c r="U503" s="50"/>
      <c r="V503" s="50"/>
      <c r="W503" s="50"/>
      <c r="X503" s="50"/>
      <c r="Y503" s="30"/>
      <c r="Z503" s="30"/>
      <c r="AA503" s="30"/>
    </row>
    <row r="504" spans="1:27" ht="13.2" x14ac:dyDescent="0.25">
      <c r="A504" s="78"/>
      <c r="B504" s="28"/>
      <c r="C504" s="28"/>
      <c r="D504" s="27"/>
      <c r="E504" s="28"/>
      <c r="G504" s="28"/>
      <c r="H504" s="31"/>
      <c r="I504" s="31"/>
      <c r="J504" s="30"/>
      <c r="K504" s="30"/>
      <c r="L504" s="28"/>
      <c r="M504" s="31"/>
      <c r="O504" s="28"/>
      <c r="P504" s="28"/>
      <c r="Q504" s="28"/>
      <c r="R504" s="31"/>
      <c r="S504" s="31"/>
      <c r="T504" s="50"/>
      <c r="U504" s="50"/>
      <c r="V504" s="50"/>
      <c r="W504" s="50"/>
      <c r="X504" s="50"/>
      <c r="Y504" s="30"/>
      <c r="Z504" s="30"/>
      <c r="AA504" s="30"/>
    </row>
    <row r="505" spans="1:27" ht="13.2" x14ac:dyDescent="0.25">
      <c r="A505" s="78"/>
      <c r="B505" s="28"/>
      <c r="C505" s="28"/>
      <c r="D505" s="27"/>
      <c r="E505" s="28"/>
      <c r="G505" s="28"/>
      <c r="H505" s="31"/>
      <c r="I505" s="31"/>
      <c r="J505" s="30"/>
      <c r="K505" s="30"/>
      <c r="L505" s="28"/>
      <c r="M505" s="31"/>
      <c r="O505" s="28"/>
      <c r="P505" s="28"/>
      <c r="Q505" s="28"/>
      <c r="R505" s="31"/>
      <c r="S505" s="31"/>
      <c r="T505" s="50"/>
      <c r="U505" s="50"/>
      <c r="V505" s="50"/>
      <c r="W505" s="50"/>
      <c r="X505" s="50"/>
      <c r="Y505" s="30"/>
      <c r="Z505" s="30"/>
      <c r="AA505" s="30"/>
    </row>
    <row r="506" spans="1:27" ht="13.2" x14ac:dyDescent="0.25">
      <c r="A506" s="78"/>
      <c r="B506" s="28"/>
      <c r="C506" s="28"/>
      <c r="D506" s="27"/>
      <c r="E506" s="28"/>
      <c r="G506" s="28"/>
      <c r="H506" s="31"/>
      <c r="I506" s="31"/>
      <c r="J506" s="30"/>
      <c r="K506" s="30"/>
      <c r="L506" s="28"/>
      <c r="M506" s="31"/>
      <c r="O506" s="28"/>
      <c r="P506" s="28"/>
      <c r="Q506" s="28"/>
      <c r="R506" s="31"/>
      <c r="S506" s="31"/>
      <c r="T506" s="50"/>
      <c r="U506" s="50"/>
      <c r="V506" s="50"/>
      <c r="W506" s="50"/>
      <c r="X506" s="50"/>
      <c r="Y506" s="30"/>
      <c r="Z506" s="30"/>
      <c r="AA506" s="30"/>
    </row>
    <row r="507" spans="1:27" ht="13.2" x14ac:dyDescent="0.25">
      <c r="A507" s="78"/>
      <c r="B507" s="28"/>
      <c r="C507" s="28"/>
      <c r="D507" s="27"/>
      <c r="E507" s="28"/>
      <c r="G507" s="28"/>
      <c r="H507" s="31"/>
      <c r="I507" s="31"/>
      <c r="J507" s="30"/>
      <c r="K507" s="30"/>
      <c r="L507" s="28"/>
      <c r="M507" s="31"/>
      <c r="O507" s="28"/>
      <c r="P507" s="28"/>
      <c r="Q507" s="28"/>
      <c r="R507" s="31"/>
      <c r="S507" s="31"/>
      <c r="T507" s="50"/>
      <c r="U507" s="50"/>
      <c r="V507" s="50"/>
      <c r="W507" s="50"/>
      <c r="X507" s="50"/>
      <c r="Y507" s="30"/>
      <c r="Z507" s="30"/>
      <c r="AA507" s="30"/>
    </row>
    <row r="508" spans="1:27" ht="13.2" x14ac:dyDescent="0.25">
      <c r="A508" s="78"/>
      <c r="B508" s="28"/>
      <c r="C508" s="28"/>
      <c r="D508" s="27"/>
      <c r="E508" s="28"/>
      <c r="G508" s="28"/>
      <c r="H508" s="31"/>
      <c r="I508" s="31"/>
      <c r="J508" s="30"/>
      <c r="K508" s="30"/>
      <c r="L508" s="28"/>
      <c r="M508" s="31"/>
      <c r="O508" s="28"/>
      <c r="P508" s="28"/>
      <c r="Q508" s="28"/>
      <c r="R508" s="31"/>
      <c r="S508" s="31"/>
      <c r="T508" s="50"/>
      <c r="U508" s="50"/>
      <c r="V508" s="50"/>
      <c r="W508" s="50"/>
      <c r="X508" s="50"/>
      <c r="Y508" s="30"/>
      <c r="Z508" s="30"/>
      <c r="AA508" s="30"/>
    </row>
    <row r="509" spans="1:27" ht="13.2" x14ac:dyDescent="0.25">
      <c r="A509" s="78"/>
      <c r="B509" s="28"/>
      <c r="C509" s="28"/>
      <c r="D509" s="27"/>
      <c r="E509" s="28"/>
      <c r="G509" s="28"/>
      <c r="H509" s="31"/>
      <c r="I509" s="31"/>
      <c r="J509" s="30"/>
      <c r="K509" s="30"/>
      <c r="L509" s="28"/>
      <c r="M509" s="31"/>
      <c r="O509" s="28"/>
      <c r="P509" s="28"/>
      <c r="Q509" s="28"/>
      <c r="R509" s="31"/>
      <c r="S509" s="31"/>
      <c r="T509" s="50"/>
      <c r="U509" s="50"/>
      <c r="V509" s="50"/>
      <c r="W509" s="50"/>
      <c r="X509" s="50"/>
      <c r="Y509" s="30"/>
      <c r="Z509" s="30"/>
      <c r="AA509" s="30"/>
    </row>
    <row r="510" spans="1:27" ht="13.2" x14ac:dyDescent="0.25">
      <c r="A510" s="78"/>
      <c r="B510" s="28"/>
      <c r="C510" s="28"/>
      <c r="D510" s="27"/>
      <c r="E510" s="28"/>
      <c r="G510" s="28"/>
      <c r="H510" s="31"/>
      <c r="I510" s="31"/>
      <c r="J510" s="30"/>
      <c r="K510" s="30"/>
      <c r="L510" s="28"/>
      <c r="M510" s="31"/>
      <c r="O510" s="28"/>
      <c r="P510" s="28"/>
      <c r="Q510" s="28"/>
      <c r="R510" s="31"/>
      <c r="S510" s="31"/>
      <c r="T510" s="50"/>
      <c r="U510" s="50"/>
      <c r="V510" s="50"/>
      <c r="W510" s="50"/>
      <c r="X510" s="50"/>
      <c r="Y510" s="30"/>
      <c r="Z510" s="30"/>
      <c r="AA510" s="30"/>
    </row>
    <row r="511" spans="1:27" ht="13.2" x14ac:dyDescent="0.25">
      <c r="A511" s="78"/>
      <c r="B511" s="28"/>
      <c r="C511" s="28"/>
      <c r="D511" s="27"/>
      <c r="E511" s="28"/>
      <c r="G511" s="28"/>
      <c r="H511" s="31"/>
      <c r="I511" s="31"/>
      <c r="J511" s="30"/>
      <c r="K511" s="30"/>
      <c r="L511" s="28"/>
      <c r="M511" s="31"/>
      <c r="O511" s="28"/>
      <c r="P511" s="28"/>
      <c r="Q511" s="28"/>
      <c r="R511" s="31"/>
      <c r="S511" s="31"/>
      <c r="T511" s="50"/>
      <c r="U511" s="50"/>
      <c r="V511" s="50"/>
      <c r="W511" s="50"/>
      <c r="X511" s="50"/>
      <c r="Y511" s="30"/>
      <c r="Z511" s="30"/>
      <c r="AA511" s="30"/>
    </row>
    <row r="512" spans="1:27" ht="13.2" x14ac:dyDescent="0.25">
      <c r="A512" s="78"/>
      <c r="B512" s="28"/>
      <c r="C512" s="28"/>
      <c r="D512" s="27"/>
      <c r="E512" s="28"/>
      <c r="G512" s="28"/>
      <c r="H512" s="31"/>
      <c r="I512" s="31"/>
      <c r="J512" s="30"/>
      <c r="K512" s="30"/>
      <c r="L512" s="28"/>
      <c r="M512" s="31"/>
      <c r="O512" s="28"/>
      <c r="P512" s="28"/>
      <c r="Q512" s="28"/>
      <c r="R512" s="31"/>
      <c r="S512" s="31"/>
      <c r="T512" s="50"/>
      <c r="U512" s="50"/>
      <c r="V512" s="50"/>
      <c r="W512" s="50"/>
      <c r="X512" s="50"/>
      <c r="Y512" s="30"/>
      <c r="Z512" s="30"/>
      <c r="AA512" s="30"/>
    </row>
    <row r="513" spans="1:27" ht="13.2" x14ac:dyDescent="0.25">
      <c r="A513" s="78"/>
      <c r="B513" s="28"/>
      <c r="C513" s="28"/>
      <c r="D513" s="27"/>
      <c r="E513" s="28"/>
      <c r="G513" s="28"/>
      <c r="H513" s="31"/>
      <c r="I513" s="31"/>
      <c r="J513" s="30"/>
      <c r="K513" s="30"/>
      <c r="L513" s="28"/>
      <c r="M513" s="31"/>
      <c r="O513" s="28"/>
      <c r="P513" s="28"/>
      <c r="Q513" s="28"/>
      <c r="R513" s="31"/>
      <c r="S513" s="31"/>
      <c r="T513" s="50"/>
      <c r="U513" s="50"/>
      <c r="V513" s="50"/>
      <c r="W513" s="50"/>
      <c r="X513" s="50"/>
      <c r="Y513" s="30"/>
      <c r="Z513" s="30"/>
      <c r="AA513" s="30"/>
    </row>
    <row r="514" spans="1:27" ht="13.2" x14ac:dyDescent="0.25">
      <c r="A514" s="78"/>
      <c r="B514" s="28"/>
      <c r="C514" s="28"/>
      <c r="D514" s="27"/>
      <c r="E514" s="28"/>
      <c r="G514" s="28"/>
      <c r="H514" s="31"/>
      <c r="I514" s="31"/>
      <c r="J514" s="30"/>
      <c r="K514" s="30"/>
      <c r="L514" s="28"/>
      <c r="M514" s="31"/>
      <c r="O514" s="28"/>
      <c r="P514" s="28"/>
      <c r="Q514" s="28"/>
      <c r="R514" s="31"/>
      <c r="S514" s="31"/>
      <c r="T514" s="50"/>
      <c r="U514" s="50"/>
      <c r="V514" s="50"/>
      <c r="W514" s="50"/>
      <c r="X514" s="50"/>
      <c r="Y514" s="30"/>
      <c r="Z514" s="30"/>
      <c r="AA514" s="30"/>
    </row>
    <row r="515" spans="1:27" ht="13.2" x14ac:dyDescent="0.25">
      <c r="A515" s="78"/>
      <c r="B515" s="28"/>
      <c r="C515" s="28"/>
      <c r="D515" s="27"/>
      <c r="E515" s="28"/>
      <c r="G515" s="28"/>
      <c r="H515" s="31"/>
      <c r="I515" s="31"/>
      <c r="J515" s="30"/>
      <c r="K515" s="30"/>
      <c r="L515" s="28"/>
      <c r="M515" s="31"/>
      <c r="O515" s="28"/>
      <c r="P515" s="28"/>
      <c r="Q515" s="28"/>
      <c r="R515" s="31"/>
      <c r="S515" s="31"/>
      <c r="T515" s="50"/>
      <c r="U515" s="50"/>
      <c r="V515" s="50"/>
      <c r="W515" s="50"/>
      <c r="X515" s="50"/>
      <c r="Y515" s="30"/>
      <c r="Z515" s="30"/>
      <c r="AA515" s="30"/>
    </row>
    <row r="516" spans="1:27" ht="13.2" x14ac:dyDescent="0.25">
      <c r="A516" s="78"/>
      <c r="B516" s="28"/>
      <c r="C516" s="28"/>
      <c r="D516" s="27"/>
      <c r="E516" s="28"/>
      <c r="G516" s="28"/>
      <c r="H516" s="31"/>
      <c r="I516" s="31"/>
      <c r="J516" s="30"/>
      <c r="K516" s="30"/>
      <c r="L516" s="28"/>
      <c r="M516" s="31"/>
      <c r="O516" s="28"/>
      <c r="P516" s="28"/>
      <c r="Q516" s="28"/>
      <c r="R516" s="31"/>
      <c r="S516" s="31"/>
      <c r="T516" s="50"/>
      <c r="U516" s="50"/>
      <c r="V516" s="50"/>
      <c r="W516" s="50"/>
      <c r="X516" s="50"/>
      <c r="Y516" s="30"/>
      <c r="Z516" s="30"/>
      <c r="AA516" s="30"/>
    </row>
    <row r="517" spans="1:27" ht="13.2" x14ac:dyDescent="0.25">
      <c r="A517" s="78"/>
      <c r="B517" s="28"/>
      <c r="C517" s="28"/>
      <c r="D517" s="27"/>
      <c r="E517" s="28"/>
      <c r="G517" s="28"/>
      <c r="H517" s="31"/>
      <c r="I517" s="31"/>
      <c r="J517" s="30"/>
      <c r="K517" s="30"/>
      <c r="L517" s="28"/>
      <c r="M517" s="31"/>
      <c r="O517" s="28"/>
      <c r="P517" s="28"/>
      <c r="Q517" s="28"/>
      <c r="R517" s="31"/>
      <c r="S517" s="31"/>
      <c r="T517" s="50"/>
      <c r="U517" s="50"/>
      <c r="V517" s="50"/>
      <c r="W517" s="50"/>
      <c r="X517" s="50"/>
      <c r="Y517" s="30"/>
      <c r="Z517" s="30"/>
      <c r="AA517" s="30"/>
    </row>
    <row r="518" spans="1:27" ht="13.2" x14ac:dyDescent="0.25">
      <c r="A518" s="78"/>
      <c r="B518" s="28"/>
      <c r="C518" s="28"/>
      <c r="D518" s="27"/>
      <c r="E518" s="28"/>
      <c r="G518" s="28"/>
      <c r="H518" s="31"/>
      <c r="I518" s="31"/>
      <c r="J518" s="30"/>
      <c r="K518" s="30"/>
      <c r="L518" s="28"/>
      <c r="M518" s="31"/>
      <c r="O518" s="28"/>
      <c r="P518" s="28"/>
      <c r="Q518" s="28"/>
      <c r="R518" s="31"/>
      <c r="S518" s="31"/>
      <c r="T518" s="50"/>
      <c r="U518" s="50"/>
      <c r="V518" s="50"/>
      <c r="W518" s="50"/>
      <c r="X518" s="50"/>
      <c r="Y518" s="30"/>
      <c r="Z518" s="30"/>
      <c r="AA518" s="30"/>
    </row>
    <row r="519" spans="1:27" ht="13.2" x14ac:dyDescent="0.25">
      <c r="A519" s="78"/>
      <c r="B519" s="28"/>
      <c r="C519" s="28"/>
      <c r="D519" s="27"/>
      <c r="E519" s="28"/>
      <c r="G519" s="28"/>
      <c r="H519" s="31"/>
      <c r="I519" s="31"/>
      <c r="J519" s="30"/>
      <c r="K519" s="30"/>
      <c r="L519" s="28"/>
      <c r="M519" s="31"/>
      <c r="O519" s="28"/>
      <c r="P519" s="28"/>
      <c r="Q519" s="28"/>
      <c r="R519" s="31"/>
      <c r="S519" s="31"/>
      <c r="T519" s="50"/>
      <c r="U519" s="50"/>
      <c r="V519" s="50"/>
      <c r="W519" s="50"/>
      <c r="X519" s="50"/>
      <c r="Y519" s="30"/>
      <c r="Z519" s="30"/>
      <c r="AA519" s="30"/>
    </row>
    <row r="520" spans="1:27" ht="13.2" x14ac:dyDescent="0.25">
      <c r="A520" s="78"/>
      <c r="B520" s="28"/>
      <c r="C520" s="28"/>
      <c r="D520" s="27"/>
      <c r="E520" s="28"/>
      <c r="G520" s="28"/>
      <c r="H520" s="31"/>
      <c r="I520" s="31"/>
      <c r="J520" s="30"/>
      <c r="K520" s="30"/>
      <c r="L520" s="28"/>
      <c r="M520" s="31"/>
      <c r="O520" s="28"/>
      <c r="P520" s="28"/>
      <c r="Q520" s="28"/>
      <c r="R520" s="31"/>
      <c r="S520" s="31"/>
      <c r="T520" s="50"/>
      <c r="U520" s="50"/>
      <c r="V520" s="50"/>
      <c r="W520" s="50"/>
      <c r="X520" s="50"/>
      <c r="Y520" s="30"/>
      <c r="Z520" s="30"/>
      <c r="AA520" s="30"/>
    </row>
    <row r="521" spans="1:27" ht="13.2" x14ac:dyDescent="0.25">
      <c r="A521" s="78"/>
      <c r="B521" s="28"/>
      <c r="C521" s="28"/>
      <c r="D521" s="27"/>
      <c r="E521" s="28"/>
      <c r="G521" s="28"/>
      <c r="H521" s="31"/>
      <c r="I521" s="31"/>
      <c r="J521" s="30"/>
      <c r="K521" s="30"/>
      <c r="L521" s="28"/>
      <c r="M521" s="31"/>
      <c r="O521" s="28"/>
      <c r="P521" s="28"/>
      <c r="Q521" s="28"/>
      <c r="R521" s="31"/>
      <c r="S521" s="31"/>
      <c r="T521" s="50"/>
      <c r="U521" s="50"/>
      <c r="V521" s="50"/>
      <c r="W521" s="50"/>
      <c r="X521" s="50"/>
      <c r="Y521" s="30"/>
      <c r="Z521" s="30"/>
      <c r="AA521" s="30"/>
    </row>
    <row r="522" spans="1:27" ht="13.2" x14ac:dyDescent="0.25">
      <c r="A522" s="78"/>
      <c r="B522" s="28"/>
      <c r="C522" s="28"/>
      <c r="D522" s="27"/>
      <c r="E522" s="28"/>
      <c r="G522" s="28"/>
      <c r="H522" s="31"/>
      <c r="I522" s="31"/>
      <c r="J522" s="30"/>
      <c r="K522" s="30"/>
      <c r="L522" s="28"/>
      <c r="M522" s="31"/>
      <c r="O522" s="28"/>
      <c r="P522" s="28"/>
      <c r="Q522" s="28"/>
      <c r="R522" s="31"/>
      <c r="S522" s="31"/>
      <c r="T522" s="50"/>
      <c r="U522" s="50"/>
      <c r="V522" s="50"/>
      <c r="W522" s="50"/>
      <c r="X522" s="50"/>
      <c r="Y522" s="30"/>
      <c r="Z522" s="30"/>
      <c r="AA522" s="30"/>
    </row>
    <row r="523" spans="1:27" ht="13.2" x14ac:dyDescent="0.25">
      <c r="A523" s="78"/>
      <c r="B523" s="28"/>
      <c r="C523" s="28"/>
      <c r="D523" s="27"/>
      <c r="E523" s="28"/>
      <c r="G523" s="28"/>
      <c r="H523" s="31"/>
      <c r="I523" s="31"/>
      <c r="J523" s="30"/>
      <c r="K523" s="30"/>
      <c r="L523" s="28"/>
      <c r="M523" s="31"/>
      <c r="O523" s="28"/>
      <c r="P523" s="28"/>
      <c r="Q523" s="28"/>
      <c r="R523" s="31"/>
      <c r="S523" s="31"/>
      <c r="T523" s="50"/>
      <c r="U523" s="50"/>
      <c r="V523" s="50"/>
      <c r="W523" s="50"/>
      <c r="X523" s="50"/>
      <c r="Y523" s="30"/>
      <c r="Z523" s="30"/>
      <c r="AA523" s="30"/>
    </row>
    <row r="524" spans="1:27" ht="13.2" x14ac:dyDescent="0.25">
      <c r="A524" s="78"/>
      <c r="B524" s="28"/>
      <c r="C524" s="28"/>
      <c r="D524" s="27"/>
      <c r="E524" s="28"/>
      <c r="G524" s="28"/>
      <c r="H524" s="31"/>
      <c r="I524" s="31"/>
      <c r="J524" s="30"/>
      <c r="K524" s="30"/>
      <c r="L524" s="28"/>
      <c r="M524" s="31"/>
      <c r="O524" s="28"/>
      <c r="P524" s="28"/>
      <c r="Q524" s="28"/>
      <c r="R524" s="31"/>
      <c r="S524" s="31"/>
      <c r="T524" s="50"/>
      <c r="U524" s="50"/>
      <c r="V524" s="50"/>
      <c r="W524" s="50"/>
      <c r="X524" s="50"/>
      <c r="Y524" s="30"/>
      <c r="Z524" s="30"/>
      <c r="AA524" s="30"/>
    </row>
    <row r="525" spans="1:27" ht="13.2" x14ac:dyDescent="0.25">
      <c r="A525" s="78"/>
      <c r="B525" s="28"/>
      <c r="C525" s="28"/>
      <c r="D525" s="27"/>
      <c r="E525" s="28"/>
      <c r="G525" s="28"/>
      <c r="H525" s="31"/>
      <c r="I525" s="31"/>
      <c r="J525" s="30"/>
      <c r="K525" s="30"/>
      <c r="L525" s="28"/>
      <c r="M525" s="31"/>
      <c r="O525" s="28"/>
      <c r="P525" s="28"/>
      <c r="Q525" s="28"/>
      <c r="R525" s="31"/>
      <c r="S525" s="31"/>
      <c r="T525" s="50"/>
      <c r="U525" s="50"/>
      <c r="V525" s="50"/>
      <c r="W525" s="50"/>
      <c r="X525" s="50"/>
      <c r="Y525" s="30"/>
      <c r="Z525" s="30"/>
      <c r="AA525" s="30"/>
    </row>
    <row r="526" spans="1:27" ht="13.2" x14ac:dyDescent="0.25">
      <c r="A526" s="78"/>
      <c r="B526" s="28"/>
      <c r="C526" s="28"/>
      <c r="D526" s="27"/>
      <c r="E526" s="28"/>
      <c r="G526" s="28"/>
      <c r="H526" s="31"/>
      <c r="I526" s="31"/>
      <c r="J526" s="30"/>
      <c r="K526" s="30"/>
      <c r="L526" s="28"/>
      <c r="M526" s="31"/>
      <c r="O526" s="28"/>
      <c r="P526" s="28"/>
      <c r="Q526" s="28"/>
      <c r="R526" s="31"/>
      <c r="S526" s="31"/>
      <c r="T526" s="50"/>
      <c r="U526" s="50"/>
      <c r="V526" s="50"/>
      <c r="W526" s="50"/>
      <c r="X526" s="50"/>
      <c r="Y526" s="30"/>
      <c r="Z526" s="30"/>
      <c r="AA526" s="30"/>
    </row>
    <row r="527" spans="1:27" ht="13.2" x14ac:dyDescent="0.25">
      <c r="A527" s="78"/>
      <c r="B527" s="28"/>
      <c r="C527" s="28"/>
      <c r="D527" s="27"/>
      <c r="E527" s="28"/>
      <c r="G527" s="28"/>
      <c r="H527" s="31"/>
      <c r="I527" s="31"/>
      <c r="J527" s="30"/>
      <c r="K527" s="30"/>
      <c r="L527" s="28"/>
      <c r="M527" s="31"/>
      <c r="O527" s="28"/>
      <c r="P527" s="28"/>
      <c r="Q527" s="28"/>
      <c r="R527" s="31"/>
      <c r="S527" s="31"/>
      <c r="T527" s="50"/>
      <c r="U527" s="50"/>
      <c r="V527" s="50"/>
      <c r="W527" s="50"/>
      <c r="X527" s="50"/>
      <c r="Y527" s="30"/>
      <c r="Z527" s="30"/>
      <c r="AA527" s="30"/>
    </row>
    <row r="528" spans="1:27" ht="13.2" x14ac:dyDescent="0.25">
      <c r="A528" s="78"/>
      <c r="B528" s="28"/>
      <c r="C528" s="28"/>
      <c r="D528" s="27"/>
      <c r="E528" s="28"/>
      <c r="G528" s="28"/>
      <c r="H528" s="31"/>
      <c r="I528" s="31"/>
      <c r="J528" s="30"/>
      <c r="K528" s="30"/>
      <c r="L528" s="28"/>
      <c r="M528" s="31"/>
      <c r="O528" s="28"/>
      <c r="P528" s="28"/>
      <c r="Q528" s="28"/>
      <c r="R528" s="31"/>
      <c r="S528" s="31"/>
      <c r="T528" s="50"/>
      <c r="U528" s="50"/>
      <c r="V528" s="50"/>
      <c r="W528" s="50"/>
      <c r="X528" s="50"/>
      <c r="Y528" s="30"/>
      <c r="Z528" s="30"/>
      <c r="AA528" s="30"/>
    </row>
    <row r="529" spans="1:27" ht="13.2" x14ac:dyDescent="0.25">
      <c r="A529" s="78"/>
      <c r="B529" s="28"/>
      <c r="C529" s="28"/>
      <c r="D529" s="27"/>
      <c r="E529" s="28"/>
      <c r="G529" s="28"/>
      <c r="H529" s="31"/>
      <c r="I529" s="31"/>
      <c r="J529" s="30"/>
      <c r="K529" s="30"/>
      <c r="L529" s="28"/>
      <c r="M529" s="31"/>
      <c r="O529" s="28"/>
      <c r="P529" s="28"/>
      <c r="Q529" s="28"/>
      <c r="R529" s="31"/>
      <c r="S529" s="31"/>
      <c r="T529" s="50"/>
      <c r="U529" s="50"/>
      <c r="V529" s="50"/>
      <c r="W529" s="50"/>
      <c r="X529" s="50"/>
      <c r="Y529" s="30"/>
      <c r="Z529" s="30"/>
      <c r="AA529" s="30"/>
    </row>
    <row r="530" spans="1:27" ht="13.2" x14ac:dyDescent="0.25">
      <c r="A530" s="78"/>
      <c r="B530" s="28"/>
      <c r="C530" s="28"/>
      <c r="D530" s="27"/>
      <c r="E530" s="28"/>
      <c r="G530" s="28"/>
      <c r="H530" s="31"/>
      <c r="I530" s="31"/>
      <c r="J530" s="30"/>
      <c r="K530" s="30"/>
      <c r="L530" s="28"/>
      <c r="M530" s="31"/>
      <c r="O530" s="28"/>
      <c r="P530" s="28"/>
      <c r="Q530" s="28"/>
      <c r="R530" s="31"/>
      <c r="S530" s="31"/>
      <c r="T530" s="50"/>
      <c r="U530" s="50"/>
      <c r="V530" s="50"/>
      <c r="W530" s="50"/>
      <c r="X530" s="50"/>
      <c r="Y530" s="30"/>
      <c r="Z530" s="30"/>
      <c r="AA530" s="30"/>
    </row>
    <row r="531" spans="1:27" ht="13.2" x14ac:dyDescent="0.25">
      <c r="A531" s="78"/>
      <c r="B531" s="28"/>
      <c r="C531" s="28"/>
      <c r="D531" s="27"/>
      <c r="E531" s="28"/>
      <c r="G531" s="28"/>
      <c r="H531" s="31"/>
      <c r="I531" s="31"/>
      <c r="J531" s="30"/>
      <c r="K531" s="30"/>
      <c r="L531" s="28"/>
      <c r="M531" s="31"/>
      <c r="O531" s="28"/>
      <c r="P531" s="28"/>
      <c r="Q531" s="28"/>
      <c r="R531" s="31"/>
      <c r="S531" s="31"/>
      <c r="T531" s="50"/>
      <c r="U531" s="50"/>
      <c r="V531" s="50"/>
      <c r="W531" s="50"/>
      <c r="X531" s="50"/>
      <c r="Y531" s="30"/>
      <c r="Z531" s="30"/>
      <c r="AA531" s="30"/>
    </row>
    <row r="532" spans="1:27" ht="13.2" x14ac:dyDescent="0.25">
      <c r="A532" s="78"/>
      <c r="B532" s="28"/>
      <c r="C532" s="28"/>
      <c r="D532" s="27"/>
      <c r="E532" s="28"/>
      <c r="G532" s="28"/>
      <c r="H532" s="31"/>
      <c r="I532" s="31"/>
      <c r="J532" s="30"/>
      <c r="K532" s="30"/>
      <c r="L532" s="28"/>
      <c r="M532" s="31"/>
      <c r="O532" s="28"/>
      <c r="P532" s="28"/>
      <c r="Q532" s="28"/>
      <c r="R532" s="31"/>
      <c r="S532" s="31"/>
      <c r="T532" s="50"/>
      <c r="U532" s="50"/>
      <c r="V532" s="50"/>
      <c r="W532" s="50"/>
      <c r="X532" s="50"/>
      <c r="Y532" s="30"/>
      <c r="Z532" s="30"/>
      <c r="AA532" s="30"/>
    </row>
    <row r="533" spans="1:27" ht="13.2" x14ac:dyDescent="0.25">
      <c r="A533" s="78"/>
      <c r="B533" s="28"/>
      <c r="C533" s="28"/>
      <c r="D533" s="27"/>
      <c r="E533" s="28"/>
      <c r="G533" s="28"/>
      <c r="H533" s="31"/>
      <c r="I533" s="31"/>
      <c r="J533" s="30"/>
      <c r="K533" s="30"/>
      <c r="L533" s="28"/>
      <c r="M533" s="31"/>
      <c r="O533" s="28"/>
      <c r="P533" s="28"/>
      <c r="Q533" s="28"/>
      <c r="R533" s="31"/>
      <c r="S533" s="31"/>
      <c r="T533" s="50"/>
      <c r="U533" s="50"/>
      <c r="V533" s="50"/>
      <c r="W533" s="50"/>
      <c r="X533" s="50"/>
      <c r="Y533" s="30"/>
      <c r="Z533" s="30"/>
      <c r="AA533" s="30"/>
    </row>
    <row r="534" spans="1:27" ht="13.2" x14ac:dyDescent="0.25">
      <c r="A534" s="78"/>
      <c r="B534" s="28"/>
      <c r="C534" s="28"/>
      <c r="D534" s="27"/>
      <c r="E534" s="28"/>
      <c r="G534" s="28"/>
      <c r="H534" s="31"/>
      <c r="I534" s="31"/>
      <c r="J534" s="30"/>
      <c r="K534" s="30"/>
      <c r="L534" s="28"/>
      <c r="M534" s="31"/>
      <c r="O534" s="28"/>
      <c r="P534" s="28"/>
      <c r="Q534" s="28"/>
      <c r="R534" s="31"/>
      <c r="S534" s="31"/>
      <c r="T534" s="50"/>
      <c r="U534" s="50"/>
      <c r="V534" s="50"/>
      <c r="W534" s="50"/>
      <c r="X534" s="50"/>
      <c r="Y534" s="30"/>
      <c r="Z534" s="30"/>
      <c r="AA534" s="30"/>
    </row>
    <row r="535" spans="1:27" ht="13.2" x14ac:dyDescent="0.25">
      <c r="A535" s="78"/>
      <c r="B535" s="28"/>
      <c r="C535" s="28"/>
      <c r="D535" s="27"/>
      <c r="E535" s="28"/>
      <c r="G535" s="28"/>
      <c r="H535" s="31"/>
      <c r="I535" s="31"/>
      <c r="J535" s="30"/>
      <c r="K535" s="30"/>
      <c r="L535" s="28"/>
      <c r="M535" s="31"/>
      <c r="O535" s="28"/>
      <c r="P535" s="28"/>
      <c r="Q535" s="28"/>
      <c r="R535" s="31"/>
      <c r="S535" s="31"/>
      <c r="T535" s="50"/>
      <c r="U535" s="50"/>
      <c r="V535" s="50"/>
      <c r="W535" s="50"/>
      <c r="X535" s="50"/>
      <c r="Y535" s="30"/>
      <c r="Z535" s="30"/>
      <c r="AA535" s="30"/>
    </row>
    <row r="536" spans="1:27" ht="13.2" x14ac:dyDescent="0.25">
      <c r="A536" s="78"/>
      <c r="B536" s="28"/>
      <c r="C536" s="28"/>
      <c r="D536" s="27"/>
      <c r="E536" s="28"/>
      <c r="G536" s="28"/>
      <c r="H536" s="31"/>
      <c r="I536" s="31"/>
      <c r="J536" s="30"/>
      <c r="K536" s="30"/>
      <c r="L536" s="28"/>
      <c r="M536" s="31"/>
      <c r="O536" s="28"/>
      <c r="P536" s="28"/>
      <c r="Q536" s="28"/>
      <c r="R536" s="31"/>
      <c r="S536" s="31"/>
      <c r="T536" s="50"/>
      <c r="U536" s="50"/>
      <c r="V536" s="50"/>
      <c r="W536" s="50"/>
      <c r="X536" s="50"/>
      <c r="Y536" s="30"/>
      <c r="Z536" s="30"/>
      <c r="AA536" s="30"/>
    </row>
    <row r="537" spans="1:27" ht="13.2" x14ac:dyDescent="0.25">
      <c r="A537" s="78"/>
      <c r="B537" s="28"/>
      <c r="C537" s="28"/>
      <c r="D537" s="27"/>
      <c r="E537" s="28"/>
      <c r="G537" s="28"/>
      <c r="H537" s="31"/>
      <c r="I537" s="31"/>
      <c r="J537" s="30"/>
      <c r="K537" s="30"/>
      <c r="L537" s="28"/>
      <c r="M537" s="31"/>
      <c r="O537" s="28"/>
      <c r="P537" s="28"/>
      <c r="Q537" s="28"/>
      <c r="R537" s="31"/>
      <c r="S537" s="31"/>
      <c r="T537" s="50"/>
      <c r="U537" s="50"/>
      <c r="V537" s="50"/>
      <c r="W537" s="50"/>
      <c r="X537" s="50"/>
      <c r="Y537" s="30"/>
      <c r="Z537" s="30"/>
      <c r="AA537" s="30"/>
    </row>
    <row r="538" spans="1:27" ht="13.2" x14ac:dyDescent="0.25">
      <c r="A538" s="78"/>
      <c r="B538" s="28"/>
      <c r="C538" s="28"/>
      <c r="D538" s="27"/>
      <c r="E538" s="28"/>
      <c r="G538" s="28"/>
      <c r="H538" s="31"/>
      <c r="I538" s="31"/>
      <c r="J538" s="30"/>
      <c r="K538" s="30"/>
      <c r="L538" s="28"/>
      <c r="M538" s="31"/>
      <c r="O538" s="28"/>
      <c r="P538" s="28"/>
      <c r="Q538" s="28"/>
      <c r="R538" s="31"/>
      <c r="S538" s="31"/>
      <c r="T538" s="50"/>
      <c r="U538" s="50"/>
      <c r="V538" s="50"/>
      <c r="W538" s="50"/>
      <c r="X538" s="50"/>
      <c r="Y538" s="30"/>
      <c r="Z538" s="30"/>
      <c r="AA538" s="30"/>
    </row>
    <row r="539" spans="1:27" ht="13.2" x14ac:dyDescent="0.25">
      <c r="A539" s="78"/>
      <c r="B539" s="28"/>
      <c r="C539" s="28"/>
      <c r="D539" s="27"/>
      <c r="E539" s="28"/>
      <c r="G539" s="28"/>
      <c r="H539" s="31"/>
      <c r="I539" s="31"/>
      <c r="J539" s="30"/>
      <c r="K539" s="30"/>
      <c r="L539" s="28"/>
      <c r="M539" s="31"/>
      <c r="O539" s="28"/>
      <c r="P539" s="28"/>
      <c r="Q539" s="28"/>
      <c r="R539" s="31"/>
      <c r="S539" s="31"/>
      <c r="T539" s="50"/>
      <c r="U539" s="50"/>
      <c r="V539" s="50"/>
      <c r="W539" s="50"/>
      <c r="X539" s="50"/>
      <c r="Y539" s="30"/>
      <c r="Z539" s="30"/>
      <c r="AA539" s="30"/>
    </row>
    <row r="540" spans="1:27" ht="13.2" x14ac:dyDescent="0.25">
      <c r="A540" s="78"/>
      <c r="B540" s="28"/>
      <c r="C540" s="28"/>
      <c r="D540" s="27"/>
      <c r="E540" s="28"/>
      <c r="G540" s="28"/>
      <c r="H540" s="31"/>
      <c r="I540" s="31"/>
      <c r="J540" s="30"/>
      <c r="K540" s="30"/>
      <c r="L540" s="28"/>
      <c r="M540" s="31"/>
      <c r="O540" s="28"/>
      <c r="P540" s="28"/>
      <c r="Q540" s="28"/>
      <c r="R540" s="31"/>
      <c r="S540" s="31"/>
      <c r="T540" s="50"/>
      <c r="U540" s="50"/>
      <c r="V540" s="50"/>
      <c r="W540" s="50"/>
      <c r="X540" s="50"/>
      <c r="Y540" s="30"/>
      <c r="Z540" s="30"/>
      <c r="AA540" s="30"/>
    </row>
    <row r="541" spans="1:27" ht="13.2" x14ac:dyDescent="0.25">
      <c r="A541" s="78"/>
      <c r="B541" s="28"/>
      <c r="C541" s="28"/>
      <c r="D541" s="27"/>
      <c r="E541" s="28"/>
      <c r="G541" s="28"/>
      <c r="H541" s="31"/>
      <c r="I541" s="31"/>
      <c r="J541" s="30"/>
      <c r="K541" s="30"/>
      <c r="L541" s="28"/>
      <c r="M541" s="31"/>
      <c r="O541" s="28"/>
      <c r="P541" s="28"/>
      <c r="Q541" s="28"/>
      <c r="R541" s="31"/>
      <c r="S541" s="31"/>
      <c r="T541" s="50"/>
      <c r="U541" s="50"/>
      <c r="V541" s="50"/>
      <c r="W541" s="50"/>
      <c r="X541" s="50"/>
      <c r="Y541" s="30"/>
      <c r="Z541" s="30"/>
      <c r="AA541" s="30"/>
    </row>
    <row r="542" spans="1:27" ht="13.2" x14ac:dyDescent="0.25">
      <c r="A542" s="78"/>
      <c r="B542" s="28"/>
      <c r="C542" s="28"/>
      <c r="D542" s="27"/>
      <c r="E542" s="28"/>
      <c r="G542" s="28"/>
      <c r="H542" s="31"/>
      <c r="I542" s="31"/>
      <c r="J542" s="30"/>
      <c r="K542" s="30"/>
      <c r="L542" s="28"/>
      <c r="M542" s="31"/>
      <c r="O542" s="28"/>
      <c r="P542" s="28"/>
      <c r="Q542" s="28"/>
      <c r="R542" s="31"/>
      <c r="S542" s="31"/>
      <c r="T542" s="50"/>
      <c r="U542" s="50"/>
      <c r="V542" s="50"/>
      <c r="W542" s="50"/>
      <c r="X542" s="50"/>
      <c r="Y542" s="30"/>
      <c r="Z542" s="30"/>
      <c r="AA542" s="30"/>
    </row>
    <row r="543" spans="1:27" ht="13.2" x14ac:dyDescent="0.25">
      <c r="A543" s="78"/>
      <c r="B543" s="28"/>
      <c r="C543" s="28"/>
      <c r="D543" s="27"/>
      <c r="E543" s="28"/>
      <c r="G543" s="28"/>
      <c r="H543" s="31"/>
      <c r="I543" s="31"/>
      <c r="J543" s="30"/>
      <c r="K543" s="30"/>
      <c r="L543" s="28"/>
      <c r="M543" s="31"/>
      <c r="O543" s="28"/>
      <c r="P543" s="28"/>
      <c r="Q543" s="28"/>
      <c r="R543" s="31"/>
      <c r="S543" s="31"/>
      <c r="T543" s="50"/>
      <c r="U543" s="50"/>
      <c r="V543" s="50"/>
      <c r="W543" s="50"/>
      <c r="X543" s="50"/>
      <c r="Y543" s="30"/>
      <c r="Z543" s="30"/>
      <c r="AA543" s="30"/>
    </row>
    <row r="544" spans="1:27" ht="13.2" x14ac:dyDescent="0.25">
      <c r="A544" s="78"/>
      <c r="B544" s="28"/>
      <c r="C544" s="28"/>
      <c r="D544" s="27"/>
      <c r="E544" s="28"/>
      <c r="G544" s="28"/>
      <c r="H544" s="31"/>
      <c r="I544" s="31"/>
      <c r="J544" s="30"/>
      <c r="K544" s="30"/>
      <c r="L544" s="28"/>
      <c r="M544" s="31"/>
      <c r="O544" s="28"/>
      <c r="P544" s="28"/>
      <c r="Q544" s="28"/>
      <c r="R544" s="31"/>
      <c r="S544" s="31"/>
      <c r="T544" s="50"/>
      <c r="U544" s="50"/>
      <c r="V544" s="50"/>
      <c r="W544" s="50"/>
      <c r="X544" s="50"/>
      <c r="Y544" s="30"/>
      <c r="Z544" s="30"/>
      <c r="AA544" s="30"/>
    </row>
    <row r="545" spans="1:27" ht="13.2" x14ac:dyDescent="0.25">
      <c r="A545" s="78"/>
      <c r="B545" s="28"/>
      <c r="C545" s="28"/>
      <c r="D545" s="27"/>
      <c r="E545" s="28"/>
      <c r="G545" s="28"/>
      <c r="H545" s="31"/>
      <c r="I545" s="31"/>
      <c r="J545" s="30"/>
      <c r="K545" s="30"/>
      <c r="L545" s="28"/>
      <c r="M545" s="31"/>
      <c r="O545" s="28"/>
      <c r="P545" s="28"/>
      <c r="Q545" s="28"/>
      <c r="R545" s="31"/>
      <c r="S545" s="31"/>
      <c r="T545" s="50"/>
      <c r="U545" s="50"/>
      <c r="V545" s="50"/>
      <c r="W545" s="50"/>
      <c r="X545" s="50"/>
      <c r="Y545" s="30"/>
      <c r="Z545" s="30"/>
      <c r="AA545" s="30"/>
    </row>
    <row r="546" spans="1:27" ht="13.2" x14ac:dyDescent="0.25">
      <c r="A546" s="78"/>
      <c r="B546" s="28"/>
      <c r="C546" s="28"/>
      <c r="D546" s="27"/>
      <c r="E546" s="28"/>
      <c r="G546" s="28"/>
      <c r="H546" s="31"/>
      <c r="I546" s="31"/>
      <c r="J546" s="30"/>
      <c r="K546" s="30"/>
      <c r="L546" s="28"/>
      <c r="M546" s="31"/>
      <c r="O546" s="28"/>
      <c r="P546" s="28"/>
      <c r="Q546" s="28"/>
      <c r="R546" s="31"/>
      <c r="S546" s="31"/>
      <c r="T546" s="50"/>
      <c r="U546" s="50"/>
      <c r="V546" s="50"/>
      <c r="W546" s="50"/>
      <c r="X546" s="50"/>
      <c r="Y546" s="30"/>
      <c r="Z546" s="30"/>
      <c r="AA546" s="30"/>
    </row>
    <row r="547" spans="1:27" ht="13.2" x14ac:dyDescent="0.25">
      <c r="A547" s="78"/>
      <c r="B547" s="28"/>
      <c r="C547" s="28"/>
      <c r="D547" s="27"/>
      <c r="E547" s="28"/>
      <c r="G547" s="28"/>
      <c r="H547" s="31"/>
      <c r="I547" s="31"/>
      <c r="J547" s="30"/>
      <c r="K547" s="30"/>
      <c r="L547" s="28"/>
      <c r="M547" s="31"/>
      <c r="O547" s="28"/>
      <c r="P547" s="28"/>
      <c r="Q547" s="28"/>
      <c r="R547" s="31"/>
      <c r="S547" s="31"/>
      <c r="T547" s="50"/>
      <c r="U547" s="50"/>
      <c r="V547" s="50"/>
      <c r="W547" s="50"/>
      <c r="X547" s="50"/>
      <c r="Y547" s="30"/>
      <c r="Z547" s="30"/>
      <c r="AA547" s="30"/>
    </row>
    <row r="548" spans="1:27" ht="13.2" x14ac:dyDescent="0.25">
      <c r="A548" s="78"/>
      <c r="B548" s="28"/>
      <c r="C548" s="28"/>
      <c r="D548" s="27"/>
      <c r="E548" s="28"/>
      <c r="G548" s="28"/>
      <c r="H548" s="31"/>
      <c r="I548" s="31"/>
      <c r="J548" s="30"/>
      <c r="K548" s="30"/>
      <c r="L548" s="28"/>
      <c r="M548" s="31"/>
      <c r="O548" s="28"/>
      <c r="P548" s="28"/>
      <c r="Q548" s="28"/>
      <c r="R548" s="31"/>
      <c r="S548" s="31"/>
      <c r="T548" s="50"/>
      <c r="U548" s="50"/>
      <c r="V548" s="50"/>
      <c r="W548" s="50"/>
      <c r="X548" s="50"/>
      <c r="Y548" s="30"/>
      <c r="Z548" s="30"/>
      <c r="AA548" s="30"/>
    </row>
    <row r="549" spans="1:27" ht="13.2" x14ac:dyDescent="0.25">
      <c r="A549" s="78"/>
      <c r="B549" s="28"/>
      <c r="C549" s="28"/>
      <c r="D549" s="27"/>
      <c r="E549" s="28"/>
      <c r="G549" s="28"/>
      <c r="H549" s="31"/>
      <c r="I549" s="31"/>
      <c r="J549" s="30"/>
      <c r="K549" s="30"/>
      <c r="L549" s="28"/>
      <c r="M549" s="31"/>
      <c r="O549" s="28"/>
      <c r="P549" s="28"/>
      <c r="Q549" s="28"/>
      <c r="R549" s="31"/>
      <c r="S549" s="31"/>
      <c r="T549" s="50"/>
      <c r="U549" s="50"/>
      <c r="V549" s="50"/>
      <c r="W549" s="50"/>
      <c r="X549" s="50"/>
      <c r="Y549" s="30"/>
      <c r="Z549" s="30"/>
      <c r="AA549" s="30"/>
    </row>
    <row r="550" spans="1:27" ht="13.2" x14ac:dyDescent="0.25">
      <c r="A550" s="78"/>
      <c r="B550" s="28"/>
      <c r="C550" s="28"/>
      <c r="D550" s="27"/>
      <c r="E550" s="28"/>
      <c r="G550" s="28"/>
      <c r="H550" s="31"/>
      <c r="I550" s="31"/>
      <c r="J550" s="30"/>
      <c r="K550" s="30"/>
      <c r="L550" s="28"/>
      <c r="M550" s="31"/>
      <c r="O550" s="28"/>
      <c r="P550" s="28"/>
      <c r="Q550" s="28"/>
      <c r="R550" s="31"/>
      <c r="S550" s="31"/>
      <c r="T550" s="50"/>
      <c r="U550" s="50"/>
      <c r="V550" s="50"/>
      <c r="W550" s="50"/>
      <c r="X550" s="50"/>
      <c r="Y550" s="30"/>
      <c r="Z550" s="30"/>
      <c r="AA550" s="30"/>
    </row>
    <row r="551" spans="1:27" ht="13.2" x14ac:dyDescent="0.25">
      <c r="A551" s="78"/>
      <c r="B551" s="28"/>
      <c r="C551" s="28"/>
      <c r="D551" s="27"/>
      <c r="E551" s="28"/>
      <c r="G551" s="28"/>
      <c r="H551" s="31"/>
      <c r="I551" s="31"/>
      <c r="J551" s="30"/>
      <c r="K551" s="30"/>
      <c r="L551" s="28"/>
      <c r="M551" s="31"/>
      <c r="O551" s="28"/>
      <c r="P551" s="28"/>
      <c r="Q551" s="28"/>
      <c r="R551" s="31"/>
      <c r="S551" s="31"/>
      <c r="T551" s="50"/>
      <c r="U551" s="50"/>
      <c r="V551" s="50"/>
      <c r="W551" s="50"/>
      <c r="X551" s="50"/>
      <c r="Y551" s="30"/>
      <c r="Z551" s="30"/>
      <c r="AA551" s="30"/>
    </row>
    <row r="552" spans="1:27" ht="13.2" x14ac:dyDescent="0.25">
      <c r="A552" s="78"/>
      <c r="B552" s="28"/>
      <c r="C552" s="28"/>
      <c r="D552" s="27"/>
      <c r="E552" s="28"/>
      <c r="G552" s="28"/>
      <c r="H552" s="31"/>
      <c r="I552" s="31"/>
      <c r="J552" s="30"/>
      <c r="K552" s="30"/>
      <c r="L552" s="28"/>
      <c r="M552" s="31"/>
      <c r="O552" s="28"/>
      <c r="P552" s="28"/>
      <c r="Q552" s="28"/>
      <c r="R552" s="31"/>
      <c r="S552" s="31"/>
      <c r="T552" s="50"/>
      <c r="U552" s="50"/>
      <c r="V552" s="50"/>
      <c r="W552" s="50"/>
      <c r="X552" s="50"/>
      <c r="Y552" s="30"/>
      <c r="Z552" s="30"/>
      <c r="AA552" s="30"/>
    </row>
    <row r="553" spans="1:27" ht="13.2" x14ac:dyDescent="0.25">
      <c r="A553" s="78"/>
      <c r="B553" s="28"/>
      <c r="C553" s="28"/>
      <c r="D553" s="27"/>
      <c r="E553" s="28"/>
      <c r="G553" s="28"/>
      <c r="H553" s="31"/>
      <c r="I553" s="31"/>
      <c r="J553" s="30"/>
      <c r="K553" s="30"/>
      <c r="L553" s="28"/>
      <c r="M553" s="31"/>
      <c r="O553" s="28"/>
      <c r="P553" s="28"/>
      <c r="Q553" s="28"/>
      <c r="R553" s="31"/>
      <c r="S553" s="31"/>
      <c r="T553" s="50"/>
      <c r="U553" s="50"/>
      <c r="V553" s="50"/>
      <c r="W553" s="50"/>
      <c r="X553" s="50"/>
      <c r="Y553" s="30"/>
      <c r="Z553" s="30"/>
      <c r="AA553" s="30"/>
    </row>
    <row r="554" spans="1:27" ht="13.2" x14ac:dyDescent="0.25">
      <c r="A554" s="78"/>
      <c r="B554" s="28"/>
      <c r="C554" s="28"/>
      <c r="D554" s="27"/>
      <c r="E554" s="28"/>
      <c r="G554" s="28"/>
      <c r="H554" s="31"/>
      <c r="I554" s="31"/>
      <c r="J554" s="30"/>
      <c r="K554" s="30"/>
      <c r="L554" s="28"/>
      <c r="M554" s="31"/>
      <c r="O554" s="28"/>
      <c r="P554" s="28"/>
      <c r="Q554" s="28"/>
      <c r="R554" s="31"/>
      <c r="S554" s="31"/>
      <c r="T554" s="50"/>
      <c r="U554" s="50"/>
      <c r="V554" s="50"/>
      <c r="W554" s="50"/>
      <c r="X554" s="50"/>
      <c r="Y554" s="30"/>
      <c r="Z554" s="30"/>
      <c r="AA554" s="30"/>
    </row>
    <row r="555" spans="1:27" ht="13.2" x14ac:dyDescent="0.25">
      <c r="A555" s="78"/>
      <c r="B555" s="28"/>
      <c r="C555" s="28"/>
      <c r="D555" s="27"/>
      <c r="E555" s="28"/>
      <c r="G555" s="28"/>
      <c r="H555" s="31"/>
      <c r="I555" s="31"/>
      <c r="J555" s="30"/>
      <c r="K555" s="30"/>
      <c r="L555" s="28"/>
      <c r="M555" s="31"/>
      <c r="O555" s="28"/>
      <c r="P555" s="28"/>
      <c r="Q555" s="28"/>
      <c r="R555" s="31"/>
      <c r="S555" s="31"/>
      <c r="T555" s="50"/>
      <c r="U555" s="50"/>
      <c r="V555" s="50"/>
      <c r="W555" s="50"/>
      <c r="X555" s="50"/>
      <c r="Y555" s="30"/>
      <c r="Z555" s="30"/>
      <c r="AA555" s="30"/>
    </row>
    <row r="556" spans="1:27" ht="13.2" x14ac:dyDescent="0.25">
      <c r="A556" s="78"/>
      <c r="B556" s="28"/>
      <c r="C556" s="28"/>
      <c r="D556" s="27"/>
      <c r="E556" s="28"/>
      <c r="G556" s="28"/>
      <c r="H556" s="31"/>
      <c r="I556" s="31"/>
      <c r="J556" s="30"/>
      <c r="K556" s="30"/>
      <c r="L556" s="28"/>
      <c r="M556" s="31"/>
      <c r="O556" s="28"/>
      <c r="P556" s="28"/>
      <c r="Q556" s="28"/>
      <c r="R556" s="31"/>
      <c r="S556" s="31"/>
      <c r="T556" s="50"/>
      <c r="U556" s="50"/>
      <c r="V556" s="50"/>
      <c r="W556" s="50"/>
      <c r="X556" s="50"/>
      <c r="Y556" s="30"/>
      <c r="Z556" s="30"/>
      <c r="AA556" s="30"/>
    </row>
    <row r="557" spans="1:27" ht="13.2" x14ac:dyDescent="0.25">
      <c r="A557" s="78"/>
      <c r="B557" s="28"/>
      <c r="C557" s="28"/>
      <c r="D557" s="27"/>
      <c r="E557" s="28"/>
      <c r="G557" s="28"/>
      <c r="H557" s="31"/>
      <c r="I557" s="31"/>
      <c r="J557" s="30"/>
      <c r="K557" s="30"/>
      <c r="L557" s="28"/>
      <c r="M557" s="31"/>
      <c r="O557" s="28"/>
      <c r="P557" s="28"/>
      <c r="Q557" s="28"/>
      <c r="R557" s="31"/>
      <c r="S557" s="31"/>
      <c r="T557" s="50"/>
      <c r="U557" s="50"/>
      <c r="V557" s="50"/>
      <c r="W557" s="50"/>
      <c r="X557" s="50"/>
      <c r="Y557" s="30"/>
      <c r="Z557" s="30"/>
      <c r="AA557" s="30"/>
    </row>
    <row r="558" spans="1:27" ht="13.2" x14ac:dyDescent="0.25">
      <c r="A558" s="78"/>
      <c r="B558" s="28"/>
      <c r="C558" s="28"/>
      <c r="D558" s="27"/>
      <c r="E558" s="28"/>
      <c r="G558" s="28"/>
      <c r="H558" s="31"/>
      <c r="I558" s="31"/>
      <c r="J558" s="30"/>
      <c r="K558" s="30"/>
      <c r="L558" s="28"/>
      <c r="M558" s="31"/>
      <c r="O558" s="28"/>
      <c r="P558" s="28"/>
      <c r="Q558" s="28"/>
      <c r="R558" s="31"/>
      <c r="S558" s="31"/>
      <c r="T558" s="50"/>
      <c r="U558" s="50"/>
      <c r="V558" s="50"/>
      <c r="W558" s="50"/>
      <c r="X558" s="50"/>
      <c r="Y558" s="30"/>
      <c r="Z558" s="30"/>
      <c r="AA558" s="30"/>
    </row>
    <row r="559" spans="1:27" ht="13.2" x14ac:dyDescent="0.25">
      <c r="A559" s="78"/>
      <c r="B559" s="28"/>
      <c r="C559" s="28"/>
      <c r="D559" s="27"/>
      <c r="E559" s="28"/>
      <c r="G559" s="28"/>
      <c r="H559" s="31"/>
      <c r="I559" s="31"/>
      <c r="J559" s="30"/>
      <c r="K559" s="30"/>
      <c r="L559" s="28"/>
      <c r="M559" s="31"/>
      <c r="O559" s="28"/>
      <c r="P559" s="28"/>
      <c r="Q559" s="28"/>
      <c r="R559" s="31"/>
      <c r="S559" s="31"/>
      <c r="T559" s="50"/>
      <c r="U559" s="50"/>
      <c r="V559" s="50"/>
      <c r="W559" s="50"/>
      <c r="X559" s="50"/>
      <c r="Y559" s="30"/>
      <c r="Z559" s="30"/>
      <c r="AA559" s="30"/>
    </row>
    <row r="560" spans="1:27" ht="13.2" x14ac:dyDescent="0.25">
      <c r="A560" s="78"/>
      <c r="B560" s="28"/>
      <c r="C560" s="28"/>
      <c r="D560" s="27"/>
      <c r="E560" s="28"/>
      <c r="G560" s="28"/>
      <c r="H560" s="31"/>
      <c r="I560" s="31"/>
      <c r="J560" s="30"/>
      <c r="K560" s="30"/>
      <c r="L560" s="28"/>
      <c r="M560" s="31"/>
      <c r="O560" s="28"/>
      <c r="P560" s="28"/>
      <c r="Q560" s="28"/>
      <c r="R560" s="31"/>
      <c r="S560" s="31"/>
      <c r="T560" s="50"/>
      <c r="U560" s="50"/>
      <c r="V560" s="50"/>
      <c r="W560" s="50"/>
      <c r="X560" s="50"/>
      <c r="Y560" s="30"/>
      <c r="Z560" s="30"/>
      <c r="AA560" s="30"/>
    </row>
    <row r="561" spans="1:27" ht="13.2" x14ac:dyDescent="0.25">
      <c r="A561" s="78"/>
      <c r="B561" s="28"/>
      <c r="C561" s="28"/>
      <c r="D561" s="27"/>
      <c r="E561" s="28"/>
      <c r="G561" s="28"/>
      <c r="H561" s="31"/>
      <c r="I561" s="31"/>
      <c r="J561" s="30"/>
      <c r="K561" s="30"/>
      <c r="L561" s="28"/>
      <c r="M561" s="31"/>
      <c r="O561" s="28"/>
      <c r="P561" s="28"/>
      <c r="Q561" s="28"/>
      <c r="R561" s="31"/>
      <c r="S561" s="31"/>
      <c r="T561" s="50"/>
      <c r="U561" s="50"/>
      <c r="V561" s="50"/>
      <c r="W561" s="50"/>
      <c r="X561" s="50"/>
      <c r="Y561" s="30"/>
      <c r="Z561" s="30"/>
      <c r="AA561" s="30"/>
    </row>
    <row r="562" spans="1:27" ht="13.2" x14ac:dyDescent="0.25">
      <c r="A562" s="78"/>
      <c r="B562" s="28"/>
      <c r="C562" s="28"/>
      <c r="D562" s="27"/>
      <c r="E562" s="28"/>
      <c r="G562" s="28"/>
      <c r="H562" s="31"/>
      <c r="I562" s="31"/>
      <c r="J562" s="30"/>
      <c r="K562" s="30"/>
      <c r="L562" s="28"/>
      <c r="M562" s="31"/>
      <c r="O562" s="28"/>
      <c r="P562" s="28"/>
      <c r="Q562" s="28"/>
      <c r="R562" s="31"/>
      <c r="S562" s="31"/>
      <c r="T562" s="50"/>
      <c r="U562" s="50"/>
      <c r="V562" s="50"/>
      <c r="W562" s="50"/>
      <c r="X562" s="50"/>
      <c r="Y562" s="30"/>
      <c r="Z562" s="30"/>
      <c r="AA562" s="30"/>
    </row>
    <row r="563" spans="1:27" ht="13.2" x14ac:dyDescent="0.25">
      <c r="A563" s="78"/>
      <c r="B563" s="28"/>
      <c r="C563" s="28"/>
      <c r="D563" s="27"/>
      <c r="E563" s="28"/>
      <c r="G563" s="28"/>
      <c r="H563" s="31"/>
      <c r="I563" s="31"/>
      <c r="J563" s="30"/>
      <c r="K563" s="30"/>
      <c r="L563" s="28"/>
      <c r="M563" s="31"/>
      <c r="O563" s="28"/>
      <c r="P563" s="28"/>
      <c r="Q563" s="28"/>
      <c r="R563" s="31"/>
      <c r="S563" s="31"/>
      <c r="T563" s="50"/>
      <c r="U563" s="50"/>
      <c r="V563" s="50"/>
      <c r="W563" s="50"/>
      <c r="X563" s="50"/>
      <c r="Y563" s="30"/>
      <c r="Z563" s="30"/>
      <c r="AA563" s="30"/>
    </row>
    <row r="564" spans="1:27" ht="13.2" x14ac:dyDescent="0.25">
      <c r="A564" s="78"/>
      <c r="B564" s="28"/>
      <c r="C564" s="28"/>
      <c r="D564" s="27"/>
      <c r="E564" s="28"/>
      <c r="G564" s="28"/>
      <c r="H564" s="31"/>
      <c r="I564" s="31"/>
      <c r="J564" s="30"/>
      <c r="K564" s="30"/>
      <c r="L564" s="28"/>
      <c r="M564" s="31"/>
      <c r="O564" s="28"/>
      <c r="P564" s="28"/>
      <c r="Q564" s="28"/>
      <c r="R564" s="31"/>
      <c r="S564" s="31"/>
      <c r="T564" s="50"/>
      <c r="U564" s="50"/>
      <c r="V564" s="50"/>
      <c r="W564" s="50"/>
      <c r="X564" s="50"/>
      <c r="Y564" s="30"/>
      <c r="Z564" s="30"/>
      <c r="AA564" s="30"/>
    </row>
    <row r="565" spans="1:27" ht="13.2" x14ac:dyDescent="0.25">
      <c r="A565" s="78"/>
      <c r="B565" s="28"/>
      <c r="C565" s="28"/>
      <c r="D565" s="27"/>
      <c r="E565" s="28"/>
      <c r="G565" s="28"/>
      <c r="H565" s="31"/>
      <c r="I565" s="31"/>
      <c r="J565" s="30"/>
      <c r="K565" s="30"/>
      <c r="L565" s="28"/>
      <c r="M565" s="31"/>
      <c r="O565" s="28"/>
      <c r="P565" s="28"/>
      <c r="Q565" s="28"/>
      <c r="R565" s="31"/>
      <c r="S565" s="31"/>
      <c r="T565" s="50"/>
      <c r="U565" s="50"/>
      <c r="V565" s="50"/>
      <c r="W565" s="50"/>
      <c r="X565" s="50"/>
      <c r="Y565" s="30"/>
      <c r="Z565" s="30"/>
      <c r="AA565" s="30"/>
    </row>
    <row r="566" spans="1:27" ht="13.2" x14ac:dyDescent="0.25">
      <c r="A566" s="78"/>
      <c r="B566" s="28"/>
      <c r="C566" s="28"/>
      <c r="D566" s="27"/>
      <c r="E566" s="28"/>
      <c r="G566" s="28"/>
      <c r="H566" s="31"/>
      <c r="I566" s="31"/>
      <c r="J566" s="30"/>
      <c r="K566" s="30"/>
      <c r="L566" s="28"/>
      <c r="M566" s="31"/>
      <c r="O566" s="28"/>
      <c r="P566" s="28"/>
      <c r="Q566" s="28"/>
      <c r="R566" s="31"/>
      <c r="S566" s="31"/>
      <c r="T566" s="50"/>
      <c r="U566" s="50"/>
      <c r="V566" s="50"/>
      <c r="W566" s="50"/>
      <c r="X566" s="50"/>
      <c r="Y566" s="30"/>
      <c r="Z566" s="30"/>
      <c r="AA566" s="30"/>
    </row>
    <row r="567" spans="1:27" ht="13.2" x14ac:dyDescent="0.25">
      <c r="A567" s="78"/>
      <c r="B567" s="28"/>
      <c r="C567" s="28"/>
      <c r="D567" s="27"/>
      <c r="E567" s="28"/>
      <c r="G567" s="28"/>
      <c r="H567" s="31"/>
      <c r="I567" s="31"/>
      <c r="J567" s="30"/>
      <c r="K567" s="30"/>
      <c r="L567" s="28"/>
      <c r="M567" s="31"/>
      <c r="O567" s="28"/>
      <c r="P567" s="28"/>
      <c r="Q567" s="28"/>
      <c r="R567" s="31"/>
      <c r="S567" s="31"/>
      <c r="T567" s="50"/>
      <c r="U567" s="50"/>
      <c r="V567" s="50"/>
      <c r="W567" s="50"/>
      <c r="X567" s="50"/>
      <c r="Y567" s="30"/>
      <c r="Z567" s="30"/>
      <c r="AA567" s="30"/>
    </row>
    <row r="568" spans="1:27" ht="13.2" x14ac:dyDescent="0.25">
      <c r="A568" s="78"/>
      <c r="B568" s="28"/>
      <c r="C568" s="28"/>
      <c r="D568" s="27"/>
      <c r="E568" s="28"/>
      <c r="G568" s="28"/>
      <c r="H568" s="31"/>
      <c r="I568" s="31"/>
      <c r="J568" s="30"/>
      <c r="K568" s="30"/>
      <c r="L568" s="28"/>
      <c r="M568" s="31"/>
      <c r="O568" s="28"/>
      <c r="P568" s="28"/>
      <c r="Q568" s="28"/>
      <c r="R568" s="31"/>
      <c r="S568" s="31"/>
      <c r="T568" s="50"/>
      <c r="U568" s="50"/>
      <c r="V568" s="50"/>
      <c r="W568" s="50"/>
      <c r="X568" s="50"/>
      <c r="Y568" s="30"/>
      <c r="Z568" s="30"/>
      <c r="AA568" s="30"/>
    </row>
    <row r="569" spans="1:27" ht="13.2" x14ac:dyDescent="0.25">
      <c r="A569" s="78"/>
      <c r="B569" s="28"/>
      <c r="C569" s="28"/>
      <c r="D569" s="27"/>
      <c r="E569" s="28"/>
      <c r="G569" s="28"/>
      <c r="H569" s="31"/>
      <c r="I569" s="31"/>
      <c r="J569" s="30"/>
      <c r="K569" s="30"/>
      <c r="L569" s="28"/>
      <c r="M569" s="31"/>
      <c r="O569" s="28"/>
      <c r="P569" s="28"/>
      <c r="Q569" s="28"/>
      <c r="R569" s="31"/>
      <c r="S569" s="31"/>
      <c r="T569" s="50"/>
      <c r="U569" s="50"/>
      <c r="V569" s="50"/>
      <c r="W569" s="50"/>
      <c r="X569" s="50"/>
      <c r="Y569" s="30"/>
      <c r="Z569" s="30"/>
      <c r="AA569" s="30"/>
    </row>
    <row r="570" spans="1:27" ht="13.2" x14ac:dyDescent="0.25">
      <c r="A570" s="78"/>
      <c r="B570" s="28"/>
      <c r="C570" s="28"/>
      <c r="D570" s="27"/>
      <c r="E570" s="28"/>
      <c r="G570" s="28"/>
      <c r="H570" s="31"/>
      <c r="I570" s="31"/>
      <c r="J570" s="30"/>
      <c r="K570" s="30"/>
      <c r="L570" s="28"/>
      <c r="M570" s="31"/>
      <c r="O570" s="28"/>
      <c r="P570" s="28"/>
      <c r="Q570" s="28"/>
      <c r="R570" s="31"/>
      <c r="S570" s="31"/>
      <c r="T570" s="50"/>
      <c r="U570" s="50"/>
      <c r="V570" s="50"/>
      <c r="W570" s="50"/>
      <c r="X570" s="50"/>
      <c r="Y570" s="30"/>
      <c r="Z570" s="30"/>
      <c r="AA570" s="30"/>
    </row>
    <row r="571" spans="1:27" ht="13.2" x14ac:dyDescent="0.25">
      <c r="A571" s="78"/>
      <c r="B571" s="28"/>
      <c r="C571" s="28"/>
      <c r="D571" s="27"/>
      <c r="E571" s="28"/>
      <c r="G571" s="28"/>
      <c r="H571" s="31"/>
      <c r="I571" s="31"/>
      <c r="J571" s="30"/>
      <c r="K571" s="30"/>
      <c r="L571" s="28"/>
      <c r="M571" s="31"/>
      <c r="O571" s="28"/>
      <c r="P571" s="28"/>
      <c r="Q571" s="28"/>
      <c r="R571" s="31"/>
      <c r="S571" s="31"/>
      <c r="T571" s="50"/>
      <c r="U571" s="50"/>
      <c r="V571" s="50"/>
      <c r="W571" s="50"/>
      <c r="X571" s="50"/>
      <c r="Y571" s="30"/>
      <c r="Z571" s="30"/>
      <c r="AA571" s="30"/>
    </row>
    <row r="572" spans="1:27" ht="13.2" x14ac:dyDescent="0.25">
      <c r="A572" s="78"/>
      <c r="B572" s="28"/>
      <c r="C572" s="28"/>
      <c r="D572" s="27"/>
      <c r="E572" s="28"/>
      <c r="G572" s="28"/>
      <c r="H572" s="31"/>
      <c r="I572" s="31"/>
      <c r="J572" s="30"/>
      <c r="K572" s="30"/>
      <c r="L572" s="28"/>
      <c r="M572" s="31"/>
      <c r="O572" s="28"/>
      <c r="P572" s="28"/>
      <c r="Q572" s="28"/>
      <c r="R572" s="31"/>
      <c r="S572" s="31"/>
      <c r="T572" s="50"/>
      <c r="U572" s="50"/>
      <c r="V572" s="50"/>
      <c r="W572" s="50"/>
      <c r="X572" s="50"/>
      <c r="Y572" s="30"/>
      <c r="Z572" s="30"/>
      <c r="AA572" s="30"/>
    </row>
    <row r="573" spans="1:27" ht="13.2" x14ac:dyDescent="0.25">
      <c r="A573" s="78"/>
      <c r="B573" s="28"/>
      <c r="C573" s="28"/>
      <c r="D573" s="27"/>
      <c r="E573" s="28"/>
      <c r="G573" s="28"/>
      <c r="H573" s="31"/>
      <c r="I573" s="31"/>
      <c r="J573" s="30"/>
      <c r="K573" s="30"/>
      <c r="L573" s="28"/>
      <c r="M573" s="31"/>
      <c r="O573" s="28"/>
      <c r="P573" s="28"/>
      <c r="Q573" s="28"/>
      <c r="R573" s="31"/>
      <c r="S573" s="31"/>
      <c r="T573" s="50"/>
      <c r="U573" s="50"/>
      <c r="V573" s="50"/>
      <c r="W573" s="50"/>
      <c r="X573" s="50"/>
      <c r="Y573" s="30"/>
      <c r="Z573" s="30"/>
      <c r="AA573" s="30"/>
    </row>
    <row r="574" spans="1:27" ht="13.2" x14ac:dyDescent="0.25">
      <c r="A574" s="78"/>
      <c r="B574" s="28"/>
      <c r="C574" s="28"/>
      <c r="D574" s="27"/>
      <c r="E574" s="28"/>
      <c r="G574" s="28"/>
      <c r="H574" s="31"/>
      <c r="I574" s="31"/>
      <c r="J574" s="30"/>
      <c r="K574" s="30"/>
      <c r="L574" s="28"/>
      <c r="M574" s="31"/>
      <c r="O574" s="28"/>
      <c r="P574" s="28"/>
      <c r="Q574" s="28"/>
      <c r="R574" s="31"/>
      <c r="S574" s="31"/>
      <c r="T574" s="50"/>
      <c r="U574" s="50"/>
      <c r="V574" s="50"/>
      <c r="W574" s="50"/>
      <c r="X574" s="50"/>
      <c r="Y574" s="30"/>
      <c r="Z574" s="30"/>
      <c r="AA574" s="30"/>
    </row>
    <row r="575" spans="1:27" ht="13.2" x14ac:dyDescent="0.25">
      <c r="A575" s="78"/>
      <c r="B575" s="28"/>
      <c r="C575" s="28"/>
      <c r="D575" s="27"/>
      <c r="E575" s="28"/>
      <c r="G575" s="28"/>
      <c r="H575" s="31"/>
      <c r="I575" s="31"/>
      <c r="J575" s="30"/>
      <c r="K575" s="30"/>
      <c r="L575" s="28"/>
      <c r="M575" s="31"/>
      <c r="O575" s="28"/>
      <c r="P575" s="28"/>
      <c r="Q575" s="28"/>
      <c r="R575" s="31"/>
      <c r="S575" s="31"/>
      <c r="T575" s="50"/>
      <c r="U575" s="50"/>
      <c r="V575" s="50"/>
      <c r="W575" s="50"/>
      <c r="X575" s="50"/>
      <c r="Y575" s="30"/>
      <c r="Z575" s="30"/>
      <c r="AA575" s="30"/>
    </row>
    <row r="576" spans="1:27" ht="13.2" x14ac:dyDescent="0.25">
      <c r="A576" s="78"/>
      <c r="B576" s="28"/>
      <c r="C576" s="28"/>
      <c r="D576" s="27"/>
      <c r="E576" s="28"/>
      <c r="G576" s="28"/>
      <c r="H576" s="31"/>
      <c r="I576" s="31"/>
      <c r="J576" s="30"/>
      <c r="K576" s="30"/>
      <c r="L576" s="28"/>
      <c r="M576" s="31"/>
      <c r="O576" s="28"/>
      <c r="P576" s="28"/>
      <c r="Q576" s="28"/>
      <c r="R576" s="31"/>
      <c r="S576" s="31"/>
      <c r="T576" s="50"/>
      <c r="U576" s="50"/>
      <c r="V576" s="50"/>
      <c r="W576" s="50"/>
      <c r="X576" s="50"/>
      <c r="Y576" s="30"/>
      <c r="Z576" s="30"/>
      <c r="AA576" s="30"/>
    </row>
    <row r="577" spans="1:27" ht="13.2" x14ac:dyDescent="0.25">
      <c r="A577" s="78"/>
      <c r="B577" s="28"/>
      <c r="C577" s="28"/>
      <c r="D577" s="27"/>
      <c r="E577" s="28"/>
      <c r="G577" s="28"/>
      <c r="H577" s="31"/>
      <c r="I577" s="31"/>
      <c r="J577" s="30"/>
      <c r="K577" s="30"/>
      <c r="L577" s="28"/>
      <c r="M577" s="31"/>
      <c r="O577" s="28"/>
      <c r="P577" s="28"/>
      <c r="Q577" s="28"/>
      <c r="R577" s="31"/>
      <c r="S577" s="31"/>
      <c r="T577" s="50"/>
      <c r="U577" s="50"/>
      <c r="V577" s="50"/>
      <c r="W577" s="50"/>
      <c r="X577" s="50"/>
      <c r="Y577" s="30"/>
      <c r="Z577" s="30"/>
      <c r="AA577" s="30"/>
    </row>
    <row r="578" spans="1:27" ht="13.2" x14ac:dyDescent="0.25">
      <c r="A578" s="78"/>
      <c r="B578" s="28"/>
      <c r="C578" s="28"/>
      <c r="D578" s="27"/>
      <c r="E578" s="28"/>
      <c r="G578" s="28"/>
      <c r="H578" s="31"/>
      <c r="I578" s="31"/>
      <c r="J578" s="30"/>
      <c r="K578" s="30"/>
      <c r="L578" s="28"/>
      <c r="M578" s="31"/>
      <c r="O578" s="28"/>
      <c r="P578" s="28"/>
      <c r="Q578" s="28"/>
      <c r="R578" s="31"/>
      <c r="S578" s="31"/>
      <c r="T578" s="50"/>
      <c r="U578" s="50"/>
      <c r="V578" s="50"/>
      <c r="W578" s="50"/>
      <c r="X578" s="50"/>
      <c r="Y578" s="30"/>
      <c r="Z578" s="30"/>
      <c r="AA578" s="30"/>
    </row>
    <row r="579" spans="1:27" ht="13.2" x14ac:dyDescent="0.25">
      <c r="A579" s="78"/>
      <c r="B579" s="28"/>
      <c r="C579" s="28"/>
      <c r="D579" s="27"/>
      <c r="E579" s="28"/>
      <c r="G579" s="28"/>
      <c r="H579" s="31"/>
      <c r="I579" s="31"/>
      <c r="J579" s="30"/>
      <c r="K579" s="30"/>
      <c r="L579" s="28"/>
      <c r="M579" s="31"/>
      <c r="O579" s="28"/>
      <c r="P579" s="28"/>
      <c r="Q579" s="28"/>
      <c r="R579" s="31"/>
      <c r="S579" s="31"/>
      <c r="T579" s="50"/>
      <c r="U579" s="50"/>
      <c r="V579" s="50"/>
      <c r="W579" s="50"/>
      <c r="X579" s="50"/>
      <c r="Y579" s="30"/>
      <c r="Z579" s="30"/>
      <c r="AA579" s="30"/>
    </row>
    <row r="580" spans="1:27" ht="13.2" x14ac:dyDescent="0.25">
      <c r="A580" s="78"/>
      <c r="B580" s="28"/>
      <c r="C580" s="28"/>
      <c r="D580" s="27"/>
      <c r="E580" s="28"/>
      <c r="G580" s="28"/>
      <c r="H580" s="31"/>
      <c r="I580" s="31"/>
      <c r="J580" s="30"/>
      <c r="K580" s="30"/>
      <c r="L580" s="28"/>
      <c r="M580" s="31"/>
      <c r="O580" s="28"/>
      <c r="P580" s="28"/>
      <c r="Q580" s="28"/>
      <c r="R580" s="31"/>
      <c r="S580" s="31"/>
      <c r="T580" s="50"/>
      <c r="U580" s="50"/>
      <c r="V580" s="50"/>
      <c r="W580" s="50"/>
      <c r="X580" s="50"/>
      <c r="Y580" s="30"/>
      <c r="Z580" s="30"/>
      <c r="AA580" s="30"/>
    </row>
    <row r="581" spans="1:27" ht="13.2" x14ac:dyDescent="0.25">
      <c r="A581" s="78"/>
      <c r="B581" s="28"/>
      <c r="C581" s="28"/>
      <c r="D581" s="27"/>
      <c r="E581" s="28"/>
      <c r="G581" s="28"/>
      <c r="H581" s="31"/>
      <c r="I581" s="31"/>
      <c r="J581" s="30"/>
      <c r="K581" s="30"/>
      <c r="L581" s="28"/>
      <c r="M581" s="31"/>
      <c r="O581" s="28"/>
      <c r="P581" s="28"/>
      <c r="Q581" s="28"/>
      <c r="R581" s="31"/>
      <c r="S581" s="31"/>
      <c r="T581" s="50"/>
      <c r="U581" s="50"/>
      <c r="V581" s="50"/>
      <c r="W581" s="50"/>
      <c r="X581" s="50"/>
      <c r="Y581" s="30"/>
      <c r="Z581" s="30"/>
      <c r="AA581" s="30"/>
    </row>
    <row r="582" spans="1:27" ht="13.2" x14ac:dyDescent="0.25">
      <c r="A582" s="78"/>
      <c r="B582" s="28"/>
      <c r="C582" s="28"/>
      <c r="D582" s="27"/>
      <c r="E582" s="28"/>
      <c r="G582" s="28"/>
      <c r="H582" s="31"/>
      <c r="I582" s="31"/>
      <c r="J582" s="30"/>
      <c r="K582" s="30"/>
      <c r="L582" s="28"/>
      <c r="M582" s="31"/>
      <c r="O582" s="28"/>
      <c r="P582" s="28"/>
      <c r="Q582" s="28"/>
      <c r="R582" s="31"/>
      <c r="S582" s="31"/>
      <c r="T582" s="50"/>
      <c r="U582" s="50"/>
      <c r="V582" s="50"/>
      <c r="W582" s="50"/>
      <c r="X582" s="50"/>
      <c r="Y582" s="30"/>
      <c r="Z582" s="30"/>
      <c r="AA582" s="30"/>
    </row>
    <row r="583" spans="1:27" ht="13.2" x14ac:dyDescent="0.25">
      <c r="A583" s="78"/>
      <c r="B583" s="28"/>
      <c r="C583" s="28"/>
      <c r="D583" s="27"/>
      <c r="E583" s="28"/>
      <c r="G583" s="28"/>
      <c r="H583" s="31"/>
      <c r="I583" s="31"/>
      <c r="J583" s="30"/>
      <c r="K583" s="30"/>
      <c r="L583" s="28"/>
      <c r="M583" s="31"/>
      <c r="O583" s="28"/>
      <c r="P583" s="28"/>
      <c r="Q583" s="28"/>
      <c r="R583" s="31"/>
      <c r="S583" s="31"/>
      <c r="T583" s="50"/>
      <c r="U583" s="50"/>
      <c r="V583" s="50"/>
      <c r="W583" s="50"/>
      <c r="X583" s="50"/>
      <c r="Y583" s="30"/>
      <c r="Z583" s="30"/>
      <c r="AA583" s="30"/>
    </row>
    <row r="584" spans="1:27" ht="13.2" x14ac:dyDescent="0.25">
      <c r="A584" s="78"/>
      <c r="B584" s="28"/>
      <c r="C584" s="28"/>
      <c r="D584" s="27"/>
      <c r="E584" s="28"/>
      <c r="G584" s="28"/>
      <c r="H584" s="31"/>
      <c r="I584" s="31"/>
      <c r="J584" s="30"/>
      <c r="K584" s="30"/>
      <c r="L584" s="28"/>
      <c r="M584" s="31"/>
      <c r="O584" s="28"/>
      <c r="P584" s="28"/>
      <c r="Q584" s="28"/>
      <c r="R584" s="31"/>
      <c r="S584" s="31"/>
      <c r="T584" s="50"/>
      <c r="U584" s="50"/>
      <c r="V584" s="50"/>
      <c r="W584" s="50"/>
      <c r="X584" s="50"/>
      <c r="Y584" s="30"/>
      <c r="Z584" s="30"/>
      <c r="AA584" s="30"/>
    </row>
    <row r="585" spans="1:27" ht="13.2" x14ac:dyDescent="0.25">
      <c r="A585" s="78"/>
      <c r="B585" s="28"/>
      <c r="C585" s="28"/>
      <c r="D585" s="27"/>
      <c r="E585" s="28"/>
      <c r="G585" s="28"/>
      <c r="H585" s="31"/>
      <c r="I585" s="31"/>
      <c r="J585" s="30"/>
      <c r="K585" s="30"/>
      <c r="L585" s="28"/>
      <c r="M585" s="31"/>
      <c r="O585" s="28"/>
      <c r="P585" s="28"/>
      <c r="Q585" s="28"/>
      <c r="R585" s="31"/>
      <c r="S585" s="31"/>
      <c r="T585" s="50"/>
      <c r="U585" s="50"/>
      <c r="V585" s="50"/>
      <c r="W585" s="50"/>
      <c r="X585" s="50"/>
      <c r="Y585" s="30"/>
      <c r="Z585" s="30"/>
      <c r="AA585" s="30"/>
    </row>
    <row r="586" spans="1:27" ht="13.2" x14ac:dyDescent="0.25">
      <c r="A586" s="78"/>
      <c r="B586" s="28"/>
      <c r="C586" s="28"/>
      <c r="D586" s="27"/>
      <c r="E586" s="28"/>
      <c r="G586" s="28"/>
      <c r="H586" s="31"/>
      <c r="I586" s="31"/>
      <c r="J586" s="30"/>
      <c r="K586" s="30"/>
      <c r="L586" s="28"/>
      <c r="M586" s="31"/>
      <c r="O586" s="28"/>
      <c r="P586" s="28"/>
      <c r="Q586" s="28"/>
      <c r="R586" s="31"/>
      <c r="S586" s="31"/>
      <c r="T586" s="50"/>
      <c r="U586" s="50"/>
      <c r="V586" s="50"/>
      <c r="W586" s="50"/>
      <c r="X586" s="50"/>
      <c r="Y586" s="30"/>
      <c r="Z586" s="30"/>
      <c r="AA586" s="30"/>
    </row>
    <row r="587" spans="1:27" ht="13.2" x14ac:dyDescent="0.25">
      <c r="A587" s="78"/>
      <c r="B587" s="28"/>
      <c r="C587" s="28"/>
      <c r="D587" s="27"/>
      <c r="E587" s="28"/>
      <c r="G587" s="28"/>
      <c r="H587" s="31"/>
      <c r="I587" s="31"/>
      <c r="J587" s="30"/>
      <c r="K587" s="30"/>
      <c r="L587" s="28"/>
      <c r="M587" s="31"/>
      <c r="O587" s="28"/>
      <c r="P587" s="28"/>
      <c r="Q587" s="28"/>
      <c r="R587" s="31"/>
      <c r="S587" s="31"/>
      <c r="T587" s="50"/>
      <c r="U587" s="50"/>
      <c r="V587" s="50"/>
      <c r="W587" s="50"/>
      <c r="X587" s="50"/>
      <c r="Y587" s="30"/>
      <c r="Z587" s="30"/>
      <c r="AA587" s="30"/>
    </row>
    <row r="588" spans="1:27" ht="13.2" x14ac:dyDescent="0.25">
      <c r="A588" s="78"/>
      <c r="B588" s="28"/>
      <c r="C588" s="28"/>
      <c r="D588" s="27"/>
      <c r="E588" s="28"/>
      <c r="G588" s="28"/>
      <c r="H588" s="31"/>
      <c r="I588" s="31"/>
      <c r="J588" s="30"/>
      <c r="K588" s="30"/>
      <c r="L588" s="28"/>
      <c r="M588" s="31"/>
      <c r="O588" s="28"/>
      <c r="P588" s="28"/>
      <c r="Q588" s="28"/>
      <c r="R588" s="31"/>
      <c r="S588" s="31"/>
      <c r="T588" s="50"/>
      <c r="U588" s="50"/>
      <c r="V588" s="50"/>
      <c r="W588" s="50"/>
      <c r="X588" s="50"/>
      <c r="Y588" s="30"/>
      <c r="Z588" s="30"/>
      <c r="AA588" s="30"/>
    </row>
    <row r="589" spans="1:27" ht="13.2" x14ac:dyDescent="0.25">
      <c r="A589" s="78"/>
      <c r="B589" s="28"/>
      <c r="C589" s="28"/>
      <c r="D589" s="27"/>
      <c r="E589" s="28"/>
      <c r="G589" s="28"/>
      <c r="H589" s="31"/>
      <c r="I589" s="31"/>
      <c r="J589" s="30"/>
      <c r="K589" s="30"/>
      <c r="L589" s="28"/>
      <c r="M589" s="31"/>
      <c r="O589" s="28"/>
      <c r="P589" s="28"/>
      <c r="Q589" s="28"/>
      <c r="R589" s="31"/>
      <c r="S589" s="31"/>
      <c r="T589" s="50"/>
      <c r="U589" s="50"/>
      <c r="V589" s="50"/>
      <c r="W589" s="50"/>
      <c r="X589" s="50"/>
      <c r="Y589" s="30"/>
      <c r="Z589" s="30"/>
      <c r="AA589" s="30"/>
    </row>
    <row r="590" spans="1:27" ht="13.2" x14ac:dyDescent="0.25">
      <c r="A590" s="78"/>
      <c r="B590" s="28"/>
      <c r="C590" s="28"/>
      <c r="D590" s="27"/>
      <c r="E590" s="28"/>
      <c r="G590" s="28"/>
      <c r="H590" s="31"/>
      <c r="I590" s="31"/>
      <c r="J590" s="30"/>
      <c r="K590" s="30"/>
      <c r="L590" s="28"/>
      <c r="M590" s="31"/>
      <c r="O590" s="28"/>
      <c r="P590" s="28"/>
      <c r="Q590" s="28"/>
      <c r="R590" s="31"/>
      <c r="S590" s="31"/>
      <c r="T590" s="50"/>
      <c r="U590" s="50"/>
      <c r="V590" s="50"/>
      <c r="W590" s="50"/>
      <c r="X590" s="50"/>
      <c r="Y590" s="30"/>
      <c r="Z590" s="30"/>
      <c r="AA590" s="30"/>
    </row>
    <row r="591" spans="1:27" ht="13.2" x14ac:dyDescent="0.25">
      <c r="A591" s="78"/>
      <c r="B591" s="28"/>
      <c r="C591" s="28"/>
      <c r="D591" s="27"/>
      <c r="E591" s="28"/>
      <c r="G591" s="28"/>
      <c r="H591" s="31"/>
      <c r="I591" s="31"/>
      <c r="J591" s="30"/>
      <c r="K591" s="30"/>
      <c r="L591" s="28"/>
      <c r="M591" s="31"/>
      <c r="O591" s="28"/>
      <c r="P591" s="28"/>
      <c r="Q591" s="28"/>
      <c r="R591" s="31"/>
      <c r="S591" s="31"/>
      <c r="T591" s="50"/>
      <c r="U591" s="50"/>
      <c r="V591" s="50"/>
      <c r="W591" s="50"/>
      <c r="X591" s="50"/>
      <c r="Y591" s="30"/>
      <c r="Z591" s="30"/>
      <c r="AA591" s="30"/>
    </row>
    <row r="592" spans="1:27" ht="13.2" x14ac:dyDescent="0.25">
      <c r="A592" s="78"/>
      <c r="B592" s="28"/>
      <c r="C592" s="28"/>
      <c r="D592" s="27"/>
      <c r="E592" s="28"/>
      <c r="G592" s="28"/>
      <c r="H592" s="31"/>
      <c r="I592" s="31"/>
      <c r="J592" s="30"/>
      <c r="K592" s="30"/>
      <c r="L592" s="28"/>
      <c r="M592" s="31"/>
      <c r="O592" s="28"/>
      <c r="P592" s="28"/>
      <c r="Q592" s="28"/>
      <c r="R592" s="31"/>
      <c r="S592" s="31"/>
      <c r="T592" s="50"/>
      <c r="U592" s="50"/>
      <c r="V592" s="50"/>
      <c r="W592" s="50"/>
      <c r="X592" s="50"/>
      <c r="Y592" s="30"/>
      <c r="Z592" s="30"/>
      <c r="AA592" s="30"/>
    </row>
    <row r="593" spans="1:27" ht="13.2" x14ac:dyDescent="0.25">
      <c r="A593" s="78"/>
      <c r="B593" s="28"/>
      <c r="C593" s="28"/>
      <c r="D593" s="27"/>
      <c r="E593" s="28"/>
      <c r="G593" s="28"/>
      <c r="H593" s="31"/>
      <c r="I593" s="31"/>
      <c r="J593" s="30"/>
      <c r="K593" s="30"/>
      <c r="L593" s="28"/>
      <c r="M593" s="31"/>
      <c r="O593" s="28"/>
      <c r="P593" s="28"/>
      <c r="Q593" s="28"/>
      <c r="R593" s="31"/>
      <c r="S593" s="31"/>
      <c r="T593" s="50"/>
      <c r="U593" s="50"/>
      <c r="V593" s="50"/>
      <c r="W593" s="50"/>
      <c r="X593" s="50"/>
      <c r="Y593" s="30"/>
      <c r="Z593" s="30"/>
      <c r="AA593" s="30"/>
    </row>
    <row r="594" spans="1:27" ht="13.2" x14ac:dyDescent="0.25">
      <c r="A594" s="78"/>
      <c r="B594" s="28"/>
      <c r="C594" s="28"/>
      <c r="D594" s="27"/>
      <c r="E594" s="28"/>
      <c r="G594" s="28"/>
      <c r="H594" s="31"/>
      <c r="I594" s="31"/>
      <c r="J594" s="30"/>
      <c r="K594" s="30"/>
      <c r="L594" s="28"/>
      <c r="M594" s="31"/>
      <c r="O594" s="28"/>
      <c r="P594" s="28"/>
      <c r="Q594" s="28"/>
      <c r="R594" s="31"/>
      <c r="S594" s="31"/>
      <c r="T594" s="50"/>
      <c r="U594" s="50"/>
      <c r="V594" s="50"/>
      <c r="W594" s="50"/>
      <c r="X594" s="50"/>
      <c r="Y594" s="30"/>
      <c r="Z594" s="30"/>
      <c r="AA594" s="30"/>
    </row>
    <row r="595" spans="1:27" ht="13.2" x14ac:dyDescent="0.25">
      <c r="A595" s="78"/>
      <c r="B595" s="28"/>
      <c r="C595" s="28"/>
      <c r="D595" s="27"/>
      <c r="E595" s="28"/>
      <c r="G595" s="28"/>
      <c r="H595" s="31"/>
      <c r="I595" s="31"/>
      <c r="J595" s="30"/>
      <c r="K595" s="30"/>
      <c r="L595" s="28"/>
      <c r="M595" s="31"/>
      <c r="O595" s="28"/>
      <c r="P595" s="28"/>
      <c r="Q595" s="28"/>
      <c r="R595" s="31"/>
      <c r="S595" s="31"/>
      <c r="T595" s="50"/>
      <c r="U595" s="50"/>
      <c r="V595" s="50"/>
      <c r="W595" s="50"/>
      <c r="X595" s="50"/>
      <c r="Y595" s="30"/>
      <c r="Z595" s="30"/>
      <c r="AA595" s="30"/>
    </row>
    <row r="596" spans="1:27" ht="13.2" x14ac:dyDescent="0.25">
      <c r="A596" s="78"/>
      <c r="B596" s="28"/>
      <c r="C596" s="28"/>
      <c r="D596" s="27"/>
      <c r="E596" s="28"/>
      <c r="G596" s="28"/>
      <c r="H596" s="31"/>
      <c r="I596" s="31"/>
      <c r="J596" s="30"/>
      <c r="K596" s="30"/>
      <c r="L596" s="28"/>
      <c r="M596" s="31"/>
      <c r="O596" s="28"/>
      <c r="P596" s="28"/>
      <c r="Q596" s="28"/>
      <c r="R596" s="31"/>
      <c r="S596" s="31"/>
      <c r="T596" s="50"/>
      <c r="U596" s="50"/>
      <c r="V596" s="50"/>
      <c r="W596" s="50"/>
      <c r="X596" s="50"/>
      <c r="Y596" s="30"/>
      <c r="Z596" s="30"/>
      <c r="AA596" s="30"/>
    </row>
    <row r="597" spans="1:27" ht="13.2" x14ac:dyDescent="0.25">
      <c r="A597" s="78"/>
      <c r="B597" s="28"/>
      <c r="C597" s="28"/>
      <c r="D597" s="27"/>
      <c r="E597" s="28"/>
      <c r="G597" s="28"/>
      <c r="H597" s="31"/>
      <c r="I597" s="31"/>
      <c r="J597" s="30"/>
      <c r="K597" s="30"/>
      <c r="L597" s="28"/>
      <c r="M597" s="31"/>
      <c r="O597" s="28"/>
      <c r="P597" s="28"/>
      <c r="Q597" s="28"/>
      <c r="R597" s="31"/>
      <c r="S597" s="31"/>
      <c r="T597" s="50"/>
      <c r="U597" s="50"/>
      <c r="V597" s="50"/>
      <c r="W597" s="50"/>
      <c r="X597" s="50"/>
      <c r="Y597" s="30"/>
      <c r="Z597" s="30"/>
      <c r="AA597" s="30"/>
    </row>
    <row r="598" spans="1:27" ht="13.2" x14ac:dyDescent="0.25">
      <c r="A598" s="78"/>
      <c r="B598" s="28"/>
      <c r="C598" s="28"/>
      <c r="D598" s="27"/>
      <c r="E598" s="28"/>
      <c r="G598" s="28"/>
      <c r="H598" s="31"/>
      <c r="I598" s="31"/>
      <c r="J598" s="30"/>
      <c r="K598" s="30"/>
      <c r="L598" s="28"/>
      <c r="M598" s="31"/>
      <c r="O598" s="28"/>
      <c r="P598" s="28"/>
      <c r="Q598" s="28"/>
      <c r="R598" s="31"/>
      <c r="S598" s="31"/>
      <c r="T598" s="50"/>
      <c r="U598" s="50"/>
      <c r="V598" s="50"/>
      <c r="W598" s="50"/>
      <c r="X598" s="50"/>
      <c r="Y598" s="30"/>
      <c r="Z598" s="30"/>
      <c r="AA598" s="30"/>
    </row>
    <row r="599" spans="1:27" ht="13.2" x14ac:dyDescent="0.25">
      <c r="A599" s="78"/>
      <c r="B599" s="28"/>
      <c r="C599" s="28"/>
      <c r="D599" s="27"/>
      <c r="E599" s="28"/>
      <c r="G599" s="28"/>
      <c r="H599" s="31"/>
      <c r="I599" s="31"/>
      <c r="J599" s="30"/>
      <c r="K599" s="30"/>
      <c r="L599" s="28"/>
      <c r="M599" s="31"/>
      <c r="O599" s="28"/>
      <c r="P599" s="28"/>
      <c r="Q599" s="28"/>
      <c r="R599" s="31"/>
      <c r="S599" s="31"/>
      <c r="T599" s="50"/>
      <c r="U599" s="50"/>
      <c r="V599" s="50"/>
      <c r="W599" s="50"/>
      <c r="X599" s="50"/>
      <c r="Y599" s="30"/>
      <c r="Z599" s="30"/>
      <c r="AA599" s="30"/>
    </row>
    <row r="600" spans="1:27" ht="13.2" x14ac:dyDescent="0.25">
      <c r="A600" s="78"/>
      <c r="B600" s="28"/>
      <c r="C600" s="28"/>
      <c r="D600" s="27"/>
      <c r="E600" s="28"/>
      <c r="G600" s="28"/>
      <c r="H600" s="31"/>
      <c r="I600" s="31"/>
      <c r="J600" s="30"/>
      <c r="K600" s="30"/>
      <c r="L600" s="28"/>
      <c r="M600" s="31"/>
      <c r="O600" s="28"/>
      <c r="P600" s="28"/>
      <c r="Q600" s="28"/>
      <c r="R600" s="31"/>
      <c r="S600" s="31"/>
      <c r="T600" s="50"/>
      <c r="U600" s="50"/>
      <c r="V600" s="50"/>
      <c r="W600" s="50"/>
      <c r="X600" s="50"/>
      <c r="Y600" s="30"/>
      <c r="Z600" s="30"/>
      <c r="AA600" s="30"/>
    </row>
    <row r="601" spans="1:27" ht="13.2" x14ac:dyDescent="0.25">
      <c r="A601" s="78"/>
      <c r="B601" s="28"/>
      <c r="C601" s="28"/>
      <c r="D601" s="27"/>
      <c r="E601" s="28"/>
      <c r="G601" s="28"/>
      <c r="H601" s="31"/>
      <c r="I601" s="31"/>
      <c r="J601" s="30"/>
      <c r="K601" s="30"/>
      <c r="L601" s="28"/>
      <c r="M601" s="31"/>
      <c r="O601" s="28"/>
      <c r="P601" s="28"/>
      <c r="Q601" s="28"/>
      <c r="R601" s="31"/>
      <c r="S601" s="31"/>
      <c r="T601" s="50"/>
      <c r="U601" s="50"/>
      <c r="V601" s="50"/>
      <c r="W601" s="50"/>
      <c r="X601" s="50"/>
      <c r="Y601" s="30"/>
      <c r="Z601" s="30"/>
      <c r="AA601" s="30"/>
    </row>
    <row r="602" spans="1:27" ht="13.2" x14ac:dyDescent="0.25">
      <c r="A602" s="78"/>
      <c r="B602" s="28"/>
      <c r="C602" s="28"/>
      <c r="D602" s="27"/>
      <c r="E602" s="28"/>
      <c r="G602" s="28"/>
      <c r="H602" s="31"/>
      <c r="I602" s="31"/>
      <c r="J602" s="30"/>
      <c r="K602" s="30"/>
      <c r="L602" s="28"/>
      <c r="M602" s="31"/>
      <c r="O602" s="28"/>
      <c r="P602" s="28"/>
      <c r="Q602" s="28"/>
      <c r="R602" s="31"/>
      <c r="S602" s="31"/>
      <c r="T602" s="50"/>
      <c r="U602" s="50"/>
      <c r="V602" s="50"/>
      <c r="W602" s="50"/>
      <c r="X602" s="50"/>
      <c r="Y602" s="30"/>
      <c r="Z602" s="30"/>
      <c r="AA602" s="30"/>
    </row>
    <row r="603" spans="1:27" ht="13.2" x14ac:dyDescent="0.25">
      <c r="A603" s="78"/>
      <c r="B603" s="28"/>
      <c r="C603" s="28"/>
      <c r="D603" s="27"/>
      <c r="E603" s="28"/>
      <c r="G603" s="28"/>
      <c r="H603" s="31"/>
      <c r="I603" s="31"/>
      <c r="J603" s="30"/>
      <c r="K603" s="30"/>
      <c r="L603" s="28"/>
      <c r="M603" s="31"/>
      <c r="O603" s="28"/>
      <c r="P603" s="28"/>
      <c r="Q603" s="28"/>
      <c r="R603" s="31"/>
      <c r="S603" s="31"/>
      <c r="T603" s="50"/>
      <c r="U603" s="50"/>
      <c r="V603" s="50"/>
      <c r="W603" s="50"/>
      <c r="X603" s="50"/>
      <c r="Y603" s="30"/>
      <c r="Z603" s="30"/>
      <c r="AA603" s="30"/>
    </row>
    <row r="604" spans="1:27" ht="13.2" x14ac:dyDescent="0.25">
      <c r="A604" s="78"/>
      <c r="B604" s="28"/>
      <c r="C604" s="28"/>
      <c r="D604" s="27"/>
      <c r="E604" s="28"/>
      <c r="G604" s="28"/>
      <c r="H604" s="31"/>
      <c r="I604" s="31"/>
      <c r="J604" s="30"/>
      <c r="K604" s="30"/>
      <c r="L604" s="28"/>
      <c r="M604" s="31"/>
      <c r="O604" s="28"/>
      <c r="P604" s="28"/>
      <c r="Q604" s="28"/>
      <c r="R604" s="31"/>
      <c r="S604" s="31"/>
      <c r="T604" s="50"/>
      <c r="U604" s="50"/>
      <c r="V604" s="50"/>
      <c r="W604" s="50"/>
      <c r="X604" s="50"/>
      <c r="Y604" s="30"/>
      <c r="Z604" s="30"/>
      <c r="AA604" s="30"/>
    </row>
    <row r="605" spans="1:27" ht="13.2" x14ac:dyDescent="0.25">
      <c r="A605" s="78"/>
      <c r="B605" s="28"/>
      <c r="C605" s="28"/>
      <c r="D605" s="27"/>
      <c r="E605" s="28"/>
      <c r="G605" s="28"/>
      <c r="H605" s="31"/>
      <c r="I605" s="31"/>
      <c r="J605" s="30"/>
      <c r="K605" s="30"/>
      <c r="L605" s="28"/>
      <c r="M605" s="31"/>
      <c r="O605" s="28"/>
      <c r="P605" s="28"/>
      <c r="Q605" s="28"/>
      <c r="R605" s="31"/>
      <c r="S605" s="31"/>
      <c r="T605" s="50"/>
      <c r="U605" s="50"/>
      <c r="V605" s="50"/>
      <c r="W605" s="50"/>
      <c r="X605" s="50"/>
      <c r="Y605" s="30"/>
      <c r="Z605" s="30"/>
      <c r="AA605" s="30"/>
    </row>
    <row r="606" spans="1:27" ht="13.2" x14ac:dyDescent="0.25">
      <c r="A606" s="78"/>
      <c r="B606" s="28"/>
      <c r="C606" s="28"/>
      <c r="D606" s="27"/>
      <c r="E606" s="28"/>
      <c r="G606" s="28"/>
      <c r="H606" s="31"/>
      <c r="I606" s="31"/>
      <c r="J606" s="30"/>
      <c r="K606" s="30"/>
      <c r="L606" s="28"/>
      <c r="M606" s="31"/>
      <c r="O606" s="28"/>
      <c r="P606" s="28"/>
      <c r="Q606" s="28"/>
      <c r="R606" s="31"/>
      <c r="S606" s="31"/>
      <c r="T606" s="50"/>
      <c r="U606" s="50"/>
      <c r="V606" s="50"/>
      <c r="W606" s="50"/>
      <c r="X606" s="50"/>
      <c r="Y606" s="30"/>
      <c r="Z606" s="30"/>
      <c r="AA606" s="30"/>
    </row>
    <row r="607" spans="1:27" ht="13.2" x14ac:dyDescent="0.25">
      <c r="A607" s="78"/>
      <c r="B607" s="28"/>
      <c r="C607" s="28"/>
      <c r="D607" s="27"/>
      <c r="E607" s="28"/>
      <c r="G607" s="28"/>
      <c r="H607" s="31"/>
      <c r="I607" s="31"/>
      <c r="J607" s="30"/>
      <c r="K607" s="30"/>
      <c r="L607" s="28"/>
      <c r="M607" s="31"/>
      <c r="O607" s="28"/>
      <c r="P607" s="28"/>
      <c r="Q607" s="28"/>
      <c r="R607" s="31"/>
      <c r="S607" s="31"/>
      <c r="T607" s="50"/>
      <c r="U607" s="50"/>
      <c r="V607" s="50"/>
      <c r="W607" s="50"/>
      <c r="X607" s="50"/>
      <c r="Y607" s="30"/>
      <c r="Z607" s="30"/>
      <c r="AA607" s="30"/>
    </row>
    <row r="608" spans="1:27" ht="13.2" x14ac:dyDescent="0.25">
      <c r="A608" s="78"/>
      <c r="B608" s="28"/>
      <c r="C608" s="28"/>
      <c r="D608" s="27"/>
      <c r="E608" s="28"/>
      <c r="G608" s="28"/>
      <c r="H608" s="31"/>
      <c r="I608" s="31"/>
      <c r="J608" s="30"/>
      <c r="K608" s="30"/>
      <c r="L608" s="28"/>
      <c r="M608" s="31"/>
      <c r="O608" s="28"/>
      <c r="P608" s="28"/>
      <c r="Q608" s="28"/>
      <c r="R608" s="31"/>
      <c r="S608" s="31"/>
      <c r="T608" s="50"/>
      <c r="U608" s="50"/>
      <c r="V608" s="50"/>
      <c r="W608" s="50"/>
      <c r="X608" s="50"/>
      <c r="Y608" s="30"/>
      <c r="Z608" s="30"/>
      <c r="AA608" s="30"/>
    </row>
    <row r="609" spans="1:27" ht="13.2" x14ac:dyDescent="0.25">
      <c r="A609" s="78"/>
      <c r="B609" s="28"/>
      <c r="C609" s="28"/>
      <c r="D609" s="27"/>
      <c r="E609" s="28"/>
      <c r="G609" s="28"/>
      <c r="H609" s="31"/>
      <c r="I609" s="31"/>
      <c r="J609" s="30"/>
      <c r="K609" s="30"/>
      <c r="L609" s="28"/>
      <c r="M609" s="31"/>
      <c r="O609" s="28"/>
      <c r="P609" s="28"/>
      <c r="Q609" s="28"/>
      <c r="R609" s="31"/>
      <c r="S609" s="31"/>
      <c r="T609" s="50"/>
      <c r="U609" s="50"/>
      <c r="V609" s="50"/>
      <c r="W609" s="50"/>
      <c r="X609" s="50"/>
      <c r="Y609" s="30"/>
      <c r="Z609" s="30"/>
      <c r="AA609" s="30"/>
    </row>
    <row r="610" spans="1:27" ht="13.2" x14ac:dyDescent="0.25">
      <c r="A610" s="78"/>
      <c r="B610" s="28"/>
      <c r="C610" s="28"/>
      <c r="D610" s="27"/>
      <c r="E610" s="28"/>
      <c r="G610" s="28"/>
      <c r="H610" s="31"/>
      <c r="I610" s="31"/>
      <c r="J610" s="30"/>
      <c r="K610" s="30"/>
      <c r="L610" s="28"/>
      <c r="M610" s="31"/>
      <c r="O610" s="28"/>
      <c r="P610" s="28"/>
      <c r="Q610" s="28"/>
      <c r="R610" s="31"/>
      <c r="S610" s="31"/>
      <c r="T610" s="50"/>
      <c r="U610" s="50"/>
      <c r="V610" s="50"/>
      <c r="W610" s="50"/>
      <c r="X610" s="50"/>
      <c r="Y610" s="30"/>
      <c r="Z610" s="30"/>
      <c r="AA610" s="30"/>
    </row>
    <row r="611" spans="1:27" ht="13.2" x14ac:dyDescent="0.25">
      <c r="A611" s="78"/>
      <c r="B611" s="28"/>
      <c r="C611" s="28"/>
      <c r="D611" s="27"/>
      <c r="E611" s="28"/>
      <c r="G611" s="28"/>
      <c r="H611" s="31"/>
      <c r="I611" s="31"/>
      <c r="J611" s="30"/>
      <c r="K611" s="30"/>
      <c r="L611" s="28"/>
      <c r="M611" s="31"/>
      <c r="O611" s="28"/>
      <c r="P611" s="28"/>
      <c r="Q611" s="28"/>
      <c r="R611" s="31"/>
      <c r="S611" s="31"/>
      <c r="T611" s="50"/>
      <c r="U611" s="50"/>
      <c r="V611" s="50"/>
      <c r="W611" s="50"/>
      <c r="X611" s="50"/>
      <c r="Y611" s="30"/>
      <c r="Z611" s="30"/>
      <c r="AA611" s="30"/>
    </row>
    <row r="612" spans="1:27" ht="13.2" x14ac:dyDescent="0.25">
      <c r="A612" s="78"/>
      <c r="B612" s="28"/>
      <c r="C612" s="28"/>
      <c r="D612" s="27"/>
      <c r="E612" s="28"/>
      <c r="G612" s="28"/>
      <c r="H612" s="31"/>
      <c r="I612" s="31"/>
      <c r="J612" s="30"/>
      <c r="K612" s="30"/>
      <c r="L612" s="28"/>
      <c r="M612" s="31"/>
      <c r="O612" s="28"/>
      <c r="P612" s="28"/>
      <c r="Q612" s="28"/>
      <c r="R612" s="31"/>
      <c r="S612" s="31"/>
      <c r="T612" s="50"/>
      <c r="U612" s="50"/>
      <c r="V612" s="50"/>
      <c r="W612" s="50"/>
      <c r="X612" s="50"/>
      <c r="Y612" s="30"/>
      <c r="Z612" s="30"/>
      <c r="AA612" s="30"/>
    </row>
    <row r="613" spans="1:27" ht="13.2" x14ac:dyDescent="0.25">
      <c r="A613" s="78"/>
      <c r="B613" s="28"/>
      <c r="C613" s="28"/>
      <c r="D613" s="27"/>
      <c r="E613" s="28"/>
      <c r="G613" s="28"/>
      <c r="H613" s="31"/>
      <c r="I613" s="31"/>
      <c r="J613" s="30"/>
      <c r="K613" s="30"/>
      <c r="L613" s="28"/>
      <c r="M613" s="31"/>
      <c r="O613" s="28"/>
      <c r="P613" s="28"/>
      <c r="Q613" s="28"/>
      <c r="R613" s="31"/>
      <c r="S613" s="31"/>
      <c r="T613" s="50"/>
      <c r="U613" s="50"/>
      <c r="V613" s="50"/>
      <c r="W613" s="50"/>
      <c r="X613" s="50"/>
      <c r="Y613" s="30"/>
      <c r="Z613" s="30"/>
      <c r="AA613" s="30"/>
    </row>
    <row r="614" spans="1:27" ht="13.2" x14ac:dyDescent="0.25">
      <c r="A614" s="78"/>
      <c r="B614" s="28"/>
      <c r="C614" s="28"/>
      <c r="D614" s="27"/>
      <c r="E614" s="28"/>
      <c r="G614" s="28"/>
      <c r="H614" s="31"/>
      <c r="I614" s="31"/>
      <c r="J614" s="30"/>
      <c r="K614" s="30"/>
      <c r="L614" s="28"/>
      <c r="M614" s="31"/>
      <c r="O614" s="28"/>
      <c r="P614" s="28"/>
      <c r="Q614" s="28"/>
      <c r="R614" s="31"/>
      <c r="S614" s="31"/>
      <c r="T614" s="50"/>
      <c r="U614" s="50"/>
      <c r="V614" s="50"/>
      <c r="W614" s="50"/>
      <c r="X614" s="50"/>
      <c r="Y614" s="30"/>
      <c r="Z614" s="30"/>
      <c r="AA614" s="30"/>
    </row>
    <row r="615" spans="1:27" ht="13.2" x14ac:dyDescent="0.25">
      <c r="A615" s="78"/>
      <c r="B615" s="28"/>
      <c r="C615" s="28"/>
      <c r="D615" s="27"/>
      <c r="E615" s="28"/>
      <c r="G615" s="28"/>
      <c r="H615" s="31"/>
      <c r="I615" s="31"/>
      <c r="J615" s="30"/>
      <c r="K615" s="30"/>
      <c r="L615" s="28"/>
      <c r="M615" s="31"/>
      <c r="O615" s="28"/>
      <c r="P615" s="28"/>
      <c r="Q615" s="28"/>
      <c r="R615" s="31"/>
      <c r="S615" s="31"/>
      <c r="T615" s="50"/>
      <c r="U615" s="50"/>
      <c r="V615" s="50"/>
      <c r="W615" s="50"/>
      <c r="X615" s="50"/>
      <c r="Y615" s="30"/>
      <c r="Z615" s="30"/>
      <c r="AA615" s="30"/>
    </row>
    <row r="616" spans="1:27" ht="13.2" x14ac:dyDescent="0.25">
      <c r="A616" s="78"/>
      <c r="B616" s="28"/>
      <c r="C616" s="28"/>
      <c r="D616" s="27"/>
      <c r="E616" s="28"/>
      <c r="G616" s="28"/>
      <c r="H616" s="31"/>
      <c r="I616" s="31"/>
      <c r="J616" s="30"/>
      <c r="K616" s="30"/>
      <c r="L616" s="28"/>
      <c r="M616" s="31"/>
      <c r="O616" s="28"/>
      <c r="P616" s="28"/>
      <c r="Q616" s="28"/>
      <c r="R616" s="31"/>
      <c r="S616" s="31"/>
      <c r="T616" s="50"/>
      <c r="U616" s="50"/>
      <c r="V616" s="50"/>
      <c r="W616" s="50"/>
      <c r="X616" s="50"/>
      <c r="Y616" s="30"/>
      <c r="Z616" s="30"/>
      <c r="AA616" s="30"/>
    </row>
    <row r="617" spans="1:27" ht="13.2" x14ac:dyDescent="0.25">
      <c r="A617" s="78"/>
      <c r="B617" s="28"/>
      <c r="C617" s="28"/>
      <c r="D617" s="27"/>
      <c r="E617" s="28"/>
      <c r="G617" s="28"/>
      <c r="H617" s="31"/>
      <c r="I617" s="31"/>
      <c r="J617" s="30"/>
      <c r="K617" s="30"/>
      <c r="L617" s="28"/>
      <c r="M617" s="31"/>
      <c r="O617" s="28"/>
      <c r="P617" s="28"/>
      <c r="Q617" s="28"/>
      <c r="R617" s="31"/>
      <c r="S617" s="31"/>
      <c r="T617" s="50"/>
      <c r="U617" s="50"/>
      <c r="V617" s="50"/>
      <c r="W617" s="50"/>
      <c r="X617" s="50"/>
      <c r="Y617" s="30"/>
      <c r="Z617" s="30"/>
      <c r="AA617" s="30"/>
    </row>
    <row r="618" spans="1:27" ht="13.2" x14ac:dyDescent="0.25">
      <c r="A618" s="78"/>
      <c r="B618" s="28"/>
      <c r="C618" s="28"/>
      <c r="D618" s="27"/>
      <c r="E618" s="28"/>
      <c r="G618" s="28"/>
      <c r="H618" s="31"/>
      <c r="I618" s="31"/>
      <c r="J618" s="30"/>
      <c r="K618" s="30"/>
      <c r="L618" s="28"/>
      <c r="M618" s="31"/>
      <c r="O618" s="28"/>
      <c r="P618" s="28"/>
      <c r="Q618" s="28"/>
      <c r="R618" s="31"/>
      <c r="S618" s="31"/>
      <c r="T618" s="50"/>
      <c r="U618" s="50"/>
      <c r="V618" s="50"/>
      <c r="W618" s="50"/>
      <c r="X618" s="50"/>
      <c r="Y618" s="30"/>
      <c r="Z618" s="30"/>
      <c r="AA618" s="30"/>
    </row>
    <row r="619" spans="1:27" ht="13.2" x14ac:dyDescent="0.25">
      <c r="A619" s="78"/>
      <c r="B619" s="28"/>
      <c r="C619" s="28"/>
      <c r="D619" s="27"/>
      <c r="E619" s="28"/>
      <c r="G619" s="28"/>
      <c r="H619" s="31"/>
      <c r="I619" s="31"/>
      <c r="J619" s="30"/>
      <c r="K619" s="30"/>
      <c r="L619" s="28"/>
      <c r="M619" s="31"/>
      <c r="O619" s="28"/>
      <c r="P619" s="28"/>
      <c r="Q619" s="28"/>
      <c r="R619" s="31"/>
      <c r="S619" s="31"/>
      <c r="T619" s="50"/>
      <c r="U619" s="50"/>
      <c r="V619" s="50"/>
      <c r="W619" s="50"/>
      <c r="X619" s="50"/>
      <c r="Y619" s="30"/>
      <c r="Z619" s="30"/>
      <c r="AA619" s="30"/>
    </row>
    <row r="620" spans="1:27" ht="13.2" x14ac:dyDescent="0.25">
      <c r="A620" s="78"/>
      <c r="B620" s="28"/>
      <c r="C620" s="28"/>
      <c r="D620" s="27"/>
      <c r="E620" s="28"/>
      <c r="G620" s="28"/>
      <c r="H620" s="31"/>
      <c r="I620" s="31"/>
      <c r="J620" s="30"/>
      <c r="K620" s="30"/>
      <c r="L620" s="28"/>
      <c r="M620" s="31"/>
      <c r="O620" s="28"/>
      <c r="P620" s="28"/>
      <c r="Q620" s="28"/>
      <c r="R620" s="31"/>
      <c r="S620" s="31"/>
      <c r="T620" s="50"/>
      <c r="U620" s="50"/>
      <c r="V620" s="50"/>
      <c r="W620" s="50"/>
      <c r="X620" s="50"/>
      <c r="Y620" s="30"/>
      <c r="Z620" s="30"/>
      <c r="AA620" s="30"/>
    </row>
    <row r="621" spans="1:27" ht="13.2" x14ac:dyDescent="0.25">
      <c r="A621" s="78"/>
      <c r="B621" s="28"/>
      <c r="C621" s="28"/>
      <c r="D621" s="27"/>
      <c r="E621" s="28"/>
      <c r="G621" s="28"/>
      <c r="H621" s="31"/>
      <c r="I621" s="31"/>
      <c r="J621" s="30"/>
      <c r="K621" s="30"/>
      <c r="L621" s="28"/>
      <c r="M621" s="31"/>
      <c r="O621" s="28"/>
      <c r="P621" s="28"/>
      <c r="Q621" s="28"/>
      <c r="R621" s="31"/>
      <c r="S621" s="31"/>
      <c r="T621" s="50"/>
      <c r="U621" s="50"/>
      <c r="V621" s="50"/>
      <c r="W621" s="50"/>
      <c r="X621" s="50"/>
      <c r="Y621" s="30"/>
      <c r="Z621" s="30"/>
      <c r="AA621" s="30"/>
    </row>
    <row r="622" spans="1:27" ht="13.2" x14ac:dyDescent="0.25">
      <c r="A622" s="78"/>
      <c r="B622" s="28"/>
      <c r="C622" s="28"/>
      <c r="D622" s="27"/>
      <c r="E622" s="28"/>
      <c r="G622" s="28"/>
      <c r="H622" s="31"/>
      <c r="I622" s="31"/>
      <c r="J622" s="30"/>
      <c r="K622" s="30"/>
      <c r="L622" s="28"/>
      <c r="M622" s="31"/>
      <c r="O622" s="28"/>
      <c r="P622" s="28"/>
      <c r="Q622" s="28"/>
      <c r="R622" s="31"/>
      <c r="S622" s="31"/>
      <c r="T622" s="50"/>
      <c r="U622" s="50"/>
      <c r="V622" s="50"/>
      <c r="W622" s="50"/>
      <c r="X622" s="50"/>
      <c r="Y622" s="30"/>
      <c r="Z622" s="30"/>
      <c r="AA622" s="30"/>
    </row>
    <row r="623" spans="1:27" ht="13.2" x14ac:dyDescent="0.25">
      <c r="A623" s="78"/>
      <c r="B623" s="28"/>
      <c r="C623" s="28"/>
      <c r="D623" s="27"/>
      <c r="E623" s="28"/>
      <c r="G623" s="28"/>
      <c r="H623" s="31"/>
      <c r="I623" s="31"/>
      <c r="J623" s="30"/>
      <c r="K623" s="30"/>
      <c r="L623" s="28"/>
      <c r="M623" s="31"/>
      <c r="O623" s="28"/>
      <c r="P623" s="28"/>
      <c r="Q623" s="28"/>
      <c r="R623" s="31"/>
      <c r="S623" s="31"/>
      <c r="T623" s="50"/>
      <c r="U623" s="50"/>
      <c r="V623" s="50"/>
      <c r="W623" s="50"/>
      <c r="X623" s="50"/>
      <c r="Y623" s="30"/>
      <c r="Z623" s="30"/>
      <c r="AA623" s="30"/>
    </row>
    <row r="624" spans="1:27" ht="13.2" x14ac:dyDescent="0.25">
      <c r="A624" s="78"/>
      <c r="B624" s="28"/>
      <c r="C624" s="28"/>
      <c r="D624" s="27"/>
      <c r="E624" s="28"/>
      <c r="G624" s="28"/>
      <c r="H624" s="31"/>
      <c r="I624" s="31"/>
      <c r="J624" s="30"/>
      <c r="K624" s="30"/>
      <c r="L624" s="28"/>
      <c r="M624" s="31"/>
      <c r="O624" s="28"/>
      <c r="P624" s="28"/>
      <c r="Q624" s="28"/>
      <c r="R624" s="31"/>
      <c r="S624" s="31"/>
      <c r="T624" s="50"/>
      <c r="U624" s="50"/>
      <c r="V624" s="50"/>
      <c r="W624" s="50"/>
      <c r="X624" s="50"/>
      <c r="Y624" s="30"/>
      <c r="Z624" s="30"/>
      <c r="AA624" s="30"/>
    </row>
    <row r="625" spans="1:27" ht="13.2" x14ac:dyDescent="0.25">
      <c r="A625" s="78"/>
      <c r="B625" s="28"/>
      <c r="C625" s="28"/>
      <c r="D625" s="27"/>
      <c r="E625" s="28"/>
      <c r="G625" s="28"/>
      <c r="H625" s="31"/>
      <c r="I625" s="31"/>
      <c r="J625" s="30"/>
      <c r="K625" s="30"/>
      <c r="L625" s="28"/>
      <c r="M625" s="31"/>
      <c r="O625" s="28"/>
      <c r="P625" s="28"/>
      <c r="Q625" s="28"/>
      <c r="R625" s="31"/>
      <c r="S625" s="31"/>
      <c r="T625" s="50"/>
      <c r="U625" s="50"/>
      <c r="V625" s="50"/>
      <c r="W625" s="50"/>
      <c r="X625" s="50"/>
      <c r="Y625" s="30"/>
      <c r="Z625" s="30"/>
      <c r="AA625" s="30"/>
    </row>
    <row r="626" spans="1:27" ht="13.2" x14ac:dyDescent="0.25">
      <c r="A626" s="78"/>
      <c r="B626" s="28"/>
      <c r="C626" s="28"/>
      <c r="D626" s="27"/>
      <c r="E626" s="28"/>
      <c r="G626" s="28"/>
      <c r="H626" s="31"/>
      <c r="I626" s="31"/>
      <c r="J626" s="30"/>
      <c r="K626" s="30"/>
      <c r="L626" s="28"/>
      <c r="M626" s="31"/>
      <c r="O626" s="28"/>
      <c r="P626" s="28"/>
      <c r="Q626" s="28"/>
      <c r="R626" s="31"/>
      <c r="S626" s="31"/>
      <c r="T626" s="50"/>
      <c r="U626" s="50"/>
      <c r="V626" s="50"/>
      <c r="W626" s="50"/>
      <c r="X626" s="50"/>
      <c r="Y626" s="30"/>
      <c r="Z626" s="30"/>
      <c r="AA626" s="30"/>
    </row>
    <row r="627" spans="1:27" ht="13.2" x14ac:dyDescent="0.25">
      <c r="A627" s="78"/>
      <c r="B627" s="28"/>
      <c r="C627" s="28"/>
      <c r="D627" s="27"/>
      <c r="E627" s="28"/>
      <c r="G627" s="28"/>
      <c r="H627" s="31"/>
      <c r="I627" s="31"/>
      <c r="J627" s="30"/>
      <c r="K627" s="30"/>
      <c r="L627" s="28"/>
      <c r="M627" s="31"/>
      <c r="O627" s="28"/>
      <c r="P627" s="28"/>
      <c r="Q627" s="28"/>
      <c r="R627" s="31"/>
      <c r="S627" s="31"/>
      <c r="T627" s="50"/>
      <c r="U627" s="50"/>
      <c r="V627" s="50"/>
      <c r="W627" s="50"/>
      <c r="X627" s="50"/>
      <c r="Y627" s="30"/>
      <c r="Z627" s="30"/>
      <c r="AA627" s="30"/>
    </row>
    <row r="628" spans="1:27" ht="13.2" x14ac:dyDescent="0.25">
      <c r="A628" s="78"/>
      <c r="B628" s="28"/>
      <c r="C628" s="28"/>
      <c r="D628" s="27"/>
      <c r="E628" s="28"/>
      <c r="G628" s="28"/>
      <c r="H628" s="31"/>
      <c r="I628" s="31"/>
      <c r="J628" s="30"/>
      <c r="K628" s="30"/>
      <c r="L628" s="28"/>
      <c r="M628" s="31"/>
      <c r="O628" s="28"/>
      <c r="P628" s="28"/>
      <c r="Q628" s="28"/>
      <c r="R628" s="31"/>
      <c r="S628" s="31"/>
      <c r="T628" s="50"/>
      <c r="U628" s="50"/>
      <c r="V628" s="50"/>
      <c r="W628" s="50"/>
      <c r="X628" s="50"/>
      <c r="Y628" s="30"/>
      <c r="Z628" s="30"/>
      <c r="AA628" s="30"/>
    </row>
    <row r="629" spans="1:27" ht="13.2" x14ac:dyDescent="0.25">
      <c r="A629" s="78"/>
      <c r="B629" s="28"/>
      <c r="C629" s="28"/>
      <c r="D629" s="27"/>
      <c r="E629" s="28"/>
      <c r="G629" s="28"/>
      <c r="H629" s="31"/>
      <c r="I629" s="31"/>
      <c r="J629" s="30"/>
      <c r="K629" s="30"/>
      <c r="L629" s="28"/>
      <c r="M629" s="31"/>
      <c r="O629" s="28"/>
      <c r="P629" s="28"/>
      <c r="Q629" s="28"/>
      <c r="R629" s="31"/>
      <c r="S629" s="31"/>
      <c r="T629" s="50"/>
      <c r="U629" s="50"/>
      <c r="V629" s="50"/>
      <c r="W629" s="50"/>
      <c r="X629" s="50"/>
      <c r="Y629" s="30"/>
      <c r="Z629" s="30"/>
      <c r="AA629" s="30"/>
    </row>
    <row r="630" spans="1:27" ht="13.2" x14ac:dyDescent="0.25">
      <c r="A630" s="78"/>
      <c r="B630" s="28"/>
      <c r="C630" s="28"/>
      <c r="D630" s="27"/>
      <c r="E630" s="28"/>
      <c r="G630" s="28"/>
      <c r="H630" s="31"/>
      <c r="I630" s="31"/>
      <c r="J630" s="30"/>
      <c r="K630" s="30"/>
      <c r="L630" s="28"/>
      <c r="M630" s="31"/>
      <c r="O630" s="28"/>
      <c r="P630" s="28"/>
      <c r="Q630" s="28"/>
      <c r="R630" s="31"/>
      <c r="S630" s="31"/>
      <c r="T630" s="50"/>
      <c r="U630" s="50"/>
      <c r="V630" s="50"/>
      <c r="W630" s="50"/>
      <c r="X630" s="50"/>
      <c r="Y630" s="30"/>
      <c r="Z630" s="30"/>
      <c r="AA630" s="30"/>
    </row>
    <row r="631" spans="1:27" ht="13.2" x14ac:dyDescent="0.25">
      <c r="A631" s="78"/>
      <c r="B631" s="28"/>
      <c r="C631" s="28"/>
      <c r="D631" s="27"/>
      <c r="E631" s="28"/>
      <c r="G631" s="28"/>
      <c r="H631" s="31"/>
      <c r="I631" s="31"/>
      <c r="J631" s="30"/>
      <c r="K631" s="30"/>
      <c r="L631" s="28"/>
      <c r="M631" s="31"/>
      <c r="O631" s="28"/>
      <c r="P631" s="28"/>
      <c r="Q631" s="28"/>
      <c r="R631" s="31"/>
      <c r="S631" s="31"/>
      <c r="T631" s="50"/>
      <c r="U631" s="50"/>
      <c r="V631" s="50"/>
      <c r="W631" s="50"/>
      <c r="X631" s="50"/>
      <c r="Y631" s="30"/>
      <c r="Z631" s="30"/>
      <c r="AA631" s="30"/>
    </row>
    <row r="632" spans="1:27" ht="13.2" x14ac:dyDescent="0.25">
      <c r="A632" s="78"/>
      <c r="B632" s="28"/>
      <c r="C632" s="28"/>
      <c r="D632" s="27"/>
      <c r="E632" s="28"/>
      <c r="G632" s="28"/>
      <c r="H632" s="31"/>
      <c r="I632" s="31"/>
      <c r="J632" s="30"/>
      <c r="K632" s="30"/>
      <c r="L632" s="28"/>
      <c r="M632" s="31"/>
      <c r="O632" s="28"/>
      <c r="P632" s="28"/>
      <c r="Q632" s="28"/>
      <c r="R632" s="31"/>
      <c r="S632" s="31"/>
      <c r="T632" s="50"/>
      <c r="U632" s="50"/>
      <c r="V632" s="50"/>
      <c r="W632" s="50"/>
      <c r="X632" s="50"/>
      <c r="Y632" s="30"/>
      <c r="Z632" s="30"/>
      <c r="AA632" s="30"/>
    </row>
    <row r="633" spans="1:27" ht="13.2" x14ac:dyDescent="0.25">
      <c r="A633" s="78"/>
      <c r="B633" s="28"/>
      <c r="C633" s="28"/>
      <c r="D633" s="27"/>
      <c r="E633" s="28"/>
      <c r="G633" s="28"/>
      <c r="H633" s="31"/>
      <c r="I633" s="31"/>
      <c r="J633" s="30"/>
      <c r="K633" s="30"/>
      <c r="L633" s="28"/>
      <c r="M633" s="31"/>
      <c r="O633" s="28"/>
      <c r="P633" s="28"/>
      <c r="Q633" s="28"/>
      <c r="R633" s="31"/>
      <c r="S633" s="31"/>
      <c r="T633" s="50"/>
      <c r="U633" s="50"/>
      <c r="V633" s="50"/>
      <c r="W633" s="50"/>
      <c r="X633" s="50"/>
      <c r="Y633" s="30"/>
      <c r="Z633" s="30"/>
      <c r="AA633" s="30"/>
    </row>
    <row r="634" spans="1:27" ht="13.2" x14ac:dyDescent="0.25">
      <c r="A634" s="78"/>
      <c r="B634" s="28"/>
      <c r="C634" s="28"/>
      <c r="D634" s="27"/>
      <c r="E634" s="28"/>
      <c r="G634" s="28"/>
      <c r="H634" s="31"/>
      <c r="I634" s="31"/>
      <c r="J634" s="30"/>
      <c r="K634" s="30"/>
      <c r="L634" s="28"/>
      <c r="M634" s="31"/>
      <c r="O634" s="28"/>
      <c r="P634" s="28"/>
      <c r="Q634" s="28"/>
      <c r="R634" s="31"/>
      <c r="S634" s="31"/>
      <c r="T634" s="50"/>
      <c r="U634" s="50"/>
      <c r="V634" s="50"/>
      <c r="W634" s="50"/>
      <c r="X634" s="50"/>
      <c r="Y634" s="30"/>
      <c r="Z634" s="30"/>
      <c r="AA634" s="30"/>
    </row>
    <row r="635" spans="1:27" ht="13.2" x14ac:dyDescent="0.25">
      <c r="A635" s="78"/>
      <c r="B635" s="28"/>
      <c r="C635" s="28"/>
      <c r="D635" s="27"/>
      <c r="E635" s="28"/>
      <c r="G635" s="28"/>
      <c r="H635" s="31"/>
      <c r="I635" s="31"/>
      <c r="J635" s="30"/>
      <c r="K635" s="30"/>
      <c r="L635" s="28"/>
      <c r="M635" s="31"/>
      <c r="O635" s="28"/>
      <c r="P635" s="28"/>
      <c r="Q635" s="28"/>
      <c r="R635" s="31"/>
      <c r="S635" s="31"/>
      <c r="T635" s="50"/>
      <c r="U635" s="50"/>
      <c r="V635" s="50"/>
      <c r="W635" s="50"/>
      <c r="X635" s="50"/>
      <c r="Y635" s="30"/>
      <c r="Z635" s="30"/>
      <c r="AA635" s="30"/>
    </row>
    <row r="636" spans="1:27" ht="13.2" x14ac:dyDescent="0.25">
      <c r="A636" s="78"/>
      <c r="B636" s="28"/>
      <c r="C636" s="28"/>
      <c r="D636" s="27"/>
      <c r="E636" s="28"/>
      <c r="G636" s="28"/>
      <c r="H636" s="31"/>
      <c r="I636" s="31"/>
      <c r="J636" s="30"/>
      <c r="K636" s="30"/>
      <c r="L636" s="28"/>
      <c r="M636" s="31"/>
      <c r="O636" s="28"/>
      <c r="P636" s="28"/>
      <c r="Q636" s="28"/>
      <c r="R636" s="31"/>
      <c r="S636" s="31"/>
      <c r="T636" s="50"/>
      <c r="U636" s="50"/>
      <c r="V636" s="50"/>
      <c r="W636" s="50"/>
      <c r="X636" s="50"/>
      <c r="Y636" s="30"/>
      <c r="Z636" s="30"/>
      <c r="AA636" s="30"/>
    </row>
    <row r="637" spans="1:27" ht="13.2" x14ac:dyDescent="0.25">
      <c r="A637" s="78"/>
      <c r="B637" s="28"/>
      <c r="C637" s="28"/>
      <c r="D637" s="27"/>
      <c r="E637" s="28"/>
      <c r="G637" s="28"/>
      <c r="H637" s="31"/>
      <c r="I637" s="31"/>
      <c r="J637" s="30"/>
      <c r="K637" s="30"/>
      <c r="L637" s="28"/>
      <c r="M637" s="31"/>
      <c r="O637" s="28"/>
      <c r="P637" s="28"/>
      <c r="Q637" s="28"/>
      <c r="R637" s="31"/>
      <c r="S637" s="31"/>
      <c r="T637" s="50"/>
      <c r="U637" s="50"/>
      <c r="V637" s="50"/>
      <c r="W637" s="50"/>
      <c r="X637" s="50"/>
      <c r="Y637" s="30"/>
      <c r="Z637" s="30"/>
      <c r="AA637" s="30"/>
    </row>
    <row r="638" spans="1:27" ht="13.2" x14ac:dyDescent="0.25">
      <c r="A638" s="78"/>
      <c r="B638" s="28"/>
      <c r="C638" s="28"/>
      <c r="D638" s="27"/>
      <c r="E638" s="28"/>
      <c r="G638" s="28"/>
      <c r="H638" s="31"/>
      <c r="I638" s="31"/>
      <c r="J638" s="30"/>
      <c r="K638" s="30"/>
      <c r="L638" s="28"/>
      <c r="M638" s="31"/>
      <c r="O638" s="28"/>
      <c r="P638" s="28"/>
      <c r="Q638" s="28"/>
      <c r="R638" s="31"/>
      <c r="S638" s="31"/>
      <c r="T638" s="50"/>
      <c r="U638" s="50"/>
      <c r="V638" s="50"/>
      <c r="W638" s="50"/>
      <c r="X638" s="50"/>
      <c r="Y638" s="30"/>
      <c r="Z638" s="30"/>
      <c r="AA638" s="30"/>
    </row>
    <row r="639" spans="1:27" ht="13.2" x14ac:dyDescent="0.25">
      <c r="A639" s="78"/>
      <c r="B639" s="28"/>
      <c r="C639" s="28"/>
      <c r="D639" s="27"/>
      <c r="E639" s="28"/>
      <c r="G639" s="28"/>
      <c r="H639" s="31"/>
      <c r="I639" s="31"/>
      <c r="J639" s="30"/>
      <c r="K639" s="30"/>
      <c r="L639" s="28"/>
      <c r="M639" s="31"/>
      <c r="O639" s="28"/>
      <c r="P639" s="28"/>
      <c r="Q639" s="28"/>
      <c r="R639" s="31"/>
      <c r="S639" s="31"/>
      <c r="T639" s="50"/>
      <c r="U639" s="50"/>
      <c r="V639" s="50"/>
      <c r="W639" s="50"/>
      <c r="X639" s="50"/>
      <c r="Y639" s="30"/>
      <c r="Z639" s="30"/>
      <c r="AA639" s="30"/>
    </row>
    <row r="640" spans="1:27" ht="13.2" x14ac:dyDescent="0.25">
      <c r="A640" s="78"/>
      <c r="B640" s="28"/>
      <c r="C640" s="28"/>
      <c r="D640" s="27"/>
      <c r="E640" s="28"/>
      <c r="G640" s="28"/>
      <c r="H640" s="31"/>
      <c r="I640" s="31"/>
      <c r="J640" s="30"/>
      <c r="K640" s="30"/>
      <c r="L640" s="28"/>
      <c r="M640" s="31"/>
      <c r="O640" s="28"/>
      <c r="P640" s="28"/>
      <c r="Q640" s="28"/>
      <c r="R640" s="31"/>
      <c r="S640" s="31"/>
      <c r="T640" s="50"/>
      <c r="U640" s="50"/>
      <c r="V640" s="50"/>
      <c r="W640" s="50"/>
      <c r="X640" s="50"/>
      <c r="Y640" s="30"/>
      <c r="Z640" s="30"/>
      <c r="AA640" s="30"/>
    </row>
    <row r="641" spans="1:27" ht="13.2" x14ac:dyDescent="0.25">
      <c r="A641" s="78"/>
      <c r="B641" s="28"/>
      <c r="C641" s="28"/>
      <c r="D641" s="27"/>
      <c r="E641" s="28"/>
      <c r="G641" s="28"/>
      <c r="H641" s="31"/>
      <c r="I641" s="31"/>
      <c r="J641" s="30"/>
      <c r="K641" s="30"/>
      <c r="L641" s="28"/>
      <c r="M641" s="31"/>
      <c r="O641" s="28"/>
      <c r="P641" s="28"/>
      <c r="Q641" s="28"/>
      <c r="R641" s="31"/>
      <c r="S641" s="31"/>
      <c r="T641" s="50"/>
      <c r="U641" s="50"/>
      <c r="V641" s="50"/>
      <c r="W641" s="50"/>
      <c r="X641" s="50"/>
      <c r="Y641" s="30"/>
      <c r="Z641" s="30"/>
      <c r="AA641" s="30"/>
    </row>
    <row r="642" spans="1:27" ht="13.2" x14ac:dyDescent="0.25">
      <c r="A642" s="78"/>
      <c r="B642" s="28"/>
      <c r="C642" s="28"/>
      <c r="D642" s="27"/>
      <c r="E642" s="28"/>
      <c r="G642" s="28"/>
      <c r="H642" s="31"/>
      <c r="I642" s="31"/>
      <c r="J642" s="30"/>
      <c r="K642" s="30"/>
      <c r="L642" s="28"/>
      <c r="M642" s="31"/>
      <c r="O642" s="28"/>
      <c r="P642" s="28"/>
      <c r="Q642" s="28"/>
      <c r="R642" s="31"/>
      <c r="S642" s="31"/>
      <c r="T642" s="50"/>
      <c r="U642" s="50"/>
      <c r="V642" s="50"/>
      <c r="W642" s="50"/>
      <c r="X642" s="50"/>
      <c r="Y642" s="30"/>
      <c r="Z642" s="30"/>
      <c r="AA642" s="30"/>
    </row>
    <row r="643" spans="1:27" ht="13.2" x14ac:dyDescent="0.25">
      <c r="A643" s="78"/>
      <c r="B643" s="28"/>
      <c r="C643" s="28"/>
      <c r="D643" s="27"/>
      <c r="E643" s="28"/>
      <c r="G643" s="28"/>
      <c r="H643" s="31"/>
      <c r="I643" s="31"/>
      <c r="J643" s="30"/>
      <c r="K643" s="30"/>
      <c r="L643" s="28"/>
      <c r="M643" s="31"/>
      <c r="O643" s="28"/>
      <c r="P643" s="28"/>
      <c r="Q643" s="28"/>
      <c r="R643" s="31"/>
      <c r="S643" s="31"/>
      <c r="T643" s="50"/>
      <c r="U643" s="50"/>
      <c r="V643" s="50"/>
      <c r="W643" s="50"/>
      <c r="X643" s="50"/>
      <c r="Y643" s="30"/>
      <c r="Z643" s="30"/>
      <c r="AA643" s="30"/>
    </row>
    <row r="644" spans="1:27" ht="13.2" x14ac:dyDescent="0.25">
      <c r="A644" s="78"/>
      <c r="B644" s="28"/>
      <c r="C644" s="28"/>
      <c r="D644" s="27"/>
      <c r="E644" s="28"/>
      <c r="G644" s="28"/>
      <c r="H644" s="31"/>
      <c r="I644" s="31"/>
      <c r="J644" s="30"/>
      <c r="K644" s="30"/>
      <c r="L644" s="28"/>
      <c r="M644" s="31"/>
      <c r="O644" s="28"/>
      <c r="P644" s="28"/>
      <c r="Q644" s="28"/>
      <c r="R644" s="31"/>
      <c r="S644" s="31"/>
      <c r="T644" s="50"/>
      <c r="U644" s="50"/>
      <c r="V644" s="50"/>
      <c r="W644" s="50"/>
      <c r="X644" s="50"/>
      <c r="Y644" s="30"/>
      <c r="Z644" s="30"/>
      <c r="AA644" s="30"/>
    </row>
    <row r="645" spans="1:27" ht="13.2" x14ac:dyDescent="0.25">
      <c r="A645" s="78"/>
      <c r="B645" s="28"/>
      <c r="C645" s="28"/>
      <c r="D645" s="27"/>
      <c r="E645" s="28"/>
      <c r="G645" s="28"/>
      <c r="H645" s="31"/>
      <c r="I645" s="31"/>
      <c r="J645" s="30"/>
      <c r="K645" s="30"/>
      <c r="L645" s="28"/>
      <c r="M645" s="31"/>
      <c r="O645" s="28"/>
      <c r="P645" s="28"/>
      <c r="Q645" s="28"/>
      <c r="R645" s="31"/>
      <c r="S645" s="31"/>
      <c r="T645" s="50"/>
      <c r="U645" s="50"/>
      <c r="V645" s="50"/>
      <c r="W645" s="50"/>
      <c r="X645" s="50"/>
      <c r="Y645" s="30"/>
      <c r="Z645" s="30"/>
      <c r="AA645" s="30"/>
    </row>
    <row r="646" spans="1:27" ht="13.2" x14ac:dyDescent="0.25">
      <c r="A646" s="78"/>
      <c r="B646" s="28"/>
      <c r="C646" s="28"/>
      <c r="D646" s="27"/>
      <c r="E646" s="28"/>
      <c r="G646" s="28"/>
      <c r="H646" s="31"/>
      <c r="I646" s="31"/>
      <c r="J646" s="30"/>
      <c r="K646" s="30"/>
      <c r="L646" s="28"/>
      <c r="M646" s="31"/>
      <c r="O646" s="28"/>
      <c r="P646" s="28"/>
      <c r="Q646" s="28"/>
      <c r="R646" s="31"/>
      <c r="S646" s="31"/>
      <c r="T646" s="50"/>
      <c r="U646" s="50"/>
      <c r="V646" s="50"/>
      <c r="W646" s="50"/>
      <c r="X646" s="50"/>
      <c r="Y646" s="30"/>
      <c r="Z646" s="30"/>
      <c r="AA646" s="30"/>
    </row>
    <row r="647" spans="1:27" ht="13.2" x14ac:dyDescent="0.25">
      <c r="A647" s="78"/>
      <c r="B647" s="28"/>
      <c r="C647" s="28"/>
      <c r="D647" s="27"/>
      <c r="E647" s="28"/>
      <c r="G647" s="28"/>
      <c r="H647" s="31"/>
      <c r="I647" s="31"/>
      <c r="J647" s="30"/>
      <c r="K647" s="30"/>
      <c r="L647" s="28"/>
      <c r="M647" s="31"/>
      <c r="O647" s="28"/>
      <c r="P647" s="28"/>
      <c r="Q647" s="28"/>
      <c r="R647" s="31"/>
      <c r="S647" s="31"/>
      <c r="T647" s="50"/>
      <c r="U647" s="50"/>
      <c r="V647" s="50"/>
      <c r="W647" s="50"/>
      <c r="X647" s="50"/>
      <c r="Y647" s="30"/>
      <c r="Z647" s="30"/>
      <c r="AA647" s="30"/>
    </row>
    <row r="648" spans="1:27" ht="13.2" x14ac:dyDescent="0.25">
      <c r="A648" s="78"/>
      <c r="B648" s="28"/>
      <c r="C648" s="28"/>
      <c r="D648" s="27"/>
      <c r="E648" s="28"/>
      <c r="G648" s="28"/>
      <c r="H648" s="31"/>
      <c r="I648" s="31"/>
      <c r="J648" s="30"/>
      <c r="K648" s="30"/>
      <c r="L648" s="28"/>
      <c r="M648" s="31"/>
      <c r="O648" s="28"/>
      <c r="P648" s="28"/>
      <c r="Q648" s="28"/>
      <c r="R648" s="31"/>
      <c r="S648" s="31"/>
      <c r="T648" s="50"/>
      <c r="U648" s="50"/>
      <c r="V648" s="50"/>
      <c r="W648" s="50"/>
      <c r="X648" s="50"/>
      <c r="Y648" s="30"/>
      <c r="Z648" s="30"/>
      <c r="AA648" s="30"/>
    </row>
    <row r="649" spans="1:27" ht="13.2" x14ac:dyDescent="0.25">
      <c r="A649" s="78"/>
      <c r="B649" s="28"/>
      <c r="C649" s="28"/>
      <c r="D649" s="27"/>
      <c r="E649" s="28"/>
      <c r="G649" s="28"/>
      <c r="H649" s="31"/>
      <c r="I649" s="31"/>
      <c r="J649" s="30"/>
      <c r="K649" s="30"/>
      <c r="L649" s="28"/>
      <c r="M649" s="31"/>
      <c r="O649" s="28"/>
      <c r="P649" s="28"/>
      <c r="Q649" s="28"/>
      <c r="R649" s="31"/>
      <c r="S649" s="31"/>
      <c r="T649" s="50"/>
      <c r="U649" s="50"/>
      <c r="V649" s="50"/>
      <c r="W649" s="50"/>
      <c r="X649" s="50"/>
      <c r="Y649" s="30"/>
      <c r="Z649" s="30"/>
      <c r="AA649" s="30"/>
    </row>
    <row r="650" spans="1:27" ht="13.2" x14ac:dyDescent="0.25">
      <c r="A650" s="78"/>
      <c r="B650" s="28"/>
      <c r="C650" s="28"/>
      <c r="D650" s="27"/>
      <c r="E650" s="28"/>
      <c r="G650" s="28"/>
      <c r="H650" s="31"/>
      <c r="I650" s="31"/>
      <c r="J650" s="30"/>
      <c r="K650" s="30"/>
      <c r="L650" s="28"/>
      <c r="M650" s="31"/>
      <c r="O650" s="28"/>
      <c r="P650" s="28"/>
      <c r="Q650" s="28"/>
      <c r="R650" s="31"/>
      <c r="S650" s="31"/>
      <c r="T650" s="50"/>
      <c r="U650" s="50"/>
      <c r="V650" s="50"/>
      <c r="W650" s="50"/>
      <c r="X650" s="50"/>
      <c r="Y650" s="30"/>
      <c r="Z650" s="30"/>
      <c r="AA650" s="30"/>
    </row>
    <row r="651" spans="1:27" ht="13.2" x14ac:dyDescent="0.25">
      <c r="A651" s="78"/>
      <c r="B651" s="28"/>
      <c r="C651" s="28"/>
      <c r="D651" s="27"/>
      <c r="E651" s="28"/>
      <c r="G651" s="28"/>
      <c r="H651" s="31"/>
      <c r="I651" s="31"/>
      <c r="J651" s="30"/>
      <c r="K651" s="30"/>
      <c r="L651" s="28"/>
      <c r="M651" s="31"/>
      <c r="O651" s="28"/>
      <c r="P651" s="28"/>
      <c r="Q651" s="28"/>
      <c r="R651" s="31"/>
      <c r="S651" s="31"/>
      <c r="T651" s="50"/>
      <c r="U651" s="50"/>
      <c r="V651" s="50"/>
      <c r="W651" s="50"/>
      <c r="X651" s="50"/>
      <c r="Y651" s="30"/>
      <c r="Z651" s="30"/>
      <c r="AA651" s="30"/>
    </row>
    <row r="652" spans="1:27" ht="13.2" x14ac:dyDescent="0.25">
      <c r="A652" s="78"/>
      <c r="B652" s="28"/>
      <c r="C652" s="28"/>
      <c r="D652" s="27"/>
      <c r="E652" s="28"/>
      <c r="G652" s="28"/>
      <c r="H652" s="31"/>
      <c r="I652" s="31"/>
      <c r="J652" s="30"/>
      <c r="K652" s="30"/>
      <c r="L652" s="28"/>
      <c r="M652" s="31"/>
      <c r="O652" s="28"/>
      <c r="P652" s="28"/>
      <c r="Q652" s="28"/>
      <c r="R652" s="31"/>
      <c r="S652" s="31"/>
      <c r="T652" s="50"/>
      <c r="U652" s="50"/>
      <c r="V652" s="50"/>
      <c r="W652" s="50"/>
      <c r="X652" s="50"/>
      <c r="Y652" s="30"/>
      <c r="Z652" s="30"/>
      <c r="AA652" s="30"/>
    </row>
    <row r="653" spans="1:27" ht="13.2" x14ac:dyDescent="0.25">
      <c r="A653" s="78"/>
      <c r="B653" s="28"/>
      <c r="C653" s="28"/>
      <c r="D653" s="27"/>
      <c r="E653" s="28"/>
      <c r="G653" s="28"/>
      <c r="H653" s="31"/>
      <c r="I653" s="31"/>
      <c r="J653" s="30"/>
      <c r="K653" s="30"/>
      <c r="L653" s="28"/>
      <c r="M653" s="31"/>
      <c r="O653" s="28"/>
      <c r="P653" s="28"/>
      <c r="Q653" s="28"/>
      <c r="R653" s="31"/>
      <c r="S653" s="31"/>
      <c r="T653" s="50"/>
      <c r="U653" s="50"/>
      <c r="V653" s="50"/>
      <c r="W653" s="50"/>
      <c r="X653" s="50"/>
      <c r="Y653" s="30"/>
      <c r="Z653" s="30"/>
      <c r="AA653" s="30"/>
    </row>
    <row r="654" spans="1:27" ht="13.2" x14ac:dyDescent="0.25">
      <c r="A654" s="78"/>
      <c r="B654" s="28"/>
      <c r="C654" s="28"/>
      <c r="D654" s="27"/>
      <c r="E654" s="28"/>
      <c r="G654" s="28"/>
      <c r="H654" s="31"/>
      <c r="I654" s="31"/>
      <c r="J654" s="30"/>
      <c r="K654" s="30"/>
      <c r="L654" s="28"/>
      <c r="M654" s="31"/>
      <c r="O654" s="28"/>
      <c r="P654" s="28"/>
      <c r="Q654" s="28"/>
      <c r="R654" s="31"/>
      <c r="S654" s="31"/>
      <c r="T654" s="50"/>
      <c r="U654" s="50"/>
      <c r="V654" s="50"/>
      <c r="W654" s="50"/>
      <c r="X654" s="50"/>
      <c r="Y654" s="30"/>
      <c r="Z654" s="30"/>
      <c r="AA654" s="30"/>
    </row>
    <row r="655" spans="1:27" ht="13.2" x14ac:dyDescent="0.25">
      <c r="A655" s="78"/>
      <c r="B655" s="28"/>
      <c r="C655" s="28"/>
      <c r="D655" s="27"/>
      <c r="E655" s="28"/>
      <c r="G655" s="28"/>
      <c r="H655" s="31"/>
      <c r="I655" s="31"/>
      <c r="J655" s="30"/>
      <c r="K655" s="30"/>
      <c r="L655" s="28"/>
      <c r="M655" s="31"/>
      <c r="O655" s="28"/>
      <c r="P655" s="28"/>
      <c r="Q655" s="28"/>
      <c r="R655" s="31"/>
      <c r="S655" s="31"/>
      <c r="T655" s="50"/>
      <c r="U655" s="50"/>
      <c r="V655" s="50"/>
      <c r="W655" s="50"/>
      <c r="X655" s="50"/>
      <c r="Y655" s="30"/>
      <c r="Z655" s="30"/>
      <c r="AA655" s="30"/>
    </row>
    <row r="656" spans="1:27" ht="13.2" x14ac:dyDescent="0.25">
      <c r="A656" s="78"/>
      <c r="B656" s="28"/>
      <c r="C656" s="28"/>
      <c r="D656" s="27"/>
      <c r="E656" s="28"/>
      <c r="G656" s="28"/>
      <c r="H656" s="31"/>
      <c r="I656" s="31"/>
      <c r="J656" s="30"/>
      <c r="K656" s="30"/>
      <c r="L656" s="28"/>
      <c r="M656" s="31"/>
      <c r="O656" s="28"/>
      <c r="P656" s="28"/>
      <c r="Q656" s="28"/>
      <c r="R656" s="31"/>
      <c r="S656" s="31"/>
      <c r="T656" s="50"/>
      <c r="U656" s="50"/>
      <c r="V656" s="50"/>
      <c r="W656" s="50"/>
      <c r="X656" s="50"/>
      <c r="Y656" s="30"/>
      <c r="Z656" s="30"/>
      <c r="AA656" s="30"/>
    </row>
    <row r="657" spans="1:27" ht="13.2" x14ac:dyDescent="0.25">
      <c r="A657" s="78"/>
      <c r="B657" s="28"/>
      <c r="C657" s="28"/>
      <c r="D657" s="27"/>
      <c r="E657" s="28"/>
      <c r="G657" s="28"/>
      <c r="H657" s="31"/>
      <c r="I657" s="31"/>
      <c r="J657" s="30"/>
      <c r="K657" s="30"/>
      <c r="L657" s="28"/>
      <c r="M657" s="31"/>
      <c r="O657" s="28"/>
      <c r="P657" s="28"/>
      <c r="Q657" s="28"/>
      <c r="R657" s="31"/>
      <c r="S657" s="31"/>
      <c r="T657" s="50"/>
      <c r="U657" s="50"/>
      <c r="V657" s="50"/>
      <c r="W657" s="50"/>
      <c r="X657" s="50"/>
      <c r="Y657" s="30"/>
      <c r="Z657" s="30"/>
      <c r="AA657" s="30"/>
    </row>
    <row r="658" spans="1:27" ht="13.2" x14ac:dyDescent="0.25">
      <c r="A658" s="78"/>
      <c r="B658" s="28"/>
      <c r="C658" s="28"/>
      <c r="D658" s="27"/>
      <c r="E658" s="28"/>
      <c r="G658" s="28"/>
      <c r="H658" s="31"/>
      <c r="I658" s="31"/>
      <c r="J658" s="30"/>
      <c r="K658" s="30"/>
      <c r="L658" s="28"/>
      <c r="M658" s="31"/>
      <c r="O658" s="28"/>
      <c r="P658" s="28"/>
      <c r="Q658" s="28"/>
      <c r="R658" s="31"/>
      <c r="S658" s="31"/>
      <c r="T658" s="50"/>
      <c r="U658" s="50"/>
      <c r="V658" s="50"/>
      <c r="W658" s="50"/>
      <c r="X658" s="50"/>
      <c r="Y658" s="30"/>
      <c r="Z658" s="30"/>
      <c r="AA658" s="30"/>
    </row>
    <row r="659" spans="1:27" ht="13.2" x14ac:dyDescent="0.25">
      <c r="A659" s="78"/>
      <c r="B659" s="28"/>
      <c r="C659" s="28"/>
      <c r="D659" s="27"/>
      <c r="E659" s="28"/>
      <c r="G659" s="28"/>
      <c r="H659" s="31"/>
      <c r="I659" s="31"/>
      <c r="J659" s="30"/>
      <c r="K659" s="30"/>
      <c r="L659" s="28"/>
      <c r="M659" s="31"/>
      <c r="O659" s="28"/>
      <c r="P659" s="28"/>
      <c r="Q659" s="28"/>
      <c r="R659" s="31"/>
      <c r="S659" s="31"/>
      <c r="T659" s="50"/>
      <c r="U659" s="50"/>
      <c r="V659" s="50"/>
      <c r="W659" s="50"/>
      <c r="X659" s="50"/>
      <c r="Y659" s="30"/>
      <c r="Z659" s="30"/>
      <c r="AA659" s="30"/>
    </row>
    <row r="660" spans="1:27" ht="13.2" x14ac:dyDescent="0.25">
      <c r="A660" s="78"/>
      <c r="B660" s="28"/>
      <c r="C660" s="28"/>
      <c r="D660" s="27"/>
      <c r="E660" s="28"/>
      <c r="G660" s="28"/>
      <c r="H660" s="31"/>
      <c r="I660" s="31"/>
      <c r="J660" s="30"/>
      <c r="K660" s="30"/>
      <c r="L660" s="28"/>
      <c r="M660" s="31"/>
      <c r="O660" s="28"/>
      <c r="P660" s="28"/>
      <c r="Q660" s="28"/>
      <c r="R660" s="31"/>
      <c r="S660" s="31"/>
      <c r="T660" s="50"/>
      <c r="U660" s="50"/>
      <c r="V660" s="50"/>
      <c r="W660" s="50"/>
      <c r="X660" s="50"/>
      <c r="Y660" s="30"/>
      <c r="Z660" s="30"/>
      <c r="AA660" s="30"/>
    </row>
    <row r="661" spans="1:27" ht="13.2" x14ac:dyDescent="0.25">
      <c r="A661" s="78"/>
      <c r="B661" s="28"/>
      <c r="C661" s="28"/>
      <c r="D661" s="27"/>
      <c r="E661" s="28"/>
      <c r="G661" s="28"/>
      <c r="H661" s="31"/>
      <c r="I661" s="31"/>
      <c r="J661" s="30"/>
      <c r="K661" s="30"/>
      <c r="L661" s="28"/>
      <c r="M661" s="31"/>
      <c r="O661" s="28"/>
      <c r="P661" s="28"/>
      <c r="Q661" s="28"/>
      <c r="R661" s="31"/>
      <c r="S661" s="31"/>
      <c r="T661" s="50"/>
      <c r="U661" s="50"/>
      <c r="V661" s="50"/>
      <c r="W661" s="50"/>
      <c r="X661" s="50"/>
      <c r="Y661" s="30"/>
      <c r="Z661" s="30"/>
      <c r="AA661" s="30"/>
    </row>
    <row r="662" spans="1:27" ht="13.2" x14ac:dyDescent="0.25">
      <c r="A662" s="78"/>
      <c r="B662" s="28"/>
      <c r="C662" s="28"/>
      <c r="D662" s="27"/>
      <c r="E662" s="28"/>
      <c r="G662" s="28"/>
      <c r="H662" s="31"/>
      <c r="I662" s="31"/>
      <c r="J662" s="30"/>
      <c r="K662" s="30"/>
      <c r="L662" s="28"/>
      <c r="M662" s="31"/>
      <c r="O662" s="28"/>
      <c r="P662" s="28"/>
      <c r="Q662" s="28"/>
      <c r="R662" s="31"/>
      <c r="S662" s="31"/>
      <c r="T662" s="50"/>
      <c r="U662" s="50"/>
      <c r="V662" s="50"/>
      <c r="W662" s="50"/>
      <c r="X662" s="50"/>
      <c r="Y662" s="30"/>
      <c r="Z662" s="30"/>
      <c r="AA662" s="30"/>
    </row>
    <row r="663" spans="1:27" ht="13.2" x14ac:dyDescent="0.25">
      <c r="A663" s="78"/>
      <c r="B663" s="28"/>
      <c r="C663" s="28"/>
      <c r="D663" s="27"/>
      <c r="E663" s="28"/>
      <c r="G663" s="28"/>
      <c r="H663" s="31"/>
      <c r="I663" s="31"/>
      <c r="J663" s="30"/>
      <c r="K663" s="30"/>
      <c r="L663" s="28"/>
      <c r="M663" s="31"/>
      <c r="O663" s="28"/>
      <c r="P663" s="28"/>
      <c r="Q663" s="28"/>
      <c r="R663" s="31"/>
      <c r="S663" s="31"/>
      <c r="T663" s="50"/>
      <c r="U663" s="50"/>
      <c r="V663" s="50"/>
      <c r="W663" s="50"/>
      <c r="X663" s="50"/>
      <c r="Y663" s="30"/>
      <c r="Z663" s="30"/>
      <c r="AA663" s="30"/>
    </row>
    <row r="664" spans="1:27" ht="13.2" x14ac:dyDescent="0.25">
      <c r="A664" s="78"/>
      <c r="B664" s="28"/>
      <c r="C664" s="28"/>
      <c r="D664" s="27"/>
      <c r="E664" s="28"/>
      <c r="G664" s="28"/>
      <c r="H664" s="31"/>
      <c r="I664" s="31"/>
      <c r="J664" s="30"/>
      <c r="K664" s="30"/>
      <c r="L664" s="28"/>
      <c r="M664" s="31"/>
      <c r="O664" s="28"/>
      <c r="P664" s="28"/>
      <c r="Q664" s="28"/>
      <c r="R664" s="31"/>
      <c r="S664" s="31"/>
      <c r="T664" s="50"/>
      <c r="U664" s="50"/>
      <c r="V664" s="50"/>
      <c r="W664" s="50"/>
      <c r="X664" s="50"/>
      <c r="Y664" s="30"/>
      <c r="Z664" s="30"/>
      <c r="AA664" s="30"/>
    </row>
    <row r="665" spans="1:27" ht="13.2" x14ac:dyDescent="0.25">
      <c r="A665" s="78"/>
      <c r="B665" s="28"/>
      <c r="C665" s="28"/>
      <c r="D665" s="27"/>
      <c r="E665" s="28"/>
      <c r="G665" s="28"/>
      <c r="H665" s="31"/>
      <c r="I665" s="31"/>
      <c r="J665" s="30"/>
      <c r="K665" s="30"/>
      <c r="L665" s="28"/>
      <c r="M665" s="31"/>
      <c r="O665" s="28"/>
      <c r="P665" s="28"/>
      <c r="Q665" s="28"/>
      <c r="R665" s="31"/>
      <c r="S665" s="31"/>
      <c r="T665" s="50"/>
      <c r="U665" s="50"/>
      <c r="V665" s="50"/>
      <c r="W665" s="50"/>
      <c r="X665" s="50"/>
      <c r="Y665" s="30"/>
      <c r="Z665" s="30"/>
      <c r="AA665" s="30"/>
    </row>
    <row r="666" spans="1:27" ht="13.2" x14ac:dyDescent="0.25">
      <c r="A666" s="78"/>
      <c r="B666" s="28"/>
      <c r="C666" s="28"/>
      <c r="D666" s="27"/>
      <c r="E666" s="28"/>
      <c r="G666" s="28"/>
      <c r="H666" s="31"/>
      <c r="I666" s="31"/>
      <c r="J666" s="30"/>
      <c r="K666" s="30"/>
      <c r="L666" s="28"/>
      <c r="M666" s="31"/>
      <c r="O666" s="28"/>
      <c r="P666" s="28"/>
      <c r="Q666" s="28"/>
      <c r="R666" s="31"/>
      <c r="S666" s="31"/>
      <c r="T666" s="50"/>
      <c r="U666" s="50"/>
      <c r="V666" s="50"/>
      <c r="W666" s="50"/>
      <c r="X666" s="50"/>
      <c r="Y666" s="30"/>
      <c r="Z666" s="30"/>
      <c r="AA666" s="30"/>
    </row>
    <row r="667" spans="1:27" ht="13.2" x14ac:dyDescent="0.25">
      <c r="A667" s="78"/>
      <c r="B667" s="28"/>
      <c r="C667" s="28"/>
      <c r="D667" s="27"/>
      <c r="E667" s="28"/>
      <c r="G667" s="28"/>
      <c r="H667" s="31"/>
      <c r="I667" s="31"/>
      <c r="J667" s="30"/>
      <c r="K667" s="30"/>
      <c r="L667" s="28"/>
      <c r="M667" s="31"/>
      <c r="O667" s="28"/>
      <c r="P667" s="28"/>
      <c r="Q667" s="28"/>
      <c r="R667" s="31"/>
      <c r="S667" s="31"/>
      <c r="T667" s="50"/>
      <c r="U667" s="50"/>
      <c r="V667" s="50"/>
      <c r="W667" s="50"/>
      <c r="X667" s="50"/>
      <c r="Y667" s="30"/>
      <c r="Z667" s="30"/>
      <c r="AA667" s="30"/>
    </row>
    <row r="668" spans="1:27" ht="13.2" x14ac:dyDescent="0.25">
      <c r="A668" s="78"/>
      <c r="B668" s="28"/>
      <c r="C668" s="28"/>
      <c r="D668" s="27"/>
      <c r="E668" s="28"/>
      <c r="G668" s="28"/>
      <c r="H668" s="31"/>
      <c r="I668" s="31"/>
      <c r="J668" s="30"/>
      <c r="K668" s="30"/>
      <c r="L668" s="28"/>
      <c r="M668" s="31"/>
      <c r="O668" s="28"/>
      <c r="P668" s="28"/>
      <c r="Q668" s="28"/>
      <c r="R668" s="31"/>
      <c r="S668" s="31"/>
      <c r="T668" s="50"/>
      <c r="U668" s="50"/>
      <c r="V668" s="50"/>
      <c r="W668" s="50"/>
      <c r="X668" s="50"/>
      <c r="Y668" s="30"/>
      <c r="Z668" s="30"/>
      <c r="AA668" s="30"/>
    </row>
    <row r="669" spans="1:27" ht="13.2" x14ac:dyDescent="0.25">
      <c r="A669" s="78"/>
      <c r="B669" s="28"/>
      <c r="C669" s="28"/>
      <c r="D669" s="27"/>
      <c r="E669" s="28"/>
      <c r="G669" s="28"/>
      <c r="H669" s="31"/>
      <c r="I669" s="31"/>
      <c r="J669" s="30"/>
      <c r="K669" s="30"/>
      <c r="L669" s="28"/>
      <c r="M669" s="31"/>
      <c r="O669" s="28"/>
      <c r="P669" s="28"/>
      <c r="Q669" s="28"/>
      <c r="R669" s="31"/>
      <c r="S669" s="31"/>
      <c r="T669" s="50"/>
      <c r="U669" s="50"/>
      <c r="V669" s="50"/>
      <c r="W669" s="50"/>
      <c r="X669" s="50"/>
      <c r="Y669" s="30"/>
      <c r="Z669" s="30"/>
      <c r="AA669" s="30"/>
    </row>
    <row r="670" spans="1:27" ht="13.2" x14ac:dyDescent="0.25">
      <c r="A670" s="78"/>
      <c r="B670" s="28"/>
      <c r="C670" s="28"/>
      <c r="D670" s="27"/>
      <c r="E670" s="28"/>
      <c r="G670" s="28"/>
      <c r="H670" s="31"/>
      <c r="I670" s="31"/>
      <c r="J670" s="30"/>
      <c r="K670" s="30"/>
      <c r="L670" s="28"/>
      <c r="M670" s="31"/>
      <c r="O670" s="28"/>
      <c r="P670" s="28"/>
      <c r="Q670" s="28"/>
      <c r="R670" s="31"/>
      <c r="S670" s="31"/>
      <c r="T670" s="50"/>
      <c r="U670" s="50"/>
      <c r="V670" s="50"/>
      <c r="W670" s="50"/>
      <c r="X670" s="50"/>
      <c r="Y670" s="30"/>
      <c r="Z670" s="30"/>
      <c r="AA670" s="30"/>
    </row>
    <row r="671" spans="1:27" ht="13.2" x14ac:dyDescent="0.25">
      <c r="A671" s="78"/>
      <c r="B671" s="28"/>
      <c r="C671" s="28"/>
      <c r="D671" s="27"/>
      <c r="E671" s="28"/>
      <c r="G671" s="28"/>
      <c r="H671" s="31"/>
      <c r="I671" s="31"/>
      <c r="J671" s="30"/>
      <c r="K671" s="30"/>
      <c r="L671" s="28"/>
      <c r="M671" s="31"/>
      <c r="O671" s="28"/>
      <c r="P671" s="28"/>
      <c r="Q671" s="28"/>
      <c r="R671" s="31"/>
      <c r="S671" s="31"/>
      <c r="T671" s="50"/>
      <c r="U671" s="50"/>
      <c r="V671" s="50"/>
      <c r="W671" s="50"/>
      <c r="X671" s="50"/>
      <c r="Y671" s="30"/>
      <c r="Z671" s="30"/>
      <c r="AA671" s="30"/>
    </row>
    <row r="672" spans="1:27" ht="13.2" x14ac:dyDescent="0.25">
      <c r="A672" s="78"/>
      <c r="B672" s="28"/>
      <c r="C672" s="28"/>
      <c r="D672" s="27"/>
      <c r="E672" s="28"/>
      <c r="G672" s="28"/>
      <c r="H672" s="31"/>
      <c r="I672" s="31"/>
      <c r="J672" s="30"/>
      <c r="K672" s="30"/>
      <c r="L672" s="28"/>
      <c r="M672" s="31"/>
      <c r="O672" s="28"/>
      <c r="P672" s="28"/>
      <c r="Q672" s="28"/>
      <c r="R672" s="31"/>
      <c r="S672" s="31"/>
      <c r="T672" s="50"/>
      <c r="U672" s="50"/>
      <c r="V672" s="50"/>
      <c r="W672" s="50"/>
      <c r="X672" s="50"/>
      <c r="Y672" s="30"/>
      <c r="Z672" s="30"/>
      <c r="AA672" s="30"/>
    </row>
    <row r="673" spans="1:27" ht="13.2" x14ac:dyDescent="0.25">
      <c r="A673" s="78"/>
      <c r="B673" s="28"/>
      <c r="C673" s="28"/>
      <c r="D673" s="27"/>
      <c r="E673" s="28"/>
      <c r="G673" s="28"/>
      <c r="H673" s="31"/>
      <c r="I673" s="31"/>
      <c r="J673" s="30"/>
      <c r="K673" s="30"/>
      <c r="L673" s="28"/>
      <c r="M673" s="31"/>
      <c r="O673" s="28"/>
      <c r="P673" s="28"/>
      <c r="Q673" s="28"/>
      <c r="R673" s="31"/>
      <c r="S673" s="31"/>
      <c r="T673" s="50"/>
      <c r="U673" s="50"/>
      <c r="V673" s="50"/>
      <c r="W673" s="50"/>
      <c r="X673" s="50"/>
      <c r="Y673" s="30"/>
      <c r="Z673" s="30"/>
      <c r="AA673" s="30"/>
    </row>
    <row r="674" spans="1:27" ht="13.2" x14ac:dyDescent="0.25">
      <c r="A674" s="78"/>
      <c r="B674" s="28"/>
      <c r="C674" s="28"/>
      <c r="D674" s="27"/>
      <c r="E674" s="28"/>
      <c r="G674" s="28"/>
      <c r="H674" s="31"/>
      <c r="I674" s="31"/>
      <c r="J674" s="30"/>
      <c r="K674" s="30"/>
      <c r="L674" s="28"/>
      <c r="M674" s="31"/>
      <c r="O674" s="28"/>
      <c r="P674" s="28"/>
      <c r="Q674" s="28"/>
      <c r="R674" s="31"/>
      <c r="S674" s="31"/>
      <c r="T674" s="50"/>
      <c r="U674" s="50"/>
      <c r="V674" s="50"/>
      <c r="W674" s="50"/>
      <c r="X674" s="50"/>
      <c r="Y674" s="30"/>
      <c r="Z674" s="30"/>
      <c r="AA674" s="30"/>
    </row>
    <row r="675" spans="1:27" ht="13.2" x14ac:dyDescent="0.25">
      <c r="A675" s="78"/>
      <c r="B675" s="28"/>
      <c r="C675" s="28"/>
      <c r="D675" s="27"/>
      <c r="E675" s="28"/>
      <c r="G675" s="28"/>
      <c r="H675" s="31"/>
      <c r="I675" s="31"/>
      <c r="J675" s="30"/>
      <c r="K675" s="30"/>
      <c r="L675" s="28"/>
      <c r="M675" s="31"/>
      <c r="O675" s="28"/>
      <c r="P675" s="28"/>
      <c r="Q675" s="28"/>
      <c r="R675" s="31"/>
      <c r="S675" s="31"/>
      <c r="T675" s="50"/>
      <c r="U675" s="50"/>
      <c r="V675" s="50"/>
      <c r="W675" s="50"/>
      <c r="X675" s="50"/>
      <c r="Y675" s="30"/>
      <c r="Z675" s="30"/>
      <c r="AA675" s="30"/>
    </row>
    <row r="676" spans="1:27" ht="13.2" x14ac:dyDescent="0.25">
      <c r="A676" s="78"/>
      <c r="B676" s="28"/>
      <c r="C676" s="28"/>
      <c r="D676" s="27"/>
      <c r="E676" s="28"/>
      <c r="G676" s="28"/>
      <c r="H676" s="31"/>
      <c r="I676" s="31"/>
      <c r="J676" s="30"/>
      <c r="K676" s="30"/>
      <c r="L676" s="28"/>
      <c r="M676" s="31"/>
      <c r="O676" s="28"/>
      <c r="P676" s="28"/>
      <c r="Q676" s="28"/>
      <c r="R676" s="31"/>
      <c r="S676" s="31"/>
      <c r="T676" s="50"/>
      <c r="U676" s="50"/>
      <c r="V676" s="50"/>
      <c r="W676" s="50"/>
      <c r="X676" s="50"/>
      <c r="Y676" s="30"/>
      <c r="Z676" s="30"/>
      <c r="AA676" s="30"/>
    </row>
    <row r="677" spans="1:27" ht="13.2" x14ac:dyDescent="0.25">
      <c r="A677" s="78"/>
      <c r="B677" s="28"/>
      <c r="C677" s="28"/>
      <c r="D677" s="27"/>
      <c r="E677" s="28"/>
      <c r="G677" s="28"/>
      <c r="H677" s="31"/>
      <c r="I677" s="31"/>
      <c r="J677" s="30"/>
      <c r="K677" s="30"/>
      <c r="L677" s="28"/>
      <c r="M677" s="31"/>
      <c r="O677" s="28"/>
      <c r="P677" s="28"/>
      <c r="Q677" s="28"/>
      <c r="R677" s="31"/>
      <c r="S677" s="31"/>
      <c r="T677" s="50"/>
      <c r="U677" s="50"/>
      <c r="V677" s="50"/>
      <c r="W677" s="50"/>
      <c r="X677" s="50"/>
      <c r="Y677" s="30"/>
      <c r="Z677" s="30"/>
      <c r="AA677" s="30"/>
    </row>
    <row r="678" spans="1:27" ht="13.2" x14ac:dyDescent="0.25">
      <c r="A678" s="78"/>
      <c r="B678" s="28"/>
      <c r="C678" s="28"/>
      <c r="D678" s="27"/>
      <c r="E678" s="28"/>
      <c r="G678" s="28"/>
      <c r="H678" s="31"/>
      <c r="I678" s="31"/>
      <c r="J678" s="30"/>
      <c r="K678" s="30"/>
      <c r="L678" s="28"/>
      <c r="M678" s="31"/>
      <c r="O678" s="28"/>
      <c r="P678" s="28"/>
      <c r="Q678" s="28"/>
      <c r="R678" s="31"/>
      <c r="S678" s="31"/>
      <c r="T678" s="50"/>
      <c r="U678" s="50"/>
      <c r="V678" s="50"/>
      <c r="W678" s="50"/>
      <c r="X678" s="50"/>
      <c r="Y678" s="30"/>
      <c r="Z678" s="30"/>
      <c r="AA678" s="30"/>
    </row>
    <row r="679" spans="1:27" ht="13.2" x14ac:dyDescent="0.25">
      <c r="A679" s="78"/>
      <c r="B679" s="28"/>
      <c r="C679" s="28"/>
      <c r="D679" s="27"/>
      <c r="E679" s="28"/>
      <c r="G679" s="28"/>
      <c r="H679" s="31"/>
      <c r="I679" s="31"/>
      <c r="J679" s="30"/>
      <c r="K679" s="30"/>
      <c r="L679" s="28"/>
      <c r="M679" s="31"/>
      <c r="O679" s="28"/>
      <c r="P679" s="28"/>
      <c r="Q679" s="28"/>
      <c r="R679" s="31"/>
      <c r="S679" s="31"/>
      <c r="T679" s="50"/>
      <c r="U679" s="50"/>
      <c r="V679" s="50"/>
      <c r="W679" s="50"/>
      <c r="X679" s="50"/>
      <c r="Y679" s="30"/>
      <c r="Z679" s="30"/>
      <c r="AA679" s="30"/>
    </row>
    <row r="680" spans="1:27" ht="13.2" x14ac:dyDescent="0.25">
      <c r="A680" s="78"/>
      <c r="B680" s="28"/>
      <c r="C680" s="28"/>
      <c r="D680" s="27"/>
      <c r="E680" s="28"/>
      <c r="G680" s="28"/>
      <c r="H680" s="31"/>
      <c r="I680" s="31"/>
      <c r="J680" s="30"/>
      <c r="K680" s="30"/>
      <c r="L680" s="28"/>
      <c r="M680" s="31"/>
      <c r="O680" s="28"/>
      <c r="P680" s="28"/>
      <c r="Q680" s="28"/>
      <c r="R680" s="31"/>
      <c r="S680" s="31"/>
      <c r="T680" s="50"/>
      <c r="U680" s="50"/>
      <c r="V680" s="50"/>
      <c r="W680" s="50"/>
      <c r="X680" s="50"/>
      <c r="Y680" s="30"/>
      <c r="Z680" s="30"/>
      <c r="AA680" s="30"/>
    </row>
    <row r="681" spans="1:27" ht="13.2" x14ac:dyDescent="0.25">
      <c r="A681" s="78"/>
      <c r="B681" s="28"/>
      <c r="C681" s="28"/>
      <c r="D681" s="27"/>
      <c r="E681" s="28"/>
      <c r="G681" s="28"/>
      <c r="H681" s="31"/>
      <c r="I681" s="31"/>
      <c r="J681" s="30"/>
      <c r="K681" s="30"/>
      <c r="L681" s="28"/>
      <c r="M681" s="31"/>
      <c r="O681" s="28"/>
      <c r="P681" s="28"/>
      <c r="Q681" s="28"/>
      <c r="R681" s="31"/>
      <c r="S681" s="31"/>
      <c r="T681" s="50"/>
      <c r="U681" s="50"/>
      <c r="V681" s="50"/>
      <c r="W681" s="50"/>
      <c r="X681" s="50"/>
      <c r="Y681" s="30"/>
      <c r="Z681" s="30"/>
      <c r="AA681" s="30"/>
    </row>
    <row r="682" spans="1:27" ht="13.2" x14ac:dyDescent="0.25">
      <c r="A682" s="78"/>
      <c r="B682" s="28"/>
      <c r="C682" s="28"/>
      <c r="D682" s="27"/>
      <c r="E682" s="28"/>
      <c r="G682" s="28"/>
      <c r="H682" s="31"/>
      <c r="I682" s="31"/>
      <c r="J682" s="30"/>
      <c r="K682" s="30"/>
      <c r="L682" s="28"/>
      <c r="M682" s="31"/>
      <c r="O682" s="28"/>
      <c r="P682" s="28"/>
      <c r="Q682" s="28"/>
      <c r="R682" s="31"/>
      <c r="S682" s="31"/>
      <c r="T682" s="50"/>
      <c r="U682" s="50"/>
      <c r="V682" s="50"/>
      <c r="W682" s="50"/>
      <c r="X682" s="50"/>
      <c r="Y682" s="30"/>
      <c r="Z682" s="30"/>
      <c r="AA682" s="30"/>
    </row>
    <row r="683" spans="1:27" ht="13.2" x14ac:dyDescent="0.25">
      <c r="A683" s="78"/>
      <c r="B683" s="28"/>
      <c r="C683" s="28"/>
      <c r="D683" s="27"/>
      <c r="E683" s="28"/>
      <c r="G683" s="28"/>
      <c r="H683" s="31"/>
      <c r="I683" s="31"/>
      <c r="J683" s="30"/>
      <c r="K683" s="30"/>
      <c r="L683" s="28"/>
      <c r="M683" s="31"/>
      <c r="O683" s="28"/>
      <c r="P683" s="28"/>
      <c r="Q683" s="28"/>
      <c r="R683" s="31"/>
      <c r="S683" s="31"/>
      <c r="T683" s="50"/>
      <c r="U683" s="50"/>
      <c r="V683" s="50"/>
      <c r="W683" s="50"/>
      <c r="X683" s="50"/>
      <c r="Y683" s="30"/>
      <c r="Z683" s="30"/>
      <c r="AA683" s="30"/>
    </row>
    <row r="684" spans="1:27" ht="13.2" x14ac:dyDescent="0.25">
      <c r="A684" s="78"/>
      <c r="B684" s="28"/>
      <c r="C684" s="28"/>
      <c r="D684" s="27"/>
      <c r="E684" s="28"/>
      <c r="G684" s="28"/>
      <c r="H684" s="31"/>
      <c r="I684" s="31"/>
      <c r="J684" s="30"/>
      <c r="K684" s="30"/>
      <c r="L684" s="28"/>
      <c r="M684" s="31"/>
      <c r="O684" s="28"/>
      <c r="P684" s="28"/>
      <c r="Q684" s="28"/>
      <c r="R684" s="31"/>
      <c r="S684" s="31"/>
      <c r="T684" s="50"/>
      <c r="U684" s="50"/>
      <c r="V684" s="50"/>
      <c r="W684" s="50"/>
      <c r="X684" s="50"/>
      <c r="Y684" s="30"/>
      <c r="Z684" s="30"/>
      <c r="AA684" s="30"/>
    </row>
    <row r="685" spans="1:27" ht="13.2" x14ac:dyDescent="0.25">
      <c r="A685" s="78"/>
      <c r="B685" s="28"/>
      <c r="C685" s="28"/>
      <c r="D685" s="27"/>
      <c r="E685" s="28"/>
      <c r="G685" s="28"/>
      <c r="H685" s="31"/>
      <c r="I685" s="31"/>
      <c r="J685" s="30"/>
      <c r="K685" s="30"/>
      <c r="L685" s="28"/>
      <c r="M685" s="31"/>
      <c r="O685" s="28"/>
      <c r="P685" s="28"/>
      <c r="Q685" s="28"/>
      <c r="R685" s="31"/>
      <c r="S685" s="31"/>
      <c r="T685" s="50"/>
      <c r="U685" s="50"/>
      <c r="V685" s="50"/>
      <c r="W685" s="50"/>
      <c r="X685" s="50"/>
      <c r="Y685" s="30"/>
      <c r="Z685" s="30"/>
      <c r="AA685" s="30"/>
    </row>
    <row r="686" spans="1:27" ht="13.2" x14ac:dyDescent="0.25">
      <c r="A686" s="78"/>
      <c r="B686" s="28"/>
      <c r="C686" s="28"/>
      <c r="D686" s="27"/>
      <c r="E686" s="28"/>
      <c r="G686" s="28"/>
      <c r="H686" s="31"/>
      <c r="I686" s="31"/>
      <c r="J686" s="30"/>
      <c r="K686" s="30"/>
      <c r="L686" s="28"/>
      <c r="M686" s="31"/>
      <c r="O686" s="28"/>
      <c r="P686" s="28"/>
      <c r="Q686" s="28"/>
      <c r="R686" s="31"/>
      <c r="S686" s="31"/>
      <c r="T686" s="50"/>
      <c r="U686" s="50"/>
      <c r="V686" s="50"/>
      <c r="W686" s="50"/>
      <c r="X686" s="50"/>
      <c r="Y686" s="30"/>
      <c r="Z686" s="30"/>
      <c r="AA686" s="30"/>
    </row>
    <row r="687" spans="1:27" ht="13.2" x14ac:dyDescent="0.25">
      <c r="A687" s="78"/>
      <c r="B687" s="28"/>
      <c r="C687" s="28"/>
      <c r="D687" s="27"/>
      <c r="E687" s="28"/>
      <c r="G687" s="28"/>
      <c r="H687" s="31"/>
      <c r="I687" s="31"/>
      <c r="J687" s="30"/>
      <c r="K687" s="30"/>
      <c r="L687" s="28"/>
      <c r="M687" s="31"/>
      <c r="O687" s="28"/>
      <c r="P687" s="28"/>
      <c r="Q687" s="28"/>
      <c r="R687" s="31"/>
      <c r="S687" s="31"/>
      <c r="T687" s="50"/>
      <c r="U687" s="50"/>
      <c r="V687" s="50"/>
      <c r="W687" s="50"/>
      <c r="X687" s="50"/>
      <c r="Y687" s="30"/>
      <c r="Z687" s="30"/>
      <c r="AA687" s="30"/>
    </row>
    <row r="688" spans="1:27" ht="13.2" x14ac:dyDescent="0.25">
      <c r="A688" s="78"/>
      <c r="B688" s="28"/>
      <c r="C688" s="28"/>
      <c r="D688" s="27"/>
      <c r="E688" s="28"/>
      <c r="G688" s="28"/>
      <c r="H688" s="31"/>
      <c r="I688" s="31"/>
      <c r="J688" s="30"/>
      <c r="K688" s="30"/>
      <c r="L688" s="28"/>
      <c r="M688" s="31"/>
      <c r="O688" s="28"/>
      <c r="P688" s="28"/>
      <c r="Q688" s="28"/>
      <c r="R688" s="31"/>
      <c r="S688" s="31"/>
      <c r="T688" s="50"/>
      <c r="U688" s="50"/>
      <c r="V688" s="50"/>
      <c r="W688" s="50"/>
      <c r="X688" s="50"/>
      <c r="Y688" s="30"/>
      <c r="Z688" s="30"/>
      <c r="AA688" s="30"/>
    </row>
    <row r="689" spans="1:27" ht="13.2" x14ac:dyDescent="0.25">
      <c r="A689" s="78"/>
      <c r="B689" s="28"/>
      <c r="C689" s="28"/>
      <c r="D689" s="27"/>
      <c r="E689" s="28"/>
      <c r="G689" s="28"/>
      <c r="H689" s="31"/>
      <c r="I689" s="31"/>
      <c r="J689" s="30"/>
      <c r="K689" s="30"/>
      <c r="L689" s="28"/>
      <c r="M689" s="31"/>
      <c r="O689" s="28"/>
      <c r="P689" s="28"/>
      <c r="Q689" s="28"/>
      <c r="R689" s="31"/>
      <c r="S689" s="31"/>
      <c r="T689" s="50"/>
      <c r="U689" s="50"/>
      <c r="V689" s="50"/>
      <c r="W689" s="50"/>
      <c r="X689" s="50"/>
      <c r="Y689" s="30"/>
      <c r="Z689" s="30"/>
      <c r="AA689" s="30"/>
    </row>
    <row r="690" spans="1:27" ht="13.2" x14ac:dyDescent="0.25">
      <c r="A690" s="78"/>
      <c r="B690" s="28"/>
      <c r="C690" s="28"/>
      <c r="D690" s="27"/>
      <c r="E690" s="28"/>
      <c r="G690" s="28"/>
      <c r="H690" s="31"/>
      <c r="I690" s="31"/>
      <c r="J690" s="30"/>
      <c r="K690" s="30"/>
      <c r="L690" s="28"/>
      <c r="M690" s="31"/>
      <c r="O690" s="28"/>
      <c r="P690" s="28"/>
      <c r="Q690" s="28"/>
      <c r="R690" s="31"/>
      <c r="S690" s="31"/>
      <c r="T690" s="50"/>
      <c r="U690" s="50"/>
      <c r="V690" s="50"/>
      <c r="W690" s="50"/>
      <c r="X690" s="50"/>
      <c r="Y690" s="30"/>
      <c r="Z690" s="30"/>
      <c r="AA690" s="30"/>
    </row>
    <row r="691" spans="1:27" ht="13.2" x14ac:dyDescent="0.25">
      <c r="A691" s="78"/>
      <c r="B691" s="28"/>
      <c r="C691" s="28"/>
      <c r="D691" s="27"/>
      <c r="E691" s="28"/>
      <c r="G691" s="28"/>
      <c r="H691" s="31"/>
      <c r="I691" s="31"/>
      <c r="J691" s="30"/>
      <c r="K691" s="30"/>
      <c r="L691" s="28"/>
      <c r="M691" s="31"/>
      <c r="O691" s="28"/>
      <c r="P691" s="28"/>
      <c r="Q691" s="28"/>
      <c r="R691" s="31"/>
      <c r="S691" s="31"/>
      <c r="T691" s="50"/>
      <c r="U691" s="50"/>
      <c r="V691" s="50"/>
      <c r="W691" s="50"/>
      <c r="X691" s="50"/>
      <c r="Y691" s="30"/>
      <c r="Z691" s="30"/>
      <c r="AA691" s="30"/>
    </row>
    <row r="692" spans="1:27" ht="13.2" x14ac:dyDescent="0.25">
      <c r="A692" s="78"/>
      <c r="B692" s="28"/>
      <c r="C692" s="28"/>
      <c r="D692" s="27"/>
      <c r="E692" s="28"/>
      <c r="G692" s="28"/>
      <c r="H692" s="31"/>
      <c r="I692" s="31"/>
      <c r="J692" s="30"/>
      <c r="K692" s="30"/>
      <c r="L692" s="28"/>
      <c r="M692" s="31"/>
      <c r="O692" s="28"/>
      <c r="P692" s="28"/>
      <c r="Q692" s="28"/>
      <c r="R692" s="31"/>
      <c r="S692" s="31"/>
      <c r="T692" s="50"/>
      <c r="U692" s="50"/>
      <c r="V692" s="50"/>
      <c r="W692" s="50"/>
      <c r="X692" s="50"/>
      <c r="Y692" s="30"/>
      <c r="Z692" s="30"/>
      <c r="AA692" s="30"/>
    </row>
    <row r="693" spans="1:27" ht="13.2" x14ac:dyDescent="0.25">
      <c r="A693" s="78"/>
      <c r="B693" s="28"/>
      <c r="C693" s="28"/>
      <c r="D693" s="27"/>
      <c r="E693" s="28"/>
      <c r="G693" s="28"/>
      <c r="H693" s="31"/>
      <c r="I693" s="31"/>
      <c r="J693" s="30"/>
      <c r="K693" s="30"/>
      <c r="L693" s="28"/>
      <c r="M693" s="31"/>
      <c r="O693" s="28"/>
      <c r="P693" s="28"/>
      <c r="Q693" s="28"/>
      <c r="R693" s="31"/>
      <c r="S693" s="31"/>
      <c r="T693" s="50"/>
      <c r="U693" s="50"/>
      <c r="V693" s="50"/>
      <c r="W693" s="50"/>
      <c r="X693" s="50"/>
      <c r="Y693" s="30"/>
      <c r="Z693" s="30"/>
      <c r="AA693" s="30"/>
    </row>
    <row r="694" spans="1:27" ht="13.2" x14ac:dyDescent="0.25">
      <c r="A694" s="78"/>
      <c r="B694" s="28"/>
      <c r="C694" s="28"/>
      <c r="D694" s="27"/>
      <c r="E694" s="28"/>
      <c r="G694" s="28"/>
      <c r="H694" s="31"/>
      <c r="I694" s="31"/>
      <c r="J694" s="30"/>
      <c r="K694" s="30"/>
      <c r="L694" s="28"/>
      <c r="M694" s="31"/>
      <c r="O694" s="28"/>
      <c r="P694" s="28"/>
      <c r="Q694" s="28"/>
      <c r="R694" s="31"/>
      <c r="S694" s="31"/>
      <c r="T694" s="50"/>
      <c r="U694" s="50"/>
      <c r="V694" s="50"/>
      <c r="W694" s="50"/>
      <c r="X694" s="50"/>
      <c r="Y694" s="30"/>
      <c r="Z694" s="30"/>
      <c r="AA694" s="30"/>
    </row>
    <row r="695" spans="1:27" ht="13.2" x14ac:dyDescent="0.25">
      <c r="A695" s="78"/>
      <c r="B695" s="28"/>
      <c r="C695" s="28"/>
      <c r="D695" s="27"/>
      <c r="E695" s="28"/>
      <c r="G695" s="28"/>
      <c r="H695" s="31"/>
      <c r="I695" s="31"/>
      <c r="J695" s="30"/>
      <c r="K695" s="30"/>
      <c r="L695" s="28"/>
      <c r="M695" s="31"/>
      <c r="O695" s="28"/>
      <c r="P695" s="28"/>
      <c r="Q695" s="28"/>
      <c r="R695" s="31"/>
      <c r="S695" s="31"/>
      <c r="T695" s="50"/>
      <c r="U695" s="50"/>
      <c r="V695" s="50"/>
      <c r="W695" s="50"/>
      <c r="X695" s="50"/>
      <c r="Y695" s="30"/>
      <c r="Z695" s="30"/>
      <c r="AA695" s="30"/>
    </row>
    <row r="696" spans="1:27" ht="13.2" x14ac:dyDescent="0.25">
      <c r="A696" s="78"/>
      <c r="B696" s="28"/>
      <c r="C696" s="28"/>
      <c r="D696" s="27"/>
      <c r="E696" s="28"/>
      <c r="G696" s="28"/>
      <c r="H696" s="31"/>
      <c r="I696" s="31"/>
      <c r="J696" s="30"/>
      <c r="K696" s="30"/>
      <c r="L696" s="28"/>
      <c r="M696" s="31"/>
      <c r="O696" s="28"/>
      <c r="P696" s="28"/>
      <c r="Q696" s="28"/>
      <c r="R696" s="31"/>
      <c r="S696" s="31"/>
      <c r="T696" s="50"/>
      <c r="U696" s="50"/>
      <c r="V696" s="50"/>
      <c r="W696" s="50"/>
      <c r="X696" s="50"/>
      <c r="Y696" s="30"/>
      <c r="Z696" s="30"/>
      <c r="AA696" s="30"/>
    </row>
    <row r="697" spans="1:27" ht="13.2" x14ac:dyDescent="0.25">
      <c r="A697" s="78"/>
      <c r="B697" s="28"/>
      <c r="C697" s="28"/>
      <c r="D697" s="27"/>
      <c r="E697" s="28"/>
      <c r="G697" s="28"/>
      <c r="H697" s="31"/>
      <c r="I697" s="31"/>
      <c r="J697" s="30"/>
      <c r="K697" s="30"/>
      <c r="L697" s="28"/>
      <c r="M697" s="31"/>
      <c r="O697" s="28"/>
      <c r="P697" s="28"/>
      <c r="Q697" s="28"/>
      <c r="R697" s="31"/>
      <c r="S697" s="31"/>
      <c r="T697" s="50"/>
      <c r="U697" s="50"/>
      <c r="V697" s="50"/>
      <c r="W697" s="50"/>
      <c r="X697" s="50"/>
      <c r="Y697" s="30"/>
      <c r="Z697" s="30"/>
      <c r="AA697" s="30"/>
    </row>
    <row r="698" spans="1:27" ht="13.2" x14ac:dyDescent="0.25">
      <c r="A698" s="78"/>
      <c r="B698" s="28"/>
      <c r="C698" s="28"/>
      <c r="D698" s="27"/>
      <c r="E698" s="28"/>
      <c r="G698" s="28"/>
      <c r="H698" s="31"/>
      <c r="I698" s="31"/>
      <c r="J698" s="30"/>
      <c r="K698" s="30"/>
      <c r="L698" s="28"/>
      <c r="M698" s="31"/>
      <c r="O698" s="28"/>
      <c r="P698" s="28"/>
      <c r="Q698" s="28"/>
      <c r="R698" s="31"/>
      <c r="S698" s="31"/>
      <c r="T698" s="50"/>
      <c r="U698" s="50"/>
      <c r="V698" s="50"/>
      <c r="W698" s="50"/>
      <c r="X698" s="50"/>
      <c r="Y698" s="30"/>
      <c r="Z698" s="30"/>
      <c r="AA698" s="30"/>
    </row>
    <row r="699" spans="1:27" ht="13.2" x14ac:dyDescent="0.25">
      <c r="A699" s="78"/>
      <c r="B699" s="28"/>
      <c r="C699" s="28"/>
      <c r="D699" s="27"/>
      <c r="E699" s="28"/>
      <c r="G699" s="28"/>
      <c r="H699" s="31"/>
      <c r="I699" s="31"/>
      <c r="J699" s="30"/>
      <c r="K699" s="30"/>
      <c r="L699" s="28"/>
      <c r="M699" s="31"/>
      <c r="O699" s="28"/>
      <c r="P699" s="28"/>
      <c r="Q699" s="28"/>
      <c r="R699" s="31"/>
      <c r="S699" s="31"/>
      <c r="T699" s="50"/>
      <c r="U699" s="50"/>
      <c r="V699" s="50"/>
      <c r="W699" s="50"/>
      <c r="X699" s="50"/>
      <c r="Y699" s="30"/>
      <c r="Z699" s="30"/>
      <c r="AA699" s="30"/>
    </row>
    <row r="700" spans="1:27" ht="13.2" x14ac:dyDescent="0.25">
      <c r="A700" s="78"/>
      <c r="B700" s="28"/>
      <c r="C700" s="28"/>
      <c r="D700" s="27"/>
      <c r="E700" s="28"/>
      <c r="G700" s="28"/>
      <c r="H700" s="31"/>
      <c r="I700" s="31"/>
      <c r="J700" s="30"/>
      <c r="K700" s="30"/>
      <c r="L700" s="28"/>
      <c r="M700" s="31"/>
      <c r="O700" s="28"/>
      <c r="P700" s="28"/>
      <c r="Q700" s="28"/>
      <c r="R700" s="31"/>
      <c r="S700" s="31"/>
      <c r="T700" s="50"/>
      <c r="U700" s="50"/>
      <c r="V700" s="50"/>
      <c r="W700" s="50"/>
      <c r="X700" s="50"/>
      <c r="Y700" s="30"/>
      <c r="Z700" s="30"/>
      <c r="AA700" s="30"/>
    </row>
    <row r="701" spans="1:27" ht="13.2" x14ac:dyDescent="0.25">
      <c r="A701" s="78"/>
      <c r="B701" s="28"/>
      <c r="C701" s="28"/>
      <c r="D701" s="27"/>
      <c r="E701" s="28"/>
      <c r="G701" s="28"/>
      <c r="H701" s="31"/>
      <c r="I701" s="31"/>
      <c r="J701" s="30"/>
      <c r="K701" s="30"/>
      <c r="L701" s="28"/>
      <c r="M701" s="31"/>
      <c r="O701" s="28"/>
      <c r="P701" s="28"/>
      <c r="Q701" s="28"/>
      <c r="R701" s="31"/>
      <c r="S701" s="31"/>
      <c r="T701" s="50"/>
      <c r="U701" s="50"/>
      <c r="V701" s="50"/>
      <c r="W701" s="50"/>
      <c r="X701" s="50"/>
      <c r="Y701" s="30"/>
      <c r="Z701" s="30"/>
      <c r="AA701" s="30"/>
    </row>
    <row r="702" spans="1:27" ht="13.2" x14ac:dyDescent="0.25">
      <c r="A702" s="78"/>
      <c r="B702" s="28"/>
      <c r="C702" s="28"/>
      <c r="D702" s="27"/>
      <c r="E702" s="28"/>
      <c r="G702" s="28"/>
      <c r="H702" s="31"/>
      <c r="I702" s="31"/>
      <c r="J702" s="30"/>
      <c r="K702" s="30"/>
      <c r="L702" s="28"/>
      <c r="M702" s="31"/>
      <c r="O702" s="28"/>
      <c r="P702" s="28"/>
      <c r="Q702" s="28"/>
      <c r="R702" s="31"/>
      <c r="S702" s="31"/>
      <c r="T702" s="50"/>
      <c r="U702" s="50"/>
      <c r="V702" s="50"/>
      <c r="W702" s="50"/>
      <c r="X702" s="50"/>
      <c r="Y702" s="30"/>
      <c r="Z702" s="30"/>
      <c r="AA702" s="30"/>
    </row>
    <row r="703" spans="1:27" ht="13.2" x14ac:dyDescent="0.25">
      <c r="A703" s="78"/>
      <c r="B703" s="28"/>
      <c r="C703" s="28"/>
      <c r="D703" s="27"/>
      <c r="E703" s="28"/>
      <c r="G703" s="28"/>
      <c r="H703" s="31"/>
      <c r="I703" s="31"/>
      <c r="J703" s="30"/>
      <c r="K703" s="30"/>
      <c r="L703" s="28"/>
      <c r="M703" s="31"/>
      <c r="O703" s="28"/>
      <c r="P703" s="28"/>
      <c r="Q703" s="28"/>
      <c r="R703" s="31"/>
      <c r="S703" s="31"/>
      <c r="T703" s="50"/>
      <c r="U703" s="50"/>
      <c r="V703" s="50"/>
      <c r="W703" s="50"/>
      <c r="X703" s="50"/>
      <c r="Y703" s="30"/>
      <c r="Z703" s="30"/>
      <c r="AA703" s="30"/>
    </row>
    <row r="704" spans="1:27" ht="13.2" x14ac:dyDescent="0.25">
      <c r="A704" s="78"/>
      <c r="B704" s="28"/>
      <c r="C704" s="28"/>
      <c r="D704" s="27"/>
      <c r="E704" s="28"/>
      <c r="G704" s="28"/>
      <c r="H704" s="31"/>
      <c r="I704" s="31"/>
      <c r="J704" s="30"/>
      <c r="K704" s="30"/>
      <c r="L704" s="28"/>
      <c r="M704" s="31"/>
      <c r="O704" s="28"/>
      <c r="P704" s="28"/>
      <c r="Q704" s="28"/>
      <c r="R704" s="31"/>
      <c r="S704" s="31"/>
      <c r="T704" s="50"/>
      <c r="U704" s="50"/>
      <c r="V704" s="50"/>
      <c r="W704" s="50"/>
      <c r="X704" s="50"/>
      <c r="Y704" s="30"/>
      <c r="Z704" s="30"/>
      <c r="AA704" s="30"/>
    </row>
    <row r="705" spans="1:27" ht="13.2" x14ac:dyDescent="0.25">
      <c r="A705" s="78"/>
      <c r="B705" s="28"/>
      <c r="C705" s="28"/>
      <c r="D705" s="27"/>
      <c r="E705" s="28"/>
      <c r="G705" s="28"/>
      <c r="H705" s="31"/>
      <c r="I705" s="31"/>
      <c r="J705" s="30"/>
      <c r="K705" s="30"/>
      <c r="L705" s="28"/>
      <c r="M705" s="31"/>
      <c r="O705" s="28"/>
      <c r="P705" s="28"/>
      <c r="Q705" s="28"/>
      <c r="R705" s="31"/>
      <c r="S705" s="31"/>
      <c r="T705" s="50"/>
      <c r="U705" s="50"/>
      <c r="V705" s="50"/>
      <c r="W705" s="50"/>
      <c r="X705" s="50"/>
      <c r="Y705" s="30"/>
      <c r="Z705" s="30"/>
      <c r="AA705" s="30"/>
    </row>
    <row r="706" spans="1:27" ht="13.2" x14ac:dyDescent="0.25">
      <c r="A706" s="78"/>
      <c r="B706" s="28"/>
      <c r="C706" s="28"/>
      <c r="D706" s="27"/>
      <c r="E706" s="28"/>
      <c r="G706" s="28"/>
      <c r="H706" s="31"/>
      <c r="I706" s="31"/>
      <c r="J706" s="30"/>
      <c r="K706" s="30"/>
      <c r="L706" s="28"/>
      <c r="M706" s="31"/>
      <c r="O706" s="28"/>
      <c r="P706" s="28"/>
      <c r="Q706" s="28"/>
      <c r="R706" s="31"/>
      <c r="S706" s="31"/>
      <c r="T706" s="50"/>
      <c r="U706" s="50"/>
      <c r="V706" s="50"/>
      <c r="W706" s="50"/>
      <c r="X706" s="50"/>
      <c r="Y706" s="30"/>
      <c r="Z706" s="30"/>
      <c r="AA706" s="30"/>
    </row>
    <row r="707" spans="1:27" ht="13.2" x14ac:dyDescent="0.25">
      <c r="A707" s="78"/>
      <c r="B707" s="28"/>
      <c r="C707" s="28"/>
      <c r="D707" s="27"/>
      <c r="E707" s="28"/>
      <c r="G707" s="28"/>
      <c r="H707" s="31"/>
      <c r="I707" s="31"/>
      <c r="J707" s="30"/>
      <c r="K707" s="30"/>
      <c r="L707" s="28"/>
      <c r="M707" s="31"/>
      <c r="O707" s="28"/>
      <c r="P707" s="28"/>
      <c r="Q707" s="28"/>
      <c r="R707" s="31"/>
      <c r="S707" s="31"/>
      <c r="T707" s="50"/>
      <c r="U707" s="50"/>
      <c r="V707" s="50"/>
      <c r="W707" s="50"/>
      <c r="X707" s="50"/>
      <c r="Y707" s="30"/>
      <c r="Z707" s="30"/>
      <c r="AA707" s="30"/>
    </row>
    <row r="708" spans="1:27" ht="13.2" x14ac:dyDescent="0.25">
      <c r="A708" s="78"/>
      <c r="B708" s="28"/>
      <c r="C708" s="28"/>
      <c r="D708" s="27"/>
      <c r="E708" s="28"/>
      <c r="G708" s="28"/>
      <c r="H708" s="31"/>
      <c r="I708" s="31"/>
      <c r="J708" s="30"/>
      <c r="K708" s="30"/>
      <c r="L708" s="28"/>
      <c r="M708" s="31"/>
      <c r="O708" s="28"/>
      <c r="P708" s="28"/>
      <c r="Q708" s="28"/>
      <c r="R708" s="31"/>
      <c r="S708" s="31"/>
      <c r="T708" s="50"/>
      <c r="U708" s="50"/>
      <c r="V708" s="50"/>
      <c r="W708" s="50"/>
      <c r="X708" s="50"/>
      <c r="Y708" s="30"/>
      <c r="Z708" s="30"/>
      <c r="AA708" s="30"/>
    </row>
    <row r="709" spans="1:27" ht="13.2" x14ac:dyDescent="0.25">
      <c r="A709" s="78"/>
      <c r="B709" s="28"/>
      <c r="C709" s="28"/>
      <c r="D709" s="27"/>
      <c r="E709" s="28"/>
      <c r="G709" s="28"/>
      <c r="H709" s="31"/>
      <c r="I709" s="31"/>
      <c r="J709" s="30"/>
      <c r="K709" s="30"/>
      <c r="L709" s="28"/>
      <c r="M709" s="31"/>
      <c r="O709" s="28"/>
      <c r="P709" s="28"/>
      <c r="Q709" s="28"/>
      <c r="R709" s="31"/>
      <c r="S709" s="31"/>
      <c r="T709" s="50"/>
      <c r="U709" s="50"/>
      <c r="V709" s="50"/>
      <c r="W709" s="50"/>
      <c r="X709" s="50"/>
      <c r="Y709" s="30"/>
      <c r="Z709" s="30"/>
      <c r="AA709" s="30"/>
    </row>
    <row r="710" spans="1:27" ht="13.2" x14ac:dyDescent="0.25">
      <c r="A710" s="78"/>
      <c r="B710" s="28"/>
      <c r="C710" s="28"/>
      <c r="D710" s="27"/>
      <c r="E710" s="28"/>
      <c r="G710" s="28"/>
      <c r="H710" s="31"/>
      <c r="I710" s="31"/>
      <c r="J710" s="30"/>
      <c r="K710" s="30"/>
      <c r="L710" s="28"/>
      <c r="M710" s="31"/>
      <c r="O710" s="28"/>
      <c r="P710" s="28"/>
      <c r="Q710" s="28"/>
      <c r="R710" s="31"/>
      <c r="S710" s="31"/>
      <c r="T710" s="50"/>
      <c r="U710" s="50"/>
      <c r="V710" s="50"/>
      <c r="W710" s="50"/>
      <c r="X710" s="50"/>
      <c r="Y710" s="30"/>
      <c r="Z710" s="30"/>
      <c r="AA710" s="30"/>
    </row>
    <row r="711" spans="1:27" ht="13.2" x14ac:dyDescent="0.25">
      <c r="A711" s="78"/>
      <c r="B711" s="28"/>
      <c r="C711" s="28"/>
      <c r="D711" s="27"/>
      <c r="E711" s="28"/>
      <c r="G711" s="28"/>
      <c r="H711" s="31"/>
      <c r="I711" s="31"/>
      <c r="J711" s="30"/>
      <c r="K711" s="30"/>
      <c r="L711" s="28"/>
      <c r="M711" s="31"/>
      <c r="O711" s="28"/>
      <c r="P711" s="28"/>
      <c r="Q711" s="28"/>
      <c r="R711" s="31"/>
      <c r="S711" s="31"/>
      <c r="T711" s="50"/>
      <c r="U711" s="50"/>
      <c r="V711" s="50"/>
      <c r="W711" s="50"/>
      <c r="X711" s="50"/>
      <c r="Y711" s="30"/>
      <c r="Z711" s="30"/>
      <c r="AA711" s="30"/>
    </row>
    <row r="712" spans="1:27" ht="13.2" x14ac:dyDescent="0.25">
      <c r="A712" s="78"/>
      <c r="B712" s="28"/>
      <c r="C712" s="28"/>
      <c r="D712" s="27"/>
      <c r="E712" s="28"/>
      <c r="G712" s="28"/>
      <c r="H712" s="31"/>
      <c r="I712" s="31"/>
      <c r="J712" s="30"/>
      <c r="K712" s="30"/>
      <c r="L712" s="28"/>
      <c r="M712" s="31"/>
      <c r="O712" s="28"/>
      <c r="P712" s="28"/>
      <c r="Q712" s="28"/>
      <c r="R712" s="31"/>
      <c r="S712" s="31"/>
      <c r="T712" s="50"/>
      <c r="U712" s="50"/>
      <c r="V712" s="50"/>
      <c r="W712" s="50"/>
      <c r="X712" s="50"/>
      <c r="Y712" s="30"/>
      <c r="Z712" s="30"/>
      <c r="AA712" s="30"/>
    </row>
    <row r="713" spans="1:27" ht="13.2" x14ac:dyDescent="0.25">
      <c r="A713" s="78"/>
      <c r="B713" s="28"/>
      <c r="C713" s="28"/>
      <c r="D713" s="27"/>
      <c r="E713" s="28"/>
      <c r="G713" s="28"/>
      <c r="H713" s="31"/>
      <c r="I713" s="31"/>
      <c r="J713" s="30"/>
      <c r="K713" s="30"/>
      <c r="L713" s="28"/>
      <c r="M713" s="31"/>
      <c r="O713" s="28"/>
      <c r="P713" s="28"/>
      <c r="Q713" s="28"/>
      <c r="R713" s="31"/>
      <c r="S713" s="31"/>
      <c r="T713" s="50"/>
      <c r="U713" s="50"/>
      <c r="V713" s="50"/>
      <c r="W713" s="50"/>
      <c r="X713" s="50"/>
      <c r="Y713" s="30"/>
      <c r="Z713" s="30"/>
      <c r="AA713" s="30"/>
    </row>
    <row r="714" spans="1:27" ht="13.2" x14ac:dyDescent="0.25">
      <c r="A714" s="78"/>
      <c r="B714" s="28"/>
      <c r="C714" s="28"/>
      <c r="D714" s="27"/>
      <c r="E714" s="28"/>
      <c r="G714" s="28"/>
      <c r="H714" s="31"/>
      <c r="I714" s="31"/>
      <c r="J714" s="30"/>
      <c r="K714" s="30"/>
      <c r="L714" s="28"/>
      <c r="M714" s="31"/>
      <c r="O714" s="28"/>
      <c r="P714" s="28"/>
      <c r="Q714" s="28"/>
      <c r="R714" s="31"/>
      <c r="S714" s="31"/>
      <c r="T714" s="50"/>
      <c r="U714" s="50"/>
      <c r="V714" s="50"/>
      <c r="W714" s="50"/>
      <c r="X714" s="50"/>
      <c r="Y714" s="30"/>
      <c r="Z714" s="30"/>
      <c r="AA714" s="30"/>
    </row>
    <row r="715" spans="1:27" ht="13.2" x14ac:dyDescent="0.25">
      <c r="A715" s="78"/>
      <c r="B715" s="28"/>
      <c r="C715" s="28"/>
      <c r="D715" s="27"/>
      <c r="E715" s="28"/>
      <c r="G715" s="28"/>
      <c r="H715" s="31"/>
      <c r="I715" s="31"/>
      <c r="J715" s="30"/>
      <c r="K715" s="30"/>
      <c r="L715" s="28"/>
      <c r="M715" s="31"/>
      <c r="O715" s="28"/>
      <c r="P715" s="28"/>
      <c r="Q715" s="28"/>
      <c r="R715" s="31"/>
      <c r="S715" s="31"/>
      <c r="T715" s="50"/>
      <c r="U715" s="50"/>
      <c r="V715" s="50"/>
      <c r="W715" s="50"/>
      <c r="X715" s="50"/>
      <c r="Y715" s="30"/>
      <c r="Z715" s="30"/>
      <c r="AA715" s="30"/>
    </row>
    <row r="716" spans="1:27" ht="13.2" x14ac:dyDescent="0.25">
      <c r="A716" s="78"/>
      <c r="B716" s="28"/>
      <c r="C716" s="28"/>
      <c r="D716" s="27"/>
      <c r="E716" s="28"/>
      <c r="G716" s="28"/>
      <c r="H716" s="31"/>
      <c r="I716" s="31"/>
      <c r="J716" s="30"/>
      <c r="K716" s="30"/>
      <c r="L716" s="28"/>
      <c r="M716" s="31"/>
      <c r="O716" s="28"/>
      <c r="P716" s="28"/>
      <c r="Q716" s="28"/>
      <c r="R716" s="31"/>
      <c r="S716" s="31"/>
      <c r="T716" s="50"/>
      <c r="U716" s="50"/>
      <c r="V716" s="50"/>
      <c r="W716" s="50"/>
      <c r="X716" s="50"/>
      <c r="Y716" s="30"/>
      <c r="Z716" s="30"/>
      <c r="AA716" s="30"/>
    </row>
    <row r="717" spans="1:27" ht="13.2" x14ac:dyDescent="0.25">
      <c r="A717" s="78"/>
      <c r="B717" s="28"/>
      <c r="C717" s="28"/>
      <c r="D717" s="27"/>
      <c r="E717" s="28"/>
      <c r="G717" s="28"/>
      <c r="H717" s="31"/>
      <c r="I717" s="31"/>
      <c r="J717" s="30"/>
      <c r="K717" s="30"/>
      <c r="L717" s="28"/>
      <c r="M717" s="31"/>
      <c r="O717" s="28"/>
      <c r="P717" s="28"/>
      <c r="Q717" s="28"/>
      <c r="R717" s="31"/>
      <c r="S717" s="31"/>
      <c r="T717" s="50"/>
      <c r="U717" s="50"/>
      <c r="V717" s="50"/>
      <c r="W717" s="50"/>
      <c r="X717" s="50"/>
      <c r="Y717" s="30"/>
      <c r="Z717" s="30"/>
      <c r="AA717" s="30"/>
    </row>
    <row r="718" spans="1:27" ht="13.2" x14ac:dyDescent="0.25">
      <c r="A718" s="78"/>
      <c r="B718" s="28"/>
      <c r="C718" s="28"/>
      <c r="D718" s="27"/>
      <c r="E718" s="28"/>
      <c r="G718" s="28"/>
      <c r="H718" s="31"/>
      <c r="I718" s="31"/>
      <c r="J718" s="30"/>
      <c r="K718" s="30"/>
      <c r="L718" s="28"/>
      <c r="M718" s="31"/>
      <c r="O718" s="28"/>
      <c r="P718" s="28"/>
      <c r="Q718" s="28"/>
      <c r="R718" s="31"/>
      <c r="S718" s="31"/>
      <c r="T718" s="50"/>
      <c r="U718" s="50"/>
      <c r="V718" s="50"/>
      <c r="W718" s="50"/>
      <c r="X718" s="50"/>
      <c r="Y718" s="30"/>
      <c r="Z718" s="30"/>
      <c r="AA718" s="30"/>
    </row>
    <row r="719" spans="1:27" ht="13.2" x14ac:dyDescent="0.25">
      <c r="A719" s="78"/>
      <c r="B719" s="28"/>
      <c r="C719" s="28"/>
      <c r="D719" s="27"/>
      <c r="E719" s="28"/>
      <c r="G719" s="28"/>
      <c r="H719" s="31"/>
      <c r="I719" s="31"/>
      <c r="J719" s="30"/>
      <c r="K719" s="30"/>
      <c r="L719" s="28"/>
      <c r="M719" s="31"/>
      <c r="O719" s="28"/>
      <c r="P719" s="28"/>
      <c r="Q719" s="28"/>
      <c r="R719" s="31"/>
      <c r="S719" s="31"/>
      <c r="T719" s="50"/>
      <c r="U719" s="50"/>
      <c r="V719" s="50"/>
      <c r="W719" s="50"/>
      <c r="X719" s="50"/>
      <c r="Y719" s="30"/>
      <c r="Z719" s="30"/>
      <c r="AA719" s="30"/>
    </row>
    <row r="720" spans="1:27" ht="13.2" x14ac:dyDescent="0.25">
      <c r="A720" s="78"/>
      <c r="B720" s="28"/>
      <c r="C720" s="28"/>
      <c r="D720" s="27"/>
      <c r="E720" s="28"/>
      <c r="G720" s="28"/>
      <c r="H720" s="31"/>
      <c r="I720" s="31"/>
      <c r="J720" s="30"/>
      <c r="K720" s="30"/>
      <c r="L720" s="28"/>
      <c r="M720" s="31"/>
      <c r="O720" s="28"/>
      <c r="P720" s="28"/>
      <c r="Q720" s="28"/>
      <c r="R720" s="31"/>
      <c r="S720" s="31"/>
      <c r="T720" s="50"/>
      <c r="U720" s="50"/>
      <c r="V720" s="50"/>
      <c r="W720" s="50"/>
      <c r="X720" s="50"/>
      <c r="Y720" s="30"/>
      <c r="Z720" s="30"/>
      <c r="AA720" s="30"/>
    </row>
    <row r="721" spans="1:27" ht="13.2" x14ac:dyDescent="0.25">
      <c r="A721" s="78"/>
      <c r="B721" s="28"/>
      <c r="C721" s="28"/>
      <c r="D721" s="27"/>
      <c r="E721" s="28"/>
      <c r="G721" s="28"/>
      <c r="H721" s="31"/>
      <c r="I721" s="31"/>
      <c r="J721" s="30"/>
      <c r="K721" s="30"/>
      <c r="L721" s="28"/>
      <c r="M721" s="31"/>
      <c r="O721" s="28"/>
      <c r="P721" s="28"/>
      <c r="Q721" s="28"/>
      <c r="R721" s="31"/>
      <c r="S721" s="31"/>
      <c r="T721" s="50"/>
      <c r="U721" s="50"/>
      <c r="V721" s="50"/>
      <c r="W721" s="50"/>
      <c r="X721" s="50"/>
      <c r="Y721" s="30"/>
      <c r="Z721" s="30"/>
      <c r="AA721" s="30"/>
    </row>
    <row r="722" spans="1:27" ht="13.2" x14ac:dyDescent="0.25">
      <c r="A722" s="78"/>
      <c r="B722" s="28"/>
      <c r="C722" s="28"/>
      <c r="D722" s="27"/>
      <c r="E722" s="28"/>
      <c r="G722" s="28"/>
      <c r="H722" s="31"/>
      <c r="I722" s="31"/>
      <c r="J722" s="30"/>
      <c r="K722" s="30"/>
      <c r="L722" s="28"/>
      <c r="M722" s="31"/>
      <c r="O722" s="28"/>
      <c r="P722" s="28"/>
      <c r="Q722" s="28"/>
      <c r="R722" s="31"/>
      <c r="S722" s="31"/>
      <c r="T722" s="50"/>
      <c r="U722" s="50"/>
      <c r="V722" s="50"/>
      <c r="W722" s="50"/>
      <c r="X722" s="50"/>
      <c r="Y722" s="30"/>
      <c r="Z722" s="30"/>
      <c r="AA722" s="30"/>
    </row>
    <row r="723" spans="1:27" ht="13.2" x14ac:dyDescent="0.25">
      <c r="A723" s="78"/>
      <c r="B723" s="28"/>
      <c r="C723" s="28"/>
      <c r="D723" s="27"/>
      <c r="E723" s="28"/>
      <c r="G723" s="28"/>
      <c r="H723" s="31"/>
      <c r="I723" s="31"/>
      <c r="J723" s="30"/>
      <c r="K723" s="30"/>
      <c r="L723" s="28"/>
      <c r="M723" s="31"/>
      <c r="O723" s="28"/>
      <c r="P723" s="28"/>
      <c r="Q723" s="28"/>
      <c r="R723" s="31"/>
      <c r="S723" s="31"/>
      <c r="T723" s="50"/>
      <c r="U723" s="50"/>
      <c r="V723" s="50"/>
      <c r="W723" s="50"/>
      <c r="X723" s="50"/>
      <c r="Y723" s="30"/>
      <c r="Z723" s="30"/>
      <c r="AA723" s="30"/>
    </row>
    <row r="724" spans="1:27" ht="13.2" x14ac:dyDescent="0.25">
      <c r="A724" s="78"/>
      <c r="B724" s="28"/>
      <c r="C724" s="28"/>
      <c r="D724" s="27"/>
      <c r="E724" s="28"/>
      <c r="G724" s="28"/>
      <c r="H724" s="31"/>
      <c r="I724" s="31"/>
      <c r="J724" s="30"/>
      <c r="K724" s="30"/>
      <c r="L724" s="28"/>
      <c r="M724" s="31"/>
      <c r="O724" s="28"/>
      <c r="P724" s="28"/>
      <c r="Q724" s="28"/>
      <c r="R724" s="31"/>
      <c r="S724" s="31"/>
      <c r="T724" s="50"/>
      <c r="U724" s="50"/>
      <c r="V724" s="50"/>
      <c r="W724" s="50"/>
      <c r="X724" s="50"/>
      <c r="Y724" s="30"/>
      <c r="Z724" s="30"/>
      <c r="AA724" s="30"/>
    </row>
    <row r="725" spans="1:27" ht="13.2" x14ac:dyDescent="0.25">
      <c r="A725" s="78"/>
      <c r="B725" s="28"/>
      <c r="C725" s="28"/>
      <c r="D725" s="27"/>
      <c r="E725" s="28"/>
      <c r="G725" s="28"/>
      <c r="H725" s="31"/>
      <c r="I725" s="31"/>
      <c r="J725" s="30"/>
      <c r="K725" s="30"/>
      <c r="L725" s="28"/>
      <c r="M725" s="31"/>
      <c r="O725" s="28"/>
      <c r="P725" s="28"/>
      <c r="Q725" s="28"/>
      <c r="R725" s="31"/>
      <c r="S725" s="31"/>
      <c r="T725" s="50"/>
      <c r="U725" s="50"/>
      <c r="V725" s="50"/>
      <c r="W725" s="50"/>
      <c r="X725" s="50"/>
      <c r="Y725" s="30"/>
      <c r="Z725" s="30"/>
      <c r="AA725" s="30"/>
    </row>
    <row r="726" spans="1:27" ht="13.2" x14ac:dyDescent="0.25">
      <c r="A726" s="78"/>
      <c r="B726" s="28"/>
      <c r="C726" s="28"/>
      <c r="D726" s="27"/>
      <c r="E726" s="28"/>
      <c r="G726" s="28"/>
      <c r="H726" s="31"/>
      <c r="I726" s="31"/>
      <c r="J726" s="30"/>
      <c r="K726" s="30"/>
      <c r="L726" s="28"/>
      <c r="M726" s="31"/>
      <c r="O726" s="28"/>
      <c r="P726" s="28"/>
      <c r="Q726" s="28"/>
      <c r="R726" s="31"/>
      <c r="S726" s="31"/>
      <c r="T726" s="50"/>
      <c r="U726" s="50"/>
      <c r="V726" s="50"/>
      <c r="W726" s="50"/>
      <c r="X726" s="50"/>
      <c r="Y726" s="30"/>
      <c r="Z726" s="30"/>
      <c r="AA726" s="30"/>
    </row>
    <row r="727" spans="1:27" ht="13.2" x14ac:dyDescent="0.25">
      <c r="A727" s="78"/>
      <c r="B727" s="28"/>
      <c r="C727" s="28"/>
      <c r="D727" s="27"/>
      <c r="E727" s="28"/>
      <c r="G727" s="28"/>
      <c r="H727" s="31"/>
      <c r="I727" s="31"/>
      <c r="J727" s="30"/>
      <c r="K727" s="30"/>
      <c r="L727" s="28"/>
      <c r="M727" s="31"/>
      <c r="O727" s="28"/>
      <c r="P727" s="28"/>
      <c r="Q727" s="28"/>
      <c r="R727" s="31"/>
      <c r="S727" s="31"/>
      <c r="T727" s="50"/>
      <c r="U727" s="50"/>
      <c r="V727" s="50"/>
      <c r="W727" s="50"/>
      <c r="X727" s="50"/>
      <c r="Y727" s="30"/>
      <c r="Z727" s="30"/>
      <c r="AA727" s="30"/>
    </row>
    <row r="728" spans="1:27" ht="13.2" x14ac:dyDescent="0.25">
      <c r="A728" s="78"/>
      <c r="B728" s="28"/>
      <c r="C728" s="28"/>
      <c r="D728" s="27"/>
      <c r="E728" s="28"/>
      <c r="G728" s="28"/>
      <c r="H728" s="31"/>
      <c r="I728" s="31"/>
      <c r="J728" s="30"/>
      <c r="K728" s="30"/>
      <c r="L728" s="28"/>
      <c r="M728" s="31"/>
      <c r="O728" s="28"/>
      <c r="P728" s="28"/>
      <c r="Q728" s="28"/>
      <c r="R728" s="31"/>
      <c r="S728" s="31"/>
      <c r="T728" s="50"/>
      <c r="U728" s="50"/>
      <c r="V728" s="50"/>
      <c r="W728" s="50"/>
      <c r="X728" s="50"/>
      <c r="Y728" s="30"/>
      <c r="Z728" s="30"/>
      <c r="AA728" s="30"/>
    </row>
    <row r="729" spans="1:27" ht="13.2" x14ac:dyDescent="0.25">
      <c r="A729" s="78"/>
      <c r="B729" s="28"/>
      <c r="C729" s="28"/>
      <c r="D729" s="27"/>
      <c r="E729" s="28"/>
      <c r="G729" s="28"/>
      <c r="H729" s="31"/>
      <c r="I729" s="31"/>
      <c r="J729" s="30"/>
      <c r="K729" s="30"/>
      <c r="L729" s="28"/>
      <c r="M729" s="31"/>
      <c r="O729" s="28"/>
      <c r="P729" s="28"/>
      <c r="Q729" s="28"/>
      <c r="R729" s="31"/>
      <c r="S729" s="31"/>
      <c r="T729" s="50"/>
      <c r="U729" s="50"/>
      <c r="V729" s="50"/>
      <c r="W729" s="50"/>
      <c r="X729" s="50"/>
      <c r="Y729" s="30"/>
      <c r="Z729" s="30"/>
      <c r="AA729" s="30"/>
    </row>
    <row r="730" spans="1:27" ht="13.2" x14ac:dyDescent="0.25">
      <c r="A730" s="78"/>
      <c r="B730" s="28"/>
      <c r="C730" s="28"/>
      <c r="D730" s="27"/>
      <c r="E730" s="28"/>
      <c r="G730" s="28"/>
      <c r="H730" s="31"/>
      <c r="I730" s="31"/>
      <c r="J730" s="30"/>
      <c r="K730" s="30"/>
      <c r="L730" s="28"/>
      <c r="M730" s="31"/>
      <c r="O730" s="28"/>
      <c r="P730" s="28"/>
      <c r="Q730" s="28"/>
      <c r="R730" s="31"/>
      <c r="S730" s="31"/>
      <c r="T730" s="50"/>
      <c r="U730" s="50"/>
      <c r="V730" s="50"/>
      <c r="W730" s="50"/>
      <c r="X730" s="50"/>
      <c r="Y730" s="30"/>
      <c r="Z730" s="30"/>
      <c r="AA730" s="30"/>
    </row>
    <row r="731" spans="1:27" ht="13.2" x14ac:dyDescent="0.25">
      <c r="A731" s="78"/>
      <c r="B731" s="28"/>
      <c r="C731" s="28"/>
      <c r="D731" s="27"/>
      <c r="E731" s="28"/>
      <c r="G731" s="28"/>
      <c r="H731" s="31"/>
      <c r="I731" s="31"/>
      <c r="J731" s="30"/>
      <c r="K731" s="30"/>
      <c r="L731" s="28"/>
      <c r="M731" s="31"/>
      <c r="O731" s="28"/>
      <c r="P731" s="28"/>
      <c r="Q731" s="28"/>
      <c r="R731" s="31"/>
      <c r="S731" s="31"/>
      <c r="T731" s="50"/>
      <c r="U731" s="50"/>
      <c r="V731" s="50"/>
      <c r="W731" s="50"/>
      <c r="X731" s="50"/>
      <c r="Y731" s="30"/>
      <c r="Z731" s="30"/>
      <c r="AA731" s="30"/>
    </row>
    <row r="732" spans="1:27" ht="13.2" x14ac:dyDescent="0.25">
      <c r="A732" s="78"/>
      <c r="B732" s="28"/>
      <c r="C732" s="28"/>
      <c r="D732" s="27"/>
      <c r="E732" s="28"/>
      <c r="G732" s="28"/>
      <c r="H732" s="31"/>
      <c r="I732" s="31"/>
      <c r="J732" s="30"/>
      <c r="K732" s="30"/>
      <c r="L732" s="28"/>
      <c r="M732" s="31"/>
      <c r="O732" s="28"/>
      <c r="P732" s="28"/>
      <c r="Q732" s="28"/>
      <c r="R732" s="31"/>
      <c r="S732" s="31"/>
      <c r="T732" s="50"/>
      <c r="U732" s="50"/>
      <c r="V732" s="50"/>
      <c r="W732" s="50"/>
      <c r="X732" s="50"/>
      <c r="Y732" s="30"/>
      <c r="Z732" s="30"/>
      <c r="AA732" s="30"/>
    </row>
    <row r="733" spans="1:27" ht="13.2" x14ac:dyDescent="0.25">
      <c r="A733" s="78"/>
      <c r="B733" s="28"/>
      <c r="C733" s="28"/>
      <c r="D733" s="27"/>
      <c r="E733" s="28"/>
      <c r="G733" s="28"/>
      <c r="H733" s="31"/>
      <c r="I733" s="31"/>
      <c r="J733" s="30"/>
      <c r="K733" s="30"/>
      <c r="L733" s="28"/>
      <c r="M733" s="31"/>
      <c r="O733" s="28"/>
      <c r="P733" s="28"/>
      <c r="Q733" s="28"/>
      <c r="R733" s="31"/>
      <c r="S733" s="31"/>
      <c r="T733" s="50"/>
      <c r="U733" s="50"/>
      <c r="V733" s="50"/>
      <c r="W733" s="50"/>
      <c r="X733" s="50"/>
      <c r="Y733" s="30"/>
      <c r="Z733" s="30"/>
      <c r="AA733" s="30"/>
    </row>
    <row r="734" spans="1:27" ht="13.2" x14ac:dyDescent="0.25">
      <c r="A734" s="78"/>
      <c r="B734" s="28"/>
      <c r="C734" s="28"/>
      <c r="D734" s="27"/>
      <c r="E734" s="28"/>
      <c r="G734" s="28"/>
      <c r="H734" s="31"/>
      <c r="I734" s="31"/>
      <c r="J734" s="30"/>
      <c r="K734" s="30"/>
      <c r="L734" s="28"/>
      <c r="M734" s="31"/>
      <c r="O734" s="28"/>
      <c r="P734" s="28"/>
      <c r="Q734" s="28"/>
      <c r="R734" s="31"/>
      <c r="S734" s="31"/>
      <c r="T734" s="50"/>
      <c r="U734" s="50"/>
      <c r="V734" s="50"/>
      <c r="W734" s="50"/>
      <c r="X734" s="50"/>
      <c r="Y734" s="30"/>
      <c r="Z734" s="30"/>
      <c r="AA734" s="30"/>
    </row>
    <row r="735" spans="1:27" ht="13.2" x14ac:dyDescent="0.25">
      <c r="A735" s="78"/>
      <c r="B735" s="28"/>
      <c r="C735" s="28"/>
      <c r="D735" s="27"/>
      <c r="E735" s="28"/>
      <c r="G735" s="28"/>
      <c r="H735" s="31"/>
      <c r="I735" s="31"/>
      <c r="J735" s="30"/>
      <c r="K735" s="30"/>
      <c r="L735" s="28"/>
      <c r="M735" s="31"/>
      <c r="O735" s="28"/>
      <c r="P735" s="28"/>
      <c r="Q735" s="28"/>
      <c r="R735" s="31"/>
      <c r="S735" s="31"/>
      <c r="T735" s="50"/>
      <c r="U735" s="50"/>
      <c r="V735" s="50"/>
      <c r="W735" s="50"/>
      <c r="X735" s="50"/>
      <c r="Y735" s="30"/>
      <c r="Z735" s="30"/>
      <c r="AA735" s="30"/>
    </row>
    <row r="736" spans="1:27" ht="13.2" x14ac:dyDescent="0.25">
      <c r="A736" s="78"/>
      <c r="B736" s="28"/>
      <c r="C736" s="28"/>
      <c r="D736" s="27"/>
      <c r="E736" s="28"/>
      <c r="G736" s="28"/>
      <c r="H736" s="31"/>
      <c r="I736" s="31"/>
      <c r="J736" s="30"/>
      <c r="K736" s="30"/>
      <c r="L736" s="28"/>
      <c r="M736" s="31"/>
      <c r="O736" s="28"/>
      <c r="P736" s="28"/>
      <c r="Q736" s="28"/>
      <c r="R736" s="31"/>
      <c r="S736" s="31"/>
      <c r="T736" s="50"/>
      <c r="U736" s="50"/>
      <c r="V736" s="50"/>
      <c r="W736" s="50"/>
      <c r="X736" s="50"/>
      <c r="Y736" s="30"/>
      <c r="Z736" s="30"/>
      <c r="AA736" s="30"/>
    </row>
    <row r="737" spans="1:27" ht="13.2" x14ac:dyDescent="0.25">
      <c r="A737" s="78"/>
      <c r="B737" s="28"/>
      <c r="C737" s="28"/>
      <c r="D737" s="27"/>
      <c r="E737" s="28"/>
      <c r="G737" s="28"/>
      <c r="H737" s="31"/>
      <c r="I737" s="31"/>
      <c r="J737" s="30"/>
      <c r="K737" s="30"/>
      <c r="L737" s="28"/>
      <c r="M737" s="31"/>
      <c r="O737" s="28"/>
      <c r="P737" s="28"/>
      <c r="Q737" s="28"/>
      <c r="R737" s="31"/>
      <c r="S737" s="31"/>
      <c r="T737" s="50"/>
      <c r="U737" s="50"/>
      <c r="V737" s="50"/>
      <c r="W737" s="50"/>
      <c r="X737" s="50"/>
      <c r="Y737" s="30"/>
      <c r="Z737" s="30"/>
      <c r="AA737" s="30"/>
    </row>
    <row r="738" spans="1:27" ht="13.2" x14ac:dyDescent="0.25">
      <c r="A738" s="78"/>
      <c r="B738" s="28"/>
      <c r="C738" s="28"/>
      <c r="D738" s="27"/>
      <c r="E738" s="28"/>
      <c r="G738" s="28"/>
      <c r="H738" s="31"/>
      <c r="I738" s="31"/>
      <c r="J738" s="30"/>
      <c r="K738" s="30"/>
      <c r="L738" s="28"/>
      <c r="M738" s="31"/>
      <c r="O738" s="28"/>
      <c r="P738" s="28"/>
      <c r="Q738" s="28"/>
      <c r="R738" s="31"/>
      <c r="S738" s="31"/>
      <c r="T738" s="50"/>
      <c r="U738" s="50"/>
      <c r="V738" s="50"/>
      <c r="W738" s="50"/>
      <c r="X738" s="50"/>
      <c r="Y738" s="30"/>
      <c r="Z738" s="30"/>
      <c r="AA738" s="30"/>
    </row>
    <row r="739" spans="1:27" ht="13.2" x14ac:dyDescent="0.25">
      <c r="A739" s="78"/>
      <c r="B739" s="28"/>
      <c r="C739" s="28"/>
      <c r="D739" s="27"/>
      <c r="E739" s="28"/>
      <c r="G739" s="28"/>
      <c r="H739" s="31"/>
      <c r="I739" s="31"/>
      <c r="J739" s="30"/>
      <c r="K739" s="30"/>
      <c r="L739" s="28"/>
      <c r="M739" s="31"/>
      <c r="O739" s="28"/>
      <c r="P739" s="28"/>
      <c r="Q739" s="28"/>
      <c r="R739" s="31"/>
      <c r="S739" s="31"/>
      <c r="T739" s="50"/>
      <c r="U739" s="50"/>
      <c r="V739" s="50"/>
      <c r="W739" s="50"/>
      <c r="X739" s="50"/>
      <c r="Y739" s="30"/>
      <c r="Z739" s="30"/>
      <c r="AA739" s="30"/>
    </row>
    <row r="740" spans="1:27" ht="13.2" x14ac:dyDescent="0.25">
      <c r="A740" s="78"/>
      <c r="B740" s="28"/>
      <c r="C740" s="28"/>
      <c r="D740" s="27"/>
      <c r="E740" s="28"/>
      <c r="G740" s="28"/>
      <c r="H740" s="31"/>
      <c r="I740" s="31"/>
      <c r="J740" s="30"/>
      <c r="K740" s="30"/>
      <c r="L740" s="28"/>
      <c r="M740" s="31"/>
      <c r="O740" s="28"/>
      <c r="P740" s="28"/>
      <c r="Q740" s="28"/>
      <c r="R740" s="31"/>
      <c r="S740" s="31"/>
      <c r="T740" s="50"/>
      <c r="U740" s="50"/>
      <c r="V740" s="50"/>
      <c r="W740" s="50"/>
      <c r="X740" s="50"/>
      <c r="Y740" s="30"/>
      <c r="Z740" s="30"/>
      <c r="AA740" s="30"/>
    </row>
    <row r="741" spans="1:27" ht="13.2" x14ac:dyDescent="0.25">
      <c r="A741" s="78"/>
      <c r="B741" s="28"/>
      <c r="C741" s="28"/>
      <c r="D741" s="27"/>
      <c r="E741" s="28"/>
      <c r="G741" s="28"/>
      <c r="H741" s="31"/>
      <c r="I741" s="31"/>
      <c r="J741" s="30"/>
      <c r="K741" s="30"/>
      <c r="L741" s="28"/>
      <c r="M741" s="31"/>
      <c r="O741" s="28"/>
      <c r="P741" s="28"/>
      <c r="Q741" s="28"/>
      <c r="R741" s="31"/>
      <c r="S741" s="31"/>
      <c r="T741" s="50"/>
      <c r="U741" s="50"/>
      <c r="V741" s="50"/>
      <c r="W741" s="50"/>
      <c r="X741" s="50"/>
      <c r="Y741" s="30"/>
      <c r="Z741" s="30"/>
      <c r="AA741" s="30"/>
    </row>
    <row r="742" spans="1:27" ht="13.2" x14ac:dyDescent="0.25">
      <c r="A742" s="78"/>
      <c r="B742" s="28"/>
      <c r="C742" s="28"/>
      <c r="D742" s="27"/>
      <c r="E742" s="28"/>
      <c r="G742" s="28"/>
      <c r="H742" s="31"/>
      <c r="I742" s="31"/>
      <c r="J742" s="30"/>
      <c r="K742" s="30"/>
      <c r="L742" s="28"/>
      <c r="M742" s="31"/>
      <c r="O742" s="28"/>
      <c r="P742" s="28"/>
      <c r="Q742" s="28"/>
      <c r="R742" s="31"/>
      <c r="S742" s="31"/>
      <c r="T742" s="50"/>
      <c r="U742" s="50"/>
      <c r="V742" s="50"/>
      <c r="W742" s="50"/>
      <c r="X742" s="50"/>
      <c r="Y742" s="30"/>
      <c r="Z742" s="30"/>
      <c r="AA742" s="30"/>
    </row>
    <row r="743" spans="1:27" ht="13.2" x14ac:dyDescent="0.25">
      <c r="A743" s="78"/>
      <c r="B743" s="28"/>
      <c r="C743" s="28"/>
      <c r="D743" s="27"/>
      <c r="E743" s="28"/>
      <c r="G743" s="28"/>
      <c r="H743" s="31"/>
      <c r="I743" s="31"/>
      <c r="J743" s="30"/>
      <c r="K743" s="30"/>
      <c r="L743" s="28"/>
      <c r="M743" s="31"/>
      <c r="O743" s="28"/>
      <c r="P743" s="28"/>
      <c r="Q743" s="28"/>
      <c r="R743" s="31"/>
      <c r="S743" s="31"/>
      <c r="T743" s="50"/>
      <c r="U743" s="50"/>
      <c r="V743" s="50"/>
      <c r="W743" s="50"/>
      <c r="X743" s="50"/>
      <c r="Y743" s="30"/>
      <c r="Z743" s="30"/>
      <c r="AA743" s="30"/>
    </row>
    <row r="744" spans="1:27" ht="13.2" x14ac:dyDescent="0.25">
      <c r="A744" s="78"/>
      <c r="B744" s="28"/>
      <c r="C744" s="28"/>
      <c r="D744" s="27"/>
      <c r="E744" s="28"/>
      <c r="G744" s="28"/>
      <c r="H744" s="31"/>
      <c r="I744" s="31"/>
      <c r="J744" s="30"/>
      <c r="K744" s="30"/>
      <c r="L744" s="28"/>
      <c r="M744" s="31"/>
      <c r="O744" s="28"/>
      <c r="P744" s="28"/>
      <c r="Q744" s="28"/>
      <c r="R744" s="31"/>
      <c r="S744" s="31"/>
      <c r="T744" s="50"/>
      <c r="U744" s="50"/>
      <c r="V744" s="50"/>
      <c r="W744" s="50"/>
      <c r="X744" s="50"/>
      <c r="Y744" s="30"/>
      <c r="Z744" s="30"/>
      <c r="AA744" s="30"/>
    </row>
    <row r="745" spans="1:27" ht="13.2" x14ac:dyDescent="0.25">
      <c r="A745" s="78"/>
      <c r="B745" s="28"/>
      <c r="C745" s="28"/>
      <c r="D745" s="27"/>
      <c r="E745" s="28"/>
      <c r="G745" s="28"/>
      <c r="H745" s="31"/>
      <c r="I745" s="31"/>
      <c r="J745" s="30"/>
      <c r="K745" s="30"/>
      <c r="L745" s="28"/>
      <c r="M745" s="31"/>
      <c r="O745" s="28"/>
      <c r="P745" s="28"/>
      <c r="Q745" s="28"/>
      <c r="R745" s="31"/>
      <c r="S745" s="31"/>
      <c r="T745" s="50"/>
      <c r="U745" s="50"/>
      <c r="V745" s="50"/>
      <c r="W745" s="50"/>
      <c r="X745" s="50"/>
      <c r="Y745" s="30"/>
      <c r="Z745" s="30"/>
      <c r="AA745" s="30"/>
    </row>
    <row r="746" spans="1:27" ht="13.2" x14ac:dyDescent="0.25">
      <c r="A746" s="78"/>
      <c r="B746" s="28"/>
      <c r="C746" s="28"/>
      <c r="D746" s="27"/>
      <c r="E746" s="28"/>
      <c r="G746" s="28"/>
      <c r="H746" s="31"/>
      <c r="I746" s="31"/>
      <c r="J746" s="30"/>
      <c r="K746" s="30"/>
      <c r="L746" s="28"/>
      <c r="M746" s="31"/>
      <c r="O746" s="28"/>
      <c r="P746" s="28"/>
      <c r="Q746" s="28"/>
      <c r="R746" s="31"/>
      <c r="S746" s="31"/>
      <c r="T746" s="50"/>
      <c r="U746" s="50"/>
      <c r="V746" s="50"/>
      <c r="W746" s="50"/>
      <c r="X746" s="50"/>
      <c r="Y746" s="30"/>
      <c r="Z746" s="30"/>
      <c r="AA746" s="30"/>
    </row>
    <row r="747" spans="1:27" ht="13.2" x14ac:dyDescent="0.25">
      <c r="A747" s="78"/>
      <c r="B747" s="28"/>
      <c r="C747" s="28"/>
      <c r="D747" s="27"/>
      <c r="E747" s="28"/>
      <c r="G747" s="28"/>
      <c r="H747" s="31"/>
      <c r="I747" s="31"/>
      <c r="J747" s="30"/>
      <c r="K747" s="30"/>
      <c r="L747" s="28"/>
      <c r="M747" s="31"/>
      <c r="O747" s="28"/>
      <c r="P747" s="28"/>
      <c r="Q747" s="28"/>
      <c r="R747" s="31"/>
      <c r="S747" s="31"/>
      <c r="T747" s="50"/>
      <c r="U747" s="50"/>
      <c r="V747" s="50"/>
      <c r="W747" s="50"/>
      <c r="X747" s="50"/>
      <c r="Y747" s="30"/>
      <c r="Z747" s="30"/>
      <c r="AA747" s="30"/>
    </row>
    <row r="748" spans="1:27" ht="13.2" x14ac:dyDescent="0.25">
      <c r="A748" s="78"/>
      <c r="B748" s="28"/>
      <c r="C748" s="28"/>
      <c r="D748" s="27"/>
      <c r="E748" s="28"/>
      <c r="G748" s="28"/>
      <c r="H748" s="31"/>
      <c r="I748" s="31"/>
      <c r="J748" s="30"/>
      <c r="K748" s="30"/>
      <c r="L748" s="28"/>
      <c r="M748" s="31"/>
      <c r="O748" s="28"/>
      <c r="P748" s="28"/>
      <c r="Q748" s="28"/>
      <c r="R748" s="31"/>
      <c r="S748" s="31"/>
      <c r="T748" s="50"/>
      <c r="U748" s="50"/>
      <c r="V748" s="50"/>
      <c r="W748" s="50"/>
      <c r="X748" s="50"/>
      <c r="Y748" s="30"/>
      <c r="Z748" s="30"/>
      <c r="AA748" s="30"/>
    </row>
    <row r="749" spans="1:27" ht="13.2" x14ac:dyDescent="0.25">
      <c r="A749" s="78"/>
      <c r="B749" s="28"/>
      <c r="C749" s="28"/>
      <c r="D749" s="27"/>
      <c r="E749" s="28"/>
      <c r="G749" s="28"/>
      <c r="H749" s="31"/>
      <c r="I749" s="31"/>
      <c r="J749" s="30"/>
      <c r="K749" s="30"/>
      <c r="L749" s="28"/>
      <c r="M749" s="31"/>
      <c r="O749" s="28"/>
      <c r="P749" s="28"/>
      <c r="Q749" s="28"/>
      <c r="R749" s="31"/>
      <c r="S749" s="31"/>
      <c r="T749" s="50"/>
      <c r="U749" s="50"/>
      <c r="V749" s="50"/>
      <c r="W749" s="50"/>
      <c r="X749" s="50"/>
      <c r="Y749" s="30"/>
      <c r="Z749" s="30"/>
      <c r="AA749" s="30"/>
    </row>
    <row r="750" spans="1:27" ht="13.2" x14ac:dyDescent="0.25">
      <c r="A750" s="78"/>
      <c r="B750" s="28"/>
      <c r="C750" s="28"/>
      <c r="D750" s="27"/>
      <c r="E750" s="28"/>
      <c r="G750" s="28"/>
      <c r="H750" s="31"/>
      <c r="I750" s="31"/>
      <c r="J750" s="30"/>
      <c r="K750" s="30"/>
      <c r="L750" s="28"/>
      <c r="M750" s="31"/>
      <c r="O750" s="28"/>
      <c r="P750" s="28"/>
      <c r="Q750" s="28"/>
      <c r="R750" s="31"/>
      <c r="S750" s="31"/>
      <c r="T750" s="50"/>
      <c r="U750" s="50"/>
      <c r="V750" s="50"/>
      <c r="W750" s="50"/>
      <c r="X750" s="50"/>
      <c r="Y750" s="30"/>
      <c r="Z750" s="30"/>
      <c r="AA750" s="30"/>
    </row>
    <row r="751" spans="1:27" ht="13.2" x14ac:dyDescent="0.25">
      <c r="A751" s="78"/>
      <c r="B751" s="28"/>
      <c r="C751" s="28"/>
      <c r="D751" s="27"/>
      <c r="E751" s="28"/>
      <c r="G751" s="28"/>
      <c r="H751" s="31"/>
      <c r="I751" s="31"/>
      <c r="J751" s="30"/>
      <c r="K751" s="30"/>
      <c r="L751" s="28"/>
      <c r="M751" s="31"/>
      <c r="O751" s="28"/>
      <c r="P751" s="28"/>
      <c r="Q751" s="28"/>
      <c r="R751" s="31"/>
      <c r="S751" s="31"/>
      <c r="T751" s="50"/>
      <c r="U751" s="50"/>
      <c r="V751" s="50"/>
      <c r="W751" s="50"/>
      <c r="X751" s="50"/>
      <c r="Y751" s="30"/>
      <c r="Z751" s="30"/>
      <c r="AA751" s="30"/>
    </row>
    <row r="752" spans="1:27" ht="13.2" x14ac:dyDescent="0.25">
      <c r="A752" s="78"/>
      <c r="B752" s="28"/>
      <c r="C752" s="28"/>
      <c r="D752" s="27"/>
      <c r="E752" s="28"/>
      <c r="G752" s="28"/>
      <c r="H752" s="31"/>
      <c r="I752" s="31"/>
      <c r="J752" s="30"/>
      <c r="K752" s="30"/>
      <c r="L752" s="28"/>
      <c r="M752" s="31"/>
      <c r="O752" s="28"/>
      <c r="P752" s="28"/>
      <c r="Q752" s="28"/>
      <c r="R752" s="31"/>
      <c r="S752" s="31"/>
      <c r="T752" s="50"/>
      <c r="U752" s="50"/>
      <c r="V752" s="50"/>
      <c r="W752" s="50"/>
      <c r="X752" s="50"/>
      <c r="Y752" s="30"/>
      <c r="Z752" s="30"/>
      <c r="AA752" s="30"/>
    </row>
    <row r="753" spans="1:27" ht="13.2" x14ac:dyDescent="0.25">
      <c r="A753" s="78"/>
      <c r="B753" s="28"/>
      <c r="C753" s="28"/>
      <c r="D753" s="27"/>
      <c r="E753" s="28"/>
      <c r="G753" s="28"/>
      <c r="H753" s="31"/>
      <c r="I753" s="31"/>
      <c r="J753" s="30"/>
      <c r="K753" s="30"/>
      <c r="L753" s="28"/>
      <c r="M753" s="31"/>
      <c r="O753" s="28"/>
      <c r="P753" s="28"/>
      <c r="Q753" s="28"/>
      <c r="R753" s="31"/>
      <c r="S753" s="31"/>
      <c r="T753" s="50"/>
      <c r="U753" s="50"/>
      <c r="V753" s="50"/>
      <c r="W753" s="50"/>
      <c r="X753" s="50"/>
      <c r="Y753" s="30"/>
      <c r="Z753" s="30"/>
      <c r="AA753" s="30"/>
    </row>
    <row r="754" spans="1:27" ht="13.2" x14ac:dyDescent="0.25">
      <c r="A754" s="78"/>
      <c r="B754" s="28"/>
      <c r="C754" s="28"/>
      <c r="D754" s="27"/>
      <c r="E754" s="28"/>
      <c r="G754" s="28"/>
      <c r="H754" s="31"/>
      <c r="I754" s="31"/>
      <c r="J754" s="30"/>
      <c r="K754" s="30"/>
      <c r="L754" s="28"/>
      <c r="M754" s="31"/>
      <c r="O754" s="28"/>
      <c r="P754" s="28"/>
      <c r="Q754" s="28"/>
      <c r="R754" s="31"/>
      <c r="S754" s="31"/>
      <c r="T754" s="50"/>
      <c r="U754" s="50"/>
      <c r="V754" s="50"/>
      <c r="W754" s="50"/>
      <c r="X754" s="50"/>
      <c r="Y754" s="30"/>
      <c r="Z754" s="30"/>
      <c r="AA754" s="30"/>
    </row>
    <row r="755" spans="1:27" ht="13.2" x14ac:dyDescent="0.25">
      <c r="A755" s="78"/>
      <c r="B755" s="28"/>
      <c r="C755" s="28"/>
      <c r="D755" s="27"/>
      <c r="E755" s="28"/>
      <c r="G755" s="28"/>
      <c r="H755" s="31"/>
      <c r="I755" s="31"/>
      <c r="J755" s="30"/>
      <c r="K755" s="30"/>
      <c r="L755" s="28"/>
      <c r="M755" s="31"/>
      <c r="O755" s="28"/>
      <c r="P755" s="28"/>
      <c r="Q755" s="28"/>
      <c r="R755" s="31"/>
      <c r="S755" s="31"/>
      <c r="T755" s="50"/>
      <c r="U755" s="50"/>
      <c r="V755" s="50"/>
      <c r="W755" s="50"/>
      <c r="X755" s="50"/>
      <c r="Y755" s="30"/>
      <c r="Z755" s="30"/>
      <c r="AA755" s="30"/>
    </row>
    <row r="756" spans="1:27" ht="13.2" x14ac:dyDescent="0.25">
      <c r="A756" s="78"/>
      <c r="B756" s="28"/>
      <c r="C756" s="28"/>
      <c r="D756" s="27"/>
      <c r="E756" s="28"/>
      <c r="G756" s="28"/>
      <c r="H756" s="31"/>
      <c r="I756" s="31"/>
      <c r="J756" s="30"/>
      <c r="K756" s="30"/>
      <c r="L756" s="28"/>
      <c r="M756" s="31"/>
      <c r="O756" s="28"/>
      <c r="P756" s="28"/>
      <c r="Q756" s="28"/>
      <c r="R756" s="31"/>
      <c r="S756" s="31"/>
      <c r="T756" s="50"/>
      <c r="U756" s="50"/>
      <c r="V756" s="50"/>
      <c r="W756" s="50"/>
      <c r="X756" s="50"/>
      <c r="Y756" s="30"/>
      <c r="Z756" s="30"/>
      <c r="AA756" s="30"/>
    </row>
    <row r="757" spans="1:27" ht="13.2" x14ac:dyDescent="0.25">
      <c r="A757" s="78"/>
      <c r="B757" s="28"/>
      <c r="C757" s="28"/>
      <c r="D757" s="27"/>
      <c r="E757" s="28"/>
      <c r="G757" s="28"/>
      <c r="H757" s="31"/>
      <c r="I757" s="31"/>
      <c r="J757" s="30"/>
      <c r="K757" s="30"/>
      <c r="L757" s="28"/>
      <c r="M757" s="31"/>
      <c r="O757" s="28"/>
      <c r="P757" s="28"/>
      <c r="Q757" s="28"/>
      <c r="R757" s="31"/>
      <c r="S757" s="31"/>
      <c r="T757" s="50"/>
      <c r="U757" s="50"/>
      <c r="V757" s="50"/>
      <c r="W757" s="50"/>
      <c r="X757" s="50"/>
      <c r="Y757" s="30"/>
      <c r="Z757" s="30"/>
      <c r="AA757" s="30"/>
    </row>
    <row r="758" spans="1:27" ht="13.2" x14ac:dyDescent="0.25">
      <c r="A758" s="78"/>
      <c r="B758" s="28"/>
      <c r="C758" s="28"/>
      <c r="D758" s="27"/>
      <c r="E758" s="28"/>
      <c r="G758" s="28"/>
      <c r="H758" s="31"/>
      <c r="I758" s="31"/>
      <c r="J758" s="30"/>
      <c r="K758" s="30"/>
      <c r="L758" s="28"/>
      <c r="M758" s="31"/>
      <c r="O758" s="28"/>
      <c r="P758" s="28"/>
      <c r="Q758" s="28"/>
      <c r="R758" s="31"/>
      <c r="S758" s="31"/>
      <c r="T758" s="50"/>
      <c r="U758" s="50"/>
      <c r="V758" s="50"/>
      <c r="W758" s="50"/>
      <c r="X758" s="50"/>
      <c r="Y758" s="30"/>
      <c r="Z758" s="30"/>
      <c r="AA758" s="30"/>
    </row>
    <row r="759" spans="1:27" ht="13.2" x14ac:dyDescent="0.25">
      <c r="A759" s="78"/>
      <c r="B759" s="28"/>
      <c r="C759" s="28"/>
      <c r="D759" s="27"/>
      <c r="E759" s="28"/>
      <c r="G759" s="28"/>
      <c r="H759" s="31"/>
      <c r="I759" s="31"/>
      <c r="J759" s="30"/>
      <c r="K759" s="30"/>
      <c r="L759" s="28"/>
      <c r="M759" s="31"/>
      <c r="O759" s="28"/>
      <c r="P759" s="28"/>
      <c r="Q759" s="28"/>
      <c r="R759" s="31"/>
      <c r="S759" s="31"/>
      <c r="T759" s="50"/>
      <c r="U759" s="50"/>
      <c r="V759" s="50"/>
      <c r="W759" s="50"/>
      <c r="X759" s="50"/>
      <c r="Y759" s="30"/>
      <c r="Z759" s="30"/>
      <c r="AA759" s="30"/>
    </row>
    <row r="760" spans="1:27" ht="13.2" x14ac:dyDescent="0.25">
      <c r="A760" s="78"/>
      <c r="B760" s="28"/>
      <c r="C760" s="28"/>
      <c r="D760" s="27"/>
      <c r="E760" s="28"/>
      <c r="G760" s="28"/>
      <c r="H760" s="31"/>
      <c r="I760" s="31"/>
      <c r="J760" s="30"/>
      <c r="K760" s="30"/>
      <c r="L760" s="28"/>
      <c r="M760" s="31"/>
      <c r="O760" s="28"/>
      <c r="P760" s="28"/>
      <c r="Q760" s="28"/>
      <c r="R760" s="31"/>
      <c r="S760" s="31"/>
      <c r="T760" s="50"/>
      <c r="U760" s="50"/>
      <c r="V760" s="50"/>
      <c r="W760" s="50"/>
      <c r="X760" s="50"/>
      <c r="Y760" s="30"/>
      <c r="Z760" s="30"/>
      <c r="AA760" s="30"/>
    </row>
    <row r="761" spans="1:27" ht="13.2" x14ac:dyDescent="0.25">
      <c r="A761" s="78"/>
      <c r="B761" s="28"/>
      <c r="C761" s="28"/>
      <c r="D761" s="27"/>
      <c r="E761" s="28"/>
      <c r="G761" s="28"/>
      <c r="H761" s="31"/>
      <c r="I761" s="31"/>
      <c r="J761" s="30"/>
      <c r="K761" s="30"/>
      <c r="L761" s="28"/>
      <c r="M761" s="31"/>
      <c r="O761" s="28"/>
      <c r="P761" s="28"/>
      <c r="Q761" s="28"/>
      <c r="R761" s="31"/>
      <c r="S761" s="31"/>
      <c r="T761" s="50"/>
      <c r="U761" s="50"/>
      <c r="V761" s="50"/>
      <c r="W761" s="50"/>
      <c r="X761" s="50"/>
      <c r="Y761" s="30"/>
      <c r="Z761" s="30"/>
      <c r="AA761" s="30"/>
    </row>
    <row r="762" spans="1:27" ht="13.2" x14ac:dyDescent="0.25">
      <c r="A762" s="78"/>
      <c r="B762" s="28"/>
      <c r="C762" s="28"/>
      <c r="D762" s="27"/>
      <c r="E762" s="28"/>
      <c r="G762" s="28"/>
      <c r="H762" s="31"/>
      <c r="I762" s="31"/>
      <c r="J762" s="30"/>
      <c r="K762" s="30"/>
      <c r="L762" s="28"/>
      <c r="M762" s="31"/>
      <c r="O762" s="28"/>
      <c r="P762" s="28"/>
      <c r="Q762" s="28"/>
      <c r="R762" s="31"/>
      <c r="S762" s="31"/>
      <c r="T762" s="50"/>
      <c r="U762" s="50"/>
      <c r="V762" s="50"/>
      <c r="W762" s="50"/>
      <c r="X762" s="50"/>
      <c r="Y762" s="30"/>
      <c r="Z762" s="30"/>
      <c r="AA762" s="30"/>
    </row>
    <row r="763" spans="1:27" ht="13.2" x14ac:dyDescent="0.25">
      <c r="A763" s="78"/>
      <c r="B763" s="28"/>
      <c r="C763" s="28"/>
      <c r="D763" s="27"/>
      <c r="E763" s="28"/>
      <c r="G763" s="28"/>
      <c r="H763" s="31"/>
      <c r="I763" s="31"/>
      <c r="J763" s="30"/>
      <c r="K763" s="30"/>
      <c r="L763" s="28"/>
      <c r="M763" s="31"/>
      <c r="O763" s="28"/>
      <c r="P763" s="28"/>
      <c r="Q763" s="28"/>
      <c r="R763" s="31"/>
      <c r="S763" s="31"/>
      <c r="T763" s="50"/>
      <c r="U763" s="50"/>
      <c r="V763" s="50"/>
      <c r="W763" s="50"/>
      <c r="X763" s="50"/>
      <c r="Y763" s="30"/>
      <c r="Z763" s="30"/>
      <c r="AA763" s="30"/>
    </row>
    <row r="764" spans="1:27" ht="13.2" x14ac:dyDescent="0.25">
      <c r="A764" s="78"/>
      <c r="B764" s="28"/>
      <c r="C764" s="28"/>
      <c r="D764" s="27"/>
      <c r="E764" s="28"/>
      <c r="G764" s="28"/>
      <c r="H764" s="31"/>
      <c r="I764" s="31"/>
      <c r="J764" s="30"/>
      <c r="K764" s="30"/>
      <c r="L764" s="28"/>
      <c r="M764" s="31"/>
      <c r="O764" s="28"/>
      <c r="P764" s="28"/>
      <c r="Q764" s="28"/>
      <c r="R764" s="31"/>
      <c r="S764" s="31"/>
      <c r="T764" s="50"/>
      <c r="U764" s="50"/>
      <c r="V764" s="50"/>
      <c r="W764" s="50"/>
      <c r="X764" s="50"/>
      <c r="Y764" s="30"/>
      <c r="Z764" s="30"/>
      <c r="AA764" s="30"/>
    </row>
    <row r="765" spans="1:27" ht="13.2" x14ac:dyDescent="0.25">
      <c r="A765" s="78"/>
      <c r="B765" s="28"/>
      <c r="C765" s="28"/>
      <c r="D765" s="27"/>
      <c r="E765" s="28"/>
      <c r="G765" s="28"/>
      <c r="H765" s="31"/>
      <c r="I765" s="31"/>
      <c r="J765" s="30"/>
      <c r="K765" s="30"/>
      <c r="L765" s="28"/>
      <c r="M765" s="31"/>
      <c r="O765" s="28"/>
      <c r="P765" s="28"/>
      <c r="Q765" s="28"/>
      <c r="R765" s="31"/>
      <c r="S765" s="31"/>
      <c r="T765" s="50"/>
      <c r="U765" s="50"/>
      <c r="V765" s="50"/>
      <c r="W765" s="50"/>
      <c r="X765" s="50"/>
      <c r="Y765" s="30"/>
      <c r="Z765" s="30"/>
      <c r="AA765" s="30"/>
    </row>
    <row r="766" spans="1:27" ht="13.2" x14ac:dyDescent="0.25">
      <c r="A766" s="78"/>
      <c r="B766" s="28"/>
      <c r="C766" s="28"/>
      <c r="D766" s="27"/>
      <c r="E766" s="28"/>
      <c r="G766" s="28"/>
      <c r="H766" s="31"/>
      <c r="I766" s="31"/>
      <c r="J766" s="30"/>
      <c r="K766" s="30"/>
      <c r="L766" s="28"/>
      <c r="M766" s="31"/>
      <c r="O766" s="28"/>
      <c r="P766" s="28"/>
      <c r="Q766" s="28"/>
      <c r="R766" s="31"/>
      <c r="S766" s="31"/>
      <c r="T766" s="50"/>
      <c r="U766" s="50"/>
      <c r="V766" s="50"/>
      <c r="W766" s="50"/>
      <c r="X766" s="50"/>
      <c r="Y766" s="30"/>
      <c r="Z766" s="30"/>
      <c r="AA766" s="30"/>
    </row>
    <row r="767" spans="1:27" ht="13.2" x14ac:dyDescent="0.25">
      <c r="A767" s="78"/>
      <c r="B767" s="28"/>
      <c r="C767" s="28"/>
      <c r="D767" s="27"/>
      <c r="E767" s="28"/>
      <c r="G767" s="28"/>
      <c r="H767" s="31"/>
      <c r="I767" s="31"/>
      <c r="J767" s="30"/>
      <c r="K767" s="30"/>
      <c r="L767" s="28"/>
      <c r="M767" s="31"/>
      <c r="O767" s="28"/>
      <c r="P767" s="28"/>
      <c r="Q767" s="28"/>
      <c r="R767" s="31"/>
      <c r="S767" s="31"/>
      <c r="T767" s="50"/>
      <c r="U767" s="50"/>
      <c r="V767" s="50"/>
      <c r="W767" s="50"/>
      <c r="X767" s="50"/>
      <c r="Y767" s="30"/>
      <c r="Z767" s="30"/>
      <c r="AA767" s="30"/>
    </row>
    <row r="768" spans="1:27" ht="13.2" x14ac:dyDescent="0.25">
      <c r="A768" s="78"/>
      <c r="B768" s="28"/>
      <c r="C768" s="28"/>
      <c r="D768" s="27"/>
      <c r="E768" s="28"/>
      <c r="G768" s="28"/>
      <c r="H768" s="31"/>
      <c r="I768" s="31"/>
      <c r="J768" s="30"/>
      <c r="K768" s="30"/>
      <c r="L768" s="28"/>
      <c r="M768" s="31"/>
      <c r="O768" s="28"/>
      <c r="P768" s="28"/>
      <c r="Q768" s="28"/>
      <c r="R768" s="31"/>
      <c r="S768" s="31"/>
      <c r="T768" s="50"/>
      <c r="U768" s="50"/>
      <c r="V768" s="50"/>
      <c r="W768" s="50"/>
      <c r="X768" s="50"/>
      <c r="Y768" s="30"/>
      <c r="Z768" s="30"/>
      <c r="AA768" s="30"/>
    </row>
    <row r="769" spans="1:27" ht="13.2" x14ac:dyDescent="0.25">
      <c r="A769" s="78"/>
      <c r="B769" s="28"/>
      <c r="C769" s="28"/>
      <c r="D769" s="27"/>
      <c r="E769" s="28"/>
      <c r="G769" s="28"/>
      <c r="H769" s="31"/>
      <c r="I769" s="31"/>
      <c r="J769" s="30"/>
      <c r="K769" s="30"/>
      <c r="L769" s="28"/>
      <c r="M769" s="31"/>
      <c r="O769" s="28"/>
      <c r="P769" s="28"/>
      <c r="Q769" s="28"/>
      <c r="R769" s="31"/>
      <c r="S769" s="31"/>
      <c r="T769" s="50"/>
      <c r="U769" s="50"/>
      <c r="V769" s="50"/>
      <c r="W769" s="50"/>
      <c r="X769" s="50"/>
      <c r="Y769" s="30"/>
      <c r="Z769" s="30"/>
      <c r="AA769" s="30"/>
    </row>
    <row r="770" spans="1:27" ht="13.2" x14ac:dyDescent="0.25">
      <c r="A770" s="78"/>
      <c r="B770" s="28"/>
      <c r="C770" s="28"/>
      <c r="D770" s="27"/>
      <c r="E770" s="28"/>
      <c r="G770" s="28"/>
      <c r="H770" s="31"/>
      <c r="I770" s="31"/>
      <c r="J770" s="30"/>
      <c r="K770" s="30"/>
      <c r="L770" s="28"/>
      <c r="M770" s="31"/>
      <c r="O770" s="28"/>
      <c r="P770" s="28"/>
      <c r="Q770" s="28"/>
      <c r="R770" s="31"/>
      <c r="S770" s="31"/>
      <c r="T770" s="50"/>
      <c r="U770" s="50"/>
      <c r="V770" s="50"/>
      <c r="W770" s="50"/>
      <c r="X770" s="50"/>
      <c r="Y770" s="30"/>
      <c r="Z770" s="30"/>
      <c r="AA770" s="30"/>
    </row>
    <row r="771" spans="1:27" ht="13.2" x14ac:dyDescent="0.25">
      <c r="A771" s="78"/>
      <c r="B771" s="28"/>
      <c r="C771" s="28"/>
      <c r="D771" s="27"/>
      <c r="E771" s="28"/>
      <c r="G771" s="28"/>
      <c r="H771" s="31"/>
      <c r="I771" s="31"/>
      <c r="J771" s="30"/>
      <c r="K771" s="30"/>
      <c r="L771" s="28"/>
      <c r="M771" s="31"/>
      <c r="O771" s="28"/>
      <c r="P771" s="28"/>
      <c r="Q771" s="28"/>
      <c r="R771" s="31"/>
      <c r="S771" s="31"/>
      <c r="T771" s="50"/>
      <c r="U771" s="50"/>
      <c r="V771" s="50"/>
      <c r="W771" s="50"/>
      <c r="X771" s="50"/>
      <c r="Y771" s="30"/>
      <c r="Z771" s="30"/>
      <c r="AA771" s="30"/>
    </row>
    <row r="772" spans="1:27" ht="13.2" x14ac:dyDescent="0.25">
      <c r="A772" s="78"/>
      <c r="B772" s="28"/>
      <c r="C772" s="28"/>
      <c r="D772" s="27"/>
      <c r="E772" s="28"/>
      <c r="G772" s="28"/>
      <c r="H772" s="31"/>
      <c r="I772" s="31"/>
      <c r="J772" s="30"/>
      <c r="K772" s="30"/>
      <c r="L772" s="28"/>
      <c r="M772" s="31"/>
      <c r="O772" s="28"/>
      <c r="P772" s="28"/>
      <c r="Q772" s="28"/>
      <c r="R772" s="31"/>
      <c r="S772" s="31"/>
      <c r="T772" s="50"/>
      <c r="U772" s="50"/>
      <c r="V772" s="50"/>
      <c r="W772" s="50"/>
      <c r="X772" s="50"/>
      <c r="Y772" s="30"/>
      <c r="Z772" s="30"/>
      <c r="AA772" s="30"/>
    </row>
    <row r="773" spans="1:27" ht="13.2" x14ac:dyDescent="0.25">
      <c r="A773" s="78"/>
      <c r="B773" s="28"/>
      <c r="C773" s="28"/>
      <c r="D773" s="27"/>
      <c r="E773" s="28"/>
      <c r="G773" s="28"/>
      <c r="H773" s="31"/>
      <c r="I773" s="31"/>
      <c r="J773" s="30"/>
      <c r="K773" s="30"/>
      <c r="L773" s="28"/>
      <c r="M773" s="31"/>
      <c r="O773" s="28"/>
      <c r="P773" s="28"/>
      <c r="Q773" s="28"/>
      <c r="R773" s="31"/>
      <c r="S773" s="31"/>
      <c r="T773" s="50"/>
      <c r="U773" s="50"/>
      <c r="V773" s="50"/>
      <c r="W773" s="50"/>
      <c r="X773" s="50"/>
      <c r="Y773" s="30"/>
      <c r="Z773" s="30"/>
      <c r="AA773" s="30"/>
    </row>
    <row r="774" spans="1:27" ht="13.2" x14ac:dyDescent="0.25">
      <c r="A774" s="78"/>
      <c r="B774" s="28"/>
      <c r="C774" s="28"/>
      <c r="D774" s="27"/>
      <c r="E774" s="28"/>
      <c r="G774" s="28"/>
      <c r="H774" s="31"/>
      <c r="I774" s="31"/>
      <c r="J774" s="30"/>
      <c r="K774" s="30"/>
      <c r="L774" s="28"/>
      <c r="M774" s="31"/>
      <c r="O774" s="28"/>
      <c r="P774" s="28"/>
      <c r="Q774" s="28"/>
      <c r="R774" s="31"/>
      <c r="S774" s="31"/>
      <c r="T774" s="50"/>
      <c r="U774" s="50"/>
      <c r="V774" s="50"/>
      <c r="W774" s="50"/>
      <c r="X774" s="50"/>
      <c r="Y774" s="30"/>
      <c r="Z774" s="30"/>
      <c r="AA774" s="30"/>
    </row>
    <row r="775" spans="1:27" ht="13.2" x14ac:dyDescent="0.25">
      <c r="A775" s="78"/>
      <c r="B775" s="28"/>
      <c r="C775" s="28"/>
      <c r="D775" s="27"/>
      <c r="E775" s="28"/>
      <c r="G775" s="28"/>
      <c r="H775" s="31"/>
      <c r="I775" s="31"/>
      <c r="J775" s="30"/>
      <c r="K775" s="30"/>
      <c r="L775" s="28"/>
      <c r="M775" s="31"/>
      <c r="O775" s="28"/>
      <c r="P775" s="28"/>
      <c r="Q775" s="28"/>
      <c r="R775" s="31"/>
      <c r="S775" s="31"/>
      <c r="T775" s="50"/>
      <c r="U775" s="50"/>
      <c r="V775" s="50"/>
      <c r="W775" s="50"/>
      <c r="X775" s="50"/>
      <c r="Y775" s="30"/>
      <c r="Z775" s="30"/>
      <c r="AA775" s="30"/>
    </row>
    <row r="776" spans="1:27" ht="13.2" x14ac:dyDescent="0.25">
      <c r="A776" s="78"/>
      <c r="B776" s="28"/>
      <c r="C776" s="28"/>
      <c r="D776" s="27"/>
      <c r="E776" s="28"/>
      <c r="G776" s="28"/>
      <c r="H776" s="31"/>
      <c r="I776" s="31"/>
      <c r="J776" s="30"/>
      <c r="K776" s="30"/>
      <c r="L776" s="28"/>
      <c r="M776" s="31"/>
      <c r="O776" s="28"/>
      <c r="P776" s="28"/>
      <c r="Q776" s="28"/>
      <c r="R776" s="31"/>
      <c r="S776" s="31"/>
      <c r="T776" s="50"/>
      <c r="U776" s="50"/>
      <c r="V776" s="50"/>
      <c r="W776" s="50"/>
      <c r="X776" s="50"/>
      <c r="Y776" s="30"/>
      <c r="Z776" s="30"/>
      <c r="AA776" s="30"/>
    </row>
    <row r="777" spans="1:27" ht="13.2" x14ac:dyDescent="0.25">
      <c r="A777" s="78"/>
      <c r="B777" s="28"/>
      <c r="C777" s="28"/>
      <c r="D777" s="27"/>
      <c r="E777" s="28"/>
      <c r="G777" s="28"/>
      <c r="H777" s="31"/>
      <c r="I777" s="31"/>
      <c r="J777" s="30"/>
      <c r="K777" s="30"/>
      <c r="L777" s="28"/>
      <c r="M777" s="31"/>
      <c r="O777" s="28"/>
      <c r="P777" s="28"/>
      <c r="Q777" s="28"/>
      <c r="R777" s="31"/>
      <c r="S777" s="31"/>
      <c r="T777" s="50"/>
      <c r="U777" s="50"/>
      <c r="V777" s="50"/>
      <c r="W777" s="50"/>
      <c r="X777" s="50"/>
      <c r="Y777" s="30"/>
      <c r="Z777" s="30"/>
      <c r="AA777" s="30"/>
    </row>
    <row r="778" spans="1:27" ht="13.2" x14ac:dyDescent="0.25">
      <c r="A778" s="78"/>
      <c r="B778" s="28"/>
      <c r="C778" s="28"/>
      <c r="D778" s="27"/>
      <c r="E778" s="28"/>
      <c r="G778" s="28"/>
      <c r="H778" s="31"/>
      <c r="I778" s="31"/>
      <c r="J778" s="30"/>
      <c r="K778" s="30"/>
      <c r="L778" s="28"/>
      <c r="M778" s="31"/>
      <c r="O778" s="28"/>
      <c r="P778" s="28"/>
      <c r="Q778" s="28"/>
      <c r="R778" s="31"/>
      <c r="S778" s="31"/>
      <c r="T778" s="50"/>
      <c r="U778" s="50"/>
      <c r="V778" s="50"/>
      <c r="W778" s="50"/>
      <c r="X778" s="50"/>
      <c r="Y778" s="30"/>
      <c r="Z778" s="30"/>
      <c r="AA778" s="30"/>
    </row>
    <row r="779" spans="1:27" ht="13.2" x14ac:dyDescent="0.25">
      <c r="A779" s="78"/>
      <c r="B779" s="28"/>
      <c r="C779" s="28"/>
      <c r="D779" s="27"/>
      <c r="E779" s="28"/>
      <c r="G779" s="28"/>
      <c r="H779" s="31"/>
      <c r="I779" s="31"/>
      <c r="J779" s="30"/>
      <c r="K779" s="30"/>
      <c r="L779" s="28"/>
      <c r="M779" s="31"/>
      <c r="O779" s="28"/>
      <c r="P779" s="28"/>
      <c r="Q779" s="28"/>
      <c r="R779" s="31"/>
      <c r="S779" s="31"/>
      <c r="T779" s="50"/>
      <c r="U779" s="50"/>
      <c r="V779" s="50"/>
      <c r="W779" s="50"/>
      <c r="X779" s="50"/>
      <c r="Y779" s="30"/>
      <c r="Z779" s="30"/>
      <c r="AA779" s="30"/>
    </row>
    <row r="780" spans="1:27" ht="13.2" x14ac:dyDescent="0.25">
      <c r="A780" s="78"/>
      <c r="B780" s="28"/>
      <c r="C780" s="28"/>
      <c r="D780" s="27"/>
      <c r="E780" s="28"/>
      <c r="G780" s="28"/>
      <c r="H780" s="31"/>
      <c r="I780" s="31"/>
      <c r="J780" s="30"/>
      <c r="K780" s="30"/>
      <c r="L780" s="28"/>
      <c r="M780" s="31"/>
      <c r="O780" s="28"/>
      <c r="P780" s="28"/>
      <c r="Q780" s="28"/>
      <c r="R780" s="31"/>
      <c r="S780" s="31"/>
      <c r="T780" s="50"/>
      <c r="U780" s="50"/>
      <c r="V780" s="50"/>
      <c r="W780" s="50"/>
      <c r="X780" s="50"/>
      <c r="Y780" s="30"/>
      <c r="Z780" s="30"/>
      <c r="AA780" s="30"/>
    </row>
    <row r="781" spans="1:27" ht="13.2" x14ac:dyDescent="0.25">
      <c r="A781" s="78"/>
      <c r="B781" s="28"/>
      <c r="C781" s="28"/>
      <c r="D781" s="27"/>
      <c r="E781" s="28"/>
      <c r="G781" s="28"/>
      <c r="H781" s="31"/>
      <c r="I781" s="31"/>
      <c r="J781" s="30"/>
      <c r="K781" s="30"/>
      <c r="L781" s="28"/>
      <c r="M781" s="31"/>
      <c r="O781" s="28"/>
      <c r="P781" s="28"/>
      <c r="Q781" s="28"/>
      <c r="R781" s="31"/>
      <c r="S781" s="31"/>
      <c r="T781" s="50"/>
      <c r="U781" s="50"/>
      <c r="V781" s="50"/>
      <c r="W781" s="50"/>
      <c r="X781" s="50"/>
      <c r="Y781" s="30"/>
      <c r="Z781" s="30"/>
      <c r="AA781" s="30"/>
    </row>
    <row r="782" spans="1:27" ht="13.2" x14ac:dyDescent="0.25">
      <c r="A782" s="78"/>
      <c r="B782" s="28"/>
      <c r="C782" s="28"/>
      <c r="D782" s="27"/>
      <c r="E782" s="28"/>
      <c r="G782" s="28"/>
      <c r="H782" s="31"/>
      <c r="I782" s="31"/>
      <c r="J782" s="30"/>
      <c r="K782" s="30"/>
      <c r="L782" s="28"/>
      <c r="M782" s="31"/>
      <c r="O782" s="28"/>
      <c r="P782" s="28"/>
      <c r="Q782" s="28"/>
      <c r="R782" s="31"/>
      <c r="S782" s="31"/>
      <c r="T782" s="50"/>
      <c r="U782" s="50"/>
      <c r="V782" s="50"/>
      <c r="W782" s="50"/>
      <c r="X782" s="50"/>
      <c r="Y782" s="30"/>
      <c r="Z782" s="30"/>
      <c r="AA782" s="30"/>
    </row>
    <row r="783" spans="1:27" ht="13.2" x14ac:dyDescent="0.25">
      <c r="A783" s="78"/>
      <c r="B783" s="28"/>
      <c r="C783" s="28"/>
      <c r="D783" s="27"/>
      <c r="E783" s="28"/>
      <c r="G783" s="28"/>
      <c r="H783" s="31"/>
      <c r="I783" s="31"/>
      <c r="J783" s="30"/>
      <c r="K783" s="30"/>
      <c r="L783" s="28"/>
      <c r="M783" s="31"/>
      <c r="O783" s="28"/>
      <c r="P783" s="28"/>
      <c r="Q783" s="28"/>
      <c r="R783" s="31"/>
      <c r="S783" s="31"/>
      <c r="T783" s="50"/>
      <c r="U783" s="50"/>
      <c r="V783" s="50"/>
      <c r="W783" s="50"/>
      <c r="X783" s="50"/>
      <c r="Y783" s="30"/>
      <c r="Z783" s="30"/>
      <c r="AA783" s="30"/>
    </row>
    <row r="784" spans="1:27" ht="13.2" x14ac:dyDescent="0.25">
      <c r="A784" s="78"/>
      <c r="B784" s="28"/>
      <c r="C784" s="28"/>
      <c r="D784" s="27"/>
      <c r="E784" s="28"/>
      <c r="G784" s="28"/>
      <c r="H784" s="31"/>
      <c r="I784" s="31"/>
      <c r="J784" s="30"/>
      <c r="K784" s="30"/>
      <c r="L784" s="28"/>
      <c r="M784" s="31"/>
      <c r="O784" s="28"/>
      <c r="P784" s="28"/>
      <c r="Q784" s="28"/>
      <c r="R784" s="31"/>
      <c r="S784" s="31"/>
      <c r="T784" s="50"/>
      <c r="U784" s="50"/>
      <c r="V784" s="50"/>
      <c r="W784" s="50"/>
      <c r="X784" s="50"/>
      <c r="Y784" s="30"/>
      <c r="Z784" s="30"/>
      <c r="AA784" s="30"/>
    </row>
    <row r="785" spans="1:27" ht="13.2" x14ac:dyDescent="0.25">
      <c r="A785" s="78"/>
      <c r="B785" s="28"/>
      <c r="C785" s="28"/>
      <c r="D785" s="27"/>
      <c r="E785" s="28"/>
      <c r="G785" s="28"/>
      <c r="H785" s="31"/>
      <c r="I785" s="31"/>
      <c r="J785" s="30"/>
      <c r="K785" s="30"/>
      <c r="L785" s="28"/>
      <c r="M785" s="31"/>
      <c r="O785" s="28"/>
      <c r="P785" s="28"/>
      <c r="Q785" s="28"/>
      <c r="R785" s="31"/>
      <c r="S785" s="31"/>
      <c r="T785" s="50"/>
      <c r="U785" s="50"/>
      <c r="V785" s="50"/>
      <c r="W785" s="50"/>
      <c r="X785" s="50"/>
      <c r="Y785" s="30"/>
      <c r="Z785" s="30"/>
      <c r="AA785" s="30"/>
    </row>
    <row r="786" spans="1:27" ht="13.2" x14ac:dyDescent="0.25">
      <c r="A786" s="78"/>
      <c r="B786" s="28"/>
      <c r="C786" s="28"/>
      <c r="D786" s="27"/>
      <c r="E786" s="28"/>
      <c r="G786" s="28"/>
      <c r="H786" s="31"/>
      <c r="I786" s="31"/>
      <c r="J786" s="30"/>
      <c r="K786" s="30"/>
      <c r="L786" s="28"/>
      <c r="M786" s="31"/>
      <c r="O786" s="28"/>
      <c r="P786" s="28"/>
      <c r="Q786" s="28"/>
      <c r="R786" s="31"/>
      <c r="S786" s="31"/>
      <c r="T786" s="50"/>
      <c r="U786" s="50"/>
      <c r="V786" s="50"/>
      <c r="W786" s="50"/>
      <c r="X786" s="50"/>
      <c r="Y786" s="30"/>
      <c r="Z786" s="30"/>
      <c r="AA786" s="30"/>
    </row>
    <row r="787" spans="1:27" ht="13.2" x14ac:dyDescent="0.25">
      <c r="A787" s="78"/>
      <c r="B787" s="28"/>
      <c r="C787" s="28"/>
      <c r="D787" s="27"/>
      <c r="E787" s="28"/>
      <c r="G787" s="28"/>
      <c r="H787" s="31"/>
      <c r="I787" s="31"/>
      <c r="J787" s="30"/>
      <c r="K787" s="30"/>
      <c r="L787" s="28"/>
      <c r="M787" s="31"/>
      <c r="O787" s="28"/>
      <c r="P787" s="28"/>
      <c r="Q787" s="28"/>
      <c r="R787" s="31"/>
      <c r="S787" s="31"/>
      <c r="T787" s="50"/>
      <c r="U787" s="50"/>
      <c r="V787" s="50"/>
      <c r="W787" s="50"/>
      <c r="X787" s="50"/>
      <c r="Y787" s="30"/>
      <c r="Z787" s="30"/>
      <c r="AA787" s="30"/>
    </row>
    <row r="788" spans="1:27" ht="13.2" x14ac:dyDescent="0.25">
      <c r="A788" s="78"/>
      <c r="B788" s="28"/>
      <c r="C788" s="28"/>
      <c r="D788" s="27"/>
      <c r="E788" s="28"/>
      <c r="G788" s="28"/>
      <c r="H788" s="31"/>
      <c r="I788" s="31"/>
      <c r="J788" s="30"/>
      <c r="K788" s="30"/>
      <c r="L788" s="28"/>
      <c r="M788" s="31"/>
      <c r="O788" s="28"/>
      <c r="P788" s="28"/>
      <c r="Q788" s="28"/>
      <c r="R788" s="31"/>
      <c r="S788" s="31"/>
      <c r="T788" s="50"/>
      <c r="U788" s="50"/>
      <c r="V788" s="50"/>
      <c r="W788" s="50"/>
      <c r="X788" s="50"/>
      <c r="Y788" s="30"/>
      <c r="Z788" s="30"/>
      <c r="AA788" s="30"/>
    </row>
    <row r="789" spans="1:27" ht="13.2" x14ac:dyDescent="0.25">
      <c r="A789" s="78"/>
      <c r="B789" s="28"/>
      <c r="C789" s="28"/>
      <c r="D789" s="27"/>
      <c r="E789" s="28"/>
      <c r="G789" s="28"/>
      <c r="H789" s="31"/>
      <c r="I789" s="31"/>
      <c r="J789" s="30"/>
      <c r="K789" s="30"/>
      <c r="L789" s="28"/>
      <c r="M789" s="31"/>
      <c r="O789" s="28"/>
      <c r="P789" s="28"/>
      <c r="Q789" s="28"/>
      <c r="R789" s="31"/>
      <c r="S789" s="31"/>
      <c r="T789" s="50"/>
      <c r="U789" s="50"/>
      <c r="V789" s="50"/>
      <c r="W789" s="50"/>
      <c r="X789" s="50"/>
      <c r="Y789" s="30"/>
      <c r="Z789" s="30"/>
      <c r="AA789" s="30"/>
    </row>
    <row r="790" spans="1:27" ht="13.2" x14ac:dyDescent="0.25">
      <c r="A790" s="78"/>
      <c r="B790" s="28"/>
      <c r="C790" s="28"/>
      <c r="D790" s="27"/>
      <c r="E790" s="28"/>
      <c r="G790" s="28"/>
      <c r="H790" s="31"/>
      <c r="I790" s="31"/>
      <c r="J790" s="30"/>
      <c r="K790" s="30"/>
      <c r="L790" s="28"/>
      <c r="M790" s="31"/>
      <c r="O790" s="28"/>
      <c r="P790" s="28"/>
      <c r="Q790" s="28"/>
      <c r="R790" s="31"/>
      <c r="S790" s="31"/>
      <c r="T790" s="50"/>
      <c r="U790" s="50"/>
      <c r="V790" s="50"/>
      <c r="W790" s="50"/>
      <c r="X790" s="50"/>
      <c r="Y790" s="30"/>
      <c r="Z790" s="30"/>
      <c r="AA790" s="30"/>
    </row>
    <row r="791" spans="1:27" ht="13.2" x14ac:dyDescent="0.25">
      <c r="A791" s="78"/>
      <c r="B791" s="28"/>
      <c r="C791" s="28"/>
      <c r="D791" s="27"/>
      <c r="E791" s="28"/>
      <c r="G791" s="28"/>
      <c r="H791" s="31"/>
      <c r="I791" s="31"/>
      <c r="J791" s="30"/>
      <c r="K791" s="30"/>
      <c r="L791" s="28"/>
      <c r="M791" s="31"/>
      <c r="O791" s="28"/>
      <c r="P791" s="28"/>
      <c r="Q791" s="28"/>
      <c r="R791" s="31"/>
      <c r="S791" s="31"/>
      <c r="T791" s="50"/>
      <c r="U791" s="50"/>
      <c r="V791" s="50"/>
      <c r="W791" s="50"/>
      <c r="X791" s="50"/>
      <c r="Y791" s="30"/>
      <c r="Z791" s="30"/>
      <c r="AA791" s="30"/>
    </row>
    <row r="792" spans="1:27" ht="13.2" x14ac:dyDescent="0.25">
      <c r="A792" s="78"/>
      <c r="B792" s="28"/>
      <c r="C792" s="28"/>
      <c r="D792" s="27"/>
      <c r="E792" s="28"/>
      <c r="G792" s="28"/>
      <c r="H792" s="31"/>
      <c r="I792" s="31"/>
      <c r="J792" s="30"/>
      <c r="K792" s="30"/>
      <c r="L792" s="28"/>
      <c r="M792" s="31"/>
      <c r="O792" s="28"/>
      <c r="P792" s="28"/>
      <c r="Q792" s="28"/>
      <c r="R792" s="31"/>
      <c r="S792" s="31"/>
      <c r="T792" s="50"/>
      <c r="U792" s="50"/>
      <c r="V792" s="50"/>
      <c r="W792" s="50"/>
      <c r="X792" s="50"/>
      <c r="Y792" s="30"/>
      <c r="Z792" s="30"/>
      <c r="AA792" s="30"/>
    </row>
    <row r="793" spans="1:27" ht="13.2" x14ac:dyDescent="0.25">
      <c r="A793" s="78"/>
      <c r="B793" s="28"/>
      <c r="C793" s="28"/>
      <c r="D793" s="27"/>
      <c r="E793" s="28"/>
      <c r="G793" s="28"/>
      <c r="H793" s="31"/>
      <c r="I793" s="31"/>
      <c r="J793" s="30"/>
      <c r="K793" s="30"/>
      <c r="L793" s="28"/>
      <c r="M793" s="31"/>
      <c r="O793" s="28"/>
      <c r="P793" s="28"/>
      <c r="Q793" s="28"/>
      <c r="R793" s="31"/>
      <c r="S793" s="31"/>
      <c r="T793" s="50"/>
      <c r="U793" s="50"/>
      <c r="V793" s="50"/>
      <c r="W793" s="50"/>
      <c r="X793" s="50"/>
      <c r="Y793" s="30"/>
      <c r="Z793" s="30"/>
      <c r="AA793" s="30"/>
    </row>
    <row r="794" spans="1:27" ht="13.2" x14ac:dyDescent="0.25">
      <c r="A794" s="78"/>
      <c r="B794" s="28"/>
      <c r="C794" s="28"/>
      <c r="D794" s="27"/>
      <c r="E794" s="28"/>
      <c r="G794" s="28"/>
      <c r="H794" s="31"/>
      <c r="I794" s="31"/>
      <c r="J794" s="30"/>
      <c r="K794" s="30"/>
      <c r="L794" s="28"/>
      <c r="M794" s="31"/>
      <c r="O794" s="28"/>
      <c r="P794" s="28"/>
      <c r="Q794" s="28"/>
      <c r="R794" s="31"/>
      <c r="S794" s="31"/>
      <c r="T794" s="50"/>
      <c r="U794" s="50"/>
      <c r="V794" s="50"/>
      <c r="W794" s="50"/>
      <c r="X794" s="50"/>
      <c r="Y794" s="30"/>
      <c r="Z794" s="30"/>
      <c r="AA794" s="30"/>
    </row>
    <row r="795" spans="1:27" ht="13.2" x14ac:dyDescent="0.25">
      <c r="A795" s="78"/>
      <c r="B795" s="28"/>
      <c r="C795" s="28"/>
      <c r="D795" s="27"/>
      <c r="E795" s="28"/>
      <c r="G795" s="28"/>
      <c r="H795" s="31"/>
      <c r="I795" s="31"/>
      <c r="J795" s="30"/>
      <c r="K795" s="30"/>
      <c r="L795" s="28"/>
      <c r="M795" s="31"/>
      <c r="O795" s="28"/>
      <c r="P795" s="28"/>
      <c r="Q795" s="28"/>
      <c r="R795" s="31"/>
      <c r="S795" s="31"/>
      <c r="T795" s="50"/>
      <c r="U795" s="50"/>
      <c r="V795" s="50"/>
      <c r="W795" s="50"/>
      <c r="X795" s="50"/>
      <c r="Y795" s="30"/>
      <c r="Z795" s="30"/>
      <c r="AA795" s="30"/>
    </row>
    <row r="796" spans="1:27" ht="13.2" x14ac:dyDescent="0.25">
      <c r="A796" s="78"/>
      <c r="B796" s="28"/>
      <c r="C796" s="28"/>
      <c r="D796" s="27"/>
      <c r="E796" s="28"/>
      <c r="G796" s="28"/>
      <c r="H796" s="31"/>
      <c r="I796" s="31"/>
      <c r="J796" s="30"/>
      <c r="K796" s="30"/>
      <c r="L796" s="28"/>
      <c r="M796" s="31"/>
      <c r="O796" s="28"/>
      <c r="P796" s="28"/>
      <c r="Q796" s="28"/>
      <c r="R796" s="31"/>
      <c r="S796" s="31"/>
      <c r="T796" s="50"/>
      <c r="U796" s="50"/>
      <c r="V796" s="50"/>
      <c r="W796" s="50"/>
      <c r="X796" s="50"/>
      <c r="Y796" s="30"/>
      <c r="Z796" s="30"/>
      <c r="AA796" s="30"/>
    </row>
    <row r="797" spans="1:27" ht="13.2" x14ac:dyDescent="0.25">
      <c r="A797" s="78"/>
      <c r="B797" s="28"/>
      <c r="C797" s="28"/>
      <c r="D797" s="27"/>
      <c r="E797" s="28"/>
      <c r="G797" s="28"/>
      <c r="H797" s="31"/>
      <c r="I797" s="31"/>
      <c r="J797" s="30"/>
      <c r="K797" s="30"/>
      <c r="L797" s="28"/>
      <c r="M797" s="31"/>
      <c r="O797" s="28"/>
      <c r="P797" s="28"/>
      <c r="Q797" s="28"/>
      <c r="R797" s="31"/>
      <c r="S797" s="31"/>
      <c r="T797" s="50"/>
      <c r="U797" s="50"/>
      <c r="V797" s="50"/>
      <c r="W797" s="50"/>
      <c r="X797" s="50"/>
      <c r="Y797" s="30"/>
      <c r="Z797" s="30"/>
      <c r="AA797" s="30"/>
    </row>
    <row r="798" spans="1:27" ht="13.2" x14ac:dyDescent="0.25">
      <c r="A798" s="78"/>
      <c r="B798" s="28"/>
      <c r="C798" s="28"/>
      <c r="D798" s="27"/>
      <c r="E798" s="28"/>
      <c r="G798" s="28"/>
      <c r="H798" s="31"/>
      <c r="I798" s="31"/>
      <c r="J798" s="30"/>
      <c r="K798" s="30"/>
      <c r="L798" s="28"/>
      <c r="M798" s="31"/>
      <c r="O798" s="28"/>
      <c r="P798" s="28"/>
      <c r="Q798" s="28"/>
      <c r="R798" s="31"/>
      <c r="S798" s="31"/>
      <c r="T798" s="50"/>
      <c r="U798" s="50"/>
      <c r="V798" s="50"/>
      <c r="W798" s="50"/>
      <c r="X798" s="50"/>
      <c r="Y798" s="30"/>
      <c r="Z798" s="30"/>
      <c r="AA798" s="30"/>
    </row>
    <row r="799" spans="1:27" ht="13.2" x14ac:dyDescent="0.25">
      <c r="A799" s="78"/>
      <c r="B799" s="28"/>
      <c r="C799" s="28"/>
      <c r="D799" s="27"/>
      <c r="E799" s="28"/>
      <c r="G799" s="28"/>
      <c r="H799" s="31"/>
      <c r="I799" s="31"/>
      <c r="J799" s="30"/>
      <c r="K799" s="30"/>
      <c r="L799" s="28"/>
      <c r="M799" s="31"/>
      <c r="O799" s="28"/>
      <c r="P799" s="28"/>
      <c r="Q799" s="28"/>
      <c r="R799" s="31"/>
      <c r="S799" s="31"/>
      <c r="T799" s="50"/>
      <c r="U799" s="50"/>
      <c r="V799" s="50"/>
      <c r="W799" s="50"/>
      <c r="X799" s="50"/>
      <c r="Y799" s="30"/>
      <c r="Z799" s="30"/>
      <c r="AA799" s="30"/>
    </row>
    <row r="800" spans="1:27" ht="13.2" x14ac:dyDescent="0.25">
      <c r="A800" s="78"/>
      <c r="B800" s="28"/>
      <c r="C800" s="28"/>
      <c r="D800" s="27"/>
      <c r="E800" s="28"/>
      <c r="G800" s="28"/>
      <c r="H800" s="31"/>
      <c r="I800" s="31"/>
      <c r="J800" s="30"/>
      <c r="K800" s="30"/>
      <c r="L800" s="28"/>
      <c r="M800" s="31"/>
      <c r="O800" s="28"/>
      <c r="P800" s="28"/>
      <c r="Q800" s="28"/>
      <c r="R800" s="31"/>
      <c r="S800" s="31"/>
      <c r="T800" s="50"/>
      <c r="U800" s="50"/>
      <c r="V800" s="50"/>
      <c r="W800" s="50"/>
      <c r="X800" s="50"/>
      <c r="Y800" s="30"/>
      <c r="Z800" s="30"/>
      <c r="AA800" s="30"/>
    </row>
    <row r="801" spans="1:27" ht="13.2" x14ac:dyDescent="0.25">
      <c r="A801" s="78"/>
      <c r="B801" s="28"/>
      <c r="C801" s="28"/>
      <c r="D801" s="27"/>
      <c r="E801" s="28"/>
      <c r="G801" s="28"/>
      <c r="H801" s="31"/>
      <c r="I801" s="31"/>
      <c r="J801" s="30"/>
      <c r="K801" s="30"/>
      <c r="L801" s="28"/>
      <c r="M801" s="31"/>
      <c r="O801" s="28"/>
      <c r="P801" s="28"/>
      <c r="Q801" s="28"/>
      <c r="R801" s="31"/>
      <c r="S801" s="31"/>
      <c r="T801" s="50"/>
      <c r="U801" s="50"/>
      <c r="V801" s="50"/>
      <c r="W801" s="50"/>
      <c r="X801" s="50"/>
      <c r="Y801" s="30"/>
      <c r="Z801" s="30"/>
      <c r="AA801" s="30"/>
    </row>
    <row r="802" spans="1:27" ht="13.2" x14ac:dyDescent="0.25">
      <c r="A802" s="78"/>
      <c r="B802" s="28"/>
      <c r="C802" s="28"/>
      <c r="D802" s="27"/>
      <c r="E802" s="28"/>
      <c r="G802" s="28"/>
      <c r="H802" s="31"/>
      <c r="I802" s="31"/>
      <c r="J802" s="30"/>
      <c r="K802" s="30"/>
      <c r="L802" s="28"/>
      <c r="M802" s="31"/>
      <c r="O802" s="28"/>
      <c r="P802" s="28"/>
      <c r="Q802" s="28"/>
      <c r="R802" s="31"/>
      <c r="S802" s="31"/>
      <c r="T802" s="50"/>
      <c r="U802" s="50"/>
      <c r="V802" s="50"/>
      <c r="W802" s="50"/>
      <c r="X802" s="50"/>
      <c r="Y802" s="30"/>
      <c r="Z802" s="30"/>
      <c r="AA802" s="30"/>
    </row>
    <row r="803" spans="1:27" ht="13.2" x14ac:dyDescent="0.25">
      <c r="A803" s="78"/>
      <c r="B803" s="28"/>
      <c r="C803" s="28"/>
      <c r="D803" s="27"/>
      <c r="E803" s="28"/>
      <c r="G803" s="28"/>
      <c r="H803" s="31"/>
      <c r="I803" s="31"/>
      <c r="J803" s="30"/>
      <c r="K803" s="30"/>
      <c r="L803" s="28"/>
      <c r="M803" s="31"/>
      <c r="O803" s="28"/>
      <c r="P803" s="28"/>
      <c r="Q803" s="28"/>
      <c r="R803" s="31"/>
      <c r="S803" s="31"/>
      <c r="T803" s="50"/>
      <c r="U803" s="50"/>
      <c r="V803" s="50"/>
      <c r="W803" s="50"/>
      <c r="X803" s="50"/>
      <c r="Y803" s="30"/>
      <c r="Z803" s="30"/>
      <c r="AA803" s="30"/>
    </row>
    <row r="804" spans="1:27" ht="13.2" x14ac:dyDescent="0.25">
      <c r="A804" s="78"/>
      <c r="B804" s="28"/>
      <c r="C804" s="28"/>
      <c r="D804" s="27"/>
      <c r="E804" s="28"/>
      <c r="G804" s="28"/>
      <c r="H804" s="31"/>
      <c r="I804" s="31"/>
      <c r="J804" s="30"/>
      <c r="K804" s="30"/>
      <c r="L804" s="28"/>
      <c r="M804" s="31"/>
      <c r="O804" s="28"/>
      <c r="P804" s="28"/>
      <c r="Q804" s="28"/>
      <c r="R804" s="31"/>
      <c r="S804" s="31"/>
      <c r="T804" s="50"/>
      <c r="U804" s="50"/>
      <c r="V804" s="50"/>
      <c r="W804" s="50"/>
      <c r="X804" s="50"/>
      <c r="Y804" s="30"/>
      <c r="Z804" s="30"/>
      <c r="AA804" s="30"/>
    </row>
    <row r="805" spans="1:27" ht="13.2" x14ac:dyDescent="0.25">
      <c r="A805" s="78"/>
      <c r="B805" s="28"/>
      <c r="C805" s="28"/>
      <c r="D805" s="27"/>
      <c r="E805" s="28"/>
      <c r="G805" s="28"/>
      <c r="H805" s="31"/>
      <c r="I805" s="31"/>
      <c r="J805" s="30"/>
      <c r="K805" s="30"/>
      <c r="L805" s="28"/>
      <c r="M805" s="31"/>
      <c r="O805" s="28"/>
      <c r="P805" s="28"/>
      <c r="Q805" s="28"/>
      <c r="R805" s="31"/>
      <c r="S805" s="31"/>
      <c r="T805" s="50"/>
      <c r="U805" s="50"/>
      <c r="V805" s="50"/>
      <c r="W805" s="50"/>
      <c r="X805" s="50"/>
      <c r="Y805" s="30"/>
      <c r="Z805" s="30"/>
      <c r="AA805" s="30"/>
    </row>
    <row r="806" spans="1:27" ht="13.2" x14ac:dyDescent="0.25">
      <c r="A806" s="78"/>
      <c r="B806" s="28"/>
      <c r="C806" s="28"/>
      <c r="D806" s="27"/>
      <c r="E806" s="28"/>
      <c r="G806" s="28"/>
      <c r="H806" s="31"/>
      <c r="I806" s="31"/>
      <c r="J806" s="30"/>
      <c r="K806" s="30"/>
      <c r="L806" s="28"/>
      <c r="M806" s="31"/>
      <c r="O806" s="28"/>
      <c r="P806" s="28"/>
      <c r="Q806" s="28"/>
      <c r="R806" s="31"/>
      <c r="S806" s="31"/>
      <c r="T806" s="50"/>
      <c r="U806" s="50"/>
      <c r="V806" s="50"/>
      <c r="W806" s="50"/>
      <c r="X806" s="50"/>
      <c r="Y806" s="30"/>
      <c r="Z806" s="30"/>
      <c r="AA806" s="30"/>
    </row>
    <row r="807" spans="1:27" ht="13.2" x14ac:dyDescent="0.25">
      <c r="A807" s="78"/>
      <c r="B807" s="28"/>
      <c r="C807" s="28"/>
      <c r="D807" s="27"/>
      <c r="E807" s="28"/>
      <c r="G807" s="28"/>
      <c r="H807" s="31"/>
      <c r="I807" s="31"/>
      <c r="J807" s="30"/>
      <c r="K807" s="30"/>
      <c r="L807" s="28"/>
      <c r="M807" s="31"/>
      <c r="O807" s="28"/>
      <c r="P807" s="28"/>
      <c r="Q807" s="28"/>
      <c r="R807" s="31"/>
      <c r="S807" s="31"/>
      <c r="T807" s="50"/>
      <c r="U807" s="50"/>
      <c r="V807" s="50"/>
      <c r="W807" s="50"/>
      <c r="X807" s="50"/>
      <c r="Y807" s="30"/>
      <c r="Z807" s="30"/>
      <c r="AA807" s="30"/>
    </row>
    <row r="808" spans="1:27" ht="13.2" x14ac:dyDescent="0.25">
      <c r="A808" s="78"/>
      <c r="B808" s="28"/>
      <c r="C808" s="28"/>
      <c r="D808" s="27"/>
      <c r="E808" s="28"/>
      <c r="G808" s="28"/>
      <c r="H808" s="31"/>
      <c r="I808" s="31"/>
      <c r="J808" s="30"/>
      <c r="K808" s="30"/>
      <c r="L808" s="28"/>
      <c r="M808" s="31"/>
      <c r="O808" s="28"/>
      <c r="P808" s="28"/>
      <c r="Q808" s="28"/>
      <c r="R808" s="31"/>
      <c r="S808" s="31"/>
      <c r="T808" s="50"/>
      <c r="U808" s="50"/>
      <c r="V808" s="50"/>
      <c r="W808" s="50"/>
      <c r="X808" s="50"/>
      <c r="Y808" s="30"/>
      <c r="Z808" s="30"/>
      <c r="AA808" s="30"/>
    </row>
    <row r="809" spans="1:27" ht="13.2" x14ac:dyDescent="0.25">
      <c r="A809" s="78"/>
      <c r="B809" s="28"/>
      <c r="C809" s="28"/>
      <c r="D809" s="27"/>
      <c r="E809" s="28"/>
      <c r="G809" s="28"/>
      <c r="H809" s="31"/>
      <c r="I809" s="31"/>
      <c r="J809" s="30"/>
      <c r="K809" s="30"/>
      <c r="L809" s="28"/>
      <c r="M809" s="31"/>
      <c r="O809" s="28"/>
      <c r="P809" s="28"/>
      <c r="Q809" s="28"/>
      <c r="R809" s="31"/>
      <c r="S809" s="31"/>
      <c r="T809" s="50"/>
      <c r="U809" s="50"/>
      <c r="V809" s="50"/>
      <c r="W809" s="50"/>
      <c r="X809" s="50"/>
      <c r="Y809" s="30"/>
      <c r="Z809" s="30"/>
      <c r="AA809" s="30"/>
    </row>
    <row r="810" spans="1:27" ht="13.2" x14ac:dyDescent="0.25">
      <c r="A810" s="78"/>
      <c r="B810" s="28"/>
      <c r="C810" s="28"/>
      <c r="D810" s="27"/>
      <c r="E810" s="28"/>
      <c r="G810" s="28"/>
      <c r="H810" s="31"/>
      <c r="I810" s="31"/>
      <c r="J810" s="30"/>
      <c r="K810" s="30"/>
      <c r="L810" s="28"/>
      <c r="M810" s="31"/>
      <c r="O810" s="28"/>
      <c r="P810" s="28"/>
      <c r="Q810" s="28"/>
      <c r="R810" s="31"/>
      <c r="S810" s="31"/>
      <c r="T810" s="50"/>
      <c r="U810" s="50"/>
      <c r="V810" s="50"/>
      <c r="W810" s="50"/>
      <c r="X810" s="50"/>
      <c r="Y810" s="30"/>
      <c r="Z810" s="30"/>
      <c r="AA810" s="30"/>
    </row>
    <row r="811" spans="1:27" ht="13.2" x14ac:dyDescent="0.25">
      <c r="A811" s="78"/>
      <c r="B811" s="28"/>
      <c r="C811" s="28"/>
      <c r="D811" s="27"/>
      <c r="E811" s="28"/>
      <c r="G811" s="28"/>
      <c r="H811" s="31"/>
      <c r="I811" s="31"/>
      <c r="J811" s="30"/>
      <c r="K811" s="30"/>
      <c r="L811" s="28"/>
      <c r="M811" s="31"/>
      <c r="O811" s="28"/>
      <c r="P811" s="28"/>
      <c r="Q811" s="28"/>
      <c r="R811" s="31"/>
      <c r="S811" s="31"/>
      <c r="T811" s="50"/>
      <c r="U811" s="50"/>
      <c r="V811" s="50"/>
      <c r="W811" s="50"/>
      <c r="X811" s="50"/>
      <c r="Y811" s="30"/>
      <c r="Z811" s="30"/>
      <c r="AA811" s="30"/>
    </row>
    <row r="812" spans="1:27" ht="13.2" x14ac:dyDescent="0.25">
      <c r="A812" s="78"/>
      <c r="B812" s="28"/>
      <c r="C812" s="28"/>
      <c r="D812" s="27"/>
      <c r="E812" s="28"/>
      <c r="G812" s="28"/>
      <c r="H812" s="31"/>
      <c r="I812" s="31"/>
      <c r="J812" s="30"/>
      <c r="K812" s="30"/>
      <c r="L812" s="28"/>
      <c r="M812" s="31"/>
      <c r="O812" s="28"/>
      <c r="P812" s="28"/>
      <c r="Q812" s="28"/>
      <c r="R812" s="31"/>
      <c r="S812" s="31"/>
      <c r="T812" s="50"/>
      <c r="U812" s="50"/>
      <c r="V812" s="50"/>
      <c r="W812" s="50"/>
      <c r="X812" s="50"/>
      <c r="Y812" s="30"/>
      <c r="Z812" s="30"/>
      <c r="AA812" s="30"/>
    </row>
    <row r="813" spans="1:27" ht="13.2" x14ac:dyDescent="0.25">
      <c r="A813" s="78"/>
      <c r="B813" s="28"/>
      <c r="C813" s="28"/>
      <c r="D813" s="27"/>
      <c r="E813" s="28"/>
      <c r="G813" s="28"/>
      <c r="H813" s="31"/>
      <c r="I813" s="31"/>
      <c r="J813" s="30"/>
      <c r="K813" s="30"/>
      <c r="L813" s="28"/>
      <c r="M813" s="31"/>
      <c r="O813" s="28"/>
      <c r="P813" s="28"/>
      <c r="Q813" s="28"/>
      <c r="R813" s="31"/>
      <c r="S813" s="31"/>
      <c r="T813" s="50"/>
      <c r="U813" s="50"/>
      <c r="V813" s="50"/>
      <c r="W813" s="50"/>
      <c r="X813" s="50"/>
      <c r="Y813" s="30"/>
      <c r="Z813" s="30"/>
      <c r="AA813" s="30"/>
    </row>
    <row r="814" spans="1:27" ht="13.2" x14ac:dyDescent="0.25">
      <c r="A814" s="78"/>
      <c r="B814" s="28"/>
      <c r="C814" s="28"/>
      <c r="D814" s="27"/>
      <c r="E814" s="28"/>
      <c r="G814" s="28"/>
      <c r="H814" s="31"/>
      <c r="I814" s="31"/>
      <c r="J814" s="30"/>
      <c r="K814" s="30"/>
      <c r="L814" s="28"/>
      <c r="M814" s="31"/>
      <c r="O814" s="28"/>
      <c r="P814" s="28"/>
      <c r="Q814" s="28"/>
      <c r="R814" s="31"/>
      <c r="S814" s="31"/>
      <c r="T814" s="50"/>
      <c r="U814" s="50"/>
      <c r="V814" s="50"/>
      <c r="W814" s="50"/>
      <c r="X814" s="50"/>
      <c r="Y814" s="30"/>
      <c r="Z814" s="30"/>
      <c r="AA814" s="30"/>
    </row>
    <row r="815" spans="1:27" ht="13.2" x14ac:dyDescent="0.25">
      <c r="A815" s="78"/>
      <c r="B815" s="28"/>
      <c r="C815" s="28"/>
      <c r="D815" s="27"/>
      <c r="E815" s="28"/>
      <c r="G815" s="28"/>
      <c r="H815" s="31"/>
      <c r="I815" s="31"/>
      <c r="J815" s="30"/>
      <c r="K815" s="30"/>
      <c r="L815" s="28"/>
      <c r="M815" s="31"/>
      <c r="O815" s="28"/>
      <c r="P815" s="28"/>
      <c r="Q815" s="28"/>
      <c r="R815" s="31"/>
      <c r="S815" s="31"/>
      <c r="T815" s="50"/>
      <c r="U815" s="50"/>
      <c r="V815" s="50"/>
      <c r="W815" s="50"/>
      <c r="X815" s="50"/>
      <c r="Y815" s="30"/>
      <c r="Z815" s="30"/>
      <c r="AA815" s="30"/>
    </row>
    <row r="816" spans="1:27" ht="13.2" x14ac:dyDescent="0.25">
      <c r="A816" s="78"/>
      <c r="B816" s="28"/>
      <c r="C816" s="28"/>
      <c r="D816" s="27"/>
      <c r="E816" s="28"/>
      <c r="G816" s="28"/>
      <c r="H816" s="31"/>
      <c r="I816" s="31"/>
      <c r="J816" s="30"/>
      <c r="K816" s="30"/>
      <c r="L816" s="28"/>
      <c r="M816" s="31"/>
      <c r="O816" s="28"/>
      <c r="P816" s="28"/>
      <c r="Q816" s="28"/>
      <c r="R816" s="31"/>
      <c r="S816" s="31"/>
      <c r="T816" s="50"/>
      <c r="U816" s="50"/>
      <c r="V816" s="50"/>
      <c r="W816" s="50"/>
      <c r="X816" s="50"/>
      <c r="Y816" s="30"/>
      <c r="Z816" s="30"/>
      <c r="AA816" s="30"/>
    </row>
    <row r="817" spans="1:27" ht="13.2" x14ac:dyDescent="0.25">
      <c r="A817" s="78"/>
      <c r="B817" s="28"/>
      <c r="C817" s="28"/>
      <c r="D817" s="27"/>
      <c r="E817" s="28"/>
      <c r="G817" s="28"/>
      <c r="H817" s="31"/>
      <c r="I817" s="31"/>
      <c r="J817" s="30"/>
      <c r="K817" s="30"/>
      <c r="L817" s="28"/>
      <c r="M817" s="31"/>
      <c r="O817" s="28"/>
      <c r="P817" s="28"/>
      <c r="Q817" s="28"/>
      <c r="R817" s="31"/>
      <c r="S817" s="31"/>
      <c r="T817" s="50"/>
      <c r="U817" s="50"/>
      <c r="V817" s="50"/>
      <c r="W817" s="50"/>
      <c r="X817" s="50"/>
      <c r="Y817" s="30"/>
      <c r="Z817" s="30"/>
      <c r="AA817" s="30"/>
    </row>
    <row r="818" spans="1:27" ht="13.2" x14ac:dyDescent="0.25">
      <c r="A818" s="78"/>
      <c r="B818" s="28"/>
      <c r="C818" s="28"/>
      <c r="D818" s="27"/>
      <c r="E818" s="28"/>
      <c r="G818" s="28"/>
      <c r="H818" s="31"/>
      <c r="I818" s="31"/>
      <c r="J818" s="30"/>
      <c r="K818" s="30"/>
      <c r="L818" s="28"/>
      <c r="M818" s="31"/>
      <c r="O818" s="28"/>
      <c r="P818" s="28"/>
      <c r="Q818" s="28"/>
      <c r="R818" s="31"/>
      <c r="S818" s="31"/>
      <c r="T818" s="50"/>
      <c r="U818" s="50"/>
      <c r="V818" s="50"/>
      <c r="W818" s="50"/>
      <c r="X818" s="50"/>
      <c r="Y818" s="30"/>
      <c r="Z818" s="30"/>
      <c r="AA818" s="30"/>
    </row>
    <row r="819" spans="1:27" ht="13.2" x14ac:dyDescent="0.25">
      <c r="A819" s="78"/>
      <c r="B819" s="28"/>
      <c r="C819" s="28"/>
      <c r="D819" s="27"/>
      <c r="E819" s="28"/>
      <c r="G819" s="28"/>
      <c r="H819" s="31"/>
      <c r="I819" s="31"/>
      <c r="J819" s="30"/>
      <c r="K819" s="30"/>
      <c r="L819" s="28"/>
      <c r="M819" s="31"/>
      <c r="O819" s="28"/>
      <c r="P819" s="28"/>
      <c r="Q819" s="28"/>
      <c r="R819" s="31"/>
      <c r="S819" s="31"/>
      <c r="T819" s="50"/>
      <c r="U819" s="50"/>
      <c r="V819" s="50"/>
      <c r="W819" s="50"/>
      <c r="X819" s="50"/>
      <c r="Y819" s="30"/>
      <c r="Z819" s="30"/>
      <c r="AA819" s="30"/>
    </row>
    <row r="820" spans="1:27" ht="13.2" x14ac:dyDescent="0.25">
      <c r="A820" s="78"/>
      <c r="B820" s="28"/>
      <c r="C820" s="28"/>
      <c r="D820" s="27"/>
      <c r="E820" s="28"/>
      <c r="G820" s="28"/>
      <c r="H820" s="31"/>
      <c r="I820" s="31"/>
      <c r="J820" s="30"/>
      <c r="K820" s="30"/>
      <c r="L820" s="28"/>
      <c r="M820" s="31"/>
      <c r="O820" s="28"/>
      <c r="P820" s="28"/>
      <c r="Q820" s="28"/>
      <c r="R820" s="31"/>
      <c r="S820" s="31"/>
      <c r="T820" s="50"/>
      <c r="U820" s="50"/>
      <c r="V820" s="50"/>
      <c r="W820" s="50"/>
      <c r="X820" s="50"/>
      <c r="Y820" s="30"/>
      <c r="Z820" s="30"/>
      <c r="AA820" s="30"/>
    </row>
    <row r="821" spans="1:27" ht="13.2" x14ac:dyDescent="0.25">
      <c r="A821" s="78"/>
      <c r="B821" s="28"/>
      <c r="C821" s="28"/>
      <c r="D821" s="27"/>
      <c r="E821" s="28"/>
      <c r="G821" s="28"/>
      <c r="H821" s="31"/>
      <c r="I821" s="31"/>
      <c r="J821" s="30"/>
      <c r="K821" s="30"/>
      <c r="L821" s="28"/>
      <c r="M821" s="31"/>
      <c r="O821" s="28"/>
      <c r="P821" s="28"/>
      <c r="Q821" s="28"/>
      <c r="R821" s="31"/>
      <c r="S821" s="31"/>
      <c r="T821" s="50"/>
      <c r="U821" s="50"/>
      <c r="V821" s="50"/>
      <c r="W821" s="50"/>
      <c r="X821" s="50"/>
      <c r="Y821" s="30"/>
      <c r="Z821" s="30"/>
      <c r="AA821" s="30"/>
    </row>
    <row r="822" spans="1:27" ht="13.2" x14ac:dyDescent="0.25">
      <c r="A822" s="78"/>
      <c r="B822" s="28"/>
      <c r="C822" s="28"/>
      <c r="D822" s="27"/>
      <c r="E822" s="28"/>
      <c r="G822" s="28"/>
      <c r="H822" s="31"/>
      <c r="I822" s="31"/>
      <c r="J822" s="30"/>
      <c r="K822" s="30"/>
      <c r="L822" s="28"/>
      <c r="M822" s="31"/>
      <c r="O822" s="28"/>
      <c r="P822" s="28"/>
      <c r="Q822" s="28"/>
      <c r="R822" s="31"/>
      <c r="S822" s="31"/>
      <c r="T822" s="50"/>
      <c r="U822" s="50"/>
      <c r="V822" s="50"/>
      <c r="W822" s="50"/>
      <c r="X822" s="50"/>
      <c r="Y822" s="30"/>
      <c r="Z822" s="30"/>
      <c r="AA822" s="30"/>
    </row>
    <row r="823" spans="1:27" ht="13.2" x14ac:dyDescent="0.25">
      <c r="A823" s="78"/>
      <c r="B823" s="28"/>
      <c r="C823" s="28"/>
      <c r="D823" s="27"/>
      <c r="E823" s="28"/>
      <c r="G823" s="28"/>
      <c r="H823" s="31"/>
      <c r="I823" s="31"/>
      <c r="J823" s="30"/>
      <c r="K823" s="30"/>
      <c r="L823" s="28"/>
      <c r="M823" s="31"/>
      <c r="O823" s="28"/>
      <c r="P823" s="28"/>
      <c r="Q823" s="28"/>
      <c r="R823" s="31"/>
      <c r="S823" s="31"/>
      <c r="T823" s="50"/>
      <c r="U823" s="50"/>
      <c r="V823" s="50"/>
      <c r="W823" s="50"/>
      <c r="X823" s="50"/>
      <c r="Y823" s="30"/>
      <c r="Z823" s="30"/>
      <c r="AA823" s="30"/>
    </row>
    <row r="824" spans="1:27" ht="13.2" x14ac:dyDescent="0.25">
      <c r="A824" s="78"/>
      <c r="B824" s="28"/>
      <c r="C824" s="28"/>
      <c r="D824" s="27"/>
      <c r="E824" s="28"/>
      <c r="G824" s="28"/>
      <c r="H824" s="31"/>
      <c r="I824" s="31"/>
      <c r="J824" s="30"/>
      <c r="K824" s="30"/>
      <c r="L824" s="28"/>
      <c r="M824" s="31"/>
      <c r="O824" s="28"/>
      <c r="P824" s="28"/>
      <c r="Q824" s="28"/>
      <c r="R824" s="31"/>
      <c r="S824" s="31"/>
      <c r="T824" s="50"/>
      <c r="U824" s="50"/>
      <c r="V824" s="50"/>
      <c r="W824" s="50"/>
      <c r="X824" s="50"/>
      <c r="Y824" s="30"/>
      <c r="Z824" s="30"/>
      <c r="AA824" s="30"/>
    </row>
    <row r="825" spans="1:27" ht="13.2" x14ac:dyDescent="0.25">
      <c r="A825" s="78"/>
      <c r="B825" s="28"/>
      <c r="C825" s="28"/>
      <c r="D825" s="27"/>
      <c r="E825" s="28"/>
      <c r="G825" s="28"/>
      <c r="H825" s="31"/>
      <c r="I825" s="31"/>
      <c r="J825" s="30"/>
      <c r="K825" s="30"/>
      <c r="L825" s="28"/>
      <c r="M825" s="31"/>
      <c r="O825" s="28"/>
      <c r="P825" s="28"/>
      <c r="Q825" s="28"/>
      <c r="R825" s="31"/>
      <c r="S825" s="31"/>
      <c r="T825" s="50"/>
      <c r="U825" s="50"/>
      <c r="V825" s="50"/>
      <c r="W825" s="50"/>
      <c r="X825" s="50"/>
      <c r="Y825" s="30"/>
      <c r="Z825" s="30"/>
      <c r="AA825" s="30"/>
    </row>
    <row r="826" spans="1:27" ht="13.2" x14ac:dyDescent="0.25">
      <c r="A826" s="78"/>
      <c r="B826" s="28"/>
      <c r="C826" s="28"/>
      <c r="D826" s="27"/>
      <c r="E826" s="28"/>
      <c r="G826" s="28"/>
      <c r="H826" s="31"/>
      <c r="I826" s="31"/>
      <c r="J826" s="30"/>
      <c r="K826" s="30"/>
      <c r="L826" s="28"/>
      <c r="M826" s="31"/>
      <c r="O826" s="28"/>
      <c r="P826" s="28"/>
      <c r="Q826" s="28"/>
      <c r="R826" s="31"/>
      <c r="S826" s="31"/>
      <c r="T826" s="50"/>
      <c r="U826" s="50"/>
      <c r="V826" s="50"/>
      <c r="W826" s="50"/>
      <c r="X826" s="50"/>
      <c r="Y826" s="30"/>
      <c r="Z826" s="30"/>
      <c r="AA826" s="30"/>
    </row>
    <row r="827" spans="1:27" ht="13.2" x14ac:dyDescent="0.25">
      <c r="A827" s="78"/>
      <c r="B827" s="28"/>
      <c r="C827" s="28"/>
      <c r="D827" s="27"/>
      <c r="E827" s="28"/>
      <c r="G827" s="28"/>
      <c r="H827" s="31"/>
      <c r="I827" s="31"/>
      <c r="J827" s="30"/>
      <c r="K827" s="30"/>
      <c r="L827" s="28"/>
      <c r="M827" s="31"/>
      <c r="O827" s="28"/>
      <c r="P827" s="28"/>
      <c r="Q827" s="28"/>
      <c r="R827" s="31"/>
      <c r="S827" s="31"/>
      <c r="T827" s="50"/>
      <c r="U827" s="50"/>
      <c r="V827" s="50"/>
      <c r="W827" s="50"/>
      <c r="X827" s="50"/>
      <c r="Y827" s="30"/>
      <c r="Z827" s="30"/>
      <c r="AA827" s="30"/>
    </row>
    <row r="828" spans="1:27" ht="13.2" x14ac:dyDescent="0.25">
      <c r="A828" s="78"/>
      <c r="B828" s="28"/>
      <c r="C828" s="28"/>
      <c r="D828" s="27"/>
      <c r="E828" s="28"/>
      <c r="G828" s="28"/>
      <c r="H828" s="31"/>
      <c r="I828" s="31"/>
      <c r="J828" s="30"/>
      <c r="K828" s="30"/>
      <c r="L828" s="28"/>
      <c r="M828" s="31"/>
      <c r="O828" s="28"/>
      <c r="P828" s="28"/>
      <c r="Q828" s="28"/>
      <c r="R828" s="31"/>
      <c r="S828" s="31"/>
      <c r="T828" s="50"/>
      <c r="U828" s="50"/>
      <c r="V828" s="50"/>
      <c r="W828" s="50"/>
      <c r="X828" s="50"/>
      <c r="Y828" s="30"/>
      <c r="Z828" s="30"/>
      <c r="AA828" s="30"/>
    </row>
    <row r="829" spans="1:27" ht="13.2" x14ac:dyDescent="0.25">
      <c r="A829" s="78"/>
      <c r="B829" s="28"/>
      <c r="C829" s="28"/>
      <c r="D829" s="27"/>
      <c r="E829" s="28"/>
      <c r="G829" s="28"/>
      <c r="H829" s="31"/>
      <c r="I829" s="31"/>
      <c r="J829" s="30"/>
      <c r="K829" s="30"/>
      <c r="L829" s="28"/>
      <c r="M829" s="31"/>
      <c r="O829" s="28"/>
      <c r="P829" s="28"/>
      <c r="Q829" s="28"/>
      <c r="R829" s="31"/>
      <c r="S829" s="31"/>
      <c r="T829" s="50"/>
      <c r="U829" s="50"/>
      <c r="V829" s="50"/>
      <c r="W829" s="50"/>
      <c r="X829" s="50"/>
      <c r="Y829" s="30"/>
      <c r="Z829" s="30"/>
      <c r="AA829" s="30"/>
    </row>
    <row r="830" spans="1:27" ht="13.2" x14ac:dyDescent="0.25">
      <c r="A830" s="78"/>
      <c r="B830" s="28"/>
      <c r="C830" s="28"/>
      <c r="D830" s="27"/>
      <c r="E830" s="28"/>
      <c r="G830" s="28"/>
      <c r="H830" s="31"/>
      <c r="I830" s="31"/>
      <c r="J830" s="30"/>
      <c r="K830" s="30"/>
      <c r="L830" s="28"/>
      <c r="M830" s="31"/>
      <c r="O830" s="28"/>
      <c r="P830" s="28"/>
      <c r="Q830" s="28"/>
      <c r="R830" s="31"/>
      <c r="S830" s="31"/>
      <c r="T830" s="50"/>
      <c r="U830" s="50"/>
      <c r="V830" s="50"/>
      <c r="W830" s="50"/>
      <c r="X830" s="50"/>
      <c r="Y830" s="30"/>
      <c r="Z830" s="30"/>
      <c r="AA830" s="30"/>
    </row>
    <row r="831" spans="1:27" ht="13.2" x14ac:dyDescent="0.25">
      <c r="A831" s="78"/>
      <c r="B831" s="28"/>
      <c r="C831" s="28"/>
      <c r="D831" s="27"/>
      <c r="E831" s="28"/>
      <c r="G831" s="28"/>
      <c r="H831" s="31"/>
      <c r="I831" s="31"/>
      <c r="J831" s="30"/>
      <c r="K831" s="30"/>
      <c r="L831" s="28"/>
      <c r="M831" s="31"/>
      <c r="O831" s="28"/>
      <c r="P831" s="28"/>
      <c r="Q831" s="28"/>
      <c r="R831" s="31"/>
      <c r="S831" s="31"/>
      <c r="T831" s="50"/>
      <c r="U831" s="50"/>
      <c r="V831" s="50"/>
      <c r="W831" s="50"/>
      <c r="X831" s="50"/>
      <c r="Y831" s="30"/>
      <c r="Z831" s="30"/>
      <c r="AA831" s="30"/>
    </row>
    <row r="832" spans="1:27" ht="13.2" x14ac:dyDescent="0.25">
      <c r="A832" s="78"/>
      <c r="B832" s="28"/>
      <c r="C832" s="28"/>
      <c r="D832" s="27"/>
      <c r="E832" s="28"/>
      <c r="G832" s="28"/>
      <c r="H832" s="31"/>
      <c r="I832" s="31"/>
      <c r="J832" s="30"/>
      <c r="K832" s="30"/>
      <c r="L832" s="28"/>
      <c r="M832" s="31"/>
      <c r="O832" s="28"/>
      <c r="P832" s="28"/>
      <c r="Q832" s="28"/>
      <c r="R832" s="31"/>
      <c r="S832" s="31"/>
      <c r="T832" s="50"/>
      <c r="U832" s="50"/>
      <c r="V832" s="50"/>
      <c r="W832" s="50"/>
      <c r="X832" s="50"/>
      <c r="Y832" s="30"/>
      <c r="Z832" s="30"/>
      <c r="AA832" s="30"/>
    </row>
    <row r="833" spans="1:27" ht="13.2" x14ac:dyDescent="0.25">
      <c r="A833" s="78"/>
      <c r="B833" s="28"/>
      <c r="C833" s="28"/>
      <c r="D833" s="27"/>
      <c r="E833" s="28"/>
      <c r="G833" s="28"/>
      <c r="H833" s="31"/>
      <c r="I833" s="31"/>
      <c r="J833" s="30"/>
      <c r="K833" s="30"/>
      <c r="L833" s="28"/>
      <c r="M833" s="31"/>
      <c r="O833" s="28"/>
      <c r="P833" s="28"/>
      <c r="Q833" s="28"/>
      <c r="R833" s="31"/>
      <c r="S833" s="31"/>
      <c r="T833" s="50"/>
      <c r="U833" s="50"/>
      <c r="V833" s="50"/>
      <c r="W833" s="50"/>
      <c r="X833" s="50"/>
      <c r="Y833" s="30"/>
      <c r="Z833" s="30"/>
      <c r="AA833" s="30"/>
    </row>
    <row r="834" spans="1:27" ht="13.2" x14ac:dyDescent="0.25">
      <c r="A834" s="78"/>
      <c r="B834" s="28"/>
      <c r="C834" s="28"/>
      <c r="D834" s="27"/>
      <c r="E834" s="28"/>
      <c r="G834" s="28"/>
      <c r="H834" s="31"/>
      <c r="I834" s="31"/>
      <c r="J834" s="30"/>
      <c r="K834" s="30"/>
      <c r="L834" s="28"/>
      <c r="M834" s="31"/>
      <c r="O834" s="28"/>
      <c r="P834" s="28"/>
      <c r="Q834" s="28"/>
      <c r="R834" s="31"/>
      <c r="S834" s="31"/>
      <c r="T834" s="50"/>
      <c r="U834" s="50"/>
      <c r="V834" s="50"/>
      <c r="W834" s="50"/>
      <c r="X834" s="50"/>
      <c r="Y834" s="30"/>
      <c r="Z834" s="30"/>
      <c r="AA834" s="30"/>
    </row>
    <row r="835" spans="1:27" ht="13.2" x14ac:dyDescent="0.25">
      <c r="A835" s="78"/>
      <c r="B835" s="28"/>
      <c r="C835" s="28"/>
      <c r="D835" s="27"/>
      <c r="E835" s="28"/>
      <c r="G835" s="28"/>
      <c r="H835" s="31"/>
      <c r="I835" s="31"/>
      <c r="J835" s="30"/>
      <c r="K835" s="30"/>
      <c r="L835" s="28"/>
      <c r="M835" s="31"/>
      <c r="O835" s="28"/>
      <c r="P835" s="28"/>
      <c r="Q835" s="28"/>
      <c r="R835" s="31"/>
      <c r="S835" s="31"/>
      <c r="T835" s="50"/>
      <c r="U835" s="50"/>
      <c r="V835" s="50"/>
      <c r="W835" s="50"/>
      <c r="X835" s="50"/>
      <c r="Y835" s="30"/>
      <c r="Z835" s="30"/>
      <c r="AA835" s="30"/>
    </row>
    <row r="836" spans="1:27" ht="13.2" x14ac:dyDescent="0.25">
      <c r="A836" s="78"/>
      <c r="B836" s="28"/>
      <c r="C836" s="28"/>
      <c r="D836" s="27"/>
      <c r="E836" s="28"/>
      <c r="G836" s="28"/>
      <c r="H836" s="31"/>
      <c r="I836" s="31"/>
      <c r="J836" s="30"/>
      <c r="K836" s="30"/>
      <c r="L836" s="28"/>
      <c r="M836" s="31"/>
      <c r="O836" s="28"/>
      <c r="P836" s="28"/>
      <c r="Q836" s="28"/>
      <c r="R836" s="31"/>
      <c r="S836" s="31"/>
      <c r="T836" s="50"/>
      <c r="U836" s="50"/>
      <c r="V836" s="50"/>
      <c r="W836" s="50"/>
      <c r="X836" s="50"/>
      <c r="Y836" s="30"/>
      <c r="Z836" s="30"/>
      <c r="AA836" s="30"/>
    </row>
    <row r="837" spans="1:27" ht="13.2" x14ac:dyDescent="0.25">
      <c r="A837" s="78"/>
      <c r="B837" s="28"/>
      <c r="C837" s="28"/>
      <c r="D837" s="27"/>
      <c r="E837" s="28"/>
      <c r="G837" s="28"/>
      <c r="H837" s="31"/>
      <c r="I837" s="31"/>
      <c r="J837" s="30"/>
      <c r="K837" s="30"/>
      <c r="L837" s="28"/>
      <c r="M837" s="31"/>
      <c r="O837" s="28"/>
      <c r="P837" s="28"/>
      <c r="Q837" s="28"/>
      <c r="R837" s="31"/>
      <c r="S837" s="31"/>
      <c r="T837" s="50"/>
      <c r="U837" s="50"/>
      <c r="V837" s="50"/>
      <c r="W837" s="50"/>
      <c r="X837" s="50"/>
      <c r="Y837" s="30"/>
      <c r="Z837" s="30"/>
      <c r="AA837" s="30"/>
    </row>
    <row r="838" spans="1:27" ht="13.2" x14ac:dyDescent="0.25">
      <c r="A838" s="78"/>
      <c r="B838" s="28"/>
      <c r="C838" s="28"/>
      <c r="D838" s="27"/>
      <c r="E838" s="28"/>
      <c r="G838" s="28"/>
      <c r="H838" s="31"/>
      <c r="I838" s="31"/>
      <c r="J838" s="30"/>
      <c r="K838" s="30"/>
      <c r="L838" s="28"/>
      <c r="M838" s="31"/>
      <c r="O838" s="28"/>
      <c r="P838" s="28"/>
      <c r="Q838" s="28"/>
      <c r="R838" s="31"/>
      <c r="S838" s="31"/>
      <c r="T838" s="50"/>
      <c r="U838" s="50"/>
      <c r="V838" s="50"/>
      <c r="W838" s="50"/>
      <c r="X838" s="50"/>
      <c r="Y838" s="30"/>
      <c r="Z838" s="30"/>
      <c r="AA838" s="30"/>
    </row>
    <row r="839" spans="1:27" ht="13.2" x14ac:dyDescent="0.25">
      <c r="A839" s="78"/>
      <c r="B839" s="28"/>
      <c r="C839" s="28"/>
      <c r="D839" s="27"/>
      <c r="E839" s="28"/>
      <c r="G839" s="28"/>
      <c r="H839" s="31"/>
      <c r="I839" s="31"/>
      <c r="J839" s="30"/>
      <c r="K839" s="30"/>
      <c r="L839" s="28"/>
      <c r="M839" s="31"/>
      <c r="O839" s="28"/>
      <c r="P839" s="28"/>
      <c r="Q839" s="28"/>
      <c r="R839" s="31"/>
      <c r="S839" s="31"/>
      <c r="T839" s="50"/>
      <c r="U839" s="50"/>
      <c r="V839" s="50"/>
      <c r="W839" s="50"/>
      <c r="X839" s="50"/>
      <c r="Y839" s="30"/>
      <c r="Z839" s="30"/>
      <c r="AA839" s="30"/>
    </row>
    <row r="840" spans="1:27" ht="13.2" x14ac:dyDescent="0.25">
      <c r="A840" s="78"/>
      <c r="B840" s="28"/>
      <c r="C840" s="28"/>
      <c r="D840" s="27"/>
      <c r="E840" s="28"/>
      <c r="G840" s="28"/>
      <c r="H840" s="31"/>
      <c r="I840" s="31"/>
      <c r="J840" s="30"/>
      <c r="K840" s="30"/>
      <c r="L840" s="28"/>
      <c r="M840" s="31"/>
      <c r="O840" s="28"/>
      <c r="P840" s="28"/>
      <c r="Q840" s="28"/>
      <c r="R840" s="31"/>
      <c r="S840" s="31"/>
      <c r="T840" s="50"/>
      <c r="U840" s="50"/>
      <c r="V840" s="50"/>
      <c r="W840" s="50"/>
      <c r="X840" s="50"/>
      <c r="Y840" s="30"/>
      <c r="Z840" s="30"/>
      <c r="AA840" s="30"/>
    </row>
    <row r="841" spans="1:27" ht="13.2" x14ac:dyDescent="0.25">
      <c r="A841" s="78"/>
      <c r="B841" s="28"/>
      <c r="C841" s="28"/>
      <c r="D841" s="27"/>
      <c r="E841" s="28"/>
      <c r="G841" s="28"/>
      <c r="H841" s="31"/>
      <c r="I841" s="31"/>
      <c r="J841" s="30"/>
      <c r="K841" s="30"/>
      <c r="L841" s="28"/>
      <c r="M841" s="31"/>
      <c r="O841" s="28"/>
      <c r="P841" s="28"/>
      <c r="Q841" s="28"/>
      <c r="R841" s="31"/>
      <c r="S841" s="31"/>
      <c r="T841" s="50"/>
      <c r="U841" s="50"/>
      <c r="V841" s="50"/>
      <c r="W841" s="50"/>
      <c r="X841" s="50"/>
      <c r="Y841" s="30"/>
      <c r="Z841" s="30"/>
      <c r="AA841" s="30"/>
    </row>
    <row r="842" spans="1:27" ht="13.2" x14ac:dyDescent="0.25">
      <c r="A842" s="78"/>
      <c r="B842" s="28"/>
      <c r="C842" s="28"/>
      <c r="D842" s="27"/>
      <c r="E842" s="28"/>
      <c r="G842" s="28"/>
      <c r="H842" s="31"/>
      <c r="I842" s="31"/>
      <c r="J842" s="30"/>
      <c r="K842" s="30"/>
      <c r="L842" s="28"/>
      <c r="M842" s="31"/>
      <c r="O842" s="28"/>
      <c r="P842" s="28"/>
      <c r="Q842" s="28"/>
      <c r="R842" s="31"/>
      <c r="S842" s="31"/>
      <c r="T842" s="50"/>
      <c r="U842" s="50"/>
      <c r="V842" s="50"/>
      <c r="W842" s="50"/>
      <c r="X842" s="50"/>
      <c r="Y842" s="30"/>
      <c r="Z842" s="30"/>
      <c r="AA842" s="30"/>
    </row>
    <row r="843" spans="1:27" ht="13.2" x14ac:dyDescent="0.25">
      <c r="A843" s="78"/>
      <c r="B843" s="28"/>
      <c r="C843" s="28"/>
      <c r="D843" s="27"/>
      <c r="E843" s="28"/>
      <c r="G843" s="28"/>
      <c r="H843" s="31"/>
      <c r="I843" s="31"/>
      <c r="J843" s="30"/>
      <c r="K843" s="30"/>
      <c r="L843" s="28"/>
      <c r="M843" s="31"/>
      <c r="O843" s="28"/>
      <c r="P843" s="28"/>
      <c r="Q843" s="28"/>
      <c r="R843" s="31"/>
      <c r="S843" s="31"/>
      <c r="T843" s="50"/>
      <c r="U843" s="50"/>
      <c r="V843" s="50"/>
      <c r="W843" s="50"/>
      <c r="X843" s="50"/>
      <c r="Y843" s="30"/>
      <c r="Z843" s="30"/>
      <c r="AA843" s="30"/>
    </row>
    <row r="844" spans="1:27" ht="13.2" x14ac:dyDescent="0.25">
      <c r="A844" s="78"/>
      <c r="B844" s="28"/>
      <c r="C844" s="28"/>
      <c r="D844" s="27"/>
      <c r="E844" s="28"/>
      <c r="G844" s="28"/>
      <c r="H844" s="31"/>
      <c r="I844" s="31"/>
      <c r="J844" s="30"/>
      <c r="K844" s="30"/>
      <c r="L844" s="28"/>
      <c r="M844" s="31"/>
      <c r="O844" s="28"/>
      <c r="P844" s="28"/>
      <c r="Q844" s="28"/>
      <c r="R844" s="31"/>
      <c r="S844" s="31"/>
      <c r="T844" s="50"/>
      <c r="U844" s="50"/>
      <c r="V844" s="50"/>
      <c r="W844" s="50"/>
      <c r="X844" s="50"/>
      <c r="Y844" s="30"/>
      <c r="Z844" s="30"/>
      <c r="AA844" s="30"/>
    </row>
    <row r="845" spans="1:27" ht="13.2" x14ac:dyDescent="0.25">
      <c r="A845" s="78"/>
      <c r="B845" s="28"/>
      <c r="C845" s="28"/>
      <c r="D845" s="27"/>
      <c r="E845" s="28"/>
      <c r="G845" s="28"/>
      <c r="H845" s="31"/>
      <c r="I845" s="31"/>
      <c r="J845" s="30"/>
      <c r="K845" s="30"/>
      <c r="L845" s="28"/>
      <c r="M845" s="31"/>
      <c r="O845" s="28"/>
      <c r="P845" s="28"/>
      <c r="Q845" s="28"/>
      <c r="R845" s="31"/>
      <c r="S845" s="31"/>
      <c r="T845" s="50"/>
      <c r="U845" s="50"/>
      <c r="V845" s="50"/>
      <c r="W845" s="50"/>
      <c r="X845" s="50"/>
      <c r="Y845" s="30"/>
      <c r="Z845" s="30"/>
      <c r="AA845" s="30"/>
    </row>
    <row r="846" spans="1:27" ht="13.2" x14ac:dyDescent="0.25">
      <c r="A846" s="78"/>
      <c r="B846" s="28"/>
      <c r="C846" s="28"/>
      <c r="D846" s="27"/>
      <c r="E846" s="28"/>
      <c r="G846" s="28"/>
      <c r="H846" s="31"/>
      <c r="I846" s="31"/>
      <c r="J846" s="30"/>
      <c r="K846" s="30"/>
      <c r="L846" s="28"/>
      <c r="M846" s="31"/>
      <c r="O846" s="28"/>
      <c r="P846" s="28"/>
      <c r="Q846" s="28"/>
      <c r="R846" s="31"/>
      <c r="S846" s="31"/>
      <c r="T846" s="50"/>
      <c r="U846" s="50"/>
      <c r="V846" s="50"/>
      <c r="W846" s="50"/>
      <c r="X846" s="50"/>
      <c r="Y846" s="30"/>
      <c r="Z846" s="30"/>
      <c r="AA846" s="30"/>
    </row>
    <row r="847" spans="1:27" ht="13.2" x14ac:dyDescent="0.25">
      <c r="A847" s="78"/>
      <c r="B847" s="28"/>
      <c r="C847" s="28"/>
      <c r="D847" s="27"/>
      <c r="E847" s="28"/>
      <c r="G847" s="28"/>
      <c r="H847" s="31"/>
      <c r="I847" s="31"/>
      <c r="J847" s="30"/>
      <c r="K847" s="30"/>
      <c r="L847" s="28"/>
      <c r="M847" s="31"/>
      <c r="O847" s="28"/>
      <c r="P847" s="28"/>
      <c r="Q847" s="28"/>
      <c r="R847" s="31"/>
      <c r="S847" s="31"/>
      <c r="T847" s="50"/>
      <c r="U847" s="50"/>
      <c r="V847" s="50"/>
      <c r="W847" s="50"/>
      <c r="X847" s="50"/>
      <c r="Y847" s="30"/>
      <c r="Z847" s="30"/>
      <c r="AA847" s="30"/>
    </row>
    <row r="848" spans="1:27" ht="13.2" x14ac:dyDescent="0.25">
      <c r="A848" s="78"/>
      <c r="B848" s="28"/>
      <c r="C848" s="28"/>
      <c r="D848" s="27"/>
      <c r="E848" s="28"/>
      <c r="G848" s="28"/>
      <c r="H848" s="31"/>
      <c r="I848" s="31"/>
      <c r="J848" s="30"/>
      <c r="K848" s="30"/>
      <c r="L848" s="28"/>
      <c r="M848" s="31"/>
      <c r="O848" s="28"/>
      <c r="P848" s="28"/>
      <c r="Q848" s="28"/>
      <c r="R848" s="31"/>
      <c r="S848" s="31"/>
      <c r="T848" s="50"/>
      <c r="U848" s="50"/>
      <c r="V848" s="50"/>
      <c r="W848" s="50"/>
      <c r="X848" s="50"/>
      <c r="Y848" s="30"/>
      <c r="Z848" s="30"/>
      <c r="AA848" s="30"/>
    </row>
    <row r="849" spans="1:27" ht="13.2" x14ac:dyDescent="0.25">
      <c r="A849" s="78"/>
      <c r="B849" s="28"/>
      <c r="C849" s="28"/>
      <c r="D849" s="27"/>
      <c r="E849" s="28"/>
      <c r="G849" s="28"/>
      <c r="H849" s="31"/>
      <c r="I849" s="31"/>
      <c r="J849" s="30"/>
      <c r="K849" s="30"/>
      <c r="L849" s="28"/>
      <c r="M849" s="31"/>
      <c r="O849" s="28"/>
      <c r="P849" s="28"/>
      <c r="Q849" s="28"/>
      <c r="R849" s="31"/>
      <c r="S849" s="31"/>
      <c r="T849" s="50"/>
      <c r="U849" s="50"/>
      <c r="V849" s="50"/>
      <c r="W849" s="50"/>
      <c r="X849" s="50"/>
      <c r="Y849" s="30"/>
      <c r="Z849" s="30"/>
      <c r="AA849" s="30"/>
    </row>
    <row r="850" spans="1:27" ht="13.2" x14ac:dyDescent="0.25">
      <c r="A850" s="78"/>
      <c r="B850" s="28"/>
      <c r="C850" s="28"/>
      <c r="D850" s="27"/>
      <c r="E850" s="28"/>
      <c r="G850" s="28"/>
      <c r="H850" s="31"/>
      <c r="I850" s="31"/>
      <c r="J850" s="30"/>
      <c r="K850" s="30"/>
      <c r="L850" s="28"/>
      <c r="M850" s="31"/>
      <c r="O850" s="28"/>
      <c r="P850" s="28"/>
      <c r="Q850" s="28"/>
      <c r="R850" s="31"/>
      <c r="S850" s="31"/>
      <c r="T850" s="50"/>
      <c r="U850" s="50"/>
      <c r="V850" s="50"/>
      <c r="W850" s="50"/>
      <c r="X850" s="50"/>
      <c r="Y850" s="30"/>
      <c r="Z850" s="30"/>
      <c r="AA850" s="30"/>
    </row>
    <row r="851" spans="1:27" ht="13.2" x14ac:dyDescent="0.25">
      <c r="A851" s="78"/>
      <c r="B851" s="28"/>
      <c r="C851" s="28"/>
      <c r="D851" s="27"/>
      <c r="E851" s="28"/>
      <c r="G851" s="28"/>
      <c r="H851" s="31"/>
      <c r="I851" s="31"/>
      <c r="J851" s="30"/>
      <c r="K851" s="30"/>
      <c r="L851" s="28"/>
      <c r="M851" s="31"/>
      <c r="O851" s="28"/>
      <c r="P851" s="28"/>
      <c r="Q851" s="28"/>
      <c r="R851" s="31"/>
      <c r="S851" s="31"/>
      <c r="T851" s="50"/>
      <c r="U851" s="50"/>
      <c r="V851" s="50"/>
      <c r="W851" s="50"/>
      <c r="X851" s="50"/>
      <c r="Y851" s="30"/>
      <c r="Z851" s="30"/>
      <c r="AA851" s="30"/>
    </row>
    <row r="852" spans="1:27" ht="13.2" x14ac:dyDescent="0.25">
      <c r="A852" s="78"/>
      <c r="B852" s="28"/>
      <c r="C852" s="28"/>
      <c r="D852" s="27"/>
      <c r="E852" s="28"/>
      <c r="G852" s="28"/>
      <c r="H852" s="31"/>
      <c r="I852" s="31"/>
      <c r="J852" s="30"/>
      <c r="K852" s="30"/>
      <c r="L852" s="28"/>
      <c r="M852" s="31"/>
      <c r="O852" s="28"/>
      <c r="P852" s="28"/>
      <c r="Q852" s="28"/>
      <c r="R852" s="31"/>
      <c r="S852" s="31"/>
      <c r="T852" s="50"/>
      <c r="U852" s="50"/>
      <c r="V852" s="50"/>
      <c r="W852" s="50"/>
      <c r="X852" s="50"/>
      <c r="Y852" s="30"/>
      <c r="Z852" s="30"/>
      <c r="AA852" s="30"/>
    </row>
    <row r="853" spans="1:27" ht="13.2" x14ac:dyDescent="0.25">
      <c r="A853" s="78"/>
      <c r="B853" s="28"/>
      <c r="C853" s="28"/>
      <c r="D853" s="27"/>
      <c r="E853" s="28"/>
      <c r="G853" s="28"/>
      <c r="H853" s="31"/>
      <c r="I853" s="31"/>
      <c r="J853" s="30"/>
      <c r="K853" s="30"/>
      <c r="L853" s="28"/>
      <c r="M853" s="31"/>
      <c r="O853" s="28"/>
      <c r="P853" s="28"/>
      <c r="Q853" s="28"/>
      <c r="R853" s="31"/>
      <c r="S853" s="31"/>
      <c r="T853" s="50"/>
      <c r="U853" s="50"/>
      <c r="V853" s="50"/>
      <c r="W853" s="50"/>
      <c r="X853" s="50"/>
      <c r="Y853" s="30"/>
      <c r="Z853" s="30"/>
      <c r="AA853" s="30"/>
    </row>
    <row r="854" spans="1:27" ht="13.2" x14ac:dyDescent="0.25">
      <c r="A854" s="78"/>
      <c r="B854" s="28"/>
      <c r="C854" s="28"/>
      <c r="D854" s="27"/>
      <c r="E854" s="28"/>
      <c r="G854" s="28"/>
      <c r="H854" s="31"/>
      <c r="I854" s="31"/>
      <c r="J854" s="30"/>
      <c r="K854" s="30"/>
      <c r="L854" s="28"/>
      <c r="M854" s="31"/>
      <c r="O854" s="28"/>
      <c r="P854" s="28"/>
      <c r="Q854" s="28"/>
      <c r="R854" s="31"/>
      <c r="S854" s="31"/>
      <c r="T854" s="50"/>
      <c r="U854" s="50"/>
      <c r="V854" s="50"/>
      <c r="W854" s="50"/>
      <c r="X854" s="50"/>
      <c r="Y854" s="30"/>
      <c r="Z854" s="30"/>
      <c r="AA854" s="30"/>
    </row>
    <row r="855" spans="1:27" ht="13.2" x14ac:dyDescent="0.25">
      <c r="A855" s="78"/>
      <c r="B855" s="28"/>
      <c r="C855" s="28"/>
      <c r="D855" s="27"/>
      <c r="E855" s="28"/>
      <c r="G855" s="28"/>
      <c r="H855" s="31"/>
      <c r="I855" s="31"/>
      <c r="J855" s="30"/>
      <c r="K855" s="30"/>
      <c r="L855" s="28"/>
      <c r="M855" s="31"/>
      <c r="O855" s="28"/>
      <c r="P855" s="28"/>
      <c r="Q855" s="28"/>
      <c r="R855" s="31"/>
      <c r="S855" s="31"/>
      <c r="T855" s="50"/>
      <c r="U855" s="50"/>
      <c r="V855" s="50"/>
      <c r="W855" s="50"/>
      <c r="X855" s="50"/>
      <c r="Y855" s="30"/>
      <c r="Z855" s="30"/>
      <c r="AA855" s="30"/>
    </row>
    <row r="856" spans="1:27" ht="13.2" x14ac:dyDescent="0.25">
      <c r="A856" s="78"/>
      <c r="B856" s="28"/>
      <c r="C856" s="28"/>
      <c r="D856" s="27"/>
      <c r="E856" s="28"/>
      <c r="G856" s="28"/>
      <c r="H856" s="31"/>
      <c r="I856" s="31"/>
      <c r="J856" s="30"/>
      <c r="K856" s="30"/>
      <c r="L856" s="28"/>
      <c r="M856" s="31"/>
      <c r="O856" s="28"/>
      <c r="P856" s="28"/>
      <c r="Q856" s="28"/>
      <c r="R856" s="31"/>
      <c r="S856" s="31"/>
      <c r="T856" s="50"/>
      <c r="U856" s="50"/>
      <c r="V856" s="50"/>
      <c r="W856" s="50"/>
      <c r="X856" s="50"/>
      <c r="Y856" s="30"/>
      <c r="Z856" s="30"/>
      <c r="AA856" s="30"/>
    </row>
    <row r="857" spans="1:27" ht="13.2" x14ac:dyDescent="0.25">
      <c r="A857" s="78"/>
      <c r="B857" s="28"/>
      <c r="C857" s="28"/>
      <c r="D857" s="27"/>
      <c r="E857" s="28"/>
      <c r="G857" s="28"/>
      <c r="H857" s="31"/>
      <c r="I857" s="31"/>
      <c r="J857" s="30"/>
      <c r="K857" s="30"/>
      <c r="L857" s="28"/>
      <c r="M857" s="31"/>
      <c r="O857" s="28"/>
      <c r="P857" s="28"/>
      <c r="Q857" s="28"/>
      <c r="R857" s="31"/>
      <c r="S857" s="31"/>
      <c r="T857" s="50"/>
      <c r="U857" s="50"/>
      <c r="V857" s="50"/>
      <c r="W857" s="50"/>
      <c r="X857" s="50"/>
      <c r="Y857" s="30"/>
      <c r="Z857" s="30"/>
      <c r="AA857" s="30"/>
    </row>
    <row r="858" spans="1:27" ht="13.2" x14ac:dyDescent="0.25">
      <c r="A858" s="78"/>
      <c r="B858" s="28"/>
      <c r="C858" s="28"/>
      <c r="D858" s="27"/>
      <c r="E858" s="28"/>
      <c r="G858" s="28"/>
      <c r="H858" s="31"/>
      <c r="I858" s="31"/>
      <c r="J858" s="30"/>
      <c r="K858" s="30"/>
      <c r="L858" s="28"/>
      <c r="M858" s="31"/>
      <c r="O858" s="28"/>
      <c r="P858" s="28"/>
      <c r="Q858" s="28"/>
      <c r="R858" s="31"/>
      <c r="S858" s="31"/>
      <c r="T858" s="50"/>
      <c r="U858" s="50"/>
      <c r="V858" s="50"/>
      <c r="W858" s="50"/>
      <c r="X858" s="50"/>
      <c r="Y858" s="30"/>
      <c r="Z858" s="30"/>
      <c r="AA858" s="30"/>
    </row>
    <row r="859" spans="1:27" ht="13.2" x14ac:dyDescent="0.25">
      <c r="A859" s="78"/>
      <c r="B859" s="28"/>
      <c r="C859" s="28"/>
      <c r="D859" s="27"/>
      <c r="E859" s="28"/>
      <c r="G859" s="28"/>
      <c r="H859" s="31"/>
      <c r="I859" s="31"/>
      <c r="J859" s="30"/>
      <c r="K859" s="30"/>
      <c r="L859" s="28"/>
      <c r="M859" s="31"/>
      <c r="O859" s="28"/>
      <c r="P859" s="28"/>
      <c r="Q859" s="28"/>
      <c r="R859" s="31"/>
      <c r="S859" s="31"/>
      <c r="T859" s="50"/>
      <c r="U859" s="50"/>
      <c r="V859" s="50"/>
      <c r="W859" s="50"/>
      <c r="X859" s="50"/>
      <c r="Y859" s="30"/>
      <c r="Z859" s="30"/>
      <c r="AA859" s="30"/>
    </row>
    <row r="860" spans="1:27" ht="13.2" x14ac:dyDescent="0.25">
      <c r="A860" s="78"/>
      <c r="B860" s="28"/>
      <c r="C860" s="28"/>
      <c r="D860" s="27"/>
      <c r="E860" s="28"/>
      <c r="G860" s="28"/>
      <c r="H860" s="31"/>
      <c r="I860" s="31"/>
      <c r="J860" s="30"/>
      <c r="K860" s="30"/>
      <c r="L860" s="28"/>
      <c r="M860" s="31"/>
      <c r="O860" s="28"/>
      <c r="P860" s="28"/>
      <c r="Q860" s="28"/>
      <c r="R860" s="31"/>
      <c r="S860" s="31"/>
      <c r="T860" s="50"/>
      <c r="U860" s="50"/>
      <c r="V860" s="50"/>
      <c r="W860" s="50"/>
      <c r="X860" s="50"/>
      <c r="Y860" s="30"/>
      <c r="Z860" s="30"/>
      <c r="AA860" s="30"/>
    </row>
    <row r="861" spans="1:27" ht="13.2" x14ac:dyDescent="0.25">
      <c r="A861" s="78"/>
      <c r="B861" s="28"/>
      <c r="C861" s="28"/>
      <c r="D861" s="27"/>
      <c r="E861" s="28"/>
      <c r="G861" s="28"/>
      <c r="H861" s="31"/>
      <c r="I861" s="31"/>
      <c r="J861" s="30"/>
      <c r="K861" s="30"/>
      <c r="L861" s="28"/>
      <c r="M861" s="31"/>
      <c r="O861" s="28"/>
      <c r="P861" s="28"/>
      <c r="Q861" s="28"/>
      <c r="R861" s="31"/>
      <c r="S861" s="31"/>
      <c r="T861" s="50"/>
      <c r="U861" s="50"/>
      <c r="V861" s="50"/>
      <c r="W861" s="50"/>
      <c r="X861" s="50"/>
      <c r="Y861" s="30"/>
      <c r="Z861" s="30"/>
      <c r="AA861" s="30"/>
    </row>
    <row r="862" spans="1:27" ht="13.2" x14ac:dyDescent="0.25">
      <c r="A862" s="78"/>
      <c r="B862" s="28"/>
      <c r="C862" s="28"/>
      <c r="D862" s="27"/>
      <c r="E862" s="28"/>
      <c r="G862" s="28"/>
      <c r="H862" s="31"/>
      <c r="I862" s="31"/>
      <c r="J862" s="30"/>
      <c r="K862" s="30"/>
      <c r="L862" s="28"/>
      <c r="M862" s="31"/>
      <c r="O862" s="28"/>
      <c r="P862" s="28"/>
      <c r="Q862" s="28"/>
      <c r="R862" s="31"/>
      <c r="S862" s="31"/>
      <c r="T862" s="50"/>
      <c r="U862" s="50"/>
      <c r="V862" s="50"/>
      <c r="W862" s="50"/>
      <c r="X862" s="50"/>
      <c r="Y862" s="30"/>
      <c r="Z862" s="30"/>
      <c r="AA862" s="30"/>
    </row>
    <row r="863" spans="1:27" ht="13.2" x14ac:dyDescent="0.25">
      <c r="A863" s="78"/>
      <c r="B863" s="28"/>
      <c r="C863" s="28"/>
      <c r="D863" s="27"/>
      <c r="E863" s="28"/>
      <c r="G863" s="28"/>
      <c r="H863" s="31"/>
      <c r="I863" s="31"/>
      <c r="J863" s="30"/>
      <c r="K863" s="30"/>
      <c r="L863" s="28"/>
      <c r="M863" s="31"/>
      <c r="O863" s="28"/>
      <c r="P863" s="28"/>
      <c r="Q863" s="28"/>
      <c r="R863" s="31"/>
      <c r="S863" s="31"/>
      <c r="T863" s="50"/>
      <c r="U863" s="50"/>
      <c r="V863" s="50"/>
      <c r="W863" s="50"/>
      <c r="X863" s="50"/>
      <c r="Y863" s="30"/>
      <c r="Z863" s="30"/>
      <c r="AA863" s="30"/>
    </row>
    <row r="864" spans="1:27" ht="13.2" x14ac:dyDescent="0.25">
      <c r="A864" s="78"/>
      <c r="B864" s="28"/>
      <c r="C864" s="28"/>
      <c r="D864" s="27"/>
      <c r="E864" s="28"/>
      <c r="G864" s="28"/>
      <c r="H864" s="31"/>
      <c r="I864" s="31"/>
      <c r="J864" s="30"/>
      <c r="K864" s="30"/>
      <c r="L864" s="28"/>
      <c r="M864" s="31"/>
      <c r="O864" s="28"/>
      <c r="P864" s="28"/>
      <c r="Q864" s="28"/>
      <c r="R864" s="31"/>
      <c r="S864" s="31"/>
      <c r="T864" s="50"/>
      <c r="U864" s="50"/>
      <c r="V864" s="50"/>
      <c r="W864" s="50"/>
      <c r="X864" s="50"/>
      <c r="Y864" s="30"/>
      <c r="Z864" s="30"/>
      <c r="AA864" s="30"/>
    </row>
    <row r="865" spans="1:27" ht="13.2" x14ac:dyDescent="0.25">
      <c r="A865" s="78"/>
      <c r="B865" s="28"/>
      <c r="C865" s="28"/>
      <c r="D865" s="27"/>
      <c r="E865" s="28"/>
      <c r="G865" s="28"/>
      <c r="H865" s="31"/>
      <c r="I865" s="31"/>
      <c r="J865" s="30"/>
      <c r="K865" s="30"/>
      <c r="L865" s="28"/>
      <c r="M865" s="31"/>
      <c r="O865" s="28"/>
      <c r="P865" s="28"/>
      <c r="Q865" s="28"/>
      <c r="R865" s="31"/>
      <c r="S865" s="31"/>
      <c r="T865" s="50"/>
      <c r="U865" s="50"/>
      <c r="V865" s="50"/>
      <c r="W865" s="50"/>
      <c r="X865" s="50"/>
      <c r="Y865" s="30"/>
      <c r="Z865" s="30"/>
      <c r="AA865" s="30"/>
    </row>
    <row r="866" spans="1:27" ht="13.2" x14ac:dyDescent="0.25">
      <c r="A866" s="78"/>
      <c r="B866" s="28"/>
      <c r="C866" s="28"/>
      <c r="D866" s="27"/>
      <c r="E866" s="28"/>
      <c r="G866" s="28"/>
      <c r="H866" s="31"/>
      <c r="I866" s="31"/>
      <c r="J866" s="30"/>
      <c r="K866" s="30"/>
      <c r="L866" s="28"/>
      <c r="M866" s="31"/>
      <c r="O866" s="28"/>
      <c r="P866" s="28"/>
      <c r="Q866" s="28"/>
      <c r="R866" s="31"/>
      <c r="S866" s="31"/>
      <c r="T866" s="50"/>
      <c r="U866" s="50"/>
      <c r="V866" s="50"/>
      <c r="W866" s="50"/>
      <c r="X866" s="50"/>
      <c r="Y866" s="30"/>
      <c r="Z866" s="30"/>
      <c r="AA866" s="30"/>
    </row>
    <row r="867" spans="1:27" ht="13.2" x14ac:dyDescent="0.25">
      <c r="A867" s="78"/>
      <c r="B867" s="28"/>
      <c r="C867" s="28"/>
      <c r="D867" s="27"/>
      <c r="E867" s="28"/>
      <c r="G867" s="28"/>
      <c r="H867" s="31"/>
      <c r="I867" s="31"/>
      <c r="J867" s="30"/>
      <c r="K867" s="30"/>
      <c r="L867" s="28"/>
      <c r="M867" s="31"/>
      <c r="O867" s="28"/>
      <c r="P867" s="28"/>
      <c r="Q867" s="28"/>
      <c r="R867" s="31"/>
      <c r="S867" s="31"/>
      <c r="T867" s="50"/>
      <c r="U867" s="50"/>
      <c r="V867" s="50"/>
      <c r="W867" s="50"/>
      <c r="X867" s="50"/>
      <c r="Y867" s="30"/>
      <c r="Z867" s="30"/>
      <c r="AA867" s="30"/>
    </row>
    <row r="868" spans="1:27" ht="13.2" x14ac:dyDescent="0.25">
      <c r="A868" s="78"/>
      <c r="B868" s="28"/>
      <c r="C868" s="28"/>
      <c r="D868" s="27"/>
      <c r="E868" s="28"/>
      <c r="G868" s="28"/>
      <c r="H868" s="31"/>
      <c r="I868" s="31"/>
      <c r="J868" s="30"/>
      <c r="K868" s="30"/>
      <c r="L868" s="28"/>
      <c r="M868" s="31"/>
      <c r="O868" s="28"/>
      <c r="P868" s="28"/>
      <c r="Q868" s="28"/>
      <c r="R868" s="31"/>
      <c r="S868" s="31"/>
      <c r="T868" s="50"/>
      <c r="U868" s="50"/>
      <c r="V868" s="50"/>
      <c r="W868" s="50"/>
      <c r="X868" s="50"/>
      <c r="Y868" s="30"/>
      <c r="Z868" s="30"/>
      <c r="AA868" s="30"/>
    </row>
    <row r="869" spans="1:27" ht="13.2" x14ac:dyDescent="0.25">
      <c r="A869" s="78"/>
      <c r="B869" s="28"/>
      <c r="C869" s="28"/>
      <c r="D869" s="27"/>
      <c r="E869" s="28"/>
      <c r="G869" s="28"/>
      <c r="H869" s="31"/>
      <c r="I869" s="31"/>
      <c r="J869" s="30"/>
      <c r="K869" s="30"/>
      <c r="L869" s="28"/>
      <c r="M869" s="31"/>
      <c r="O869" s="28"/>
      <c r="P869" s="28"/>
      <c r="Q869" s="28"/>
      <c r="R869" s="31"/>
      <c r="S869" s="31"/>
      <c r="T869" s="50"/>
      <c r="U869" s="50"/>
      <c r="V869" s="50"/>
      <c r="W869" s="50"/>
      <c r="X869" s="50"/>
      <c r="Y869" s="30"/>
      <c r="Z869" s="30"/>
      <c r="AA869" s="30"/>
    </row>
    <row r="870" spans="1:27" ht="13.2" x14ac:dyDescent="0.25">
      <c r="A870" s="78"/>
      <c r="B870" s="28"/>
      <c r="C870" s="28"/>
      <c r="D870" s="27"/>
      <c r="E870" s="28"/>
      <c r="G870" s="28"/>
      <c r="H870" s="31"/>
      <c r="I870" s="31"/>
      <c r="J870" s="30"/>
      <c r="K870" s="30"/>
      <c r="L870" s="28"/>
      <c r="M870" s="31"/>
      <c r="O870" s="28"/>
      <c r="P870" s="28"/>
      <c r="Q870" s="28"/>
      <c r="R870" s="31"/>
      <c r="S870" s="31"/>
      <c r="T870" s="50"/>
      <c r="U870" s="50"/>
      <c r="V870" s="50"/>
      <c r="W870" s="50"/>
      <c r="X870" s="50"/>
      <c r="Y870" s="30"/>
      <c r="Z870" s="30"/>
      <c r="AA870" s="30"/>
    </row>
    <row r="871" spans="1:27" ht="13.2" x14ac:dyDescent="0.25">
      <c r="A871" s="78"/>
      <c r="B871" s="28"/>
      <c r="C871" s="28"/>
      <c r="D871" s="27"/>
      <c r="E871" s="28"/>
      <c r="G871" s="28"/>
      <c r="H871" s="31"/>
      <c r="I871" s="31"/>
      <c r="J871" s="30"/>
      <c r="K871" s="30"/>
      <c r="L871" s="28"/>
      <c r="M871" s="31"/>
      <c r="O871" s="28"/>
      <c r="P871" s="28"/>
      <c r="Q871" s="28"/>
      <c r="R871" s="31"/>
      <c r="S871" s="31"/>
      <c r="T871" s="50"/>
      <c r="U871" s="50"/>
      <c r="V871" s="50"/>
      <c r="W871" s="50"/>
      <c r="X871" s="50"/>
      <c r="Y871" s="30"/>
      <c r="Z871" s="30"/>
      <c r="AA871" s="30"/>
    </row>
    <row r="872" spans="1:27" ht="13.2" x14ac:dyDescent="0.25">
      <c r="A872" s="78"/>
      <c r="B872" s="28"/>
      <c r="C872" s="28"/>
      <c r="D872" s="27"/>
      <c r="E872" s="28"/>
      <c r="G872" s="28"/>
      <c r="H872" s="31"/>
      <c r="I872" s="31"/>
      <c r="J872" s="30"/>
      <c r="K872" s="30"/>
      <c r="L872" s="28"/>
      <c r="M872" s="31"/>
      <c r="O872" s="28"/>
      <c r="P872" s="28"/>
      <c r="Q872" s="28"/>
      <c r="R872" s="31"/>
      <c r="S872" s="31"/>
      <c r="T872" s="50"/>
      <c r="U872" s="50"/>
      <c r="V872" s="50"/>
      <c r="W872" s="50"/>
      <c r="X872" s="50"/>
      <c r="Y872" s="30"/>
      <c r="Z872" s="30"/>
      <c r="AA872" s="30"/>
    </row>
    <row r="873" spans="1:27" ht="13.2" x14ac:dyDescent="0.25">
      <c r="A873" s="78"/>
      <c r="B873" s="28"/>
      <c r="C873" s="28"/>
      <c r="D873" s="27"/>
      <c r="E873" s="28"/>
      <c r="G873" s="28"/>
      <c r="H873" s="31"/>
      <c r="I873" s="31"/>
      <c r="J873" s="30"/>
      <c r="K873" s="30"/>
      <c r="L873" s="28"/>
      <c r="M873" s="31"/>
      <c r="O873" s="28"/>
      <c r="P873" s="28"/>
      <c r="Q873" s="28"/>
      <c r="R873" s="31"/>
      <c r="S873" s="31"/>
      <c r="T873" s="50"/>
      <c r="U873" s="50"/>
      <c r="V873" s="50"/>
      <c r="W873" s="50"/>
      <c r="X873" s="50"/>
      <c r="Y873" s="30"/>
      <c r="Z873" s="30"/>
      <c r="AA873" s="30"/>
    </row>
    <row r="874" spans="1:27" ht="13.2" x14ac:dyDescent="0.25">
      <c r="A874" s="78"/>
      <c r="B874" s="28"/>
      <c r="C874" s="28"/>
      <c r="D874" s="27"/>
      <c r="E874" s="28"/>
      <c r="G874" s="28"/>
      <c r="H874" s="31"/>
      <c r="I874" s="31"/>
      <c r="J874" s="30"/>
      <c r="K874" s="30"/>
      <c r="L874" s="28"/>
      <c r="M874" s="31"/>
      <c r="O874" s="28"/>
      <c r="P874" s="28"/>
      <c r="Q874" s="28"/>
      <c r="R874" s="31"/>
      <c r="S874" s="31"/>
      <c r="T874" s="50"/>
      <c r="U874" s="50"/>
      <c r="V874" s="50"/>
      <c r="W874" s="50"/>
      <c r="X874" s="50"/>
      <c r="Y874" s="30"/>
      <c r="Z874" s="30"/>
      <c r="AA874" s="30"/>
    </row>
    <row r="875" spans="1:27" ht="13.2" x14ac:dyDescent="0.25">
      <c r="A875" s="78"/>
      <c r="B875" s="28"/>
      <c r="C875" s="28"/>
      <c r="D875" s="27"/>
      <c r="E875" s="28"/>
      <c r="G875" s="28"/>
      <c r="H875" s="31"/>
      <c r="I875" s="31"/>
      <c r="J875" s="30"/>
      <c r="K875" s="30"/>
      <c r="L875" s="28"/>
      <c r="M875" s="31"/>
      <c r="O875" s="28"/>
      <c r="P875" s="28"/>
      <c r="Q875" s="28"/>
      <c r="R875" s="31"/>
      <c r="S875" s="31"/>
      <c r="T875" s="50"/>
      <c r="U875" s="50"/>
      <c r="V875" s="50"/>
      <c r="W875" s="50"/>
      <c r="X875" s="50"/>
      <c r="Y875" s="30"/>
      <c r="Z875" s="30"/>
      <c r="AA875" s="30"/>
    </row>
    <row r="876" spans="1:27" ht="13.2" x14ac:dyDescent="0.25">
      <c r="A876" s="78"/>
      <c r="B876" s="28"/>
      <c r="C876" s="28"/>
      <c r="D876" s="27"/>
      <c r="E876" s="28"/>
      <c r="G876" s="28"/>
      <c r="H876" s="31"/>
      <c r="I876" s="31"/>
      <c r="J876" s="30"/>
      <c r="K876" s="30"/>
      <c r="L876" s="28"/>
      <c r="M876" s="31"/>
      <c r="O876" s="28"/>
      <c r="P876" s="28"/>
      <c r="Q876" s="28"/>
      <c r="R876" s="31"/>
      <c r="S876" s="31"/>
      <c r="T876" s="50"/>
      <c r="U876" s="50"/>
      <c r="V876" s="50"/>
      <c r="W876" s="50"/>
      <c r="X876" s="50"/>
      <c r="Y876" s="30"/>
      <c r="Z876" s="30"/>
      <c r="AA876" s="30"/>
    </row>
    <row r="877" spans="1:27" ht="13.2" x14ac:dyDescent="0.25">
      <c r="A877" s="78"/>
      <c r="B877" s="28"/>
      <c r="C877" s="28"/>
      <c r="D877" s="27"/>
      <c r="E877" s="28"/>
      <c r="G877" s="28"/>
      <c r="H877" s="31"/>
      <c r="I877" s="31"/>
      <c r="J877" s="30"/>
      <c r="K877" s="30"/>
      <c r="L877" s="28"/>
      <c r="M877" s="31"/>
      <c r="O877" s="28"/>
      <c r="P877" s="28"/>
      <c r="Q877" s="28"/>
      <c r="R877" s="31"/>
      <c r="S877" s="31"/>
      <c r="T877" s="50"/>
      <c r="U877" s="50"/>
      <c r="V877" s="50"/>
      <c r="W877" s="50"/>
      <c r="X877" s="50"/>
      <c r="Y877" s="30"/>
      <c r="Z877" s="30"/>
      <c r="AA877" s="30"/>
    </row>
    <row r="878" spans="1:27" ht="13.2" x14ac:dyDescent="0.25">
      <c r="A878" s="78"/>
      <c r="B878" s="28"/>
      <c r="C878" s="28"/>
      <c r="D878" s="27"/>
      <c r="E878" s="28"/>
      <c r="G878" s="28"/>
      <c r="H878" s="31"/>
      <c r="I878" s="31"/>
      <c r="J878" s="30"/>
      <c r="K878" s="30"/>
      <c r="L878" s="28"/>
      <c r="M878" s="31"/>
      <c r="O878" s="28"/>
      <c r="P878" s="28"/>
      <c r="Q878" s="28"/>
      <c r="R878" s="31"/>
      <c r="S878" s="31"/>
      <c r="T878" s="50"/>
      <c r="U878" s="50"/>
      <c r="V878" s="50"/>
      <c r="W878" s="50"/>
      <c r="X878" s="50"/>
      <c r="Y878" s="30"/>
      <c r="Z878" s="30"/>
      <c r="AA878" s="30"/>
    </row>
    <row r="879" spans="1:27" ht="13.2" x14ac:dyDescent="0.25">
      <c r="A879" s="78"/>
      <c r="B879" s="28"/>
      <c r="C879" s="28"/>
      <c r="D879" s="27"/>
      <c r="E879" s="28"/>
      <c r="G879" s="28"/>
      <c r="H879" s="31"/>
      <c r="I879" s="31"/>
      <c r="J879" s="30"/>
      <c r="K879" s="30"/>
      <c r="L879" s="28"/>
      <c r="M879" s="31"/>
      <c r="O879" s="28"/>
      <c r="P879" s="28"/>
      <c r="Q879" s="28"/>
      <c r="R879" s="31"/>
      <c r="S879" s="31"/>
      <c r="T879" s="50"/>
      <c r="U879" s="50"/>
      <c r="V879" s="50"/>
      <c r="W879" s="50"/>
      <c r="X879" s="50"/>
      <c r="Y879" s="30"/>
      <c r="Z879" s="30"/>
      <c r="AA879" s="30"/>
    </row>
    <row r="880" spans="1:27" ht="13.2" x14ac:dyDescent="0.25">
      <c r="A880" s="78"/>
      <c r="B880" s="28"/>
      <c r="C880" s="28"/>
      <c r="D880" s="27"/>
      <c r="E880" s="28"/>
      <c r="G880" s="28"/>
      <c r="H880" s="31"/>
      <c r="I880" s="31"/>
      <c r="J880" s="30"/>
      <c r="K880" s="30"/>
      <c r="L880" s="28"/>
      <c r="M880" s="31"/>
      <c r="O880" s="28"/>
      <c r="P880" s="28"/>
      <c r="Q880" s="28"/>
      <c r="R880" s="31"/>
      <c r="S880" s="31"/>
      <c r="T880" s="50"/>
      <c r="U880" s="50"/>
      <c r="V880" s="50"/>
      <c r="W880" s="50"/>
      <c r="X880" s="50"/>
      <c r="Y880" s="30"/>
      <c r="Z880" s="30"/>
      <c r="AA880" s="30"/>
    </row>
    <row r="881" spans="1:27" ht="13.2" x14ac:dyDescent="0.25">
      <c r="A881" s="78"/>
      <c r="B881" s="28"/>
      <c r="C881" s="28"/>
      <c r="D881" s="27"/>
      <c r="E881" s="28"/>
      <c r="G881" s="28"/>
      <c r="H881" s="31"/>
      <c r="I881" s="31"/>
      <c r="J881" s="30"/>
      <c r="K881" s="30"/>
      <c r="L881" s="28"/>
      <c r="M881" s="31"/>
      <c r="O881" s="28"/>
      <c r="P881" s="28"/>
      <c r="Q881" s="28"/>
      <c r="R881" s="31"/>
      <c r="S881" s="31"/>
      <c r="T881" s="50"/>
      <c r="U881" s="50"/>
      <c r="V881" s="50"/>
      <c r="W881" s="50"/>
      <c r="X881" s="50"/>
      <c r="Y881" s="30"/>
      <c r="Z881" s="30"/>
      <c r="AA881" s="30"/>
    </row>
    <row r="882" spans="1:27" ht="13.2" x14ac:dyDescent="0.25">
      <c r="A882" s="78"/>
      <c r="B882" s="28"/>
      <c r="C882" s="28"/>
      <c r="D882" s="27"/>
      <c r="E882" s="28"/>
      <c r="G882" s="28"/>
      <c r="H882" s="31"/>
      <c r="I882" s="31"/>
      <c r="J882" s="30"/>
      <c r="K882" s="30"/>
      <c r="L882" s="28"/>
      <c r="M882" s="31"/>
      <c r="O882" s="28"/>
      <c r="P882" s="28"/>
      <c r="Q882" s="28"/>
      <c r="R882" s="31"/>
      <c r="S882" s="31"/>
      <c r="T882" s="50"/>
      <c r="U882" s="50"/>
      <c r="V882" s="50"/>
      <c r="W882" s="50"/>
      <c r="X882" s="50"/>
      <c r="Y882" s="30"/>
      <c r="Z882" s="30"/>
      <c r="AA882" s="30"/>
    </row>
    <row r="883" spans="1:27" ht="13.2" x14ac:dyDescent="0.25">
      <c r="A883" s="78"/>
      <c r="B883" s="28"/>
      <c r="C883" s="28"/>
      <c r="D883" s="27"/>
      <c r="E883" s="28"/>
      <c r="G883" s="28"/>
      <c r="H883" s="31"/>
      <c r="I883" s="31"/>
      <c r="J883" s="30"/>
      <c r="K883" s="30"/>
      <c r="L883" s="28"/>
      <c r="M883" s="31"/>
      <c r="O883" s="28"/>
      <c r="P883" s="28"/>
      <c r="Q883" s="28"/>
      <c r="R883" s="31"/>
      <c r="S883" s="31"/>
      <c r="T883" s="50"/>
      <c r="U883" s="50"/>
      <c r="V883" s="50"/>
      <c r="W883" s="50"/>
      <c r="X883" s="50"/>
      <c r="Y883" s="30"/>
      <c r="Z883" s="30"/>
      <c r="AA883" s="30"/>
    </row>
    <row r="884" spans="1:27" ht="13.2" x14ac:dyDescent="0.25">
      <c r="A884" s="78"/>
      <c r="B884" s="28"/>
      <c r="C884" s="28"/>
      <c r="D884" s="27"/>
      <c r="E884" s="28"/>
      <c r="G884" s="28"/>
      <c r="H884" s="31"/>
      <c r="I884" s="31"/>
      <c r="J884" s="30"/>
      <c r="K884" s="30"/>
      <c r="L884" s="28"/>
      <c r="M884" s="31"/>
      <c r="O884" s="28"/>
      <c r="P884" s="28"/>
      <c r="Q884" s="28"/>
      <c r="R884" s="31"/>
      <c r="S884" s="31"/>
      <c r="T884" s="50"/>
      <c r="U884" s="50"/>
      <c r="V884" s="50"/>
      <c r="W884" s="50"/>
      <c r="X884" s="50"/>
      <c r="Y884" s="30"/>
      <c r="Z884" s="30"/>
      <c r="AA884" s="30"/>
    </row>
    <row r="885" spans="1:27" ht="13.2" x14ac:dyDescent="0.25">
      <c r="A885" s="78"/>
      <c r="B885" s="28"/>
      <c r="C885" s="28"/>
      <c r="D885" s="27"/>
      <c r="E885" s="28"/>
      <c r="G885" s="28"/>
      <c r="H885" s="31"/>
      <c r="I885" s="31"/>
      <c r="J885" s="30"/>
      <c r="K885" s="30"/>
      <c r="L885" s="28"/>
      <c r="M885" s="31"/>
      <c r="O885" s="28"/>
      <c r="P885" s="28"/>
      <c r="Q885" s="28"/>
      <c r="R885" s="31"/>
      <c r="S885" s="31"/>
      <c r="T885" s="50"/>
      <c r="U885" s="50"/>
      <c r="V885" s="50"/>
      <c r="W885" s="50"/>
      <c r="X885" s="50"/>
      <c r="Y885" s="30"/>
      <c r="Z885" s="30"/>
      <c r="AA885" s="30"/>
    </row>
    <row r="886" spans="1:27" ht="13.2" x14ac:dyDescent="0.25">
      <c r="A886" s="78"/>
      <c r="B886" s="28"/>
      <c r="C886" s="28"/>
      <c r="D886" s="27"/>
      <c r="E886" s="28"/>
      <c r="G886" s="28"/>
      <c r="H886" s="31"/>
      <c r="I886" s="31"/>
      <c r="J886" s="30"/>
      <c r="K886" s="30"/>
      <c r="L886" s="28"/>
      <c r="M886" s="31"/>
      <c r="O886" s="28"/>
      <c r="P886" s="28"/>
      <c r="Q886" s="28"/>
      <c r="R886" s="31"/>
      <c r="S886" s="31"/>
      <c r="T886" s="50"/>
      <c r="U886" s="50"/>
      <c r="V886" s="50"/>
      <c r="W886" s="50"/>
      <c r="X886" s="50"/>
      <c r="Y886" s="30"/>
      <c r="Z886" s="30"/>
      <c r="AA886" s="30"/>
    </row>
    <row r="887" spans="1:27" ht="13.2" x14ac:dyDescent="0.25">
      <c r="A887" s="78"/>
      <c r="B887" s="28"/>
      <c r="C887" s="28"/>
      <c r="D887" s="27"/>
      <c r="E887" s="28"/>
      <c r="G887" s="28"/>
      <c r="H887" s="31"/>
      <c r="I887" s="31"/>
      <c r="J887" s="30"/>
      <c r="K887" s="30"/>
      <c r="L887" s="28"/>
      <c r="M887" s="31"/>
      <c r="O887" s="28"/>
      <c r="P887" s="28"/>
      <c r="Q887" s="28"/>
      <c r="R887" s="31"/>
      <c r="S887" s="31"/>
      <c r="T887" s="50"/>
      <c r="U887" s="50"/>
      <c r="V887" s="50"/>
      <c r="W887" s="50"/>
      <c r="X887" s="50"/>
      <c r="Y887" s="30"/>
      <c r="Z887" s="30"/>
      <c r="AA887" s="30"/>
    </row>
    <row r="888" spans="1:27" ht="13.2" x14ac:dyDescent="0.25">
      <c r="A888" s="78"/>
      <c r="B888" s="28"/>
      <c r="C888" s="28"/>
      <c r="D888" s="27"/>
      <c r="E888" s="28"/>
      <c r="G888" s="28"/>
      <c r="H888" s="31"/>
      <c r="I888" s="31"/>
      <c r="J888" s="30"/>
      <c r="K888" s="30"/>
      <c r="L888" s="28"/>
      <c r="M888" s="31"/>
      <c r="O888" s="28"/>
      <c r="P888" s="28"/>
      <c r="Q888" s="28"/>
      <c r="R888" s="31"/>
      <c r="S888" s="31"/>
      <c r="T888" s="50"/>
      <c r="U888" s="50"/>
      <c r="V888" s="50"/>
      <c r="W888" s="50"/>
      <c r="X888" s="50"/>
      <c r="Y888" s="30"/>
      <c r="Z888" s="30"/>
      <c r="AA888" s="30"/>
    </row>
    <row r="889" spans="1:27" ht="13.2" x14ac:dyDescent="0.25">
      <c r="A889" s="78"/>
      <c r="B889" s="28"/>
      <c r="C889" s="28"/>
      <c r="D889" s="27"/>
      <c r="E889" s="28"/>
      <c r="G889" s="28"/>
      <c r="H889" s="31"/>
      <c r="I889" s="31"/>
      <c r="J889" s="30"/>
      <c r="K889" s="30"/>
      <c r="L889" s="28"/>
      <c r="M889" s="31"/>
      <c r="O889" s="28"/>
      <c r="P889" s="28"/>
      <c r="Q889" s="28"/>
      <c r="R889" s="31"/>
      <c r="S889" s="31"/>
      <c r="T889" s="50"/>
      <c r="U889" s="50"/>
      <c r="V889" s="50"/>
      <c r="W889" s="50"/>
      <c r="X889" s="50"/>
      <c r="Y889" s="30"/>
      <c r="Z889" s="30"/>
      <c r="AA889" s="30"/>
    </row>
    <row r="890" spans="1:27" ht="13.2" x14ac:dyDescent="0.25">
      <c r="A890" s="78"/>
      <c r="B890" s="28"/>
      <c r="C890" s="28"/>
      <c r="D890" s="27"/>
      <c r="E890" s="28"/>
      <c r="G890" s="28"/>
      <c r="H890" s="31"/>
      <c r="I890" s="31"/>
      <c r="J890" s="30"/>
      <c r="K890" s="30"/>
      <c r="L890" s="28"/>
      <c r="M890" s="31"/>
      <c r="O890" s="28"/>
      <c r="P890" s="28"/>
      <c r="Q890" s="28"/>
      <c r="R890" s="31"/>
      <c r="S890" s="31"/>
      <c r="T890" s="50"/>
      <c r="U890" s="50"/>
      <c r="V890" s="50"/>
      <c r="W890" s="50"/>
      <c r="X890" s="50"/>
      <c r="Y890" s="30"/>
      <c r="Z890" s="30"/>
      <c r="AA890" s="30"/>
    </row>
    <row r="891" spans="1:27" ht="13.2" x14ac:dyDescent="0.25">
      <c r="A891" s="78"/>
      <c r="B891" s="28"/>
      <c r="C891" s="28"/>
      <c r="D891" s="27"/>
      <c r="E891" s="28"/>
      <c r="G891" s="28"/>
      <c r="H891" s="31"/>
      <c r="I891" s="31"/>
      <c r="J891" s="30"/>
      <c r="K891" s="30"/>
      <c r="L891" s="28"/>
      <c r="M891" s="31"/>
      <c r="O891" s="28"/>
      <c r="P891" s="28"/>
      <c r="Q891" s="28"/>
      <c r="R891" s="31"/>
      <c r="S891" s="31"/>
      <c r="T891" s="50"/>
      <c r="U891" s="50"/>
      <c r="V891" s="50"/>
      <c r="W891" s="50"/>
      <c r="X891" s="50"/>
      <c r="Y891" s="30"/>
      <c r="Z891" s="30"/>
      <c r="AA891" s="30"/>
    </row>
    <row r="892" spans="1:27" ht="13.2" x14ac:dyDescent="0.25">
      <c r="A892" s="78"/>
      <c r="B892" s="28"/>
      <c r="C892" s="28"/>
      <c r="D892" s="27"/>
      <c r="E892" s="28"/>
      <c r="G892" s="28"/>
      <c r="H892" s="31"/>
      <c r="I892" s="31"/>
      <c r="J892" s="30"/>
      <c r="K892" s="30"/>
      <c r="L892" s="28"/>
      <c r="M892" s="31"/>
      <c r="O892" s="28"/>
      <c r="P892" s="28"/>
      <c r="Q892" s="28"/>
      <c r="R892" s="31"/>
      <c r="S892" s="31"/>
      <c r="T892" s="50"/>
      <c r="U892" s="50"/>
      <c r="V892" s="50"/>
      <c r="W892" s="50"/>
      <c r="X892" s="50"/>
      <c r="Y892" s="30"/>
      <c r="Z892" s="30"/>
      <c r="AA892" s="30"/>
    </row>
    <row r="893" spans="1:27" ht="13.2" x14ac:dyDescent="0.25">
      <c r="A893" s="78"/>
      <c r="B893" s="28"/>
      <c r="C893" s="28"/>
      <c r="D893" s="27"/>
      <c r="E893" s="28"/>
      <c r="G893" s="28"/>
      <c r="H893" s="31"/>
      <c r="I893" s="31"/>
      <c r="J893" s="30"/>
      <c r="K893" s="30"/>
      <c r="L893" s="28"/>
      <c r="M893" s="31"/>
      <c r="O893" s="28"/>
      <c r="P893" s="28"/>
      <c r="Q893" s="28"/>
      <c r="R893" s="31"/>
      <c r="S893" s="31"/>
      <c r="T893" s="50"/>
      <c r="U893" s="50"/>
      <c r="V893" s="50"/>
      <c r="W893" s="50"/>
      <c r="X893" s="50"/>
      <c r="Y893" s="30"/>
      <c r="Z893" s="30"/>
      <c r="AA893" s="30"/>
    </row>
    <row r="894" spans="1:27" ht="13.2" x14ac:dyDescent="0.25">
      <c r="A894" s="78"/>
      <c r="B894" s="28"/>
      <c r="C894" s="28"/>
      <c r="D894" s="27"/>
      <c r="E894" s="28"/>
      <c r="G894" s="28"/>
      <c r="H894" s="31"/>
      <c r="I894" s="31"/>
      <c r="J894" s="30"/>
      <c r="K894" s="30"/>
      <c r="L894" s="28"/>
      <c r="M894" s="31"/>
      <c r="O894" s="28"/>
      <c r="P894" s="28"/>
      <c r="Q894" s="28"/>
      <c r="R894" s="31"/>
      <c r="S894" s="31"/>
      <c r="T894" s="50"/>
      <c r="U894" s="50"/>
      <c r="V894" s="50"/>
      <c r="W894" s="50"/>
      <c r="X894" s="50"/>
      <c r="Y894" s="30"/>
      <c r="Z894" s="30"/>
      <c r="AA894" s="30"/>
    </row>
    <row r="895" spans="1:27" ht="13.2" x14ac:dyDescent="0.25">
      <c r="A895" s="78"/>
      <c r="B895" s="28"/>
      <c r="C895" s="28"/>
      <c r="D895" s="27"/>
      <c r="E895" s="28"/>
      <c r="G895" s="28"/>
      <c r="H895" s="31"/>
      <c r="I895" s="31"/>
      <c r="J895" s="30"/>
      <c r="K895" s="30"/>
      <c r="L895" s="28"/>
      <c r="M895" s="31"/>
      <c r="O895" s="28"/>
      <c r="P895" s="28"/>
      <c r="Q895" s="28"/>
      <c r="R895" s="31"/>
      <c r="S895" s="31"/>
      <c r="T895" s="50"/>
      <c r="U895" s="50"/>
      <c r="V895" s="50"/>
      <c r="W895" s="50"/>
      <c r="X895" s="50"/>
      <c r="Y895" s="30"/>
      <c r="Z895" s="30"/>
      <c r="AA895" s="30"/>
    </row>
    <row r="896" spans="1:27" ht="13.2" x14ac:dyDescent="0.25">
      <c r="A896" s="78"/>
      <c r="B896" s="28"/>
      <c r="C896" s="28"/>
      <c r="D896" s="27"/>
      <c r="E896" s="28"/>
      <c r="G896" s="28"/>
      <c r="H896" s="31"/>
      <c r="I896" s="31"/>
      <c r="J896" s="30"/>
      <c r="K896" s="30"/>
      <c r="L896" s="28"/>
      <c r="M896" s="31"/>
      <c r="O896" s="28"/>
      <c r="P896" s="28"/>
      <c r="Q896" s="28"/>
      <c r="R896" s="31"/>
      <c r="S896" s="31"/>
      <c r="T896" s="50"/>
      <c r="U896" s="50"/>
      <c r="V896" s="50"/>
      <c r="W896" s="50"/>
      <c r="X896" s="50"/>
      <c r="Y896" s="30"/>
      <c r="Z896" s="30"/>
      <c r="AA896" s="30"/>
    </row>
    <row r="897" spans="1:27" ht="13.2" x14ac:dyDescent="0.25">
      <c r="A897" s="78"/>
      <c r="B897" s="28"/>
      <c r="C897" s="28"/>
      <c r="D897" s="27"/>
      <c r="E897" s="28"/>
      <c r="G897" s="28"/>
      <c r="H897" s="31"/>
      <c r="I897" s="31"/>
      <c r="J897" s="30"/>
      <c r="K897" s="30"/>
      <c r="L897" s="28"/>
      <c r="M897" s="31"/>
      <c r="O897" s="28"/>
      <c r="P897" s="28"/>
      <c r="Q897" s="28"/>
      <c r="R897" s="31"/>
      <c r="S897" s="31"/>
      <c r="T897" s="50"/>
      <c r="U897" s="50"/>
      <c r="V897" s="50"/>
      <c r="W897" s="50"/>
      <c r="X897" s="50"/>
      <c r="Y897" s="30"/>
      <c r="Z897" s="30"/>
      <c r="AA897" s="30"/>
    </row>
    <row r="898" spans="1:27" ht="13.2" x14ac:dyDescent="0.25">
      <c r="A898" s="78"/>
      <c r="B898" s="28"/>
      <c r="C898" s="28"/>
      <c r="D898" s="27"/>
      <c r="E898" s="28"/>
      <c r="G898" s="28"/>
      <c r="H898" s="31"/>
      <c r="I898" s="31"/>
      <c r="J898" s="30"/>
      <c r="K898" s="30"/>
      <c r="L898" s="28"/>
      <c r="M898" s="31"/>
      <c r="O898" s="28"/>
      <c r="P898" s="28"/>
      <c r="Q898" s="28"/>
      <c r="R898" s="31"/>
      <c r="S898" s="31"/>
      <c r="T898" s="50"/>
      <c r="U898" s="50"/>
      <c r="V898" s="50"/>
      <c r="W898" s="50"/>
      <c r="X898" s="50"/>
      <c r="Y898" s="30"/>
      <c r="Z898" s="30"/>
      <c r="AA898" s="30"/>
    </row>
    <row r="899" spans="1:27" ht="13.2" x14ac:dyDescent="0.25">
      <c r="A899" s="78"/>
      <c r="B899" s="28"/>
      <c r="C899" s="28"/>
      <c r="D899" s="27"/>
      <c r="E899" s="28"/>
      <c r="G899" s="28"/>
      <c r="H899" s="31"/>
      <c r="I899" s="31"/>
      <c r="J899" s="30"/>
      <c r="K899" s="30"/>
      <c r="L899" s="28"/>
      <c r="M899" s="31"/>
      <c r="O899" s="28"/>
      <c r="P899" s="28"/>
      <c r="Q899" s="28"/>
      <c r="R899" s="31"/>
      <c r="S899" s="31"/>
      <c r="T899" s="50"/>
      <c r="U899" s="50"/>
      <c r="V899" s="50"/>
      <c r="W899" s="50"/>
      <c r="X899" s="50"/>
      <c r="Y899" s="30"/>
      <c r="Z899" s="30"/>
      <c r="AA899" s="30"/>
    </row>
    <row r="900" spans="1:27" ht="13.2" x14ac:dyDescent="0.25">
      <c r="A900" s="78"/>
      <c r="B900" s="28"/>
      <c r="C900" s="28"/>
      <c r="D900" s="27"/>
      <c r="E900" s="28"/>
      <c r="G900" s="28"/>
      <c r="H900" s="31"/>
      <c r="I900" s="31"/>
      <c r="J900" s="30"/>
      <c r="K900" s="30"/>
      <c r="L900" s="28"/>
      <c r="M900" s="31"/>
      <c r="O900" s="28"/>
      <c r="P900" s="28"/>
      <c r="Q900" s="28"/>
      <c r="R900" s="31"/>
      <c r="S900" s="31"/>
      <c r="T900" s="50"/>
      <c r="U900" s="50"/>
      <c r="V900" s="50"/>
      <c r="W900" s="50"/>
      <c r="X900" s="50"/>
      <c r="Y900" s="30"/>
      <c r="Z900" s="30"/>
      <c r="AA900" s="30"/>
    </row>
    <row r="901" spans="1:27" ht="13.2" x14ac:dyDescent="0.25">
      <c r="A901" s="78"/>
      <c r="B901" s="28"/>
      <c r="C901" s="28"/>
      <c r="D901" s="27"/>
      <c r="E901" s="28"/>
      <c r="G901" s="28"/>
      <c r="H901" s="31"/>
      <c r="I901" s="31"/>
      <c r="J901" s="30"/>
      <c r="K901" s="30"/>
      <c r="L901" s="28"/>
      <c r="M901" s="31"/>
      <c r="O901" s="28"/>
      <c r="P901" s="28"/>
      <c r="Q901" s="28"/>
      <c r="R901" s="31"/>
      <c r="S901" s="31"/>
      <c r="T901" s="50"/>
      <c r="U901" s="50"/>
      <c r="V901" s="50"/>
      <c r="W901" s="50"/>
      <c r="X901" s="50"/>
      <c r="Y901" s="30"/>
      <c r="Z901" s="30"/>
      <c r="AA901" s="30"/>
    </row>
    <row r="902" spans="1:27" ht="13.2" x14ac:dyDescent="0.25">
      <c r="A902" s="78"/>
      <c r="B902" s="28"/>
      <c r="C902" s="28"/>
      <c r="D902" s="27"/>
      <c r="E902" s="28"/>
      <c r="G902" s="28"/>
      <c r="H902" s="31"/>
      <c r="I902" s="31"/>
      <c r="J902" s="30"/>
      <c r="K902" s="30"/>
      <c r="L902" s="28"/>
      <c r="M902" s="31"/>
      <c r="O902" s="28"/>
      <c r="P902" s="28"/>
      <c r="Q902" s="28"/>
      <c r="R902" s="31"/>
      <c r="S902" s="31"/>
      <c r="T902" s="50"/>
      <c r="U902" s="50"/>
      <c r="V902" s="50"/>
      <c r="W902" s="50"/>
      <c r="X902" s="50"/>
      <c r="Y902" s="30"/>
      <c r="Z902" s="30"/>
      <c r="AA902" s="30"/>
    </row>
    <row r="903" spans="1:27" ht="13.2" x14ac:dyDescent="0.25">
      <c r="A903" s="78"/>
      <c r="B903" s="28"/>
      <c r="C903" s="28"/>
      <c r="D903" s="27"/>
      <c r="E903" s="28"/>
      <c r="G903" s="28"/>
      <c r="H903" s="31"/>
      <c r="I903" s="31"/>
      <c r="J903" s="30"/>
      <c r="K903" s="30"/>
      <c r="L903" s="28"/>
      <c r="M903" s="31"/>
      <c r="O903" s="28"/>
      <c r="P903" s="28"/>
      <c r="Q903" s="28"/>
      <c r="R903" s="31"/>
      <c r="S903" s="31"/>
      <c r="T903" s="50"/>
      <c r="U903" s="50"/>
      <c r="V903" s="50"/>
      <c r="W903" s="50"/>
      <c r="X903" s="50"/>
      <c r="Y903" s="30"/>
      <c r="Z903" s="30"/>
      <c r="AA903" s="30"/>
    </row>
    <row r="904" spans="1:27" ht="13.2" x14ac:dyDescent="0.25">
      <c r="A904" s="78"/>
      <c r="B904" s="28"/>
      <c r="C904" s="28"/>
      <c r="D904" s="27"/>
      <c r="E904" s="28"/>
      <c r="G904" s="28"/>
      <c r="H904" s="31"/>
      <c r="I904" s="31"/>
      <c r="J904" s="30"/>
      <c r="K904" s="30"/>
      <c r="L904" s="28"/>
      <c r="M904" s="31"/>
      <c r="O904" s="28"/>
      <c r="P904" s="28"/>
      <c r="Q904" s="28"/>
      <c r="R904" s="31"/>
      <c r="S904" s="31"/>
      <c r="T904" s="50"/>
      <c r="U904" s="50"/>
      <c r="V904" s="50"/>
      <c r="W904" s="50"/>
      <c r="X904" s="50"/>
      <c r="Y904" s="30"/>
      <c r="Z904" s="30"/>
      <c r="AA904" s="30"/>
    </row>
    <row r="905" spans="1:27" ht="13.2" x14ac:dyDescent="0.25">
      <c r="A905" s="78"/>
      <c r="B905" s="28"/>
      <c r="C905" s="28"/>
      <c r="D905" s="27"/>
      <c r="E905" s="28"/>
      <c r="G905" s="28"/>
      <c r="H905" s="31"/>
      <c r="I905" s="31"/>
      <c r="J905" s="30"/>
      <c r="K905" s="30"/>
      <c r="L905" s="28"/>
      <c r="M905" s="31"/>
      <c r="O905" s="28"/>
      <c r="P905" s="28"/>
      <c r="Q905" s="28"/>
      <c r="R905" s="31"/>
      <c r="S905" s="31"/>
      <c r="T905" s="50"/>
      <c r="U905" s="50"/>
      <c r="V905" s="50"/>
      <c r="W905" s="50"/>
      <c r="X905" s="50"/>
      <c r="Y905" s="30"/>
      <c r="Z905" s="30"/>
      <c r="AA905" s="30"/>
    </row>
    <row r="906" spans="1:27" ht="13.2" x14ac:dyDescent="0.25">
      <c r="A906" s="78"/>
      <c r="B906" s="28"/>
      <c r="C906" s="28"/>
      <c r="D906" s="27"/>
      <c r="E906" s="28"/>
      <c r="G906" s="28"/>
      <c r="H906" s="31"/>
      <c r="I906" s="31"/>
      <c r="J906" s="30"/>
      <c r="K906" s="30"/>
      <c r="L906" s="28"/>
      <c r="M906" s="31"/>
      <c r="O906" s="28"/>
      <c r="P906" s="28"/>
      <c r="Q906" s="28"/>
      <c r="R906" s="31"/>
      <c r="S906" s="31"/>
      <c r="T906" s="50"/>
      <c r="U906" s="50"/>
      <c r="V906" s="50"/>
      <c r="W906" s="50"/>
      <c r="X906" s="50"/>
      <c r="Y906" s="30"/>
      <c r="Z906" s="30"/>
      <c r="AA906" s="30"/>
    </row>
    <row r="907" spans="1:27" ht="13.2" x14ac:dyDescent="0.25">
      <c r="A907" s="78"/>
      <c r="B907" s="28"/>
      <c r="C907" s="28"/>
      <c r="D907" s="27"/>
      <c r="E907" s="28"/>
      <c r="G907" s="28"/>
      <c r="H907" s="31"/>
      <c r="I907" s="31"/>
      <c r="J907" s="30"/>
      <c r="K907" s="30"/>
      <c r="L907" s="28"/>
      <c r="M907" s="31"/>
      <c r="O907" s="28"/>
      <c r="P907" s="28"/>
      <c r="Q907" s="28"/>
      <c r="R907" s="31"/>
      <c r="S907" s="31"/>
      <c r="T907" s="50"/>
      <c r="U907" s="50"/>
      <c r="V907" s="50"/>
      <c r="W907" s="50"/>
      <c r="X907" s="50"/>
      <c r="Y907" s="30"/>
      <c r="Z907" s="30"/>
      <c r="AA907" s="30"/>
    </row>
    <row r="908" spans="1:27" ht="13.2" x14ac:dyDescent="0.25">
      <c r="A908" s="78"/>
      <c r="B908" s="28"/>
      <c r="C908" s="28"/>
      <c r="D908" s="27"/>
      <c r="E908" s="28"/>
      <c r="G908" s="28"/>
      <c r="H908" s="31"/>
      <c r="I908" s="31"/>
      <c r="J908" s="30"/>
      <c r="K908" s="30"/>
      <c r="L908" s="28"/>
      <c r="M908" s="31"/>
      <c r="O908" s="28"/>
      <c r="P908" s="28"/>
      <c r="Q908" s="28"/>
      <c r="R908" s="31"/>
      <c r="S908" s="31"/>
      <c r="T908" s="50"/>
      <c r="U908" s="50"/>
      <c r="V908" s="50"/>
      <c r="W908" s="50"/>
      <c r="X908" s="50"/>
      <c r="Y908" s="30"/>
      <c r="Z908" s="30"/>
      <c r="AA908" s="30"/>
    </row>
    <row r="909" spans="1:27" ht="13.2" x14ac:dyDescent="0.25">
      <c r="A909" s="78"/>
      <c r="B909" s="28"/>
      <c r="C909" s="28"/>
      <c r="D909" s="27"/>
      <c r="E909" s="28"/>
      <c r="G909" s="28"/>
      <c r="H909" s="31"/>
      <c r="I909" s="31"/>
      <c r="J909" s="30"/>
      <c r="K909" s="30"/>
      <c r="L909" s="28"/>
      <c r="M909" s="31"/>
      <c r="O909" s="28"/>
      <c r="P909" s="28"/>
      <c r="Q909" s="28"/>
      <c r="R909" s="31"/>
      <c r="S909" s="31"/>
      <c r="T909" s="50"/>
      <c r="U909" s="50"/>
      <c r="V909" s="50"/>
      <c r="W909" s="50"/>
      <c r="X909" s="50"/>
      <c r="Y909" s="30"/>
      <c r="Z909" s="30"/>
      <c r="AA909" s="30"/>
    </row>
    <row r="910" spans="1:27" ht="13.2" x14ac:dyDescent="0.25">
      <c r="A910" s="78"/>
      <c r="B910" s="28"/>
      <c r="C910" s="28"/>
      <c r="D910" s="27"/>
      <c r="E910" s="28"/>
      <c r="G910" s="28"/>
      <c r="H910" s="31"/>
      <c r="I910" s="31"/>
      <c r="J910" s="30"/>
      <c r="K910" s="30"/>
      <c r="L910" s="28"/>
      <c r="M910" s="31"/>
      <c r="O910" s="28"/>
      <c r="P910" s="28"/>
      <c r="Q910" s="28"/>
      <c r="R910" s="31"/>
      <c r="S910" s="31"/>
      <c r="T910" s="50"/>
      <c r="U910" s="50"/>
      <c r="V910" s="50"/>
      <c r="W910" s="50"/>
      <c r="X910" s="50"/>
      <c r="Y910" s="30"/>
      <c r="Z910" s="30"/>
      <c r="AA910" s="30"/>
    </row>
    <row r="911" spans="1:27" ht="13.2" x14ac:dyDescent="0.25">
      <c r="A911" s="78"/>
      <c r="B911" s="28"/>
      <c r="C911" s="28"/>
      <c r="D911" s="27"/>
      <c r="E911" s="28"/>
      <c r="G911" s="28"/>
      <c r="H911" s="31"/>
      <c r="I911" s="31"/>
      <c r="J911" s="30"/>
      <c r="K911" s="30"/>
      <c r="L911" s="28"/>
      <c r="M911" s="31"/>
      <c r="O911" s="28"/>
      <c r="P911" s="28"/>
      <c r="Q911" s="28"/>
      <c r="R911" s="31"/>
      <c r="S911" s="31"/>
      <c r="T911" s="50"/>
      <c r="U911" s="50"/>
      <c r="V911" s="50"/>
      <c r="W911" s="50"/>
      <c r="X911" s="50"/>
      <c r="Y911" s="30"/>
      <c r="Z911" s="30"/>
      <c r="AA911" s="30"/>
    </row>
    <row r="912" spans="1:27" ht="13.2" x14ac:dyDescent="0.25">
      <c r="A912" s="78"/>
      <c r="B912" s="28"/>
      <c r="C912" s="28"/>
      <c r="D912" s="27"/>
      <c r="E912" s="28"/>
      <c r="G912" s="28"/>
      <c r="H912" s="31"/>
      <c r="I912" s="31"/>
      <c r="J912" s="30"/>
      <c r="K912" s="30"/>
      <c r="L912" s="28"/>
      <c r="M912" s="31"/>
      <c r="O912" s="28"/>
      <c r="P912" s="28"/>
      <c r="Q912" s="28"/>
      <c r="R912" s="31"/>
      <c r="S912" s="31"/>
      <c r="T912" s="50"/>
      <c r="U912" s="50"/>
      <c r="V912" s="50"/>
      <c r="W912" s="50"/>
      <c r="X912" s="50"/>
      <c r="Y912" s="30"/>
      <c r="Z912" s="30"/>
      <c r="AA912" s="30"/>
    </row>
    <row r="913" spans="1:27" ht="13.2" x14ac:dyDescent="0.25">
      <c r="A913" s="78"/>
      <c r="B913" s="28"/>
      <c r="C913" s="28"/>
      <c r="D913" s="27"/>
      <c r="E913" s="28"/>
      <c r="G913" s="28"/>
      <c r="H913" s="31"/>
      <c r="I913" s="31"/>
      <c r="J913" s="30"/>
      <c r="K913" s="30"/>
      <c r="L913" s="28"/>
      <c r="M913" s="31"/>
      <c r="O913" s="28"/>
      <c r="P913" s="28"/>
      <c r="Q913" s="28"/>
      <c r="R913" s="31"/>
      <c r="S913" s="31"/>
      <c r="T913" s="50"/>
      <c r="U913" s="50"/>
      <c r="V913" s="50"/>
      <c r="W913" s="50"/>
      <c r="X913" s="50"/>
      <c r="Y913" s="30"/>
      <c r="Z913" s="30"/>
      <c r="AA913" s="30"/>
    </row>
    <row r="914" spans="1:27" ht="13.2" x14ac:dyDescent="0.25">
      <c r="A914" s="78"/>
      <c r="B914" s="28"/>
      <c r="C914" s="28"/>
      <c r="D914" s="27"/>
      <c r="E914" s="28"/>
      <c r="G914" s="28"/>
      <c r="H914" s="31"/>
      <c r="I914" s="31"/>
      <c r="J914" s="30"/>
      <c r="K914" s="30"/>
      <c r="L914" s="28"/>
      <c r="M914" s="31"/>
      <c r="O914" s="28"/>
      <c r="P914" s="28"/>
      <c r="Q914" s="28"/>
      <c r="R914" s="31"/>
      <c r="S914" s="31"/>
      <c r="T914" s="50"/>
      <c r="U914" s="50"/>
      <c r="V914" s="50"/>
      <c r="W914" s="50"/>
      <c r="X914" s="50"/>
      <c r="Y914" s="30"/>
      <c r="Z914" s="30"/>
      <c r="AA914" s="30"/>
    </row>
    <row r="915" spans="1:27" ht="13.2" x14ac:dyDescent="0.25">
      <c r="A915" s="78"/>
      <c r="B915" s="28"/>
      <c r="C915" s="28"/>
      <c r="D915" s="27"/>
      <c r="E915" s="28"/>
      <c r="G915" s="28"/>
      <c r="H915" s="31"/>
      <c r="I915" s="31"/>
      <c r="J915" s="30"/>
      <c r="K915" s="30"/>
      <c r="L915" s="28"/>
      <c r="M915" s="31"/>
      <c r="O915" s="28"/>
      <c r="P915" s="28"/>
      <c r="Q915" s="28"/>
      <c r="R915" s="31"/>
      <c r="S915" s="31"/>
      <c r="T915" s="50"/>
      <c r="U915" s="50"/>
      <c r="V915" s="50"/>
      <c r="W915" s="50"/>
      <c r="X915" s="50"/>
      <c r="Y915" s="30"/>
      <c r="Z915" s="30"/>
      <c r="AA915" s="30"/>
    </row>
    <row r="916" spans="1:27" ht="13.2" x14ac:dyDescent="0.25">
      <c r="A916" s="78"/>
      <c r="B916" s="28"/>
      <c r="C916" s="28"/>
      <c r="D916" s="27"/>
      <c r="E916" s="28"/>
      <c r="G916" s="28"/>
      <c r="H916" s="31"/>
      <c r="I916" s="31"/>
      <c r="J916" s="30"/>
      <c r="K916" s="30"/>
      <c r="L916" s="28"/>
      <c r="M916" s="31"/>
      <c r="O916" s="28"/>
      <c r="P916" s="28"/>
      <c r="Q916" s="28"/>
      <c r="R916" s="31"/>
      <c r="S916" s="31"/>
      <c r="T916" s="50"/>
      <c r="U916" s="50"/>
      <c r="V916" s="50"/>
      <c r="W916" s="50"/>
      <c r="X916" s="50"/>
      <c r="Y916" s="30"/>
      <c r="Z916" s="30"/>
      <c r="AA916" s="30"/>
    </row>
    <row r="917" spans="1:27" ht="13.2" x14ac:dyDescent="0.25">
      <c r="A917" s="78"/>
      <c r="B917" s="28"/>
      <c r="C917" s="28"/>
      <c r="D917" s="27"/>
      <c r="E917" s="28"/>
      <c r="G917" s="28"/>
      <c r="H917" s="31"/>
      <c r="I917" s="31"/>
      <c r="J917" s="30"/>
      <c r="K917" s="30"/>
      <c r="L917" s="28"/>
      <c r="M917" s="31"/>
      <c r="O917" s="28"/>
      <c r="P917" s="28"/>
      <c r="Q917" s="28"/>
      <c r="R917" s="31"/>
      <c r="S917" s="31"/>
      <c r="T917" s="50"/>
      <c r="U917" s="50"/>
      <c r="V917" s="50"/>
      <c r="W917" s="50"/>
      <c r="X917" s="50"/>
      <c r="Y917" s="30"/>
      <c r="Z917" s="30"/>
      <c r="AA917" s="30"/>
    </row>
    <row r="918" spans="1:27" ht="13.2" x14ac:dyDescent="0.25">
      <c r="A918" s="78"/>
      <c r="B918" s="28"/>
      <c r="C918" s="28"/>
      <c r="D918" s="27"/>
      <c r="E918" s="28"/>
      <c r="G918" s="28"/>
      <c r="H918" s="31"/>
      <c r="I918" s="31"/>
      <c r="J918" s="30"/>
      <c r="K918" s="30"/>
      <c r="L918" s="28"/>
      <c r="M918" s="31"/>
      <c r="O918" s="28"/>
      <c r="P918" s="28"/>
      <c r="Q918" s="28"/>
      <c r="R918" s="31"/>
      <c r="S918" s="31"/>
      <c r="T918" s="50"/>
      <c r="U918" s="50"/>
      <c r="V918" s="50"/>
      <c r="W918" s="50"/>
      <c r="X918" s="50"/>
      <c r="Y918" s="30"/>
      <c r="Z918" s="30"/>
      <c r="AA918" s="30"/>
    </row>
    <row r="919" spans="1:27" ht="13.2" x14ac:dyDescent="0.25">
      <c r="A919" s="78"/>
      <c r="B919" s="28"/>
      <c r="C919" s="28"/>
      <c r="D919" s="27"/>
      <c r="E919" s="28"/>
      <c r="G919" s="28"/>
      <c r="H919" s="31"/>
      <c r="I919" s="31"/>
      <c r="J919" s="30"/>
      <c r="K919" s="30"/>
      <c r="L919" s="28"/>
      <c r="M919" s="31"/>
      <c r="O919" s="28"/>
      <c r="P919" s="28"/>
      <c r="Q919" s="28"/>
      <c r="R919" s="31"/>
      <c r="S919" s="31"/>
      <c r="T919" s="50"/>
      <c r="U919" s="50"/>
      <c r="V919" s="50"/>
      <c r="W919" s="50"/>
      <c r="X919" s="50"/>
      <c r="Y919" s="30"/>
      <c r="Z919" s="30"/>
      <c r="AA919" s="30"/>
    </row>
    <row r="920" spans="1:27" ht="13.2" x14ac:dyDescent="0.25">
      <c r="A920" s="78"/>
      <c r="B920" s="28"/>
      <c r="C920" s="28"/>
      <c r="D920" s="27"/>
      <c r="E920" s="28"/>
      <c r="G920" s="28"/>
      <c r="H920" s="31"/>
      <c r="I920" s="31"/>
      <c r="J920" s="30"/>
      <c r="K920" s="30"/>
      <c r="L920" s="28"/>
      <c r="M920" s="31"/>
      <c r="O920" s="28"/>
      <c r="P920" s="28"/>
      <c r="Q920" s="28"/>
      <c r="R920" s="31"/>
      <c r="S920" s="31"/>
      <c r="T920" s="50"/>
      <c r="U920" s="50"/>
      <c r="V920" s="50"/>
      <c r="W920" s="50"/>
      <c r="X920" s="50"/>
      <c r="Y920" s="30"/>
      <c r="Z920" s="30"/>
      <c r="AA920" s="30"/>
    </row>
    <row r="921" spans="1:27" ht="13.2" x14ac:dyDescent="0.25">
      <c r="A921" s="78"/>
      <c r="B921" s="28"/>
      <c r="C921" s="28"/>
      <c r="D921" s="27"/>
      <c r="E921" s="28"/>
      <c r="G921" s="28"/>
      <c r="H921" s="31"/>
      <c r="I921" s="31"/>
      <c r="J921" s="30"/>
      <c r="K921" s="30"/>
      <c r="L921" s="28"/>
      <c r="M921" s="31"/>
      <c r="O921" s="28"/>
      <c r="P921" s="28"/>
      <c r="Q921" s="28"/>
      <c r="R921" s="31"/>
      <c r="S921" s="31"/>
      <c r="T921" s="50"/>
      <c r="U921" s="50"/>
      <c r="V921" s="50"/>
      <c r="W921" s="50"/>
      <c r="X921" s="50"/>
      <c r="Y921" s="30"/>
      <c r="Z921" s="30"/>
      <c r="AA921" s="30"/>
    </row>
    <row r="922" spans="1:27" ht="13.2" x14ac:dyDescent="0.25">
      <c r="A922" s="78"/>
      <c r="B922" s="28"/>
      <c r="C922" s="28"/>
      <c r="D922" s="27"/>
      <c r="E922" s="28"/>
      <c r="G922" s="28"/>
      <c r="H922" s="31"/>
      <c r="I922" s="31"/>
      <c r="J922" s="30"/>
      <c r="K922" s="30"/>
      <c r="L922" s="28"/>
      <c r="M922" s="31"/>
      <c r="O922" s="28"/>
      <c r="P922" s="28"/>
      <c r="Q922" s="28"/>
      <c r="R922" s="31"/>
      <c r="S922" s="31"/>
      <c r="T922" s="50"/>
      <c r="U922" s="50"/>
      <c r="V922" s="50"/>
      <c r="W922" s="50"/>
      <c r="X922" s="50"/>
      <c r="Y922" s="30"/>
      <c r="Z922" s="30"/>
      <c r="AA922" s="30"/>
    </row>
    <row r="923" spans="1:27" ht="13.2" x14ac:dyDescent="0.25">
      <c r="A923" s="78"/>
      <c r="B923" s="28"/>
      <c r="C923" s="28"/>
      <c r="D923" s="27"/>
      <c r="E923" s="28"/>
      <c r="G923" s="28"/>
      <c r="H923" s="31"/>
      <c r="I923" s="31"/>
      <c r="J923" s="30"/>
      <c r="K923" s="30"/>
      <c r="L923" s="28"/>
      <c r="M923" s="31"/>
      <c r="O923" s="28"/>
      <c r="P923" s="28"/>
      <c r="Q923" s="28"/>
      <c r="R923" s="31"/>
      <c r="S923" s="31"/>
      <c r="T923" s="50"/>
      <c r="U923" s="50"/>
      <c r="V923" s="50"/>
      <c r="W923" s="50"/>
      <c r="X923" s="50"/>
      <c r="Y923" s="30"/>
      <c r="Z923" s="30"/>
      <c r="AA923" s="30"/>
    </row>
    <row r="924" spans="1:27" ht="13.2" x14ac:dyDescent="0.25">
      <c r="A924" s="78"/>
      <c r="B924" s="28"/>
      <c r="C924" s="28"/>
      <c r="D924" s="27"/>
      <c r="E924" s="28"/>
      <c r="G924" s="28"/>
      <c r="H924" s="31"/>
      <c r="I924" s="31"/>
      <c r="J924" s="30"/>
      <c r="K924" s="30"/>
      <c r="L924" s="28"/>
      <c r="M924" s="31"/>
      <c r="O924" s="28"/>
      <c r="P924" s="28"/>
      <c r="Q924" s="28"/>
      <c r="R924" s="31"/>
      <c r="S924" s="31"/>
      <c r="T924" s="50"/>
      <c r="U924" s="50"/>
      <c r="V924" s="50"/>
      <c r="W924" s="50"/>
      <c r="X924" s="50"/>
      <c r="Y924" s="30"/>
      <c r="Z924" s="30"/>
      <c r="AA924" s="30"/>
    </row>
    <row r="925" spans="1:27" ht="13.2" x14ac:dyDescent="0.25">
      <c r="A925" s="78"/>
      <c r="B925" s="28"/>
      <c r="C925" s="28"/>
      <c r="D925" s="27"/>
      <c r="E925" s="28"/>
      <c r="G925" s="28"/>
      <c r="H925" s="31"/>
      <c r="I925" s="31"/>
      <c r="J925" s="30"/>
      <c r="K925" s="30"/>
      <c r="L925" s="28"/>
      <c r="M925" s="31"/>
      <c r="O925" s="28"/>
      <c r="P925" s="28"/>
      <c r="Q925" s="28"/>
      <c r="R925" s="31"/>
      <c r="S925" s="31"/>
      <c r="T925" s="50"/>
      <c r="U925" s="50"/>
      <c r="V925" s="50"/>
      <c r="W925" s="50"/>
      <c r="X925" s="50"/>
      <c r="Y925" s="30"/>
      <c r="Z925" s="30"/>
      <c r="AA925" s="30"/>
    </row>
    <row r="926" spans="1:27" ht="13.2" x14ac:dyDescent="0.25">
      <c r="A926" s="78"/>
      <c r="B926" s="28"/>
      <c r="C926" s="28"/>
      <c r="D926" s="27"/>
      <c r="E926" s="28"/>
      <c r="G926" s="28"/>
      <c r="H926" s="31"/>
      <c r="I926" s="31"/>
      <c r="J926" s="30"/>
      <c r="K926" s="30"/>
      <c r="L926" s="28"/>
      <c r="M926" s="31"/>
      <c r="O926" s="28"/>
      <c r="P926" s="28"/>
      <c r="Q926" s="28"/>
      <c r="R926" s="31"/>
      <c r="S926" s="31"/>
      <c r="T926" s="50"/>
      <c r="U926" s="50"/>
      <c r="V926" s="50"/>
      <c r="W926" s="50"/>
      <c r="X926" s="50"/>
      <c r="Y926" s="30"/>
      <c r="Z926" s="30"/>
      <c r="AA926" s="30"/>
    </row>
    <row r="927" spans="1:27" ht="13.2" x14ac:dyDescent="0.25">
      <c r="A927" s="78"/>
      <c r="B927" s="28"/>
      <c r="C927" s="28"/>
      <c r="D927" s="27"/>
      <c r="E927" s="28"/>
      <c r="G927" s="28"/>
      <c r="H927" s="31"/>
      <c r="I927" s="31"/>
      <c r="J927" s="30"/>
      <c r="K927" s="30"/>
      <c r="L927" s="28"/>
      <c r="M927" s="31"/>
      <c r="O927" s="28"/>
      <c r="P927" s="28"/>
      <c r="Q927" s="28"/>
      <c r="R927" s="31"/>
      <c r="S927" s="31"/>
      <c r="T927" s="50"/>
      <c r="U927" s="50"/>
      <c r="V927" s="50"/>
      <c r="W927" s="50"/>
      <c r="X927" s="50"/>
      <c r="Y927" s="30"/>
      <c r="Z927" s="30"/>
      <c r="AA927" s="30"/>
    </row>
    <row r="928" spans="1:27" ht="13.2" x14ac:dyDescent="0.25">
      <c r="A928" s="78"/>
      <c r="B928" s="28"/>
      <c r="C928" s="28"/>
      <c r="D928" s="27"/>
      <c r="E928" s="28"/>
      <c r="G928" s="28"/>
      <c r="H928" s="31"/>
      <c r="I928" s="31"/>
      <c r="J928" s="30"/>
      <c r="K928" s="30"/>
      <c r="L928" s="28"/>
      <c r="M928" s="31"/>
      <c r="O928" s="28"/>
      <c r="P928" s="28"/>
      <c r="Q928" s="28"/>
      <c r="R928" s="31"/>
      <c r="S928" s="31"/>
      <c r="T928" s="50"/>
      <c r="U928" s="50"/>
      <c r="V928" s="50"/>
      <c r="W928" s="50"/>
      <c r="X928" s="50"/>
      <c r="Y928" s="30"/>
      <c r="Z928" s="30"/>
      <c r="AA928" s="30"/>
    </row>
    <row r="929" spans="1:27" ht="13.2" x14ac:dyDescent="0.25">
      <c r="A929" s="78"/>
      <c r="B929" s="28"/>
      <c r="C929" s="28"/>
      <c r="D929" s="27"/>
      <c r="E929" s="28"/>
      <c r="G929" s="28"/>
      <c r="H929" s="31"/>
      <c r="I929" s="31"/>
      <c r="J929" s="30"/>
      <c r="K929" s="30"/>
      <c r="L929" s="28"/>
      <c r="M929" s="31"/>
      <c r="O929" s="28"/>
      <c r="P929" s="28"/>
      <c r="Q929" s="28"/>
      <c r="R929" s="31"/>
      <c r="S929" s="31"/>
      <c r="T929" s="50"/>
      <c r="U929" s="50"/>
      <c r="V929" s="50"/>
      <c r="W929" s="50"/>
      <c r="X929" s="50"/>
      <c r="Y929" s="30"/>
      <c r="Z929" s="30"/>
      <c r="AA929" s="30"/>
    </row>
    <row r="930" spans="1:27" ht="13.2" x14ac:dyDescent="0.25">
      <c r="A930" s="78"/>
      <c r="B930" s="28"/>
      <c r="C930" s="28"/>
      <c r="D930" s="27"/>
      <c r="E930" s="28"/>
      <c r="G930" s="28"/>
      <c r="H930" s="31"/>
      <c r="I930" s="31"/>
      <c r="J930" s="30"/>
      <c r="K930" s="30"/>
      <c r="L930" s="28"/>
      <c r="M930" s="31"/>
      <c r="O930" s="28"/>
      <c r="P930" s="28"/>
      <c r="Q930" s="28"/>
      <c r="R930" s="31"/>
      <c r="S930" s="31"/>
      <c r="T930" s="50"/>
      <c r="U930" s="50"/>
      <c r="V930" s="50"/>
      <c r="W930" s="50"/>
      <c r="X930" s="50"/>
      <c r="Y930" s="30"/>
      <c r="Z930" s="30"/>
      <c r="AA930" s="30"/>
    </row>
    <row r="931" spans="1:27" ht="13.2" x14ac:dyDescent="0.25">
      <c r="A931" s="78"/>
      <c r="B931" s="28"/>
      <c r="C931" s="28"/>
      <c r="D931" s="27"/>
      <c r="E931" s="28"/>
      <c r="G931" s="28"/>
      <c r="H931" s="31"/>
      <c r="I931" s="31"/>
      <c r="J931" s="30"/>
      <c r="K931" s="30"/>
      <c r="L931" s="28"/>
      <c r="M931" s="31"/>
      <c r="O931" s="28"/>
      <c r="P931" s="28"/>
      <c r="Q931" s="28"/>
      <c r="R931" s="31"/>
      <c r="S931" s="31"/>
      <c r="T931" s="50"/>
      <c r="U931" s="50"/>
      <c r="V931" s="50"/>
      <c r="W931" s="50"/>
      <c r="X931" s="50"/>
      <c r="Y931" s="30"/>
      <c r="Z931" s="30"/>
      <c r="AA931" s="30"/>
    </row>
    <row r="932" spans="1:27" ht="13.2" x14ac:dyDescent="0.25">
      <c r="A932" s="78"/>
      <c r="B932" s="28"/>
      <c r="C932" s="28"/>
      <c r="D932" s="27"/>
      <c r="E932" s="28"/>
      <c r="G932" s="28"/>
      <c r="H932" s="31"/>
      <c r="I932" s="31"/>
      <c r="J932" s="30"/>
      <c r="K932" s="30"/>
      <c r="L932" s="28"/>
      <c r="M932" s="31"/>
      <c r="O932" s="28"/>
      <c r="P932" s="28"/>
      <c r="Q932" s="28"/>
      <c r="R932" s="31"/>
      <c r="S932" s="31"/>
      <c r="T932" s="50"/>
      <c r="U932" s="50"/>
      <c r="V932" s="50"/>
      <c r="W932" s="50"/>
      <c r="X932" s="50"/>
      <c r="Y932" s="30"/>
      <c r="Z932" s="30"/>
      <c r="AA932" s="30"/>
    </row>
    <row r="933" spans="1:27" ht="13.2" x14ac:dyDescent="0.25">
      <c r="A933" s="78"/>
      <c r="B933" s="28"/>
      <c r="C933" s="28"/>
      <c r="D933" s="27"/>
      <c r="E933" s="28"/>
      <c r="G933" s="28"/>
      <c r="H933" s="31"/>
      <c r="I933" s="31"/>
      <c r="J933" s="30"/>
      <c r="K933" s="30"/>
      <c r="L933" s="28"/>
      <c r="M933" s="31"/>
      <c r="O933" s="28"/>
      <c r="P933" s="28"/>
      <c r="Q933" s="28"/>
      <c r="R933" s="31"/>
      <c r="S933" s="31"/>
      <c r="T933" s="50"/>
      <c r="U933" s="50"/>
      <c r="V933" s="50"/>
      <c r="W933" s="50"/>
      <c r="X933" s="50"/>
      <c r="Y933" s="30"/>
      <c r="Z933" s="30"/>
      <c r="AA933" s="30"/>
    </row>
    <row r="934" spans="1:27" ht="13.2" x14ac:dyDescent="0.25">
      <c r="A934" s="78"/>
      <c r="B934" s="28"/>
      <c r="C934" s="28"/>
      <c r="D934" s="27"/>
      <c r="E934" s="28"/>
      <c r="G934" s="28"/>
      <c r="H934" s="31"/>
      <c r="I934" s="31"/>
      <c r="J934" s="30"/>
      <c r="K934" s="30"/>
      <c r="L934" s="28"/>
      <c r="M934" s="31"/>
      <c r="O934" s="28"/>
      <c r="P934" s="28"/>
      <c r="Q934" s="28"/>
      <c r="R934" s="31"/>
      <c r="S934" s="31"/>
      <c r="T934" s="50"/>
      <c r="U934" s="50"/>
      <c r="V934" s="50"/>
      <c r="W934" s="50"/>
      <c r="X934" s="50"/>
      <c r="Y934" s="30"/>
      <c r="Z934" s="30"/>
      <c r="AA934" s="30"/>
    </row>
    <row r="935" spans="1:27" ht="13.2" x14ac:dyDescent="0.25">
      <c r="A935" s="78"/>
      <c r="B935" s="28"/>
      <c r="C935" s="28"/>
      <c r="D935" s="27"/>
      <c r="E935" s="28"/>
      <c r="G935" s="28"/>
      <c r="H935" s="31"/>
      <c r="I935" s="31"/>
      <c r="J935" s="30"/>
      <c r="K935" s="30"/>
      <c r="L935" s="28"/>
      <c r="M935" s="31"/>
      <c r="O935" s="28"/>
      <c r="P935" s="28"/>
      <c r="Q935" s="28"/>
      <c r="R935" s="31"/>
      <c r="S935" s="31"/>
      <c r="T935" s="50"/>
      <c r="U935" s="50"/>
      <c r="V935" s="50"/>
      <c r="W935" s="50"/>
      <c r="X935" s="50"/>
      <c r="Y935" s="30"/>
      <c r="Z935" s="30"/>
      <c r="AA935" s="30"/>
    </row>
    <row r="936" spans="1:27" ht="13.2" x14ac:dyDescent="0.25">
      <c r="A936" s="78"/>
      <c r="B936" s="28"/>
      <c r="C936" s="28"/>
      <c r="D936" s="27"/>
      <c r="E936" s="28"/>
      <c r="G936" s="28"/>
      <c r="H936" s="31"/>
      <c r="I936" s="31"/>
      <c r="J936" s="30"/>
      <c r="K936" s="30"/>
      <c r="L936" s="28"/>
      <c r="M936" s="31"/>
      <c r="O936" s="28"/>
      <c r="P936" s="28"/>
      <c r="Q936" s="28"/>
      <c r="R936" s="31"/>
      <c r="S936" s="31"/>
      <c r="T936" s="50"/>
      <c r="U936" s="50"/>
      <c r="V936" s="50"/>
      <c r="W936" s="50"/>
      <c r="X936" s="50"/>
      <c r="Y936" s="30"/>
      <c r="Z936" s="30"/>
      <c r="AA936" s="30"/>
    </row>
    <row r="937" spans="1:27" ht="13.2" x14ac:dyDescent="0.25">
      <c r="A937" s="78"/>
      <c r="B937" s="28"/>
      <c r="C937" s="28"/>
      <c r="D937" s="27"/>
      <c r="E937" s="28"/>
      <c r="G937" s="28"/>
      <c r="H937" s="31"/>
      <c r="I937" s="31"/>
      <c r="J937" s="30"/>
      <c r="K937" s="30"/>
      <c r="L937" s="28"/>
      <c r="M937" s="31"/>
      <c r="O937" s="28"/>
      <c r="P937" s="28"/>
      <c r="Q937" s="28"/>
      <c r="R937" s="31"/>
      <c r="S937" s="31"/>
      <c r="T937" s="50"/>
      <c r="U937" s="50"/>
      <c r="V937" s="50"/>
      <c r="W937" s="50"/>
      <c r="X937" s="50"/>
      <c r="Y937" s="30"/>
      <c r="Z937" s="30"/>
      <c r="AA937" s="30"/>
    </row>
    <row r="938" spans="1:27" ht="13.2" x14ac:dyDescent="0.25">
      <c r="A938" s="78"/>
      <c r="B938" s="28"/>
      <c r="C938" s="28"/>
      <c r="D938" s="27"/>
      <c r="E938" s="28"/>
      <c r="G938" s="28"/>
      <c r="H938" s="31"/>
      <c r="I938" s="31"/>
      <c r="J938" s="30"/>
      <c r="K938" s="30"/>
      <c r="L938" s="28"/>
      <c r="M938" s="31"/>
      <c r="O938" s="28"/>
      <c r="P938" s="28"/>
      <c r="Q938" s="28"/>
      <c r="R938" s="31"/>
      <c r="S938" s="31"/>
      <c r="T938" s="50"/>
      <c r="U938" s="50"/>
      <c r="V938" s="50"/>
      <c r="W938" s="50"/>
      <c r="X938" s="50"/>
      <c r="Y938" s="30"/>
      <c r="Z938" s="30"/>
      <c r="AA938" s="30"/>
    </row>
    <row r="939" spans="1:27" ht="13.2" x14ac:dyDescent="0.25">
      <c r="A939" s="78"/>
      <c r="B939" s="28"/>
      <c r="C939" s="28"/>
      <c r="D939" s="27"/>
      <c r="E939" s="28"/>
      <c r="G939" s="28"/>
      <c r="H939" s="31"/>
      <c r="I939" s="31"/>
      <c r="J939" s="30"/>
      <c r="K939" s="30"/>
      <c r="L939" s="28"/>
      <c r="M939" s="31"/>
      <c r="O939" s="28"/>
      <c r="P939" s="28"/>
      <c r="Q939" s="28"/>
      <c r="R939" s="31"/>
      <c r="S939" s="31"/>
      <c r="T939" s="50"/>
      <c r="U939" s="50"/>
      <c r="V939" s="50"/>
      <c r="W939" s="50"/>
      <c r="X939" s="50"/>
      <c r="Y939" s="30"/>
      <c r="Z939" s="30"/>
      <c r="AA939" s="30"/>
    </row>
    <row r="940" spans="1:27" ht="13.2" x14ac:dyDescent="0.25">
      <c r="A940" s="78"/>
      <c r="B940" s="28"/>
      <c r="C940" s="28"/>
      <c r="D940" s="27"/>
      <c r="E940" s="28"/>
      <c r="G940" s="28"/>
      <c r="H940" s="31"/>
      <c r="I940" s="31"/>
      <c r="J940" s="30"/>
      <c r="K940" s="30"/>
      <c r="L940" s="28"/>
      <c r="M940" s="31"/>
      <c r="O940" s="28"/>
      <c r="P940" s="28"/>
      <c r="Q940" s="28"/>
      <c r="R940" s="31"/>
      <c r="S940" s="31"/>
      <c r="T940" s="50"/>
      <c r="U940" s="50"/>
      <c r="V940" s="50"/>
      <c r="W940" s="50"/>
      <c r="X940" s="50"/>
      <c r="Y940" s="30"/>
      <c r="Z940" s="30"/>
      <c r="AA940" s="30"/>
    </row>
    <row r="941" spans="1:27" ht="13.2" x14ac:dyDescent="0.25">
      <c r="A941" s="78"/>
      <c r="B941" s="28"/>
      <c r="C941" s="28"/>
      <c r="D941" s="27"/>
      <c r="E941" s="28"/>
      <c r="G941" s="28"/>
      <c r="H941" s="31"/>
      <c r="I941" s="31"/>
      <c r="J941" s="30"/>
      <c r="K941" s="30"/>
      <c r="L941" s="28"/>
      <c r="M941" s="31"/>
      <c r="O941" s="28"/>
      <c r="P941" s="28"/>
      <c r="Q941" s="28"/>
      <c r="R941" s="31"/>
      <c r="S941" s="31"/>
      <c r="T941" s="50"/>
      <c r="U941" s="50"/>
      <c r="V941" s="50"/>
      <c r="W941" s="50"/>
      <c r="X941" s="50"/>
      <c r="Y941" s="30"/>
      <c r="Z941" s="30"/>
      <c r="AA941" s="30"/>
    </row>
    <row r="942" spans="1:27" ht="13.2" x14ac:dyDescent="0.25">
      <c r="A942" s="78"/>
      <c r="B942" s="28"/>
      <c r="C942" s="28"/>
      <c r="D942" s="27"/>
      <c r="E942" s="28"/>
      <c r="G942" s="28"/>
      <c r="H942" s="31"/>
      <c r="I942" s="31"/>
      <c r="J942" s="30"/>
      <c r="K942" s="30"/>
      <c r="L942" s="28"/>
      <c r="M942" s="31"/>
      <c r="O942" s="28"/>
      <c r="P942" s="28"/>
      <c r="Q942" s="28"/>
      <c r="R942" s="31"/>
      <c r="S942" s="31"/>
      <c r="T942" s="50"/>
      <c r="U942" s="50"/>
      <c r="V942" s="50"/>
      <c r="W942" s="50"/>
      <c r="X942" s="50"/>
      <c r="Y942" s="30"/>
      <c r="Z942" s="30"/>
      <c r="AA942" s="30"/>
    </row>
    <row r="943" spans="1:27" ht="13.2" x14ac:dyDescent="0.25">
      <c r="A943" s="78"/>
      <c r="B943" s="28"/>
      <c r="C943" s="28"/>
      <c r="D943" s="27"/>
      <c r="E943" s="28"/>
      <c r="G943" s="28"/>
      <c r="H943" s="31"/>
      <c r="I943" s="31"/>
      <c r="J943" s="30"/>
      <c r="K943" s="30"/>
      <c r="L943" s="28"/>
      <c r="M943" s="31"/>
      <c r="O943" s="28"/>
      <c r="P943" s="28"/>
      <c r="Q943" s="28"/>
      <c r="R943" s="31"/>
      <c r="S943" s="31"/>
      <c r="T943" s="50"/>
      <c r="U943" s="50"/>
      <c r="V943" s="50"/>
      <c r="W943" s="50"/>
      <c r="X943" s="50"/>
      <c r="Y943" s="30"/>
      <c r="Z943" s="30"/>
      <c r="AA943" s="30"/>
    </row>
    <row r="944" spans="1:27" ht="13.2" x14ac:dyDescent="0.25">
      <c r="A944" s="78"/>
      <c r="B944" s="28"/>
      <c r="C944" s="28"/>
      <c r="D944" s="27"/>
      <c r="E944" s="28"/>
      <c r="G944" s="28"/>
      <c r="H944" s="31"/>
      <c r="I944" s="31"/>
      <c r="J944" s="30"/>
      <c r="K944" s="30"/>
      <c r="L944" s="28"/>
      <c r="M944" s="31"/>
      <c r="O944" s="28"/>
      <c r="P944" s="28"/>
      <c r="Q944" s="28"/>
      <c r="R944" s="31"/>
      <c r="S944" s="31"/>
      <c r="T944" s="50"/>
      <c r="U944" s="50"/>
      <c r="V944" s="50"/>
      <c r="W944" s="50"/>
      <c r="X944" s="50"/>
      <c r="Y944" s="30"/>
      <c r="Z944" s="30"/>
      <c r="AA944" s="30"/>
    </row>
    <row r="945" spans="1:27" ht="13.2" x14ac:dyDescent="0.25">
      <c r="A945" s="78"/>
      <c r="B945" s="28"/>
      <c r="C945" s="28"/>
      <c r="D945" s="27"/>
      <c r="E945" s="28"/>
      <c r="G945" s="28"/>
      <c r="H945" s="31"/>
      <c r="I945" s="31"/>
      <c r="J945" s="30"/>
      <c r="K945" s="30"/>
      <c r="L945" s="28"/>
      <c r="M945" s="31"/>
      <c r="O945" s="28"/>
      <c r="P945" s="28"/>
      <c r="Q945" s="28"/>
      <c r="R945" s="31"/>
      <c r="S945" s="31"/>
      <c r="T945" s="50"/>
      <c r="U945" s="50"/>
      <c r="V945" s="50"/>
      <c r="W945" s="50"/>
      <c r="X945" s="50"/>
      <c r="Y945" s="30"/>
      <c r="Z945" s="30"/>
      <c r="AA945" s="30"/>
    </row>
    <row r="946" spans="1:27" ht="13.2" x14ac:dyDescent="0.25">
      <c r="A946" s="78"/>
      <c r="B946" s="28"/>
      <c r="C946" s="28"/>
      <c r="D946" s="27"/>
      <c r="E946" s="28"/>
      <c r="G946" s="28"/>
      <c r="H946" s="31"/>
      <c r="I946" s="31"/>
      <c r="J946" s="30"/>
      <c r="K946" s="30"/>
      <c r="L946" s="28"/>
      <c r="M946" s="31"/>
      <c r="O946" s="28"/>
      <c r="P946" s="28"/>
      <c r="Q946" s="28"/>
      <c r="R946" s="31"/>
      <c r="S946" s="31"/>
      <c r="T946" s="50"/>
      <c r="U946" s="50"/>
      <c r="V946" s="50"/>
      <c r="W946" s="50"/>
      <c r="X946" s="50"/>
      <c r="Y946" s="30"/>
      <c r="Z946" s="30"/>
      <c r="AA946" s="30"/>
    </row>
    <row r="947" spans="1:27" ht="13.2" x14ac:dyDescent="0.25">
      <c r="A947" s="78"/>
      <c r="B947" s="28"/>
      <c r="C947" s="28"/>
      <c r="D947" s="27"/>
      <c r="E947" s="28"/>
      <c r="G947" s="28"/>
      <c r="H947" s="31"/>
      <c r="I947" s="31"/>
      <c r="J947" s="30"/>
      <c r="K947" s="30"/>
      <c r="L947" s="28"/>
      <c r="M947" s="31"/>
      <c r="O947" s="28"/>
      <c r="P947" s="28"/>
      <c r="Q947" s="28"/>
      <c r="R947" s="31"/>
      <c r="S947" s="31"/>
      <c r="T947" s="50"/>
      <c r="U947" s="50"/>
      <c r="V947" s="50"/>
      <c r="W947" s="50"/>
      <c r="X947" s="50"/>
      <c r="Y947" s="30"/>
      <c r="Z947" s="30"/>
      <c r="AA947" s="30"/>
    </row>
    <row r="948" spans="1:27" ht="13.2" x14ac:dyDescent="0.25">
      <c r="A948" s="78"/>
      <c r="B948" s="28"/>
      <c r="C948" s="28"/>
      <c r="D948" s="27"/>
      <c r="E948" s="28"/>
      <c r="G948" s="28"/>
      <c r="H948" s="31"/>
      <c r="I948" s="31"/>
      <c r="J948" s="30"/>
      <c r="K948" s="30"/>
      <c r="L948" s="28"/>
      <c r="M948" s="31"/>
      <c r="O948" s="28"/>
      <c r="P948" s="28"/>
      <c r="Q948" s="28"/>
      <c r="R948" s="31"/>
      <c r="S948" s="31"/>
      <c r="T948" s="50"/>
      <c r="U948" s="50"/>
      <c r="V948" s="50"/>
      <c r="W948" s="50"/>
      <c r="X948" s="50"/>
      <c r="Y948" s="30"/>
      <c r="Z948" s="30"/>
      <c r="AA948" s="30"/>
    </row>
    <row r="949" spans="1:27" ht="13.2" x14ac:dyDescent="0.25">
      <c r="A949" s="78"/>
      <c r="B949" s="28"/>
      <c r="C949" s="28"/>
      <c r="D949" s="27"/>
      <c r="E949" s="28"/>
      <c r="G949" s="28"/>
      <c r="H949" s="31"/>
      <c r="I949" s="31"/>
      <c r="J949" s="30"/>
      <c r="K949" s="30"/>
      <c r="L949" s="28"/>
      <c r="M949" s="31"/>
      <c r="O949" s="28"/>
      <c r="P949" s="28"/>
      <c r="Q949" s="28"/>
      <c r="R949" s="31"/>
      <c r="S949" s="31"/>
      <c r="T949" s="50"/>
      <c r="U949" s="50"/>
      <c r="V949" s="50"/>
      <c r="W949" s="50"/>
      <c r="X949" s="50"/>
      <c r="Y949" s="30"/>
      <c r="Z949" s="30"/>
      <c r="AA949" s="30"/>
    </row>
    <row r="950" spans="1:27" ht="13.2" x14ac:dyDescent="0.25">
      <c r="A950" s="78"/>
      <c r="B950" s="28"/>
      <c r="C950" s="28"/>
      <c r="D950" s="27"/>
      <c r="E950" s="28"/>
      <c r="G950" s="28"/>
      <c r="H950" s="31"/>
      <c r="I950" s="31"/>
      <c r="J950" s="30"/>
      <c r="K950" s="30"/>
      <c r="L950" s="28"/>
      <c r="M950" s="31"/>
      <c r="O950" s="28"/>
      <c r="P950" s="28"/>
      <c r="Q950" s="28"/>
      <c r="R950" s="31"/>
      <c r="S950" s="31"/>
      <c r="T950" s="50"/>
      <c r="U950" s="50"/>
      <c r="V950" s="50"/>
      <c r="W950" s="50"/>
      <c r="X950" s="50"/>
      <c r="Y950" s="30"/>
      <c r="Z950" s="30"/>
      <c r="AA950" s="30"/>
    </row>
    <row r="951" spans="1:27" ht="13.2" x14ac:dyDescent="0.25">
      <c r="A951" s="78"/>
      <c r="B951" s="28"/>
      <c r="C951" s="28"/>
      <c r="D951" s="27"/>
      <c r="E951" s="28"/>
      <c r="G951" s="28"/>
      <c r="H951" s="31"/>
      <c r="I951" s="31"/>
      <c r="J951" s="30"/>
      <c r="K951" s="30"/>
      <c r="L951" s="28"/>
      <c r="M951" s="31"/>
      <c r="O951" s="28"/>
      <c r="P951" s="28"/>
      <c r="Q951" s="28"/>
      <c r="R951" s="31"/>
      <c r="S951" s="31"/>
      <c r="T951" s="50"/>
      <c r="U951" s="50"/>
      <c r="V951" s="50"/>
      <c r="W951" s="50"/>
      <c r="X951" s="50"/>
      <c r="Y951" s="30"/>
      <c r="Z951" s="30"/>
      <c r="AA951" s="30"/>
    </row>
    <row r="952" spans="1:27" ht="13.2" x14ac:dyDescent="0.25">
      <c r="A952" s="78"/>
      <c r="B952" s="28"/>
      <c r="C952" s="28"/>
      <c r="D952" s="27"/>
      <c r="E952" s="28"/>
      <c r="G952" s="28"/>
      <c r="H952" s="31"/>
      <c r="I952" s="31"/>
      <c r="J952" s="30"/>
      <c r="K952" s="30"/>
      <c r="L952" s="28"/>
      <c r="M952" s="31"/>
      <c r="O952" s="28"/>
      <c r="P952" s="28"/>
      <c r="Q952" s="28"/>
      <c r="R952" s="31"/>
      <c r="S952" s="31"/>
      <c r="T952" s="50"/>
      <c r="U952" s="50"/>
      <c r="V952" s="50"/>
      <c r="W952" s="50"/>
      <c r="X952" s="50"/>
      <c r="Y952" s="30"/>
      <c r="Z952" s="30"/>
      <c r="AA952" s="30"/>
    </row>
    <row r="953" spans="1:27" ht="13.2" x14ac:dyDescent="0.25">
      <c r="A953" s="78"/>
      <c r="B953" s="28"/>
      <c r="C953" s="28"/>
      <c r="D953" s="27"/>
      <c r="E953" s="28"/>
      <c r="G953" s="28"/>
      <c r="H953" s="31"/>
      <c r="I953" s="31"/>
      <c r="J953" s="30"/>
      <c r="K953" s="30"/>
      <c r="L953" s="28"/>
      <c r="M953" s="31"/>
      <c r="O953" s="28"/>
      <c r="P953" s="28"/>
      <c r="Q953" s="28"/>
      <c r="R953" s="31"/>
      <c r="S953" s="31"/>
      <c r="T953" s="50"/>
      <c r="U953" s="50"/>
      <c r="V953" s="50"/>
      <c r="W953" s="50"/>
      <c r="X953" s="50"/>
      <c r="Y953" s="30"/>
      <c r="Z953" s="30"/>
      <c r="AA953" s="30"/>
    </row>
    <row r="954" spans="1:27" ht="13.2" x14ac:dyDescent="0.25">
      <c r="A954" s="78"/>
      <c r="B954" s="28"/>
      <c r="C954" s="28"/>
      <c r="D954" s="27"/>
      <c r="E954" s="28"/>
      <c r="G954" s="28"/>
      <c r="H954" s="31"/>
      <c r="I954" s="31"/>
      <c r="J954" s="30"/>
      <c r="K954" s="30"/>
      <c r="L954" s="28"/>
      <c r="M954" s="31"/>
      <c r="O954" s="28"/>
      <c r="P954" s="28"/>
      <c r="Q954" s="28"/>
      <c r="R954" s="31"/>
      <c r="S954" s="31"/>
      <c r="T954" s="50"/>
      <c r="U954" s="50"/>
      <c r="V954" s="50"/>
      <c r="W954" s="50"/>
      <c r="X954" s="50"/>
      <c r="Y954" s="30"/>
      <c r="Z954" s="30"/>
      <c r="AA954" s="30"/>
    </row>
    <row r="955" spans="1:27" ht="13.2" x14ac:dyDescent="0.25">
      <c r="A955" s="78"/>
      <c r="B955" s="28"/>
      <c r="C955" s="28"/>
      <c r="D955" s="27"/>
      <c r="E955" s="28"/>
      <c r="G955" s="28"/>
      <c r="H955" s="31"/>
      <c r="I955" s="31"/>
      <c r="J955" s="30"/>
      <c r="K955" s="30"/>
      <c r="L955" s="28"/>
      <c r="M955" s="31"/>
      <c r="O955" s="28"/>
      <c r="P955" s="28"/>
      <c r="Q955" s="28"/>
      <c r="R955" s="31"/>
      <c r="S955" s="31"/>
      <c r="T955" s="50"/>
      <c r="U955" s="50"/>
      <c r="V955" s="50"/>
      <c r="W955" s="50"/>
      <c r="X955" s="50"/>
      <c r="Y955" s="30"/>
      <c r="Z955" s="30"/>
      <c r="AA955" s="30"/>
    </row>
    <row r="956" spans="1:27" ht="13.2" x14ac:dyDescent="0.25">
      <c r="A956" s="78"/>
      <c r="B956" s="28"/>
      <c r="C956" s="28"/>
      <c r="D956" s="27"/>
      <c r="E956" s="28"/>
      <c r="G956" s="28"/>
      <c r="H956" s="31"/>
      <c r="I956" s="31"/>
      <c r="J956" s="30"/>
      <c r="K956" s="30"/>
      <c r="L956" s="28"/>
      <c r="M956" s="31"/>
      <c r="O956" s="28"/>
      <c r="P956" s="28"/>
      <c r="Q956" s="28"/>
      <c r="R956" s="31"/>
      <c r="S956" s="31"/>
      <c r="T956" s="50"/>
      <c r="U956" s="50"/>
      <c r="V956" s="50"/>
      <c r="W956" s="50"/>
      <c r="X956" s="50"/>
      <c r="Y956" s="30"/>
      <c r="Z956" s="30"/>
      <c r="AA956" s="30"/>
    </row>
    <row r="957" spans="1:27" ht="13.2" x14ac:dyDescent="0.25">
      <c r="A957" s="78"/>
      <c r="B957" s="28"/>
      <c r="C957" s="28"/>
      <c r="D957" s="27"/>
      <c r="E957" s="28"/>
      <c r="G957" s="28"/>
      <c r="H957" s="31"/>
      <c r="I957" s="31"/>
      <c r="J957" s="30"/>
      <c r="K957" s="30"/>
      <c r="L957" s="28"/>
      <c r="M957" s="31"/>
      <c r="O957" s="28"/>
      <c r="P957" s="28"/>
      <c r="Q957" s="28"/>
      <c r="R957" s="31"/>
      <c r="S957" s="31"/>
      <c r="T957" s="50"/>
      <c r="U957" s="50"/>
      <c r="V957" s="50"/>
      <c r="W957" s="50"/>
      <c r="X957" s="50"/>
      <c r="Y957" s="30"/>
      <c r="Z957" s="30"/>
      <c r="AA957" s="30"/>
    </row>
    <row r="958" spans="1:27" ht="13.2" x14ac:dyDescent="0.25">
      <c r="A958" s="78"/>
      <c r="B958" s="28"/>
      <c r="C958" s="28"/>
      <c r="D958" s="27"/>
      <c r="E958" s="28"/>
      <c r="G958" s="28"/>
      <c r="H958" s="31"/>
      <c r="I958" s="31"/>
      <c r="J958" s="30"/>
      <c r="K958" s="30"/>
      <c r="L958" s="28"/>
      <c r="M958" s="31"/>
      <c r="O958" s="28"/>
      <c r="P958" s="28"/>
      <c r="Q958" s="28"/>
      <c r="R958" s="31"/>
      <c r="S958" s="31"/>
      <c r="T958" s="50"/>
      <c r="U958" s="50"/>
      <c r="V958" s="50"/>
      <c r="W958" s="50"/>
      <c r="X958" s="50"/>
      <c r="Y958" s="30"/>
      <c r="Z958" s="30"/>
      <c r="AA958" s="30"/>
    </row>
    <row r="959" spans="1:27" ht="13.2" x14ac:dyDescent="0.25">
      <c r="A959" s="78"/>
      <c r="B959" s="28"/>
      <c r="C959" s="28"/>
      <c r="D959" s="27"/>
      <c r="E959" s="28"/>
      <c r="G959" s="28"/>
      <c r="H959" s="31"/>
      <c r="I959" s="31"/>
      <c r="J959" s="30"/>
      <c r="K959" s="30"/>
      <c r="L959" s="28"/>
      <c r="M959" s="31"/>
      <c r="O959" s="28"/>
      <c r="P959" s="28"/>
      <c r="Q959" s="28"/>
      <c r="R959" s="31"/>
      <c r="S959" s="31"/>
      <c r="T959" s="50"/>
      <c r="U959" s="50"/>
      <c r="V959" s="50"/>
      <c r="W959" s="50"/>
      <c r="X959" s="50"/>
      <c r="Y959" s="30"/>
      <c r="Z959" s="30"/>
      <c r="AA959" s="30"/>
    </row>
    <row r="960" spans="1:27" ht="13.2" x14ac:dyDescent="0.25">
      <c r="A960" s="78"/>
      <c r="B960" s="28"/>
      <c r="C960" s="28"/>
      <c r="D960" s="27"/>
      <c r="E960" s="28"/>
      <c r="G960" s="28"/>
      <c r="H960" s="31"/>
      <c r="I960" s="31"/>
      <c r="J960" s="30"/>
      <c r="K960" s="30"/>
      <c r="L960" s="28"/>
      <c r="M960" s="31"/>
      <c r="O960" s="28"/>
      <c r="P960" s="28"/>
      <c r="Q960" s="28"/>
      <c r="R960" s="31"/>
      <c r="S960" s="31"/>
      <c r="T960" s="50"/>
      <c r="U960" s="50"/>
      <c r="V960" s="50"/>
      <c r="W960" s="50"/>
      <c r="X960" s="50"/>
      <c r="Y960" s="30"/>
      <c r="Z960" s="30"/>
      <c r="AA960" s="30"/>
    </row>
    <row r="961" spans="1:27" ht="13.2" x14ac:dyDescent="0.25">
      <c r="A961" s="78"/>
      <c r="B961" s="28"/>
      <c r="C961" s="28"/>
      <c r="D961" s="27"/>
      <c r="E961" s="28"/>
      <c r="G961" s="28"/>
      <c r="H961" s="31"/>
      <c r="I961" s="31"/>
      <c r="J961" s="30"/>
      <c r="K961" s="30"/>
      <c r="L961" s="28"/>
      <c r="M961" s="31"/>
      <c r="O961" s="28"/>
      <c r="P961" s="28"/>
      <c r="Q961" s="28"/>
      <c r="R961" s="31"/>
      <c r="S961" s="31"/>
      <c r="T961" s="50"/>
      <c r="U961" s="50"/>
      <c r="V961" s="50"/>
      <c r="W961" s="50"/>
      <c r="X961" s="50"/>
      <c r="Y961" s="30"/>
      <c r="Z961" s="30"/>
      <c r="AA961" s="30"/>
    </row>
    <row r="962" spans="1:27" ht="13.2" x14ac:dyDescent="0.25">
      <c r="A962" s="78"/>
      <c r="B962" s="28"/>
      <c r="C962" s="28"/>
      <c r="D962" s="27"/>
      <c r="E962" s="28"/>
      <c r="G962" s="28"/>
      <c r="H962" s="31"/>
      <c r="I962" s="31"/>
      <c r="J962" s="30"/>
      <c r="K962" s="30"/>
      <c r="L962" s="28"/>
      <c r="M962" s="31"/>
      <c r="O962" s="28"/>
      <c r="P962" s="28"/>
      <c r="Q962" s="28"/>
      <c r="R962" s="31"/>
      <c r="S962" s="31"/>
      <c r="T962" s="50"/>
      <c r="U962" s="50"/>
      <c r="V962" s="50"/>
      <c r="W962" s="50"/>
      <c r="X962" s="50"/>
      <c r="Y962" s="30"/>
      <c r="Z962" s="30"/>
      <c r="AA962" s="30"/>
    </row>
    <row r="963" spans="1:27" ht="13.2" x14ac:dyDescent="0.25">
      <c r="A963" s="78"/>
      <c r="B963" s="28"/>
      <c r="C963" s="28"/>
      <c r="D963" s="27"/>
      <c r="E963" s="28"/>
      <c r="G963" s="28"/>
      <c r="H963" s="31"/>
      <c r="I963" s="31"/>
      <c r="J963" s="30"/>
      <c r="K963" s="30"/>
      <c r="L963" s="28"/>
      <c r="M963" s="31"/>
      <c r="O963" s="28"/>
      <c r="P963" s="28"/>
      <c r="Q963" s="28"/>
      <c r="R963" s="31"/>
      <c r="S963" s="31"/>
      <c r="T963" s="50"/>
      <c r="U963" s="50"/>
      <c r="V963" s="50"/>
      <c r="W963" s="50"/>
      <c r="X963" s="50"/>
      <c r="Y963" s="30"/>
      <c r="Z963" s="30"/>
      <c r="AA963" s="30"/>
    </row>
    <row r="964" spans="1:27" ht="13.2" x14ac:dyDescent="0.25">
      <c r="A964" s="78"/>
      <c r="B964" s="28"/>
      <c r="C964" s="28"/>
      <c r="D964" s="27"/>
      <c r="E964" s="28"/>
      <c r="G964" s="28"/>
      <c r="H964" s="31"/>
      <c r="I964" s="31"/>
      <c r="J964" s="30"/>
      <c r="K964" s="30"/>
      <c r="L964" s="28"/>
      <c r="M964" s="31"/>
      <c r="O964" s="28"/>
      <c r="P964" s="28"/>
      <c r="Q964" s="28"/>
      <c r="R964" s="31"/>
      <c r="S964" s="31"/>
      <c r="T964" s="50"/>
      <c r="U964" s="50"/>
      <c r="V964" s="50"/>
      <c r="W964" s="50"/>
      <c r="X964" s="50"/>
      <c r="Y964" s="30"/>
      <c r="Z964" s="30"/>
      <c r="AA964" s="30"/>
    </row>
    <row r="965" spans="1:27" ht="13.2" x14ac:dyDescent="0.25">
      <c r="A965" s="78"/>
      <c r="B965" s="28"/>
      <c r="C965" s="28"/>
      <c r="D965" s="27"/>
      <c r="E965" s="28"/>
      <c r="G965" s="28"/>
      <c r="H965" s="31"/>
      <c r="I965" s="31"/>
      <c r="J965" s="30"/>
      <c r="K965" s="30"/>
      <c r="L965" s="28"/>
      <c r="M965" s="31"/>
      <c r="O965" s="28"/>
      <c r="P965" s="28"/>
      <c r="Q965" s="28"/>
      <c r="R965" s="31"/>
      <c r="S965" s="31"/>
      <c r="T965" s="50"/>
      <c r="U965" s="50"/>
      <c r="V965" s="50"/>
      <c r="W965" s="50"/>
      <c r="X965" s="50"/>
      <c r="Y965" s="30"/>
      <c r="Z965" s="30"/>
      <c r="AA965" s="30"/>
    </row>
    <row r="966" spans="1:27" ht="13.2" x14ac:dyDescent="0.25">
      <c r="A966" s="78"/>
      <c r="B966" s="28"/>
      <c r="C966" s="28"/>
      <c r="D966" s="27"/>
      <c r="E966" s="28"/>
      <c r="G966" s="28"/>
      <c r="H966" s="31"/>
      <c r="I966" s="31"/>
      <c r="J966" s="30"/>
      <c r="K966" s="30"/>
      <c r="L966" s="28"/>
      <c r="M966" s="31"/>
      <c r="O966" s="28"/>
      <c r="P966" s="28"/>
      <c r="Q966" s="28"/>
      <c r="R966" s="31"/>
      <c r="S966" s="31"/>
      <c r="T966" s="50"/>
      <c r="U966" s="50"/>
      <c r="V966" s="50"/>
      <c r="W966" s="50"/>
      <c r="X966" s="50"/>
      <c r="Y966" s="30"/>
      <c r="Z966" s="30"/>
      <c r="AA966" s="30"/>
    </row>
    <row r="967" spans="1:27" ht="13.2" x14ac:dyDescent="0.25">
      <c r="A967" s="78"/>
      <c r="B967" s="28"/>
      <c r="C967" s="28"/>
      <c r="D967" s="27"/>
      <c r="E967" s="28"/>
      <c r="G967" s="28"/>
      <c r="H967" s="31"/>
      <c r="I967" s="31"/>
      <c r="J967" s="30"/>
      <c r="K967" s="30"/>
      <c r="L967" s="28"/>
      <c r="M967" s="31"/>
      <c r="O967" s="28"/>
      <c r="P967" s="28"/>
      <c r="Q967" s="28"/>
      <c r="R967" s="31"/>
      <c r="S967" s="31"/>
      <c r="T967" s="50"/>
      <c r="U967" s="50"/>
      <c r="V967" s="50"/>
      <c r="W967" s="50"/>
      <c r="X967" s="50"/>
      <c r="Y967" s="30"/>
      <c r="Z967" s="30"/>
      <c r="AA967" s="30"/>
    </row>
    <row r="968" spans="1:27" ht="13.2" x14ac:dyDescent="0.25">
      <c r="A968" s="78"/>
      <c r="B968" s="28"/>
      <c r="C968" s="28"/>
      <c r="D968" s="27"/>
      <c r="E968" s="28"/>
      <c r="G968" s="28"/>
      <c r="H968" s="31"/>
      <c r="I968" s="31"/>
      <c r="J968" s="30"/>
      <c r="K968" s="30"/>
      <c r="L968" s="28"/>
      <c r="M968" s="31"/>
      <c r="O968" s="28"/>
      <c r="P968" s="28"/>
      <c r="Q968" s="28"/>
      <c r="R968" s="31"/>
      <c r="S968" s="31"/>
      <c r="T968" s="50"/>
      <c r="U968" s="50"/>
      <c r="V968" s="50"/>
      <c r="W968" s="50"/>
      <c r="X968" s="50"/>
      <c r="Y968" s="30"/>
      <c r="Z968" s="30"/>
      <c r="AA968" s="30"/>
    </row>
    <row r="969" spans="1:27" ht="13.2" x14ac:dyDescent="0.25">
      <c r="A969" s="78"/>
      <c r="B969" s="28"/>
      <c r="C969" s="28"/>
      <c r="D969" s="27"/>
      <c r="E969" s="28"/>
      <c r="G969" s="28"/>
      <c r="H969" s="31"/>
      <c r="I969" s="31"/>
      <c r="J969" s="30"/>
      <c r="K969" s="30"/>
      <c r="L969" s="28"/>
      <c r="M969" s="31"/>
      <c r="O969" s="28"/>
      <c r="P969" s="28"/>
      <c r="Q969" s="28"/>
      <c r="R969" s="31"/>
      <c r="S969" s="31"/>
      <c r="T969" s="50"/>
      <c r="U969" s="50"/>
      <c r="V969" s="50"/>
      <c r="W969" s="50"/>
      <c r="X969" s="50"/>
      <c r="Y969" s="30"/>
      <c r="Z969" s="30"/>
      <c r="AA969" s="30"/>
    </row>
    <row r="970" spans="1:27" ht="13.2" x14ac:dyDescent="0.25">
      <c r="A970" s="78"/>
      <c r="B970" s="28"/>
      <c r="C970" s="28"/>
      <c r="D970" s="27"/>
      <c r="E970" s="28"/>
      <c r="G970" s="28"/>
      <c r="H970" s="31"/>
      <c r="I970" s="31"/>
      <c r="J970" s="30"/>
      <c r="K970" s="30"/>
      <c r="L970" s="28"/>
      <c r="M970" s="31"/>
      <c r="O970" s="28"/>
      <c r="P970" s="28"/>
      <c r="Q970" s="28"/>
      <c r="R970" s="31"/>
      <c r="S970" s="31"/>
      <c r="T970" s="50"/>
      <c r="U970" s="50"/>
      <c r="V970" s="50"/>
      <c r="W970" s="50"/>
      <c r="X970" s="50"/>
      <c r="Y970" s="30"/>
      <c r="Z970" s="30"/>
      <c r="AA970" s="30"/>
    </row>
    <row r="971" spans="1:27" ht="13.2" x14ac:dyDescent="0.25">
      <c r="A971" s="78"/>
      <c r="B971" s="28"/>
      <c r="C971" s="28"/>
      <c r="D971" s="27"/>
      <c r="E971" s="28"/>
      <c r="G971" s="28"/>
      <c r="H971" s="31"/>
      <c r="I971" s="31"/>
      <c r="J971" s="30"/>
      <c r="K971" s="30"/>
      <c r="L971" s="28"/>
      <c r="M971" s="31"/>
      <c r="O971" s="28"/>
      <c r="P971" s="28"/>
      <c r="Q971" s="28"/>
      <c r="R971" s="31"/>
      <c r="S971" s="31"/>
      <c r="T971" s="50"/>
      <c r="U971" s="50"/>
      <c r="V971" s="50"/>
      <c r="W971" s="50"/>
      <c r="X971" s="50"/>
      <c r="Y971" s="30"/>
      <c r="Z971" s="30"/>
      <c r="AA971" s="30"/>
    </row>
    <row r="972" spans="1:27" ht="13.2" x14ac:dyDescent="0.25">
      <c r="A972" s="78"/>
      <c r="B972" s="28"/>
      <c r="C972" s="28"/>
      <c r="D972" s="27"/>
      <c r="E972" s="28"/>
      <c r="G972" s="28"/>
      <c r="H972" s="31"/>
      <c r="I972" s="31"/>
      <c r="J972" s="30"/>
      <c r="K972" s="30"/>
      <c r="L972" s="28"/>
      <c r="M972" s="31"/>
      <c r="O972" s="28"/>
      <c r="P972" s="28"/>
      <c r="Q972" s="28"/>
      <c r="R972" s="31"/>
      <c r="S972" s="31"/>
      <c r="T972" s="50"/>
      <c r="U972" s="50"/>
      <c r="V972" s="50"/>
      <c r="W972" s="50"/>
      <c r="X972" s="50"/>
      <c r="Y972" s="30"/>
      <c r="Z972" s="30"/>
      <c r="AA972" s="30"/>
    </row>
    <row r="973" spans="1:27" ht="13.2" x14ac:dyDescent="0.25">
      <c r="A973" s="78"/>
      <c r="B973" s="28"/>
      <c r="C973" s="28"/>
      <c r="D973" s="27"/>
      <c r="E973" s="28"/>
      <c r="G973" s="28"/>
      <c r="H973" s="31"/>
      <c r="I973" s="31"/>
      <c r="J973" s="30"/>
      <c r="K973" s="30"/>
      <c r="L973" s="28"/>
      <c r="M973" s="31"/>
      <c r="O973" s="28"/>
      <c r="P973" s="28"/>
      <c r="Q973" s="28"/>
      <c r="R973" s="31"/>
      <c r="S973" s="31"/>
      <c r="T973" s="50"/>
      <c r="U973" s="50"/>
      <c r="V973" s="50"/>
      <c r="W973" s="50"/>
      <c r="X973" s="50"/>
      <c r="Y973" s="30"/>
      <c r="Z973" s="30"/>
      <c r="AA973" s="30"/>
    </row>
    <row r="974" spans="1:27" ht="13.2" x14ac:dyDescent="0.25">
      <c r="A974" s="78"/>
      <c r="B974" s="28"/>
      <c r="C974" s="28"/>
      <c r="D974" s="27"/>
      <c r="E974" s="28"/>
      <c r="G974" s="28"/>
      <c r="H974" s="31"/>
      <c r="I974" s="31"/>
      <c r="J974" s="30"/>
      <c r="K974" s="30"/>
      <c r="L974" s="28"/>
      <c r="M974" s="31"/>
      <c r="O974" s="28"/>
      <c r="P974" s="28"/>
      <c r="Q974" s="28"/>
      <c r="R974" s="31"/>
      <c r="S974" s="31"/>
      <c r="T974" s="50"/>
      <c r="U974" s="50"/>
      <c r="V974" s="50"/>
      <c r="W974" s="50"/>
      <c r="X974" s="50"/>
      <c r="Y974" s="30"/>
      <c r="Z974" s="30"/>
      <c r="AA974" s="30"/>
    </row>
    <row r="975" spans="1:27" ht="13.2" x14ac:dyDescent="0.25">
      <c r="A975" s="78"/>
      <c r="B975" s="28"/>
      <c r="C975" s="28"/>
      <c r="D975" s="27"/>
      <c r="E975" s="28"/>
      <c r="G975" s="28"/>
      <c r="H975" s="31"/>
      <c r="I975" s="31"/>
      <c r="J975" s="30"/>
      <c r="K975" s="30"/>
      <c r="L975" s="28"/>
      <c r="M975" s="31"/>
      <c r="O975" s="28"/>
      <c r="P975" s="28"/>
      <c r="Q975" s="28"/>
      <c r="R975" s="31"/>
      <c r="S975" s="31"/>
      <c r="T975" s="50"/>
      <c r="U975" s="50"/>
      <c r="V975" s="50"/>
      <c r="W975" s="50"/>
      <c r="X975" s="50"/>
      <c r="Y975" s="30"/>
      <c r="Z975" s="30"/>
      <c r="AA975" s="30"/>
    </row>
    <row r="976" spans="1:27" ht="13.2" x14ac:dyDescent="0.25">
      <c r="A976" s="78"/>
      <c r="B976" s="28"/>
      <c r="C976" s="28"/>
      <c r="D976" s="27"/>
      <c r="E976" s="28"/>
      <c r="G976" s="28"/>
      <c r="H976" s="31"/>
      <c r="I976" s="31"/>
      <c r="J976" s="30"/>
      <c r="K976" s="30"/>
      <c r="L976" s="28"/>
      <c r="M976" s="31"/>
      <c r="O976" s="28"/>
      <c r="P976" s="28"/>
      <c r="Q976" s="28"/>
      <c r="R976" s="31"/>
      <c r="S976" s="31"/>
      <c r="T976" s="50"/>
      <c r="U976" s="50"/>
      <c r="V976" s="50"/>
      <c r="W976" s="50"/>
      <c r="X976" s="50"/>
      <c r="Y976" s="30"/>
      <c r="Z976" s="30"/>
      <c r="AA976" s="30"/>
    </row>
    <row r="977" spans="1:27" ht="13.2" x14ac:dyDescent="0.25">
      <c r="A977" s="78"/>
      <c r="B977" s="28"/>
      <c r="C977" s="28"/>
      <c r="D977" s="27"/>
      <c r="E977" s="28"/>
      <c r="G977" s="28"/>
      <c r="H977" s="31"/>
      <c r="I977" s="31"/>
      <c r="J977" s="30"/>
      <c r="K977" s="30"/>
      <c r="L977" s="28"/>
      <c r="M977" s="31"/>
      <c r="O977" s="28"/>
      <c r="P977" s="28"/>
      <c r="Q977" s="28"/>
      <c r="R977" s="31"/>
      <c r="S977" s="31"/>
      <c r="T977" s="50"/>
      <c r="U977" s="50"/>
      <c r="V977" s="50"/>
      <c r="W977" s="50"/>
      <c r="X977" s="50"/>
      <c r="Y977" s="30"/>
      <c r="Z977" s="30"/>
      <c r="AA977" s="30"/>
    </row>
    <row r="978" spans="1:27" ht="13.2" x14ac:dyDescent="0.25">
      <c r="A978" s="78"/>
      <c r="B978" s="28"/>
      <c r="C978" s="28"/>
      <c r="D978" s="27"/>
      <c r="E978" s="28"/>
      <c r="G978" s="28"/>
      <c r="H978" s="31"/>
      <c r="I978" s="31"/>
      <c r="J978" s="30"/>
      <c r="K978" s="30"/>
      <c r="L978" s="28"/>
      <c r="M978" s="31"/>
      <c r="O978" s="28"/>
      <c r="P978" s="28"/>
      <c r="Q978" s="28"/>
      <c r="R978" s="31"/>
      <c r="S978" s="31"/>
      <c r="T978" s="50"/>
      <c r="U978" s="50"/>
      <c r="V978" s="50"/>
      <c r="W978" s="50"/>
      <c r="X978" s="50"/>
      <c r="Y978" s="30"/>
      <c r="Z978" s="30"/>
      <c r="AA978" s="30"/>
    </row>
    <row r="979" spans="1:27" ht="13.2" x14ac:dyDescent="0.25">
      <c r="A979" s="78"/>
      <c r="B979" s="28"/>
      <c r="C979" s="28"/>
      <c r="D979" s="27"/>
      <c r="E979" s="28"/>
      <c r="G979" s="28"/>
      <c r="H979" s="31"/>
      <c r="I979" s="31"/>
      <c r="J979" s="30"/>
      <c r="K979" s="30"/>
      <c r="L979" s="28"/>
      <c r="M979" s="31"/>
      <c r="O979" s="28"/>
      <c r="P979" s="28"/>
      <c r="Q979" s="28"/>
      <c r="R979" s="31"/>
      <c r="S979" s="31"/>
      <c r="T979" s="50"/>
      <c r="U979" s="50"/>
      <c r="V979" s="50"/>
      <c r="W979" s="50"/>
      <c r="X979" s="50"/>
      <c r="Y979" s="30"/>
      <c r="Z979" s="30"/>
      <c r="AA979" s="30"/>
    </row>
    <row r="980" spans="1:27" ht="13.2" x14ac:dyDescent="0.25">
      <c r="A980" s="78"/>
      <c r="B980" s="28"/>
      <c r="C980" s="28"/>
      <c r="D980" s="27"/>
      <c r="E980" s="28"/>
      <c r="G980" s="28"/>
      <c r="H980" s="31"/>
      <c r="I980" s="31"/>
      <c r="J980" s="30"/>
      <c r="K980" s="30"/>
      <c r="L980" s="28"/>
      <c r="M980" s="31"/>
      <c r="O980" s="28"/>
      <c r="P980" s="28"/>
      <c r="Q980" s="28"/>
      <c r="R980" s="31"/>
      <c r="S980" s="31"/>
      <c r="T980" s="50"/>
      <c r="U980" s="50"/>
      <c r="V980" s="50"/>
      <c r="W980" s="50"/>
      <c r="X980" s="50"/>
      <c r="Y980" s="30"/>
      <c r="Z980" s="30"/>
      <c r="AA980" s="30"/>
    </row>
    <row r="981" spans="1:27" ht="13.2" x14ac:dyDescent="0.25">
      <c r="A981" s="78"/>
      <c r="B981" s="28"/>
      <c r="C981" s="28"/>
      <c r="D981" s="27"/>
      <c r="E981" s="28"/>
      <c r="G981" s="28"/>
      <c r="H981" s="31"/>
      <c r="I981" s="31"/>
      <c r="J981" s="30"/>
      <c r="K981" s="30"/>
      <c r="L981" s="28"/>
      <c r="M981" s="31"/>
      <c r="O981" s="28"/>
      <c r="P981" s="28"/>
      <c r="Q981" s="28"/>
      <c r="R981" s="31"/>
      <c r="S981" s="31"/>
      <c r="T981" s="50"/>
      <c r="U981" s="50"/>
      <c r="V981" s="50"/>
      <c r="W981" s="50"/>
      <c r="X981" s="50"/>
      <c r="Y981" s="30"/>
      <c r="Z981" s="30"/>
      <c r="AA981" s="30"/>
    </row>
    <row r="982" spans="1:27" ht="13.2" x14ac:dyDescent="0.25">
      <c r="A982" s="78"/>
      <c r="B982" s="28"/>
      <c r="C982" s="28"/>
      <c r="D982" s="27"/>
      <c r="E982" s="28"/>
      <c r="G982" s="28"/>
      <c r="H982" s="31"/>
      <c r="I982" s="31"/>
      <c r="J982" s="30"/>
      <c r="K982" s="30"/>
      <c r="L982" s="28"/>
      <c r="M982" s="31"/>
      <c r="O982" s="28"/>
      <c r="P982" s="28"/>
      <c r="Q982" s="28"/>
      <c r="R982" s="31"/>
      <c r="S982" s="31"/>
      <c r="T982" s="50"/>
      <c r="U982" s="50"/>
      <c r="V982" s="50"/>
      <c r="W982" s="50"/>
      <c r="X982" s="50"/>
      <c r="Y982" s="30"/>
      <c r="Z982" s="30"/>
      <c r="AA982" s="30"/>
    </row>
    <row r="983" spans="1:27" ht="13.2" x14ac:dyDescent="0.25">
      <c r="A983" s="78"/>
      <c r="B983" s="28"/>
      <c r="C983" s="28"/>
      <c r="D983" s="27"/>
      <c r="E983" s="28"/>
      <c r="G983" s="28"/>
      <c r="H983" s="31"/>
      <c r="I983" s="31"/>
      <c r="J983" s="30"/>
      <c r="K983" s="30"/>
      <c r="L983" s="28"/>
      <c r="M983" s="31"/>
      <c r="O983" s="28"/>
      <c r="P983" s="28"/>
      <c r="Q983" s="28"/>
      <c r="R983" s="31"/>
      <c r="S983" s="31"/>
      <c r="T983" s="50"/>
      <c r="U983" s="50"/>
      <c r="V983" s="50"/>
      <c r="W983" s="50"/>
      <c r="X983" s="50"/>
      <c r="Y983" s="30"/>
      <c r="Z983" s="30"/>
      <c r="AA983" s="30"/>
    </row>
    <row r="984" spans="1:27" ht="13.2" x14ac:dyDescent="0.25">
      <c r="A984" s="78"/>
      <c r="B984" s="28"/>
      <c r="C984" s="28"/>
      <c r="D984" s="27"/>
      <c r="E984" s="28"/>
      <c r="G984" s="28"/>
      <c r="H984" s="31"/>
      <c r="I984" s="31"/>
      <c r="J984" s="30"/>
      <c r="K984" s="30"/>
      <c r="L984" s="28"/>
      <c r="M984" s="31"/>
      <c r="O984" s="28"/>
      <c r="P984" s="28"/>
      <c r="Q984" s="28"/>
      <c r="R984" s="31"/>
      <c r="S984" s="31"/>
      <c r="T984" s="50"/>
      <c r="U984" s="50"/>
      <c r="V984" s="50"/>
      <c r="W984" s="50"/>
      <c r="X984" s="50"/>
      <c r="Y984" s="30"/>
      <c r="Z984" s="30"/>
      <c r="AA984" s="30"/>
    </row>
    <row r="985" spans="1:27" ht="13.2" x14ac:dyDescent="0.25">
      <c r="A985" s="78"/>
      <c r="B985" s="28"/>
      <c r="C985" s="28"/>
      <c r="D985" s="27"/>
      <c r="E985" s="28"/>
      <c r="G985" s="28"/>
      <c r="H985" s="31"/>
      <c r="I985" s="31"/>
      <c r="J985" s="30"/>
      <c r="K985" s="30"/>
      <c r="L985" s="28"/>
      <c r="M985" s="31"/>
      <c r="O985" s="28"/>
      <c r="P985" s="28"/>
      <c r="Q985" s="28"/>
      <c r="R985" s="31"/>
      <c r="S985" s="31"/>
      <c r="T985" s="50"/>
      <c r="U985" s="50"/>
      <c r="V985" s="50"/>
      <c r="W985" s="50"/>
      <c r="X985" s="50"/>
      <c r="Y985" s="30"/>
      <c r="Z985" s="30"/>
      <c r="AA985" s="30"/>
    </row>
    <row r="986" spans="1:27" ht="13.2" x14ac:dyDescent="0.25">
      <c r="A986" s="78"/>
      <c r="B986" s="28"/>
      <c r="C986" s="28"/>
      <c r="D986" s="27"/>
      <c r="E986" s="28"/>
      <c r="G986" s="28"/>
      <c r="H986" s="31"/>
      <c r="I986" s="31"/>
      <c r="J986" s="30"/>
      <c r="K986" s="30"/>
      <c r="L986" s="28"/>
      <c r="M986" s="31"/>
      <c r="O986" s="28"/>
      <c r="P986" s="28"/>
      <c r="Q986" s="28"/>
      <c r="R986" s="31"/>
      <c r="S986" s="31"/>
      <c r="T986" s="50"/>
      <c r="U986" s="50"/>
      <c r="V986" s="50"/>
      <c r="W986" s="50"/>
      <c r="X986" s="50"/>
      <c r="Y986" s="30"/>
      <c r="Z986" s="30"/>
      <c r="AA986" s="30"/>
    </row>
    <row r="987" spans="1:27" ht="13.2" x14ac:dyDescent="0.25">
      <c r="A987" s="78"/>
      <c r="B987" s="28"/>
      <c r="C987" s="28"/>
      <c r="D987" s="27"/>
      <c r="E987" s="28"/>
      <c r="G987" s="28"/>
      <c r="H987" s="31"/>
      <c r="I987" s="31"/>
      <c r="J987" s="30"/>
      <c r="K987" s="30"/>
      <c r="L987" s="28"/>
      <c r="M987" s="31"/>
      <c r="O987" s="28"/>
      <c r="P987" s="28"/>
      <c r="Q987" s="28"/>
      <c r="R987" s="31"/>
      <c r="S987" s="31"/>
      <c r="T987" s="50"/>
      <c r="U987" s="50"/>
      <c r="V987" s="50"/>
      <c r="W987" s="50"/>
      <c r="X987" s="50"/>
      <c r="Y987" s="30"/>
      <c r="Z987" s="30"/>
      <c r="AA987" s="30"/>
    </row>
    <row r="988" spans="1:27" ht="13.2" x14ac:dyDescent="0.25">
      <c r="A988" s="78"/>
      <c r="B988" s="28"/>
      <c r="C988" s="28"/>
      <c r="D988" s="27"/>
      <c r="E988" s="28"/>
      <c r="G988" s="28"/>
      <c r="H988" s="31"/>
      <c r="I988" s="31"/>
      <c r="J988" s="30"/>
      <c r="K988" s="30"/>
      <c r="L988" s="28"/>
      <c r="M988" s="31"/>
      <c r="O988" s="28"/>
      <c r="P988" s="28"/>
      <c r="Q988" s="28"/>
      <c r="R988" s="31"/>
      <c r="S988" s="31"/>
      <c r="T988" s="50"/>
      <c r="U988" s="50"/>
      <c r="V988" s="50"/>
      <c r="W988" s="50"/>
      <c r="X988" s="50"/>
      <c r="Y988" s="30"/>
      <c r="Z988" s="30"/>
      <c r="AA988" s="30"/>
    </row>
    <row r="989" spans="1:27" ht="13.2" x14ac:dyDescent="0.25">
      <c r="A989" s="78"/>
      <c r="B989" s="28"/>
      <c r="C989" s="28"/>
      <c r="D989" s="27"/>
      <c r="E989" s="28"/>
      <c r="G989" s="28"/>
      <c r="H989" s="31"/>
      <c r="I989" s="31"/>
      <c r="J989" s="30"/>
      <c r="K989" s="30"/>
      <c r="L989" s="28"/>
      <c r="M989" s="31"/>
      <c r="O989" s="28"/>
      <c r="P989" s="28"/>
      <c r="Q989" s="28"/>
      <c r="R989" s="31"/>
      <c r="S989" s="31"/>
      <c r="T989" s="50"/>
      <c r="U989" s="50"/>
      <c r="V989" s="50"/>
      <c r="W989" s="50"/>
      <c r="X989" s="50"/>
      <c r="Y989" s="30"/>
      <c r="Z989" s="30"/>
      <c r="AA989" s="30"/>
    </row>
    <row r="990" spans="1:27" ht="13.2" x14ac:dyDescent="0.25">
      <c r="A990" s="78"/>
      <c r="B990" s="28"/>
      <c r="C990" s="28"/>
      <c r="D990" s="27"/>
      <c r="E990" s="28"/>
      <c r="G990" s="28"/>
      <c r="H990" s="31"/>
      <c r="I990" s="31"/>
      <c r="J990" s="30"/>
      <c r="K990" s="30"/>
      <c r="L990" s="28"/>
      <c r="M990" s="31"/>
      <c r="O990" s="28"/>
      <c r="P990" s="28"/>
      <c r="Q990" s="28"/>
      <c r="R990" s="31"/>
      <c r="S990" s="31"/>
      <c r="T990" s="50"/>
      <c r="U990" s="50"/>
      <c r="V990" s="50"/>
      <c r="W990" s="50"/>
      <c r="X990" s="50"/>
      <c r="Y990" s="30"/>
      <c r="Z990" s="30"/>
      <c r="AA990" s="30"/>
    </row>
    <row r="991" spans="1:27" ht="13.2" x14ac:dyDescent="0.25">
      <c r="A991" s="78"/>
      <c r="B991" s="28"/>
      <c r="C991" s="28"/>
      <c r="D991" s="27"/>
      <c r="E991" s="28"/>
      <c r="G991" s="28"/>
      <c r="H991" s="31"/>
      <c r="I991" s="31"/>
      <c r="J991" s="30"/>
      <c r="K991" s="30"/>
      <c r="L991" s="28"/>
      <c r="M991" s="31"/>
      <c r="O991" s="28"/>
      <c r="P991" s="28"/>
      <c r="Q991" s="28"/>
      <c r="R991" s="31"/>
      <c r="S991" s="31"/>
      <c r="T991" s="50"/>
      <c r="U991" s="50"/>
      <c r="V991" s="50"/>
      <c r="W991" s="50"/>
      <c r="X991" s="50"/>
      <c r="Y991" s="30"/>
      <c r="Z991" s="30"/>
      <c r="AA991" s="30"/>
    </row>
    <row r="992" spans="1:27" ht="13.2" x14ac:dyDescent="0.25">
      <c r="A992" s="78"/>
      <c r="B992" s="28"/>
      <c r="C992" s="28"/>
      <c r="D992" s="27"/>
      <c r="E992" s="28"/>
      <c r="G992" s="28"/>
      <c r="H992" s="31"/>
      <c r="I992" s="31"/>
      <c r="J992" s="30"/>
      <c r="K992" s="30"/>
      <c r="L992" s="28"/>
      <c r="M992" s="31"/>
      <c r="O992" s="28"/>
      <c r="P992" s="28"/>
      <c r="Q992" s="28"/>
      <c r="R992" s="31"/>
      <c r="S992" s="31"/>
      <c r="T992" s="50"/>
      <c r="U992" s="50"/>
      <c r="V992" s="50"/>
      <c r="W992" s="50"/>
      <c r="X992" s="50"/>
      <c r="Y992" s="30"/>
      <c r="Z992" s="30"/>
      <c r="AA992" s="30"/>
    </row>
    <row r="993" spans="1:27" ht="13.2" x14ac:dyDescent="0.25">
      <c r="A993" s="78"/>
      <c r="B993" s="28"/>
      <c r="C993" s="28"/>
      <c r="D993" s="27"/>
      <c r="E993" s="28"/>
      <c r="G993" s="28"/>
      <c r="H993" s="31"/>
      <c r="I993" s="31"/>
      <c r="J993" s="30"/>
      <c r="K993" s="30"/>
      <c r="L993" s="28"/>
      <c r="M993" s="31"/>
      <c r="O993" s="28"/>
      <c r="P993" s="28"/>
      <c r="Q993" s="28"/>
      <c r="R993" s="31"/>
      <c r="S993" s="31"/>
      <c r="T993" s="50"/>
      <c r="U993" s="50"/>
      <c r="V993" s="50"/>
      <c r="W993" s="50"/>
      <c r="X993" s="50"/>
      <c r="Y993" s="30"/>
      <c r="Z993" s="30"/>
      <c r="AA993" s="30"/>
    </row>
    <row r="994" spans="1:27" ht="13.2" x14ac:dyDescent="0.25">
      <c r="A994" s="78"/>
      <c r="B994" s="28"/>
      <c r="C994" s="28"/>
      <c r="D994" s="27"/>
      <c r="E994" s="28"/>
      <c r="G994" s="28"/>
      <c r="H994" s="31"/>
      <c r="I994" s="31"/>
      <c r="J994" s="30"/>
      <c r="K994" s="30"/>
      <c r="L994" s="28"/>
      <c r="M994" s="31"/>
      <c r="O994" s="28"/>
      <c r="P994" s="28"/>
      <c r="Q994" s="28"/>
      <c r="R994" s="31"/>
      <c r="S994" s="31"/>
      <c r="T994" s="50"/>
      <c r="U994" s="50"/>
      <c r="V994" s="50"/>
      <c r="W994" s="50"/>
      <c r="X994" s="50"/>
      <c r="Y994" s="30"/>
      <c r="Z994" s="30"/>
      <c r="AA994" s="30"/>
    </row>
    <row r="995" spans="1:27" ht="13.2" x14ac:dyDescent="0.25">
      <c r="A995" s="78"/>
      <c r="B995" s="28"/>
      <c r="C995" s="28"/>
      <c r="D995" s="27"/>
      <c r="E995" s="28"/>
      <c r="G995" s="28"/>
      <c r="H995" s="31"/>
      <c r="I995" s="31"/>
      <c r="J995" s="30"/>
      <c r="K995" s="30"/>
      <c r="L995" s="28"/>
      <c r="M995" s="31"/>
      <c r="O995" s="28"/>
      <c r="P995" s="28"/>
      <c r="Q995" s="28"/>
      <c r="R995" s="31"/>
      <c r="S995" s="31"/>
      <c r="T995" s="50"/>
      <c r="U995" s="50"/>
      <c r="V995" s="50"/>
      <c r="W995" s="50"/>
      <c r="X995" s="50"/>
      <c r="Y995" s="30"/>
      <c r="Z995" s="30"/>
      <c r="AA995" s="30"/>
    </row>
    <row r="996" spans="1:27" ht="13.2" x14ac:dyDescent="0.25">
      <c r="A996" s="78"/>
      <c r="B996" s="28"/>
      <c r="C996" s="28"/>
      <c r="D996" s="27"/>
      <c r="E996" s="28"/>
      <c r="G996" s="28"/>
      <c r="H996" s="31"/>
      <c r="I996" s="31"/>
      <c r="J996" s="30"/>
      <c r="K996" s="30"/>
      <c r="L996" s="28"/>
      <c r="M996" s="31"/>
      <c r="O996" s="28"/>
      <c r="P996" s="28"/>
      <c r="Q996" s="28"/>
      <c r="R996" s="31"/>
      <c r="S996" s="31"/>
      <c r="T996" s="50"/>
      <c r="U996" s="50"/>
      <c r="V996" s="50"/>
      <c r="W996" s="50"/>
      <c r="X996" s="50"/>
      <c r="Y996" s="30"/>
      <c r="Z996" s="30"/>
      <c r="AA996" s="30"/>
    </row>
    <row r="997" spans="1:27" ht="13.2" x14ac:dyDescent="0.25">
      <c r="A997" s="78"/>
      <c r="B997" s="28"/>
      <c r="C997" s="28"/>
      <c r="D997" s="27"/>
      <c r="E997" s="28"/>
      <c r="G997" s="28"/>
      <c r="H997" s="31"/>
      <c r="I997" s="31"/>
      <c r="J997" s="30"/>
      <c r="K997" s="30"/>
      <c r="L997" s="28"/>
      <c r="M997" s="31"/>
      <c r="O997" s="28"/>
      <c r="P997" s="28"/>
      <c r="Q997" s="28"/>
      <c r="R997" s="31"/>
      <c r="S997" s="31"/>
      <c r="T997" s="50"/>
      <c r="U997" s="50"/>
      <c r="V997" s="50"/>
      <c r="W997" s="50"/>
      <c r="X997" s="50"/>
      <c r="Y997" s="30"/>
      <c r="Z997" s="30"/>
      <c r="AA997" s="30"/>
    </row>
    <row r="998" spans="1:27" ht="13.2" x14ac:dyDescent="0.25">
      <c r="A998" s="78"/>
      <c r="B998" s="28"/>
      <c r="C998" s="28"/>
      <c r="D998" s="27"/>
      <c r="E998" s="28"/>
      <c r="G998" s="28"/>
      <c r="H998" s="31"/>
      <c r="I998" s="31"/>
      <c r="J998" s="30"/>
      <c r="K998" s="30"/>
      <c r="L998" s="28"/>
      <c r="M998" s="31"/>
      <c r="O998" s="28"/>
      <c r="P998" s="28"/>
      <c r="Q998" s="28"/>
      <c r="R998" s="31"/>
      <c r="S998" s="31"/>
      <c r="T998" s="50"/>
      <c r="U998" s="50"/>
      <c r="V998" s="50"/>
      <c r="W998" s="50"/>
      <c r="X998" s="50"/>
      <c r="Y998" s="30"/>
      <c r="Z998" s="30"/>
      <c r="AA998" s="30"/>
    </row>
    <row r="999" spans="1:27" ht="13.2" x14ac:dyDescent="0.25">
      <c r="A999" s="78"/>
      <c r="B999" s="28"/>
      <c r="C999" s="28"/>
      <c r="D999" s="27"/>
      <c r="E999" s="28"/>
      <c r="G999" s="28"/>
      <c r="H999" s="31"/>
      <c r="I999" s="31"/>
      <c r="J999" s="30"/>
      <c r="K999" s="30"/>
      <c r="L999" s="28"/>
      <c r="M999" s="31"/>
      <c r="O999" s="28"/>
      <c r="P999" s="28"/>
      <c r="Q999" s="28"/>
      <c r="R999" s="31"/>
      <c r="S999" s="31"/>
      <c r="T999" s="50"/>
      <c r="U999" s="50"/>
      <c r="V999" s="50"/>
      <c r="W999" s="50"/>
      <c r="X999" s="50"/>
      <c r="Y999" s="30"/>
      <c r="Z999" s="30"/>
      <c r="AA999" s="30"/>
    </row>
    <row r="1000" spans="1:27" ht="13.2" x14ac:dyDescent="0.25">
      <c r="A1000" s="78"/>
      <c r="B1000" s="28"/>
      <c r="C1000" s="28"/>
      <c r="D1000" s="27"/>
      <c r="E1000" s="28"/>
      <c r="G1000" s="28"/>
      <c r="H1000" s="31"/>
      <c r="I1000" s="31"/>
      <c r="J1000" s="30"/>
      <c r="K1000" s="30"/>
      <c r="L1000" s="28"/>
      <c r="M1000" s="31"/>
      <c r="O1000" s="28"/>
      <c r="P1000" s="28"/>
      <c r="Q1000" s="28"/>
      <c r="R1000" s="31"/>
      <c r="S1000" s="31"/>
      <c r="T1000" s="50"/>
      <c r="U1000" s="50"/>
      <c r="V1000" s="50"/>
      <c r="W1000" s="50"/>
      <c r="X1000" s="50"/>
      <c r="Y1000" s="30"/>
      <c r="Z1000" s="30"/>
      <c r="AA1000" s="30"/>
    </row>
    <row r="1001" spans="1:27" ht="13.2" x14ac:dyDescent="0.25">
      <c r="A1001" s="78"/>
      <c r="B1001" s="28"/>
      <c r="C1001" s="28"/>
      <c r="D1001" s="27"/>
      <c r="E1001" s="28"/>
      <c r="G1001" s="28"/>
      <c r="H1001" s="31"/>
      <c r="I1001" s="31"/>
      <c r="J1001" s="30"/>
      <c r="K1001" s="30"/>
      <c r="L1001" s="28"/>
      <c r="M1001" s="31"/>
      <c r="O1001" s="28"/>
      <c r="P1001" s="28"/>
      <c r="Q1001" s="28"/>
      <c r="R1001" s="31"/>
      <c r="S1001" s="31"/>
      <c r="T1001" s="50"/>
      <c r="U1001" s="50"/>
      <c r="V1001" s="50"/>
      <c r="W1001" s="50"/>
      <c r="X1001" s="50"/>
      <c r="Y1001" s="30"/>
      <c r="Z1001" s="30"/>
      <c r="AA1001" s="30"/>
    </row>
    <row r="1002" spans="1:27" ht="13.2" x14ac:dyDescent="0.25">
      <c r="A1002" s="78"/>
      <c r="B1002" s="28"/>
      <c r="C1002" s="28"/>
      <c r="D1002" s="27"/>
      <c r="E1002" s="28"/>
      <c r="G1002" s="28"/>
      <c r="H1002" s="31"/>
      <c r="I1002" s="31"/>
      <c r="J1002" s="30"/>
      <c r="K1002" s="30"/>
      <c r="L1002" s="28"/>
      <c r="M1002" s="31"/>
      <c r="O1002" s="28"/>
      <c r="P1002" s="28"/>
      <c r="Q1002" s="28"/>
      <c r="R1002" s="31"/>
      <c r="S1002" s="31"/>
      <c r="T1002" s="50"/>
      <c r="U1002" s="50"/>
      <c r="V1002" s="50"/>
      <c r="W1002" s="50"/>
      <c r="X1002" s="50"/>
      <c r="Y1002" s="30"/>
      <c r="Z1002" s="30"/>
      <c r="AA1002" s="30"/>
    </row>
    <row r="1003" spans="1:27" ht="13.2" x14ac:dyDescent="0.25">
      <c r="A1003" s="78"/>
      <c r="B1003" s="28"/>
      <c r="C1003" s="28"/>
      <c r="D1003" s="27"/>
      <c r="E1003" s="28"/>
      <c r="G1003" s="28"/>
      <c r="H1003" s="31"/>
      <c r="I1003" s="31"/>
      <c r="J1003" s="30"/>
      <c r="K1003" s="30"/>
      <c r="L1003" s="28"/>
      <c r="M1003" s="31"/>
      <c r="O1003" s="28"/>
      <c r="P1003" s="28"/>
      <c r="Q1003" s="28"/>
      <c r="R1003" s="31"/>
      <c r="S1003" s="31"/>
      <c r="T1003" s="50"/>
      <c r="U1003" s="50"/>
      <c r="V1003" s="50"/>
      <c r="W1003" s="50"/>
      <c r="X1003" s="50"/>
      <c r="Y1003" s="30"/>
      <c r="Z1003" s="30"/>
      <c r="AA1003" s="30"/>
    </row>
    <row r="1004" spans="1:27" ht="13.2" x14ac:dyDescent="0.25">
      <c r="A1004" s="78"/>
      <c r="B1004" s="28"/>
      <c r="C1004" s="28"/>
      <c r="D1004" s="27"/>
      <c r="E1004" s="28"/>
      <c r="G1004" s="28"/>
      <c r="H1004" s="31"/>
      <c r="I1004" s="31"/>
      <c r="J1004" s="30"/>
      <c r="K1004" s="30"/>
      <c r="L1004" s="28"/>
      <c r="M1004" s="31"/>
      <c r="O1004" s="28"/>
      <c r="P1004" s="28"/>
      <c r="Q1004" s="28"/>
      <c r="R1004" s="31"/>
      <c r="S1004" s="31"/>
      <c r="T1004" s="50"/>
      <c r="U1004" s="50"/>
      <c r="V1004" s="50"/>
      <c r="W1004" s="50"/>
      <c r="X1004" s="50"/>
      <c r="Y1004" s="30"/>
      <c r="Z1004" s="30"/>
      <c r="AA1004" s="30"/>
    </row>
    <row r="1005" spans="1:27" ht="13.2" x14ac:dyDescent="0.25">
      <c r="A1005" s="78"/>
      <c r="B1005" s="28"/>
      <c r="C1005" s="28"/>
      <c r="D1005" s="27"/>
      <c r="E1005" s="28"/>
      <c r="G1005" s="28"/>
      <c r="H1005" s="31"/>
      <c r="I1005" s="31"/>
      <c r="J1005" s="30"/>
      <c r="K1005" s="30"/>
      <c r="L1005" s="28"/>
      <c r="M1005" s="31"/>
      <c r="O1005" s="28"/>
      <c r="P1005" s="28"/>
      <c r="Q1005" s="28"/>
      <c r="R1005" s="31"/>
      <c r="S1005" s="31"/>
      <c r="T1005" s="50"/>
      <c r="U1005" s="50"/>
      <c r="V1005" s="50"/>
      <c r="W1005" s="50"/>
      <c r="X1005" s="50"/>
      <c r="Y1005" s="30"/>
      <c r="Z1005" s="30"/>
      <c r="AA1005" s="30"/>
    </row>
    <row r="1006" spans="1:27" ht="13.2" x14ac:dyDescent="0.25">
      <c r="A1006" s="78"/>
      <c r="B1006" s="28"/>
      <c r="C1006" s="28"/>
      <c r="D1006" s="27"/>
      <c r="E1006" s="28"/>
      <c r="G1006" s="28"/>
      <c r="H1006" s="31"/>
      <c r="I1006" s="31"/>
      <c r="J1006" s="30"/>
      <c r="K1006" s="30"/>
      <c r="L1006" s="28"/>
      <c r="M1006" s="31"/>
      <c r="O1006" s="28"/>
      <c r="P1006" s="28"/>
      <c r="Q1006" s="28"/>
      <c r="R1006" s="31"/>
      <c r="S1006" s="31"/>
      <c r="T1006" s="50"/>
      <c r="U1006" s="50"/>
      <c r="V1006" s="50"/>
      <c r="W1006" s="50"/>
      <c r="X1006" s="50"/>
      <c r="Y1006" s="30"/>
      <c r="Z1006" s="30"/>
      <c r="AA1006" s="30"/>
    </row>
    <row r="1007" spans="1:27" ht="13.2" x14ac:dyDescent="0.25">
      <c r="A1007" s="78"/>
      <c r="B1007" s="28"/>
      <c r="C1007" s="28"/>
      <c r="D1007" s="27"/>
      <c r="E1007" s="28"/>
      <c r="G1007" s="28"/>
      <c r="H1007" s="31"/>
      <c r="I1007" s="31"/>
      <c r="J1007" s="30"/>
      <c r="K1007" s="30"/>
      <c r="L1007" s="28"/>
      <c r="M1007" s="31"/>
      <c r="O1007" s="28"/>
      <c r="P1007" s="28"/>
      <c r="Q1007" s="28"/>
      <c r="R1007" s="31"/>
      <c r="S1007" s="31"/>
      <c r="T1007" s="50"/>
      <c r="U1007" s="50"/>
      <c r="V1007" s="50"/>
      <c r="W1007" s="50"/>
      <c r="X1007" s="50"/>
      <c r="Y1007" s="30"/>
      <c r="Z1007" s="30"/>
      <c r="AA1007" s="30"/>
    </row>
    <row r="1008" spans="1:27" ht="13.2" x14ac:dyDescent="0.25">
      <c r="A1008" s="78"/>
      <c r="B1008" s="28"/>
      <c r="C1008" s="28"/>
      <c r="D1008" s="27"/>
      <c r="E1008" s="28"/>
      <c r="G1008" s="28"/>
      <c r="H1008" s="31"/>
      <c r="I1008" s="31"/>
      <c r="J1008" s="30"/>
      <c r="K1008" s="30"/>
      <c r="L1008" s="28"/>
      <c r="M1008" s="31"/>
      <c r="O1008" s="28"/>
      <c r="P1008" s="28"/>
      <c r="Q1008" s="28"/>
      <c r="R1008" s="31"/>
      <c r="S1008" s="31"/>
      <c r="T1008" s="50"/>
      <c r="U1008" s="50"/>
      <c r="V1008" s="50"/>
      <c r="W1008" s="50"/>
      <c r="X1008" s="50"/>
      <c r="Y1008" s="30"/>
      <c r="Z1008" s="30"/>
      <c r="AA1008" s="30"/>
    </row>
    <row r="1009" spans="1:27" ht="13.2" x14ac:dyDescent="0.25">
      <c r="A1009" s="78"/>
      <c r="B1009" s="28"/>
      <c r="C1009" s="28"/>
      <c r="D1009" s="27"/>
      <c r="E1009" s="28"/>
      <c r="G1009" s="28"/>
      <c r="H1009" s="31"/>
      <c r="I1009" s="31"/>
      <c r="J1009" s="30"/>
      <c r="K1009" s="30"/>
      <c r="L1009" s="28"/>
      <c r="M1009" s="31"/>
      <c r="O1009" s="28"/>
      <c r="P1009" s="28"/>
      <c r="Q1009" s="28"/>
      <c r="R1009" s="31"/>
      <c r="S1009" s="31"/>
      <c r="T1009" s="50"/>
      <c r="U1009" s="50"/>
      <c r="V1009" s="50"/>
      <c r="W1009" s="50"/>
      <c r="X1009" s="50"/>
      <c r="Y1009" s="30"/>
      <c r="Z1009" s="30"/>
      <c r="AA1009" s="30"/>
    </row>
    <row r="1010" spans="1:27" ht="13.2" x14ac:dyDescent="0.25">
      <c r="A1010" s="78"/>
      <c r="B1010" s="28"/>
      <c r="C1010" s="28"/>
      <c r="D1010" s="27"/>
      <c r="E1010" s="28"/>
      <c r="G1010" s="28"/>
      <c r="H1010" s="31"/>
      <c r="I1010" s="31"/>
      <c r="J1010" s="30"/>
      <c r="K1010" s="30"/>
      <c r="L1010" s="28"/>
      <c r="M1010" s="31"/>
      <c r="O1010" s="28"/>
      <c r="P1010" s="28"/>
      <c r="Q1010" s="28"/>
      <c r="R1010" s="31"/>
      <c r="S1010" s="31"/>
      <c r="T1010" s="50"/>
      <c r="U1010" s="50"/>
      <c r="V1010" s="50"/>
      <c r="W1010" s="50"/>
      <c r="X1010" s="50"/>
      <c r="Y1010" s="30"/>
      <c r="Z1010" s="30"/>
      <c r="AA1010" s="30"/>
    </row>
    <row r="1011" spans="1:27" ht="13.2" x14ac:dyDescent="0.25">
      <c r="A1011" s="78"/>
      <c r="B1011" s="28"/>
      <c r="C1011" s="28"/>
      <c r="D1011" s="27"/>
      <c r="E1011" s="28"/>
      <c r="G1011" s="28"/>
      <c r="H1011" s="31"/>
      <c r="I1011" s="31"/>
      <c r="J1011" s="30"/>
      <c r="K1011" s="30"/>
      <c r="L1011" s="28"/>
      <c r="M1011" s="31"/>
      <c r="O1011" s="28"/>
      <c r="P1011" s="28"/>
      <c r="Q1011" s="28"/>
      <c r="R1011" s="31"/>
      <c r="S1011" s="31"/>
      <c r="T1011" s="50"/>
      <c r="U1011" s="50"/>
      <c r="V1011" s="50"/>
      <c r="W1011" s="50"/>
      <c r="X1011" s="50"/>
      <c r="Y1011" s="30"/>
      <c r="Z1011" s="30"/>
      <c r="AA1011" s="30"/>
    </row>
    <row r="1012" spans="1:27" ht="13.2" x14ac:dyDescent="0.25">
      <c r="A1012" s="78"/>
      <c r="B1012" s="28"/>
      <c r="C1012" s="28"/>
      <c r="D1012" s="27"/>
      <c r="E1012" s="28"/>
      <c r="G1012" s="28"/>
      <c r="H1012" s="31"/>
      <c r="I1012" s="31"/>
      <c r="J1012" s="30"/>
      <c r="K1012" s="30"/>
      <c r="L1012" s="28"/>
      <c r="M1012" s="31"/>
      <c r="O1012" s="28"/>
      <c r="P1012" s="28"/>
      <c r="Q1012" s="28"/>
      <c r="R1012" s="31"/>
      <c r="S1012" s="31"/>
      <c r="T1012" s="50"/>
      <c r="U1012" s="50"/>
      <c r="V1012" s="50"/>
      <c r="W1012" s="50"/>
      <c r="X1012" s="50"/>
      <c r="Y1012" s="30"/>
      <c r="Z1012" s="30"/>
      <c r="AA1012" s="30"/>
    </row>
    <row r="1013" spans="1:27" ht="13.2" x14ac:dyDescent="0.25">
      <c r="A1013" s="78"/>
      <c r="B1013" s="28"/>
      <c r="C1013" s="28"/>
      <c r="D1013" s="27"/>
      <c r="E1013" s="28"/>
      <c r="G1013" s="28"/>
      <c r="H1013" s="31"/>
      <c r="I1013" s="31"/>
      <c r="J1013" s="30"/>
      <c r="K1013" s="30"/>
      <c r="L1013" s="28"/>
      <c r="M1013" s="31"/>
      <c r="O1013" s="28"/>
      <c r="P1013" s="28"/>
      <c r="Q1013" s="28"/>
      <c r="R1013" s="31"/>
      <c r="S1013" s="31"/>
      <c r="T1013" s="50"/>
      <c r="U1013" s="50"/>
      <c r="V1013" s="50"/>
      <c r="W1013" s="50"/>
      <c r="X1013" s="50"/>
      <c r="Y1013" s="30"/>
      <c r="Z1013" s="30"/>
      <c r="AA1013" s="30"/>
    </row>
    <row r="1014" spans="1:27" ht="13.2" x14ac:dyDescent="0.25">
      <c r="A1014" s="78"/>
      <c r="B1014" s="28"/>
      <c r="C1014" s="28"/>
      <c r="D1014" s="27"/>
      <c r="E1014" s="28"/>
      <c r="G1014" s="28"/>
      <c r="H1014" s="31"/>
      <c r="I1014" s="31"/>
      <c r="J1014" s="30"/>
      <c r="K1014" s="30"/>
      <c r="L1014" s="28"/>
      <c r="M1014" s="31"/>
      <c r="O1014" s="28"/>
      <c r="P1014" s="28"/>
      <c r="Q1014" s="28"/>
      <c r="R1014" s="31"/>
      <c r="S1014" s="31"/>
      <c r="T1014" s="50"/>
      <c r="U1014" s="50"/>
      <c r="V1014" s="50"/>
      <c r="W1014" s="50"/>
      <c r="X1014" s="50"/>
      <c r="Y1014" s="30"/>
      <c r="Z1014" s="30"/>
      <c r="AA1014" s="30"/>
    </row>
    <row r="1015" spans="1:27" ht="13.2" x14ac:dyDescent="0.25">
      <c r="A1015" s="78"/>
      <c r="B1015" s="28"/>
      <c r="C1015" s="28"/>
      <c r="D1015" s="27"/>
      <c r="E1015" s="28"/>
      <c r="G1015" s="28"/>
      <c r="H1015" s="31"/>
      <c r="I1015" s="31"/>
      <c r="J1015" s="30"/>
      <c r="K1015" s="30"/>
      <c r="L1015" s="28"/>
      <c r="M1015" s="31"/>
      <c r="O1015" s="28"/>
      <c r="P1015" s="28"/>
      <c r="Q1015" s="28"/>
      <c r="R1015" s="31"/>
      <c r="S1015" s="31"/>
      <c r="T1015" s="50"/>
      <c r="U1015" s="50"/>
      <c r="V1015" s="50"/>
      <c r="W1015" s="50"/>
      <c r="X1015" s="50"/>
      <c r="Y1015" s="30"/>
      <c r="Z1015" s="30"/>
      <c r="AA1015" s="30"/>
    </row>
    <row r="1016" spans="1:27" ht="13.2" x14ac:dyDescent="0.25">
      <c r="A1016" s="78"/>
      <c r="B1016" s="28"/>
      <c r="C1016" s="28"/>
      <c r="D1016" s="27"/>
      <c r="E1016" s="28"/>
      <c r="G1016" s="28"/>
      <c r="H1016" s="31"/>
      <c r="I1016" s="31"/>
      <c r="J1016" s="30"/>
      <c r="K1016" s="30"/>
      <c r="L1016" s="28"/>
      <c r="M1016" s="31"/>
      <c r="O1016" s="28"/>
      <c r="P1016" s="28"/>
      <c r="Q1016" s="28"/>
      <c r="R1016" s="31"/>
      <c r="S1016" s="31"/>
      <c r="T1016" s="50"/>
      <c r="U1016" s="50"/>
      <c r="V1016" s="50"/>
      <c r="W1016" s="50"/>
      <c r="X1016" s="50"/>
      <c r="Y1016" s="30"/>
      <c r="Z1016" s="30"/>
      <c r="AA1016" s="30"/>
    </row>
    <row r="1017" spans="1:27" ht="13.2" x14ac:dyDescent="0.25">
      <c r="A1017" s="78"/>
      <c r="B1017" s="28"/>
      <c r="C1017" s="28"/>
      <c r="D1017" s="27"/>
      <c r="E1017" s="28"/>
      <c r="G1017" s="28"/>
      <c r="H1017" s="31"/>
      <c r="I1017" s="31"/>
      <c r="J1017" s="30"/>
      <c r="K1017" s="30"/>
      <c r="L1017" s="28"/>
      <c r="M1017" s="31"/>
      <c r="O1017" s="28"/>
      <c r="P1017" s="28"/>
      <c r="Q1017" s="28"/>
      <c r="R1017" s="31"/>
      <c r="S1017" s="31"/>
      <c r="T1017" s="50"/>
      <c r="U1017" s="50"/>
      <c r="V1017" s="50"/>
      <c r="W1017" s="50"/>
      <c r="X1017" s="50"/>
      <c r="Y1017" s="30"/>
      <c r="Z1017" s="30"/>
      <c r="AA1017" s="30"/>
    </row>
    <row r="1018" spans="1:27" ht="13.2" x14ac:dyDescent="0.25">
      <c r="A1018" s="78"/>
      <c r="B1018" s="28"/>
      <c r="C1018" s="28"/>
      <c r="D1018" s="27"/>
      <c r="E1018" s="28"/>
      <c r="G1018" s="28"/>
      <c r="H1018" s="31"/>
      <c r="I1018" s="31"/>
      <c r="J1018" s="30"/>
      <c r="K1018" s="30"/>
      <c r="L1018" s="28"/>
      <c r="M1018" s="31"/>
      <c r="O1018" s="28"/>
      <c r="P1018" s="28"/>
      <c r="Q1018" s="28"/>
      <c r="R1018" s="31"/>
      <c r="S1018" s="31"/>
      <c r="T1018" s="50"/>
      <c r="U1018" s="50"/>
      <c r="V1018" s="50"/>
      <c r="W1018" s="50"/>
      <c r="X1018" s="50"/>
      <c r="Y1018" s="30"/>
      <c r="Z1018" s="30"/>
      <c r="AA1018" s="30"/>
    </row>
    <row r="1019" spans="1:27" ht="13.2" x14ac:dyDescent="0.25">
      <c r="A1019" s="78"/>
      <c r="B1019" s="28"/>
      <c r="C1019" s="28"/>
      <c r="D1019" s="27"/>
      <c r="E1019" s="28"/>
      <c r="G1019" s="28"/>
      <c r="H1019" s="31"/>
      <c r="I1019" s="31"/>
      <c r="J1019" s="30"/>
      <c r="K1019" s="30"/>
      <c r="L1019" s="28"/>
      <c r="M1019" s="31"/>
      <c r="O1019" s="28"/>
      <c r="P1019" s="28"/>
      <c r="Q1019" s="28"/>
      <c r="R1019" s="31"/>
      <c r="S1019" s="31"/>
      <c r="T1019" s="50"/>
      <c r="U1019" s="50"/>
      <c r="V1019" s="50"/>
      <c r="W1019" s="50"/>
      <c r="X1019" s="50"/>
      <c r="Y1019" s="30"/>
      <c r="Z1019" s="30"/>
      <c r="AA1019" s="30"/>
    </row>
    <row r="1020" spans="1:27" ht="13.2" x14ac:dyDescent="0.25">
      <c r="A1020" s="78"/>
      <c r="B1020" s="28"/>
      <c r="C1020" s="28"/>
      <c r="D1020" s="27"/>
      <c r="E1020" s="28"/>
      <c r="G1020" s="28"/>
      <c r="H1020" s="31"/>
      <c r="I1020" s="31"/>
      <c r="J1020" s="30"/>
      <c r="K1020" s="30"/>
      <c r="L1020" s="28"/>
      <c r="M1020" s="31"/>
      <c r="O1020" s="28"/>
      <c r="P1020" s="28"/>
      <c r="Q1020" s="28"/>
      <c r="R1020" s="31"/>
      <c r="S1020" s="31"/>
      <c r="T1020" s="50"/>
      <c r="U1020" s="50"/>
      <c r="V1020" s="50"/>
      <c r="W1020" s="50"/>
      <c r="X1020" s="50"/>
      <c r="Y1020" s="30"/>
      <c r="Z1020" s="30"/>
      <c r="AA1020" s="30"/>
    </row>
    <row r="1021" spans="1:27" ht="13.2" x14ac:dyDescent="0.25">
      <c r="A1021" s="78"/>
      <c r="B1021" s="28"/>
      <c r="C1021" s="28"/>
      <c r="D1021" s="27"/>
      <c r="E1021" s="28"/>
      <c r="G1021" s="28"/>
      <c r="H1021" s="31"/>
      <c r="I1021" s="31"/>
      <c r="J1021" s="30"/>
      <c r="K1021" s="30"/>
      <c r="L1021" s="28"/>
      <c r="M1021" s="31"/>
      <c r="O1021" s="28"/>
      <c r="P1021" s="28"/>
      <c r="Q1021" s="28"/>
      <c r="R1021" s="31"/>
      <c r="S1021" s="31"/>
      <c r="T1021" s="50"/>
      <c r="U1021" s="50"/>
      <c r="V1021" s="50"/>
      <c r="W1021" s="50"/>
      <c r="X1021" s="50"/>
      <c r="Y1021" s="30"/>
      <c r="Z1021" s="30"/>
      <c r="AA1021" s="30"/>
    </row>
    <row r="1022" spans="1:27" ht="13.2" x14ac:dyDescent="0.25">
      <c r="A1022" s="78"/>
      <c r="B1022" s="28"/>
      <c r="C1022" s="28"/>
      <c r="D1022" s="27"/>
      <c r="E1022" s="28"/>
      <c r="G1022" s="28"/>
      <c r="H1022" s="31"/>
      <c r="I1022" s="31"/>
      <c r="J1022" s="30"/>
      <c r="K1022" s="30"/>
      <c r="L1022" s="28"/>
      <c r="M1022" s="31"/>
      <c r="O1022" s="28"/>
      <c r="P1022" s="28"/>
      <c r="Q1022" s="28"/>
      <c r="R1022" s="31"/>
      <c r="S1022" s="31"/>
      <c r="T1022" s="50"/>
      <c r="U1022" s="50"/>
      <c r="V1022" s="50"/>
      <c r="W1022" s="50"/>
      <c r="X1022" s="50"/>
      <c r="Y1022" s="30"/>
      <c r="Z1022" s="30"/>
      <c r="AA1022" s="30"/>
    </row>
    <row r="1023" spans="1:27" ht="13.2" x14ac:dyDescent="0.25">
      <c r="A1023" s="78"/>
      <c r="B1023" s="28"/>
      <c r="C1023" s="28"/>
      <c r="D1023" s="27"/>
      <c r="E1023" s="28"/>
      <c r="G1023" s="28"/>
      <c r="H1023" s="31"/>
      <c r="I1023" s="31"/>
      <c r="J1023" s="30"/>
      <c r="K1023" s="30"/>
      <c r="L1023" s="28"/>
      <c r="M1023" s="31"/>
      <c r="O1023" s="28"/>
      <c r="P1023" s="28"/>
      <c r="Q1023" s="28"/>
      <c r="R1023" s="31"/>
      <c r="S1023" s="31"/>
      <c r="T1023" s="50"/>
      <c r="U1023" s="50"/>
      <c r="V1023" s="50"/>
      <c r="W1023" s="50"/>
      <c r="X1023" s="50"/>
      <c r="Y1023" s="30"/>
      <c r="Z1023" s="30"/>
      <c r="AA1023" s="30"/>
    </row>
    <row r="1024" spans="1:27" ht="13.2" x14ac:dyDescent="0.25">
      <c r="A1024" s="78"/>
      <c r="B1024" s="28"/>
      <c r="C1024" s="28"/>
      <c r="D1024" s="27"/>
      <c r="E1024" s="28"/>
      <c r="G1024" s="28"/>
      <c r="H1024" s="31"/>
      <c r="I1024" s="31"/>
      <c r="J1024" s="30"/>
      <c r="K1024" s="30"/>
      <c r="L1024" s="28"/>
      <c r="M1024" s="31"/>
      <c r="O1024" s="28"/>
      <c r="P1024" s="28"/>
      <c r="Q1024" s="28"/>
      <c r="R1024" s="31"/>
      <c r="S1024" s="31"/>
      <c r="T1024" s="50"/>
      <c r="U1024" s="50"/>
      <c r="V1024" s="50"/>
      <c r="W1024" s="50"/>
      <c r="X1024" s="50"/>
      <c r="Y1024" s="30"/>
      <c r="Z1024" s="30"/>
      <c r="AA1024" s="30"/>
    </row>
    <row r="1025" spans="1:27" ht="13.2" x14ac:dyDescent="0.25">
      <c r="A1025" s="78"/>
      <c r="B1025" s="28"/>
      <c r="C1025" s="28"/>
      <c r="D1025" s="27"/>
      <c r="E1025" s="28"/>
      <c r="G1025" s="28"/>
      <c r="H1025" s="31"/>
      <c r="I1025" s="31"/>
      <c r="J1025" s="30"/>
      <c r="K1025" s="30"/>
      <c r="L1025" s="28"/>
      <c r="M1025" s="31"/>
      <c r="O1025" s="28"/>
      <c r="P1025" s="28"/>
      <c r="Q1025" s="28"/>
      <c r="R1025" s="31"/>
      <c r="S1025" s="31"/>
      <c r="T1025" s="50"/>
      <c r="U1025" s="50"/>
      <c r="V1025" s="50"/>
      <c r="W1025" s="50"/>
      <c r="X1025" s="50"/>
      <c r="Y1025" s="30"/>
      <c r="Z1025" s="30"/>
      <c r="AA1025" s="30"/>
    </row>
    <row r="1026" spans="1:27" ht="13.2" x14ac:dyDescent="0.25">
      <c r="A1026" s="78"/>
      <c r="B1026" s="28"/>
      <c r="C1026" s="28"/>
      <c r="D1026" s="27"/>
      <c r="E1026" s="28"/>
      <c r="G1026" s="28"/>
      <c r="H1026" s="31"/>
      <c r="I1026" s="31"/>
      <c r="J1026" s="30"/>
      <c r="K1026" s="30"/>
      <c r="L1026" s="28"/>
      <c r="M1026" s="31"/>
      <c r="O1026" s="28"/>
      <c r="P1026" s="28"/>
      <c r="Q1026" s="28"/>
      <c r="R1026" s="31"/>
      <c r="S1026" s="31"/>
      <c r="T1026" s="50"/>
      <c r="U1026" s="50"/>
      <c r="V1026" s="50"/>
      <c r="W1026" s="50"/>
      <c r="X1026" s="50"/>
      <c r="Y1026" s="30"/>
      <c r="Z1026" s="30"/>
      <c r="AA1026" s="30"/>
    </row>
    <row r="1027" spans="1:27" ht="13.2" x14ac:dyDescent="0.25">
      <c r="A1027" s="78"/>
      <c r="B1027" s="28"/>
      <c r="C1027" s="28"/>
      <c r="D1027" s="27"/>
      <c r="E1027" s="28"/>
      <c r="G1027" s="28"/>
      <c r="H1027" s="31"/>
      <c r="I1027" s="31"/>
      <c r="J1027" s="30"/>
      <c r="K1027" s="30"/>
      <c r="L1027" s="28"/>
      <c r="M1027" s="31"/>
      <c r="O1027" s="28"/>
      <c r="P1027" s="28"/>
      <c r="Q1027" s="28"/>
      <c r="R1027" s="31"/>
      <c r="S1027" s="31"/>
      <c r="T1027" s="50"/>
      <c r="U1027" s="50"/>
      <c r="V1027" s="50"/>
      <c r="W1027" s="50"/>
      <c r="X1027" s="50"/>
      <c r="Y1027" s="30"/>
      <c r="Z1027" s="30"/>
      <c r="AA1027" s="30"/>
    </row>
    <row r="1028" spans="1:27" ht="13.2" x14ac:dyDescent="0.25">
      <c r="A1028" s="78"/>
      <c r="B1028" s="28"/>
      <c r="C1028" s="28"/>
      <c r="D1028" s="27"/>
      <c r="E1028" s="28"/>
      <c r="G1028" s="28"/>
      <c r="H1028" s="31"/>
      <c r="I1028" s="31"/>
      <c r="J1028" s="30"/>
      <c r="K1028" s="30"/>
      <c r="L1028" s="28"/>
      <c r="M1028" s="31"/>
      <c r="O1028" s="28"/>
      <c r="P1028" s="28"/>
      <c r="Q1028" s="28"/>
      <c r="R1028" s="31"/>
      <c r="S1028" s="31"/>
      <c r="T1028" s="50"/>
      <c r="U1028" s="50"/>
      <c r="V1028" s="50"/>
      <c r="W1028" s="50"/>
      <c r="X1028" s="50"/>
      <c r="Y1028" s="30"/>
      <c r="Z1028" s="30"/>
      <c r="AA1028" s="30"/>
    </row>
    <row r="1029" spans="1:27" ht="13.2" x14ac:dyDescent="0.25">
      <c r="A1029" s="78"/>
      <c r="B1029" s="28"/>
      <c r="C1029" s="28"/>
      <c r="D1029" s="27"/>
      <c r="E1029" s="28"/>
      <c r="G1029" s="28"/>
      <c r="H1029" s="31"/>
      <c r="I1029" s="31"/>
      <c r="J1029" s="30"/>
      <c r="K1029" s="30"/>
      <c r="L1029" s="28"/>
      <c r="M1029" s="31"/>
      <c r="O1029" s="28"/>
      <c r="P1029" s="28"/>
      <c r="Q1029" s="28"/>
      <c r="R1029" s="31"/>
      <c r="S1029" s="31"/>
      <c r="T1029" s="50"/>
      <c r="U1029" s="50"/>
      <c r="V1029" s="50"/>
      <c r="W1029" s="50"/>
      <c r="X1029" s="50"/>
      <c r="Y1029" s="30"/>
      <c r="Z1029" s="30"/>
      <c r="AA1029" s="30"/>
    </row>
    <row r="1030" spans="1:27" ht="13.2" x14ac:dyDescent="0.25">
      <c r="A1030" s="78"/>
      <c r="B1030" s="28"/>
      <c r="C1030" s="28"/>
      <c r="D1030" s="27"/>
      <c r="E1030" s="28"/>
      <c r="G1030" s="28"/>
      <c r="H1030" s="31"/>
      <c r="I1030" s="31"/>
      <c r="J1030" s="30"/>
      <c r="K1030" s="30"/>
      <c r="L1030" s="28"/>
      <c r="M1030" s="31"/>
      <c r="O1030" s="28"/>
      <c r="P1030" s="28"/>
      <c r="Q1030" s="28"/>
      <c r="R1030" s="31"/>
      <c r="S1030" s="31"/>
      <c r="T1030" s="50"/>
      <c r="U1030" s="50"/>
      <c r="V1030" s="50"/>
      <c r="W1030" s="50"/>
      <c r="X1030" s="50"/>
      <c r="Y1030" s="30"/>
      <c r="Z1030" s="30"/>
      <c r="AA1030" s="30"/>
    </row>
    <row r="1031" spans="1:27" ht="13.2" x14ac:dyDescent="0.25">
      <c r="A1031" s="78"/>
      <c r="B1031" s="28"/>
      <c r="C1031" s="28"/>
      <c r="D1031" s="27"/>
      <c r="E1031" s="28"/>
      <c r="G1031" s="28"/>
      <c r="H1031" s="31"/>
      <c r="I1031" s="31"/>
      <c r="J1031" s="30"/>
      <c r="K1031" s="30"/>
      <c r="L1031" s="28"/>
      <c r="M1031" s="31"/>
      <c r="O1031" s="28"/>
      <c r="P1031" s="28"/>
      <c r="Q1031" s="28"/>
      <c r="R1031" s="31"/>
      <c r="S1031" s="31"/>
      <c r="T1031" s="50"/>
      <c r="U1031" s="50"/>
      <c r="V1031" s="50"/>
      <c r="W1031" s="50"/>
      <c r="X1031" s="50"/>
      <c r="Y1031" s="30"/>
      <c r="Z1031" s="30"/>
      <c r="AA1031" s="30"/>
    </row>
    <row r="1032" spans="1:27" ht="13.2" x14ac:dyDescent="0.25">
      <c r="A1032" s="78"/>
      <c r="B1032" s="28"/>
      <c r="C1032" s="28"/>
      <c r="D1032" s="27"/>
      <c r="E1032" s="28"/>
      <c r="G1032" s="28"/>
      <c r="H1032" s="31"/>
      <c r="I1032" s="31"/>
      <c r="J1032" s="30"/>
      <c r="K1032" s="30"/>
      <c r="L1032" s="28"/>
      <c r="M1032" s="31"/>
      <c r="O1032" s="28"/>
      <c r="P1032" s="28"/>
      <c r="Q1032" s="28"/>
      <c r="R1032" s="31"/>
      <c r="S1032" s="31"/>
      <c r="T1032" s="50"/>
      <c r="U1032" s="50"/>
      <c r="V1032" s="50"/>
      <c r="W1032" s="50"/>
      <c r="X1032" s="50"/>
      <c r="Y1032" s="30"/>
      <c r="Z1032" s="30"/>
      <c r="AA1032" s="30"/>
    </row>
    <row r="1033" spans="1:27" ht="13.2" x14ac:dyDescent="0.25">
      <c r="A1033" s="78"/>
      <c r="B1033" s="28"/>
      <c r="C1033" s="28"/>
      <c r="D1033" s="27"/>
      <c r="E1033" s="28"/>
      <c r="G1033" s="28"/>
      <c r="H1033" s="31"/>
      <c r="I1033" s="31"/>
      <c r="J1033" s="30"/>
      <c r="K1033" s="30"/>
      <c r="L1033" s="28"/>
      <c r="M1033" s="31"/>
      <c r="O1033" s="28"/>
      <c r="P1033" s="28"/>
      <c r="Q1033" s="28"/>
      <c r="R1033" s="31"/>
      <c r="S1033" s="31"/>
      <c r="T1033" s="50"/>
      <c r="U1033" s="50"/>
      <c r="V1033" s="50"/>
      <c r="W1033" s="50"/>
      <c r="X1033" s="50"/>
      <c r="Y1033" s="30"/>
      <c r="Z1033" s="30"/>
      <c r="AA1033" s="30"/>
    </row>
    <row r="1034" spans="1:27" ht="13.2" x14ac:dyDescent="0.25">
      <c r="A1034" s="78"/>
      <c r="B1034" s="28"/>
      <c r="C1034" s="28"/>
      <c r="D1034" s="27"/>
      <c r="E1034" s="28"/>
      <c r="G1034" s="28"/>
      <c r="H1034" s="31"/>
      <c r="I1034" s="31"/>
      <c r="J1034" s="30"/>
      <c r="K1034" s="30"/>
      <c r="L1034" s="28"/>
      <c r="M1034" s="31"/>
      <c r="O1034" s="28"/>
      <c r="P1034" s="28"/>
      <c r="Q1034" s="28"/>
      <c r="R1034" s="31"/>
      <c r="S1034" s="31"/>
      <c r="T1034" s="50"/>
      <c r="U1034" s="50"/>
      <c r="V1034" s="50"/>
      <c r="W1034" s="50"/>
      <c r="X1034" s="50"/>
      <c r="Y1034" s="30"/>
      <c r="Z1034" s="30"/>
      <c r="AA1034" s="30"/>
    </row>
    <row r="1035" spans="1:27" ht="13.2" x14ac:dyDescent="0.25">
      <c r="A1035" s="78"/>
      <c r="B1035" s="28"/>
      <c r="C1035" s="28"/>
      <c r="D1035" s="27"/>
      <c r="E1035" s="28"/>
      <c r="G1035" s="28"/>
      <c r="H1035" s="31"/>
      <c r="I1035" s="31"/>
      <c r="J1035" s="30"/>
      <c r="K1035" s="30"/>
      <c r="L1035" s="28"/>
      <c r="M1035" s="31"/>
      <c r="O1035" s="28"/>
      <c r="P1035" s="28"/>
      <c r="Q1035" s="28"/>
      <c r="R1035" s="31"/>
      <c r="S1035" s="31"/>
      <c r="T1035" s="50"/>
      <c r="U1035" s="50"/>
      <c r="V1035" s="50"/>
      <c r="W1035" s="50"/>
      <c r="X1035" s="50"/>
      <c r="Y1035" s="30"/>
      <c r="Z1035" s="30"/>
      <c r="AA1035" s="30"/>
    </row>
    <row r="1036" spans="1:27" ht="13.2" x14ac:dyDescent="0.25">
      <c r="A1036" s="78"/>
      <c r="B1036" s="28"/>
      <c r="C1036" s="28"/>
      <c r="D1036" s="27"/>
      <c r="E1036" s="28"/>
      <c r="G1036" s="28"/>
      <c r="H1036" s="31"/>
      <c r="I1036" s="31"/>
      <c r="J1036" s="30"/>
      <c r="K1036" s="30"/>
      <c r="L1036" s="28"/>
      <c r="M1036" s="31"/>
      <c r="O1036" s="28"/>
      <c r="P1036" s="28"/>
      <c r="Q1036" s="28"/>
      <c r="R1036" s="31"/>
      <c r="S1036" s="31"/>
      <c r="T1036" s="50"/>
      <c r="U1036" s="50"/>
      <c r="V1036" s="50"/>
      <c r="W1036" s="50"/>
      <c r="X1036" s="50"/>
      <c r="Y1036" s="30"/>
      <c r="Z1036" s="30"/>
      <c r="AA1036" s="30"/>
    </row>
    <row r="1037" spans="1:27" ht="13.2" x14ac:dyDescent="0.25">
      <c r="A1037" s="78"/>
      <c r="B1037" s="28"/>
      <c r="C1037" s="28"/>
      <c r="D1037" s="27"/>
      <c r="E1037" s="28"/>
      <c r="G1037" s="28"/>
      <c r="H1037" s="31"/>
      <c r="I1037" s="31"/>
      <c r="J1037" s="30"/>
      <c r="K1037" s="30"/>
      <c r="L1037" s="28"/>
      <c r="M1037" s="31"/>
      <c r="O1037" s="28"/>
      <c r="P1037" s="28"/>
      <c r="Q1037" s="28"/>
      <c r="R1037" s="31"/>
      <c r="S1037" s="31"/>
      <c r="T1037" s="50"/>
      <c r="U1037" s="50"/>
      <c r="V1037" s="50"/>
      <c r="W1037" s="50"/>
      <c r="X1037" s="50"/>
      <c r="Y1037" s="30"/>
      <c r="Z1037" s="30"/>
      <c r="AA1037" s="30"/>
    </row>
    <row r="1038" spans="1:27" ht="13.2" x14ac:dyDescent="0.25">
      <c r="A1038" s="78"/>
      <c r="B1038" s="28"/>
      <c r="C1038" s="28"/>
      <c r="D1038" s="27"/>
      <c r="E1038" s="28"/>
      <c r="G1038" s="28"/>
      <c r="H1038" s="31"/>
      <c r="I1038" s="31"/>
      <c r="J1038" s="30"/>
      <c r="K1038" s="30"/>
      <c r="L1038" s="28"/>
      <c r="M1038" s="31"/>
      <c r="O1038" s="28"/>
      <c r="P1038" s="28"/>
      <c r="Q1038" s="28"/>
      <c r="R1038" s="31"/>
      <c r="S1038" s="31"/>
      <c r="T1038" s="50"/>
      <c r="U1038" s="50"/>
      <c r="V1038" s="50"/>
      <c r="W1038" s="50"/>
      <c r="X1038" s="50"/>
      <c r="Y1038" s="30"/>
      <c r="Z1038" s="30"/>
      <c r="AA1038" s="30"/>
    </row>
    <row r="1039" spans="1:27" ht="13.2" x14ac:dyDescent="0.25">
      <c r="A1039" s="78"/>
      <c r="B1039" s="28"/>
      <c r="C1039" s="28"/>
      <c r="D1039" s="27"/>
      <c r="E1039" s="28"/>
      <c r="G1039" s="28"/>
      <c r="H1039" s="31"/>
      <c r="I1039" s="31"/>
      <c r="J1039" s="30"/>
      <c r="K1039" s="30"/>
      <c r="L1039" s="28"/>
      <c r="M1039" s="31"/>
      <c r="O1039" s="28"/>
      <c r="P1039" s="28"/>
      <c r="Q1039" s="28"/>
      <c r="R1039" s="31"/>
      <c r="S1039" s="31"/>
      <c r="T1039" s="50"/>
      <c r="U1039" s="50"/>
      <c r="V1039" s="50"/>
      <c r="W1039" s="50"/>
      <c r="X1039" s="50"/>
      <c r="Y1039" s="30"/>
      <c r="Z1039" s="30"/>
      <c r="AA1039" s="30"/>
    </row>
    <row r="1040" spans="1:27" ht="13.2" x14ac:dyDescent="0.25">
      <c r="A1040" s="78"/>
      <c r="B1040" s="28"/>
      <c r="C1040" s="28"/>
      <c r="D1040" s="27"/>
      <c r="E1040" s="28"/>
      <c r="G1040" s="28"/>
      <c r="H1040" s="31"/>
      <c r="I1040" s="31"/>
      <c r="J1040" s="30"/>
      <c r="K1040" s="30"/>
      <c r="L1040" s="28"/>
      <c r="M1040" s="31"/>
      <c r="O1040" s="28"/>
      <c r="P1040" s="28"/>
      <c r="Q1040" s="28"/>
      <c r="R1040" s="31"/>
      <c r="S1040" s="31"/>
      <c r="T1040" s="50"/>
      <c r="U1040" s="50"/>
      <c r="V1040" s="50"/>
      <c r="W1040" s="50"/>
      <c r="X1040" s="50"/>
      <c r="Y1040" s="30"/>
      <c r="Z1040" s="30"/>
      <c r="AA1040" s="30"/>
    </row>
    <row r="1041" spans="1:27" ht="13.2" x14ac:dyDescent="0.25">
      <c r="A1041" s="78"/>
      <c r="B1041" s="28"/>
      <c r="C1041" s="28"/>
      <c r="D1041" s="27"/>
      <c r="E1041" s="28"/>
      <c r="G1041" s="28"/>
      <c r="H1041" s="31"/>
      <c r="I1041" s="31"/>
      <c r="J1041" s="30"/>
      <c r="K1041" s="30"/>
      <c r="L1041" s="28"/>
      <c r="M1041" s="31"/>
      <c r="O1041" s="28"/>
      <c r="P1041" s="28"/>
      <c r="Q1041" s="28"/>
      <c r="R1041" s="31"/>
      <c r="S1041" s="31"/>
      <c r="T1041" s="50"/>
      <c r="U1041" s="50"/>
      <c r="V1041" s="50"/>
      <c r="W1041" s="50"/>
      <c r="X1041" s="50"/>
      <c r="Y1041" s="30"/>
      <c r="Z1041" s="30"/>
      <c r="AA1041" s="30"/>
    </row>
    <row r="1042" spans="1:27" ht="13.2" x14ac:dyDescent="0.25">
      <c r="A1042" s="78"/>
      <c r="B1042" s="28"/>
      <c r="C1042" s="28"/>
      <c r="D1042" s="27"/>
      <c r="E1042" s="28"/>
      <c r="G1042" s="28"/>
      <c r="H1042" s="31"/>
      <c r="I1042" s="31"/>
      <c r="J1042" s="30"/>
      <c r="K1042" s="30"/>
      <c r="L1042" s="28"/>
      <c r="M1042" s="31"/>
      <c r="O1042" s="28"/>
      <c r="P1042" s="28"/>
      <c r="Q1042" s="28"/>
      <c r="R1042" s="31"/>
      <c r="S1042" s="31"/>
      <c r="T1042" s="50"/>
      <c r="U1042" s="50"/>
      <c r="V1042" s="50"/>
      <c r="W1042" s="50"/>
      <c r="X1042" s="50"/>
      <c r="Y1042" s="30"/>
      <c r="Z1042" s="30"/>
      <c r="AA1042" s="30"/>
    </row>
    <row r="1043" spans="1:27" ht="13.2" x14ac:dyDescent="0.25">
      <c r="A1043" s="78"/>
      <c r="B1043" s="28"/>
      <c r="C1043" s="28"/>
      <c r="D1043" s="27"/>
      <c r="E1043" s="28"/>
      <c r="G1043" s="28"/>
      <c r="H1043" s="31"/>
      <c r="I1043" s="31"/>
      <c r="J1043" s="30"/>
      <c r="K1043" s="30"/>
      <c r="L1043" s="28"/>
      <c r="M1043" s="31"/>
      <c r="O1043" s="28"/>
      <c r="P1043" s="28"/>
      <c r="Q1043" s="28"/>
      <c r="R1043" s="31"/>
      <c r="S1043" s="31"/>
      <c r="T1043" s="50"/>
      <c r="U1043" s="50"/>
      <c r="V1043" s="50"/>
      <c r="W1043" s="50"/>
      <c r="X1043" s="50"/>
      <c r="Y1043" s="30"/>
      <c r="Z1043" s="30"/>
      <c r="AA1043" s="30"/>
    </row>
    <row r="1044" spans="1:27" ht="13.2" x14ac:dyDescent="0.25">
      <c r="A1044" s="78"/>
      <c r="B1044" s="28"/>
      <c r="C1044" s="28"/>
      <c r="D1044" s="27"/>
      <c r="E1044" s="28"/>
      <c r="G1044" s="28"/>
      <c r="H1044" s="31"/>
      <c r="I1044" s="31"/>
      <c r="J1044" s="30"/>
      <c r="K1044" s="30"/>
      <c r="L1044" s="28"/>
      <c r="M1044" s="31"/>
      <c r="O1044" s="28"/>
      <c r="P1044" s="28"/>
      <c r="Q1044" s="28"/>
      <c r="R1044" s="31"/>
      <c r="S1044" s="31"/>
      <c r="T1044" s="50"/>
      <c r="U1044" s="50"/>
      <c r="V1044" s="50"/>
      <c r="W1044" s="50"/>
      <c r="X1044" s="50"/>
      <c r="Y1044" s="30"/>
      <c r="Z1044" s="30"/>
      <c r="AA1044" s="30"/>
    </row>
    <row r="1045" spans="1:27" ht="13.2" x14ac:dyDescent="0.25">
      <c r="A1045" s="78"/>
      <c r="B1045" s="28"/>
      <c r="C1045" s="28"/>
      <c r="D1045" s="27"/>
      <c r="E1045" s="28"/>
      <c r="G1045" s="28"/>
      <c r="H1045" s="31"/>
      <c r="I1045" s="31"/>
      <c r="J1045" s="30"/>
      <c r="K1045" s="30"/>
      <c r="L1045" s="28"/>
      <c r="M1045" s="31"/>
      <c r="O1045" s="28"/>
      <c r="P1045" s="28"/>
      <c r="Q1045" s="28"/>
      <c r="R1045" s="31"/>
      <c r="S1045" s="31"/>
      <c r="T1045" s="50"/>
      <c r="U1045" s="50"/>
      <c r="V1045" s="50"/>
      <c r="W1045" s="50"/>
      <c r="X1045" s="50"/>
      <c r="Y1045" s="30"/>
      <c r="Z1045" s="30"/>
      <c r="AA1045" s="30"/>
    </row>
    <row r="1046" spans="1:27" ht="13.2" x14ac:dyDescent="0.25">
      <c r="A1046" s="78"/>
      <c r="B1046" s="28"/>
      <c r="C1046" s="28"/>
      <c r="D1046" s="27"/>
      <c r="E1046" s="28"/>
      <c r="G1046" s="28"/>
      <c r="H1046" s="31"/>
      <c r="I1046" s="31"/>
      <c r="J1046" s="30"/>
      <c r="K1046" s="30"/>
      <c r="L1046" s="28"/>
      <c r="M1046" s="31"/>
      <c r="O1046" s="28"/>
      <c r="P1046" s="28"/>
      <c r="Q1046" s="28"/>
      <c r="R1046" s="31"/>
      <c r="S1046" s="31"/>
      <c r="T1046" s="50"/>
      <c r="U1046" s="50"/>
      <c r="V1046" s="50"/>
      <c r="W1046" s="50"/>
      <c r="X1046" s="50"/>
      <c r="Y1046" s="30"/>
      <c r="Z1046" s="30"/>
      <c r="AA1046" s="30"/>
    </row>
    <row r="1047" spans="1:27" ht="13.2" x14ac:dyDescent="0.25">
      <c r="A1047" s="78"/>
      <c r="B1047" s="28"/>
      <c r="C1047" s="28"/>
      <c r="D1047" s="27"/>
      <c r="E1047" s="28"/>
      <c r="G1047" s="28"/>
      <c r="H1047" s="31"/>
      <c r="I1047" s="31"/>
      <c r="J1047" s="30"/>
      <c r="K1047" s="30"/>
      <c r="L1047" s="28"/>
      <c r="M1047" s="31"/>
      <c r="O1047" s="28"/>
      <c r="P1047" s="28"/>
      <c r="Q1047" s="28"/>
      <c r="R1047" s="31"/>
      <c r="S1047" s="31"/>
      <c r="T1047" s="50"/>
      <c r="U1047" s="50"/>
      <c r="V1047" s="50"/>
      <c r="W1047" s="50"/>
      <c r="X1047" s="50"/>
      <c r="Y1047" s="30"/>
      <c r="Z1047" s="30"/>
      <c r="AA1047" s="30"/>
    </row>
    <row r="1048" spans="1:27" ht="13.2" x14ac:dyDescent="0.25">
      <c r="A1048" s="78"/>
      <c r="B1048" s="28"/>
      <c r="C1048" s="28"/>
      <c r="D1048" s="27"/>
      <c r="E1048" s="28"/>
      <c r="G1048" s="28"/>
      <c r="H1048" s="31"/>
      <c r="I1048" s="31"/>
      <c r="J1048" s="30"/>
      <c r="K1048" s="30"/>
      <c r="L1048" s="28"/>
      <c r="M1048" s="31"/>
      <c r="O1048" s="28"/>
      <c r="P1048" s="28"/>
      <c r="Q1048" s="28"/>
      <c r="R1048" s="31"/>
      <c r="S1048" s="31"/>
      <c r="T1048" s="50"/>
      <c r="U1048" s="50"/>
      <c r="V1048" s="50"/>
      <c r="W1048" s="50"/>
      <c r="X1048" s="50"/>
      <c r="Y1048" s="30"/>
      <c r="Z1048" s="30"/>
      <c r="AA1048" s="30"/>
    </row>
    <row r="1049" spans="1:27" ht="13.2" x14ac:dyDescent="0.25">
      <c r="A1049" s="78"/>
      <c r="B1049" s="28"/>
      <c r="C1049" s="28"/>
      <c r="D1049" s="27"/>
      <c r="E1049" s="28"/>
      <c r="G1049" s="28"/>
      <c r="H1049" s="31"/>
      <c r="I1049" s="31"/>
      <c r="J1049" s="30"/>
      <c r="K1049" s="30"/>
      <c r="L1049" s="28"/>
      <c r="M1049" s="31"/>
      <c r="O1049" s="28"/>
      <c r="P1049" s="28"/>
      <c r="Q1049" s="28"/>
      <c r="R1049" s="31"/>
      <c r="S1049" s="31"/>
      <c r="T1049" s="50"/>
      <c r="U1049" s="50"/>
      <c r="V1049" s="50"/>
      <c r="W1049" s="50"/>
      <c r="X1049" s="50"/>
      <c r="Y1049" s="30"/>
      <c r="Z1049" s="30"/>
      <c r="AA1049" s="30"/>
    </row>
    <row r="1050" spans="1:27" ht="13.2" x14ac:dyDescent="0.25">
      <c r="A1050" s="78"/>
      <c r="B1050" s="28"/>
      <c r="C1050" s="28"/>
      <c r="D1050" s="27"/>
      <c r="E1050" s="28"/>
      <c r="G1050" s="28"/>
      <c r="H1050" s="31"/>
      <c r="I1050" s="31"/>
      <c r="J1050" s="30"/>
      <c r="K1050" s="30"/>
      <c r="L1050" s="28"/>
      <c r="M1050" s="31"/>
      <c r="O1050" s="28"/>
      <c r="P1050" s="28"/>
      <c r="Q1050" s="28"/>
      <c r="R1050" s="31"/>
      <c r="S1050" s="31"/>
      <c r="T1050" s="50"/>
      <c r="U1050" s="50"/>
      <c r="V1050" s="50"/>
      <c r="W1050" s="50"/>
      <c r="X1050" s="50"/>
      <c r="Y1050" s="30"/>
      <c r="Z1050" s="30"/>
      <c r="AA1050" s="30"/>
    </row>
    <row r="1051" spans="1:27" ht="13.2" x14ac:dyDescent="0.25">
      <c r="A1051" s="78"/>
      <c r="B1051" s="28"/>
      <c r="C1051" s="28"/>
      <c r="D1051" s="27"/>
      <c r="E1051" s="28"/>
      <c r="G1051" s="28"/>
      <c r="H1051" s="31"/>
      <c r="I1051" s="31"/>
      <c r="J1051" s="30"/>
      <c r="K1051" s="30"/>
      <c r="L1051" s="28"/>
      <c r="M1051" s="31"/>
      <c r="O1051" s="28"/>
      <c r="P1051" s="28"/>
      <c r="Q1051" s="28"/>
      <c r="R1051" s="31"/>
      <c r="S1051" s="31"/>
      <c r="T1051" s="50"/>
      <c r="U1051" s="50"/>
      <c r="V1051" s="50"/>
      <c r="W1051" s="50"/>
      <c r="X1051" s="50"/>
      <c r="Y1051" s="30"/>
      <c r="Z1051" s="30"/>
      <c r="AA1051" s="30"/>
    </row>
    <row r="1052" spans="1:27" ht="13.2" x14ac:dyDescent="0.25">
      <c r="A1052" s="78"/>
      <c r="B1052" s="28"/>
      <c r="C1052" s="28"/>
      <c r="D1052" s="27"/>
      <c r="E1052" s="28"/>
      <c r="G1052" s="28"/>
      <c r="H1052" s="31"/>
      <c r="I1052" s="31"/>
      <c r="J1052" s="30"/>
      <c r="K1052" s="30"/>
      <c r="L1052" s="28"/>
      <c r="M1052" s="31"/>
      <c r="O1052" s="28"/>
      <c r="P1052" s="28"/>
      <c r="Q1052" s="28"/>
      <c r="R1052" s="31"/>
      <c r="S1052" s="31"/>
      <c r="T1052" s="50"/>
      <c r="U1052" s="50"/>
      <c r="V1052" s="50"/>
      <c r="W1052" s="50"/>
      <c r="X1052" s="50"/>
      <c r="Y1052" s="30"/>
      <c r="Z1052" s="30"/>
      <c r="AA1052" s="30"/>
    </row>
    <row r="1053" spans="1:27" ht="13.2" x14ac:dyDescent="0.25">
      <c r="A1053" s="78"/>
      <c r="B1053" s="28"/>
      <c r="C1053" s="28"/>
      <c r="D1053" s="27"/>
      <c r="E1053" s="28"/>
      <c r="G1053" s="28"/>
      <c r="H1053" s="31"/>
      <c r="I1053" s="31"/>
      <c r="J1053" s="30"/>
      <c r="K1053" s="30"/>
      <c r="L1053" s="28"/>
      <c r="M1053" s="31"/>
      <c r="O1053" s="28"/>
      <c r="P1053" s="28"/>
      <c r="Q1053" s="28"/>
      <c r="R1053" s="31"/>
      <c r="S1053" s="31"/>
      <c r="T1053" s="50"/>
      <c r="U1053" s="50"/>
      <c r="V1053" s="50"/>
      <c r="W1053" s="50"/>
      <c r="X1053" s="50"/>
      <c r="Y1053" s="30"/>
      <c r="Z1053" s="30"/>
      <c r="AA1053" s="30"/>
    </row>
    <row r="1054" spans="1:27" ht="13.2" x14ac:dyDescent="0.25">
      <c r="A1054" s="78"/>
      <c r="B1054" s="28"/>
      <c r="C1054" s="28"/>
      <c r="D1054" s="27"/>
      <c r="E1054" s="28"/>
      <c r="G1054" s="28"/>
      <c r="H1054" s="31"/>
      <c r="I1054" s="31"/>
      <c r="J1054" s="30"/>
      <c r="K1054" s="30"/>
      <c r="L1054" s="28"/>
      <c r="M1054" s="31"/>
      <c r="O1054" s="28"/>
      <c r="P1054" s="28"/>
      <c r="Q1054" s="28"/>
      <c r="R1054" s="31"/>
      <c r="S1054" s="31"/>
      <c r="T1054" s="50"/>
      <c r="U1054" s="50"/>
      <c r="V1054" s="50"/>
      <c r="W1054" s="50"/>
      <c r="X1054" s="50"/>
      <c r="Y1054" s="30"/>
      <c r="Z1054" s="30"/>
      <c r="AA1054" s="30"/>
    </row>
    <row r="1055" spans="1:27" ht="13.2" x14ac:dyDescent="0.25">
      <c r="A1055" s="78"/>
      <c r="B1055" s="28"/>
      <c r="C1055" s="28"/>
      <c r="D1055" s="27"/>
      <c r="E1055" s="28"/>
      <c r="G1055" s="28"/>
      <c r="H1055" s="31"/>
      <c r="I1055" s="31"/>
      <c r="J1055" s="30"/>
      <c r="K1055" s="30"/>
      <c r="L1055" s="28"/>
      <c r="M1055" s="31"/>
      <c r="O1055" s="28"/>
      <c r="P1055" s="28"/>
      <c r="Q1055" s="28"/>
      <c r="R1055" s="31"/>
      <c r="S1055" s="31"/>
      <c r="T1055" s="50"/>
      <c r="U1055" s="50"/>
      <c r="V1055" s="50"/>
      <c r="W1055" s="50"/>
      <c r="X1055" s="50"/>
      <c r="Y1055" s="30"/>
      <c r="Z1055" s="30"/>
      <c r="AA1055" s="30"/>
    </row>
    <row r="1056" spans="1:27" ht="13.2" x14ac:dyDescent="0.25">
      <c r="A1056" s="78"/>
      <c r="B1056" s="28"/>
      <c r="C1056" s="28"/>
      <c r="D1056" s="27"/>
      <c r="E1056" s="28"/>
      <c r="G1056" s="28"/>
      <c r="H1056" s="31"/>
      <c r="I1056" s="31"/>
      <c r="J1056" s="30"/>
      <c r="K1056" s="30"/>
      <c r="L1056" s="28"/>
      <c r="M1056" s="31"/>
      <c r="O1056" s="28"/>
      <c r="P1056" s="28"/>
      <c r="Q1056" s="28"/>
      <c r="R1056" s="31"/>
      <c r="S1056" s="31"/>
      <c r="T1056" s="50"/>
      <c r="U1056" s="50"/>
      <c r="V1056" s="50"/>
      <c r="W1056" s="50"/>
      <c r="X1056" s="50"/>
      <c r="Y1056" s="30"/>
      <c r="Z1056" s="30"/>
      <c r="AA1056" s="30"/>
    </row>
    <row r="1057" spans="1:27" ht="13.2" x14ac:dyDescent="0.25">
      <c r="A1057" s="78"/>
      <c r="B1057" s="28"/>
      <c r="C1057" s="28"/>
      <c r="D1057" s="27"/>
      <c r="E1057" s="28"/>
      <c r="G1057" s="28"/>
      <c r="H1057" s="31"/>
      <c r="I1057" s="31"/>
      <c r="J1057" s="30"/>
      <c r="K1057" s="30"/>
      <c r="L1057" s="28"/>
      <c r="M1057" s="31"/>
      <c r="O1057" s="28"/>
      <c r="P1057" s="28"/>
      <c r="Q1057" s="28"/>
      <c r="R1057" s="31"/>
      <c r="S1057" s="31"/>
      <c r="T1057" s="50"/>
      <c r="U1057" s="50"/>
      <c r="V1057" s="50"/>
      <c r="W1057" s="50"/>
      <c r="X1057" s="50"/>
      <c r="Y1057" s="30"/>
      <c r="Z1057" s="30"/>
      <c r="AA1057" s="30"/>
    </row>
    <row r="1058" spans="1:27" ht="13.2" x14ac:dyDescent="0.25">
      <c r="A1058" s="78"/>
      <c r="B1058" s="28"/>
      <c r="C1058" s="28"/>
      <c r="D1058" s="27"/>
      <c r="E1058" s="28"/>
      <c r="G1058" s="28"/>
      <c r="H1058" s="31"/>
      <c r="I1058" s="31"/>
      <c r="J1058" s="30"/>
      <c r="K1058" s="30"/>
      <c r="L1058" s="28"/>
      <c r="M1058" s="31"/>
      <c r="O1058" s="28"/>
      <c r="P1058" s="28"/>
      <c r="Q1058" s="28"/>
      <c r="R1058" s="31"/>
      <c r="S1058" s="31"/>
      <c r="T1058" s="50"/>
      <c r="U1058" s="50"/>
      <c r="V1058" s="50"/>
      <c r="W1058" s="50"/>
      <c r="X1058" s="50"/>
      <c r="Y1058" s="30"/>
      <c r="Z1058" s="30"/>
      <c r="AA1058" s="30"/>
    </row>
    <row r="1059" spans="1:27" ht="13.2" x14ac:dyDescent="0.25">
      <c r="A1059" s="78"/>
      <c r="B1059" s="28"/>
      <c r="C1059" s="28"/>
      <c r="D1059" s="27"/>
      <c r="E1059" s="28"/>
      <c r="G1059" s="28"/>
      <c r="H1059" s="31"/>
      <c r="I1059" s="31"/>
      <c r="J1059" s="30"/>
      <c r="K1059" s="30"/>
      <c r="L1059" s="28"/>
      <c r="M1059" s="31"/>
      <c r="O1059" s="28"/>
      <c r="P1059" s="28"/>
      <c r="Q1059" s="28"/>
      <c r="R1059" s="31"/>
      <c r="S1059" s="31"/>
      <c r="T1059" s="50"/>
      <c r="U1059" s="50"/>
      <c r="V1059" s="50"/>
      <c r="W1059" s="50"/>
      <c r="X1059" s="50"/>
      <c r="Y1059" s="30"/>
      <c r="Z1059" s="30"/>
      <c r="AA1059" s="30"/>
    </row>
    <row r="1060" spans="1:27" ht="13.2" x14ac:dyDescent="0.25">
      <c r="A1060" s="78"/>
      <c r="B1060" s="28"/>
      <c r="C1060" s="28"/>
      <c r="D1060" s="27"/>
      <c r="E1060" s="28"/>
      <c r="G1060" s="28"/>
      <c r="H1060" s="31"/>
      <c r="I1060" s="31"/>
      <c r="J1060" s="30"/>
      <c r="K1060" s="30"/>
      <c r="L1060" s="28"/>
      <c r="M1060" s="31"/>
      <c r="O1060" s="28"/>
      <c r="P1060" s="28"/>
      <c r="Q1060" s="28"/>
      <c r="R1060" s="31"/>
      <c r="S1060" s="31"/>
      <c r="T1060" s="50"/>
      <c r="U1060" s="50"/>
      <c r="V1060" s="50"/>
      <c r="W1060" s="50"/>
      <c r="X1060" s="50"/>
      <c r="Y1060" s="30"/>
      <c r="Z1060" s="30"/>
      <c r="AA1060" s="30"/>
    </row>
    <row r="1061" spans="1:27" ht="13.2" x14ac:dyDescent="0.25">
      <c r="A1061" s="78"/>
      <c r="B1061" s="28"/>
      <c r="C1061" s="28"/>
      <c r="D1061" s="27"/>
      <c r="E1061" s="28"/>
      <c r="G1061" s="28"/>
      <c r="H1061" s="31"/>
      <c r="I1061" s="31"/>
      <c r="J1061" s="30"/>
      <c r="K1061" s="30"/>
      <c r="L1061" s="28"/>
      <c r="M1061" s="31"/>
      <c r="O1061" s="28"/>
      <c r="P1061" s="28"/>
      <c r="Q1061" s="28"/>
      <c r="R1061" s="31"/>
      <c r="S1061" s="31"/>
      <c r="T1061" s="50"/>
      <c r="U1061" s="50"/>
      <c r="V1061" s="50"/>
      <c r="W1061" s="50"/>
      <c r="X1061" s="50"/>
      <c r="Y1061" s="30"/>
      <c r="Z1061" s="30"/>
      <c r="AA1061" s="30"/>
    </row>
    <row r="1062" spans="1:27" ht="13.2" x14ac:dyDescent="0.25">
      <c r="A1062" s="78"/>
      <c r="B1062" s="28"/>
      <c r="C1062" s="28"/>
      <c r="D1062" s="27"/>
      <c r="E1062" s="28"/>
      <c r="G1062" s="28"/>
      <c r="H1062" s="31"/>
      <c r="I1062" s="31"/>
      <c r="J1062" s="30"/>
      <c r="K1062" s="30"/>
      <c r="L1062" s="28"/>
      <c r="M1062" s="31"/>
      <c r="O1062" s="28"/>
      <c r="P1062" s="28"/>
      <c r="Q1062" s="28"/>
      <c r="R1062" s="31"/>
      <c r="S1062" s="31"/>
      <c r="T1062" s="50"/>
      <c r="U1062" s="50"/>
      <c r="V1062" s="50"/>
      <c r="W1062" s="50"/>
      <c r="X1062" s="50"/>
      <c r="Y1062" s="30"/>
      <c r="Z1062" s="30"/>
      <c r="AA1062" s="30"/>
    </row>
    <row r="1063" spans="1:27" ht="13.2" x14ac:dyDescent="0.25">
      <c r="A1063" s="78"/>
      <c r="B1063" s="28"/>
      <c r="C1063" s="28"/>
      <c r="D1063" s="27"/>
      <c r="E1063" s="28"/>
      <c r="G1063" s="28"/>
      <c r="H1063" s="31"/>
      <c r="I1063" s="31"/>
      <c r="J1063" s="30"/>
      <c r="K1063" s="30"/>
      <c r="L1063" s="28"/>
      <c r="M1063" s="31"/>
      <c r="O1063" s="28"/>
      <c r="P1063" s="28"/>
      <c r="Q1063" s="28"/>
      <c r="R1063" s="31"/>
      <c r="S1063" s="31"/>
      <c r="T1063" s="50"/>
      <c r="U1063" s="50"/>
      <c r="V1063" s="50"/>
      <c r="W1063" s="50"/>
      <c r="X1063" s="50"/>
      <c r="Y1063" s="30"/>
      <c r="Z1063" s="30"/>
      <c r="AA1063" s="30"/>
    </row>
    <row r="1064" spans="1:27" ht="13.2" x14ac:dyDescent="0.25">
      <c r="A1064" s="78"/>
      <c r="B1064" s="28"/>
      <c r="C1064" s="28"/>
      <c r="D1064" s="27"/>
      <c r="E1064" s="28"/>
      <c r="G1064" s="28"/>
      <c r="H1064" s="31"/>
      <c r="I1064" s="31"/>
      <c r="J1064" s="30"/>
      <c r="K1064" s="30"/>
      <c r="L1064" s="28"/>
      <c r="M1064" s="31"/>
      <c r="O1064" s="28"/>
      <c r="P1064" s="28"/>
      <c r="Q1064" s="28"/>
      <c r="R1064" s="31"/>
      <c r="S1064" s="31"/>
      <c r="T1064" s="50"/>
      <c r="U1064" s="50"/>
      <c r="V1064" s="50"/>
      <c r="W1064" s="50"/>
      <c r="X1064" s="50"/>
      <c r="Y1064" s="30"/>
      <c r="Z1064" s="30"/>
      <c r="AA1064" s="30"/>
    </row>
    <row r="1065" spans="1:27" ht="13.2" x14ac:dyDescent="0.25">
      <c r="A1065" s="78"/>
      <c r="B1065" s="28"/>
      <c r="C1065" s="28"/>
      <c r="D1065" s="27"/>
      <c r="E1065" s="28"/>
      <c r="G1065" s="28"/>
      <c r="H1065" s="31"/>
      <c r="I1065" s="31"/>
      <c r="J1065" s="30"/>
      <c r="K1065" s="30"/>
      <c r="L1065" s="28"/>
      <c r="M1065" s="31"/>
      <c r="O1065" s="28"/>
      <c r="P1065" s="28"/>
      <c r="Q1065" s="28"/>
      <c r="R1065" s="31"/>
      <c r="S1065" s="31"/>
      <c r="T1065" s="50"/>
      <c r="U1065" s="50"/>
      <c r="V1065" s="50"/>
      <c r="W1065" s="50"/>
      <c r="X1065" s="50"/>
      <c r="Y1065" s="30"/>
      <c r="Z1065" s="30"/>
      <c r="AA1065" s="30"/>
    </row>
    <row r="1066" spans="1:27" ht="13.2" x14ac:dyDescent="0.25">
      <c r="A1066" s="78"/>
      <c r="B1066" s="28"/>
      <c r="C1066" s="28"/>
      <c r="D1066" s="27"/>
      <c r="E1066" s="28"/>
      <c r="G1066" s="28"/>
      <c r="H1066" s="31"/>
      <c r="I1066" s="31"/>
      <c r="J1066" s="30"/>
      <c r="K1066" s="30"/>
      <c r="L1066" s="28"/>
      <c r="M1066" s="31"/>
      <c r="O1066" s="28"/>
      <c r="P1066" s="28"/>
      <c r="Q1066" s="28"/>
      <c r="R1066" s="31"/>
      <c r="S1066" s="31"/>
      <c r="T1066" s="50"/>
      <c r="U1066" s="50"/>
      <c r="V1066" s="50"/>
      <c r="W1066" s="50"/>
      <c r="X1066" s="50"/>
      <c r="Y1066" s="30"/>
      <c r="Z1066" s="30"/>
      <c r="AA1066" s="30"/>
    </row>
    <row r="1067" spans="1:27" ht="13.2" x14ac:dyDescent="0.25">
      <c r="A1067" s="78"/>
      <c r="B1067" s="28"/>
      <c r="C1067" s="28"/>
      <c r="D1067" s="27"/>
      <c r="E1067" s="28"/>
      <c r="G1067" s="28"/>
      <c r="H1067" s="31"/>
      <c r="I1067" s="31"/>
      <c r="J1067" s="30"/>
      <c r="K1067" s="30"/>
      <c r="L1067" s="28"/>
      <c r="M1067" s="31"/>
      <c r="O1067" s="28"/>
      <c r="P1067" s="28"/>
      <c r="Q1067" s="28"/>
      <c r="R1067" s="31"/>
      <c r="S1067" s="31"/>
      <c r="T1067" s="50"/>
      <c r="U1067" s="50"/>
      <c r="V1067" s="50"/>
      <c r="W1067" s="50"/>
      <c r="X1067" s="50"/>
      <c r="Y1067" s="30"/>
      <c r="Z1067" s="30"/>
      <c r="AA1067" s="30"/>
    </row>
    <row r="1068" spans="1:27" ht="13.2" x14ac:dyDescent="0.25">
      <c r="A1068" s="78"/>
      <c r="B1068" s="28"/>
      <c r="C1068" s="28"/>
      <c r="D1068" s="27"/>
      <c r="E1068" s="28"/>
      <c r="G1068" s="28"/>
      <c r="H1068" s="31"/>
      <c r="I1068" s="31"/>
      <c r="J1068" s="30"/>
      <c r="K1068" s="30"/>
      <c r="L1068" s="28"/>
      <c r="M1068" s="31"/>
      <c r="O1068" s="28"/>
      <c r="P1068" s="28"/>
      <c r="Q1068" s="28"/>
      <c r="R1068" s="31"/>
      <c r="S1068" s="31"/>
      <c r="T1068" s="50"/>
      <c r="U1068" s="50"/>
      <c r="V1068" s="50"/>
      <c r="W1068" s="50"/>
      <c r="X1068" s="50"/>
      <c r="Y1068" s="30"/>
      <c r="Z1068" s="30"/>
      <c r="AA1068" s="30"/>
    </row>
    <row r="1069" spans="1:27" ht="13.2" x14ac:dyDescent="0.25">
      <c r="A1069" s="78"/>
      <c r="B1069" s="28"/>
      <c r="C1069" s="28"/>
      <c r="D1069" s="27"/>
      <c r="E1069" s="28"/>
      <c r="G1069" s="28"/>
      <c r="H1069" s="31"/>
      <c r="I1069" s="31"/>
      <c r="J1069" s="30"/>
      <c r="K1069" s="30"/>
      <c r="L1069" s="28"/>
      <c r="M1069" s="31"/>
      <c r="O1069" s="28"/>
      <c r="P1069" s="28"/>
      <c r="Q1069" s="28"/>
      <c r="R1069" s="31"/>
      <c r="S1069" s="31"/>
      <c r="T1069" s="50"/>
      <c r="U1069" s="50"/>
      <c r="V1069" s="50"/>
      <c r="W1069" s="50"/>
      <c r="X1069" s="50"/>
      <c r="Y1069" s="30"/>
      <c r="Z1069" s="30"/>
      <c r="AA1069" s="30"/>
    </row>
    <row r="1070" spans="1:27" ht="13.2" x14ac:dyDescent="0.25">
      <c r="A1070" s="78"/>
      <c r="B1070" s="28"/>
      <c r="C1070" s="28"/>
      <c r="D1070" s="27"/>
      <c r="E1070" s="28"/>
      <c r="G1070" s="28"/>
      <c r="H1070" s="31"/>
      <c r="I1070" s="31"/>
      <c r="J1070" s="30"/>
      <c r="K1070" s="30"/>
      <c r="L1070" s="28"/>
      <c r="M1070" s="31"/>
      <c r="O1070" s="28"/>
      <c r="P1070" s="28"/>
      <c r="Q1070" s="28"/>
      <c r="R1070" s="31"/>
      <c r="S1070" s="31"/>
      <c r="T1070" s="50"/>
      <c r="U1070" s="50"/>
      <c r="V1070" s="50"/>
      <c r="W1070" s="50"/>
      <c r="X1070" s="50"/>
      <c r="Y1070" s="30"/>
      <c r="Z1070" s="30"/>
      <c r="AA1070" s="30"/>
    </row>
    <row r="1071" spans="1:27" ht="13.2" x14ac:dyDescent="0.25">
      <c r="A1071" s="78"/>
      <c r="B1071" s="28"/>
      <c r="C1071" s="28"/>
      <c r="D1071" s="27"/>
      <c r="E1071" s="28"/>
      <c r="G1071" s="28"/>
      <c r="H1071" s="31"/>
      <c r="I1071" s="31"/>
      <c r="J1071" s="30"/>
      <c r="K1071" s="30"/>
      <c r="L1071" s="28"/>
      <c r="M1071" s="31"/>
      <c r="O1071" s="28"/>
      <c r="P1071" s="28"/>
      <c r="Q1071" s="28"/>
      <c r="R1071" s="31"/>
      <c r="S1071" s="31"/>
      <c r="T1071" s="50"/>
      <c r="U1071" s="50"/>
      <c r="V1071" s="50"/>
      <c r="W1071" s="50"/>
      <c r="X1071" s="50"/>
      <c r="Y1071" s="30"/>
      <c r="Z1071" s="30"/>
      <c r="AA1071" s="30"/>
    </row>
    <row r="1072" spans="1:27" ht="13.2" x14ac:dyDescent="0.25">
      <c r="A1072" s="78"/>
      <c r="B1072" s="28"/>
      <c r="C1072" s="28"/>
      <c r="D1072" s="27"/>
      <c r="E1072" s="28"/>
      <c r="G1072" s="28"/>
      <c r="H1072" s="31"/>
      <c r="I1072" s="31"/>
      <c r="J1072" s="30"/>
      <c r="K1072" s="30"/>
      <c r="L1072" s="28"/>
      <c r="M1072" s="31"/>
      <c r="O1072" s="28"/>
      <c r="P1072" s="28"/>
      <c r="Q1072" s="28"/>
      <c r="R1072" s="31"/>
      <c r="S1072" s="31"/>
      <c r="T1072" s="50"/>
      <c r="U1072" s="50"/>
      <c r="V1072" s="50"/>
      <c r="W1072" s="50"/>
      <c r="X1072" s="50"/>
      <c r="Y1072" s="30"/>
      <c r="Z1072" s="30"/>
      <c r="AA1072" s="30"/>
    </row>
    <row r="1073" spans="1:27" ht="13.2" x14ac:dyDescent="0.25">
      <c r="A1073" s="78"/>
      <c r="B1073" s="28"/>
      <c r="C1073" s="28"/>
      <c r="D1073" s="27"/>
      <c r="E1073" s="28"/>
      <c r="G1073" s="28"/>
      <c r="H1073" s="31"/>
      <c r="I1073" s="31"/>
      <c r="J1073" s="30"/>
      <c r="K1073" s="30"/>
      <c r="L1073" s="28"/>
      <c r="M1073" s="31"/>
      <c r="O1073" s="28"/>
      <c r="P1073" s="28"/>
      <c r="Q1073" s="28"/>
      <c r="R1073" s="31"/>
      <c r="S1073" s="31"/>
      <c r="T1073" s="50"/>
      <c r="U1073" s="50"/>
      <c r="V1073" s="50"/>
      <c r="W1073" s="50"/>
      <c r="X1073" s="50"/>
      <c r="Y1073" s="30"/>
      <c r="Z1073" s="30"/>
      <c r="AA1073" s="30"/>
    </row>
    <row r="1074" spans="1:27" ht="13.2" x14ac:dyDescent="0.25">
      <c r="A1074" s="78"/>
      <c r="B1074" s="28"/>
      <c r="C1074" s="28"/>
      <c r="D1074" s="27"/>
      <c r="E1074" s="28"/>
      <c r="G1074" s="28"/>
      <c r="H1074" s="31"/>
      <c r="I1074" s="31"/>
      <c r="J1074" s="30"/>
      <c r="K1074" s="30"/>
      <c r="L1074" s="28"/>
      <c r="M1074" s="31"/>
      <c r="O1074" s="28"/>
      <c r="P1074" s="28"/>
      <c r="Q1074" s="28"/>
      <c r="R1074" s="31"/>
      <c r="S1074" s="31"/>
      <c r="T1074" s="50"/>
      <c r="U1074" s="50"/>
      <c r="V1074" s="50"/>
      <c r="W1074" s="50"/>
      <c r="X1074" s="50"/>
      <c r="Y1074" s="30"/>
      <c r="Z1074" s="30"/>
      <c r="AA1074" s="30"/>
    </row>
    <row r="1075" spans="1:27" ht="13.2" x14ac:dyDescent="0.25">
      <c r="A1075" s="78"/>
      <c r="B1075" s="28"/>
      <c r="C1075" s="28"/>
      <c r="D1075" s="27"/>
      <c r="E1075" s="28"/>
      <c r="G1075" s="28"/>
      <c r="H1075" s="31"/>
      <c r="I1075" s="31"/>
      <c r="J1075" s="30"/>
      <c r="K1075" s="30"/>
      <c r="L1075" s="28"/>
      <c r="M1075" s="31"/>
      <c r="O1075" s="28"/>
      <c r="P1075" s="28"/>
      <c r="Q1075" s="28"/>
      <c r="R1075" s="31"/>
      <c r="S1075" s="31"/>
      <c r="T1075" s="50"/>
      <c r="U1075" s="50"/>
      <c r="V1075" s="50"/>
      <c r="W1075" s="50"/>
      <c r="X1075" s="50"/>
      <c r="Y1075" s="30"/>
      <c r="Z1075" s="30"/>
      <c r="AA1075" s="30"/>
    </row>
    <row r="1076" spans="1:27" ht="13.2" x14ac:dyDescent="0.25">
      <c r="A1076" s="78"/>
      <c r="B1076" s="28"/>
      <c r="C1076" s="28"/>
      <c r="D1076" s="27"/>
      <c r="E1076" s="28"/>
      <c r="G1076" s="28"/>
      <c r="H1076" s="31"/>
      <c r="I1076" s="31"/>
      <c r="J1076" s="30"/>
      <c r="K1076" s="30"/>
      <c r="L1076" s="28"/>
      <c r="M1076" s="31"/>
      <c r="O1076" s="28"/>
      <c r="P1076" s="28"/>
      <c r="Q1076" s="28"/>
      <c r="R1076" s="31"/>
      <c r="S1076" s="31"/>
      <c r="T1076" s="50"/>
      <c r="U1076" s="50"/>
      <c r="V1076" s="50"/>
      <c r="W1076" s="50"/>
      <c r="X1076" s="50"/>
      <c r="Y1076" s="30"/>
      <c r="Z1076" s="30"/>
      <c r="AA1076" s="30"/>
    </row>
    <row r="1077" spans="1:27" ht="13.2" x14ac:dyDescent="0.25">
      <c r="A1077" s="78"/>
      <c r="B1077" s="28"/>
      <c r="C1077" s="28"/>
      <c r="D1077" s="27"/>
      <c r="E1077" s="28"/>
      <c r="G1077" s="28"/>
      <c r="H1077" s="31"/>
      <c r="I1077" s="31"/>
      <c r="J1077" s="30"/>
      <c r="K1077" s="30"/>
      <c r="L1077" s="28"/>
      <c r="M1077" s="31"/>
      <c r="O1077" s="28"/>
      <c r="P1077" s="28"/>
      <c r="Q1077" s="28"/>
      <c r="R1077" s="31"/>
      <c r="S1077" s="31"/>
      <c r="T1077" s="50"/>
      <c r="U1077" s="50"/>
      <c r="V1077" s="50"/>
      <c r="W1077" s="50"/>
      <c r="X1077" s="50"/>
      <c r="Y1077" s="30"/>
      <c r="Z1077" s="30"/>
      <c r="AA1077" s="30"/>
    </row>
    <row r="1078" spans="1:27" ht="13.2" x14ac:dyDescent="0.25">
      <c r="A1078" s="78"/>
      <c r="B1078" s="28"/>
      <c r="C1078" s="28"/>
      <c r="D1078" s="27"/>
      <c r="E1078" s="28"/>
      <c r="G1078" s="28"/>
      <c r="H1078" s="31"/>
      <c r="I1078" s="31"/>
      <c r="J1078" s="30"/>
      <c r="K1078" s="30"/>
      <c r="L1078" s="28"/>
      <c r="M1078" s="31"/>
      <c r="O1078" s="28"/>
      <c r="P1078" s="28"/>
      <c r="Q1078" s="28"/>
      <c r="R1078" s="31"/>
      <c r="S1078" s="31"/>
      <c r="T1078" s="50"/>
      <c r="U1078" s="50"/>
      <c r="V1078" s="50"/>
      <c r="W1078" s="50"/>
      <c r="X1078" s="50"/>
      <c r="Y1078" s="30"/>
      <c r="Z1078" s="30"/>
      <c r="AA1078" s="30"/>
    </row>
    <row r="1079" spans="1:27" ht="13.2" x14ac:dyDescent="0.25">
      <c r="A1079" s="78"/>
      <c r="B1079" s="28"/>
      <c r="C1079" s="28"/>
      <c r="D1079" s="27"/>
      <c r="E1079" s="28"/>
      <c r="G1079" s="28"/>
      <c r="H1079" s="31"/>
      <c r="I1079" s="31"/>
      <c r="J1079" s="30"/>
      <c r="K1079" s="30"/>
      <c r="L1079" s="28"/>
      <c r="M1079" s="31"/>
      <c r="O1079" s="28"/>
      <c r="P1079" s="28"/>
      <c r="Q1079" s="28"/>
      <c r="R1079" s="31"/>
      <c r="S1079" s="31"/>
      <c r="T1079" s="50"/>
      <c r="U1079" s="50"/>
      <c r="V1079" s="50"/>
      <c r="W1079" s="50"/>
      <c r="X1079" s="50"/>
      <c r="Y1079" s="30"/>
      <c r="Z1079" s="30"/>
      <c r="AA1079" s="30"/>
    </row>
    <row r="1080" spans="1:27" ht="13.2" x14ac:dyDescent="0.25">
      <c r="A1080" s="78"/>
      <c r="B1080" s="28"/>
      <c r="C1080" s="28"/>
      <c r="D1080" s="27"/>
      <c r="E1080" s="28"/>
      <c r="G1080" s="28"/>
      <c r="H1080" s="31"/>
      <c r="I1080" s="31"/>
      <c r="J1080" s="30"/>
      <c r="K1080" s="30"/>
      <c r="L1080" s="28"/>
      <c r="M1080" s="31"/>
      <c r="O1080" s="28"/>
      <c r="P1080" s="28"/>
      <c r="Q1080" s="28"/>
      <c r="R1080" s="31"/>
      <c r="S1080" s="31"/>
      <c r="T1080" s="50"/>
      <c r="U1080" s="50"/>
      <c r="V1080" s="50"/>
      <c r="W1080" s="50"/>
      <c r="X1080" s="50"/>
      <c r="Y1080" s="30"/>
      <c r="Z1080" s="30"/>
      <c r="AA1080" s="30"/>
    </row>
    <row r="1081" spans="1:27" ht="13.2" x14ac:dyDescent="0.25">
      <c r="A1081" s="78"/>
      <c r="B1081" s="28"/>
      <c r="C1081" s="28"/>
      <c r="D1081" s="27"/>
      <c r="E1081" s="28"/>
      <c r="G1081" s="28"/>
      <c r="H1081" s="31"/>
      <c r="I1081" s="31"/>
      <c r="J1081" s="30"/>
      <c r="K1081" s="30"/>
      <c r="L1081" s="28"/>
      <c r="M1081" s="31"/>
      <c r="O1081" s="28"/>
      <c r="P1081" s="28"/>
      <c r="Q1081" s="28"/>
      <c r="R1081" s="31"/>
      <c r="S1081" s="31"/>
      <c r="T1081" s="50"/>
      <c r="U1081" s="50"/>
      <c r="V1081" s="50"/>
      <c r="W1081" s="50"/>
      <c r="X1081" s="50"/>
      <c r="Y1081" s="30"/>
      <c r="Z1081" s="30"/>
      <c r="AA1081" s="30"/>
    </row>
    <row r="1082" spans="1:27" ht="13.2" x14ac:dyDescent="0.25">
      <c r="A1082" s="78"/>
      <c r="B1082" s="28"/>
      <c r="C1082" s="28"/>
      <c r="D1082" s="27"/>
      <c r="E1082" s="28"/>
      <c r="G1082" s="28"/>
      <c r="H1082" s="31"/>
      <c r="I1082" s="31"/>
      <c r="J1082" s="30"/>
      <c r="K1082" s="30"/>
      <c r="L1082" s="28"/>
      <c r="M1082" s="31"/>
      <c r="O1082" s="28"/>
      <c r="P1082" s="28"/>
      <c r="Q1082" s="28"/>
      <c r="R1082" s="31"/>
      <c r="S1082" s="31"/>
      <c r="T1082" s="50"/>
      <c r="U1082" s="50"/>
      <c r="V1082" s="50"/>
      <c r="W1082" s="50"/>
      <c r="X1082" s="50"/>
      <c r="Y1082" s="30"/>
      <c r="Z1082" s="30"/>
      <c r="AA1082" s="30"/>
    </row>
    <row r="1083" spans="1:27" ht="13.2" x14ac:dyDescent="0.25">
      <c r="A1083" s="78"/>
      <c r="B1083" s="28"/>
      <c r="C1083" s="28"/>
      <c r="D1083" s="27"/>
      <c r="E1083" s="28"/>
      <c r="G1083" s="28"/>
      <c r="H1083" s="31"/>
      <c r="I1083" s="31"/>
      <c r="J1083" s="30"/>
      <c r="K1083" s="30"/>
      <c r="L1083" s="28"/>
      <c r="M1083" s="31"/>
      <c r="O1083" s="28"/>
      <c r="P1083" s="28"/>
      <c r="Q1083" s="28"/>
      <c r="R1083" s="31"/>
      <c r="S1083" s="31"/>
      <c r="T1083" s="50"/>
      <c r="U1083" s="50"/>
      <c r="V1083" s="50"/>
      <c r="W1083" s="50"/>
      <c r="X1083" s="50"/>
      <c r="Y1083" s="30"/>
      <c r="Z1083" s="30"/>
      <c r="AA1083" s="30"/>
    </row>
    <row r="1084" spans="1:27" ht="13.2" x14ac:dyDescent="0.25">
      <c r="A1084" s="78"/>
      <c r="B1084" s="28"/>
      <c r="C1084" s="28"/>
      <c r="D1084" s="27"/>
      <c r="E1084" s="28"/>
      <c r="G1084" s="28"/>
      <c r="H1084" s="31"/>
      <c r="I1084" s="31"/>
      <c r="J1084" s="30"/>
      <c r="K1084" s="30"/>
      <c r="L1084" s="28"/>
      <c r="M1084" s="31"/>
      <c r="O1084" s="28"/>
      <c r="P1084" s="28"/>
      <c r="Q1084" s="28"/>
      <c r="R1084" s="31"/>
      <c r="S1084" s="31"/>
      <c r="T1084" s="50"/>
      <c r="U1084" s="50"/>
      <c r="V1084" s="50"/>
      <c r="W1084" s="50"/>
      <c r="X1084" s="50"/>
      <c r="Y1084" s="30"/>
      <c r="Z1084" s="30"/>
      <c r="AA1084" s="30"/>
    </row>
    <row r="1085" spans="1:27" ht="13.2" x14ac:dyDescent="0.25">
      <c r="A1085" s="78"/>
      <c r="B1085" s="28"/>
      <c r="C1085" s="28"/>
      <c r="D1085" s="27"/>
      <c r="E1085" s="28"/>
      <c r="G1085" s="28"/>
      <c r="H1085" s="31"/>
      <c r="I1085" s="31"/>
      <c r="J1085" s="30"/>
      <c r="K1085" s="30"/>
      <c r="L1085" s="28"/>
      <c r="M1085" s="31"/>
      <c r="O1085" s="28"/>
      <c r="P1085" s="28"/>
      <c r="Q1085" s="28"/>
      <c r="R1085" s="31"/>
      <c r="S1085" s="31"/>
      <c r="T1085" s="50"/>
      <c r="U1085" s="50"/>
      <c r="V1085" s="50"/>
      <c r="W1085" s="50"/>
      <c r="X1085" s="50"/>
      <c r="Y1085" s="30"/>
      <c r="Z1085" s="30"/>
      <c r="AA1085" s="30"/>
    </row>
    <row r="1086" spans="1:27" ht="13.2" x14ac:dyDescent="0.25">
      <c r="A1086" s="78"/>
      <c r="B1086" s="28"/>
      <c r="C1086" s="28"/>
      <c r="D1086" s="27"/>
      <c r="E1086" s="28"/>
      <c r="G1086" s="28"/>
      <c r="H1086" s="31"/>
      <c r="I1086" s="31"/>
      <c r="J1086" s="30"/>
      <c r="K1086" s="30"/>
      <c r="L1086" s="28"/>
      <c r="M1086" s="31"/>
      <c r="O1086" s="28"/>
      <c r="P1086" s="28"/>
      <c r="Q1086" s="28"/>
      <c r="R1086" s="31"/>
      <c r="S1086" s="31"/>
      <c r="T1086" s="50"/>
      <c r="U1086" s="50"/>
      <c r="V1086" s="50"/>
      <c r="W1086" s="50"/>
      <c r="X1086" s="50"/>
      <c r="Y1086" s="30"/>
      <c r="Z1086" s="30"/>
      <c r="AA1086" s="30"/>
    </row>
    <row r="1087" spans="1:27" ht="13.2" x14ac:dyDescent="0.25">
      <c r="A1087" s="78"/>
      <c r="B1087" s="28"/>
      <c r="C1087" s="28"/>
      <c r="D1087" s="27"/>
      <c r="E1087" s="28"/>
      <c r="G1087" s="28"/>
      <c r="H1087" s="31"/>
      <c r="I1087" s="31"/>
      <c r="J1087" s="30"/>
      <c r="K1087" s="30"/>
      <c r="L1087" s="28"/>
      <c r="M1087" s="31"/>
      <c r="O1087" s="28"/>
      <c r="P1087" s="28"/>
      <c r="Q1087" s="28"/>
      <c r="R1087" s="31"/>
      <c r="S1087" s="31"/>
      <c r="T1087" s="50"/>
      <c r="U1087" s="50"/>
      <c r="V1087" s="50"/>
      <c r="W1087" s="50"/>
      <c r="X1087" s="50"/>
      <c r="Y1087" s="30"/>
      <c r="Z1087" s="30"/>
      <c r="AA1087" s="30"/>
    </row>
    <row r="1088" spans="1:27" ht="13.2" x14ac:dyDescent="0.25">
      <c r="A1088" s="78"/>
      <c r="B1088" s="28"/>
      <c r="C1088" s="28"/>
      <c r="D1088" s="27"/>
      <c r="E1088" s="28"/>
      <c r="G1088" s="28"/>
      <c r="H1088" s="31"/>
      <c r="I1088" s="31"/>
      <c r="J1088" s="30"/>
      <c r="K1088" s="30"/>
      <c r="L1088" s="28"/>
      <c r="M1088" s="31"/>
      <c r="O1088" s="28"/>
      <c r="P1088" s="28"/>
      <c r="Q1088" s="28"/>
      <c r="R1088" s="31"/>
      <c r="S1088" s="31"/>
      <c r="T1088" s="50"/>
      <c r="U1088" s="50"/>
      <c r="V1088" s="50"/>
      <c r="W1088" s="50"/>
      <c r="X1088" s="50"/>
      <c r="Y1088" s="30"/>
      <c r="Z1088" s="30"/>
      <c r="AA1088" s="30"/>
    </row>
    <row r="1089" spans="1:27" ht="13.2" x14ac:dyDescent="0.25">
      <c r="A1089" s="78"/>
      <c r="B1089" s="28"/>
      <c r="C1089" s="28"/>
      <c r="D1089" s="27"/>
      <c r="E1089" s="28"/>
      <c r="G1089" s="28"/>
      <c r="H1089" s="31"/>
      <c r="I1089" s="31"/>
      <c r="J1089" s="30"/>
      <c r="K1089" s="30"/>
      <c r="L1089" s="28"/>
      <c r="M1089" s="31"/>
      <c r="O1089" s="28"/>
      <c r="P1089" s="28"/>
      <c r="Q1089" s="28"/>
      <c r="R1089" s="31"/>
      <c r="S1089" s="31"/>
      <c r="T1089" s="50"/>
      <c r="U1089" s="50"/>
      <c r="V1089" s="50"/>
      <c r="W1089" s="50"/>
      <c r="X1089" s="50"/>
      <c r="Y1089" s="30"/>
      <c r="Z1089" s="30"/>
      <c r="AA1089" s="30"/>
    </row>
    <row r="1090" spans="1:27" ht="13.2" x14ac:dyDescent="0.25">
      <c r="A1090" s="78"/>
      <c r="B1090" s="28"/>
      <c r="C1090" s="28"/>
      <c r="D1090" s="27"/>
      <c r="E1090" s="28"/>
      <c r="G1090" s="28"/>
      <c r="H1090" s="31"/>
      <c r="I1090" s="31"/>
      <c r="J1090" s="30"/>
      <c r="K1090" s="30"/>
      <c r="L1090" s="28"/>
      <c r="M1090" s="31"/>
      <c r="O1090" s="28"/>
      <c r="P1090" s="28"/>
      <c r="Q1090" s="28"/>
      <c r="R1090" s="31"/>
      <c r="S1090" s="31"/>
      <c r="T1090" s="50"/>
      <c r="U1090" s="50"/>
      <c r="V1090" s="50"/>
      <c r="W1090" s="50"/>
      <c r="X1090" s="50"/>
      <c r="Y1090" s="30"/>
      <c r="Z1090" s="30"/>
      <c r="AA1090" s="30"/>
    </row>
    <row r="1091" spans="1:27" ht="13.2" x14ac:dyDescent="0.25">
      <c r="A1091" s="78"/>
      <c r="B1091" s="28"/>
      <c r="C1091" s="28"/>
      <c r="D1091" s="27"/>
      <c r="E1091" s="28"/>
      <c r="G1091" s="28"/>
      <c r="H1091" s="31"/>
      <c r="I1091" s="31"/>
      <c r="J1091" s="30"/>
      <c r="K1091" s="30"/>
      <c r="L1091" s="28"/>
      <c r="M1091" s="31"/>
      <c r="O1091" s="28"/>
      <c r="P1091" s="28"/>
      <c r="Q1091" s="28"/>
      <c r="R1091" s="31"/>
      <c r="S1091" s="31"/>
      <c r="T1091" s="50"/>
      <c r="U1091" s="50"/>
      <c r="V1091" s="50"/>
      <c r="W1091" s="50"/>
      <c r="X1091" s="50"/>
      <c r="Y1091" s="30"/>
      <c r="Z1091" s="30"/>
      <c r="AA1091" s="30"/>
    </row>
    <row r="1092" spans="1:27" ht="13.2" x14ac:dyDescent="0.25">
      <c r="A1092" s="78"/>
      <c r="B1092" s="28"/>
      <c r="C1092" s="28"/>
      <c r="D1092" s="27"/>
      <c r="E1092" s="28"/>
      <c r="G1092" s="28"/>
      <c r="H1092" s="31"/>
      <c r="I1092" s="31"/>
      <c r="J1092" s="30"/>
      <c r="K1092" s="30"/>
      <c r="L1092" s="28"/>
      <c r="M1092" s="31"/>
      <c r="O1092" s="28"/>
      <c r="P1092" s="28"/>
      <c r="Q1092" s="28"/>
      <c r="R1092" s="31"/>
      <c r="S1092" s="31"/>
      <c r="T1092" s="50"/>
      <c r="U1092" s="50"/>
      <c r="V1092" s="50"/>
      <c r="W1092" s="50"/>
      <c r="X1092" s="50"/>
      <c r="Y1092" s="30"/>
      <c r="Z1092" s="30"/>
      <c r="AA1092" s="30"/>
    </row>
    <row r="1093" spans="1:27" ht="13.2" x14ac:dyDescent="0.25">
      <c r="A1093" s="78"/>
      <c r="B1093" s="28"/>
      <c r="C1093" s="28"/>
      <c r="D1093" s="27"/>
      <c r="E1093" s="28"/>
      <c r="G1093" s="28"/>
      <c r="H1093" s="31"/>
      <c r="I1093" s="31"/>
      <c r="J1093" s="30"/>
      <c r="K1093" s="30"/>
      <c r="L1093" s="28"/>
      <c r="M1093" s="31"/>
      <c r="O1093" s="28"/>
      <c r="P1093" s="28"/>
      <c r="Q1093" s="28"/>
      <c r="R1093" s="31"/>
      <c r="S1093" s="31"/>
      <c r="T1093" s="50"/>
      <c r="U1093" s="50"/>
      <c r="V1093" s="50"/>
      <c r="W1093" s="50"/>
      <c r="X1093" s="50"/>
      <c r="Y1093" s="30"/>
      <c r="Z1093" s="30"/>
      <c r="AA1093" s="30"/>
    </row>
    <row r="1094" spans="1:27" ht="13.2" x14ac:dyDescent="0.25">
      <c r="A1094" s="78"/>
      <c r="B1094" s="28"/>
      <c r="C1094" s="28"/>
      <c r="D1094" s="27"/>
      <c r="E1094" s="28"/>
      <c r="G1094" s="28"/>
      <c r="H1094" s="31"/>
      <c r="I1094" s="31"/>
      <c r="J1094" s="30"/>
      <c r="K1094" s="30"/>
      <c r="L1094" s="28"/>
      <c r="M1094" s="31"/>
      <c r="O1094" s="28"/>
      <c r="P1094" s="28"/>
      <c r="Q1094" s="28"/>
      <c r="R1094" s="31"/>
      <c r="S1094" s="31"/>
      <c r="T1094" s="50"/>
      <c r="U1094" s="50"/>
      <c r="V1094" s="50"/>
      <c r="W1094" s="50"/>
      <c r="X1094" s="50"/>
      <c r="Y1094" s="30"/>
      <c r="Z1094" s="30"/>
      <c r="AA1094" s="30"/>
    </row>
    <row r="1095" spans="1:27" ht="13.2" x14ac:dyDescent="0.25">
      <c r="A1095" s="78"/>
      <c r="B1095" s="28"/>
      <c r="C1095" s="28"/>
      <c r="D1095" s="27"/>
      <c r="E1095" s="28"/>
      <c r="G1095" s="28"/>
      <c r="H1095" s="31"/>
      <c r="I1095" s="31"/>
      <c r="J1095" s="30"/>
      <c r="K1095" s="30"/>
      <c r="L1095" s="28"/>
      <c r="M1095" s="31"/>
      <c r="O1095" s="28"/>
      <c r="P1095" s="28"/>
      <c r="Q1095" s="28"/>
      <c r="R1095" s="31"/>
      <c r="S1095" s="31"/>
      <c r="T1095" s="50"/>
      <c r="U1095" s="50"/>
      <c r="V1095" s="50"/>
      <c r="W1095" s="50"/>
      <c r="X1095" s="50"/>
      <c r="Y1095" s="30"/>
      <c r="Z1095" s="30"/>
      <c r="AA1095" s="30"/>
    </row>
    <row r="1096" spans="1:27" ht="13.2" x14ac:dyDescent="0.25">
      <c r="A1096" s="78"/>
      <c r="B1096" s="28"/>
      <c r="C1096" s="28"/>
      <c r="D1096" s="27"/>
      <c r="E1096" s="28"/>
      <c r="G1096" s="28"/>
      <c r="H1096" s="31"/>
      <c r="I1096" s="31"/>
      <c r="J1096" s="30"/>
      <c r="K1096" s="30"/>
      <c r="L1096" s="28"/>
      <c r="M1096" s="31"/>
      <c r="O1096" s="28"/>
      <c r="P1096" s="28"/>
      <c r="Q1096" s="28"/>
      <c r="R1096" s="31"/>
      <c r="S1096" s="31"/>
      <c r="T1096" s="50"/>
      <c r="U1096" s="50"/>
      <c r="V1096" s="50"/>
      <c r="W1096" s="50"/>
      <c r="X1096" s="50"/>
      <c r="Y1096" s="30"/>
      <c r="Z1096" s="30"/>
      <c r="AA1096" s="30"/>
    </row>
    <row r="1097" spans="1:27" ht="13.2" x14ac:dyDescent="0.25">
      <c r="A1097" s="78"/>
      <c r="B1097" s="28"/>
      <c r="C1097" s="28"/>
      <c r="D1097" s="27"/>
      <c r="E1097" s="28"/>
      <c r="G1097" s="28"/>
      <c r="H1097" s="31"/>
      <c r="I1097" s="31"/>
      <c r="J1097" s="30"/>
      <c r="K1097" s="30"/>
      <c r="L1097" s="28"/>
      <c r="M1097" s="31"/>
      <c r="O1097" s="28"/>
      <c r="P1097" s="28"/>
      <c r="Q1097" s="28"/>
      <c r="R1097" s="31"/>
      <c r="S1097" s="31"/>
      <c r="T1097" s="50"/>
      <c r="U1097" s="50"/>
      <c r="V1097" s="50"/>
      <c r="W1097" s="50"/>
      <c r="X1097" s="50"/>
      <c r="Y1097" s="30"/>
      <c r="Z1097" s="30"/>
      <c r="AA1097" s="30"/>
    </row>
    <row r="1098" spans="1:27" ht="13.2" x14ac:dyDescent="0.25">
      <c r="A1098" s="78"/>
      <c r="B1098" s="28"/>
      <c r="C1098" s="28"/>
      <c r="D1098" s="27"/>
      <c r="E1098" s="28"/>
      <c r="G1098" s="28"/>
      <c r="H1098" s="31"/>
      <c r="I1098" s="31"/>
      <c r="J1098" s="30"/>
      <c r="K1098" s="30"/>
      <c r="L1098" s="28"/>
      <c r="M1098" s="31"/>
      <c r="O1098" s="28"/>
      <c r="P1098" s="28"/>
      <c r="Q1098" s="28"/>
      <c r="R1098" s="31"/>
      <c r="S1098" s="31"/>
      <c r="T1098" s="50"/>
      <c r="U1098" s="50"/>
      <c r="V1098" s="50"/>
      <c r="W1098" s="50"/>
      <c r="X1098" s="50"/>
      <c r="Y1098" s="30"/>
      <c r="Z1098" s="30"/>
      <c r="AA1098" s="30"/>
    </row>
    <row r="1099" spans="1:27" ht="13.2" x14ac:dyDescent="0.25">
      <c r="A1099" s="78"/>
      <c r="B1099" s="28"/>
      <c r="C1099" s="28"/>
      <c r="D1099" s="27"/>
      <c r="E1099" s="28"/>
      <c r="G1099" s="28"/>
      <c r="H1099" s="31"/>
      <c r="I1099" s="31"/>
      <c r="J1099" s="30"/>
      <c r="K1099" s="30"/>
      <c r="L1099" s="28"/>
      <c r="M1099" s="31"/>
      <c r="O1099" s="28"/>
      <c r="P1099" s="28"/>
      <c r="Q1099" s="28"/>
      <c r="R1099" s="31"/>
      <c r="S1099" s="31"/>
      <c r="T1099" s="50"/>
      <c r="U1099" s="50"/>
      <c r="V1099" s="50"/>
      <c r="W1099" s="50"/>
      <c r="X1099" s="50"/>
      <c r="Y1099" s="30"/>
      <c r="Z1099" s="30"/>
      <c r="AA1099" s="30"/>
    </row>
    <row r="1100" spans="1:27" ht="13.2" x14ac:dyDescent="0.25">
      <c r="A1100" s="78"/>
      <c r="B1100" s="28"/>
      <c r="C1100" s="28"/>
      <c r="D1100" s="27"/>
      <c r="E1100" s="28"/>
      <c r="G1100" s="28"/>
      <c r="H1100" s="31"/>
      <c r="I1100" s="31"/>
      <c r="J1100" s="30"/>
      <c r="K1100" s="30"/>
      <c r="L1100" s="28"/>
      <c r="M1100" s="31"/>
      <c r="O1100" s="28"/>
      <c r="P1100" s="28"/>
      <c r="Q1100" s="28"/>
      <c r="R1100" s="31"/>
      <c r="S1100" s="31"/>
      <c r="T1100" s="50"/>
      <c r="U1100" s="50"/>
      <c r="V1100" s="50"/>
      <c r="W1100" s="50"/>
      <c r="X1100" s="50"/>
      <c r="Y1100" s="30"/>
      <c r="Z1100" s="30"/>
      <c r="AA1100" s="30"/>
    </row>
    <row r="1101" spans="1:27" ht="13.2" x14ac:dyDescent="0.25">
      <c r="A1101" s="78"/>
      <c r="B1101" s="28"/>
      <c r="C1101" s="28"/>
      <c r="D1101" s="27"/>
      <c r="E1101" s="28"/>
      <c r="G1101" s="28"/>
      <c r="H1101" s="31"/>
      <c r="I1101" s="31"/>
      <c r="J1101" s="30"/>
      <c r="K1101" s="30"/>
      <c r="L1101" s="28"/>
      <c r="M1101" s="31"/>
      <c r="O1101" s="28"/>
      <c r="P1101" s="28"/>
      <c r="Q1101" s="28"/>
      <c r="R1101" s="31"/>
      <c r="S1101" s="31"/>
      <c r="T1101" s="50"/>
      <c r="U1101" s="50"/>
      <c r="V1101" s="50"/>
      <c r="W1101" s="50"/>
      <c r="X1101" s="50"/>
      <c r="Y1101" s="30"/>
      <c r="Z1101" s="30"/>
      <c r="AA1101" s="30"/>
    </row>
    <row r="1102" spans="1:27" ht="13.2" x14ac:dyDescent="0.25">
      <c r="A1102" s="78"/>
      <c r="B1102" s="28"/>
      <c r="C1102" s="28"/>
      <c r="D1102" s="27"/>
      <c r="E1102" s="28"/>
      <c r="G1102" s="28"/>
      <c r="H1102" s="31"/>
      <c r="I1102" s="31"/>
      <c r="J1102" s="30"/>
      <c r="K1102" s="30"/>
      <c r="L1102" s="28"/>
      <c r="M1102" s="31"/>
      <c r="O1102" s="28"/>
      <c r="P1102" s="28"/>
      <c r="Q1102" s="28"/>
      <c r="R1102" s="31"/>
      <c r="S1102" s="31"/>
      <c r="T1102" s="50"/>
      <c r="U1102" s="50"/>
      <c r="V1102" s="50"/>
      <c r="W1102" s="50"/>
      <c r="X1102" s="50"/>
      <c r="Y1102" s="30"/>
      <c r="Z1102" s="30"/>
      <c r="AA1102" s="30"/>
    </row>
    <row r="1103" spans="1:27" ht="13.2" x14ac:dyDescent="0.25">
      <c r="A1103" s="78"/>
      <c r="B1103" s="28"/>
      <c r="C1103" s="28"/>
      <c r="D1103" s="27"/>
      <c r="E1103" s="28"/>
      <c r="G1103" s="28"/>
      <c r="H1103" s="31"/>
      <c r="I1103" s="31"/>
      <c r="J1103" s="30"/>
      <c r="K1103" s="30"/>
      <c r="L1103" s="28"/>
      <c r="M1103" s="31"/>
      <c r="O1103" s="28"/>
      <c r="P1103" s="28"/>
      <c r="Q1103" s="28"/>
      <c r="R1103" s="31"/>
      <c r="S1103" s="31"/>
      <c r="T1103" s="50"/>
      <c r="U1103" s="50"/>
      <c r="V1103" s="50"/>
      <c r="W1103" s="50"/>
      <c r="X1103" s="50"/>
      <c r="Y1103" s="30"/>
      <c r="Z1103" s="30"/>
      <c r="AA1103" s="30"/>
    </row>
    <row r="1104" spans="1:27" ht="13.2" x14ac:dyDescent="0.25">
      <c r="A1104" s="78"/>
      <c r="B1104" s="28"/>
      <c r="C1104" s="28"/>
      <c r="D1104" s="27"/>
      <c r="E1104" s="28"/>
      <c r="G1104" s="28"/>
      <c r="H1104" s="31"/>
      <c r="I1104" s="31"/>
      <c r="J1104" s="30"/>
      <c r="K1104" s="30"/>
      <c r="L1104" s="28"/>
      <c r="M1104" s="31"/>
      <c r="O1104" s="28"/>
      <c r="P1104" s="28"/>
      <c r="Q1104" s="28"/>
      <c r="R1104" s="31"/>
      <c r="S1104" s="31"/>
      <c r="T1104" s="50"/>
      <c r="U1104" s="50"/>
      <c r="V1104" s="50"/>
      <c r="W1104" s="50"/>
      <c r="X1104" s="50"/>
      <c r="Y1104" s="30"/>
      <c r="Z1104" s="30"/>
      <c r="AA1104" s="30"/>
    </row>
    <row r="1105" spans="1:27" ht="13.2" x14ac:dyDescent="0.25">
      <c r="A1105" s="78"/>
      <c r="B1105" s="28"/>
      <c r="C1105" s="28"/>
      <c r="D1105" s="27"/>
      <c r="E1105" s="28"/>
      <c r="G1105" s="28"/>
      <c r="H1105" s="31"/>
      <c r="I1105" s="31"/>
      <c r="J1105" s="30"/>
      <c r="K1105" s="30"/>
      <c r="L1105" s="28"/>
      <c r="M1105" s="31"/>
      <c r="O1105" s="28"/>
      <c r="P1105" s="28"/>
      <c r="Q1105" s="28"/>
      <c r="R1105" s="31"/>
      <c r="S1105" s="31"/>
      <c r="T1105" s="50"/>
      <c r="U1105" s="50"/>
      <c r="V1105" s="50"/>
      <c r="W1105" s="50"/>
      <c r="X1105" s="50"/>
      <c r="Y1105" s="30"/>
      <c r="Z1105" s="30"/>
      <c r="AA1105" s="30"/>
    </row>
    <row r="1106" spans="1:27" ht="13.2" x14ac:dyDescent="0.25">
      <c r="A1106" s="78"/>
      <c r="B1106" s="28"/>
      <c r="C1106" s="28"/>
      <c r="D1106" s="27"/>
      <c r="E1106" s="28"/>
      <c r="G1106" s="28"/>
      <c r="H1106" s="31"/>
      <c r="I1106" s="31"/>
      <c r="J1106" s="30"/>
      <c r="K1106" s="30"/>
      <c r="L1106" s="28"/>
      <c r="M1106" s="31"/>
      <c r="O1106" s="28"/>
      <c r="P1106" s="28"/>
      <c r="Q1106" s="28"/>
      <c r="R1106" s="31"/>
      <c r="S1106" s="31"/>
      <c r="T1106" s="50"/>
      <c r="U1106" s="50"/>
      <c r="V1106" s="50"/>
      <c r="W1106" s="50"/>
      <c r="X1106" s="50"/>
      <c r="Y1106" s="30"/>
      <c r="Z1106" s="30"/>
      <c r="AA1106" s="30"/>
    </row>
    <row r="1107" spans="1:27" ht="13.2" x14ac:dyDescent="0.25">
      <c r="A1107" s="78"/>
      <c r="B1107" s="28"/>
      <c r="C1107" s="28"/>
      <c r="D1107" s="27"/>
      <c r="E1107" s="28"/>
      <c r="G1107" s="28"/>
      <c r="H1107" s="31"/>
      <c r="I1107" s="31"/>
      <c r="J1107" s="30"/>
      <c r="K1107" s="30"/>
      <c r="L1107" s="28"/>
      <c r="M1107" s="31"/>
      <c r="O1107" s="28"/>
      <c r="P1107" s="28"/>
      <c r="Q1107" s="28"/>
      <c r="R1107" s="31"/>
      <c r="S1107" s="31"/>
      <c r="T1107" s="50"/>
      <c r="U1107" s="50"/>
      <c r="V1107" s="50"/>
      <c r="W1107" s="50"/>
      <c r="X1107" s="50"/>
      <c r="Y1107" s="30"/>
      <c r="Z1107" s="30"/>
      <c r="AA1107" s="30"/>
    </row>
    <row r="1108" spans="1:27" ht="13.2" x14ac:dyDescent="0.25">
      <c r="A1108" s="78"/>
      <c r="B1108" s="28"/>
      <c r="C1108" s="28"/>
      <c r="D1108" s="27"/>
      <c r="E1108" s="28"/>
      <c r="G1108" s="28"/>
      <c r="H1108" s="31"/>
      <c r="I1108" s="31"/>
      <c r="J1108" s="30"/>
      <c r="K1108" s="30"/>
      <c r="L1108" s="28"/>
      <c r="M1108" s="31"/>
      <c r="O1108" s="28"/>
      <c r="P1108" s="28"/>
      <c r="Q1108" s="28"/>
      <c r="R1108" s="31"/>
      <c r="S1108" s="31"/>
      <c r="T1108" s="50"/>
      <c r="U1108" s="50"/>
      <c r="V1108" s="50"/>
      <c r="W1108" s="50"/>
      <c r="X1108" s="50"/>
      <c r="Y1108" s="30"/>
      <c r="Z1108" s="30"/>
      <c r="AA1108" s="30"/>
    </row>
    <row r="1109" spans="1:27" ht="13.2" x14ac:dyDescent="0.25">
      <c r="A1109" s="78"/>
      <c r="B1109" s="28"/>
      <c r="C1109" s="28"/>
      <c r="D1109" s="27"/>
      <c r="E1109" s="28"/>
      <c r="G1109" s="28"/>
      <c r="H1109" s="31"/>
      <c r="I1109" s="31"/>
      <c r="J1109" s="30"/>
      <c r="K1109" s="30"/>
      <c r="L1109" s="28"/>
      <c r="M1109" s="31"/>
      <c r="O1109" s="28"/>
      <c r="P1109" s="28"/>
      <c r="Q1109" s="28"/>
      <c r="R1109" s="31"/>
      <c r="S1109" s="31"/>
      <c r="T1109" s="50"/>
      <c r="U1109" s="50"/>
      <c r="V1109" s="50"/>
      <c r="W1109" s="50"/>
      <c r="X1109" s="50"/>
      <c r="Y1109" s="30"/>
      <c r="Z1109" s="30"/>
      <c r="AA1109" s="30"/>
    </row>
    <row r="1110" spans="1:27" ht="13.2" x14ac:dyDescent="0.25">
      <c r="A1110" s="78"/>
      <c r="B1110" s="28"/>
      <c r="C1110" s="28"/>
      <c r="D1110" s="27"/>
      <c r="E1110" s="28"/>
      <c r="G1110" s="28"/>
      <c r="H1110" s="31"/>
      <c r="I1110" s="31"/>
      <c r="J1110" s="30"/>
      <c r="K1110" s="30"/>
      <c r="L1110" s="28"/>
      <c r="M1110" s="31"/>
      <c r="O1110" s="28"/>
      <c r="P1110" s="28"/>
      <c r="Q1110" s="28"/>
      <c r="R1110" s="31"/>
      <c r="S1110" s="31"/>
      <c r="T1110" s="50"/>
      <c r="U1110" s="50"/>
      <c r="V1110" s="50"/>
      <c r="W1110" s="50"/>
      <c r="X1110" s="50"/>
      <c r="Y1110" s="30"/>
      <c r="Z1110" s="30"/>
      <c r="AA1110" s="30"/>
    </row>
    <row r="1111" spans="1:27" ht="13.2" x14ac:dyDescent="0.25">
      <c r="A1111" s="78"/>
      <c r="B1111" s="28"/>
      <c r="C1111" s="28"/>
      <c r="D1111" s="27"/>
      <c r="E1111" s="28"/>
      <c r="G1111" s="28"/>
      <c r="H1111" s="31"/>
      <c r="I1111" s="31"/>
      <c r="J1111" s="30"/>
      <c r="K1111" s="30"/>
      <c r="L1111" s="28"/>
      <c r="M1111" s="31"/>
      <c r="O1111" s="28"/>
      <c r="P1111" s="28"/>
      <c r="Q1111" s="28"/>
      <c r="R1111" s="31"/>
      <c r="S1111" s="31"/>
      <c r="T1111" s="50"/>
      <c r="U1111" s="50"/>
      <c r="V1111" s="50"/>
      <c r="W1111" s="50"/>
      <c r="X1111" s="50"/>
      <c r="Y1111" s="30"/>
      <c r="Z1111" s="30"/>
      <c r="AA1111" s="30"/>
    </row>
    <row r="1112" spans="1:27" ht="13.2" x14ac:dyDescent="0.25">
      <c r="A1112" s="78"/>
      <c r="B1112" s="28"/>
      <c r="C1112" s="28"/>
      <c r="D1112" s="27"/>
      <c r="E1112" s="28"/>
      <c r="G1112" s="28"/>
      <c r="H1112" s="31"/>
      <c r="I1112" s="31"/>
      <c r="J1112" s="30"/>
      <c r="K1112" s="30"/>
      <c r="L1112" s="28"/>
      <c r="M1112" s="31"/>
      <c r="O1112" s="28"/>
      <c r="P1112" s="28"/>
      <c r="Q1112" s="28"/>
      <c r="R1112" s="31"/>
      <c r="S1112" s="31"/>
      <c r="T1112" s="50"/>
      <c r="U1112" s="50"/>
      <c r="V1112" s="50"/>
      <c r="W1112" s="50"/>
      <c r="X1112" s="50"/>
      <c r="Y1112" s="30"/>
      <c r="Z1112" s="30"/>
      <c r="AA1112" s="30"/>
    </row>
    <row r="1113" spans="1:27" ht="13.2" x14ac:dyDescent="0.25">
      <c r="A1113" s="78"/>
      <c r="B1113" s="28"/>
      <c r="C1113" s="28"/>
      <c r="D1113" s="27"/>
      <c r="E1113" s="28"/>
      <c r="G1113" s="28"/>
      <c r="H1113" s="31"/>
      <c r="I1113" s="31"/>
      <c r="J1113" s="30"/>
      <c r="K1113" s="30"/>
      <c r="L1113" s="28"/>
      <c r="M1113" s="31"/>
      <c r="O1113" s="28"/>
      <c r="P1113" s="28"/>
      <c r="Q1113" s="28"/>
      <c r="R1113" s="31"/>
      <c r="S1113" s="31"/>
      <c r="T1113" s="50"/>
      <c r="U1113" s="50"/>
      <c r="V1113" s="50"/>
      <c r="W1113" s="50"/>
      <c r="X1113" s="50"/>
      <c r="Y1113" s="30"/>
      <c r="Z1113" s="30"/>
      <c r="AA1113" s="30"/>
    </row>
    <row r="1114" spans="1:27" ht="13.2" x14ac:dyDescent="0.25">
      <c r="A1114" s="78"/>
      <c r="B1114" s="28"/>
      <c r="C1114" s="28"/>
      <c r="D1114" s="27"/>
      <c r="E1114" s="28"/>
      <c r="G1114" s="28"/>
      <c r="H1114" s="31"/>
      <c r="I1114" s="31"/>
      <c r="J1114" s="30"/>
      <c r="K1114" s="30"/>
      <c r="L1114" s="28"/>
      <c r="M1114" s="31"/>
      <c r="O1114" s="28"/>
      <c r="P1114" s="28"/>
      <c r="Q1114" s="28"/>
      <c r="R1114" s="31"/>
      <c r="S1114" s="31"/>
      <c r="T1114" s="50"/>
      <c r="U1114" s="50"/>
      <c r="V1114" s="50"/>
      <c r="W1114" s="50"/>
      <c r="X1114" s="50"/>
      <c r="Y1114" s="30"/>
      <c r="Z1114" s="30"/>
      <c r="AA1114" s="30"/>
    </row>
    <row r="1115" spans="1:27" ht="13.2" x14ac:dyDescent="0.25">
      <c r="A1115" s="78"/>
      <c r="B1115" s="28"/>
      <c r="C1115" s="28"/>
      <c r="D1115" s="27"/>
      <c r="E1115" s="28"/>
      <c r="G1115" s="28"/>
      <c r="H1115" s="31"/>
      <c r="I1115" s="31"/>
      <c r="J1115" s="30"/>
      <c r="K1115" s="30"/>
      <c r="L1115" s="28"/>
      <c r="M1115" s="31"/>
      <c r="O1115" s="28"/>
      <c r="P1115" s="28"/>
      <c r="Q1115" s="28"/>
      <c r="R1115" s="31"/>
      <c r="S1115" s="31"/>
      <c r="T1115" s="50"/>
      <c r="U1115" s="50"/>
      <c r="V1115" s="50"/>
      <c r="W1115" s="50"/>
      <c r="X1115" s="50"/>
      <c r="Y1115" s="30"/>
      <c r="Z1115" s="30"/>
      <c r="AA1115" s="30"/>
    </row>
    <row r="1116" spans="1:27" ht="13.2" x14ac:dyDescent="0.25">
      <c r="A1116" s="78"/>
      <c r="B1116" s="28"/>
      <c r="C1116" s="28"/>
      <c r="D1116" s="27"/>
      <c r="E1116" s="28"/>
      <c r="G1116" s="28"/>
      <c r="H1116" s="31"/>
      <c r="I1116" s="31"/>
      <c r="J1116" s="30"/>
      <c r="K1116" s="30"/>
      <c r="L1116" s="28"/>
      <c r="M1116" s="31"/>
      <c r="O1116" s="28"/>
      <c r="P1116" s="28"/>
      <c r="Q1116" s="28"/>
      <c r="R1116" s="31"/>
      <c r="S1116" s="31"/>
      <c r="T1116" s="50"/>
      <c r="U1116" s="50"/>
      <c r="V1116" s="50"/>
      <c r="W1116" s="50"/>
      <c r="X1116" s="50"/>
      <c r="Y1116" s="30"/>
      <c r="Z1116" s="30"/>
      <c r="AA1116" s="30"/>
    </row>
    <row r="1117" spans="1:27" ht="13.2" x14ac:dyDescent="0.25">
      <c r="A1117" s="78"/>
      <c r="B1117" s="28"/>
      <c r="C1117" s="28"/>
      <c r="D1117" s="27"/>
      <c r="E1117" s="28"/>
      <c r="G1117" s="28"/>
      <c r="H1117" s="31"/>
      <c r="I1117" s="31"/>
      <c r="J1117" s="30"/>
      <c r="K1117" s="30"/>
      <c r="L1117" s="28"/>
      <c r="M1117" s="31"/>
      <c r="O1117" s="28"/>
      <c r="P1117" s="28"/>
      <c r="Q1117" s="28"/>
      <c r="R1117" s="31"/>
      <c r="S1117" s="31"/>
      <c r="T1117" s="50"/>
      <c r="U1117" s="50"/>
      <c r="V1117" s="50"/>
      <c r="W1117" s="50"/>
      <c r="X1117" s="50"/>
      <c r="Y1117" s="30"/>
      <c r="Z1117" s="30"/>
      <c r="AA1117" s="30"/>
    </row>
    <row r="1118" spans="1:27" ht="13.2" x14ac:dyDescent="0.25">
      <c r="A1118" s="78"/>
      <c r="B1118" s="28"/>
      <c r="C1118" s="28"/>
      <c r="D1118" s="27"/>
      <c r="E1118" s="28"/>
      <c r="G1118" s="28"/>
      <c r="H1118" s="31"/>
      <c r="I1118" s="31"/>
      <c r="J1118" s="30"/>
      <c r="K1118" s="30"/>
      <c r="L1118" s="28"/>
      <c r="M1118" s="31"/>
      <c r="O1118" s="28"/>
      <c r="P1118" s="28"/>
      <c r="Q1118" s="28"/>
      <c r="R1118" s="31"/>
      <c r="S1118" s="31"/>
      <c r="T1118" s="50"/>
      <c r="U1118" s="50"/>
      <c r="V1118" s="50"/>
      <c r="W1118" s="50"/>
      <c r="X1118" s="50"/>
      <c r="Y1118" s="30"/>
      <c r="Z1118" s="30"/>
      <c r="AA1118" s="30"/>
    </row>
    <row r="1119" spans="1:27" ht="13.2" x14ac:dyDescent="0.25">
      <c r="A1119" s="78"/>
      <c r="B1119" s="28"/>
      <c r="C1119" s="28"/>
      <c r="D1119" s="27"/>
      <c r="E1119" s="28"/>
      <c r="G1119" s="28"/>
      <c r="H1119" s="31"/>
      <c r="I1119" s="31"/>
      <c r="J1119" s="30"/>
      <c r="K1119" s="30"/>
      <c r="L1119" s="28"/>
      <c r="M1119" s="31"/>
      <c r="O1119" s="28"/>
      <c r="P1119" s="28"/>
      <c r="Q1119" s="28"/>
      <c r="R1119" s="31"/>
      <c r="S1119" s="31"/>
      <c r="T1119" s="50"/>
      <c r="U1119" s="50"/>
      <c r="V1119" s="50"/>
      <c r="W1119" s="50"/>
      <c r="X1119" s="50"/>
      <c r="Y1119" s="30"/>
      <c r="Z1119" s="30"/>
      <c r="AA1119" s="30"/>
    </row>
    <row r="1120" spans="1:27" ht="13.2" x14ac:dyDescent="0.25">
      <c r="A1120" s="78"/>
      <c r="B1120" s="28"/>
      <c r="C1120" s="28"/>
      <c r="D1120" s="27"/>
      <c r="E1120" s="28"/>
      <c r="G1120" s="28"/>
      <c r="H1120" s="31"/>
      <c r="I1120" s="31"/>
      <c r="J1120" s="30"/>
      <c r="K1120" s="30"/>
      <c r="L1120" s="28"/>
      <c r="M1120" s="31"/>
      <c r="O1120" s="28"/>
      <c r="P1120" s="28"/>
      <c r="Q1120" s="28"/>
      <c r="R1120" s="31"/>
      <c r="S1120" s="31"/>
      <c r="T1120" s="50"/>
      <c r="U1120" s="50"/>
      <c r="V1120" s="50"/>
      <c r="W1120" s="50"/>
      <c r="X1120" s="50"/>
      <c r="Y1120" s="30"/>
      <c r="Z1120" s="30"/>
      <c r="AA1120" s="30"/>
    </row>
    <row r="1121" spans="1:27" ht="13.2" x14ac:dyDescent="0.25">
      <c r="A1121" s="78"/>
      <c r="B1121" s="28"/>
      <c r="C1121" s="28"/>
      <c r="D1121" s="27"/>
      <c r="E1121" s="28"/>
      <c r="G1121" s="28"/>
      <c r="H1121" s="31"/>
      <c r="I1121" s="31"/>
      <c r="J1121" s="30"/>
      <c r="K1121" s="30"/>
      <c r="L1121" s="28"/>
      <c r="M1121" s="31"/>
      <c r="O1121" s="28"/>
      <c r="P1121" s="28"/>
      <c r="Q1121" s="28"/>
      <c r="R1121" s="31"/>
      <c r="S1121" s="31"/>
      <c r="T1121" s="50"/>
      <c r="U1121" s="50"/>
      <c r="V1121" s="50"/>
      <c r="W1121" s="50"/>
      <c r="X1121" s="50"/>
      <c r="Y1121" s="30"/>
      <c r="Z1121" s="30"/>
      <c r="AA1121" s="30"/>
    </row>
    <row r="1122" spans="1:27" ht="13.2" x14ac:dyDescent="0.25">
      <c r="A1122" s="78"/>
      <c r="B1122" s="28"/>
      <c r="C1122" s="28"/>
      <c r="D1122" s="27"/>
      <c r="E1122" s="28"/>
      <c r="G1122" s="28"/>
      <c r="H1122" s="31"/>
      <c r="I1122" s="31"/>
      <c r="J1122" s="30"/>
      <c r="K1122" s="30"/>
      <c r="L1122" s="28"/>
      <c r="M1122" s="31"/>
      <c r="O1122" s="28"/>
      <c r="P1122" s="28"/>
      <c r="Q1122" s="28"/>
      <c r="R1122" s="31"/>
      <c r="S1122" s="31"/>
      <c r="T1122" s="50"/>
      <c r="U1122" s="50"/>
      <c r="V1122" s="50"/>
      <c r="W1122" s="50"/>
      <c r="X1122" s="50"/>
      <c r="Y1122" s="30"/>
      <c r="Z1122" s="30"/>
      <c r="AA1122" s="30"/>
    </row>
    <row r="1123" spans="1:27" ht="13.2" x14ac:dyDescent="0.25">
      <c r="A1123" s="78"/>
      <c r="B1123" s="28"/>
      <c r="C1123" s="28"/>
      <c r="D1123" s="27"/>
      <c r="E1123" s="28"/>
      <c r="G1123" s="28"/>
      <c r="H1123" s="31"/>
      <c r="I1123" s="31"/>
      <c r="J1123" s="30"/>
      <c r="K1123" s="30"/>
      <c r="L1123" s="28"/>
      <c r="M1123" s="31"/>
      <c r="O1123" s="28"/>
      <c r="P1123" s="28"/>
      <c r="Q1123" s="28"/>
      <c r="R1123" s="31"/>
      <c r="S1123" s="31"/>
      <c r="T1123" s="50"/>
      <c r="U1123" s="50"/>
      <c r="V1123" s="50"/>
      <c r="W1123" s="50"/>
      <c r="X1123" s="50"/>
      <c r="Y1123" s="30"/>
      <c r="Z1123" s="30"/>
      <c r="AA1123" s="30"/>
    </row>
    <row r="1124" spans="1:27" ht="13.2" x14ac:dyDescent="0.25">
      <c r="A1124" s="78"/>
      <c r="B1124" s="28"/>
      <c r="C1124" s="28"/>
      <c r="D1124" s="27"/>
      <c r="E1124" s="28"/>
      <c r="G1124" s="28"/>
      <c r="H1124" s="31"/>
      <c r="I1124" s="31"/>
      <c r="J1124" s="30"/>
      <c r="K1124" s="30"/>
      <c r="L1124" s="28"/>
      <c r="M1124" s="31"/>
      <c r="O1124" s="28"/>
      <c r="P1124" s="28"/>
      <c r="Q1124" s="28"/>
      <c r="R1124" s="31"/>
      <c r="S1124" s="31"/>
      <c r="T1124" s="50"/>
      <c r="U1124" s="50"/>
      <c r="V1124" s="50"/>
      <c r="W1124" s="50"/>
      <c r="X1124" s="50"/>
      <c r="Y1124" s="30"/>
      <c r="Z1124" s="30"/>
      <c r="AA1124" s="30"/>
    </row>
    <row r="1125" spans="1:27" ht="13.2" x14ac:dyDescent="0.25">
      <c r="A1125" s="78"/>
      <c r="B1125" s="28"/>
      <c r="C1125" s="28"/>
      <c r="D1125" s="27"/>
      <c r="E1125" s="28"/>
      <c r="G1125" s="28"/>
      <c r="H1125" s="31"/>
      <c r="I1125" s="31"/>
      <c r="J1125" s="30"/>
      <c r="K1125" s="30"/>
      <c r="L1125" s="28"/>
      <c r="M1125" s="31"/>
      <c r="O1125" s="28"/>
      <c r="P1125" s="28"/>
      <c r="Q1125" s="28"/>
      <c r="R1125" s="31"/>
      <c r="S1125" s="31"/>
      <c r="T1125" s="50"/>
      <c r="U1125" s="50"/>
      <c r="V1125" s="50"/>
      <c r="W1125" s="50"/>
      <c r="X1125" s="50"/>
      <c r="Y1125" s="30"/>
      <c r="Z1125" s="30"/>
      <c r="AA1125" s="30"/>
    </row>
    <row r="1126" spans="1:27" ht="13.2" x14ac:dyDescent="0.25">
      <c r="A1126" s="78"/>
      <c r="B1126" s="28"/>
      <c r="C1126" s="28"/>
      <c r="D1126" s="27"/>
      <c r="E1126" s="28"/>
      <c r="G1126" s="28"/>
      <c r="H1126" s="31"/>
      <c r="I1126" s="31"/>
      <c r="J1126" s="30"/>
      <c r="K1126" s="30"/>
      <c r="L1126" s="28"/>
      <c r="M1126" s="31"/>
      <c r="O1126" s="28"/>
      <c r="P1126" s="28"/>
      <c r="Q1126" s="28"/>
      <c r="R1126" s="31"/>
      <c r="S1126" s="31"/>
      <c r="T1126" s="50"/>
      <c r="U1126" s="50"/>
      <c r="V1126" s="50"/>
      <c r="W1126" s="50"/>
      <c r="X1126" s="50"/>
      <c r="Y1126" s="30"/>
      <c r="Z1126" s="30"/>
      <c r="AA1126" s="30"/>
    </row>
    <row r="1127" spans="1:27" ht="13.2" x14ac:dyDescent="0.25">
      <c r="A1127" s="78"/>
      <c r="B1127" s="28"/>
      <c r="C1127" s="28"/>
      <c r="D1127" s="27"/>
      <c r="E1127" s="28"/>
      <c r="G1127" s="28"/>
      <c r="H1127" s="31"/>
      <c r="I1127" s="31"/>
      <c r="J1127" s="30"/>
      <c r="K1127" s="30"/>
      <c r="L1127" s="28"/>
      <c r="M1127" s="31"/>
      <c r="O1127" s="28"/>
      <c r="P1127" s="28"/>
      <c r="Q1127" s="28"/>
      <c r="R1127" s="31"/>
      <c r="S1127" s="31"/>
      <c r="T1127" s="50"/>
      <c r="U1127" s="50"/>
      <c r="V1127" s="50"/>
      <c r="W1127" s="50"/>
      <c r="X1127" s="50"/>
      <c r="Y1127" s="30"/>
      <c r="Z1127" s="30"/>
      <c r="AA1127" s="30"/>
    </row>
    <row r="1128" spans="1:27" ht="13.2" x14ac:dyDescent="0.25">
      <c r="A1128" s="78"/>
      <c r="B1128" s="28"/>
      <c r="C1128" s="28"/>
      <c r="D1128" s="27"/>
      <c r="E1128" s="28"/>
      <c r="G1128" s="28"/>
      <c r="H1128" s="31"/>
      <c r="I1128" s="31"/>
      <c r="J1128" s="30"/>
      <c r="K1128" s="30"/>
      <c r="L1128" s="28"/>
      <c r="M1128" s="31"/>
      <c r="O1128" s="28"/>
      <c r="P1128" s="28"/>
      <c r="Q1128" s="28"/>
      <c r="R1128" s="31"/>
      <c r="S1128" s="31"/>
      <c r="T1128" s="50"/>
      <c r="U1128" s="50"/>
      <c r="V1128" s="50"/>
      <c r="W1128" s="50"/>
      <c r="X1128" s="50"/>
      <c r="Y1128" s="30"/>
      <c r="Z1128" s="30"/>
      <c r="AA1128" s="30"/>
    </row>
    <row r="1129" spans="1:27" ht="13.2" x14ac:dyDescent="0.25">
      <c r="A1129" s="78"/>
      <c r="B1129" s="28"/>
      <c r="C1129" s="28"/>
      <c r="D1129" s="27"/>
      <c r="E1129" s="28"/>
      <c r="G1129" s="28"/>
      <c r="H1129" s="31"/>
      <c r="I1129" s="31"/>
      <c r="J1129" s="30"/>
      <c r="K1129" s="30"/>
      <c r="L1129" s="28"/>
      <c r="M1129" s="31"/>
      <c r="O1129" s="28"/>
      <c r="P1129" s="28"/>
      <c r="Q1129" s="28"/>
      <c r="R1129" s="31"/>
      <c r="S1129" s="31"/>
      <c r="T1129" s="50"/>
      <c r="U1129" s="50"/>
      <c r="V1129" s="50"/>
      <c r="W1129" s="50"/>
      <c r="X1129" s="50"/>
      <c r="Y1129" s="30"/>
      <c r="Z1129" s="30"/>
      <c r="AA1129" s="30"/>
    </row>
    <row r="1130" spans="1:27" ht="13.2" x14ac:dyDescent="0.25">
      <c r="A1130" s="78"/>
      <c r="B1130" s="28"/>
      <c r="C1130" s="28"/>
      <c r="D1130" s="27"/>
      <c r="E1130" s="28"/>
      <c r="G1130" s="28"/>
      <c r="H1130" s="31"/>
      <c r="I1130" s="31"/>
      <c r="J1130" s="30"/>
      <c r="K1130" s="30"/>
      <c r="L1130" s="28"/>
      <c r="M1130" s="31"/>
      <c r="O1130" s="28"/>
      <c r="P1130" s="28"/>
      <c r="Q1130" s="28"/>
      <c r="R1130" s="31"/>
      <c r="S1130" s="31"/>
      <c r="T1130" s="50"/>
      <c r="U1130" s="50"/>
      <c r="V1130" s="50"/>
      <c r="W1130" s="50"/>
      <c r="X1130" s="50"/>
      <c r="Y1130" s="30"/>
      <c r="Z1130" s="30"/>
      <c r="AA1130" s="30"/>
    </row>
    <row r="1131" spans="1:27" ht="13.2" x14ac:dyDescent="0.25">
      <c r="A1131" s="78"/>
      <c r="B1131" s="28"/>
      <c r="C1131" s="28"/>
      <c r="D1131" s="27"/>
      <c r="E1131" s="28"/>
      <c r="G1131" s="28"/>
      <c r="H1131" s="31"/>
      <c r="I1131" s="31"/>
      <c r="J1131" s="30"/>
      <c r="K1131" s="30"/>
      <c r="L1131" s="28"/>
      <c r="M1131" s="31"/>
      <c r="O1131" s="28"/>
      <c r="P1131" s="28"/>
      <c r="Q1131" s="28"/>
      <c r="R1131" s="31"/>
      <c r="S1131" s="31"/>
      <c r="T1131" s="50"/>
      <c r="U1131" s="50"/>
      <c r="V1131" s="50"/>
      <c r="W1131" s="50"/>
      <c r="X1131" s="50"/>
      <c r="Y1131" s="30"/>
      <c r="Z1131" s="30"/>
      <c r="AA1131" s="30"/>
    </row>
    <row r="1132" spans="1:27" ht="13.2" x14ac:dyDescent="0.25">
      <c r="A1132" s="78"/>
      <c r="B1132" s="28"/>
      <c r="C1132" s="28"/>
      <c r="D1132" s="27"/>
      <c r="E1132" s="28"/>
      <c r="G1132" s="28"/>
      <c r="H1132" s="31"/>
      <c r="I1132" s="31"/>
      <c r="J1132" s="30"/>
      <c r="K1132" s="30"/>
      <c r="L1132" s="28"/>
      <c r="M1132" s="31"/>
      <c r="O1132" s="28"/>
      <c r="P1132" s="28"/>
      <c r="Q1132" s="28"/>
      <c r="R1132" s="31"/>
      <c r="S1132" s="31"/>
      <c r="T1132" s="50"/>
      <c r="U1132" s="50"/>
      <c r="V1132" s="50"/>
      <c r="W1132" s="50"/>
      <c r="X1132" s="50"/>
      <c r="Y1132" s="30"/>
      <c r="Z1132" s="30"/>
      <c r="AA1132" s="30"/>
    </row>
    <row r="1133" spans="1:27" ht="13.2" x14ac:dyDescent="0.25">
      <c r="A1133" s="78"/>
      <c r="B1133" s="28"/>
      <c r="C1133" s="28"/>
      <c r="D1133" s="27"/>
      <c r="E1133" s="28"/>
      <c r="G1133" s="28"/>
      <c r="H1133" s="31"/>
      <c r="I1133" s="31"/>
      <c r="J1133" s="30"/>
      <c r="K1133" s="30"/>
      <c r="L1133" s="28"/>
      <c r="M1133" s="31"/>
      <c r="O1133" s="28"/>
      <c r="P1133" s="28"/>
      <c r="Q1133" s="28"/>
      <c r="R1133" s="31"/>
      <c r="S1133" s="31"/>
      <c r="T1133" s="50"/>
      <c r="U1133" s="50"/>
      <c r="V1133" s="50"/>
      <c r="W1133" s="50"/>
      <c r="X1133" s="50"/>
      <c r="Y1133" s="30"/>
      <c r="Z1133" s="30"/>
      <c r="AA1133" s="30"/>
    </row>
    <row r="1134" spans="1:27" ht="13.2" x14ac:dyDescent="0.25">
      <c r="A1134" s="78"/>
      <c r="B1134" s="28"/>
      <c r="C1134" s="28"/>
      <c r="D1134" s="27"/>
      <c r="E1134" s="28"/>
      <c r="G1134" s="28"/>
      <c r="H1134" s="31"/>
      <c r="I1134" s="31"/>
      <c r="J1134" s="30"/>
      <c r="K1134" s="30"/>
      <c r="L1134" s="28"/>
      <c r="M1134" s="31"/>
      <c r="O1134" s="28"/>
      <c r="P1134" s="28"/>
      <c r="Q1134" s="28"/>
      <c r="R1134" s="31"/>
      <c r="S1134" s="31"/>
      <c r="T1134" s="50"/>
      <c r="U1134" s="50"/>
      <c r="V1134" s="50"/>
      <c r="W1134" s="50"/>
      <c r="X1134" s="50"/>
      <c r="Y1134" s="30"/>
      <c r="Z1134" s="30"/>
      <c r="AA1134" s="30"/>
    </row>
    <row r="1135" spans="1:27" ht="13.2" x14ac:dyDescent="0.25">
      <c r="A1135" s="78"/>
      <c r="B1135" s="28"/>
      <c r="C1135" s="28"/>
      <c r="D1135" s="27"/>
      <c r="E1135" s="28"/>
      <c r="G1135" s="28"/>
      <c r="H1135" s="31"/>
      <c r="I1135" s="31"/>
      <c r="J1135" s="30"/>
      <c r="K1135" s="30"/>
      <c r="L1135" s="28"/>
      <c r="M1135" s="31"/>
      <c r="O1135" s="28"/>
      <c r="P1135" s="28"/>
      <c r="Q1135" s="28"/>
      <c r="R1135" s="31"/>
      <c r="S1135" s="31"/>
      <c r="T1135" s="50"/>
      <c r="U1135" s="50"/>
      <c r="V1135" s="50"/>
      <c r="W1135" s="50"/>
      <c r="X1135" s="50"/>
      <c r="Y1135" s="30"/>
      <c r="Z1135" s="30"/>
      <c r="AA1135" s="30"/>
    </row>
    <row r="1136" spans="1:27" ht="13.2" x14ac:dyDescent="0.25">
      <c r="A1136" s="78"/>
      <c r="B1136" s="28"/>
      <c r="C1136" s="28"/>
      <c r="D1136" s="27"/>
      <c r="E1136" s="28"/>
      <c r="G1136" s="28"/>
      <c r="H1136" s="31"/>
      <c r="I1136" s="31"/>
      <c r="J1136" s="30"/>
      <c r="K1136" s="30"/>
      <c r="L1136" s="28"/>
      <c r="M1136" s="31"/>
      <c r="O1136" s="28"/>
      <c r="P1136" s="28"/>
      <c r="Q1136" s="28"/>
      <c r="R1136" s="31"/>
      <c r="S1136" s="31"/>
      <c r="T1136" s="50"/>
      <c r="U1136" s="50"/>
      <c r="V1136" s="50"/>
      <c r="W1136" s="50"/>
      <c r="X1136" s="50"/>
      <c r="Y1136" s="30"/>
      <c r="Z1136" s="30"/>
      <c r="AA1136" s="30"/>
    </row>
    <row r="1137" spans="1:27" ht="13.2" x14ac:dyDescent="0.25">
      <c r="A1137" s="78"/>
      <c r="B1137" s="28"/>
      <c r="C1137" s="28"/>
      <c r="D1137" s="27"/>
      <c r="E1137" s="28"/>
      <c r="G1137" s="28"/>
      <c r="H1137" s="31"/>
      <c r="I1137" s="31"/>
      <c r="J1137" s="30"/>
      <c r="K1137" s="30"/>
      <c r="L1137" s="28"/>
      <c r="M1137" s="31"/>
      <c r="O1137" s="28"/>
      <c r="P1137" s="28"/>
      <c r="Q1137" s="28"/>
      <c r="R1137" s="31"/>
      <c r="S1137" s="31"/>
      <c r="T1137" s="50"/>
      <c r="U1137" s="50"/>
      <c r="V1137" s="50"/>
      <c r="W1137" s="50"/>
      <c r="X1137" s="50"/>
      <c r="Y1137" s="30"/>
      <c r="Z1137" s="30"/>
      <c r="AA1137" s="30"/>
    </row>
    <row r="1138" spans="1:27" ht="13.2" x14ac:dyDescent="0.25">
      <c r="A1138" s="78"/>
      <c r="B1138" s="28"/>
      <c r="C1138" s="28"/>
      <c r="D1138" s="27"/>
      <c r="E1138" s="28"/>
      <c r="G1138" s="28"/>
      <c r="H1138" s="31"/>
      <c r="I1138" s="31"/>
      <c r="J1138" s="30"/>
      <c r="K1138" s="30"/>
      <c r="L1138" s="28"/>
      <c r="M1138" s="31"/>
      <c r="O1138" s="28"/>
      <c r="P1138" s="28"/>
      <c r="Q1138" s="28"/>
      <c r="R1138" s="31"/>
      <c r="S1138" s="31"/>
      <c r="T1138" s="50"/>
      <c r="U1138" s="50"/>
      <c r="V1138" s="50"/>
      <c r="W1138" s="50"/>
      <c r="X1138" s="50"/>
      <c r="Y1138" s="30"/>
      <c r="Z1138" s="30"/>
      <c r="AA1138" s="30"/>
    </row>
    <row r="1139" spans="1:27" ht="13.2" x14ac:dyDescent="0.25">
      <c r="A1139" s="78"/>
      <c r="B1139" s="28"/>
      <c r="C1139" s="28"/>
      <c r="D1139" s="27"/>
      <c r="E1139" s="28"/>
      <c r="G1139" s="28"/>
      <c r="H1139" s="31"/>
      <c r="I1139" s="31"/>
      <c r="J1139" s="30"/>
      <c r="K1139" s="30"/>
      <c r="L1139" s="28"/>
      <c r="M1139" s="31"/>
      <c r="O1139" s="28"/>
      <c r="P1139" s="28"/>
      <c r="Q1139" s="28"/>
      <c r="R1139" s="31"/>
      <c r="S1139" s="31"/>
      <c r="T1139" s="50"/>
      <c r="U1139" s="50"/>
      <c r="V1139" s="50"/>
      <c r="W1139" s="50"/>
      <c r="X1139" s="50"/>
      <c r="Y1139" s="30"/>
      <c r="Z1139" s="30"/>
      <c r="AA1139" s="30"/>
    </row>
  </sheetData>
  <conditionalFormatting sqref="K1:K1139">
    <cfRule type="cellIs" dxfId="17" priority="1" operator="lessThan">
      <formula>0</formula>
    </cfRule>
  </conditionalFormatting>
  <conditionalFormatting sqref="N1:N1139">
    <cfRule type="cellIs" dxfId="16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A120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A231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7.777343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140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19" t="s">
        <v>100</v>
      </c>
      <c r="P1" s="19" t="s">
        <v>129</v>
      </c>
      <c r="Q1" s="19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ht="13.2" x14ac:dyDescent="0.25">
      <c r="A2" s="78">
        <v>42510</v>
      </c>
      <c r="B2" s="26"/>
      <c r="C2" s="26">
        <v>68</v>
      </c>
      <c r="D2" s="27">
        <v>137.30000000000001</v>
      </c>
      <c r="E2" s="28">
        <v>12.48</v>
      </c>
      <c r="F2" s="27">
        <v>187.3</v>
      </c>
      <c r="G2" s="28">
        <v>9.25</v>
      </c>
      <c r="H2" s="31">
        <v>3.82</v>
      </c>
      <c r="I2" s="31">
        <v>0.4</v>
      </c>
      <c r="J2" s="30">
        <v>0.13700000000000001</v>
      </c>
      <c r="K2" s="30">
        <v>2.1000000000000001E-2</v>
      </c>
      <c r="L2" s="28">
        <v>1.61</v>
      </c>
      <c r="M2" s="31"/>
      <c r="N2" s="31">
        <f t="shared" ref="N2:N22" si="0">I2-(J2+K2)</f>
        <v>0.24200000000000002</v>
      </c>
      <c r="O2" s="26"/>
      <c r="P2" s="26"/>
      <c r="Q2" s="28"/>
      <c r="R2" s="29"/>
      <c r="S2" s="29"/>
      <c r="T2" s="30"/>
      <c r="U2" s="30"/>
      <c r="V2" s="30"/>
      <c r="W2" s="30"/>
      <c r="X2" s="30"/>
      <c r="Y2" s="30"/>
      <c r="Z2" s="52"/>
      <c r="AA2" s="52"/>
    </row>
    <row r="3" spans="1:27" ht="13.2" x14ac:dyDescent="0.25">
      <c r="A3" s="78">
        <v>42517</v>
      </c>
      <c r="B3" s="26"/>
      <c r="C3" s="26">
        <v>71.2</v>
      </c>
      <c r="D3" s="27">
        <v>155.30000000000001</v>
      </c>
      <c r="E3" s="28">
        <v>13.62</v>
      </c>
      <c r="F3" s="27">
        <v>194.7</v>
      </c>
      <c r="G3" s="28">
        <v>9.6999999999999993</v>
      </c>
      <c r="H3" s="31">
        <v>5.16</v>
      </c>
      <c r="I3" s="31">
        <v>0.4</v>
      </c>
      <c r="J3" s="30">
        <v>1.9E-2</v>
      </c>
      <c r="K3" s="30">
        <v>1.7000000000000001E-2</v>
      </c>
      <c r="L3" s="28">
        <v>6.97</v>
      </c>
      <c r="M3" s="31"/>
      <c r="N3" s="31">
        <f t="shared" si="0"/>
        <v>0.36399999999999999</v>
      </c>
      <c r="O3" s="26"/>
      <c r="P3" s="26"/>
      <c r="Q3" s="28"/>
      <c r="R3" s="29"/>
      <c r="S3" s="29"/>
      <c r="T3" s="30"/>
      <c r="U3" s="30"/>
      <c r="V3" s="30"/>
      <c r="W3" s="30"/>
      <c r="X3" s="30"/>
      <c r="Y3" s="30"/>
      <c r="Z3" s="52"/>
      <c r="AA3" s="52"/>
    </row>
    <row r="4" spans="1:27" ht="13.2" x14ac:dyDescent="0.25">
      <c r="A4" s="78">
        <v>42523</v>
      </c>
      <c r="B4" s="26"/>
      <c r="C4" s="26">
        <v>72.099999999999994</v>
      </c>
      <c r="D4" s="27">
        <v>128.4</v>
      </c>
      <c r="E4" s="28">
        <v>11.18</v>
      </c>
      <c r="F4" s="27">
        <v>185.4</v>
      </c>
      <c r="G4" s="28">
        <v>9.4499999999999993</v>
      </c>
      <c r="H4" s="31">
        <v>4.21</v>
      </c>
      <c r="I4" s="31">
        <v>0.37</v>
      </c>
      <c r="J4" s="33">
        <v>8.208E-3</v>
      </c>
      <c r="K4" s="33">
        <v>1.4E-2</v>
      </c>
      <c r="L4" s="28">
        <v>5.13</v>
      </c>
      <c r="M4" s="31"/>
      <c r="N4" s="31">
        <f t="shared" si="0"/>
        <v>0.34779199999999999</v>
      </c>
      <c r="O4" s="26"/>
      <c r="P4" s="26"/>
      <c r="Q4" s="28"/>
      <c r="R4" s="29"/>
      <c r="S4" s="29"/>
      <c r="T4" s="30"/>
      <c r="U4" s="30"/>
      <c r="V4" s="30"/>
      <c r="W4" s="30"/>
      <c r="X4" s="30"/>
      <c r="Y4" s="30"/>
      <c r="Z4" s="52"/>
      <c r="AA4" s="52"/>
    </row>
    <row r="5" spans="1:27" ht="13.2" x14ac:dyDescent="0.25">
      <c r="A5" s="78">
        <v>42530</v>
      </c>
      <c r="B5" s="26"/>
      <c r="C5" s="26">
        <v>71.8</v>
      </c>
      <c r="D5" s="27">
        <v>111.4</v>
      </c>
      <c r="E5" s="28">
        <v>9.7100000000000009</v>
      </c>
      <c r="F5" s="27">
        <v>195.5</v>
      </c>
      <c r="G5" s="28">
        <v>8.1199999999999992</v>
      </c>
      <c r="H5" s="29">
        <v>8.1300000000000008</v>
      </c>
      <c r="I5" s="29">
        <v>0.4</v>
      </c>
      <c r="J5" s="33">
        <v>1.4165000000000001E-2</v>
      </c>
      <c r="K5" s="33">
        <v>2.5999999999999999E-2</v>
      </c>
      <c r="L5" s="26">
        <v>7.83</v>
      </c>
      <c r="M5" s="29"/>
      <c r="N5" s="31">
        <f t="shared" si="0"/>
        <v>0.35983500000000002</v>
      </c>
      <c r="O5" s="26"/>
      <c r="P5" s="26"/>
      <c r="Q5" s="28"/>
      <c r="R5" s="29"/>
      <c r="S5" s="29"/>
      <c r="T5" s="30"/>
      <c r="U5" s="30"/>
      <c r="V5" s="30"/>
      <c r="W5" s="30"/>
      <c r="X5" s="30"/>
      <c r="Y5" s="30"/>
      <c r="Z5" s="52"/>
      <c r="AA5" s="52"/>
    </row>
    <row r="6" spans="1:27" ht="13.2" x14ac:dyDescent="0.25">
      <c r="A6" s="78">
        <v>42537</v>
      </c>
      <c r="B6" s="26"/>
      <c r="C6" s="26">
        <v>76.599999999999994</v>
      </c>
      <c r="D6" s="27">
        <v>67.900000000000006</v>
      </c>
      <c r="E6" s="28">
        <v>5.58</v>
      </c>
      <c r="F6" s="27">
        <v>193.6</v>
      </c>
      <c r="G6" s="28">
        <v>8.5500000000000007</v>
      </c>
      <c r="H6" s="29">
        <v>4.5199999999999996</v>
      </c>
      <c r="I6" s="29">
        <v>0.41</v>
      </c>
      <c r="J6" s="33">
        <v>9.1549999999999999E-3</v>
      </c>
      <c r="K6" s="33">
        <v>2.3E-2</v>
      </c>
      <c r="L6" s="26">
        <v>2.21</v>
      </c>
      <c r="M6" s="29"/>
      <c r="N6" s="31">
        <f t="shared" si="0"/>
        <v>0.37784499999999999</v>
      </c>
      <c r="O6" s="26"/>
      <c r="P6" s="26"/>
      <c r="Q6" s="28"/>
      <c r="R6" s="29"/>
      <c r="S6" s="29"/>
      <c r="T6" s="30"/>
      <c r="U6" s="30"/>
      <c r="V6" s="30"/>
      <c r="W6" s="30"/>
      <c r="X6" s="30"/>
      <c r="Y6" s="30"/>
      <c r="Z6" s="52"/>
      <c r="AA6" s="52"/>
    </row>
    <row r="7" spans="1:27" ht="13.2" x14ac:dyDescent="0.25">
      <c r="A7" s="78">
        <v>42544</v>
      </c>
      <c r="B7" s="26"/>
      <c r="C7" s="26">
        <v>79.7</v>
      </c>
      <c r="D7" s="27">
        <v>121.3</v>
      </c>
      <c r="E7" s="28">
        <v>9.75</v>
      </c>
      <c r="F7" s="27">
        <v>204.5</v>
      </c>
      <c r="G7" s="28">
        <v>8.3800000000000008</v>
      </c>
      <c r="H7" s="29">
        <v>3.399</v>
      </c>
      <c r="I7" s="29">
        <v>0.25640000000000002</v>
      </c>
      <c r="J7" s="30">
        <v>1.004E-2</v>
      </c>
      <c r="K7" s="30">
        <v>1.966E-2</v>
      </c>
      <c r="L7" s="28">
        <v>5.2750000000000004</v>
      </c>
      <c r="M7" s="31"/>
      <c r="N7" s="31">
        <f t="shared" si="0"/>
        <v>0.22670000000000001</v>
      </c>
      <c r="O7" s="28"/>
      <c r="P7" s="28"/>
      <c r="Q7" s="28"/>
      <c r="R7" s="31"/>
      <c r="S7" s="31"/>
      <c r="T7" s="30">
        <v>6.8000000000000005E-2</v>
      </c>
      <c r="U7" s="30">
        <v>1.2E-2</v>
      </c>
      <c r="V7" s="30">
        <v>7.0000000000000001E-3</v>
      </c>
      <c r="W7" s="30">
        <v>6.0000000000000001E-3</v>
      </c>
      <c r="X7" s="30">
        <v>5.0000000000000001E-3</v>
      </c>
      <c r="Y7" s="30"/>
      <c r="Z7" s="52"/>
      <c r="AA7" s="52"/>
    </row>
    <row r="8" spans="1:27" ht="13.2" x14ac:dyDescent="0.25">
      <c r="A8" s="78">
        <v>42551</v>
      </c>
      <c r="B8" s="26"/>
      <c r="C8" s="26">
        <v>80.400000000000006</v>
      </c>
      <c r="D8" s="27">
        <v>125.5</v>
      </c>
      <c r="E8" s="28">
        <v>10.02</v>
      </c>
      <c r="F8" s="27">
        <v>206.8</v>
      </c>
      <c r="G8" s="28">
        <v>8.75</v>
      </c>
      <c r="H8" s="29">
        <v>3.343</v>
      </c>
      <c r="I8" s="29">
        <v>0.29980000000000001</v>
      </c>
      <c r="J8" s="30">
        <v>9.9799999999999993E-3</v>
      </c>
      <c r="K8" s="30">
        <v>2.1819999999999999E-2</v>
      </c>
      <c r="L8" s="28">
        <v>6.8948999999999998</v>
      </c>
      <c r="M8" s="31"/>
      <c r="N8" s="31">
        <f t="shared" si="0"/>
        <v>0.26800000000000002</v>
      </c>
      <c r="O8" s="28"/>
      <c r="P8" s="28"/>
      <c r="Q8" s="28"/>
      <c r="R8" s="31"/>
      <c r="S8" s="31"/>
      <c r="T8" s="30">
        <v>7.6999999999999999E-2</v>
      </c>
      <c r="U8" s="30">
        <v>1.4999999999999999E-2</v>
      </c>
      <c r="V8" s="30">
        <v>8.9999999999999993E-3</v>
      </c>
      <c r="W8" s="30">
        <v>8.0000000000000002E-3</v>
      </c>
      <c r="X8" s="30">
        <v>6.0000000000000001E-3</v>
      </c>
      <c r="Y8" s="30"/>
      <c r="Z8" s="52"/>
      <c r="AA8" s="52"/>
    </row>
    <row r="9" spans="1:27" ht="13.2" x14ac:dyDescent="0.25">
      <c r="A9" s="78">
        <v>42558</v>
      </c>
      <c r="B9" s="26"/>
      <c r="C9" s="26">
        <v>84.2</v>
      </c>
      <c r="D9" s="27">
        <v>123.5</v>
      </c>
      <c r="E9" s="28">
        <v>9.5</v>
      </c>
      <c r="F9" s="27">
        <v>208</v>
      </c>
      <c r="G9" s="28">
        <v>8.6</v>
      </c>
      <c r="H9" s="29">
        <v>3.1640000000000001</v>
      </c>
      <c r="I9" s="29">
        <v>0.24970000000000001</v>
      </c>
      <c r="J9" s="30">
        <v>8.3619999999999996E-3</v>
      </c>
      <c r="K9" s="30">
        <v>1.4710000000000001E-2</v>
      </c>
      <c r="L9" s="28">
        <v>6.4009999999999998</v>
      </c>
      <c r="M9" s="31"/>
      <c r="N9" s="31">
        <f t="shared" si="0"/>
        <v>0.226628</v>
      </c>
      <c r="O9" s="28"/>
      <c r="P9" s="28"/>
      <c r="Q9" s="28"/>
      <c r="R9" s="31"/>
      <c r="S9" s="31"/>
      <c r="T9" s="30">
        <v>6.4000000000000001E-2</v>
      </c>
      <c r="U9" s="30">
        <v>0.01</v>
      </c>
      <c r="V9" s="30">
        <v>6.0000000000000001E-3</v>
      </c>
      <c r="W9" s="30">
        <v>5.0000000000000001E-3</v>
      </c>
      <c r="X9" s="30">
        <v>4.0000000000000001E-3</v>
      </c>
      <c r="Y9" s="30"/>
      <c r="Z9" s="52"/>
      <c r="AA9" s="52"/>
    </row>
    <row r="10" spans="1:27" ht="13.2" x14ac:dyDescent="0.25">
      <c r="A10" s="78">
        <v>42565</v>
      </c>
      <c r="B10" s="26"/>
      <c r="C10" s="26">
        <v>78.599999999999994</v>
      </c>
      <c r="D10" s="27">
        <v>128.19999999999999</v>
      </c>
      <c r="E10" s="28">
        <v>10.42</v>
      </c>
      <c r="F10" s="27">
        <v>205.3</v>
      </c>
      <c r="G10" s="28">
        <v>8.74</v>
      </c>
      <c r="H10" s="29">
        <v>3.09</v>
      </c>
      <c r="I10" s="29">
        <v>0.31369999999999998</v>
      </c>
      <c r="J10" s="30">
        <v>9.6290000000000004E-3</v>
      </c>
      <c r="K10" s="30">
        <v>2.316E-2</v>
      </c>
      <c r="L10" s="28">
        <v>7.7248000000000001</v>
      </c>
      <c r="M10" s="31"/>
      <c r="N10" s="31">
        <f t="shared" si="0"/>
        <v>0.28091099999999997</v>
      </c>
      <c r="O10" s="28"/>
      <c r="P10" s="28"/>
      <c r="Q10" s="28"/>
      <c r="R10" s="31"/>
      <c r="S10" s="31"/>
      <c r="T10" s="30">
        <v>7.2999999999999995E-2</v>
      </c>
      <c r="U10" s="30">
        <v>1.4999999999999999E-2</v>
      </c>
      <c r="V10" s="30">
        <v>8.9999999999999993E-3</v>
      </c>
      <c r="W10" s="30">
        <v>8.0000000000000002E-3</v>
      </c>
      <c r="X10" s="30">
        <v>6.0000000000000001E-3</v>
      </c>
      <c r="Y10" s="30"/>
      <c r="Z10" s="52"/>
      <c r="AA10" s="52"/>
    </row>
    <row r="11" spans="1:27" ht="13.2" x14ac:dyDescent="0.25">
      <c r="A11" s="78">
        <v>42572</v>
      </c>
      <c r="B11" s="26"/>
      <c r="C11" s="26">
        <v>80.400000000000006</v>
      </c>
      <c r="D11" s="160">
        <v>110.1</v>
      </c>
      <c r="E11" s="28">
        <v>8.75</v>
      </c>
      <c r="F11" s="27">
        <v>211.9</v>
      </c>
      <c r="G11" s="28">
        <v>7.82</v>
      </c>
      <c r="H11" s="29">
        <v>2.9260000000000002</v>
      </c>
      <c r="I11" s="29">
        <v>0.2258</v>
      </c>
      <c r="J11" s="30">
        <v>8.2979999999999998E-2</v>
      </c>
      <c r="K11" s="30">
        <v>1.413E-2</v>
      </c>
      <c r="L11" s="28">
        <v>7.923</v>
      </c>
      <c r="M11" s="31"/>
      <c r="N11" s="31">
        <f t="shared" si="0"/>
        <v>0.12869</v>
      </c>
      <c r="O11" s="28"/>
      <c r="P11" s="28"/>
      <c r="Q11" s="28"/>
      <c r="R11" s="31"/>
      <c r="S11" s="31"/>
      <c r="T11" s="30">
        <v>7.0999999999999994E-2</v>
      </c>
      <c r="U11" s="30">
        <v>1.4E-2</v>
      </c>
      <c r="V11" s="30">
        <v>8.0000000000000002E-3</v>
      </c>
      <c r="W11" s="30">
        <v>7.0000000000000001E-3</v>
      </c>
      <c r="X11" s="30">
        <v>6.0000000000000001E-3</v>
      </c>
      <c r="Y11" s="30"/>
      <c r="Z11" s="52"/>
      <c r="AA11" s="52"/>
    </row>
    <row r="12" spans="1:27" ht="13.2" x14ac:dyDescent="0.25">
      <c r="A12" s="78">
        <v>42586</v>
      </c>
      <c r="B12" s="26"/>
      <c r="C12" s="26">
        <v>79.900000000000006</v>
      </c>
      <c r="D12" s="27">
        <v>126.1</v>
      </c>
      <c r="E12" s="28">
        <v>10.29</v>
      </c>
      <c r="F12" s="27">
        <v>209.2</v>
      </c>
      <c r="G12" s="28">
        <v>8.8000000000000007</v>
      </c>
      <c r="H12" s="29">
        <v>2.9039999999999999</v>
      </c>
      <c r="I12" s="29">
        <v>0.23119999999999999</v>
      </c>
      <c r="J12" s="30">
        <v>7.2319999999999995E-2</v>
      </c>
      <c r="K12" s="30">
        <v>8.2100000000000003E-3</v>
      </c>
      <c r="L12" s="28">
        <v>5.5364000000000004</v>
      </c>
      <c r="M12" s="31"/>
      <c r="N12" s="31">
        <f t="shared" si="0"/>
        <v>0.15067</v>
      </c>
      <c r="O12" s="28"/>
      <c r="P12" s="28"/>
      <c r="Q12" s="28"/>
      <c r="R12" s="31"/>
      <c r="S12" s="31"/>
      <c r="T12" s="30">
        <v>6.5000000000000002E-2</v>
      </c>
      <c r="U12" s="30">
        <v>1.2E-2</v>
      </c>
      <c r="V12" s="30">
        <v>7.0000000000000001E-3</v>
      </c>
      <c r="W12" s="30">
        <v>7.0000000000000001E-3</v>
      </c>
      <c r="X12" s="30">
        <v>5.0000000000000001E-3</v>
      </c>
      <c r="Y12" s="30"/>
      <c r="Z12" s="52"/>
      <c r="AA12" s="52"/>
    </row>
    <row r="13" spans="1:27" ht="13.2" x14ac:dyDescent="0.25">
      <c r="A13" s="78">
        <v>42593</v>
      </c>
      <c r="B13" s="26"/>
      <c r="C13" s="26">
        <v>80.099999999999994</v>
      </c>
      <c r="D13" s="27">
        <v>117.1</v>
      </c>
      <c r="E13" s="28">
        <v>9.3800000000000008</v>
      </c>
      <c r="F13" s="27">
        <v>215.2</v>
      </c>
      <c r="G13" s="28">
        <v>8.41</v>
      </c>
      <c r="H13" s="29">
        <v>2.9990000000000001</v>
      </c>
      <c r="I13" s="29">
        <v>0.246</v>
      </c>
      <c r="J13" s="30">
        <v>5.509E-2</v>
      </c>
      <c r="K13" s="30">
        <v>3.2599999999999997E-2</v>
      </c>
      <c r="L13" s="28">
        <v>5.9889000000000001</v>
      </c>
      <c r="M13" s="31"/>
      <c r="N13" s="31">
        <f t="shared" si="0"/>
        <v>0.15831000000000001</v>
      </c>
      <c r="O13" s="28"/>
      <c r="P13" s="28"/>
      <c r="Q13" s="28"/>
      <c r="R13" s="31"/>
      <c r="S13" s="31"/>
      <c r="T13" s="30">
        <v>7.0999999999999994E-2</v>
      </c>
      <c r="U13" s="30">
        <v>1.4E-2</v>
      </c>
      <c r="V13" s="30">
        <v>8.9999999999999993E-3</v>
      </c>
      <c r="W13" s="30">
        <v>8.0000000000000002E-3</v>
      </c>
      <c r="X13" s="30">
        <v>6.0000000000000001E-3</v>
      </c>
      <c r="Y13" s="30"/>
      <c r="Z13" s="52"/>
      <c r="AA13" s="52"/>
    </row>
    <row r="14" spans="1:27" ht="13.2" x14ac:dyDescent="0.25">
      <c r="A14" s="78">
        <v>42600</v>
      </c>
      <c r="B14" s="26"/>
      <c r="C14" s="26">
        <v>81.099999999999994</v>
      </c>
      <c r="D14" s="27">
        <v>102</v>
      </c>
      <c r="E14" s="28">
        <v>8.08</v>
      </c>
      <c r="F14" s="27">
        <v>214.1</v>
      </c>
      <c r="G14" s="28">
        <v>7.58</v>
      </c>
      <c r="H14" s="29">
        <v>2.84</v>
      </c>
      <c r="I14" s="29">
        <v>0.26879999999999998</v>
      </c>
      <c r="J14" s="30">
        <v>3.4630000000000001E-2</v>
      </c>
      <c r="K14" s="30">
        <v>2.222E-2</v>
      </c>
      <c r="L14" s="28">
        <v>5.4524999999999997</v>
      </c>
      <c r="M14" s="31"/>
      <c r="N14" s="31">
        <f t="shared" si="0"/>
        <v>0.21194999999999997</v>
      </c>
      <c r="O14" s="28"/>
      <c r="P14" s="28"/>
      <c r="Q14" s="28"/>
      <c r="R14" s="31"/>
      <c r="S14" s="31"/>
      <c r="T14" s="30">
        <v>7.6999999999999999E-2</v>
      </c>
      <c r="U14" s="30">
        <v>1.9E-2</v>
      </c>
      <c r="V14" s="30">
        <v>1.2999999999999999E-2</v>
      </c>
      <c r="W14" s="30">
        <v>1.2999999999999999E-2</v>
      </c>
      <c r="X14" s="30">
        <v>1.0999999999999999E-2</v>
      </c>
      <c r="Y14" s="30"/>
      <c r="Z14" s="52"/>
      <c r="AA14" s="52"/>
    </row>
    <row r="15" spans="1:27" ht="13.2" x14ac:dyDescent="0.25">
      <c r="A15" s="78">
        <v>42607</v>
      </c>
      <c r="B15" s="26"/>
      <c r="C15" s="26">
        <v>78.400000000000006</v>
      </c>
      <c r="D15" s="27">
        <v>115.1</v>
      </c>
      <c r="E15" s="28">
        <v>9.3800000000000008</v>
      </c>
      <c r="F15" s="27">
        <v>218.2</v>
      </c>
      <c r="G15" s="28">
        <v>8.66</v>
      </c>
      <c r="H15" s="29">
        <v>2.915</v>
      </c>
      <c r="I15" s="29">
        <v>0.24</v>
      </c>
      <c r="J15" s="30">
        <v>1.6500000000000001E-2</v>
      </c>
      <c r="K15" s="30">
        <v>1.6899999999999998E-2</v>
      </c>
      <c r="L15" s="28">
        <v>4.3720999999999997</v>
      </c>
      <c r="M15" s="31"/>
      <c r="N15" s="31">
        <f t="shared" si="0"/>
        <v>0.20660000000000001</v>
      </c>
      <c r="O15" s="28"/>
      <c r="P15" s="28"/>
      <c r="Q15" s="28"/>
      <c r="R15" s="31"/>
      <c r="S15" s="31"/>
      <c r="T15" s="30">
        <v>7.2999999999999995E-2</v>
      </c>
      <c r="U15" s="30">
        <v>1.4E-2</v>
      </c>
      <c r="V15" s="30">
        <v>8.9999999999999993E-3</v>
      </c>
      <c r="W15" s="30">
        <v>8.0000000000000002E-3</v>
      </c>
      <c r="X15" s="30">
        <v>6.0000000000000001E-3</v>
      </c>
      <c r="Y15" s="30"/>
      <c r="Z15" s="52"/>
      <c r="AA15" s="52"/>
    </row>
    <row r="16" spans="1:27" ht="13.2" x14ac:dyDescent="0.25">
      <c r="A16" s="78">
        <v>42614</v>
      </c>
      <c r="B16" s="26"/>
      <c r="C16" s="26">
        <v>76.5</v>
      </c>
      <c r="D16" s="27">
        <v>98.9</v>
      </c>
      <c r="E16" s="28">
        <v>8.2100000000000009</v>
      </c>
      <c r="F16" s="27">
        <v>217.7</v>
      </c>
      <c r="G16" s="28">
        <v>7.57</v>
      </c>
      <c r="H16" s="29">
        <v>2.9910000000000001</v>
      </c>
      <c r="I16" s="29">
        <v>0.26379999999999998</v>
      </c>
      <c r="J16" s="30">
        <v>1.499E-2</v>
      </c>
      <c r="K16" s="30">
        <v>1.9400000000000001E-2</v>
      </c>
      <c r="L16" s="28">
        <v>4.8369999999999997</v>
      </c>
      <c r="M16" s="31"/>
      <c r="N16" s="31">
        <f t="shared" si="0"/>
        <v>0.22940999999999998</v>
      </c>
      <c r="O16" s="28"/>
      <c r="P16" s="28"/>
      <c r="Q16" s="28"/>
      <c r="R16" s="31"/>
      <c r="S16" s="31"/>
      <c r="T16" s="30">
        <v>7.3999999999999996E-2</v>
      </c>
      <c r="U16" s="30">
        <v>1.4999999999999999E-2</v>
      </c>
      <c r="V16" s="30">
        <v>0.01</v>
      </c>
      <c r="W16" s="30">
        <v>8.9999999999999993E-3</v>
      </c>
      <c r="X16" s="30">
        <v>7.0000000000000001E-3</v>
      </c>
      <c r="Y16" s="30"/>
      <c r="Z16" s="52"/>
      <c r="AA16" s="52"/>
    </row>
    <row r="17" spans="1:27" ht="13.2" x14ac:dyDescent="0.25">
      <c r="A17" s="78">
        <v>42621</v>
      </c>
      <c r="B17" s="26"/>
      <c r="C17" s="26">
        <v>75.2</v>
      </c>
      <c r="D17" s="27">
        <v>96.8</v>
      </c>
      <c r="E17" s="28">
        <v>8.15</v>
      </c>
      <c r="F17" s="27">
        <v>209.1</v>
      </c>
      <c r="G17" s="28">
        <v>7.35</v>
      </c>
      <c r="H17" s="29">
        <v>2.7440000000000002</v>
      </c>
      <c r="I17" s="29">
        <v>0.26900000000000002</v>
      </c>
      <c r="J17" s="30">
        <v>1.06E-2</v>
      </c>
      <c r="K17" s="30">
        <v>1.417E-2</v>
      </c>
      <c r="L17" s="28">
        <v>3.7191000000000001</v>
      </c>
      <c r="M17" s="31"/>
      <c r="N17" s="31">
        <f t="shared" si="0"/>
        <v>0.24423</v>
      </c>
      <c r="O17" s="28"/>
      <c r="P17" s="28"/>
      <c r="Q17" s="28"/>
      <c r="R17" s="31"/>
      <c r="S17" s="31"/>
      <c r="T17" s="30">
        <v>6.8000000000000005E-2</v>
      </c>
      <c r="U17" s="30">
        <v>1.4E-2</v>
      </c>
      <c r="V17" s="30">
        <v>8.9999999999999993E-3</v>
      </c>
      <c r="W17" s="30">
        <v>8.0000000000000002E-3</v>
      </c>
      <c r="X17" s="30">
        <v>6.0000000000000001E-3</v>
      </c>
      <c r="Y17" s="30"/>
      <c r="Z17" s="52"/>
      <c r="AA17" s="52"/>
    </row>
    <row r="18" spans="1:27" ht="13.2" x14ac:dyDescent="0.25">
      <c r="A18" s="78">
        <v>42633</v>
      </c>
      <c r="B18" s="26"/>
      <c r="C18" s="26">
        <v>75.599999999999994</v>
      </c>
      <c r="D18" s="27">
        <v>106</v>
      </c>
      <c r="E18" s="28">
        <v>9.06</v>
      </c>
      <c r="F18" s="27">
        <v>200.4</v>
      </c>
      <c r="G18" s="28">
        <v>7.34</v>
      </c>
      <c r="H18" s="29">
        <v>2.7090000000000001</v>
      </c>
      <c r="I18" s="29">
        <v>0.19620000000000001</v>
      </c>
      <c r="J18" s="30">
        <v>9.9799999999999993E-3</v>
      </c>
      <c r="K18" s="30">
        <v>9.6200000000000001E-3</v>
      </c>
      <c r="L18" s="28">
        <v>3.1244000000000001</v>
      </c>
      <c r="M18" s="31"/>
      <c r="N18" s="31">
        <f t="shared" si="0"/>
        <v>0.17660000000000001</v>
      </c>
      <c r="O18" s="28"/>
      <c r="P18" s="28"/>
      <c r="Q18" s="28"/>
      <c r="R18" s="31"/>
      <c r="S18" s="31"/>
      <c r="T18" s="30">
        <v>6.2E-2</v>
      </c>
      <c r="U18" s="30">
        <v>0.01</v>
      </c>
      <c r="V18" s="30">
        <v>6.0000000000000001E-3</v>
      </c>
      <c r="W18" s="30">
        <v>5.0000000000000001E-3</v>
      </c>
      <c r="X18" s="30">
        <v>4.0000000000000001E-3</v>
      </c>
      <c r="Y18" s="30"/>
      <c r="Z18" s="52"/>
      <c r="AA18" s="52"/>
    </row>
    <row r="19" spans="1:27" ht="13.2" x14ac:dyDescent="0.25">
      <c r="A19" s="78">
        <v>42642</v>
      </c>
      <c r="B19" s="26"/>
      <c r="C19" s="26">
        <v>65.5</v>
      </c>
      <c r="D19" s="27">
        <v>87.3</v>
      </c>
      <c r="E19" s="28">
        <v>8.16</v>
      </c>
      <c r="F19" s="27">
        <v>211.6</v>
      </c>
      <c r="G19" s="28">
        <v>6.88</v>
      </c>
      <c r="H19" s="29">
        <v>4.0339999999999998</v>
      </c>
      <c r="I19" s="29">
        <v>0.3256</v>
      </c>
      <c r="J19" s="30">
        <v>1.985E-2</v>
      </c>
      <c r="K19" s="30">
        <v>5.0009999999999999E-2</v>
      </c>
      <c r="L19" s="28">
        <v>5.0301999999999998</v>
      </c>
      <c r="M19" s="31"/>
      <c r="N19" s="31">
        <f t="shared" si="0"/>
        <v>0.25573999999999997</v>
      </c>
      <c r="O19" s="28"/>
      <c r="P19" s="28"/>
      <c r="Q19" s="28"/>
      <c r="R19" s="31"/>
      <c r="S19" s="31"/>
      <c r="T19" s="30">
        <v>7.2999999999999995E-2</v>
      </c>
      <c r="U19" s="30">
        <v>1.4999999999999999E-2</v>
      </c>
      <c r="V19" s="30">
        <v>8.9999999999999993E-3</v>
      </c>
      <c r="W19" s="30">
        <v>8.0000000000000002E-3</v>
      </c>
      <c r="X19" s="30">
        <v>6.0000000000000001E-3</v>
      </c>
      <c r="Y19" s="30"/>
      <c r="Z19" s="52"/>
      <c r="AA19" s="52"/>
    </row>
    <row r="20" spans="1:27" ht="13.2" x14ac:dyDescent="0.25">
      <c r="A20" s="78">
        <v>42649</v>
      </c>
      <c r="B20" s="28"/>
      <c r="C20" s="28">
        <v>64.900000000000006</v>
      </c>
      <c r="D20" s="27">
        <v>76.3</v>
      </c>
      <c r="E20" s="28">
        <v>7.18</v>
      </c>
      <c r="F20" s="27">
        <v>211</v>
      </c>
      <c r="G20" s="28">
        <v>6.83</v>
      </c>
      <c r="H20" s="29">
        <v>3.972</v>
      </c>
      <c r="I20" s="29">
        <v>0.58609999999999995</v>
      </c>
      <c r="J20" s="30">
        <v>5.7729999999999997E-2</v>
      </c>
      <c r="K20" s="161">
        <v>0.26419399999999998</v>
      </c>
      <c r="L20" s="28">
        <v>4.8083</v>
      </c>
      <c r="M20" s="31"/>
      <c r="N20" s="31">
        <f t="shared" si="0"/>
        <v>0.26417599999999997</v>
      </c>
      <c r="O20" s="28"/>
      <c r="P20" s="28"/>
      <c r="Q20" s="28"/>
      <c r="R20" s="31"/>
      <c r="S20" s="31"/>
      <c r="T20" s="30">
        <v>9.2999999999999999E-2</v>
      </c>
      <c r="U20" s="30">
        <v>2.3E-2</v>
      </c>
      <c r="V20" s="30">
        <v>1.4E-2</v>
      </c>
      <c r="W20" s="30">
        <v>1.2999999999999999E-2</v>
      </c>
      <c r="X20" s="30">
        <v>1.0999999999999999E-2</v>
      </c>
      <c r="Y20" s="30"/>
      <c r="Z20" s="52"/>
      <c r="AA20" s="52"/>
    </row>
    <row r="21" spans="1:27" ht="13.2" x14ac:dyDescent="0.25">
      <c r="A21" s="78">
        <v>42656</v>
      </c>
      <c r="B21" s="28"/>
      <c r="C21" s="28">
        <v>62.2</v>
      </c>
      <c r="D21" s="27">
        <v>84.9</v>
      </c>
      <c r="E21" s="28">
        <v>8.24</v>
      </c>
      <c r="F21" s="27">
        <v>212.8</v>
      </c>
      <c r="G21" s="28">
        <v>6.93</v>
      </c>
      <c r="H21" s="29">
        <v>4.3879999999999999</v>
      </c>
      <c r="I21" s="29">
        <v>0.47239999999999999</v>
      </c>
      <c r="J21" s="30">
        <v>9.3789999999999998E-2</v>
      </c>
      <c r="K21" s="161">
        <v>0.35350399999999998</v>
      </c>
      <c r="L21" s="28">
        <v>4.4462999999999999</v>
      </c>
      <c r="M21" s="31"/>
      <c r="N21" s="31">
        <f t="shared" si="0"/>
        <v>2.5106000000000017E-2</v>
      </c>
      <c r="O21" s="28"/>
      <c r="P21" s="28"/>
      <c r="Q21" s="28"/>
      <c r="R21" s="31"/>
      <c r="S21" s="31"/>
      <c r="T21" s="30">
        <v>9.1999999999999998E-2</v>
      </c>
      <c r="U21" s="30">
        <v>2.1999999999999999E-2</v>
      </c>
      <c r="V21" s="30">
        <v>1.4E-2</v>
      </c>
      <c r="W21" s="30">
        <v>1.2E-2</v>
      </c>
      <c r="X21" s="30">
        <v>0.01</v>
      </c>
      <c r="Y21" s="30"/>
      <c r="Z21" s="52"/>
      <c r="AA21" s="52"/>
    </row>
    <row r="22" spans="1:27" ht="13.2" x14ac:dyDescent="0.25">
      <c r="A22" s="78">
        <v>42663</v>
      </c>
      <c r="B22" s="28"/>
      <c r="C22" s="28">
        <v>65.400000000000006</v>
      </c>
      <c r="D22" s="27">
        <v>111.8</v>
      </c>
      <c r="E22" s="28">
        <v>10.45</v>
      </c>
      <c r="F22" s="27">
        <v>204.7</v>
      </c>
      <c r="G22" s="28"/>
      <c r="H22" s="29">
        <v>3.2309999999999999</v>
      </c>
      <c r="I22" s="29">
        <v>0.74099999999999999</v>
      </c>
      <c r="J22" s="30">
        <v>0.14595</v>
      </c>
      <c r="K22" s="30">
        <v>0.10888</v>
      </c>
      <c r="L22" s="28">
        <v>5.3963000000000001</v>
      </c>
      <c r="M22" s="31"/>
      <c r="N22" s="31">
        <f t="shared" si="0"/>
        <v>0.48616999999999999</v>
      </c>
      <c r="O22" s="28"/>
      <c r="P22" s="28"/>
      <c r="Q22" s="28"/>
      <c r="R22" s="31"/>
      <c r="S22" s="31"/>
      <c r="T22" s="30">
        <v>9.6000000000000002E-2</v>
      </c>
      <c r="U22" s="30">
        <v>2.5000000000000001E-2</v>
      </c>
      <c r="V22" s="30">
        <v>1.6E-2</v>
      </c>
      <c r="W22" s="30">
        <v>1.6E-2</v>
      </c>
      <c r="X22" s="30">
        <v>1.2999999999999999E-2</v>
      </c>
      <c r="Y22" s="30"/>
      <c r="Z22" s="52"/>
      <c r="AA22" s="52"/>
    </row>
    <row r="23" spans="1:27" ht="13.2" x14ac:dyDescent="0.25">
      <c r="A23" s="78">
        <v>42669</v>
      </c>
      <c r="B23" s="28"/>
      <c r="C23" s="28"/>
      <c r="D23" s="27"/>
      <c r="E23" s="28"/>
      <c r="F23" s="27"/>
      <c r="G23" s="28"/>
      <c r="H23" s="29"/>
      <c r="I23" s="29"/>
      <c r="J23" s="30"/>
      <c r="K23" s="30"/>
      <c r="L23" s="28"/>
      <c r="M23" s="31"/>
      <c r="N23" s="32"/>
      <c r="O23" s="28"/>
      <c r="P23" s="28"/>
      <c r="Q23" s="28"/>
      <c r="R23" s="31"/>
      <c r="S23" s="31"/>
      <c r="T23" s="30"/>
      <c r="U23" s="30"/>
      <c r="V23" s="30"/>
      <c r="W23" s="30"/>
      <c r="X23" s="30"/>
      <c r="Y23" s="30"/>
      <c r="Z23" s="52"/>
      <c r="AA23" s="52"/>
    </row>
    <row r="24" spans="1:27" ht="13.2" x14ac:dyDescent="0.25">
      <c r="A24" s="78">
        <v>42677</v>
      </c>
      <c r="B24" s="28"/>
      <c r="C24" s="28">
        <v>56.7</v>
      </c>
      <c r="D24" s="27">
        <v>84.8</v>
      </c>
      <c r="E24" s="28">
        <v>8.8000000000000007</v>
      </c>
      <c r="F24" s="27">
        <v>200.5</v>
      </c>
      <c r="G24" s="28">
        <v>6.57</v>
      </c>
      <c r="H24" s="29"/>
      <c r="I24" s="29"/>
      <c r="J24" s="30"/>
      <c r="K24" s="30"/>
      <c r="L24" s="28"/>
      <c r="M24" s="31"/>
      <c r="N24" s="32"/>
      <c r="O24" s="28"/>
      <c r="P24" s="28"/>
      <c r="Q24" s="28"/>
      <c r="R24" s="31"/>
      <c r="S24" s="31"/>
      <c r="T24" s="30"/>
      <c r="U24" s="30"/>
      <c r="V24" s="30"/>
      <c r="W24" s="30"/>
      <c r="X24" s="30"/>
      <c r="Y24" s="30"/>
      <c r="Z24" s="52"/>
      <c r="AA24" s="52"/>
    </row>
    <row r="25" spans="1:27" ht="13.2" x14ac:dyDescent="0.25">
      <c r="A25" s="78">
        <v>42684</v>
      </c>
      <c r="B25" s="28"/>
      <c r="C25" s="28">
        <v>52.1</v>
      </c>
      <c r="D25" s="27">
        <v>93.8</v>
      </c>
      <c r="E25" s="28">
        <v>10.24</v>
      </c>
      <c r="F25" s="27">
        <v>210.1</v>
      </c>
      <c r="G25" s="28">
        <v>6.63</v>
      </c>
      <c r="H25" s="29">
        <v>3.843</v>
      </c>
      <c r="I25" s="29">
        <v>0.57669999999999999</v>
      </c>
      <c r="J25" s="30">
        <v>0.26217600000000002</v>
      </c>
      <c r="K25" s="30">
        <v>0.11912399999999999</v>
      </c>
      <c r="L25" s="28">
        <v>7.6264000000000003</v>
      </c>
      <c r="M25" s="31"/>
      <c r="N25" s="31">
        <f t="shared" ref="N25:N28" si="1">I25-(J25+K25)</f>
        <v>0.19539999999999996</v>
      </c>
      <c r="O25" s="28"/>
      <c r="P25" s="28"/>
      <c r="Q25" s="28"/>
      <c r="R25" s="31"/>
      <c r="S25" s="31"/>
      <c r="T25" s="30">
        <v>0.11</v>
      </c>
      <c r="U25" s="30">
        <v>2.5999999999999999E-2</v>
      </c>
      <c r="V25" s="30">
        <v>1.6E-2</v>
      </c>
      <c r="W25" s="30">
        <v>1.4E-2</v>
      </c>
      <c r="X25" s="30">
        <v>1.0999999999999999E-2</v>
      </c>
      <c r="Y25" s="30"/>
      <c r="Z25" s="52"/>
      <c r="AA25" s="52"/>
    </row>
    <row r="26" spans="1:27" ht="13.2" x14ac:dyDescent="0.25">
      <c r="A26" s="78">
        <v>42691</v>
      </c>
      <c r="B26" s="28"/>
      <c r="C26" s="28">
        <v>51.3</v>
      </c>
      <c r="D26" s="27">
        <v>92</v>
      </c>
      <c r="E26" s="28">
        <v>10.199999999999999</v>
      </c>
      <c r="F26" s="27">
        <v>209.9</v>
      </c>
      <c r="G26" s="28">
        <v>6.59</v>
      </c>
      <c r="H26" s="29">
        <v>3.5129999999999999</v>
      </c>
      <c r="I26" s="29">
        <v>0.53990000000000005</v>
      </c>
      <c r="J26" s="30">
        <v>0.25928499999999999</v>
      </c>
      <c r="K26" s="30">
        <v>0.10616399999999999</v>
      </c>
      <c r="L26" s="28">
        <v>6.9781000000000004</v>
      </c>
      <c r="M26" s="31"/>
      <c r="N26" s="31">
        <f t="shared" si="1"/>
        <v>0.17445100000000008</v>
      </c>
      <c r="O26" s="28"/>
      <c r="P26" s="28"/>
      <c r="Q26" s="28"/>
      <c r="R26" s="31"/>
      <c r="S26" s="31"/>
      <c r="T26" s="30">
        <v>0.10299999999999999</v>
      </c>
      <c r="U26" s="30">
        <v>2.3E-2</v>
      </c>
      <c r="V26" s="30">
        <v>1.4E-2</v>
      </c>
      <c r="W26" s="30">
        <v>1.2999999999999999E-2</v>
      </c>
      <c r="X26" s="30">
        <v>0.01</v>
      </c>
      <c r="Y26" s="30"/>
      <c r="Z26" s="68"/>
      <c r="AA26" s="68"/>
    </row>
    <row r="27" spans="1:27" ht="13.2" x14ac:dyDescent="0.25">
      <c r="A27" s="78">
        <v>42705</v>
      </c>
      <c r="B27" s="28"/>
      <c r="C27" s="28">
        <v>46.4</v>
      </c>
      <c r="D27" s="27">
        <v>91.1</v>
      </c>
      <c r="E27" s="28">
        <v>10.79</v>
      </c>
      <c r="F27" s="27">
        <v>208.7</v>
      </c>
      <c r="G27" s="28">
        <v>6.62</v>
      </c>
      <c r="H27" s="29">
        <v>3.3380000000000001</v>
      </c>
      <c r="I27" s="29">
        <v>0.62350000000000005</v>
      </c>
      <c r="J27" s="30">
        <v>0.34393099999999999</v>
      </c>
      <c r="K27" s="30">
        <v>0.13199</v>
      </c>
      <c r="L27" s="28">
        <v>7.5575999999999999</v>
      </c>
      <c r="M27" s="31"/>
      <c r="N27" s="31">
        <f t="shared" si="1"/>
        <v>0.14757900000000007</v>
      </c>
      <c r="O27" s="28"/>
      <c r="P27" s="28"/>
      <c r="Q27" s="28"/>
      <c r="R27" s="31"/>
      <c r="S27" s="31"/>
      <c r="T27" s="30">
        <v>0.10199999999999999</v>
      </c>
      <c r="U27" s="30">
        <v>2.5000000000000001E-2</v>
      </c>
      <c r="V27" s="30">
        <v>1.6E-2</v>
      </c>
      <c r="W27" s="30">
        <v>1.4999999999999999E-2</v>
      </c>
      <c r="X27" s="30">
        <v>1.2E-2</v>
      </c>
      <c r="Y27" s="30"/>
      <c r="Z27" s="68"/>
      <c r="AA27" s="68"/>
    </row>
    <row r="28" spans="1:27" ht="13.2" x14ac:dyDescent="0.25">
      <c r="A28" s="78">
        <v>42712</v>
      </c>
      <c r="B28" s="28"/>
      <c r="C28" s="28">
        <v>43.1</v>
      </c>
      <c r="D28" s="27">
        <v>89.7</v>
      </c>
      <c r="E28" s="28">
        <v>11.11</v>
      </c>
      <c r="F28" s="27">
        <v>208.8</v>
      </c>
      <c r="G28" s="28">
        <v>6.6</v>
      </c>
      <c r="H28" s="29">
        <v>3.3610000000000002</v>
      </c>
      <c r="I28" s="29">
        <v>0.65229999999999999</v>
      </c>
      <c r="J28" s="30">
        <v>0.37039499999999997</v>
      </c>
      <c r="K28" s="30">
        <v>0.1086</v>
      </c>
      <c r="L28" s="28">
        <v>6.3780000000000001</v>
      </c>
      <c r="M28" s="31"/>
      <c r="N28" s="31">
        <f t="shared" si="1"/>
        <v>0.17330500000000004</v>
      </c>
      <c r="O28" s="28"/>
      <c r="P28" s="28"/>
      <c r="Q28" s="28"/>
      <c r="R28" s="31"/>
      <c r="S28" s="31"/>
      <c r="T28" s="30">
        <v>9.5000000000000001E-2</v>
      </c>
      <c r="U28" s="30">
        <v>0.02</v>
      </c>
      <c r="V28" s="30">
        <v>1.2E-2</v>
      </c>
      <c r="W28" s="30">
        <v>1.0999999999999999E-2</v>
      </c>
      <c r="X28" s="30">
        <v>8.0000000000000002E-3</v>
      </c>
      <c r="Y28" s="30"/>
      <c r="Z28" s="68"/>
      <c r="AA28" s="68"/>
    </row>
    <row r="29" spans="1:27" ht="13.2" x14ac:dyDescent="0.25">
      <c r="A29" s="78">
        <v>42719</v>
      </c>
      <c r="B29" s="28"/>
      <c r="C29" s="28"/>
      <c r="D29" s="27"/>
      <c r="E29" s="28"/>
      <c r="F29" s="27"/>
      <c r="G29" s="28"/>
      <c r="H29" s="29"/>
      <c r="I29" s="29"/>
      <c r="J29" s="30"/>
      <c r="K29" s="30"/>
      <c r="L29" s="28"/>
      <c r="M29" s="162"/>
      <c r="N29" s="32"/>
      <c r="O29" s="28"/>
      <c r="P29" s="28"/>
      <c r="Q29" s="28"/>
      <c r="R29" s="31"/>
      <c r="S29" s="31"/>
      <c r="T29" s="30"/>
      <c r="U29" s="30"/>
      <c r="V29" s="30"/>
      <c r="W29" s="30"/>
      <c r="X29" s="30"/>
      <c r="Y29" s="30"/>
      <c r="Z29" s="68"/>
      <c r="AA29" s="68"/>
    </row>
    <row r="30" spans="1:27" ht="13.2" x14ac:dyDescent="0.25">
      <c r="A30" s="145">
        <v>42725</v>
      </c>
      <c r="B30" s="28"/>
      <c r="C30" s="28"/>
      <c r="D30" s="27"/>
      <c r="E30" s="28"/>
      <c r="F30" s="27"/>
      <c r="G30" s="28"/>
      <c r="H30" s="29"/>
      <c r="I30" s="29"/>
      <c r="J30" s="30"/>
      <c r="K30" s="30"/>
      <c r="L30" s="28"/>
      <c r="M30" s="31"/>
      <c r="N30" s="32"/>
      <c r="O30" s="28"/>
      <c r="P30" s="28"/>
      <c r="Q30" s="28"/>
      <c r="R30" s="31"/>
      <c r="S30" s="31"/>
      <c r="T30" s="30"/>
      <c r="U30" s="30"/>
      <c r="V30" s="30"/>
      <c r="W30" s="30"/>
      <c r="X30" s="30"/>
      <c r="Y30" s="30"/>
      <c r="Z30" s="52"/>
      <c r="AA30" s="52"/>
    </row>
    <row r="31" spans="1:27" ht="13.2" x14ac:dyDescent="0.25">
      <c r="A31" s="78">
        <v>42732</v>
      </c>
      <c r="B31" s="28"/>
      <c r="C31" s="28">
        <v>39</v>
      </c>
      <c r="D31" s="27">
        <v>94.7</v>
      </c>
      <c r="E31" s="28">
        <v>12.44</v>
      </c>
      <c r="F31" s="27">
        <v>210.6</v>
      </c>
      <c r="G31" s="28">
        <v>6.42</v>
      </c>
      <c r="H31" s="29">
        <v>3.117</v>
      </c>
      <c r="I31" s="29">
        <v>0.70550000000000002</v>
      </c>
      <c r="J31" s="30">
        <v>0.49998599999999999</v>
      </c>
      <c r="K31" s="30">
        <v>0.10201399999999999</v>
      </c>
      <c r="L31" s="28">
        <v>4.6199000000000003</v>
      </c>
      <c r="M31" s="31"/>
      <c r="N31" s="31">
        <f t="shared" ref="N31:N79" si="2">I31-(J31+K31)</f>
        <v>0.10350000000000004</v>
      </c>
      <c r="O31" s="28"/>
      <c r="P31" s="28"/>
      <c r="Q31" s="28"/>
      <c r="R31" s="31"/>
      <c r="S31" s="31"/>
      <c r="T31" s="50">
        <v>8.6999999999999994E-2</v>
      </c>
      <c r="U31" s="50">
        <v>1.7000000000000001E-2</v>
      </c>
      <c r="V31" s="50">
        <v>0.01</v>
      </c>
      <c r="W31" s="50">
        <v>8.9999999999999993E-3</v>
      </c>
      <c r="X31" s="50">
        <v>7.0000000000000001E-3</v>
      </c>
      <c r="Y31" s="30"/>
      <c r="Z31" s="52"/>
      <c r="AA31" s="52"/>
    </row>
    <row r="32" spans="1:27" ht="13.2" x14ac:dyDescent="0.25">
      <c r="A32" s="78">
        <v>42747</v>
      </c>
      <c r="B32" s="28"/>
      <c r="C32" s="28">
        <v>39.9</v>
      </c>
      <c r="D32" s="27">
        <v>99.3</v>
      </c>
      <c r="E32" s="28">
        <v>13.45</v>
      </c>
      <c r="F32" s="27">
        <v>202.3</v>
      </c>
      <c r="G32" s="28">
        <v>6.63</v>
      </c>
      <c r="H32" s="29">
        <v>2.839</v>
      </c>
      <c r="I32" s="29">
        <v>0.70830000000000004</v>
      </c>
      <c r="J32" s="30">
        <v>0.59174700000000002</v>
      </c>
      <c r="K32" s="30">
        <v>4.5622000000000003E-2</v>
      </c>
      <c r="L32" s="28">
        <v>4.4595000000000002</v>
      </c>
      <c r="M32" s="31"/>
      <c r="N32" s="31">
        <f t="shared" si="2"/>
        <v>7.0930999999999966E-2</v>
      </c>
      <c r="O32" s="28"/>
      <c r="P32" s="28"/>
      <c r="Q32" s="28"/>
      <c r="R32" s="31"/>
      <c r="S32" s="31"/>
      <c r="T32" s="50">
        <v>8.1000000000000003E-2</v>
      </c>
      <c r="U32" s="50">
        <v>1.4999999999999999E-2</v>
      </c>
      <c r="V32" s="50">
        <v>8.0000000000000002E-3</v>
      </c>
      <c r="W32" s="50">
        <v>7.0000000000000001E-3</v>
      </c>
      <c r="X32" s="50">
        <v>5.0000000000000001E-3</v>
      </c>
      <c r="Y32" s="30"/>
      <c r="Z32" s="52"/>
      <c r="AA32" s="52"/>
    </row>
    <row r="33" spans="1:27" ht="13.2" x14ac:dyDescent="0.25">
      <c r="A33" s="78">
        <v>42754</v>
      </c>
      <c r="B33" s="28"/>
      <c r="C33" s="28">
        <v>37.9</v>
      </c>
      <c r="D33" s="27">
        <v>101.8</v>
      </c>
      <c r="E33" s="28">
        <v>13.06</v>
      </c>
      <c r="F33" s="27">
        <v>203</v>
      </c>
      <c r="G33" s="28">
        <v>6.79</v>
      </c>
      <c r="H33" s="29">
        <v>3.0179999999999998</v>
      </c>
      <c r="I33" s="29">
        <v>0.7087</v>
      </c>
      <c r="J33" s="30">
        <v>0.59438500000000005</v>
      </c>
      <c r="K33" s="30">
        <v>1.1390000000000001E-2</v>
      </c>
      <c r="L33" s="28">
        <v>4.6736000000000004</v>
      </c>
      <c r="M33" s="31"/>
      <c r="N33" s="31">
        <f t="shared" si="2"/>
        <v>0.10292499999999993</v>
      </c>
      <c r="O33" s="28"/>
      <c r="P33" s="28"/>
      <c r="Q33" s="28"/>
      <c r="R33" s="31"/>
      <c r="S33" s="31"/>
      <c r="T33" s="50">
        <v>7.5999999999999998E-2</v>
      </c>
      <c r="U33" s="50">
        <v>1.4E-2</v>
      </c>
      <c r="V33" s="50">
        <v>8.0000000000000002E-3</v>
      </c>
      <c r="W33" s="50">
        <v>7.0000000000000001E-3</v>
      </c>
      <c r="X33" s="50">
        <v>5.0000000000000001E-3</v>
      </c>
      <c r="Y33" s="30"/>
      <c r="Z33" s="52"/>
      <c r="AA33" s="52"/>
    </row>
    <row r="34" spans="1:27" ht="13.2" x14ac:dyDescent="0.25">
      <c r="A34" s="78">
        <v>42761</v>
      </c>
      <c r="B34" s="28"/>
      <c r="C34" s="28">
        <v>40.700000000000003</v>
      </c>
      <c r="D34" s="27">
        <v>98.1</v>
      </c>
      <c r="E34" s="28">
        <v>12.57</v>
      </c>
      <c r="F34" s="27">
        <v>171.5</v>
      </c>
      <c r="G34" s="28">
        <v>6.69</v>
      </c>
      <c r="H34" s="29">
        <v>3.4279999999999999</v>
      </c>
      <c r="I34" s="29">
        <v>0.67859999999999998</v>
      </c>
      <c r="J34" s="30">
        <v>0.59868200000000005</v>
      </c>
      <c r="K34" s="30">
        <v>4.0200000000000001E-4</v>
      </c>
      <c r="L34" s="28">
        <v>5.0098000000000003</v>
      </c>
      <c r="M34" s="31"/>
      <c r="N34" s="31">
        <f t="shared" si="2"/>
        <v>7.951599999999992E-2</v>
      </c>
      <c r="O34" s="28"/>
      <c r="P34" s="28"/>
      <c r="Q34" s="28"/>
      <c r="R34" s="31"/>
      <c r="S34" s="31"/>
      <c r="T34" s="50">
        <v>9.0999999999999998E-2</v>
      </c>
      <c r="U34" s="50">
        <v>1.7000000000000001E-2</v>
      </c>
      <c r="V34" s="50">
        <v>0.01</v>
      </c>
      <c r="W34" s="50">
        <v>8.9999999999999993E-3</v>
      </c>
      <c r="X34" s="50">
        <v>7.0000000000000001E-3</v>
      </c>
      <c r="Y34" s="30"/>
      <c r="Z34" s="52"/>
      <c r="AA34" s="52"/>
    </row>
    <row r="35" spans="1:27" ht="13.2" x14ac:dyDescent="0.25">
      <c r="A35" s="78">
        <v>42768</v>
      </c>
      <c r="B35" s="28"/>
      <c r="C35" s="28">
        <v>38.700000000000003</v>
      </c>
      <c r="D35" s="27">
        <v>101.4</v>
      </c>
      <c r="E35" s="28">
        <v>13.38</v>
      </c>
      <c r="F35" s="27">
        <v>200.7</v>
      </c>
      <c r="G35" s="28">
        <v>6.64</v>
      </c>
      <c r="H35" s="29">
        <v>3.508</v>
      </c>
      <c r="I35" s="29">
        <v>0.72719999999999996</v>
      </c>
      <c r="J35" s="30">
        <v>0.60842499999999999</v>
      </c>
      <c r="K35" s="30">
        <v>3.8920000000000001E-3</v>
      </c>
      <c r="L35" s="28">
        <v>4.6588000000000003</v>
      </c>
      <c r="M35" s="31"/>
      <c r="N35" s="31">
        <f t="shared" si="2"/>
        <v>0.11488299999999996</v>
      </c>
      <c r="O35" s="28"/>
      <c r="P35" s="28"/>
      <c r="Q35" s="28"/>
      <c r="R35" s="31"/>
      <c r="S35" s="31"/>
      <c r="T35" s="50">
        <v>0.09</v>
      </c>
      <c r="U35" s="50">
        <v>1.7999999999999999E-2</v>
      </c>
      <c r="V35" s="50">
        <v>0.01</v>
      </c>
      <c r="W35" s="50">
        <v>8.9999999999999993E-3</v>
      </c>
      <c r="X35" s="50">
        <v>7.0000000000000001E-3</v>
      </c>
      <c r="Y35" s="30"/>
      <c r="Z35" s="52"/>
      <c r="AA35" s="52"/>
    </row>
    <row r="36" spans="1:27" ht="13.2" x14ac:dyDescent="0.25">
      <c r="A36" s="78">
        <v>42774</v>
      </c>
      <c r="B36" s="28"/>
      <c r="C36" s="28">
        <v>39</v>
      </c>
      <c r="D36" s="27">
        <v>102.5</v>
      </c>
      <c r="E36" s="28">
        <v>13.46</v>
      </c>
      <c r="F36" s="27">
        <v>200.3</v>
      </c>
      <c r="G36" s="28">
        <v>6.75</v>
      </c>
      <c r="H36" s="29">
        <v>3.8279999999999998</v>
      </c>
      <c r="I36" s="29">
        <v>0.67679999999999996</v>
      </c>
      <c r="J36" s="30">
        <v>0.60536500000000004</v>
      </c>
      <c r="K36" s="30">
        <v>4.483E-3</v>
      </c>
      <c r="L36" s="28">
        <v>4.8185000000000002</v>
      </c>
      <c r="M36" s="31"/>
      <c r="N36" s="31">
        <f t="shared" si="2"/>
        <v>6.69519999999999E-2</v>
      </c>
      <c r="O36" s="28"/>
      <c r="P36" s="28"/>
      <c r="Q36" s="28"/>
      <c r="R36" s="31"/>
      <c r="S36" s="31"/>
      <c r="T36" s="50">
        <v>8.5999999999999993E-2</v>
      </c>
      <c r="U36" s="50">
        <v>1.7000000000000001E-2</v>
      </c>
      <c r="V36" s="50">
        <v>0.01</v>
      </c>
      <c r="W36" s="50">
        <v>8.9999999999999993E-3</v>
      </c>
      <c r="X36" s="50">
        <v>7.0000000000000001E-3</v>
      </c>
      <c r="Y36" s="30"/>
      <c r="Z36" s="52"/>
      <c r="AA36" s="52"/>
    </row>
    <row r="37" spans="1:27" ht="13.2" x14ac:dyDescent="0.25">
      <c r="A37" s="78">
        <v>42782</v>
      </c>
      <c r="B37" s="28"/>
      <c r="C37" s="28">
        <v>35.6</v>
      </c>
      <c r="D37" s="27">
        <v>99.4</v>
      </c>
      <c r="E37" s="28">
        <v>13.74</v>
      </c>
      <c r="F37" s="27">
        <v>196.5</v>
      </c>
      <c r="G37" s="28">
        <v>6.48</v>
      </c>
      <c r="H37" s="29">
        <v>3.4540000000000002</v>
      </c>
      <c r="I37" s="29">
        <v>0.63300000000000001</v>
      </c>
      <c r="J37" s="30">
        <v>0.56943500000000002</v>
      </c>
      <c r="K37" s="30">
        <v>4.08E-4</v>
      </c>
      <c r="L37" s="28">
        <v>5.9812000000000003</v>
      </c>
      <c r="M37" s="31"/>
      <c r="N37" s="31">
        <f t="shared" si="2"/>
        <v>6.3157000000000019E-2</v>
      </c>
      <c r="O37" s="28"/>
      <c r="P37" s="28"/>
      <c r="Q37" s="28"/>
      <c r="R37" s="31"/>
      <c r="S37" s="31"/>
      <c r="T37" s="50">
        <v>0.112</v>
      </c>
      <c r="U37" s="50">
        <v>2.4E-2</v>
      </c>
      <c r="V37" s="50">
        <v>1.4E-2</v>
      </c>
      <c r="W37" s="50">
        <v>1.2E-2</v>
      </c>
      <c r="X37" s="50">
        <v>8.9999999999999993E-3</v>
      </c>
      <c r="Y37" s="30"/>
      <c r="Z37" s="52"/>
      <c r="AA37" s="52"/>
    </row>
    <row r="38" spans="1:27" ht="13.2" x14ac:dyDescent="0.25">
      <c r="A38" s="78">
        <v>42789</v>
      </c>
      <c r="B38" s="28"/>
      <c r="C38" s="28">
        <v>40.1</v>
      </c>
      <c r="D38" s="27">
        <v>99.3</v>
      </c>
      <c r="E38" s="28">
        <v>13.25</v>
      </c>
      <c r="F38" s="27">
        <v>199.5</v>
      </c>
      <c r="G38" s="28">
        <v>6.52</v>
      </c>
      <c r="H38" s="29">
        <v>3.3050000000000002</v>
      </c>
      <c r="I38" s="29">
        <v>0.57350000000000001</v>
      </c>
      <c r="J38" s="30">
        <v>0.53089299999999995</v>
      </c>
      <c r="K38" s="30">
        <v>1.0652999999999999E-2</v>
      </c>
      <c r="L38" s="28">
        <v>5.5015999999999998</v>
      </c>
      <c r="M38" s="31"/>
      <c r="N38" s="31">
        <f t="shared" si="2"/>
        <v>3.1954000000000038E-2</v>
      </c>
      <c r="O38" s="28"/>
      <c r="P38" s="28"/>
      <c r="Q38" s="28"/>
      <c r="R38" s="31"/>
      <c r="S38" s="31"/>
      <c r="T38" s="50">
        <v>0.108</v>
      </c>
      <c r="U38" s="50">
        <v>2.3E-2</v>
      </c>
      <c r="V38" s="50">
        <v>1.4E-2</v>
      </c>
      <c r="W38" s="50">
        <v>1.2999999999999999E-2</v>
      </c>
      <c r="X38" s="50">
        <v>8.9999999999999993E-3</v>
      </c>
      <c r="Y38" s="30"/>
      <c r="Z38" s="52"/>
      <c r="AA38" s="52"/>
    </row>
    <row r="39" spans="1:27" ht="13.2" x14ac:dyDescent="0.25">
      <c r="A39" s="78">
        <v>42796</v>
      </c>
      <c r="B39" s="28"/>
      <c r="C39" s="28">
        <v>46</v>
      </c>
      <c r="D39" s="27">
        <v>112.1</v>
      </c>
      <c r="E39" s="28">
        <v>13.34</v>
      </c>
      <c r="F39" s="27">
        <v>193.9</v>
      </c>
      <c r="G39" s="28">
        <v>6.76</v>
      </c>
      <c r="H39" s="29">
        <v>3.4119999999999999</v>
      </c>
      <c r="I39" s="29">
        <v>0.59909999999999997</v>
      </c>
      <c r="J39" s="30">
        <v>0.464364</v>
      </c>
      <c r="K39" s="30">
        <v>2.6703999999999999E-2</v>
      </c>
      <c r="L39" s="28">
        <v>5.1204999999999998</v>
      </c>
      <c r="M39" s="31"/>
      <c r="N39" s="31">
        <f t="shared" si="2"/>
        <v>0.10803199999999996</v>
      </c>
      <c r="O39" s="28"/>
      <c r="P39" s="28"/>
      <c r="Q39" s="28"/>
      <c r="R39" s="31"/>
      <c r="S39" s="31"/>
      <c r="T39" s="50">
        <v>0.107</v>
      </c>
      <c r="U39" s="50">
        <v>2.1999999999999999E-2</v>
      </c>
      <c r="V39" s="50">
        <v>1.2999999999999999E-2</v>
      </c>
      <c r="W39" s="50">
        <v>1.2E-2</v>
      </c>
      <c r="X39" s="50">
        <v>8.9999999999999993E-3</v>
      </c>
      <c r="Y39" s="30"/>
      <c r="Z39" s="52"/>
      <c r="AA39" s="52"/>
    </row>
    <row r="40" spans="1:27" ht="13.2" x14ac:dyDescent="0.25">
      <c r="A40" s="78">
        <v>42803</v>
      </c>
      <c r="B40" s="28"/>
      <c r="C40" s="28">
        <v>42.9</v>
      </c>
      <c r="D40" s="27">
        <v>105</v>
      </c>
      <c r="E40" s="28">
        <v>13.05</v>
      </c>
      <c r="F40" s="27">
        <v>180.8</v>
      </c>
      <c r="G40" s="28">
        <v>6.75</v>
      </c>
      <c r="H40" s="29">
        <v>3.2949999999999999</v>
      </c>
      <c r="I40" s="29">
        <v>0.61639999999999995</v>
      </c>
      <c r="J40" s="30">
        <v>0.49531900000000001</v>
      </c>
      <c r="K40" s="30">
        <v>1.7878000000000002E-2</v>
      </c>
      <c r="L40" s="28">
        <v>4.7137000000000002</v>
      </c>
      <c r="M40" s="31"/>
      <c r="N40" s="31">
        <f t="shared" si="2"/>
        <v>0.10320299999999993</v>
      </c>
      <c r="O40" s="28"/>
      <c r="P40" s="28"/>
      <c r="Q40" s="28"/>
      <c r="R40" s="31"/>
      <c r="S40" s="31"/>
      <c r="T40" s="50">
        <v>0.1</v>
      </c>
      <c r="U40" s="50">
        <v>0.02</v>
      </c>
      <c r="V40" s="50">
        <v>1.0999999999999999E-2</v>
      </c>
      <c r="W40" s="50">
        <v>0.01</v>
      </c>
      <c r="X40" s="50">
        <v>8.0000000000000002E-3</v>
      </c>
      <c r="Y40" s="30"/>
      <c r="Z40" s="52"/>
      <c r="AA40" s="52"/>
    </row>
    <row r="41" spans="1:27" ht="13.2" x14ac:dyDescent="0.25">
      <c r="A41" s="78">
        <v>42810</v>
      </c>
      <c r="B41" s="28" t="s">
        <v>138</v>
      </c>
      <c r="C41" s="28">
        <v>38.700000000000003</v>
      </c>
      <c r="D41" s="27">
        <v>101.1</v>
      </c>
      <c r="E41" s="28">
        <v>13.34</v>
      </c>
      <c r="F41" s="27">
        <v>194.7</v>
      </c>
      <c r="G41" s="28">
        <v>6.6</v>
      </c>
      <c r="H41" s="29">
        <v>3.3290000000000002</v>
      </c>
      <c r="I41" s="29">
        <v>0.61270000000000002</v>
      </c>
      <c r="J41" s="30">
        <v>0.45036500000000002</v>
      </c>
      <c r="K41" s="30">
        <v>2.5679E-2</v>
      </c>
      <c r="L41" s="28">
        <v>4.9450000000000003</v>
      </c>
      <c r="M41" s="31"/>
      <c r="N41" s="31">
        <f t="shared" si="2"/>
        <v>0.136656</v>
      </c>
      <c r="O41" s="28"/>
      <c r="P41" s="28"/>
      <c r="Q41" s="28"/>
      <c r="R41" s="31"/>
      <c r="S41" s="31"/>
      <c r="T41" s="50">
        <v>9.9000000000000005E-2</v>
      </c>
      <c r="U41" s="50">
        <v>1.9E-2</v>
      </c>
      <c r="V41" s="50">
        <v>0.01</v>
      </c>
      <c r="W41" s="50">
        <v>8.9999999999999993E-3</v>
      </c>
      <c r="X41" s="50">
        <v>7.0000000000000001E-3</v>
      </c>
      <c r="Y41" s="30"/>
      <c r="Z41" s="52"/>
      <c r="AA41" s="52"/>
    </row>
    <row r="42" spans="1:27" ht="13.2" x14ac:dyDescent="0.25">
      <c r="A42" s="78">
        <v>42817</v>
      </c>
      <c r="B42" s="28" t="s">
        <v>138</v>
      </c>
      <c r="C42" s="28">
        <v>39.1</v>
      </c>
      <c r="D42" s="27">
        <v>105.5</v>
      </c>
      <c r="E42" s="28">
        <v>13.84</v>
      </c>
      <c r="F42" s="27">
        <v>194.3</v>
      </c>
      <c r="G42" s="28">
        <v>6.73</v>
      </c>
      <c r="H42" s="29">
        <v>3.1560000000000001</v>
      </c>
      <c r="I42" s="29">
        <v>0.5948</v>
      </c>
      <c r="J42" s="30">
        <v>0.417045</v>
      </c>
      <c r="K42" s="30">
        <v>6.8405999999999995E-2</v>
      </c>
      <c r="L42" s="28">
        <v>4.8071999999999999</v>
      </c>
      <c r="M42" s="31"/>
      <c r="N42" s="31">
        <f t="shared" si="2"/>
        <v>0.10934900000000003</v>
      </c>
      <c r="O42" s="28"/>
      <c r="P42" s="28"/>
      <c r="Q42" s="28"/>
      <c r="R42" s="31"/>
      <c r="S42" s="31"/>
      <c r="T42" s="50">
        <v>0.104</v>
      </c>
      <c r="U42" s="50">
        <v>2.3E-2</v>
      </c>
      <c r="V42" s="50">
        <v>1.4E-2</v>
      </c>
      <c r="W42" s="50">
        <v>1.2999999999999999E-2</v>
      </c>
      <c r="X42" s="50">
        <v>1.0999999999999999E-2</v>
      </c>
      <c r="Y42" s="30"/>
      <c r="Z42" s="52"/>
      <c r="AA42" s="52"/>
    </row>
    <row r="43" spans="1:27" ht="13.2" x14ac:dyDescent="0.25">
      <c r="A43" s="78">
        <v>42824</v>
      </c>
      <c r="B43" s="28" t="s">
        <v>138</v>
      </c>
      <c r="C43" s="28">
        <v>44.5</v>
      </c>
      <c r="D43" s="27">
        <v>112.8</v>
      </c>
      <c r="E43" s="28">
        <v>13.69</v>
      </c>
      <c r="F43" s="27">
        <v>194.2</v>
      </c>
      <c r="G43" s="28">
        <v>6.93</v>
      </c>
      <c r="H43" s="29">
        <v>3.17</v>
      </c>
      <c r="I43" s="29">
        <v>0.56120000000000003</v>
      </c>
      <c r="J43" s="30">
        <v>0.39452199999999998</v>
      </c>
      <c r="K43" s="30">
        <v>1.235E-3</v>
      </c>
      <c r="L43" s="28">
        <v>4.4250999999999996</v>
      </c>
      <c r="M43" s="31"/>
      <c r="N43" s="31">
        <f t="shared" si="2"/>
        <v>0.16544300000000006</v>
      </c>
      <c r="O43" s="28"/>
      <c r="P43" s="28"/>
      <c r="Q43" s="28"/>
      <c r="R43" s="31"/>
      <c r="S43" s="31"/>
      <c r="T43" s="50">
        <v>9.0999999999999998E-2</v>
      </c>
      <c r="U43" s="50">
        <v>1.6E-2</v>
      </c>
      <c r="V43" s="50">
        <v>8.9999999999999993E-3</v>
      </c>
      <c r="W43" s="50">
        <v>8.0000000000000002E-3</v>
      </c>
      <c r="X43" s="50">
        <v>6.0000000000000001E-3</v>
      </c>
      <c r="Y43" s="30"/>
      <c r="Z43" s="52"/>
      <c r="AA43" s="52"/>
    </row>
    <row r="44" spans="1:27" ht="13.2" x14ac:dyDescent="0.25">
      <c r="A44" s="78">
        <v>42832</v>
      </c>
      <c r="B44" s="28" t="s">
        <v>138</v>
      </c>
      <c r="C44" s="28">
        <v>46.3</v>
      </c>
      <c r="D44" s="27">
        <v>109.2</v>
      </c>
      <c r="E44" s="28">
        <v>12.95</v>
      </c>
      <c r="F44" s="27">
        <v>187.3</v>
      </c>
      <c r="G44" s="28">
        <v>6.69</v>
      </c>
      <c r="H44" s="29">
        <v>1.4550000000000001</v>
      </c>
      <c r="I44" s="29">
        <v>0.51870000000000005</v>
      </c>
      <c r="J44" s="30">
        <v>0.37613799999999997</v>
      </c>
      <c r="K44" s="30">
        <v>4.4799999999999996E-3</v>
      </c>
      <c r="L44" s="28">
        <v>4.2667999999999999</v>
      </c>
      <c r="M44" s="31"/>
      <c r="N44" s="31">
        <f t="shared" si="2"/>
        <v>0.13808200000000009</v>
      </c>
      <c r="O44" s="28"/>
      <c r="P44" s="28"/>
      <c r="Q44" s="28"/>
      <c r="R44" s="31"/>
      <c r="S44" s="31"/>
      <c r="T44" s="50">
        <v>9.7000000000000003E-2</v>
      </c>
      <c r="U44" s="50">
        <v>1.7999999999999999E-2</v>
      </c>
      <c r="V44" s="50">
        <v>0.01</v>
      </c>
      <c r="W44" s="50">
        <v>8.9999999999999993E-3</v>
      </c>
      <c r="X44" s="50">
        <v>7.0000000000000001E-3</v>
      </c>
      <c r="Y44" s="30"/>
      <c r="Z44" s="52"/>
      <c r="AA44" s="52"/>
    </row>
    <row r="45" spans="1:27" ht="13.2" x14ac:dyDescent="0.25">
      <c r="A45" s="78">
        <v>42838</v>
      </c>
      <c r="B45" s="28" t="s">
        <v>138</v>
      </c>
      <c r="C45" s="28">
        <v>57</v>
      </c>
      <c r="D45" s="27">
        <v>124.5</v>
      </c>
      <c r="E45" s="28">
        <v>12.86</v>
      </c>
      <c r="F45" s="27">
        <v>188.7</v>
      </c>
      <c r="G45" s="28">
        <v>7.05</v>
      </c>
      <c r="H45" s="29">
        <v>3.2629999999999999</v>
      </c>
      <c r="I45" s="29">
        <v>0.50639999999999996</v>
      </c>
      <c r="J45" s="30">
        <v>0.29875499999999999</v>
      </c>
      <c r="K45" s="30">
        <v>9.3830000000000007E-3</v>
      </c>
      <c r="L45" s="28">
        <v>4.2752999999999997</v>
      </c>
      <c r="M45" s="31"/>
      <c r="N45" s="31">
        <f t="shared" si="2"/>
        <v>0.19826199999999999</v>
      </c>
      <c r="O45" s="28"/>
      <c r="P45" s="28"/>
      <c r="Q45" s="28"/>
      <c r="R45" s="31"/>
      <c r="S45" s="31"/>
      <c r="T45" s="50">
        <v>9.8000000000000004E-2</v>
      </c>
      <c r="U45" s="50">
        <v>1.7000000000000001E-2</v>
      </c>
      <c r="V45" s="50">
        <v>8.9999999999999993E-3</v>
      </c>
      <c r="W45" s="50">
        <v>8.0000000000000002E-3</v>
      </c>
      <c r="X45" s="50">
        <v>6.0000000000000001E-3</v>
      </c>
      <c r="Y45" s="30"/>
      <c r="Z45" s="52"/>
      <c r="AA45" s="52"/>
    </row>
    <row r="46" spans="1:27" ht="13.2" x14ac:dyDescent="0.25">
      <c r="A46" s="78">
        <v>42845</v>
      </c>
      <c r="B46" s="28" t="s">
        <v>138</v>
      </c>
      <c r="C46" s="28">
        <v>57.3</v>
      </c>
      <c r="D46" s="27">
        <v>113.2</v>
      </c>
      <c r="E46" s="28">
        <v>11.65</v>
      </c>
      <c r="F46" s="27">
        <v>170.4</v>
      </c>
      <c r="G46" s="28">
        <v>6.82</v>
      </c>
      <c r="H46" s="29">
        <v>3.1829999999999998</v>
      </c>
      <c r="I46" s="29">
        <v>0.44069999999999998</v>
      </c>
      <c r="J46" s="30">
        <v>0.25547199999999998</v>
      </c>
      <c r="K46" s="30">
        <v>5.3530000000000001E-3</v>
      </c>
      <c r="L46" s="28">
        <v>3.9872999999999998</v>
      </c>
      <c r="M46" s="31"/>
      <c r="N46" s="31">
        <f t="shared" si="2"/>
        <v>0.17987500000000001</v>
      </c>
      <c r="O46" s="28"/>
      <c r="P46" s="28"/>
      <c r="Q46" s="28"/>
      <c r="R46" s="31"/>
      <c r="S46" s="31"/>
      <c r="T46" s="50">
        <v>9.2999999999999999E-2</v>
      </c>
      <c r="U46" s="50">
        <v>1.6E-2</v>
      </c>
      <c r="V46" s="50">
        <v>8.9999999999999993E-3</v>
      </c>
      <c r="W46" s="50">
        <v>8.0000000000000002E-3</v>
      </c>
      <c r="X46" s="50">
        <v>6.0000000000000001E-3</v>
      </c>
      <c r="Y46" s="30"/>
      <c r="Z46" s="52"/>
      <c r="AA46" s="52"/>
    </row>
    <row r="47" spans="1:27" ht="13.2" x14ac:dyDescent="0.25">
      <c r="A47" s="78">
        <v>42852</v>
      </c>
      <c r="B47" s="28" t="s">
        <v>138</v>
      </c>
      <c r="C47" s="28">
        <v>59.4</v>
      </c>
      <c r="D47" s="27">
        <v>109</v>
      </c>
      <c r="E47" s="28">
        <v>10.95</v>
      </c>
      <c r="F47" s="27">
        <v>167.6</v>
      </c>
      <c r="G47" s="28">
        <v>6.71</v>
      </c>
      <c r="H47" s="29">
        <v>3.1819999999999999</v>
      </c>
      <c r="I47" s="29">
        <v>0.53539999999999999</v>
      </c>
      <c r="J47" s="30">
        <v>0.29993399999999998</v>
      </c>
      <c r="K47" s="30">
        <v>1.2406E-2</v>
      </c>
      <c r="L47" s="28">
        <v>4.1393000000000004</v>
      </c>
      <c r="M47" s="31"/>
      <c r="N47" s="31">
        <f t="shared" si="2"/>
        <v>0.22306000000000004</v>
      </c>
      <c r="O47" s="28"/>
      <c r="P47" s="28"/>
      <c r="Q47" s="28"/>
      <c r="R47" s="31"/>
      <c r="S47" s="31"/>
      <c r="T47" s="50">
        <v>9.9000000000000005E-2</v>
      </c>
      <c r="U47" s="50">
        <v>1.7000000000000001E-2</v>
      </c>
      <c r="V47" s="50">
        <v>8.9999999999999993E-3</v>
      </c>
      <c r="W47" s="50">
        <v>8.0000000000000002E-3</v>
      </c>
      <c r="X47" s="50">
        <v>6.0000000000000001E-3</v>
      </c>
      <c r="Y47" s="30"/>
      <c r="Z47" s="52"/>
      <c r="AA47" s="52"/>
    </row>
    <row r="48" spans="1:27" ht="13.2" x14ac:dyDescent="0.25">
      <c r="A48" s="78">
        <v>42859</v>
      </c>
      <c r="B48" s="28" t="s">
        <v>138</v>
      </c>
      <c r="C48" s="28">
        <v>62.6</v>
      </c>
      <c r="D48" s="27">
        <v>109.8</v>
      </c>
      <c r="E48" s="28">
        <v>10.6</v>
      </c>
      <c r="F48" s="27">
        <v>170.8</v>
      </c>
      <c r="G48" s="28">
        <v>6.88</v>
      </c>
      <c r="H48" s="29">
        <v>1.7669999999999999</v>
      </c>
      <c r="I48" s="29">
        <v>0.59740000000000004</v>
      </c>
      <c r="J48" s="30">
        <v>0.309668</v>
      </c>
      <c r="K48" s="30">
        <v>4.5497999999999997E-2</v>
      </c>
      <c r="L48" s="28">
        <v>6.3928000000000003</v>
      </c>
      <c r="M48" s="31"/>
      <c r="N48" s="31">
        <f t="shared" si="2"/>
        <v>0.24223400000000006</v>
      </c>
      <c r="O48" s="28"/>
      <c r="P48" s="28"/>
      <c r="Q48" s="28"/>
      <c r="R48" s="31"/>
      <c r="S48" s="31"/>
      <c r="T48" s="50">
        <v>0.12</v>
      </c>
      <c r="U48" s="50">
        <v>2.7E-2</v>
      </c>
      <c r="V48" s="50">
        <v>1.7000000000000001E-2</v>
      </c>
      <c r="W48" s="50">
        <v>1.4999999999999999E-2</v>
      </c>
      <c r="X48" s="50">
        <v>1.2E-2</v>
      </c>
      <c r="Y48" s="30"/>
      <c r="Z48" s="52"/>
      <c r="AA48" s="52"/>
    </row>
    <row r="49" spans="1:27" ht="13.2" x14ac:dyDescent="0.25">
      <c r="A49" s="78">
        <v>42866</v>
      </c>
      <c r="B49" s="28" t="s">
        <v>138</v>
      </c>
      <c r="C49" s="28">
        <v>60.3</v>
      </c>
      <c r="D49" s="27">
        <v>114.5</v>
      </c>
      <c r="E49" s="28">
        <v>11.36</v>
      </c>
      <c r="F49" s="27">
        <v>193.5</v>
      </c>
      <c r="G49" s="28">
        <v>7.17</v>
      </c>
      <c r="H49" s="29">
        <v>1.885</v>
      </c>
      <c r="I49" s="29">
        <v>0.46700000000000003</v>
      </c>
      <c r="J49" s="30">
        <v>0.28945100000000001</v>
      </c>
      <c r="K49" s="30">
        <v>1.6643000000000002E-2</v>
      </c>
      <c r="L49" s="28">
        <v>4.6226000000000003</v>
      </c>
      <c r="M49" s="31"/>
      <c r="N49" s="31">
        <f t="shared" si="2"/>
        <v>0.16090599999999999</v>
      </c>
      <c r="O49" s="28"/>
      <c r="P49" s="28"/>
      <c r="Q49" s="28"/>
      <c r="R49" s="31"/>
      <c r="S49" s="31"/>
      <c r="T49" s="50">
        <v>0.108</v>
      </c>
      <c r="U49" s="50">
        <v>0.02</v>
      </c>
      <c r="V49" s="50">
        <v>1.0999999999999999E-2</v>
      </c>
      <c r="W49" s="50">
        <v>0.01</v>
      </c>
      <c r="X49" s="50">
        <v>7.0000000000000001E-3</v>
      </c>
      <c r="Y49" s="30"/>
      <c r="Z49" s="52"/>
      <c r="AA49" s="52"/>
    </row>
    <row r="50" spans="1:27" ht="13.2" x14ac:dyDescent="0.25">
      <c r="A50" s="78">
        <v>42873</v>
      </c>
      <c r="B50" s="28" t="s">
        <v>143</v>
      </c>
      <c r="C50" s="28">
        <v>64.8</v>
      </c>
      <c r="D50" s="27">
        <v>127.7</v>
      </c>
      <c r="E50" s="28">
        <v>12.04</v>
      </c>
      <c r="F50" s="27">
        <v>190.6</v>
      </c>
      <c r="G50" s="28">
        <v>8.08</v>
      </c>
      <c r="H50" s="29">
        <v>2.9289999999999998</v>
      </c>
      <c r="I50" s="29">
        <v>0.4451</v>
      </c>
      <c r="J50" s="30">
        <v>0.218393</v>
      </c>
      <c r="K50" s="30">
        <v>1.5088000000000001E-2</v>
      </c>
      <c r="L50" s="28">
        <v>4.9063999999999997</v>
      </c>
      <c r="M50" s="31"/>
      <c r="N50" s="31">
        <f t="shared" si="2"/>
        <v>0.211619</v>
      </c>
      <c r="O50" s="28"/>
      <c r="P50" s="28"/>
      <c r="Q50" s="28"/>
      <c r="R50" s="31"/>
      <c r="S50" s="31"/>
      <c r="T50" s="50">
        <v>0.11</v>
      </c>
      <c r="U50" s="50">
        <v>2.1000000000000001E-2</v>
      </c>
      <c r="V50" s="50">
        <v>1.2E-2</v>
      </c>
      <c r="W50" s="50">
        <v>0.01</v>
      </c>
      <c r="X50" s="50">
        <v>7.0000000000000001E-3</v>
      </c>
      <c r="Y50" s="30"/>
      <c r="Z50" s="52"/>
      <c r="AA50" s="52"/>
    </row>
    <row r="51" spans="1:27" ht="13.2" x14ac:dyDescent="0.25">
      <c r="A51" s="78">
        <v>42880</v>
      </c>
      <c r="B51" s="28" t="s">
        <v>138</v>
      </c>
      <c r="C51" s="28">
        <v>63.9</v>
      </c>
      <c r="D51" s="27">
        <v>118.7</v>
      </c>
      <c r="E51" s="28">
        <v>11.29</v>
      </c>
      <c r="F51" s="27">
        <v>188.3</v>
      </c>
      <c r="G51" s="28">
        <v>8.94</v>
      </c>
      <c r="H51" s="29">
        <v>2.887</v>
      </c>
      <c r="I51" s="29">
        <v>0.27900000000000003</v>
      </c>
      <c r="J51" s="30">
        <v>7.5413999999999995E-2</v>
      </c>
      <c r="K51" s="30">
        <v>1.8648999999999999E-2</v>
      </c>
      <c r="L51" s="28">
        <v>6.4945000000000004</v>
      </c>
      <c r="M51" s="31"/>
      <c r="N51" s="31">
        <f t="shared" si="2"/>
        <v>0.18493700000000002</v>
      </c>
      <c r="O51" s="28"/>
      <c r="P51" s="28"/>
      <c r="Q51" s="28"/>
      <c r="R51" s="31"/>
      <c r="S51" s="31"/>
      <c r="T51" s="50">
        <v>0.113</v>
      </c>
      <c r="U51" s="50">
        <v>2.3E-2</v>
      </c>
      <c r="V51" s="50">
        <v>1.4E-2</v>
      </c>
      <c r="W51" s="50">
        <v>1.2E-2</v>
      </c>
      <c r="X51" s="50">
        <v>8.9999999999999993E-3</v>
      </c>
      <c r="Y51" s="30"/>
      <c r="Z51" s="52"/>
      <c r="AA51" s="52"/>
    </row>
    <row r="52" spans="1:27" ht="13.2" x14ac:dyDescent="0.25">
      <c r="A52" s="78">
        <v>42887</v>
      </c>
      <c r="B52" s="28" t="s">
        <v>138</v>
      </c>
      <c r="C52" s="28">
        <v>65.2</v>
      </c>
      <c r="D52" s="27">
        <v>127.2</v>
      </c>
      <c r="E52" s="28">
        <v>11.93</v>
      </c>
      <c r="F52" s="27">
        <v>209.8</v>
      </c>
      <c r="G52" s="28">
        <v>9</v>
      </c>
      <c r="H52" s="29">
        <v>3.11</v>
      </c>
      <c r="I52" s="29">
        <v>0.28120000000000001</v>
      </c>
      <c r="J52" s="30">
        <v>4.2909999999999997E-2</v>
      </c>
      <c r="K52" s="30">
        <v>2.4631E-2</v>
      </c>
      <c r="L52" s="28">
        <v>5.6712999999999996</v>
      </c>
      <c r="M52" s="31"/>
      <c r="N52" s="31">
        <f t="shared" si="2"/>
        <v>0.21365900000000002</v>
      </c>
      <c r="O52" s="28"/>
      <c r="P52" s="28"/>
      <c r="Q52" s="28"/>
      <c r="R52" s="31"/>
      <c r="S52" s="31"/>
      <c r="T52" s="50">
        <v>0.126</v>
      </c>
      <c r="U52" s="50">
        <v>2.5999999999999999E-2</v>
      </c>
      <c r="V52" s="50">
        <v>1.4E-2</v>
      </c>
      <c r="W52" s="50">
        <v>1.2E-2</v>
      </c>
      <c r="X52" s="50">
        <v>8.9999999999999993E-3</v>
      </c>
      <c r="Y52" s="30"/>
      <c r="Z52" s="52"/>
      <c r="AA52" s="52"/>
    </row>
    <row r="53" spans="1:27" ht="13.2" x14ac:dyDescent="0.25">
      <c r="A53" s="78">
        <v>42894</v>
      </c>
      <c r="B53" s="28" t="s">
        <v>138</v>
      </c>
      <c r="C53" s="28">
        <v>67.5</v>
      </c>
      <c r="D53" s="27">
        <v>121.6</v>
      </c>
      <c r="E53" s="28">
        <v>11.11</v>
      </c>
      <c r="F53" s="27">
        <v>208</v>
      </c>
      <c r="G53" s="28">
        <v>7.88</v>
      </c>
      <c r="H53" s="29">
        <v>2.895</v>
      </c>
      <c r="I53" s="29">
        <v>0.22420000000000001</v>
      </c>
      <c r="J53" s="30">
        <v>9.5390000000000006E-3</v>
      </c>
      <c r="K53" s="30">
        <v>1.3612000000000001E-2</v>
      </c>
      <c r="L53" s="28">
        <v>4.2164999999999999</v>
      </c>
      <c r="M53" s="31"/>
      <c r="N53" s="31">
        <f t="shared" si="2"/>
        <v>0.20104900000000001</v>
      </c>
      <c r="O53" s="28"/>
      <c r="P53" s="28"/>
      <c r="Q53" s="28"/>
      <c r="R53" s="31"/>
      <c r="S53" s="31"/>
      <c r="T53" s="50">
        <v>0.105</v>
      </c>
      <c r="U53" s="50">
        <v>1.7999999999999999E-2</v>
      </c>
      <c r="V53" s="50">
        <v>0.01</v>
      </c>
      <c r="W53" s="50">
        <v>8.9999999999999993E-3</v>
      </c>
      <c r="X53" s="50">
        <v>7.0000000000000001E-3</v>
      </c>
      <c r="Y53" s="30"/>
      <c r="Z53" s="52"/>
      <c r="AA53" s="52"/>
    </row>
    <row r="54" spans="1:27" ht="13.2" x14ac:dyDescent="0.25">
      <c r="A54" s="78">
        <v>42901</v>
      </c>
      <c r="B54" s="28" t="s">
        <v>138</v>
      </c>
      <c r="C54" s="28">
        <v>76.8</v>
      </c>
      <c r="D54" s="27">
        <v>102.5</v>
      </c>
      <c r="E54" s="28">
        <v>8.5</v>
      </c>
      <c r="F54" s="27">
        <v>216.3</v>
      </c>
      <c r="G54" s="28">
        <v>7.71</v>
      </c>
      <c r="H54" s="29">
        <v>3.2989999999999999</v>
      </c>
      <c r="I54" s="29">
        <v>0.23699999999999999</v>
      </c>
      <c r="J54" s="30">
        <v>9.6139999999999993E-3</v>
      </c>
      <c r="K54" s="30">
        <v>4.0994999999999997E-2</v>
      </c>
      <c r="L54" s="28">
        <v>5.3975999999999997</v>
      </c>
      <c r="M54" s="31"/>
      <c r="N54" s="31">
        <f t="shared" si="2"/>
        <v>0.186391</v>
      </c>
      <c r="O54" s="28"/>
      <c r="P54" s="28"/>
      <c r="Q54" s="28"/>
      <c r="R54" s="31"/>
      <c r="S54" s="31"/>
      <c r="T54" s="50">
        <v>0.106</v>
      </c>
      <c r="U54" s="50">
        <v>1.7000000000000001E-2</v>
      </c>
      <c r="V54" s="50">
        <v>0.01</v>
      </c>
      <c r="W54" s="50">
        <v>8.0000000000000002E-3</v>
      </c>
      <c r="X54" s="50">
        <v>6.0000000000000001E-3</v>
      </c>
      <c r="Y54" s="30"/>
      <c r="Z54" s="52"/>
      <c r="AA54" s="52"/>
    </row>
    <row r="55" spans="1:27" ht="13.2" x14ac:dyDescent="0.25">
      <c r="A55" s="78">
        <v>42908</v>
      </c>
      <c r="B55" s="28" t="s">
        <v>138</v>
      </c>
      <c r="C55" s="28">
        <v>75</v>
      </c>
      <c r="D55" s="27">
        <v>115.4</v>
      </c>
      <c r="E55" s="28">
        <v>9.75</v>
      </c>
      <c r="F55" s="27">
        <v>194</v>
      </c>
      <c r="G55" s="28">
        <v>7.74</v>
      </c>
      <c r="H55" s="29">
        <v>3.2229999999999999</v>
      </c>
      <c r="I55" s="29">
        <v>0.23899999999999999</v>
      </c>
      <c r="J55" s="30">
        <v>8.3689999999999997E-3</v>
      </c>
      <c r="K55" s="30">
        <v>3.0023000000000001E-2</v>
      </c>
      <c r="L55" s="28">
        <v>4.8372000000000002</v>
      </c>
      <c r="M55" s="31"/>
      <c r="N55" s="31">
        <f t="shared" si="2"/>
        <v>0.20060799999999998</v>
      </c>
      <c r="O55" s="28"/>
      <c r="P55" s="28"/>
      <c r="Q55" s="28"/>
      <c r="R55" s="31"/>
      <c r="S55" s="31"/>
      <c r="T55" s="50">
        <v>9.9000000000000005E-2</v>
      </c>
      <c r="U55" s="50">
        <v>1.6E-2</v>
      </c>
      <c r="V55" s="50">
        <v>8.0000000000000002E-3</v>
      </c>
      <c r="W55" s="50">
        <v>7.0000000000000001E-3</v>
      </c>
      <c r="X55" s="50">
        <v>5.0000000000000001E-3</v>
      </c>
      <c r="Y55" s="30"/>
      <c r="Z55" s="52"/>
      <c r="AA55" s="52"/>
    </row>
    <row r="56" spans="1:27" ht="13.2" x14ac:dyDescent="0.25">
      <c r="A56" s="78">
        <v>42915</v>
      </c>
      <c r="B56" s="28" t="s">
        <v>138</v>
      </c>
      <c r="C56" s="28">
        <v>74.3</v>
      </c>
      <c r="D56" s="27">
        <v>116.8</v>
      </c>
      <c r="E56" s="28">
        <v>9.93</v>
      </c>
      <c r="F56" s="27">
        <v>195.7</v>
      </c>
      <c r="G56" s="28">
        <v>8.8699999999999992</v>
      </c>
      <c r="H56" s="29">
        <v>2.9420000000000002</v>
      </c>
      <c r="I56" s="29">
        <v>0.27729999999999999</v>
      </c>
      <c r="J56" s="30">
        <v>9.7520000000000003E-3</v>
      </c>
      <c r="K56" s="30">
        <v>2.6800000000000001E-2</v>
      </c>
      <c r="L56" s="28">
        <v>6.3677000000000001</v>
      </c>
      <c r="M56" s="31"/>
      <c r="N56" s="31">
        <f t="shared" si="2"/>
        <v>0.24074799999999999</v>
      </c>
      <c r="O56" s="28"/>
      <c r="P56" s="28"/>
      <c r="Q56" s="28"/>
      <c r="R56" s="31"/>
      <c r="S56" s="31"/>
      <c r="T56" s="50">
        <v>0.104</v>
      </c>
      <c r="U56" s="50">
        <v>1.9E-2</v>
      </c>
      <c r="V56" s="50">
        <v>1.0999999999999999E-2</v>
      </c>
      <c r="W56" s="50">
        <v>8.9999999999999993E-3</v>
      </c>
      <c r="X56" s="50">
        <v>7.0000000000000001E-3</v>
      </c>
      <c r="Y56" s="30"/>
      <c r="Z56" s="52"/>
      <c r="AA56" s="52"/>
    </row>
    <row r="57" spans="1:27" ht="13.2" x14ac:dyDescent="0.25">
      <c r="A57" s="78">
        <v>42922</v>
      </c>
      <c r="B57" s="28" t="s">
        <v>138</v>
      </c>
      <c r="C57" s="28">
        <v>79.3</v>
      </c>
      <c r="D57" s="27">
        <v>123.2</v>
      </c>
      <c r="E57" s="28">
        <v>9.94</v>
      </c>
      <c r="F57" s="27">
        <v>197.9</v>
      </c>
      <c r="G57" s="28">
        <v>9.15</v>
      </c>
      <c r="H57" s="29">
        <v>3.5249999999999999</v>
      </c>
      <c r="I57" s="29">
        <v>0.2319</v>
      </c>
      <c r="J57" s="30">
        <v>1.163E-3</v>
      </c>
      <c r="K57" s="30">
        <v>1.3356E-2</v>
      </c>
      <c r="L57" s="28">
        <v>0.65649999999999997</v>
      </c>
      <c r="M57" s="31"/>
      <c r="N57" s="31">
        <f t="shared" si="2"/>
        <v>0.21738099999999999</v>
      </c>
      <c r="O57" s="28"/>
      <c r="P57" s="28"/>
      <c r="Q57" s="28"/>
      <c r="R57" s="31"/>
      <c r="S57" s="31"/>
      <c r="T57" s="50">
        <v>0.09</v>
      </c>
      <c r="U57" s="50">
        <v>1.4E-2</v>
      </c>
      <c r="V57" s="50">
        <v>7.0000000000000001E-3</v>
      </c>
      <c r="W57" s="50">
        <v>7.0000000000000001E-3</v>
      </c>
      <c r="X57" s="50">
        <v>5.0000000000000001E-3</v>
      </c>
      <c r="Y57" s="30"/>
      <c r="Z57" s="52"/>
      <c r="AA57" s="52"/>
    </row>
    <row r="58" spans="1:27" ht="13.2" x14ac:dyDescent="0.25">
      <c r="A58" s="78">
        <v>42929</v>
      </c>
      <c r="B58" s="28" t="s">
        <v>138</v>
      </c>
      <c r="C58" s="28">
        <v>80.8</v>
      </c>
      <c r="D58" s="27">
        <v>125.2</v>
      </c>
      <c r="E58" s="28">
        <v>9.9600000000000009</v>
      </c>
      <c r="F58" s="27">
        <v>192.9</v>
      </c>
      <c r="G58" s="28">
        <v>9.06</v>
      </c>
      <c r="H58" s="29">
        <v>3.512</v>
      </c>
      <c r="I58" s="29">
        <v>0.22439999999999999</v>
      </c>
      <c r="J58" s="30">
        <v>1.7100000000000001E-4</v>
      </c>
      <c r="K58" s="30">
        <v>1.3852E-2</v>
      </c>
      <c r="L58" s="28">
        <v>0.47310000000000002</v>
      </c>
      <c r="M58" s="31"/>
      <c r="N58" s="31">
        <f t="shared" si="2"/>
        <v>0.21037699999999998</v>
      </c>
      <c r="O58" s="28"/>
      <c r="P58" s="28"/>
      <c r="Q58" s="28"/>
      <c r="R58" s="31"/>
      <c r="S58" s="31"/>
      <c r="T58" s="50">
        <v>8.5999999999999993E-2</v>
      </c>
      <c r="U58" s="50">
        <v>1.2999999999999999E-2</v>
      </c>
      <c r="V58" s="50">
        <v>7.0000000000000001E-3</v>
      </c>
      <c r="W58" s="50">
        <v>7.0000000000000001E-3</v>
      </c>
      <c r="X58" s="50">
        <v>5.0000000000000001E-3</v>
      </c>
      <c r="Y58" s="30"/>
      <c r="Z58" s="52"/>
      <c r="AA58" s="52"/>
    </row>
    <row r="59" spans="1:27" ht="13.2" x14ac:dyDescent="0.25">
      <c r="A59" s="78">
        <v>42936</v>
      </c>
      <c r="B59" s="28" t="s">
        <v>138</v>
      </c>
      <c r="C59" s="28">
        <v>82.8</v>
      </c>
      <c r="D59" s="27">
        <v>136.6</v>
      </c>
      <c r="E59" s="28">
        <v>10.71</v>
      </c>
      <c r="F59" s="27">
        <v>196.6</v>
      </c>
      <c r="G59" s="28">
        <v>9.3000000000000007</v>
      </c>
      <c r="H59" s="29">
        <v>3.532</v>
      </c>
      <c r="I59" s="29">
        <v>0.2329</v>
      </c>
      <c r="J59" s="30">
        <v>1.163E-3</v>
      </c>
      <c r="K59" s="30">
        <v>1.0659E-2</v>
      </c>
      <c r="L59" s="28">
        <v>2.1686000000000001</v>
      </c>
      <c r="M59" s="31"/>
      <c r="N59" s="31">
        <f t="shared" si="2"/>
        <v>0.221078</v>
      </c>
      <c r="O59" s="28"/>
      <c r="P59" s="28"/>
      <c r="Q59" s="28"/>
      <c r="R59" s="31"/>
      <c r="S59" s="31"/>
      <c r="T59" s="50">
        <v>8.4000000000000005E-2</v>
      </c>
      <c r="U59" s="50">
        <v>1.2999999999999999E-2</v>
      </c>
      <c r="V59" s="50">
        <v>7.0000000000000001E-3</v>
      </c>
      <c r="W59" s="50">
        <v>6.0000000000000001E-3</v>
      </c>
      <c r="X59" s="50">
        <v>4.0000000000000001E-3</v>
      </c>
      <c r="Y59" s="30"/>
      <c r="Z59" s="52"/>
      <c r="AA59" s="52"/>
    </row>
    <row r="60" spans="1:27" ht="13.2" x14ac:dyDescent="0.25">
      <c r="A60" s="78">
        <v>42943</v>
      </c>
      <c r="B60" s="28" t="s">
        <v>138</v>
      </c>
      <c r="C60" s="28">
        <v>73.5</v>
      </c>
      <c r="D60" s="27">
        <v>129.19999999999999</v>
      </c>
      <c r="E60" s="28">
        <v>11.07</v>
      </c>
      <c r="F60" s="27">
        <v>196.3</v>
      </c>
      <c r="G60" s="28">
        <v>9.18</v>
      </c>
      <c r="H60" s="29">
        <v>3.0310000000000001</v>
      </c>
      <c r="I60" s="29">
        <v>0.2266</v>
      </c>
      <c r="J60" s="30">
        <v>0</v>
      </c>
      <c r="K60" s="30">
        <v>1.3276E-2</v>
      </c>
      <c r="L60" s="28">
        <v>0.52749999999999997</v>
      </c>
      <c r="M60" s="31"/>
      <c r="N60" s="31">
        <f t="shared" si="2"/>
        <v>0.21332399999999999</v>
      </c>
      <c r="O60" s="28"/>
      <c r="P60" s="28"/>
      <c r="Q60" s="28"/>
      <c r="R60" s="31"/>
      <c r="S60" s="31"/>
      <c r="T60" s="50">
        <v>0.08</v>
      </c>
      <c r="U60" s="50">
        <v>1.4E-2</v>
      </c>
      <c r="V60" s="50">
        <v>8.0000000000000002E-3</v>
      </c>
      <c r="W60" s="50">
        <v>8.0000000000000002E-3</v>
      </c>
      <c r="X60" s="50">
        <v>6.0000000000000001E-3</v>
      </c>
      <c r="Y60" s="30"/>
      <c r="Z60" s="52"/>
      <c r="AA60" s="52"/>
    </row>
    <row r="61" spans="1:27" ht="13.2" x14ac:dyDescent="0.25">
      <c r="A61" s="78">
        <v>42950</v>
      </c>
      <c r="B61" s="28" t="s">
        <v>138</v>
      </c>
      <c r="C61" s="28">
        <v>77.400000000000006</v>
      </c>
      <c r="D61" s="27">
        <v>131.5</v>
      </c>
      <c r="E61" s="28">
        <v>10.82</v>
      </c>
      <c r="F61" s="27">
        <v>205.8</v>
      </c>
      <c r="G61" s="28">
        <v>9.1300000000000008</v>
      </c>
      <c r="H61" s="29">
        <v>3.33</v>
      </c>
      <c r="I61" s="29">
        <v>0.2142</v>
      </c>
      <c r="J61" s="30">
        <v>0</v>
      </c>
      <c r="K61" s="30">
        <v>7.5300000000000002E-3</v>
      </c>
      <c r="L61" s="26">
        <v>0</v>
      </c>
      <c r="M61" s="31"/>
      <c r="N61" s="31">
        <f t="shared" si="2"/>
        <v>0.20666999999999999</v>
      </c>
      <c r="O61" s="28"/>
      <c r="P61" s="28"/>
      <c r="Q61" s="28"/>
      <c r="R61" s="31"/>
      <c r="S61" s="31"/>
      <c r="T61" s="50">
        <v>7.3999999999999996E-2</v>
      </c>
      <c r="U61" s="50">
        <v>1.0999999999999999E-2</v>
      </c>
      <c r="V61" s="50">
        <v>6.0000000000000001E-3</v>
      </c>
      <c r="W61" s="50">
        <v>5.0000000000000001E-3</v>
      </c>
      <c r="X61" s="50">
        <v>4.0000000000000001E-3</v>
      </c>
      <c r="Y61" s="30"/>
      <c r="Z61" s="52"/>
      <c r="AA61" s="52"/>
    </row>
    <row r="62" spans="1:27" ht="13.2" x14ac:dyDescent="0.25">
      <c r="A62" s="78">
        <v>42956</v>
      </c>
      <c r="B62" s="28" t="s">
        <v>138</v>
      </c>
      <c r="C62" s="28">
        <v>75.7</v>
      </c>
      <c r="D62" s="27">
        <v>123.1</v>
      </c>
      <c r="E62" s="28">
        <v>10.3</v>
      </c>
      <c r="F62" s="27">
        <v>202.1</v>
      </c>
      <c r="G62" s="28">
        <v>8.93</v>
      </c>
      <c r="H62" s="29">
        <v>3.048</v>
      </c>
      <c r="I62" s="29">
        <v>0.21629999999999999</v>
      </c>
      <c r="J62" s="30">
        <v>0</v>
      </c>
      <c r="K62" s="30">
        <v>6.8320000000000004E-3</v>
      </c>
      <c r="L62" s="26">
        <v>0</v>
      </c>
      <c r="M62" s="31"/>
      <c r="N62" s="31">
        <f t="shared" si="2"/>
        <v>0.20946799999999999</v>
      </c>
      <c r="O62" s="28"/>
      <c r="P62" s="28"/>
      <c r="Q62" s="28"/>
      <c r="R62" s="31"/>
      <c r="S62" s="31"/>
      <c r="T62" s="50">
        <v>7.0000000000000007E-2</v>
      </c>
      <c r="U62" s="50">
        <v>0.01</v>
      </c>
      <c r="V62" s="50">
        <v>6.0000000000000001E-3</v>
      </c>
      <c r="W62" s="50">
        <v>5.0000000000000001E-3</v>
      </c>
      <c r="X62" s="50">
        <v>4.0000000000000001E-3</v>
      </c>
      <c r="Y62" s="30"/>
      <c r="Z62" s="52"/>
      <c r="AA62" s="52"/>
    </row>
    <row r="63" spans="1:27" ht="13.2" x14ac:dyDescent="0.25">
      <c r="A63" s="78">
        <v>42964</v>
      </c>
      <c r="B63" s="28" t="s">
        <v>143</v>
      </c>
      <c r="C63" s="28">
        <v>76.599999999999994</v>
      </c>
      <c r="D63" s="27">
        <v>124.4</v>
      </c>
      <c r="E63" s="28">
        <v>10.32</v>
      </c>
      <c r="F63" s="27">
        <v>205.4</v>
      </c>
      <c r="G63" s="28">
        <v>9.2200000000000006</v>
      </c>
      <c r="H63" s="29">
        <v>3.1080000000000001</v>
      </c>
      <c r="I63" s="29">
        <v>0.23089999999999999</v>
      </c>
      <c r="J63" s="30">
        <v>5.457E-3</v>
      </c>
      <c r="K63" s="30">
        <v>1.3731E-2</v>
      </c>
      <c r="L63" s="28">
        <v>5.2</v>
      </c>
      <c r="M63" s="31"/>
      <c r="N63" s="31">
        <f t="shared" si="2"/>
        <v>0.21171199999999998</v>
      </c>
      <c r="O63" s="28"/>
      <c r="P63" s="28"/>
      <c r="Q63" s="28"/>
      <c r="R63" s="31"/>
      <c r="S63" s="31"/>
      <c r="T63" s="50">
        <v>7.1999999999999995E-2</v>
      </c>
      <c r="U63" s="50">
        <v>1.0999999999999999E-2</v>
      </c>
      <c r="V63" s="50">
        <v>6.0000000000000001E-3</v>
      </c>
      <c r="W63" s="50">
        <v>6.0000000000000001E-3</v>
      </c>
      <c r="X63" s="50">
        <v>4.0000000000000001E-3</v>
      </c>
      <c r="Y63" s="30"/>
      <c r="Z63" s="52"/>
      <c r="AA63" s="52"/>
    </row>
    <row r="64" spans="1:27" ht="13.2" x14ac:dyDescent="0.25">
      <c r="A64" s="78">
        <v>42971</v>
      </c>
      <c r="B64" s="28" t="s">
        <v>143</v>
      </c>
      <c r="C64" s="28">
        <v>77.3</v>
      </c>
      <c r="D64" s="27">
        <v>125.2</v>
      </c>
      <c r="E64" s="28">
        <v>10.31</v>
      </c>
      <c r="F64" s="27">
        <v>200.3</v>
      </c>
      <c r="G64" s="28">
        <v>8.6199999999999992</v>
      </c>
      <c r="H64" s="29">
        <v>3.18</v>
      </c>
      <c r="I64" s="29">
        <v>0.224</v>
      </c>
      <c r="J64" s="30">
        <v>3.728E-3</v>
      </c>
      <c r="K64" s="30">
        <v>9.0290000000000006E-3</v>
      </c>
      <c r="L64" s="28">
        <v>4.2</v>
      </c>
      <c r="M64" s="31"/>
      <c r="N64" s="31">
        <f t="shared" si="2"/>
        <v>0.21124300000000001</v>
      </c>
      <c r="O64" s="28"/>
      <c r="P64" s="28"/>
      <c r="Q64" s="28"/>
      <c r="R64" s="31"/>
      <c r="S64" s="31"/>
      <c r="T64" s="52">
        <v>7.3999999999999996E-2</v>
      </c>
      <c r="U64" s="52">
        <v>1.2E-2</v>
      </c>
      <c r="V64" s="52">
        <v>7.0000000000000001E-3</v>
      </c>
      <c r="W64" s="52">
        <v>7.0000000000000001E-3</v>
      </c>
      <c r="X64" s="52">
        <v>5.0000000000000001E-3</v>
      </c>
      <c r="Y64" s="30"/>
      <c r="Z64" s="52"/>
      <c r="AA64" s="52"/>
    </row>
    <row r="65" spans="1:27" ht="13.2" x14ac:dyDescent="0.25">
      <c r="A65" s="78">
        <v>42978</v>
      </c>
      <c r="B65" s="28" t="s">
        <v>140</v>
      </c>
      <c r="C65" s="28">
        <v>71.5</v>
      </c>
      <c r="D65" s="27">
        <v>118.2</v>
      </c>
      <c r="E65" s="28">
        <v>10.34</v>
      </c>
      <c r="F65" s="27">
        <v>198.8</v>
      </c>
      <c r="G65" s="28">
        <v>8.27</v>
      </c>
      <c r="H65" s="29">
        <v>3.081</v>
      </c>
      <c r="I65" s="29">
        <v>0.25440000000000002</v>
      </c>
      <c r="J65" s="30">
        <v>1.4727000000000001E-2</v>
      </c>
      <c r="K65" s="30">
        <v>1.6802000000000001E-2</v>
      </c>
      <c r="L65" s="28">
        <v>3.5</v>
      </c>
      <c r="M65" s="31"/>
      <c r="N65" s="31">
        <f t="shared" si="2"/>
        <v>0.22287100000000001</v>
      </c>
      <c r="O65" s="28"/>
      <c r="P65" s="28"/>
      <c r="Q65" s="28"/>
      <c r="R65" s="31"/>
      <c r="S65" s="31"/>
      <c r="T65" s="52">
        <v>6.8000000000000005E-2</v>
      </c>
      <c r="U65" s="52">
        <v>1.0999999999999999E-2</v>
      </c>
      <c r="V65" s="52">
        <v>7.0000000000000001E-3</v>
      </c>
      <c r="W65" s="52">
        <v>6.0000000000000001E-3</v>
      </c>
      <c r="X65" s="52">
        <v>4.0000000000000001E-3</v>
      </c>
      <c r="Y65" s="30"/>
      <c r="Z65" s="52"/>
      <c r="AA65" s="52"/>
    </row>
    <row r="66" spans="1:27" ht="13.2" x14ac:dyDescent="0.25">
      <c r="A66" s="78">
        <v>42985</v>
      </c>
      <c r="B66" s="28" t="s">
        <v>143</v>
      </c>
      <c r="C66" s="28">
        <v>70.400000000000006</v>
      </c>
      <c r="D66" s="27">
        <v>114.9</v>
      </c>
      <c r="E66" s="28">
        <v>10.17</v>
      </c>
      <c r="F66" s="27">
        <v>196.3</v>
      </c>
      <c r="G66" s="28">
        <v>7.65</v>
      </c>
      <c r="H66" s="29">
        <v>3.028</v>
      </c>
      <c r="I66" s="29">
        <v>0.2079</v>
      </c>
      <c r="J66" s="30">
        <v>3.2399999999999998E-3</v>
      </c>
      <c r="K66" s="30">
        <v>1.1573E-2</v>
      </c>
      <c r="L66" s="28">
        <v>2.9</v>
      </c>
      <c r="M66" s="31"/>
      <c r="N66" s="31">
        <f t="shared" si="2"/>
        <v>0.19308700000000001</v>
      </c>
      <c r="O66" s="28"/>
      <c r="P66" s="28"/>
      <c r="Q66" s="28"/>
      <c r="R66" s="31"/>
      <c r="S66" s="31"/>
      <c r="T66" s="52">
        <v>6.9000000000000006E-2</v>
      </c>
      <c r="U66" s="52">
        <v>1.0999999999999999E-2</v>
      </c>
      <c r="V66" s="52">
        <v>7.0000000000000001E-3</v>
      </c>
      <c r="W66" s="52">
        <v>6.0000000000000001E-3</v>
      </c>
      <c r="X66" s="52">
        <v>4.0000000000000001E-3</v>
      </c>
      <c r="Y66" s="30"/>
      <c r="Z66" s="52"/>
      <c r="AA66" s="52"/>
    </row>
    <row r="67" spans="1:27" ht="13.2" x14ac:dyDescent="0.25">
      <c r="A67" s="78">
        <v>42992</v>
      </c>
      <c r="B67" s="28" t="s">
        <v>138</v>
      </c>
      <c r="C67" s="28">
        <v>71</v>
      </c>
      <c r="D67" s="27">
        <v>116</v>
      </c>
      <c r="E67" s="28">
        <v>10.199999999999999</v>
      </c>
      <c r="F67" s="27">
        <v>206.8</v>
      </c>
      <c r="G67" s="28">
        <v>8.31</v>
      </c>
      <c r="H67" s="29">
        <v>2.9990000000000001</v>
      </c>
      <c r="I67" s="29">
        <v>0.2258</v>
      </c>
      <c r="J67" s="30">
        <v>4.5360000000000001E-3</v>
      </c>
      <c r="K67" s="30">
        <v>1.1741E-2</v>
      </c>
      <c r="L67" s="28">
        <v>2.4</v>
      </c>
      <c r="M67" s="31"/>
      <c r="N67" s="31">
        <f t="shared" si="2"/>
        <v>0.20952300000000001</v>
      </c>
      <c r="O67" s="28"/>
      <c r="P67" s="28"/>
      <c r="Q67" s="28"/>
      <c r="R67" s="31"/>
      <c r="S67" s="31"/>
      <c r="T67" s="52">
        <v>6.7000000000000004E-2</v>
      </c>
      <c r="U67" s="52">
        <v>1.0999999999999999E-2</v>
      </c>
      <c r="V67" s="52">
        <v>6.0000000000000001E-3</v>
      </c>
      <c r="W67" s="52">
        <v>6.0000000000000001E-3</v>
      </c>
      <c r="X67" s="52">
        <v>4.0000000000000001E-3</v>
      </c>
      <c r="Y67" s="30"/>
      <c r="Z67" s="52"/>
      <c r="AA67" s="52"/>
    </row>
    <row r="68" spans="1:27" ht="13.2" x14ac:dyDescent="0.25">
      <c r="A68" s="78">
        <v>42999</v>
      </c>
      <c r="B68" s="28" t="s">
        <v>138</v>
      </c>
      <c r="C68" s="28">
        <v>65.3</v>
      </c>
      <c r="D68" s="27">
        <v>82.5</v>
      </c>
      <c r="E68" s="28">
        <v>7.73</v>
      </c>
      <c r="F68" s="27">
        <v>200.7</v>
      </c>
      <c r="G68" s="28">
        <v>6.69</v>
      </c>
      <c r="H68" s="29">
        <v>3.0030000000000001</v>
      </c>
      <c r="I68" s="29">
        <v>0.31840000000000002</v>
      </c>
      <c r="J68" s="30">
        <v>4.1895000000000002E-2</v>
      </c>
      <c r="K68" s="30">
        <v>6.1461000000000002E-2</v>
      </c>
      <c r="L68" s="28">
        <v>3.6</v>
      </c>
      <c r="M68" s="31"/>
      <c r="N68" s="31">
        <f t="shared" si="2"/>
        <v>0.21504400000000001</v>
      </c>
      <c r="O68" s="28"/>
      <c r="P68" s="28"/>
      <c r="Q68" s="28"/>
      <c r="R68" s="31"/>
      <c r="S68" s="31"/>
      <c r="T68" s="52">
        <v>6.9000000000000006E-2</v>
      </c>
      <c r="U68" s="52">
        <v>1.0999999999999999E-2</v>
      </c>
      <c r="V68" s="52">
        <v>7.0000000000000001E-3</v>
      </c>
      <c r="W68" s="52">
        <v>6.0000000000000001E-3</v>
      </c>
      <c r="X68" s="52">
        <v>5.0000000000000001E-3</v>
      </c>
      <c r="Y68" s="30"/>
      <c r="Z68" s="52"/>
      <c r="AA68" s="52"/>
    </row>
    <row r="69" spans="1:27" ht="13.2" x14ac:dyDescent="0.25">
      <c r="A69" s="78">
        <v>43006</v>
      </c>
      <c r="B69" s="28" t="s">
        <v>143</v>
      </c>
      <c r="C69" s="28">
        <v>73.8</v>
      </c>
      <c r="D69" s="27">
        <v>88.6</v>
      </c>
      <c r="E69" s="28">
        <v>7.57</v>
      </c>
      <c r="F69" s="27">
        <v>198.9</v>
      </c>
      <c r="G69" s="28">
        <v>6.71</v>
      </c>
      <c r="H69" s="29">
        <v>3.2109999999999999</v>
      </c>
      <c r="I69" s="29">
        <v>0.32040000000000002</v>
      </c>
      <c r="J69" s="30">
        <v>6.5716999999999998E-2</v>
      </c>
      <c r="K69" s="30">
        <v>7.843E-2</v>
      </c>
      <c r="L69" s="28">
        <v>5.4</v>
      </c>
      <c r="M69" s="31"/>
      <c r="N69" s="31">
        <f t="shared" si="2"/>
        <v>0.17625300000000002</v>
      </c>
      <c r="O69" s="28"/>
      <c r="P69" s="28"/>
      <c r="Q69" s="28"/>
      <c r="R69" s="31"/>
      <c r="S69" s="31"/>
      <c r="T69" s="52">
        <v>0.122</v>
      </c>
      <c r="U69" s="52">
        <v>2.7E-2</v>
      </c>
      <c r="V69" s="52">
        <v>1.4999999999999999E-2</v>
      </c>
      <c r="W69" s="52">
        <v>1.4E-2</v>
      </c>
      <c r="X69" s="52">
        <v>0.01</v>
      </c>
      <c r="Y69" s="30"/>
      <c r="Z69" s="52"/>
      <c r="AA69" s="52"/>
    </row>
    <row r="70" spans="1:27" ht="13.2" x14ac:dyDescent="0.25">
      <c r="A70" s="78">
        <v>43014</v>
      </c>
      <c r="B70" s="28" t="s">
        <v>143</v>
      </c>
      <c r="C70" s="28">
        <v>66.900000000000006</v>
      </c>
      <c r="D70" s="27">
        <v>107.3</v>
      </c>
      <c r="E70" s="28">
        <v>9.8800000000000008</v>
      </c>
      <c r="F70" s="27">
        <v>198.5</v>
      </c>
      <c r="G70" s="28">
        <v>6.89</v>
      </c>
      <c r="H70" s="29">
        <v>2.62</v>
      </c>
      <c r="I70" s="29">
        <v>0.1988</v>
      </c>
      <c r="J70" s="30">
        <v>4.0342000000000003E-2</v>
      </c>
      <c r="K70" s="30">
        <v>1.67035E-2</v>
      </c>
      <c r="L70" s="28">
        <v>11.91</v>
      </c>
      <c r="M70" s="31"/>
      <c r="N70" s="31">
        <f t="shared" si="2"/>
        <v>0.14175450000000001</v>
      </c>
      <c r="O70" s="28"/>
      <c r="P70" s="28"/>
      <c r="Q70" s="28"/>
      <c r="R70" s="31"/>
      <c r="S70" s="31"/>
      <c r="T70" s="52">
        <v>9.5000000000000001E-2</v>
      </c>
      <c r="U70" s="52">
        <v>1.9E-2</v>
      </c>
      <c r="V70" s="52">
        <v>1.0999999999999999E-2</v>
      </c>
      <c r="W70" s="52">
        <v>8.9999999999999993E-3</v>
      </c>
      <c r="X70" s="52">
        <v>7.0000000000000001E-3</v>
      </c>
      <c r="Y70" s="33"/>
      <c r="Z70" s="52"/>
      <c r="AA70" s="52"/>
    </row>
    <row r="71" spans="1:27" ht="13.2" x14ac:dyDescent="0.25">
      <c r="A71" s="78">
        <v>43020</v>
      </c>
      <c r="B71" s="28" t="s">
        <v>143</v>
      </c>
      <c r="C71" s="28">
        <v>65</v>
      </c>
      <c r="D71" s="27">
        <v>100.9</v>
      </c>
      <c r="E71" s="28">
        <v>9.48</v>
      </c>
      <c r="F71" s="27">
        <v>203.1</v>
      </c>
      <c r="G71" s="28">
        <v>6.75</v>
      </c>
      <c r="H71" s="29">
        <v>2.6520000000000001</v>
      </c>
      <c r="I71" s="29">
        <v>0.20130000000000001</v>
      </c>
      <c r="J71" s="30">
        <v>1.52905E-2</v>
      </c>
      <c r="K71" s="30">
        <v>2.8841499999999999E-2</v>
      </c>
      <c r="L71" s="28">
        <v>11.2095</v>
      </c>
      <c r="M71" s="31"/>
      <c r="N71" s="31">
        <f t="shared" si="2"/>
        <v>0.157168</v>
      </c>
      <c r="O71" s="28"/>
      <c r="P71" s="28"/>
      <c r="Q71" s="28"/>
      <c r="R71" s="31"/>
      <c r="S71" s="31"/>
      <c r="T71" s="52">
        <v>8.8999999999999996E-2</v>
      </c>
      <c r="U71" s="52">
        <v>1.7999999999999999E-2</v>
      </c>
      <c r="V71" s="52">
        <v>1.0999999999999999E-2</v>
      </c>
      <c r="W71" s="52">
        <v>0.01</v>
      </c>
      <c r="X71" s="52">
        <v>7.0000000000000001E-3</v>
      </c>
      <c r="Y71" s="33"/>
      <c r="Z71" s="52"/>
      <c r="AA71" s="52"/>
    </row>
    <row r="72" spans="1:27" ht="13.2" x14ac:dyDescent="0.25">
      <c r="A72" s="78">
        <v>43034</v>
      </c>
      <c r="B72" s="28" t="s">
        <v>138</v>
      </c>
      <c r="C72" s="28">
        <v>63.6</v>
      </c>
      <c r="D72" s="27">
        <v>58.2</v>
      </c>
      <c r="E72" s="28">
        <v>5.29</v>
      </c>
      <c r="F72" s="27">
        <v>198.5</v>
      </c>
      <c r="G72" s="28">
        <v>6.34</v>
      </c>
      <c r="H72" s="29">
        <v>3.1059999999999999</v>
      </c>
      <c r="I72" s="29">
        <v>0.4738</v>
      </c>
      <c r="J72" s="30">
        <v>0.112372</v>
      </c>
      <c r="K72" s="30">
        <v>8.0153000000000002E-2</v>
      </c>
      <c r="L72" s="28">
        <v>18.767499999999998</v>
      </c>
      <c r="M72" s="31"/>
      <c r="N72" s="31">
        <f t="shared" si="2"/>
        <v>0.281275</v>
      </c>
      <c r="O72" s="28"/>
      <c r="P72" s="28"/>
      <c r="Q72" s="28"/>
      <c r="R72" s="31"/>
      <c r="S72" s="31"/>
      <c r="T72" s="52">
        <v>0.126</v>
      </c>
      <c r="U72" s="52">
        <v>2.5999999999999999E-2</v>
      </c>
      <c r="V72" s="52">
        <v>1.4999999999999999E-2</v>
      </c>
      <c r="W72" s="52">
        <v>1.2999999999999999E-2</v>
      </c>
      <c r="X72" s="52">
        <v>0.01</v>
      </c>
      <c r="Y72" s="33"/>
      <c r="Z72" s="52"/>
      <c r="AA72" s="52"/>
    </row>
    <row r="73" spans="1:27" ht="13.2" x14ac:dyDescent="0.25">
      <c r="A73" s="78">
        <v>43041</v>
      </c>
      <c r="B73" s="28" t="s">
        <v>138</v>
      </c>
      <c r="C73" s="28">
        <v>58.9</v>
      </c>
      <c r="D73" s="27">
        <v>85.3</v>
      </c>
      <c r="E73" s="28">
        <v>8.61</v>
      </c>
      <c r="F73" s="27">
        <v>198.4</v>
      </c>
      <c r="G73" s="28">
        <v>6.31</v>
      </c>
      <c r="H73" s="29">
        <v>3.472</v>
      </c>
      <c r="I73" s="29">
        <v>0.40010000000000001</v>
      </c>
      <c r="J73" s="30">
        <v>0.13247</v>
      </c>
      <c r="K73" s="30">
        <v>7.4414999999999995E-2</v>
      </c>
      <c r="L73" s="28">
        <v>13.85</v>
      </c>
      <c r="M73" s="31"/>
      <c r="N73" s="31">
        <f t="shared" si="2"/>
        <v>0.19321500000000003</v>
      </c>
      <c r="O73" s="28"/>
      <c r="P73" s="28"/>
      <c r="Q73" s="28"/>
      <c r="R73" s="31"/>
      <c r="S73" s="31"/>
      <c r="T73" s="52">
        <v>0.154</v>
      </c>
      <c r="U73" s="52">
        <v>3.4000000000000002E-2</v>
      </c>
      <c r="V73" s="52">
        <v>1.9E-2</v>
      </c>
      <c r="W73" s="52">
        <v>1.7000000000000001E-2</v>
      </c>
      <c r="X73" s="52">
        <v>1.2999999999999999E-2</v>
      </c>
      <c r="Y73" s="33"/>
      <c r="Z73" s="52"/>
      <c r="AA73" s="52"/>
    </row>
    <row r="74" spans="1:27" ht="13.2" x14ac:dyDescent="0.25">
      <c r="A74" s="78">
        <v>43048</v>
      </c>
      <c r="B74" s="28" t="s">
        <v>140</v>
      </c>
      <c r="C74" s="28">
        <v>54.1</v>
      </c>
      <c r="D74" s="27">
        <v>78.099999999999994</v>
      </c>
      <c r="E74" s="28">
        <v>9.8800000000000008</v>
      </c>
      <c r="F74" s="27">
        <v>192.1</v>
      </c>
      <c r="G74" s="28">
        <v>6.32</v>
      </c>
      <c r="H74" s="29">
        <v>3.3919999999999999</v>
      </c>
      <c r="I74" s="29">
        <v>0.53480000000000005</v>
      </c>
      <c r="J74" s="30">
        <v>0.18441750000000001</v>
      </c>
      <c r="K74" s="30">
        <v>8.73805E-2</v>
      </c>
      <c r="L74" s="28">
        <v>11.893000000000001</v>
      </c>
      <c r="M74" s="31"/>
      <c r="N74" s="31">
        <f t="shared" si="2"/>
        <v>0.26300200000000007</v>
      </c>
      <c r="O74" s="28"/>
      <c r="P74" s="28"/>
      <c r="Q74" s="28"/>
      <c r="R74" s="31"/>
      <c r="S74" s="31"/>
      <c r="T74" s="52">
        <v>0.13800000000000001</v>
      </c>
      <c r="U74" s="52">
        <v>3.1E-2</v>
      </c>
      <c r="V74" s="52">
        <v>1.7999999999999999E-2</v>
      </c>
      <c r="W74" s="52">
        <v>1.6E-2</v>
      </c>
      <c r="X74" s="52">
        <v>1.2E-2</v>
      </c>
      <c r="Y74" s="33"/>
      <c r="Z74" s="52"/>
      <c r="AA74" s="52"/>
    </row>
    <row r="75" spans="1:27" ht="13.2" x14ac:dyDescent="0.25">
      <c r="A75" s="78">
        <v>43055</v>
      </c>
      <c r="B75" s="28" t="s">
        <v>138</v>
      </c>
      <c r="C75" s="28">
        <v>48.2</v>
      </c>
      <c r="D75" s="27">
        <v>88.3</v>
      </c>
      <c r="E75" s="28">
        <v>10.199999999999999</v>
      </c>
      <c r="F75" s="27">
        <v>200.8</v>
      </c>
      <c r="G75" s="28">
        <v>6.45</v>
      </c>
      <c r="H75" s="29">
        <v>3.504</v>
      </c>
      <c r="I75" s="29">
        <v>0.45850000000000002</v>
      </c>
      <c r="J75" s="30">
        <v>0.25849850000000002</v>
      </c>
      <c r="K75" s="30">
        <v>0.10367700000000001</v>
      </c>
      <c r="L75" s="28">
        <v>3.9279999999999999</v>
      </c>
      <c r="M75" s="31">
        <v>1.9119999999999999</v>
      </c>
      <c r="N75" s="31">
        <f t="shared" si="2"/>
        <v>9.632449999999998E-2</v>
      </c>
      <c r="O75" s="28"/>
      <c r="P75" s="28"/>
      <c r="Q75" s="28"/>
      <c r="R75" s="31">
        <v>0.3</v>
      </c>
      <c r="S75" s="31">
        <v>0.03</v>
      </c>
      <c r="T75" s="52">
        <v>0.11899999999999999</v>
      </c>
      <c r="U75" s="52">
        <v>2.4E-2</v>
      </c>
      <c r="V75" s="52">
        <v>1.4E-2</v>
      </c>
      <c r="W75" s="52">
        <v>1.0999999999999999E-2</v>
      </c>
      <c r="X75" s="52">
        <v>8.9999999999999993E-3</v>
      </c>
      <c r="Y75" s="33"/>
      <c r="Z75" s="52"/>
      <c r="AA75" s="52"/>
    </row>
    <row r="76" spans="1:27" ht="13.2" x14ac:dyDescent="0.25">
      <c r="A76" s="78">
        <v>43069</v>
      </c>
      <c r="B76" s="28" t="s">
        <v>138</v>
      </c>
      <c r="C76" s="28">
        <v>49.1</v>
      </c>
      <c r="D76" s="27">
        <v>96.4</v>
      </c>
      <c r="E76" s="28">
        <v>11.6</v>
      </c>
      <c r="F76" s="27">
        <v>195.7</v>
      </c>
      <c r="G76" s="28"/>
      <c r="H76" s="29">
        <v>3.379</v>
      </c>
      <c r="I76" s="29">
        <v>0.53069999999999995</v>
      </c>
      <c r="J76" s="30">
        <v>0.36865999999999999</v>
      </c>
      <c r="K76" s="30">
        <v>3.9550000000000002E-2</v>
      </c>
      <c r="L76" s="28">
        <v>4.8949999999999996</v>
      </c>
      <c r="M76" s="31">
        <v>2.2309999999999999</v>
      </c>
      <c r="N76" s="31">
        <f t="shared" si="2"/>
        <v>0.12248999999999999</v>
      </c>
      <c r="O76" s="28"/>
      <c r="P76" s="28"/>
      <c r="Q76" s="28"/>
      <c r="R76" s="31"/>
      <c r="S76" s="31"/>
      <c r="T76" s="52">
        <v>0.12</v>
      </c>
      <c r="U76" s="52">
        <v>2.4E-2</v>
      </c>
      <c r="V76" s="52">
        <v>1.4E-2</v>
      </c>
      <c r="W76" s="52">
        <v>1.2E-2</v>
      </c>
      <c r="X76" s="52">
        <v>8.9999999999999993E-3</v>
      </c>
      <c r="Y76" s="33"/>
      <c r="Z76" s="52"/>
      <c r="AA76" s="52"/>
    </row>
    <row r="77" spans="1:27" ht="13.2" x14ac:dyDescent="0.25">
      <c r="A77" s="78">
        <v>43076</v>
      </c>
      <c r="B77" s="28" t="s">
        <v>138</v>
      </c>
      <c r="C77" s="28">
        <v>43.8</v>
      </c>
      <c r="D77" s="27">
        <v>93.9</v>
      </c>
      <c r="E77" s="28">
        <v>11.52</v>
      </c>
      <c r="F77" s="27">
        <v>200.2</v>
      </c>
      <c r="G77" s="28">
        <v>6.48</v>
      </c>
      <c r="H77" s="29">
        <v>3.4180000000000001</v>
      </c>
      <c r="I77" s="29">
        <v>0.53380000000000005</v>
      </c>
      <c r="J77" s="30">
        <v>0.41274349999999999</v>
      </c>
      <c r="K77" s="30">
        <v>3.0790999999999999E-2</v>
      </c>
      <c r="L77" s="28">
        <v>5.4809999999999999</v>
      </c>
      <c r="M77" s="31">
        <v>1.3680000000000001</v>
      </c>
      <c r="N77" s="31">
        <f t="shared" si="2"/>
        <v>9.0265500000000054E-2</v>
      </c>
      <c r="O77" s="28"/>
      <c r="P77" s="28"/>
      <c r="Q77" s="28"/>
      <c r="R77" s="31"/>
      <c r="S77" s="31"/>
      <c r="T77" s="52">
        <v>9.7000000000000003E-2</v>
      </c>
      <c r="U77" s="52">
        <v>8.9999999999999993E-3</v>
      </c>
      <c r="V77" s="52">
        <v>0</v>
      </c>
      <c r="W77" s="52">
        <v>0</v>
      </c>
      <c r="X77" s="52">
        <v>0</v>
      </c>
      <c r="Y77" s="33"/>
      <c r="Z77" s="52"/>
      <c r="AA77" s="52"/>
    </row>
    <row r="78" spans="1:27" ht="13.2" x14ac:dyDescent="0.25">
      <c r="A78" s="78">
        <v>43083</v>
      </c>
      <c r="B78" s="28" t="s">
        <v>138</v>
      </c>
      <c r="C78" s="28">
        <v>37.9</v>
      </c>
      <c r="D78" s="27">
        <v>94.4</v>
      </c>
      <c r="E78" s="28">
        <v>12.6</v>
      </c>
      <c r="F78" s="27">
        <v>195.3</v>
      </c>
      <c r="G78" s="28">
        <v>6.56</v>
      </c>
      <c r="H78" s="29">
        <v>3.1920000000000002</v>
      </c>
      <c r="I78" s="29">
        <v>0.56310000000000004</v>
      </c>
      <c r="J78" s="30">
        <v>0.45316849999999997</v>
      </c>
      <c r="K78" s="30">
        <v>2.8740000000000002E-2</v>
      </c>
      <c r="L78" s="28">
        <v>5.8440000000000003</v>
      </c>
      <c r="M78" s="31">
        <v>1.1299999999999999</v>
      </c>
      <c r="N78" s="31">
        <f t="shared" si="2"/>
        <v>8.1191500000000083E-2</v>
      </c>
      <c r="O78" s="28"/>
      <c r="P78" s="28"/>
      <c r="Q78" s="28"/>
      <c r="R78" s="31"/>
      <c r="S78" s="31"/>
      <c r="T78" s="52">
        <v>0.109</v>
      </c>
      <c r="U78" s="52">
        <v>2.5999999999999999E-2</v>
      </c>
      <c r="V78" s="52">
        <v>1.6E-2</v>
      </c>
      <c r="W78" s="52">
        <v>1.4E-2</v>
      </c>
      <c r="X78" s="52">
        <v>1.0999999999999999E-2</v>
      </c>
      <c r="Y78" s="33"/>
      <c r="Z78" s="52"/>
      <c r="AA78" s="52"/>
    </row>
    <row r="79" spans="1:27" ht="13.2" x14ac:dyDescent="0.25">
      <c r="A79" s="78">
        <v>43090</v>
      </c>
      <c r="B79" s="28" t="s">
        <v>138</v>
      </c>
      <c r="C79" s="28">
        <v>35.5</v>
      </c>
      <c r="D79" s="27">
        <v>95.5</v>
      </c>
      <c r="E79" s="28">
        <v>13.21</v>
      </c>
      <c r="F79" s="27">
        <v>206.4</v>
      </c>
      <c r="G79" s="28">
        <v>6.43</v>
      </c>
      <c r="H79" s="29">
        <v>3.1440000000000001</v>
      </c>
      <c r="I79" s="29">
        <v>0.60650000000000004</v>
      </c>
      <c r="J79" s="30">
        <v>0.50362649999999998</v>
      </c>
      <c r="K79" s="30">
        <v>2.3935000000000001E-2</v>
      </c>
      <c r="L79" s="28">
        <v>2.7280000000000002</v>
      </c>
      <c r="M79" s="31">
        <v>1.3975</v>
      </c>
      <c r="N79" s="31">
        <f t="shared" si="2"/>
        <v>7.8938500000000023E-2</v>
      </c>
      <c r="O79" s="28"/>
      <c r="P79" s="28"/>
      <c r="Q79" s="28"/>
      <c r="R79" s="31"/>
      <c r="S79" s="31"/>
      <c r="T79" s="52">
        <v>9.4E-2</v>
      </c>
      <c r="U79" s="52">
        <v>1.7999999999999999E-2</v>
      </c>
      <c r="V79" s="52">
        <v>8.9999999999999993E-3</v>
      </c>
      <c r="W79" s="52">
        <v>8.0000000000000002E-3</v>
      </c>
      <c r="X79" s="52">
        <v>6.0000000000000001E-3</v>
      </c>
      <c r="Y79" s="33"/>
      <c r="Z79" s="52"/>
      <c r="AA79" s="52"/>
    </row>
    <row r="80" spans="1:27" ht="13.2" x14ac:dyDescent="0.25">
      <c r="A80" s="78">
        <v>43103</v>
      </c>
      <c r="B80" s="28"/>
      <c r="C80" s="28"/>
      <c r="D80" s="27"/>
      <c r="E80" s="28"/>
      <c r="F80" s="27"/>
      <c r="G80" s="28"/>
      <c r="H80" s="31"/>
      <c r="I80" s="31"/>
      <c r="J80" s="30"/>
      <c r="K80" s="30"/>
      <c r="L80" s="28"/>
      <c r="M80" s="31"/>
      <c r="N80" s="32"/>
      <c r="O80" s="28"/>
      <c r="P80" s="28"/>
      <c r="Q80" s="28"/>
      <c r="R80" s="31"/>
      <c r="S80" s="31"/>
      <c r="T80" s="52"/>
      <c r="U80" s="52"/>
      <c r="V80" s="52"/>
      <c r="W80" s="52"/>
      <c r="X80" s="52"/>
      <c r="Y80" s="30"/>
      <c r="Z80" s="52"/>
      <c r="AA80" s="52"/>
    </row>
    <row r="81" spans="1:27" ht="15.75" customHeight="1" x14ac:dyDescent="0.3">
      <c r="A81" s="78">
        <v>43110</v>
      </c>
      <c r="B81" s="28" t="s">
        <v>138</v>
      </c>
      <c r="C81" s="28">
        <v>34.799999999999997</v>
      </c>
      <c r="D81" s="27">
        <v>104.6</v>
      </c>
      <c r="E81" s="28">
        <v>14.64</v>
      </c>
      <c r="F81" s="27">
        <v>216.4</v>
      </c>
      <c r="G81" s="28">
        <v>6.75</v>
      </c>
      <c r="H81" s="31">
        <v>3.1160000000000001</v>
      </c>
      <c r="I81" s="31">
        <v>0.71360000000000001</v>
      </c>
      <c r="J81" s="30">
        <v>0.52705800000000003</v>
      </c>
      <c r="K81" s="30">
        <v>2.8345499999999999E-2</v>
      </c>
      <c r="L81" s="28">
        <v>5.5910000000000002</v>
      </c>
      <c r="M81" s="31">
        <v>0.77600000000000002</v>
      </c>
      <c r="N81" s="31">
        <f t="shared" ref="N81:N82" si="3">I81-(J81+K81)</f>
        <v>0.15819649999999996</v>
      </c>
      <c r="O81" s="28"/>
      <c r="P81" s="28">
        <v>16.8</v>
      </c>
      <c r="Q81" s="28"/>
      <c r="R81" s="34">
        <v>0.61136100000000004</v>
      </c>
      <c r="S81" s="34">
        <v>0.108026</v>
      </c>
      <c r="T81" s="52">
        <v>9.6000000000000002E-2</v>
      </c>
      <c r="U81" s="52">
        <v>0.02</v>
      </c>
      <c r="V81" s="52">
        <v>1.2E-2</v>
      </c>
      <c r="W81" s="52">
        <v>0.01</v>
      </c>
      <c r="X81" s="52">
        <v>8.0000000000000002E-3</v>
      </c>
      <c r="Y81" s="33"/>
      <c r="Z81" s="52"/>
      <c r="AA81" s="52"/>
    </row>
    <row r="82" spans="1:27" ht="15.75" customHeight="1" x14ac:dyDescent="0.3">
      <c r="A82" s="78">
        <v>43118</v>
      </c>
      <c r="B82" s="28" t="s">
        <v>138</v>
      </c>
      <c r="C82" s="28">
        <v>34.9</v>
      </c>
      <c r="D82" s="27">
        <v>97.2</v>
      </c>
      <c r="E82" s="28">
        <v>13.59</v>
      </c>
      <c r="F82" s="27">
        <v>203.8</v>
      </c>
      <c r="G82" s="28">
        <v>6.66</v>
      </c>
      <c r="H82" s="31">
        <v>2.395</v>
      </c>
      <c r="I82" s="31">
        <v>0.56789999999999996</v>
      </c>
      <c r="J82" s="30">
        <v>0.4143985</v>
      </c>
      <c r="K82" s="30">
        <v>2.1861999999999999E-2</v>
      </c>
      <c r="L82" s="28">
        <v>5.59</v>
      </c>
      <c r="M82" s="31">
        <v>0.91149999999999998</v>
      </c>
      <c r="N82" s="31">
        <f t="shared" si="3"/>
        <v>0.13163949999999996</v>
      </c>
      <c r="O82" s="28"/>
      <c r="P82" s="28">
        <v>15.9</v>
      </c>
      <c r="Q82" s="28"/>
      <c r="R82" s="34">
        <v>0.64005900000000004</v>
      </c>
      <c r="S82" s="34">
        <v>9.3343999999999996E-2</v>
      </c>
      <c r="T82" s="52">
        <v>8.4000000000000005E-2</v>
      </c>
      <c r="U82" s="52">
        <v>1.7999999999999999E-2</v>
      </c>
      <c r="V82" s="52">
        <v>1.2E-2</v>
      </c>
      <c r="W82" s="52">
        <v>8.9999999999999993E-3</v>
      </c>
      <c r="X82" s="52">
        <v>7.0000000000000001E-3</v>
      </c>
      <c r="Y82" s="33"/>
      <c r="Z82" s="52"/>
      <c r="AA82" s="52"/>
    </row>
    <row r="83" spans="1:27" ht="13.2" x14ac:dyDescent="0.25">
      <c r="A83" s="78">
        <v>43124</v>
      </c>
      <c r="B83" s="28" t="s">
        <v>138</v>
      </c>
      <c r="C83" s="28">
        <v>37.5</v>
      </c>
      <c r="D83" s="27">
        <v>98.5</v>
      </c>
      <c r="E83" s="28">
        <v>13.22</v>
      </c>
      <c r="F83" s="27">
        <v>201.9</v>
      </c>
      <c r="G83" s="28">
        <v>6.59</v>
      </c>
      <c r="H83" s="31">
        <v>2.504</v>
      </c>
      <c r="I83" s="31">
        <v>0.63959999999999995</v>
      </c>
      <c r="J83" s="30">
        <v>0.62</v>
      </c>
      <c r="K83" s="30">
        <v>2.8535662999999999E-2</v>
      </c>
      <c r="L83" s="28">
        <v>4.1100000000000003</v>
      </c>
      <c r="M83" s="31">
        <v>0.93</v>
      </c>
      <c r="N83" s="31">
        <v>0</v>
      </c>
      <c r="O83" s="28"/>
      <c r="P83" s="28">
        <v>16.899999999999999</v>
      </c>
      <c r="Q83" s="28"/>
      <c r="R83" s="31"/>
      <c r="S83" s="31"/>
      <c r="T83" s="52">
        <v>8.5999999999999993E-2</v>
      </c>
      <c r="U83" s="52">
        <v>1.7000000000000001E-2</v>
      </c>
      <c r="V83" s="52">
        <v>0.01</v>
      </c>
      <c r="W83" s="52">
        <v>0.01</v>
      </c>
      <c r="X83" s="52">
        <v>8.0000000000000002E-3</v>
      </c>
      <c r="Y83" s="33"/>
      <c r="Z83" s="52"/>
      <c r="AA83" s="52"/>
    </row>
    <row r="84" spans="1:27" ht="13.2" x14ac:dyDescent="0.25">
      <c r="A84" s="78">
        <v>43131</v>
      </c>
      <c r="B84" s="28" t="s">
        <v>138</v>
      </c>
      <c r="C84" s="28">
        <v>34.9</v>
      </c>
      <c r="D84" s="27">
        <v>99.1</v>
      </c>
      <c r="E84" s="28">
        <v>13.84</v>
      </c>
      <c r="F84" s="27">
        <v>204.9</v>
      </c>
      <c r="G84" s="28">
        <v>6.73</v>
      </c>
      <c r="H84" s="31">
        <v>2.67</v>
      </c>
      <c r="I84" s="31">
        <v>0.74470000000000003</v>
      </c>
      <c r="J84" s="30">
        <v>0.62</v>
      </c>
      <c r="K84" s="30">
        <v>3.2099017000000001E-2</v>
      </c>
      <c r="L84" s="28">
        <v>1.76</v>
      </c>
      <c r="M84" s="31">
        <v>0.99</v>
      </c>
      <c r="N84" s="31">
        <f t="shared" ref="N84:N105" si="4">I84-(J84+K84)</f>
        <v>9.2600983000000081E-2</v>
      </c>
      <c r="O84" s="28">
        <v>8.77</v>
      </c>
      <c r="P84" s="28">
        <v>15</v>
      </c>
      <c r="Q84" s="28">
        <v>1.261016949152542</v>
      </c>
      <c r="R84" s="31"/>
      <c r="S84" s="31"/>
      <c r="T84" s="52">
        <v>7.4999999999999997E-2</v>
      </c>
      <c r="U84" s="52">
        <v>1.4999999999999999E-2</v>
      </c>
      <c r="V84" s="52">
        <v>8.9999999999999993E-3</v>
      </c>
      <c r="W84" s="52">
        <v>8.0000000000000002E-3</v>
      </c>
      <c r="X84" s="52">
        <v>6.0000000000000001E-3</v>
      </c>
      <c r="Y84" s="33"/>
      <c r="Z84" s="52"/>
      <c r="AA84" s="52"/>
    </row>
    <row r="85" spans="1:27" ht="13.2" x14ac:dyDescent="0.25">
      <c r="A85" s="78">
        <v>43138</v>
      </c>
      <c r="B85" s="28" t="s">
        <v>138</v>
      </c>
      <c r="C85" s="28">
        <v>35.700000000000003</v>
      </c>
      <c r="D85" s="27">
        <v>102.3</v>
      </c>
      <c r="E85" s="28">
        <v>14.13</v>
      </c>
      <c r="F85" s="27">
        <v>200.5</v>
      </c>
      <c r="G85" s="28">
        <v>6.58</v>
      </c>
      <c r="H85" s="31">
        <v>2.6440000000000001</v>
      </c>
      <c r="I85" s="31">
        <v>0.74770000000000003</v>
      </c>
      <c r="J85" s="30">
        <v>0.66</v>
      </c>
      <c r="K85" s="30">
        <v>6.4330591000000006E-2</v>
      </c>
      <c r="L85" s="28">
        <v>0.9</v>
      </c>
      <c r="M85" s="31">
        <v>1.33</v>
      </c>
      <c r="N85" s="31">
        <f t="shared" si="4"/>
        <v>2.3369408999999952E-2</v>
      </c>
      <c r="O85" s="28">
        <v>6.6025066890000002</v>
      </c>
      <c r="P85" s="28">
        <v>14.9</v>
      </c>
      <c r="Q85" s="28">
        <v>1.271186440677966</v>
      </c>
      <c r="R85" s="31"/>
      <c r="S85" s="31"/>
      <c r="T85" s="52">
        <v>6.8000000000000005E-2</v>
      </c>
      <c r="U85" s="52">
        <v>1.2E-2</v>
      </c>
      <c r="V85" s="52">
        <v>6.0000000000000001E-3</v>
      </c>
      <c r="W85" s="52">
        <v>5.0000000000000001E-3</v>
      </c>
      <c r="X85" s="52">
        <v>3.0000000000000001E-3</v>
      </c>
      <c r="Y85" s="33"/>
      <c r="Z85" s="52"/>
      <c r="AA85" s="52"/>
    </row>
    <row r="86" spans="1:27" ht="13.2" x14ac:dyDescent="0.25">
      <c r="A86" s="78">
        <v>43145</v>
      </c>
      <c r="B86" s="28" t="s">
        <v>138</v>
      </c>
      <c r="C86" s="28">
        <v>39.200000000000003</v>
      </c>
      <c r="D86" s="27">
        <v>98.2</v>
      </c>
      <c r="E86" s="28">
        <v>12.86</v>
      </c>
      <c r="F86" s="27">
        <v>192.8</v>
      </c>
      <c r="G86" s="28">
        <v>7.05</v>
      </c>
      <c r="H86" s="31">
        <v>2.8929999999999998</v>
      </c>
      <c r="I86" s="31">
        <v>0.7782</v>
      </c>
      <c r="J86" s="30">
        <v>0.59514500000000004</v>
      </c>
      <c r="K86" s="30">
        <v>5.6620000000000004E-3</v>
      </c>
      <c r="L86" s="28">
        <v>5.6669999999999998</v>
      </c>
      <c r="M86" s="31">
        <v>1.704</v>
      </c>
      <c r="N86" s="31">
        <f t="shared" si="4"/>
        <v>0.17739299999999991</v>
      </c>
      <c r="O86" s="28"/>
      <c r="P86" s="28">
        <v>14.6</v>
      </c>
      <c r="Q86" s="28">
        <v>10.7</v>
      </c>
      <c r="R86" s="31"/>
      <c r="S86" s="31"/>
      <c r="T86" s="52">
        <v>7.1999999999999995E-2</v>
      </c>
      <c r="U86" s="52">
        <v>1.6E-2</v>
      </c>
      <c r="V86" s="52">
        <v>0.01</v>
      </c>
      <c r="W86" s="52">
        <v>8.0000000000000002E-3</v>
      </c>
      <c r="X86" s="52">
        <v>7.0000000000000001E-3</v>
      </c>
      <c r="Y86" s="30"/>
      <c r="Z86" s="52"/>
      <c r="AA86" s="52"/>
    </row>
    <row r="87" spans="1:27" ht="13.2" x14ac:dyDescent="0.25">
      <c r="A87" s="78">
        <v>43152</v>
      </c>
      <c r="B87" s="28" t="s">
        <v>138</v>
      </c>
      <c r="C87" s="28">
        <v>42.4</v>
      </c>
      <c r="D87" s="27">
        <v>102.5</v>
      </c>
      <c r="E87" s="28">
        <v>12.83</v>
      </c>
      <c r="F87" s="27">
        <v>181.9</v>
      </c>
      <c r="G87" s="28">
        <v>7.02</v>
      </c>
      <c r="H87" s="31">
        <v>2.6349999999999998</v>
      </c>
      <c r="I87" s="31">
        <v>0.62880000000000003</v>
      </c>
      <c r="J87" s="30">
        <v>0.55387200000000003</v>
      </c>
      <c r="K87" s="30">
        <v>0</v>
      </c>
      <c r="L87" s="28">
        <v>4.5709999999999997</v>
      </c>
      <c r="M87" s="31">
        <v>0.86899999999999999</v>
      </c>
      <c r="N87" s="31">
        <f t="shared" si="4"/>
        <v>7.4927999999999995E-2</v>
      </c>
      <c r="O87" s="28"/>
      <c r="P87" s="28">
        <v>13.8</v>
      </c>
      <c r="Q87" s="28">
        <v>2.2000000000000002</v>
      </c>
      <c r="R87" s="31"/>
      <c r="S87" s="31"/>
      <c r="T87" s="52">
        <v>0.08</v>
      </c>
      <c r="U87" s="52">
        <v>1.7000000000000001E-2</v>
      </c>
      <c r="V87" s="52">
        <v>0.01</v>
      </c>
      <c r="W87" s="52">
        <v>8.9999999999999993E-3</v>
      </c>
      <c r="X87" s="52">
        <v>7.0000000000000001E-3</v>
      </c>
      <c r="Y87" s="30"/>
      <c r="Z87" s="52"/>
      <c r="AA87" s="52"/>
    </row>
    <row r="88" spans="1:27" ht="15.75" customHeight="1" x14ac:dyDescent="0.3">
      <c r="A88" s="78">
        <v>43159</v>
      </c>
      <c r="B88" s="28" t="s">
        <v>138</v>
      </c>
      <c r="C88" s="28">
        <v>42.8</v>
      </c>
      <c r="D88" s="27">
        <v>101.9</v>
      </c>
      <c r="E88" s="28">
        <v>12.68</v>
      </c>
      <c r="F88" s="27">
        <v>194.4</v>
      </c>
      <c r="G88" s="28">
        <v>6.8310000000000004</v>
      </c>
      <c r="H88" s="31">
        <v>3.1030000000000002</v>
      </c>
      <c r="I88" s="31">
        <v>0.60399999999999998</v>
      </c>
      <c r="J88" s="30">
        <v>0.54111500000000001</v>
      </c>
      <c r="K88" s="30">
        <v>7.0829999999999999E-3</v>
      </c>
      <c r="L88" s="28">
        <v>1.7230000000000001</v>
      </c>
      <c r="M88" s="31"/>
      <c r="N88" s="31">
        <f t="shared" si="4"/>
        <v>5.5802000000000018E-2</v>
      </c>
      <c r="O88" s="45"/>
      <c r="P88" s="45">
        <v>14</v>
      </c>
      <c r="Q88" s="28">
        <v>2.7</v>
      </c>
      <c r="R88" s="46"/>
      <c r="S88" s="46"/>
      <c r="T88" s="52">
        <v>0.1</v>
      </c>
      <c r="U88" s="52">
        <v>2.1999999999999999E-2</v>
      </c>
      <c r="V88" s="52">
        <v>1.2999999999999999E-2</v>
      </c>
      <c r="W88" s="52">
        <v>1.0999999999999999E-2</v>
      </c>
      <c r="X88" s="52">
        <v>8.9999999999999993E-3</v>
      </c>
      <c r="Y88" s="33"/>
      <c r="Z88" s="52"/>
      <c r="AA88" s="52"/>
    </row>
    <row r="89" spans="1:27" ht="15.75" customHeight="1" x14ac:dyDescent="0.3">
      <c r="A89" s="78">
        <v>43166</v>
      </c>
      <c r="B89" s="28" t="s">
        <v>138</v>
      </c>
      <c r="C89" s="28">
        <v>41.2</v>
      </c>
      <c r="D89" s="27">
        <v>96.8</v>
      </c>
      <c r="E89" s="28">
        <v>12.32</v>
      </c>
      <c r="F89" s="27">
        <v>189.3</v>
      </c>
      <c r="G89" s="28">
        <v>7.117</v>
      </c>
      <c r="H89" s="31">
        <v>3.1659999999999999</v>
      </c>
      <c r="I89" s="31">
        <v>0.63749999999999996</v>
      </c>
      <c r="J89" s="30">
        <v>0.59806700000000002</v>
      </c>
      <c r="K89" s="30">
        <v>4.7019999999999996E-3</v>
      </c>
      <c r="L89" s="28">
        <v>1.2</v>
      </c>
      <c r="M89" s="31"/>
      <c r="N89" s="31">
        <f t="shared" si="4"/>
        <v>3.4730999999999956E-2</v>
      </c>
      <c r="O89" s="45"/>
      <c r="P89" s="45">
        <v>13.2</v>
      </c>
      <c r="Q89" s="28">
        <v>2.2000000000000002</v>
      </c>
      <c r="R89" s="46"/>
      <c r="S89" s="46"/>
      <c r="T89" s="52">
        <v>0.11799999999999999</v>
      </c>
      <c r="U89" s="52">
        <v>2.7E-2</v>
      </c>
      <c r="V89" s="52">
        <v>1.6E-2</v>
      </c>
      <c r="W89" s="52">
        <v>1.4E-2</v>
      </c>
      <c r="X89" s="52">
        <v>0.01</v>
      </c>
      <c r="Y89" s="33"/>
      <c r="Z89" s="52"/>
      <c r="AA89" s="52"/>
    </row>
    <row r="90" spans="1:27" ht="15.75" customHeight="1" x14ac:dyDescent="0.3">
      <c r="A90" s="78">
        <v>43174</v>
      </c>
      <c r="B90" s="28" t="s">
        <v>138</v>
      </c>
      <c r="C90" s="28">
        <v>39.6</v>
      </c>
      <c r="D90" s="27">
        <v>97.5</v>
      </c>
      <c r="E90" s="28">
        <v>12.7</v>
      </c>
      <c r="F90" s="27">
        <v>198.9</v>
      </c>
      <c r="G90" s="28">
        <v>6.9219999999999997</v>
      </c>
      <c r="H90" s="31">
        <v>3.0579999999999998</v>
      </c>
      <c r="I90" s="31">
        <v>0.65349999999999997</v>
      </c>
      <c r="J90" s="30">
        <v>0.62404999999999999</v>
      </c>
      <c r="K90" s="30">
        <v>5.607E-3</v>
      </c>
      <c r="L90" s="28">
        <v>0.75</v>
      </c>
      <c r="M90" s="31"/>
      <c r="N90" s="31">
        <f t="shared" si="4"/>
        <v>2.3842999999999948E-2</v>
      </c>
      <c r="O90" s="45"/>
      <c r="P90" s="45">
        <v>12.6</v>
      </c>
      <c r="Q90" s="28">
        <v>3</v>
      </c>
      <c r="R90" s="46"/>
      <c r="S90" s="46"/>
      <c r="T90" s="52">
        <v>0.112</v>
      </c>
      <c r="U90" s="52">
        <v>2.3E-2</v>
      </c>
      <c r="V90" s="52">
        <v>1.2E-2</v>
      </c>
      <c r="W90" s="52">
        <v>1.0999999999999999E-2</v>
      </c>
      <c r="X90" s="52">
        <v>8.0000000000000002E-3</v>
      </c>
      <c r="Y90" s="33"/>
      <c r="Z90" s="52"/>
      <c r="AA90" s="52"/>
    </row>
    <row r="91" spans="1:27" ht="15.75" customHeight="1" x14ac:dyDescent="0.3">
      <c r="A91" s="78">
        <v>43181</v>
      </c>
      <c r="B91" s="28" t="s">
        <v>138</v>
      </c>
      <c r="C91" s="28">
        <v>37.5</v>
      </c>
      <c r="D91" s="27">
        <v>96.7</v>
      </c>
      <c r="E91" s="28">
        <v>12.99</v>
      </c>
      <c r="F91" s="27">
        <v>179.6</v>
      </c>
      <c r="G91" s="28">
        <v>7.0030000000000001</v>
      </c>
      <c r="H91" s="31">
        <v>3.0640000000000001</v>
      </c>
      <c r="I91" s="31">
        <v>0.70389999999999997</v>
      </c>
      <c r="J91" s="30">
        <v>0.69583300000000003</v>
      </c>
      <c r="K91" s="30">
        <v>4.614E-3</v>
      </c>
      <c r="L91" s="28">
        <v>0.48199999999999998</v>
      </c>
      <c r="M91" s="31"/>
      <c r="N91" s="31">
        <f t="shared" si="4"/>
        <v>3.4529999999999283E-3</v>
      </c>
      <c r="O91" s="45"/>
      <c r="P91" s="45">
        <v>10.4</v>
      </c>
      <c r="Q91" s="28">
        <v>2.36</v>
      </c>
      <c r="R91" s="46"/>
      <c r="S91" s="46"/>
      <c r="T91" s="52">
        <v>0.113</v>
      </c>
      <c r="U91" s="52">
        <v>2.4E-2</v>
      </c>
      <c r="V91" s="52">
        <v>1.2999999999999999E-2</v>
      </c>
      <c r="W91" s="52">
        <v>1.2E-2</v>
      </c>
      <c r="X91" s="52">
        <v>8.9999999999999993E-3</v>
      </c>
      <c r="Y91" s="33"/>
      <c r="Z91" s="52"/>
      <c r="AA91" s="52"/>
    </row>
    <row r="92" spans="1:27" ht="15.75" customHeight="1" x14ac:dyDescent="0.3">
      <c r="A92" s="78">
        <v>43187</v>
      </c>
      <c r="B92" s="28" t="s">
        <v>138</v>
      </c>
      <c r="C92" s="28">
        <v>42.6</v>
      </c>
      <c r="D92" s="27">
        <v>103.8</v>
      </c>
      <c r="E92" s="28">
        <v>12.45</v>
      </c>
      <c r="F92" s="27">
        <v>198.9</v>
      </c>
      <c r="G92" s="28">
        <v>6.8739999999999997</v>
      </c>
      <c r="H92" s="31">
        <v>3.11</v>
      </c>
      <c r="I92" s="31">
        <v>0.76559999999999995</v>
      </c>
      <c r="J92" s="30">
        <v>0.74517199999999995</v>
      </c>
      <c r="K92" s="30">
        <v>6.0480000000000004E-3</v>
      </c>
      <c r="L92" s="28">
        <v>0.93799999999999994</v>
      </c>
      <c r="M92" s="31"/>
      <c r="N92" s="31">
        <f t="shared" si="4"/>
        <v>1.4379999999999948E-2</v>
      </c>
      <c r="O92" s="45"/>
      <c r="P92" s="45">
        <v>12.4</v>
      </c>
      <c r="Q92" s="28">
        <v>2.7</v>
      </c>
      <c r="R92" s="46"/>
      <c r="S92" s="46"/>
      <c r="T92" s="52">
        <v>0.115</v>
      </c>
      <c r="U92" s="52">
        <v>2.4E-2</v>
      </c>
      <c r="V92" s="52">
        <v>1.2999999999999999E-2</v>
      </c>
      <c r="W92" s="52">
        <v>1.2E-2</v>
      </c>
      <c r="X92" s="52">
        <v>8.9999999999999993E-3</v>
      </c>
      <c r="Y92" s="33"/>
      <c r="Z92" s="52"/>
      <c r="AA92" s="52"/>
    </row>
    <row r="93" spans="1:27" ht="13.2" x14ac:dyDescent="0.25">
      <c r="A93" s="78">
        <v>43194</v>
      </c>
      <c r="B93" s="28" t="s">
        <v>138</v>
      </c>
      <c r="C93" s="28">
        <v>44.9</v>
      </c>
      <c r="D93" s="27">
        <v>99.7</v>
      </c>
      <c r="E93" s="28">
        <v>12.05</v>
      </c>
      <c r="F93" s="27">
        <v>200.9</v>
      </c>
      <c r="G93" s="28">
        <v>6.42</v>
      </c>
      <c r="H93" s="31">
        <v>2.8279999999999998</v>
      </c>
      <c r="I93" s="31">
        <v>0.752</v>
      </c>
      <c r="J93" s="30">
        <v>0.69030000000000002</v>
      </c>
      <c r="K93" s="30">
        <v>2.1000000000000001E-2</v>
      </c>
      <c r="L93" s="28">
        <v>2.5910000000000002</v>
      </c>
      <c r="M93" s="31">
        <v>0.38500000000000001</v>
      </c>
      <c r="N93" s="31">
        <f t="shared" si="4"/>
        <v>4.0699999999999958E-2</v>
      </c>
      <c r="O93" s="28"/>
      <c r="P93" s="28"/>
      <c r="Q93" s="28">
        <v>2.7</v>
      </c>
      <c r="R93" s="31"/>
      <c r="S93" s="31"/>
      <c r="T93" s="52">
        <v>0.106</v>
      </c>
      <c r="U93" s="52">
        <v>2.1999999999999999E-2</v>
      </c>
      <c r="V93" s="52">
        <v>1.2E-2</v>
      </c>
      <c r="W93" s="52">
        <v>1.0999999999999999E-2</v>
      </c>
      <c r="X93" s="52">
        <v>8.0000000000000002E-3</v>
      </c>
      <c r="Y93" s="30"/>
      <c r="Z93" s="52"/>
      <c r="AA93" s="52"/>
    </row>
    <row r="94" spans="1:27" ht="13.2" x14ac:dyDescent="0.25">
      <c r="A94" s="78">
        <v>43201</v>
      </c>
      <c r="B94" s="28" t="s">
        <v>138</v>
      </c>
      <c r="C94" s="28">
        <v>44.1</v>
      </c>
      <c r="D94" s="27">
        <v>100.3</v>
      </c>
      <c r="E94" s="28">
        <v>12.24</v>
      </c>
      <c r="F94" s="27">
        <v>203.2</v>
      </c>
      <c r="G94" s="28">
        <v>7.0279999999999996</v>
      </c>
      <c r="H94" s="31">
        <v>2.5369999999999999</v>
      </c>
      <c r="I94" s="31">
        <v>0.68</v>
      </c>
      <c r="J94" s="30">
        <v>0.61409999999999998</v>
      </c>
      <c r="K94" s="30">
        <v>1.9900000000000001E-2</v>
      </c>
      <c r="L94" s="28">
        <v>2.91</v>
      </c>
      <c r="M94" s="31">
        <v>0.622</v>
      </c>
      <c r="N94" s="31">
        <f t="shared" si="4"/>
        <v>4.6000000000000041E-2</v>
      </c>
      <c r="O94" s="28"/>
      <c r="P94" s="28"/>
      <c r="Q94" s="28">
        <v>3</v>
      </c>
      <c r="R94" s="31"/>
      <c r="S94" s="31"/>
      <c r="T94" s="52">
        <v>9.6000000000000002E-2</v>
      </c>
      <c r="U94" s="52">
        <v>0.02</v>
      </c>
      <c r="V94" s="52">
        <v>1.2E-2</v>
      </c>
      <c r="W94" s="52">
        <v>0.01</v>
      </c>
      <c r="X94" s="52">
        <v>8.0000000000000002E-3</v>
      </c>
      <c r="Y94" s="30"/>
      <c r="Z94" s="52"/>
      <c r="AA94" s="52"/>
    </row>
    <row r="95" spans="1:27" ht="13.2" x14ac:dyDescent="0.25">
      <c r="A95" s="78">
        <v>43208</v>
      </c>
      <c r="B95" s="28" t="s">
        <v>138</v>
      </c>
      <c r="C95" s="28">
        <v>47.5</v>
      </c>
      <c r="D95" s="27">
        <v>101.2</v>
      </c>
      <c r="E95" s="28">
        <v>11.8</v>
      </c>
      <c r="F95" s="27">
        <v>186.3</v>
      </c>
      <c r="G95" s="28">
        <v>7.1539999999999999</v>
      </c>
      <c r="H95" s="31">
        <v>2.6309999999999998</v>
      </c>
      <c r="I95" s="31">
        <v>0.86399999999999999</v>
      </c>
      <c r="J95" s="30">
        <v>0.73450000000000004</v>
      </c>
      <c r="K95" s="30">
        <v>2.7400000000000001E-2</v>
      </c>
      <c r="L95" s="28">
        <v>2.9790000000000001</v>
      </c>
      <c r="M95" s="31">
        <v>0.78200000000000003</v>
      </c>
      <c r="N95" s="31">
        <f t="shared" si="4"/>
        <v>0.10209999999999997</v>
      </c>
      <c r="O95" s="28"/>
      <c r="P95" s="28"/>
      <c r="Q95" s="28">
        <v>3.2413793103448199</v>
      </c>
      <c r="R95" s="31"/>
      <c r="S95" s="31"/>
      <c r="T95" s="52">
        <v>9.8000000000000004E-2</v>
      </c>
      <c r="U95" s="52">
        <v>2.1000000000000001E-2</v>
      </c>
      <c r="V95" s="52">
        <v>1.2E-2</v>
      </c>
      <c r="W95" s="52">
        <v>1.0999999999999999E-2</v>
      </c>
      <c r="X95" s="52">
        <v>8.0000000000000002E-3</v>
      </c>
      <c r="Y95" s="30"/>
      <c r="Z95" s="52"/>
      <c r="AA95" s="52"/>
    </row>
    <row r="96" spans="1:27" ht="13.2" x14ac:dyDescent="0.25">
      <c r="A96" s="78">
        <v>43216</v>
      </c>
      <c r="B96" s="28" t="s">
        <v>138</v>
      </c>
      <c r="C96" s="28">
        <v>53.8</v>
      </c>
      <c r="D96" s="27">
        <v>101.6</v>
      </c>
      <c r="E96" s="28">
        <v>10.92</v>
      </c>
      <c r="F96" s="27">
        <v>210.8</v>
      </c>
      <c r="G96" s="28">
        <v>6.6890000000000001</v>
      </c>
      <c r="H96" s="31">
        <v>2.577</v>
      </c>
      <c r="I96" s="31">
        <v>0.93769999999999998</v>
      </c>
      <c r="J96" s="30">
        <v>0.70868299999999995</v>
      </c>
      <c r="K96" s="30">
        <v>3.7629999999999997E-2</v>
      </c>
      <c r="L96" s="28">
        <v>2.1960000000000002</v>
      </c>
      <c r="M96" s="31">
        <v>0.27400000000000002</v>
      </c>
      <c r="N96" s="31">
        <f t="shared" si="4"/>
        <v>0.19138699999999997</v>
      </c>
      <c r="O96" s="28"/>
      <c r="P96" s="28">
        <v>12.9</v>
      </c>
      <c r="Q96" s="28">
        <v>2.98</v>
      </c>
      <c r="R96" s="31"/>
      <c r="S96" s="31"/>
      <c r="T96" s="52">
        <v>0.10299999999999999</v>
      </c>
      <c r="U96" s="52">
        <v>2.3E-2</v>
      </c>
      <c r="V96" s="52">
        <v>1.4E-2</v>
      </c>
      <c r="W96" s="52">
        <v>1.2999999999999999E-2</v>
      </c>
      <c r="X96" s="52">
        <v>0.01</v>
      </c>
      <c r="Y96" s="30"/>
      <c r="Z96" s="52"/>
      <c r="AA96" s="52"/>
    </row>
    <row r="97" spans="1:27" ht="13.2" x14ac:dyDescent="0.25">
      <c r="A97" s="78">
        <v>43222</v>
      </c>
      <c r="B97" s="28" t="s">
        <v>190</v>
      </c>
      <c r="C97" s="28">
        <v>57.3</v>
      </c>
      <c r="D97" s="27">
        <v>114.3</v>
      </c>
      <c r="E97" s="28">
        <v>11.77</v>
      </c>
      <c r="F97" s="27">
        <v>210.9</v>
      </c>
      <c r="G97" s="28">
        <v>6.9560000000000004</v>
      </c>
      <c r="H97" s="31">
        <v>2.9980000000000002</v>
      </c>
      <c r="I97" s="31">
        <v>0.74519999999999997</v>
      </c>
      <c r="J97" s="30">
        <v>0.66048300000000004</v>
      </c>
      <c r="K97" s="30">
        <v>1.3424999999999999E-2</v>
      </c>
      <c r="L97" s="28">
        <v>1.577</v>
      </c>
      <c r="M97" s="31">
        <v>0.88900000000000001</v>
      </c>
      <c r="N97" s="31">
        <f t="shared" si="4"/>
        <v>7.1291999999999911E-2</v>
      </c>
      <c r="O97" s="28"/>
      <c r="P97" s="28">
        <v>13.6</v>
      </c>
      <c r="Q97" s="28">
        <v>2.95</v>
      </c>
      <c r="R97" s="31"/>
      <c r="S97" s="31"/>
      <c r="T97" s="52">
        <v>8.5000000000000006E-2</v>
      </c>
      <c r="U97" s="52">
        <v>1.6E-2</v>
      </c>
      <c r="V97" s="52">
        <v>8.9999999999999993E-3</v>
      </c>
      <c r="W97" s="52">
        <v>8.0000000000000002E-3</v>
      </c>
      <c r="X97" s="52">
        <v>6.0000000000000001E-3</v>
      </c>
      <c r="Y97" s="30"/>
      <c r="Z97" s="52"/>
      <c r="AA97" s="52"/>
    </row>
    <row r="98" spans="1:27" ht="13.2" x14ac:dyDescent="0.25">
      <c r="A98" s="78">
        <v>43229</v>
      </c>
      <c r="B98" s="28" t="s">
        <v>200</v>
      </c>
      <c r="C98" s="28">
        <v>64.5</v>
      </c>
      <c r="D98" s="27">
        <v>121.1</v>
      </c>
      <c r="E98" s="28">
        <v>11.45</v>
      </c>
      <c r="F98" s="27">
        <v>216.9</v>
      </c>
      <c r="G98" s="28">
        <v>7.0640000000000001</v>
      </c>
      <c r="H98" s="31">
        <v>2.64</v>
      </c>
      <c r="I98" s="31">
        <v>0.69389999999999996</v>
      </c>
      <c r="J98" s="30">
        <v>0.61024999999999996</v>
      </c>
      <c r="K98" s="30">
        <v>1.6534E-2</v>
      </c>
      <c r="L98" s="28">
        <v>1.8380000000000001</v>
      </c>
      <c r="M98" s="31">
        <v>1.1659999999999999</v>
      </c>
      <c r="N98" s="31">
        <f t="shared" si="4"/>
        <v>6.7115999999999953E-2</v>
      </c>
      <c r="O98" s="28"/>
      <c r="P98" s="28">
        <v>13.9</v>
      </c>
      <c r="Q98" s="28"/>
      <c r="R98" s="31"/>
      <c r="S98" s="31"/>
      <c r="T98" s="52">
        <v>8.7999999999999995E-2</v>
      </c>
      <c r="U98" s="52">
        <v>1.7999999999999999E-2</v>
      </c>
      <c r="V98" s="52">
        <v>0.01</v>
      </c>
      <c r="W98" s="52">
        <v>8.9999999999999993E-3</v>
      </c>
      <c r="X98" s="52">
        <v>7.0000000000000001E-3</v>
      </c>
      <c r="Y98" s="30"/>
      <c r="Z98" s="52"/>
      <c r="AA98" s="52"/>
    </row>
    <row r="99" spans="1:27" ht="13.2" x14ac:dyDescent="0.25">
      <c r="A99" s="78">
        <v>43236</v>
      </c>
      <c r="B99" s="28" t="s">
        <v>138</v>
      </c>
      <c r="C99" s="28">
        <v>64</v>
      </c>
      <c r="D99" s="27">
        <v>122</v>
      </c>
      <c r="E99" s="28">
        <v>11.6</v>
      </c>
      <c r="F99" s="27">
        <v>199.1</v>
      </c>
      <c r="G99" s="28">
        <v>7.59</v>
      </c>
      <c r="H99" s="31">
        <v>3.02</v>
      </c>
      <c r="I99" s="31">
        <v>0.63870000000000005</v>
      </c>
      <c r="J99" s="30">
        <v>0.49959799999999999</v>
      </c>
      <c r="K99" s="30">
        <v>3.5811999999999997E-2</v>
      </c>
      <c r="L99" s="28">
        <v>2.2629999999999999</v>
      </c>
      <c r="M99" s="31">
        <v>1.218</v>
      </c>
      <c r="N99" s="31">
        <f t="shared" si="4"/>
        <v>0.1032900000000001</v>
      </c>
      <c r="O99" s="28"/>
      <c r="P99" s="28">
        <v>14.8</v>
      </c>
      <c r="Q99" s="28">
        <v>4.5</v>
      </c>
      <c r="R99" s="31"/>
      <c r="S99" s="31"/>
      <c r="T99" s="52">
        <v>9.7000000000000003E-2</v>
      </c>
      <c r="U99" s="52">
        <v>2.4E-2</v>
      </c>
      <c r="V99" s="52">
        <v>1.4999999999999999E-2</v>
      </c>
      <c r="W99" s="52">
        <v>1.2999999999999999E-2</v>
      </c>
      <c r="X99" s="52">
        <v>0.01</v>
      </c>
      <c r="Y99" s="30"/>
      <c r="Z99" s="42">
        <v>-6.6332899999999997</v>
      </c>
      <c r="AA99" s="42">
        <v>-41.971339999999998</v>
      </c>
    </row>
    <row r="100" spans="1:27" ht="13.2" x14ac:dyDescent="0.25">
      <c r="A100" s="78">
        <v>43243</v>
      </c>
      <c r="B100" s="28" t="s">
        <v>138</v>
      </c>
      <c r="C100" s="28">
        <v>62.9</v>
      </c>
      <c r="D100" s="27">
        <v>116.1</v>
      </c>
      <c r="E100" s="28">
        <v>11.18</v>
      </c>
      <c r="F100" s="27">
        <v>221.6</v>
      </c>
      <c r="G100" s="28">
        <v>7.02</v>
      </c>
      <c r="H100" s="31">
        <v>2.8250000000000002</v>
      </c>
      <c r="I100" s="31">
        <v>0.58560000000000001</v>
      </c>
      <c r="J100" s="30">
        <v>0.37201899999999999</v>
      </c>
      <c r="K100" s="30">
        <v>4.5668E-2</v>
      </c>
      <c r="L100" s="28">
        <v>2.9950000000000001</v>
      </c>
      <c r="M100" s="31">
        <v>0.24399999999999999</v>
      </c>
      <c r="N100" s="31">
        <f t="shared" si="4"/>
        <v>0.16791300000000003</v>
      </c>
      <c r="O100" s="28"/>
      <c r="P100" s="28">
        <v>16.100000000000001</v>
      </c>
      <c r="Q100" s="28">
        <v>5.2</v>
      </c>
      <c r="R100" s="31"/>
      <c r="S100" s="31"/>
      <c r="T100" s="52">
        <v>0.09</v>
      </c>
      <c r="U100" s="52">
        <v>0.02</v>
      </c>
      <c r="V100" s="52">
        <v>1.0999999999999999E-2</v>
      </c>
      <c r="W100" s="52">
        <v>0.01</v>
      </c>
      <c r="X100" s="52">
        <v>7.0000000000000001E-3</v>
      </c>
      <c r="Y100" s="30"/>
      <c r="Z100" s="42">
        <v>-6.7053000000000003</v>
      </c>
      <c r="AA100" s="42">
        <v>-41.650390000000002</v>
      </c>
    </row>
    <row r="101" spans="1:27" ht="13.2" x14ac:dyDescent="0.25">
      <c r="A101" s="78">
        <v>43250</v>
      </c>
      <c r="B101" s="28" t="s">
        <v>138</v>
      </c>
      <c r="C101" s="28">
        <v>67.8</v>
      </c>
      <c r="D101" s="27">
        <v>115.2</v>
      </c>
      <c r="E101" s="28">
        <v>10.49</v>
      </c>
      <c r="F101" s="27">
        <v>221.3</v>
      </c>
      <c r="G101" s="28">
        <v>6.91</v>
      </c>
      <c r="H101" s="31">
        <v>1.911</v>
      </c>
      <c r="I101" s="31">
        <v>0.27529999999999999</v>
      </c>
      <c r="J101" s="30">
        <v>0.17621400000000001</v>
      </c>
      <c r="K101" s="30">
        <v>4.0772000000000003E-2</v>
      </c>
      <c r="L101" s="28">
        <v>2.1059999999999999</v>
      </c>
      <c r="M101" s="31">
        <v>4.8000000000000001E-2</v>
      </c>
      <c r="N101" s="31">
        <f t="shared" si="4"/>
        <v>5.8313999999999977E-2</v>
      </c>
      <c r="O101" s="28"/>
      <c r="P101" s="28">
        <v>16.899999999999999</v>
      </c>
      <c r="Q101" s="28">
        <v>4.0999999999999996</v>
      </c>
      <c r="R101" s="31"/>
      <c r="S101" s="31"/>
      <c r="T101" s="52">
        <v>8.5999999999999993E-2</v>
      </c>
      <c r="U101" s="52">
        <v>1.7999999999999999E-2</v>
      </c>
      <c r="V101" s="52">
        <v>1.0999999999999999E-2</v>
      </c>
      <c r="W101" s="52">
        <v>8.9999999999999993E-3</v>
      </c>
      <c r="X101" s="52">
        <v>7.0000000000000001E-3</v>
      </c>
      <c r="Y101" s="30"/>
      <c r="Z101" s="28">
        <v>-6.52278</v>
      </c>
      <c r="AA101" s="28">
        <v>-40.742669999999997</v>
      </c>
    </row>
    <row r="102" spans="1:27" ht="13.2" x14ac:dyDescent="0.25">
      <c r="A102" s="78">
        <v>43257</v>
      </c>
      <c r="B102" s="28" t="s">
        <v>138</v>
      </c>
      <c r="C102" s="28">
        <v>66.400000000000006</v>
      </c>
      <c r="D102" s="27">
        <v>105.7</v>
      </c>
      <c r="E102" s="28">
        <v>9.7799999999999994</v>
      </c>
      <c r="F102" s="27">
        <v>233.3</v>
      </c>
      <c r="G102" s="28">
        <v>7.18</v>
      </c>
      <c r="H102" s="31">
        <v>2.8809999999999998</v>
      </c>
      <c r="I102" s="31">
        <v>0.45839999999999997</v>
      </c>
      <c r="J102" s="30">
        <v>0.30363899999999999</v>
      </c>
      <c r="K102" s="30">
        <v>4.7379999999999999E-2</v>
      </c>
      <c r="L102" s="28">
        <v>7.7519999999999998</v>
      </c>
      <c r="M102" s="31">
        <v>0.13400000000000001</v>
      </c>
      <c r="N102" s="31">
        <f t="shared" si="4"/>
        <v>0.107381</v>
      </c>
      <c r="O102" s="28"/>
      <c r="P102" s="28">
        <v>16.7</v>
      </c>
      <c r="Q102" s="28">
        <v>3.2</v>
      </c>
      <c r="R102" s="31"/>
      <c r="S102" s="31"/>
      <c r="T102" s="52">
        <v>0.10299999999999999</v>
      </c>
      <c r="U102" s="52">
        <v>2.4E-2</v>
      </c>
      <c r="V102" s="52">
        <v>1.4E-2</v>
      </c>
      <c r="W102" s="52">
        <v>1.2999999999999999E-2</v>
      </c>
      <c r="X102" s="52">
        <v>0.01</v>
      </c>
      <c r="Y102" s="30"/>
      <c r="Z102" s="28">
        <v>-6.5858800000000004</v>
      </c>
      <c r="AA102" s="28">
        <v>-40.15455</v>
      </c>
    </row>
    <row r="103" spans="1:27" ht="13.2" x14ac:dyDescent="0.25">
      <c r="A103" s="78">
        <v>43264</v>
      </c>
      <c r="B103" s="28" t="s">
        <v>138</v>
      </c>
      <c r="C103" s="28">
        <v>67</v>
      </c>
      <c r="D103" s="27">
        <v>109.4</v>
      </c>
      <c r="E103" s="28">
        <v>10.050000000000001</v>
      </c>
      <c r="F103" s="27">
        <v>209.8</v>
      </c>
      <c r="G103" s="28">
        <v>7.13</v>
      </c>
      <c r="H103" s="31">
        <v>3.0960000000000001</v>
      </c>
      <c r="I103" s="31">
        <v>0.41289999999999999</v>
      </c>
      <c r="J103" s="30">
        <v>0.21445500000000001</v>
      </c>
      <c r="K103" s="30">
        <v>6.6834000000000005E-2</v>
      </c>
      <c r="L103" s="28">
        <v>5.5140000000000002</v>
      </c>
      <c r="M103" s="31">
        <v>0.32100000000000001</v>
      </c>
      <c r="N103" s="31">
        <f t="shared" si="4"/>
        <v>0.13161099999999998</v>
      </c>
      <c r="O103" s="28"/>
      <c r="P103" s="28">
        <v>16.8</v>
      </c>
      <c r="Q103" s="28">
        <v>3.3</v>
      </c>
      <c r="R103" s="31"/>
      <c r="S103" s="31"/>
      <c r="T103" s="52">
        <v>9.5000000000000001E-2</v>
      </c>
      <c r="U103" s="52">
        <v>2.1000000000000001E-2</v>
      </c>
      <c r="V103" s="52">
        <v>1.2999999999999999E-2</v>
      </c>
      <c r="W103" s="52">
        <v>1.2E-2</v>
      </c>
      <c r="X103" s="52">
        <v>8.9999999999999993E-3</v>
      </c>
      <c r="Y103" s="30"/>
      <c r="Z103" s="28">
        <v>-6.3695190000000004</v>
      </c>
      <c r="AA103" s="28">
        <v>-41.313809999999997</v>
      </c>
    </row>
    <row r="104" spans="1:27" ht="13.2" x14ac:dyDescent="0.25">
      <c r="A104" s="78">
        <v>43271</v>
      </c>
      <c r="B104" s="28" t="s">
        <v>140</v>
      </c>
      <c r="C104" s="28">
        <v>75.2</v>
      </c>
      <c r="D104" s="27">
        <v>135.6</v>
      </c>
      <c r="E104" s="28">
        <v>11.4</v>
      </c>
      <c r="F104" s="27">
        <v>219.2</v>
      </c>
      <c r="G104" s="28">
        <v>8.8800000000000008</v>
      </c>
      <c r="H104" s="31">
        <v>3.339</v>
      </c>
      <c r="I104" s="31">
        <v>0.39439999999999997</v>
      </c>
      <c r="J104" s="30">
        <v>0.11837300000000001</v>
      </c>
      <c r="K104" s="30">
        <v>9.4196000000000002E-2</v>
      </c>
      <c r="L104" s="28">
        <v>6.9740000000000002</v>
      </c>
      <c r="M104" s="31">
        <v>1.1359999999999999</v>
      </c>
      <c r="N104" s="31">
        <f t="shared" si="4"/>
        <v>0.18183099999999996</v>
      </c>
      <c r="O104" s="28"/>
      <c r="P104" s="28">
        <v>19.100000000000001</v>
      </c>
      <c r="Q104" s="28">
        <v>17.609090909999999</v>
      </c>
      <c r="R104" s="31"/>
      <c r="S104" s="31"/>
      <c r="T104" s="52">
        <v>0.08</v>
      </c>
      <c r="U104" s="52">
        <v>1.4999999999999999E-2</v>
      </c>
      <c r="V104" s="52">
        <v>8.9999999999999993E-3</v>
      </c>
      <c r="W104" s="52">
        <v>8.0000000000000002E-3</v>
      </c>
      <c r="X104" s="52">
        <v>5.0000000000000001E-3</v>
      </c>
      <c r="Y104" s="30"/>
      <c r="Z104" s="28">
        <v>-6.2068152000000003</v>
      </c>
      <c r="AA104" s="28">
        <v>-39.931009000000003</v>
      </c>
    </row>
    <row r="105" spans="1:27" ht="13.2" x14ac:dyDescent="0.25">
      <c r="A105" s="78">
        <v>43278</v>
      </c>
      <c r="B105" s="28" t="s">
        <v>138</v>
      </c>
      <c r="C105" s="28">
        <v>71.7</v>
      </c>
      <c r="D105" s="27">
        <v>122.6</v>
      </c>
      <c r="E105" s="28">
        <v>10.71</v>
      </c>
      <c r="F105" s="27">
        <v>220.7</v>
      </c>
      <c r="G105" s="28">
        <v>8.3859999999999992</v>
      </c>
      <c r="H105" s="31">
        <v>3.9489999999999998</v>
      </c>
      <c r="I105" s="31">
        <v>0.33839999999999998</v>
      </c>
      <c r="J105" s="30">
        <v>2.3567000000000001E-2</v>
      </c>
      <c r="K105" s="30">
        <v>6.0096999999999998E-2</v>
      </c>
      <c r="L105" s="28">
        <v>3.903</v>
      </c>
      <c r="M105" s="31">
        <v>1.2969999999999999</v>
      </c>
      <c r="N105" s="31">
        <f t="shared" si="4"/>
        <v>0.25473599999999996</v>
      </c>
      <c r="O105" s="28"/>
      <c r="P105" s="28">
        <v>18.3</v>
      </c>
      <c r="Q105" s="28">
        <v>3.9</v>
      </c>
      <c r="R105" s="31"/>
      <c r="S105" s="31"/>
      <c r="T105" s="52">
        <v>7.6999999999999999E-2</v>
      </c>
      <c r="U105" s="52">
        <v>1.4999999999999999E-2</v>
      </c>
      <c r="V105" s="52">
        <v>8.9999999999999993E-3</v>
      </c>
      <c r="W105" s="52">
        <v>8.0000000000000002E-3</v>
      </c>
      <c r="X105" s="52">
        <v>6.0000000000000001E-3</v>
      </c>
      <c r="Y105" s="30"/>
      <c r="Z105" s="28">
        <v>-6.1066092000000003</v>
      </c>
      <c r="AA105" s="28">
        <v>-39.700873999999999</v>
      </c>
    </row>
    <row r="106" spans="1:27" ht="13.2" x14ac:dyDescent="0.25">
      <c r="A106" s="146">
        <v>43284</v>
      </c>
      <c r="B106" s="28" t="s">
        <v>201</v>
      </c>
      <c r="C106" s="28">
        <v>79.7</v>
      </c>
      <c r="D106" s="27">
        <v>142.1</v>
      </c>
      <c r="E106" s="28">
        <v>11.42</v>
      </c>
      <c r="F106" s="27">
        <v>221.1</v>
      </c>
      <c r="G106" s="28">
        <v>8.7560000000000002</v>
      </c>
      <c r="H106" s="31"/>
      <c r="I106" s="31"/>
      <c r="J106" s="30"/>
      <c r="K106" s="30"/>
      <c r="L106" s="28"/>
      <c r="M106" s="31"/>
      <c r="N106" s="32"/>
      <c r="O106" s="28"/>
      <c r="P106" s="28">
        <v>18.2</v>
      </c>
      <c r="Q106" s="28">
        <v>4.3</v>
      </c>
      <c r="R106" s="31"/>
      <c r="S106" s="31"/>
      <c r="T106" s="52">
        <v>8.7999999999999995E-2</v>
      </c>
      <c r="U106" s="52">
        <v>1.7000000000000001E-2</v>
      </c>
      <c r="V106" s="52">
        <v>0.01</v>
      </c>
      <c r="W106" s="52">
        <v>8.9999999999999993E-3</v>
      </c>
      <c r="X106" s="52">
        <v>7.0000000000000001E-3</v>
      </c>
      <c r="Y106" s="30"/>
      <c r="Z106" s="28">
        <v>-6.2759467999999998</v>
      </c>
      <c r="AA106" s="28">
        <v>-40.332168000000003</v>
      </c>
    </row>
    <row r="107" spans="1:27" ht="13.2" x14ac:dyDescent="0.25">
      <c r="A107" s="78">
        <v>43292</v>
      </c>
      <c r="B107" s="28" t="s">
        <v>138</v>
      </c>
      <c r="C107" s="28">
        <v>75.900000000000006</v>
      </c>
      <c r="D107" s="27">
        <v>101.4</v>
      </c>
      <c r="E107" s="28">
        <v>8.4700000000000006</v>
      </c>
      <c r="F107" s="27">
        <v>236.6</v>
      </c>
      <c r="G107" s="28">
        <v>6.9349999999999996</v>
      </c>
      <c r="H107" s="31">
        <v>4.6980000000000004</v>
      </c>
      <c r="I107" s="31">
        <v>0.28170000000000001</v>
      </c>
      <c r="J107" s="30">
        <v>8.6890000000000005E-3</v>
      </c>
      <c r="K107" s="30">
        <v>6.9870000000000002E-3</v>
      </c>
      <c r="L107" s="28">
        <v>0</v>
      </c>
      <c r="M107" s="31">
        <v>2.0960000000000001</v>
      </c>
      <c r="N107" s="31">
        <f t="shared" ref="N107:N112" si="5">I107-(J107+K107)</f>
        <v>0.26602399999999998</v>
      </c>
      <c r="O107" s="28"/>
      <c r="P107" s="28">
        <v>18.899999999999999</v>
      </c>
      <c r="Q107" s="28">
        <v>4.4000000000000004</v>
      </c>
      <c r="R107" s="31"/>
      <c r="S107" s="31"/>
      <c r="T107" s="52">
        <v>7.8E-2</v>
      </c>
      <c r="U107" s="52">
        <v>1.4E-2</v>
      </c>
      <c r="V107" s="52">
        <v>7.0000000000000001E-3</v>
      </c>
      <c r="W107" s="52">
        <v>7.0000000000000001E-3</v>
      </c>
      <c r="X107" s="52">
        <v>5.0000000000000001E-3</v>
      </c>
      <c r="Y107" s="30"/>
      <c r="Z107" s="28">
        <v>-5.8241471000000002</v>
      </c>
      <c r="AA107" s="28">
        <v>-38.212470000000003</v>
      </c>
    </row>
    <row r="108" spans="1:27" ht="13.2" x14ac:dyDescent="0.25">
      <c r="A108" s="78">
        <v>43299</v>
      </c>
      <c r="B108" s="28" t="s">
        <v>138</v>
      </c>
      <c r="C108" s="28">
        <v>78.7</v>
      </c>
      <c r="D108" s="27"/>
      <c r="E108" s="28"/>
      <c r="F108" s="27">
        <v>192.8</v>
      </c>
      <c r="G108" s="28">
        <v>6.75</v>
      </c>
      <c r="H108" s="31">
        <v>4.476</v>
      </c>
      <c r="I108" s="31">
        <v>0.29010000000000002</v>
      </c>
      <c r="J108" s="30">
        <v>8.5109999999999995E-3</v>
      </c>
      <c r="K108" s="30">
        <v>2.1918E-2</v>
      </c>
      <c r="L108" s="28">
        <v>0</v>
      </c>
      <c r="M108" s="31">
        <v>1.5660000000000001</v>
      </c>
      <c r="N108" s="31">
        <f t="shared" si="5"/>
        <v>0.25967100000000004</v>
      </c>
      <c r="O108" s="28"/>
      <c r="P108" s="28">
        <v>18.8</v>
      </c>
      <c r="Q108" s="28">
        <v>2.5</v>
      </c>
      <c r="R108" s="31"/>
      <c r="S108" s="31"/>
      <c r="T108" s="52">
        <v>7.3999999999999996E-2</v>
      </c>
      <c r="U108" s="52">
        <v>1.4E-2</v>
      </c>
      <c r="V108" s="52">
        <v>8.0000000000000002E-3</v>
      </c>
      <c r="W108" s="52">
        <v>7.0000000000000001E-3</v>
      </c>
      <c r="X108" s="52">
        <v>5.0000000000000001E-3</v>
      </c>
      <c r="Y108" s="30"/>
      <c r="Z108" s="28">
        <v>-5.8576655000000004</v>
      </c>
      <c r="AA108" s="28">
        <v>-38.241694000000003</v>
      </c>
    </row>
    <row r="109" spans="1:27" ht="13.2" x14ac:dyDescent="0.25">
      <c r="A109" s="78">
        <v>43306</v>
      </c>
      <c r="B109" s="28" t="s">
        <v>138</v>
      </c>
      <c r="C109" s="28">
        <v>80.3</v>
      </c>
      <c r="D109" s="27">
        <v>96</v>
      </c>
      <c r="E109" s="28">
        <v>7.66</v>
      </c>
      <c r="F109" s="27">
        <v>238.2</v>
      </c>
      <c r="G109" s="28">
        <v>6.94</v>
      </c>
      <c r="H109" s="31">
        <v>4.05</v>
      </c>
      <c r="I109" s="31">
        <v>0.2485</v>
      </c>
      <c r="J109" s="30">
        <v>6.914E-3</v>
      </c>
      <c r="K109" s="30">
        <v>0</v>
      </c>
      <c r="L109" s="28">
        <v>0</v>
      </c>
      <c r="M109" s="31">
        <v>1.476</v>
      </c>
      <c r="N109" s="31">
        <f t="shared" si="5"/>
        <v>0.241586</v>
      </c>
      <c r="O109" s="28"/>
      <c r="P109" s="28">
        <v>18.2</v>
      </c>
      <c r="Q109" s="28">
        <v>3.1</v>
      </c>
      <c r="R109" s="31"/>
      <c r="S109" s="31"/>
      <c r="T109" s="52">
        <v>6.9000000000000006E-2</v>
      </c>
      <c r="U109" s="52">
        <v>1.0999999999999999E-2</v>
      </c>
      <c r="V109" s="52">
        <v>6.0000000000000001E-3</v>
      </c>
      <c r="W109" s="52">
        <v>5.0000000000000001E-3</v>
      </c>
      <c r="X109" s="52">
        <v>3.0000000000000001E-3</v>
      </c>
      <c r="Y109" s="30"/>
      <c r="Z109" s="28">
        <v>-5.7738695</v>
      </c>
      <c r="AA109" s="28">
        <v>-38.123803000000002</v>
      </c>
    </row>
    <row r="110" spans="1:27" ht="13.2" x14ac:dyDescent="0.25">
      <c r="A110" s="78">
        <v>43315</v>
      </c>
      <c r="B110" s="28" t="s">
        <v>138</v>
      </c>
      <c r="C110" s="28">
        <v>80.3</v>
      </c>
      <c r="D110" s="27">
        <v>102.2</v>
      </c>
      <c r="E110" s="28">
        <v>8.11</v>
      </c>
      <c r="F110" s="27">
        <v>222.1</v>
      </c>
      <c r="G110" s="28">
        <v>6.97</v>
      </c>
      <c r="H110" s="31">
        <v>3.9369999999999998</v>
      </c>
      <c r="I110" s="31">
        <v>0.26469999999999999</v>
      </c>
      <c r="J110" s="30">
        <v>9.9649999999999999E-3</v>
      </c>
      <c r="K110" s="30">
        <v>1.7967E-2</v>
      </c>
      <c r="L110" s="28">
        <v>0</v>
      </c>
      <c r="M110" s="31">
        <v>1.544</v>
      </c>
      <c r="N110" s="31">
        <f t="shared" si="5"/>
        <v>0.23676799999999998</v>
      </c>
      <c r="O110" s="28"/>
      <c r="P110" s="28">
        <v>19.600000000000001</v>
      </c>
      <c r="Q110" s="28">
        <v>1.2</v>
      </c>
      <c r="R110" s="31"/>
      <c r="S110" s="31"/>
      <c r="T110" s="52">
        <v>6.5000000000000002E-2</v>
      </c>
      <c r="U110" s="52">
        <v>8.9999999999999993E-3</v>
      </c>
      <c r="V110" s="52">
        <v>5.0000000000000001E-3</v>
      </c>
      <c r="W110" s="52">
        <v>5.0000000000000001E-3</v>
      </c>
      <c r="X110" s="52">
        <v>3.0000000000000001E-3</v>
      </c>
      <c r="Y110" s="30"/>
      <c r="Z110" s="28">
        <v>-5.8314792000000004</v>
      </c>
      <c r="AA110" s="28">
        <v>-38.102882000000001</v>
      </c>
    </row>
    <row r="111" spans="1:27" ht="13.2" x14ac:dyDescent="0.25">
      <c r="A111" s="78">
        <v>43320</v>
      </c>
      <c r="B111" s="28" t="s">
        <v>138</v>
      </c>
      <c r="C111" s="28">
        <v>82.9</v>
      </c>
      <c r="D111" s="27">
        <v>99.8</v>
      </c>
      <c r="E111" s="28">
        <v>7.78</v>
      </c>
      <c r="F111" s="27">
        <v>195.5</v>
      </c>
      <c r="G111" s="28">
        <v>7.06</v>
      </c>
      <c r="H111" s="31">
        <v>4.0890000000000004</v>
      </c>
      <c r="I111" s="31">
        <v>0.30180000000000001</v>
      </c>
      <c r="J111" s="30">
        <v>8.1519999999999995E-3</v>
      </c>
      <c r="K111" s="30">
        <v>3.8189999999999999E-3</v>
      </c>
      <c r="L111" s="28">
        <v>0.20499999999999999</v>
      </c>
      <c r="M111" s="31">
        <v>2.137</v>
      </c>
      <c r="N111" s="31">
        <f t="shared" si="5"/>
        <v>0.289829</v>
      </c>
      <c r="O111" s="28"/>
      <c r="P111" s="28">
        <v>19</v>
      </c>
      <c r="Q111" s="28">
        <v>1.4</v>
      </c>
      <c r="R111" s="31"/>
      <c r="S111" s="31"/>
      <c r="T111" s="52">
        <v>7.5999999999999998E-2</v>
      </c>
      <c r="U111" s="52">
        <v>1.6E-2</v>
      </c>
      <c r="V111" s="52">
        <v>0.01</v>
      </c>
      <c r="W111" s="52">
        <v>8.9999999999999993E-3</v>
      </c>
      <c r="X111" s="52">
        <v>7.0000000000000001E-3</v>
      </c>
      <c r="Y111" s="30"/>
      <c r="Z111" s="28">
        <v>-5.7197619</v>
      </c>
      <c r="AA111" s="28">
        <v>-36.273344000000002</v>
      </c>
    </row>
    <row r="112" spans="1:27" ht="13.2" x14ac:dyDescent="0.25">
      <c r="A112" s="78">
        <v>43327</v>
      </c>
      <c r="B112" s="28" t="s">
        <v>138</v>
      </c>
      <c r="C112" s="28">
        <v>79.599999999999994</v>
      </c>
      <c r="D112" s="27"/>
      <c r="E112" s="28"/>
      <c r="F112" s="27">
        <v>224.3</v>
      </c>
      <c r="G112" s="28">
        <v>6.71</v>
      </c>
      <c r="H112" s="31">
        <v>3.9449999999999998</v>
      </c>
      <c r="I112" s="31">
        <v>0.29170000000000001</v>
      </c>
      <c r="J112" s="30">
        <v>3.0986E-2</v>
      </c>
      <c r="K112" s="30">
        <v>9.2390000000000007E-3</v>
      </c>
      <c r="L112" s="28">
        <v>0</v>
      </c>
      <c r="M112" s="31">
        <v>1.673</v>
      </c>
      <c r="N112" s="31">
        <f t="shared" si="5"/>
        <v>0.251475</v>
      </c>
      <c r="O112" s="28"/>
      <c r="P112" s="28">
        <v>18.5</v>
      </c>
      <c r="Q112" s="28">
        <v>1.6</v>
      </c>
      <c r="R112" s="31"/>
      <c r="S112" s="31"/>
      <c r="T112" s="52">
        <v>6.2E-2</v>
      </c>
      <c r="U112" s="52">
        <v>8.9999999999999993E-3</v>
      </c>
      <c r="V112" s="52">
        <v>5.0000000000000001E-3</v>
      </c>
      <c r="W112" s="52">
        <v>4.0000000000000001E-3</v>
      </c>
      <c r="X112" s="52">
        <v>3.0000000000000001E-3</v>
      </c>
      <c r="Y112" s="30"/>
      <c r="Z112" s="28">
        <v>-5.6107278000000003</v>
      </c>
      <c r="AA112" s="28">
        <v>-36.340713999999998</v>
      </c>
    </row>
    <row r="113" spans="1:27" ht="13.2" x14ac:dyDescent="0.25">
      <c r="A113" s="78">
        <v>43334</v>
      </c>
      <c r="B113" s="28" t="s">
        <v>138</v>
      </c>
      <c r="C113" s="28">
        <v>74</v>
      </c>
      <c r="D113" s="27">
        <v>100.5</v>
      </c>
      <c r="E113" s="28">
        <v>8.56</v>
      </c>
      <c r="F113" s="27">
        <v>228.5</v>
      </c>
      <c r="G113" s="28">
        <v>7.1</v>
      </c>
      <c r="H113" s="31">
        <v>3.4089999999999998</v>
      </c>
      <c r="I113" s="31">
        <v>0.31269999999999998</v>
      </c>
      <c r="J113" s="30"/>
      <c r="K113" s="30"/>
      <c r="L113" s="28"/>
      <c r="M113" s="31"/>
      <c r="N113" s="32"/>
      <c r="O113" s="28"/>
      <c r="P113" s="28">
        <v>20.6</v>
      </c>
      <c r="Q113" s="28">
        <v>1.8</v>
      </c>
      <c r="R113" s="31"/>
      <c r="S113" s="31"/>
      <c r="T113" s="52">
        <v>6.6000000000000003E-2</v>
      </c>
      <c r="U113" s="52">
        <v>1.2E-2</v>
      </c>
      <c r="V113" s="52">
        <v>8.0000000000000002E-3</v>
      </c>
      <c r="W113" s="52">
        <v>7.0000000000000001E-3</v>
      </c>
      <c r="X113" s="52">
        <v>5.0000000000000001E-3</v>
      </c>
      <c r="Y113" s="30"/>
      <c r="Z113" s="28">
        <v>-5.8321585999999996</v>
      </c>
      <c r="AA113" s="28">
        <v>-36.635908999999998</v>
      </c>
    </row>
    <row r="114" spans="1:27" ht="13.2" x14ac:dyDescent="0.25">
      <c r="A114" s="146">
        <v>43341</v>
      </c>
      <c r="B114" s="28"/>
      <c r="C114" s="28">
        <v>79.2</v>
      </c>
      <c r="D114" s="27">
        <v>116.4</v>
      </c>
      <c r="E114" s="28">
        <v>9.4</v>
      </c>
      <c r="F114" s="27">
        <v>198.7</v>
      </c>
      <c r="G114" s="28">
        <v>8.02</v>
      </c>
      <c r="H114" s="31">
        <v>3.4790000000000001</v>
      </c>
      <c r="I114" s="31">
        <v>0.2641</v>
      </c>
      <c r="J114" s="30"/>
      <c r="K114" s="30"/>
      <c r="L114" s="28"/>
      <c r="M114" s="31"/>
      <c r="N114" s="32"/>
      <c r="O114" s="28"/>
      <c r="P114" s="28">
        <v>19.100000000000001</v>
      </c>
      <c r="Q114" s="28">
        <v>3.4</v>
      </c>
      <c r="R114" s="31"/>
      <c r="S114" s="31"/>
      <c r="T114" s="52">
        <v>5.8999999999999997E-2</v>
      </c>
      <c r="U114" s="52">
        <v>8.0000000000000002E-3</v>
      </c>
      <c r="V114" s="52">
        <v>5.0000000000000001E-3</v>
      </c>
      <c r="W114" s="52">
        <v>4.0000000000000001E-3</v>
      </c>
      <c r="X114" s="52">
        <v>3.0000000000000001E-3</v>
      </c>
      <c r="Y114" s="30"/>
      <c r="Z114" s="28">
        <v>-5.7449227</v>
      </c>
      <c r="AA114" s="28">
        <v>-37.836821</v>
      </c>
    </row>
    <row r="115" spans="1:27" ht="13.2" x14ac:dyDescent="0.25">
      <c r="A115" s="78">
        <v>43348</v>
      </c>
      <c r="B115" s="28" t="s">
        <v>138</v>
      </c>
      <c r="C115" s="28">
        <v>77.900000000000006</v>
      </c>
      <c r="D115" s="27">
        <v>89.9</v>
      </c>
      <c r="E115" s="28">
        <v>7.36</v>
      </c>
      <c r="F115" s="27">
        <v>237.2</v>
      </c>
      <c r="G115" s="28">
        <v>7.07</v>
      </c>
      <c r="H115" s="31">
        <v>3.6720000000000002</v>
      </c>
      <c r="I115" s="31">
        <v>0.34660000000000002</v>
      </c>
      <c r="J115" s="30"/>
      <c r="K115" s="30"/>
      <c r="L115" s="28"/>
      <c r="M115" s="31"/>
      <c r="N115" s="32"/>
      <c r="O115" s="28"/>
      <c r="P115" s="28">
        <v>19.8</v>
      </c>
      <c r="Q115" s="28">
        <v>3</v>
      </c>
      <c r="R115" s="31"/>
      <c r="S115" s="31"/>
      <c r="T115" s="52">
        <v>6.4000000000000001E-2</v>
      </c>
      <c r="U115" s="52">
        <v>0.01</v>
      </c>
      <c r="V115" s="52">
        <v>6.0000000000000001E-3</v>
      </c>
      <c r="W115" s="52">
        <v>5.0000000000000001E-3</v>
      </c>
      <c r="X115" s="52">
        <v>4.0000000000000001E-3</v>
      </c>
      <c r="Y115" s="30"/>
      <c r="Z115" s="28"/>
      <c r="AA115" s="28"/>
    </row>
    <row r="116" spans="1:27" ht="13.2" x14ac:dyDescent="0.25">
      <c r="A116" s="78">
        <v>43355</v>
      </c>
      <c r="B116" s="28" t="s">
        <v>138</v>
      </c>
      <c r="C116" s="28">
        <v>72.8</v>
      </c>
      <c r="D116" s="27">
        <v>113.9</v>
      </c>
      <c r="E116" s="28">
        <v>9.82</v>
      </c>
      <c r="F116" s="27">
        <v>230.9</v>
      </c>
      <c r="G116" s="28">
        <v>7.18</v>
      </c>
      <c r="H116" s="31"/>
      <c r="I116" s="31"/>
      <c r="J116" s="30"/>
      <c r="K116" s="30"/>
      <c r="L116" s="28"/>
      <c r="M116" s="31"/>
      <c r="N116" s="32"/>
      <c r="O116" s="28"/>
      <c r="P116" s="28">
        <v>18.5</v>
      </c>
      <c r="Q116" s="28">
        <v>4.0999999999999996</v>
      </c>
      <c r="R116" s="31"/>
      <c r="S116" s="31"/>
      <c r="T116" s="52">
        <v>5.8000000000000003E-2</v>
      </c>
      <c r="U116" s="52">
        <v>8.0000000000000002E-3</v>
      </c>
      <c r="V116" s="52">
        <v>5.0000000000000001E-3</v>
      </c>
      <c r="W116" s="52">
        <v>4.0000000000000001E-3</v>
      </c>
      <c r="X116" s="52">
        <v>2E-3</v>
      </c>
      <c r="Y116" s="30"/>
      <c r="Z116" s="28"/>
      <c r="AA116" s="28"/>
    </row>
    <row r="117" spans="1:27" ht="15.75" customHeight="1" x14ac:dyDescent="0.3">
      <c r="A117" s="78">
        <v>43362</v>
      </c>
      <c r="B117" s="28" t="s">
        <v>138</v>
      </c>
      <c r="C117" s="28">
        <v>71.8</v>
      </c>
      <c r="D117" s="27">
        <v>100.6</v>
      </c>
      <c r="E117" s="28">
        <v>8.7899999999999991</v>
      </c>
      <c r="F117" s="27">
        <v>218.6</v>
      </c>
      <c r="G117" s="28">
        <v>6.91</v>
      </c>
      <c r="H117" s="34">
        <v>2.6179999999999999</v>
      </c>
      <c r="I117" s="34">
        <v>0.25975999999999999</v>
      </c>
      <c r="J117" s="36">
        <v>1.2710000000000001E-2</v>
      </c>
      <c r="K117" s="36">
        <v>5.8119999999999998E-2</v>
      </c>
      <c r="L117" s="37">
        <v>7.33</v>
      </c>
      <c r="M117" s="34">
        <v>1.70347</v>
      </c>
      <c r="N117" s="31">
        <f t="shared" ref="N117:N118" si="6">I117-(J117+K117)</f>
        <v>0.18892999999999999</v>
      </c>
      <c r="O117" s="28"/>
      <c r="P117" s="28"/>
      <c r="Q117" s="28">
        <v>2.1</v>
      </c>
      <c r="R117" s="31"/>
      <c r="S117" s="31"/>
      <c r="T117" s="52">
        <v>5.5E-2</v>
      </c>
      <c r="U117" s="52">
        <v>8.0000000000000002E-3</v>
      </c>
      <c r="V117" s="52">
        <v>5.0000000000000001E-3</v>
      </c>
      <c r="W117" s="52">
        <v>4.0000000000000001E-3</v>
      </c>
      <c r="X117" s="52">
        <v>3.0000000000000001E-3</v>
      </c>
      <c r="Y117" s="30"/>
      <c r="Z117" s="28">
        <v>-6.1350183999999999</v>
      </c>
      <c r="AA117" s="28">
        <v>-37.763402999999997</v>
      </c>
    </row>
    <row r="118" spans="1:27" ht="15.75" customHeight="1" x14ac:dyDescent="0.3">
      <c r="A118" s="78">
        <v>43370</v>
      </c>
      <c r="B118" s="28" t="s">
        <v>140</v>
      </c>
      <c r="C118" s="28">
        <v>67.7</v>
      </c>
      <c r="D118" s="27">
        <v>95.8</v>
      </c>
      <c r="E118" s="28">
        <v>8.74</v>
      </c>
      <c r="F118" s="27">
        <v>214.6</v>
      </c>
      <c r="G118" s="28">
        <v>6.94</v>
      </c>
      <c r="H118" s="34">
        <v>2.899</v>
      </c>
      <c r="I118" s="34">
        <v>0.22839000000000001</v>
      </c>
      <c r="J118" s="36">
        <v>1.077E-2</v>
      </c>
      <c r="K118" s="36">
        <v>3.3119999999999997E-2</v>
      </c>
      <c r="L118" s="37">
        <v>6.63</v>
      </c>
      <c r="M118" s="34">
        <v>1.47994</v>
      </c>
      <c r="N118" s="31">
        <f t="shared" si="6"/>
        <v>0.1845</v>
      </c>
      <c r="O118" s="28"/>
      <c r="P118" s="28"/>
      <c r="Q118" s="28">
        <v>4.3</v>
      </c>
      <c r="R118" s="31"/>
      <c r="S118" s="31"/>
      <c r="T118" s="52">
        <v>5.1999999999999998E-2</v>
      </c>
      <c r="U118" s="52">
        <v>8.0000000000000002E-3</v>
      </c>
      <c r="V118" s="52">
        <v>5.0000000000000001E-3</v>
      </c>
      <c r="W118" s="52">
        <v>4.0000000000000001E-3</v>
      </c>
      <c r="X118" s="52">
        <v>3.0000000000000001E-3</v>
      </c>
      <c r="Y118" s="30"/>
      <c r="Z118" s="28">
        <v>-5.8148233999999999</v>
      </c>
      <c r="AA118" s="28">
        <v>-37.081603999999999</v>
      </c>
    </row>
    <row r="119" spans="1:27" ht="13.2" x14ac:dyDescent="0.25">
      <c r="A119" s="78">
        <v>43376</v>
      </c>
      <c r="B119" s="28"/>
      <c r="C119" s="28"/>
      <c r="D119" s="27"/>
      <c r="E119" s="28"/>
      <c r="F119" s="27"/>
      <c r="G119" s="28"/>
      <c r="H119" s="31"/>
      <c r="I119" s="31"/>
      <c r="J119" s="30"/>
      <c r="K119" s="30"/>
      <c r="L119" s="28"/>
      <c r="M119" s="31"/>
      <c r="N119" s="32"/>
      <c r="O119" s="28"/>
      <c r="P119" s="28"/>
      <c r="Q119" s="28"/>
      <c r="R119" s="100"/>
      <c r="S119" s="31"/>
      <c r="T119" s="30"/>
      <c r="U119" s="30"/>
      <c r="V119" s="30"/>
      <c r="W119" s="30"/>
      <c r="X119" s="30"/>
      <c r="Y119" s="30"/>
      <c r="Z119" s="30"/>
      <c r="AA119" s="30"/>
    </row>
    <row r="120" spans="1:27" ht="13.2" x14ac:dyDescent="0.25">
      <c r="A120" s="78">
        <v>43383</v>
      </c>
      <c r="B120" s="28"/>
      <c r="C120" s="28"/>
      <c r="D120" s="27"/>
      <c r="E120" s="28"/>
      <c r="F120" s="27"/>
      <c r="G120" s="28"/>
      <c r="H120" s="31"/>
      <c r="I120" s="31"/>
      <c r="J120" s="30"/>
      <c r="K120" s="30"/>
      <c r="L120" s="28"/>
      <c r="M120" s="31"/>
      <c r="N120" s="32"/>
      <c r="O120" s="28"/>
      <c r="P120" s="28"/>
      <c r="Q120" s="28"/>
      <c r="R120" s="100"/>
      <c r="S120" s="31"/>
      <c r="T120" s="30"/>
      <c r="U120" s="30"/>
      <c r="V120" s="30"/>
      <c r="W120" s="30"/>
      <c r="X120" s="30"/>
      <c r="Y120" s="30"/>
      <c r="Z120" s="30"/>
      <c r="AA120" s="30"/>
    </row>
    <row r="121" spans="1:27" ht="13.2" x14ac:dyDescent="0.25">
      <c r="A121" s="78">
        <v>43390</v>
      </c>
      <c r="B121" s="28"/>
      <c r="C121" s="28"/>
      <c r="D121" s="27"/>
      <c r="E121" s="28"/>
      <c r="F121" s="27"/>
      <c r="G121" s="28"/>
      <c r="H121" s="31"/>
      <c r="I121" s="31"/>
      <c r="J121" s="30"/>
      <c r="K121" s="30"/>
      <c r="L121" s="28"/>
      <c r="M121" s="31"/>
      <c r="N121" s="32"/>
      <c r="O121" s="28"/>
      <c r="P121" s="28"/>
      <c r="Q121" s="28"/>
      <c r="R121" s="100"/>
      <c r="S121" s="31"/>
      <c r="T121" s="30"/>
      <c r="U121" s="30"/>
      <c r="V121" s="30"/>
      <c r="W121" s="30"/>
      <c r="X121" s="30"/>
      <c r="Y121" s="30"/>
      <c r="Z121" s="30"/>
      <c r="AA121" s="30"/>
    </row>
    <row r="122" spans="1:27" ht="15.75" customHeight="1" x14ac:dyDescent="0.3">
      <c r="A122" s="78">
        <v>43397</v>
      </c>
      <c r="B122" s="28" t="s">
        <v>138</v>
      </c>
      <c r="C122" s="28">
        <v>52.7</v>
      </c>
      <c r="D122" s="27">
        <v>76.2</v>
      </c>
      <c r="E122" s="28">
        <v>8.3000000000000007</v>
      </c>
      <c r="F122" s="27">
        <v>202</v>
      </c>
      <c r="G122" s="28">
        <v>6.67</v>
      </c>
      <c r="H122" s="34">
        <v>3.181</v>
      </c>
      <c r="I122" s="34">
        <v>0.55959999999999999</v>
      </c>
      <c r="J122" s="36">
        <v>0.10811</v>
      </c>
      <c r="K122" s="36">
        <v>0.35493000000000002</v>
      </c>
      <c r="L122" s="37">
        <v>10.891999999999999</v>
      </c>
      <c r="M122" s="34">
        <v>4.0240400000000003</v>
      </c>
      <c r="N122" s="31">
        <f>I122-(J122+K122)</f>
        <v>9.6559999999999979E-2</v>
      </c>
      <c r="O122" s="28"/>
      <c r="P122" s="28"/>
      <c r="Q122" s="28">
        <v>2.9069767441860463</v>
      </c>
      <c r="R122" s="100"/>
      <c r="S122" s="31"/>
      <c r="T122" s="52">
        <v>0.11600000000000001</v>
      </c>
      <c r="U122" s="52">
        <v>2.9000000000000001E-2</v>
      </c>
      <c r="V122" s="52">
        <v>1.6E-2</v>
      </c>
      <c r="W122" s="52">
        <v>1.4999999999999999E-2</v>
      </c>
      <c r="X122" s="52">
        <v>1.0999999999999999E-2</v>
      </c>
      <c r="Y122" s="30"/>
      <c r="Z122" s="30"/>
      <c r="AA122" s="30"/>
    </row>
    <row r="123" spans="1:27" ht="15.75" customHeight="1" x14ac:dyDescent="0.3">
      <c r="A123" s="78">
        <v>43404</v>
      </c>
      <c r="B123" s="28"/>
      <c r="C123" s="28"/>
      <c r="D123" s="27"/>
      <c r="E123" s="28"/>
      <c r="F123" s="27"/>
      <c r="G123" s="28"/>
      <c r="H123" s="31"/>
      <c r="I123" s="31"/>
      <c r="J123" s="30"/>
      <c r="K123" s="30"/>
      <c r="L123" s="37"/>
      <c r="M123" s="31"/>
      <c r="N123" s="32"/>
      <c r="O123" s="28"/>
      <c r="P123" s="28"/>
      <c r="Q123" s="28"/>
      <c r="R123" s="31"/>
      <c r="S123" s="31"/>
      <c r="T123" s="30"/>
      <c r="U123" s="30"/>
      <c r="V123" s="30"/>
      <c r="W123" s="30"/>
      <c r="X123" s="30"/>
      <c r="Y123" s="30"/>
      <c r="Z123" s="30"/>
      <c r="AA123" s="30"/>
    </row>
    <row r="124" spans="1:27" ht="15.75" customHeight="1" x14ac:dyDescent="0.3">
      <c r="A124" s="78">
        <v>43411</v>
      </c>
      <c r="B124" s="28" t="s">
        <v>138</v>
      </c>
      <c r="C124" s="28">
        <v>53.6</v>
      </c>
      <c r="D124" s="27">
        <v>86.6</v>
      </c>
      <c r="E124" s="28">
        <v>9.33</v>
      </c>
      <c r="F124" s="27">
        <v>196.9</v>
      </c>
      <c r="G124" s="28">
        <v>6.91</v>
      </c>
      <c r="H124" s="34">
        <v>3.996</v>
      </c>
      <c r="I124" s="34">
        <v>0.51429999999999998</v>
      </c>
      <c r="J124" s="36">
        <v>0.18701999999999999</v>
      </c>
      <c r="K124" s="36">
        <v>0.20399</v>
      </c>
      <c r="L124" s="37">
        <v>10.929</v>
      </c>
      <c r="M124" s="34">
        <v>4.1437999999999997</v>
      </c>
      <c r="N124" s="31">
        <f>I124-(J124+K124)</f>
        <v>0.12329000000000001</v>
      </c>
      <c r="O124" s="28"/>
      <c r="P124" s="28"/>
      <c r="Q124" s="28">
        <v>4.3600000000000225</v>
      </c>
      <c r="R124" s="31"/>
      <c r="S124" s="31"/>
      <c r="T124" s="52">
        <v>0.155</v>
      </c>
      <c r="U124" s="52">
        <v>3.5000000000000003E-2</v>
      </c>
      <c r="V124" s="52">
        <v>1.9E-2</v>
      </c>
      <c r="W124" s="52">
        <v>1.7000000000000001E-2</v>
      </c>
      <c r="X124" s="52">
        <v>1.2E-2</v>
      </c>
      <c r="Y124" s="30"/>
      <c r="Z124" s="30"/>
      <c r="AA124" s="30"/>
    </row>
    <row r="125" spans="1:27" ht="15.75" customHeight="1" x14ac:dyDescent="0.3">
      <c r="A125" s="78">
        <v>43418</v>
      </c>
      <c r="B125" s="28"/>
      <c r="C125" s="28"/>
      <c r="D125" s="27"/>
      <c r="E125" s="28"/>
      <c r="F125" s="27"/>
      <c r="G125" s="28"/>
      <c r="H125" s="31"/>
      <c r="I125" s="31"/>
      <c r="J125" s="30"/>
      <c r="K125" s="30"/>
      <c r="L125" s="37"/>
      <c r="M125" s="31"/>
      <c r="N125" s="32"/>
      <c r="O125" s="28"/>
      <c r="P125" s="28"/>
      <c r="Q125" s="28"/>
      <c r="R125" s="31"/>
      <c r="S125" s="31"/>
      <c r="T125" s="30"/>
      <c r="U125" s="30"/>
      <c r="V125" s="30"/>
      <c r="W125" s="30"/>
      <c r="X125" s="30"/>
      <c r="Y125" s="30"/>
      <c r="Z125" s="30"/>
      <c r="AA125" s="30"/>
    </row>
    <row r="126" spans="1:27" ht="15.75" customHeight="1" x14ac:dyDescent="0.3">
      <c r="A126" s="78">
        <v>43425</v>
      </c>
      <c r="B126" s="28" t="s">
        <v>138</v>
      </c>
      <c r="C126" s="28">
        <v>43.6</v>
      </c>
      <c r="D126" s="27">
        <v>90.9</v>
      </c>
      <c r="E126" s="28">
        <v>11.18</v>
      </c>
      <c r="F126" s="27">
        <v>192.8</v>
      </c>
      <c r="G126" s="28">
        <v>7.14</v>
      </c>
      <c r="H126" s="34">
        <v>3.7679999999999998</v>
      </c>
      <c r="I126" s="34">
        <v>0.56669999999999998</v>
      </c>
      <c r="J126" s="36">
        <v>0.30974000000000002</v>
      </c>
      <c r="K126" s="36">
        <v>0.10988000000000001</v>
      </c>
      <c r="L126" s="37">
        <v>9.4580000000000002</v>
      </c>
      <c r="M126" s="34">
        <v>4.8889300000000002</v>
      </c>
      <c r="N126" s="31">
        <f>I126-(J126+K126)</f>
        <v>0.14707999999999999</v>
      </c>
      <c r="O126" s="28"/>
      <c r="P126" s="28"/>
      <c r="Q126" s="28">
        <v>3.6562500000000053</v>
      </c>
      <c r="R126" s="31"/>
      <c r="S126" s="31"/>
      <c r="T126" s="52">
        <v>0.13700000000000001</v>
      </c>
      <c r="U126" s="52">
        <v>0.03</v>
      </c>
      <c r="V126" s="52">
        <v>1.7000000000000001E-2</v>
      </c>
      <c r="W126" s="52">
        <v>1.4E-2</v>
      </c>
      <c r="X126" s="52">
        <v>0.01</v>
      </c>
      <c r="Y126" s="30"/>
      <c r="Z126" s="30"/>
      <c r="AA126" s="30"/>
    </row>
    <row r="127" spans="1:27" ht="13.2" x14ac:dyDescent="0.25">
      <c r="A127" s="78">
        <v>43432</v>
      </c>
      <c r="B127" s="28"/>
      <c r="C127" s="28"/>
      <c r="D127" s="27"/>
      <c r="E127" s="28"/>
      <c r="F127" s="27"/>
      <c r="G127" s="28"/>
      <c r="H127" s="31"/>
      <c r="I127" s="31"/>
      <c r="J127" s="30"/>
      <c r="K127" s="30"/>
      <c r="L127" s="28"/>
      <c r="M127" s="31"/>
      <c r="N127" s="32"/>
      <c r="O127" s="28"/>
      <c r="P127" s="28"/>
      <c r="Q127" s="28"/>
      <c r="R127" s="31"/>
      <c r="S127" s="31"/>
      <c r="T127" s="30"/>
      <c r="U127" s="30"/>
      <c r="V127" s="30"/>
      <c r="W127" s="30"/>
      <c r="X127" s="30"/>
      <c r="Y127" s="30"/>
      <c r="Z127" s="30"/>
      <c r="AA127" s="30"/>
    </row>
    <row r="128" spans="1:27" ht="15.75" customHeight="1" x14ac:dyDescent="0.3">
      <c r="A128" s="78">
        <v>43439</v>
      </c>
      <c r="B128" s="28" t="s">
        <v>138</v>
      </c>
      <c r="C128" s="28">
        <v>39.299999999999997</v>
      </c>
      <c r="D128" s="27">
        <v>90.2</v>
      </c>
      <c r="E128" s="28">
        <v>11.8</v>
      </c>
      <c r="F128" s="27">
        <v>192.2</v>
      </c>
      <c r="G128" s="28">
        <v>7.18</v>
      </c>
      <c r="H128" s="34">
        <v>3.621</v>
      </c>
      <c r="I128" s="34">
        <v>0.67532599999999998</v>
      </c>
      <c r="J128" s="36">
        <v>0.37174000000000001</v>
      </c>
      <c r="K128" s="36">
        <v>0.111307</v>
      </c>
      <c r="L128" s="37">
        <v>2.3166120000000001</v>
      </c>
      <c r="M128" s="34">
        <v>1.959433</v>
      </c>
      <c r="N128" s="31">
        <f>I128-(J128+K128)</f>
        <v>0.19227899999999998</v>
      </c>
      <c r="O128" s="28"/>
      <c r="P128" s="28"/>
      <c r="Q128" s="28">
        <v>3.2769230769230919</v>
      </c>
      <c r="R128" s="31"/>
      <c r="S128" s="31"/>
      <c r="T128" s="52">
        <v>0.126</v>
      </c>
      <c r="U128" s="52">
        <v>2.5000000000000001E-2</v>
      </c>
      <c r="V128" s="52">
        <v>1.4E-2</v>
      </c>
      <c r="W128" s="52">
        <v>1.2E-2</v>
      </c>
      <c r="X128" s="52">
        <v>8.0000000000000002E-3</v>
      </c>
      <c r="Y128" s="30"/>
      <c r="Z128" s="30"/>
      <c r="AA128" s="30"/>
    </row>
    <row r="129" spans="1:27" ht="13.2" x14ac:dyDescent="0.25">
      <c r="A129" s="78">
        <v>43446</v>
      </c>
      <c r="B129" s="28"/>
      <c r="C129" s="28"/>
      <c r="D129" s="27"/>
      <c r="E129" s="28"/>
      <c r="F129" s="27"/>
      <c r="G129" s="28"/>
      <c r="H129" s="31"/>
      <c r="I129" s="31"/>
      <c r="J129" s="30"/>
      <c r="K129" s="30"/>
      <c r="L129" s="28"/>
      <c r="M129" s="31"/>
      <c r="N129" s="32"/>
      <c r="O129" s="28"/>
      <c r="P129" s="28"/>
      <c r="Q129" s="28"/>
      <c r="R129" s="31"/>
      <c r="S129" s="31"/>
      <c r="T129" s="30"/>
      <c r="U129" s="30"/>
      <c r="V129" s="30"/>
      <c r="W129" s="30"/>
      <c r="X129" s="30"/>
      <c r="Y129" s="30"/>
      <c r="Z129" s="30"/>
      <c r="AA129" s="30"/>
    </row>
    <row r="130" spans="1:27" ht="15.75" customHeight="1" x14ac:dyDescent="0.3">
      <c r="A130" s="78">
        <v>43453</v>
      </c>
      <c r="B130" s="28" t="s">
        <v>138</v>
      </c>
      <c r="C130" s="28">
        <v>36.299999999999997</v>
      </c>
      <c r="D130" s="27">
        <v>91.8</v>
      </c>
      <c r="E130" s="28">
        <v>12.55</v>
      </c>
      <c r="F130" s="27">
        <v>197.6</v>
      </c>
      <c r="G130" s="28">
        <v>6.69</v>
      </c>
      <c r="H130" s="34">
        <v>3.3460000000000001</v>
      </c>
      <c r="I130" s="34">
        <v>0.72747799999999996</v>
      </c>
      <c r="J130" s="36">
        <v>0.49277900000000002</v>
      </c>
      <c r="K130" s="36">
        <v>0.1141032</v>
      </c>
      <c r="L130" s="37">
        <v>2.9823330000000001</v>
      </c>
      <c r="M130" s="34">
        <v>3.0249999999999999</v>
      </c>
      <c r="N130" s="31">
        <f>I130-(J130+K130)</f>
        <v>0.12059579999999992</v>
      </c>
      <c r="O130" s="28"/>
      <c r="P130" s="28"/>
      <c r="Q130" s="28">
        <v>3.4</v>
      </c>
      <c r="R130" s="31"/>
      <c r="S130" s="31"/>
      <c r="T130" s="52">
        <v>0.113</v>
      </c>
      <c r="U130" s="52">
        <v>2.1999999999999999E-2</v>
      </c>
      <c r="V130" s="52">
        <v>1.2E-2</v>
      </c>
      <c r="W130" s="52">
        <v>1.0999999999999999E-2</v>
      </c>
      <c r="X130" s="52">
        <v>8.0000000000000002E-3</v>
      </c>
      <c r="Y130" s="30"/>
      <c r="Z130" s="30"/>
      <c r="AA130" s="30"/>
    </row>
    <row r="131" spans="1:27" ht="13.2" x14ac:dyDescent="0.25">
      <c r="A131" s="78">
        <v>43467</v>
      </c>
      <c r="B131" s="28"/>
      <c r="C131" s="28"/>
      <c r="D131" s="27"/>
      <c r="E131" s="28"/>
      <c r="F131" s="27"/>
      <c r="G131" s="28"/>
      <c r="H131" s="31"/>
      <c r="I131" s="31"/>
      <c r="J131" s="30"/>
      <c r="K131" s="30"/>
      <c r="L131" s="28"/>
      <c r="M131" s="31"/>
      <c r="N131" s="32"/>
      <c r="O131" s="28"/>
      <c r="P131" s="28"/>
      <c r="Q131" s="28"/>
      <c r="R131" s="31"/>
      <c r="S131" s="31"/>
      <c r="T131" s="30"/>
      <c r="U131" s="30"/>
      <c r="V131" s="30"/>
      <c r="W131" s="30"/>
      <c r="X131" s="30"/>
      <c r="Y131" s="30"/>
      <c r="Z131" s="30"/>
      <c r="AA131" s="30"/>
    </row>
    <row r="132" spans="1:27" ht="15.75" customHeight="1" x14ac:dyDescent="0.3">
      <c r="A132" s="78">
        <v>43474</v>
      </c>
      <c r="B132" s="28" t="s">
        <v>138</v>
      </c>
      <c r="C132" s="28">
        <v>39.9</v>
      </c>
      <c r="D132" s="27">
        <v>73.8</v>
      </c>
      <c r="E132" s="28">
        <v>9.57</v>
      </c>
      <c r="F132" s="27">
        <v>187.1</v>
      </c>
      <c r="G132" s="28">
        <v>6.9</v>
      </c>
      <c r="H132" s="34">
        <v>3.3250000000000002</v>
      </c>
      <c r="I132" s="34">
        <v>0.76404799999999995</v>
      </c>
      <c r="J132" s="36">
        <v>0.46472400000000003</v>
      </c>
      <c r="K132" s="36">
        <v>0.1125159</v>
      </c>
      <c r="L132" s="37">
        <v>2.4290850000000002</v>
      </c>
      <c r="M132" s="34">
        <v>1.798252</v>
      </c>
      <c r="N132" s="31">
        <f>I132-(J132+K132)</f>
        <v>0.18680809999999992</v>
      </c>
      <c r="O132" s="28"/>
      <c r="P132" s="28"/>
      <c r="Q132" s="28">
        <v>71.492857142857147</v>
      </c>
      <c r="R132" s="31"/>
      <c r="S132" s="31"/>
      <c r="T132" s="52">
        <v>0.10199999999999999</v>
      </c>
      <c r="U132" s="52">
        <v>0.02</v>
      </c>
      <c r="V132" s="52">
        <v>1.0999999999999999E-2</v>
      </c>
      <c r="W132" s="52">
        <v>0.01</v>
      </c>
      <c r="X132" s="52">
        <v>7.0000000000000001E-3</v>
      </c>
      <c r="Y132" s="30"/>
      <c r="Z132" s="30"/>
      <c r="AA132" s="30"/>
    </row>
    <row r="133" spans="1:27" ht="13.2" x14ac:dyDescent="0.25">
      <c r="A133" s="78">
        <v>43481</v>
      </c>
      <c r="B133" s="28"/>
      <c r="C133" s="28"/>
      <c r="D133" s="27"/>
      <c r="E133" s="28"/>
      <c r="F133" s="27"/>
      <c r="G133" s="28"/>
      <c r="H133" s="31"/>
      <c r="I133" s="31"/>
      <c r="J133" s="30"/>
      <c r="K133" s="30"/>
      <c r="L133" s="28"/>
      <c r="M133" s="31"/>
      <c r="N133" s="32"/>
      <c r="O133" s="28"/>
      <c r="P133" s="28"/>
      <c r="Q133" s="28"/>
      <c r="R133" s="31"/>
      <c r="S133" s="31"/>
      <c r="T133" s="52"/>
      <c r="U133" s="52"/>
      <c r="V133" s="52"/>
      <c r="W133" s="52"/>
      <c r="X133" s="52"/>
      <c r="Y133" s="30"/>
      <c r="Z133" s="30"/>
      <c r="AA133" s="30"/>
    </row>
    <row r="134" spans="1:27" ht="15.75" customHeight="1" x14ac:dyDescent="0.3">
      <c r="A134" s="78">
        <v>43488</v>
      </c>
      <c r="B134" s="28" t="s">
        <v>138</v>
      </c>
      <c r="C134" s="28">
        <v>37.5</v>
      </c>
      <c r="D134" s="27">
        <v>103.5</v>
      </c>
      <c r="E134" s="28">
        <v>13.91</v>
      </c>
      <c r="F134" s="27">
        <v>195.8</v>
      </c>
      <c r="G134" s="28">
        <v>6.34</v>
      </c>
      <c r="H134" s="38">
        <v>3.0259999999999998</v>
      </c>
      <c r="I134" s="38">
        <v>0.86370499999999995</v>
      </c>
      <c r="J134" s="39">
        <v>0.62377899999999997</v>
      </c>
      <c r="K134" s="39">
        <v>7.1784000000000001E-2</v>
      </c>
      <c r="L134" s="40">
        <v>2.0783550000000002</v>
      </c>
      <c r="M134" s="38">
        <v>3.3659150000000002</v>
      </c>
      <c r="N134" s="31">
        <f>I134-(J134+K134)</f>
        <v>0.16814200000000001</v>
      </c>
      <c r="O134" s="28"/>
      <c r="P134" s="28"/>
      <c r="Q134" s="28">
        <v>3.0799999999999983</v>
      </c>
      <c r="R134" s="34">
        <v>1.10806</v>
      </c>
      <c r="S134" s="34">
        <v>0.16295999999999999</v>
      </c>
      <c r="T134" s="52">
        <v>9.9000000000000005E-2</v>
      </c>
      <c r="U134" s="52">
        <v>0.02</v>
      </c>
      <c r="V134" s="52">
        <v>1.2E-2</v>
      </c>
      <c r="W134" s="52">
        <v>0.01</v>
      </c>
      <c r="X134" s="52">
        <v>8.0000000000000002E-3</v>
      </c>
      <c r="Y134" s="30"/>
      <c r="Z134" s="30"/>
      <c r="AA134" s="30"/>
    </row>
    <row r="135" spans="1:27" ht="13.2" x14ac:dyDescent="0.25">
      <c r="A135" s="78">
        <v>43495</v>
      </c>
      <c r="B135" s="28"/>
      <c r="C135" s="28"/>
      <c r="D135" s="27"/>
      <c r="E135" s="28"/>
      <c r="F135" s="27"/>
      <c r="G135" s="28"/>
      <c r="H135" s="31"/>
      <c r="I135" s="31"/>
      <c r="J135" s="30"/>
      <c r="K135" s="30"/>
      <c r="L135" s="28"/>
      <c r="M135" s="31"/>
      <c r="N135" s="32"/>
      <c r="O135" s="28"/>
      <c r="P135" s="28"/>
      <c r="Q135" s="28"/>
      <c r="R135" s="31"/>
      <c r="S135" s="31"/>
      <c r="T135" s="52"/>
      <c r="U135" s="52"/>
      <c r="V135" s="52"/>
      <c r="W135" s="52"/>
      <c r="X135" s="52"/>
      <c r="Y135" s="30"/>
      <c r="Z135" s="30"/>
      <c r="AA135" s="30"/>
    </row>
    <row r="136" spans="1:27" ht="15.75" customHeight="1" x14ac:dyDescent="0.3">
      <c r="A136" s="78">
        <v>43502</v>
      </c>
      <c r="B136" s="28" t="s">
        <v>138</v>
      </c>
      <c r="C136" s="28">
        <v>36.5</v>
      </c>
      <c r="D136" s="27">
        <v>100.3</v>
      </c>
      <c r="E136" s="28">
        <v>13.67</v>
      </c>
      <c r="F136" s="27">
        <v>194.8</v>
      </c>
      <c r="G136" s="28">
        <v>6.59</v>
      </c>
      <c r="H136" s="34">
        <v>3.9220000000000002</v>
      </c>
      <c r="I136" s="34">
        <v>0.92135199999999995</v>
      </c>
      <c r="J136" s="36">
        <v>0.71321800000000002</v>
      </c>
      <c r="K136" s="36">
        <v>2.8532800000000001E-2</v>
      </c>
      <c r="L136" s="37">
        <v>2.0551870000000001</v>
      </c>
      <c r="M136" s="34">
        <v>1.6592249999999999</v>
      </c>
      <c r="N136" s="31">
        <f>I136-(J136+K136)</f>
        <v>0.17960119999999991</v>
      </c>
      <c r="O136" s="28"/>
      <c r="P136" s="28"/>
      <c r="Q136" s="28">
        <v>3.2193548387096698</v>
      </c>
      <c r="R136" s="34">
        <v>0.98565000000000003</v>
      </c>
      <c r="S136" s="34">
        <v>0.15081</v>
      </c>
      <c r="T136" s="52">
        <v>0.08</v>
      </c>
      <c r="U136" s="52">
        <v>1.4999999999999999E-2</v>
      </c>
      <c r="V136" s="52">
        <v>8.0000000000000002E-3</v>
      </c>
      <c r="W136" s="52">
        <v>8.0000000000000002E-3</v>
      </c>
      <c r="X136" s="52">
        <v>5.0000000000000001E-3</v>
      </c>
      <c r="Y136" s="30"/>
      <c r="Z136" s="30"/>
      <c r="AA136" s="30"/>
    </row>
    <row r="137" spans="1:27" ht="13.2" x14ac:dyDescent="0.25">
      <c r="A137" s="78">
        <v>43509</v>
      </c>
      <c r="B137" s="28"/>
      <c r="C137" s="28"/>
      <c r="D137" s="27"/>
      <c r="E137" s="28"/>
      <c r="F137" s="27"/>
      <c r="G137" s="28"/>
      <c r="H137" s="31"/>
      <c r="I137" s="31"/>
      <c r="J137" s="30"/>
      <c r="K137" s="30"/>
      <c r="L137" s="28"/>
      <c r="M137" s="31"/>
      <c r="N137" s="32"/>
      <c r="O137" s="28"/>
      <c r="P137" s="28"/>
      <c r="Q137" s="28"/>
      <c r="R137" s="31"/>
      <c r="S137" s="31"/>
      <c r="T137" s="52"/>
      <c r="U137" s="52"/>
      <c r="V137" s="52"/>
      <c r="W137" s="52"/>
      <c r="X137" s="52"/>
      <c r="Y137" s="30"/>
      <c r="Z137" s="30"/>
      <c r="AA137" s="30"/>
    </row>
    <row r="138" spans="1:27" ht="15.75" customHeight="1" x14ac:dyDescent="0.3">
      <c r="A138" s="78">
        <v>43516</v>
      </c>
      <c r="B138" s="28" t="s">
        <v>138</v>
      </c>
      <c r="C138" s="28">
        <v>36.4</v>
      </c>
      <c r="D138" s="27">
        <v>100.2</v>
      </c>
      <c r="E138" s="28">
        <v>13.69</v>
      </c>
      <c r="F138" s="27">
        <v>194.3</v>
      </c>
      <c r="G138" s="28">
        <v>6.51</v>
      </c>
      <c r="H138" s="38">
        <v>2.7309999999999999</v>
      </c>
      <c r="I138" s="38">
        <v>0.930176</v>
      </c>
      <c r="J138" s="39">
        <v>0.80188300000000001</v>
      </c>
      <c r="K138" s="39">
        <v>3.4543999999999998E-2</v>
      </c>
      <c r="L138" s="40">
        <v>1.933033</v>
      </c>
      <c r="M138" s="38">
        <v>2.3528600000000002</v>
      </c>
      <c r="N138" s="31">
        <f>I138-(J138+K138)</f>
        <v>9.3748999999999971E-2</v>
      </c>
      <c r="O138" s="28"/>
      <c r="P138" s="28"/>
      <c r="Q138" s="28">
        <v>3.5</v>
      </c>
      <c r="R138" s="34">
        <v>1.0205299999999999</v>
      </c>
      <c r="S138" s="34">
        <v>0.11611</v>
      </c>
      <c r="T138" s="52">
        <v>6.9000000000000006E-2</v>
      </c>
      <c r="U138" s="52">
        <v>1.2999999999999999E-2</v>
      </c>
      <c r="V138" s="52">
        <v>8.0000000000000002E-3</v>
      </c>
      <c r="W138" s="52">
        <v>6.0000000000000001E-3</v>
      </c>
      <c r="X138" s="52">
        <v>4.0000000000000001E-3</v>
      </c>
      <c r="Y138" s="30"/>
      <c r="Z138" s="30"/>
      <c r="AA138" s="30"/>
    </row>
    <row r="139" spans="1:27" ht="13.2" x14ac:dyDescent="0.25">
      <c r="A139" s="78">
        <v>43523</v>
      </c>
      <c r="B139" s="28"/>
      <c r="C139" s="28"/>
      <c r="D139" s="27"/>
      <c r="E139" s="28"/>
      <c r="F139" s="27"/>
      <c r="G139" s="28"/>
      <c r="H139" s="31"/>
      <c r="I139" s="31"/>
      <c r="J139" s="30"/>
      <c r="K139" s="30"/>
      <c r="L139" s="28"/>
      <c r="M139" s="31"/>
      <c r="N139" s="32"/>
      <c r="O139" s="28"/>
      <c r="P139" s="28"/>
      <c r="Q139" s="28"/>
      <c r="R139" s="31"/>
      <c r="S139" s="31"/>
      <c r="T139" s="52"/>
      <c r="U139" s="52"/>
      <c r="V139" s="52"/>
      <c r="W139" s="52"/>
      <c r="X139" s="52"/>
      <c r="Y139" s="30"/>
      <c r="Z139" s="30"/>
      <c r="AA139" s="30"/>
    </row>
    <row r="140" spans="1:27" ht="15.75" customHeight="1" x14ac:dyDescent="0.3">
      <c r="A140" s="78">
        <v>43530</v>
      </c>
      <c r="B140" s="28" t="s">
        <v>138</v>
      </c>
      <c r="C140" s="28">
        <v>36.299999999999997</v>
      </c>
      <c r="D140" s="27">
        <v>99.7</v>
      </c>
      <c r="E140" s="28">
        <v>13.64</v>
      </c>
      <c r="F140" s="27">
        <v>184.9</v>
      </c>
      <c r="G140" s="28">
        <v>6.48</v>
      </c>
      <c r="H140" s="38">
        <v>3.1920000000000002</v>
      </c>
      <c r="I140" s="38">
        <v>0.828148</v>
      </c>
      <c r="J140" s="39">
        <v>0.69243900000000003</v>
      </c>
      <c r="K140" s="39">
        <v>2.2284000000000002E-2</v>
      </c>
      <c r="L140" s="40">
        <v>1.6609389999999999</v>
      </c>
      <c r="M140" s="38">
        <v>1.736748</v>
      </c>
      <c r="N140" s="31">
        <f>I140-(J140+K140)</f>
        <v>0.113425</v>
      </c>
      <c r="O140" s="28"/>
      <c r="P140" s="28"/>
      <c r="Q140" s="28">
        <v>9.7137931034482765</v>
      </c>
      <c r="R140" s="34">
        <v>2.1870099999999999</v>
      </c>
      <c r="S140" s="34">
        <v>0.26518999999999998</v>
      </c>
      <c r="T140" s="52">
        <v>0.10199999999999999</v>
      </c>
      <c r="U140" s="52">
        <v>0.02</v>
      </c>
      <c r="V140" s="52">
        <v>1.0999999999999999E-2</v>
      </c>
      <c r="W140" s="52">
        <v>0.01</v>
      </c>
      <c r="X140" s="52">
        <v>7.0000000000000001E-3</v>
      </c>
      <c r="Y140" s="30"/>
      <c r="Z140" s="30"/>
      <c r="AA140" s="30"/>
    </row>
    <row r="141" spans="1:27" ht="13.2" x14ac:dyDescent="0.25">
      <c r="A141" s="78">
        <v>43537</v>
      </c>
      <c r="B141" s="28"/>
      <c r="C141" s="28"/>
      <c r="D141" s="27"/>
      <c r="E141" s="28"/>
      <c r="F141" s="27"/>
      <c r="G141" s="28"/>
      <c r="H141" s="31"/>
      <c r="I141" s="31"/>
      <c r="J141" s="30"/>
      <c r="K141" s="30"/>
      <c r="L141" s="28"/>
      <c r="M141" s="31"/>
      <c r="N141" s="32"/>
      <c r="O141" s="28"/>
      <c r="P141" s="28"/>
      <c r="Q141" s="28"/>
      <c r="R141" s="31"/>
      <c r="S141" s="31"/>
      <c r="T141" s="52"/>
      <c r="U141" s="52"/>
      <c r="V141" s="52"/>
      <c r="W141" s="52"/>
      <c r="X141" s="52"/>
      <c r="Y141" s="30"/>
      <c r="Z141" s="30"/>
      <c r="AA141" s="30"/>
    </row>
    <row r="142" spans="1:27" ht="15.75" customHeight="1" x14ac:dyDescent="0.3">
      <c r="A142" s="78">
        <v>43544</v>
      </c>
      <c r="B142" s="28" t="s">
        <v>138</v>
      </c>
      <c r="C142" s="28">
        <v>42</v>
      </c>
      <c r="D142" s="27">
        <v>106.7</v>
      </c>
      <c r="E142" s="28">
        <v>13.43</v>
      </c>
      <c r="F142" s="27">
        <v>192</v>
      </c>
      <c r="G142" s="28">
        <v>6.46</v>
      </c>
      <c r="H142" s="38">
        <v>3.7480000000000002</v>
      </c>
      <c r="I142" s="38">
        <v>0.77590000000000003</v>
      </c>
      <c r="J142" s="39">
        <v>0.625058</v>
      </c>
      <c r="K142" s="39">
        <v>4.4403999999999999E-2</v>
      </c>
      <c r="L142" s="40">
        <v>1.3952560000000001</v>
      </c>
      <c r="M142" s="38">
        <v>1.9421470000000001</v>
      </c>
      <c r="N142" s="31">
        <f>I142-(J142+K142)</f>
        <v>0.10643800000000003</v>
      </c>
      <c r="O142" s="28"/>
      <c r="P142" s="28"/>
      <c r="Q142" s="28">
        <v>5.5</v>
      </c>
      <c r="R142" s="34">
        <v>1.3380700000000001</v>
      </c>
      <c r="S142" s="34">
        <v>0.14621999999999999</v>
      </c>
      <c r="T142" s="52">
        <v>0.10100000000000001</v>
      </c>
      <c r="U142" s="52">
        <v>1.9E-2</v>
      </c>
      <c r="V142" s="52">
        <v>1.0999999999999999E-2</v>
      </c>
      <c r="W142" s="52">
        <v>8.9999999999999993E-3</v>
      </c>
      <c r="X142" s="52">
        <v>6.0000000000000001E-3</v>
      </c>
      <c r="Y142" s="30"/>
      <c r="Z142" s="30"/>
      <c r="AA142" s="30"/>
    </row>
    <row r="143" spans="1:27" ht="13.2" x14ac:dyDescent="0.25">
      <c r="A143" s="78">
        <v>43551</v>
      </c>
      <c r="B143" s="28"/>
      <c r="C143" s="28"/>
      <c r="D143" s="27"/>
      <c r="E143" s="28"/>
      <c r="F143" s="27"/>
      <c r="G143" s="28"/>
      <c r="H143" s="31"/>
      <c r="I143" s="31"/>
      <c r="J143" s="30"/>
      <c r="K143" s="30"/>
      <c r="L143" s="28"/>
      <c r="M143" s="31"/>
      <c r="N143" s="32"/>
      <c r="O143" s="28"/>
      <c r="P143" s="28"/>
      <c r="Q143" s="28"/>
      <c r="R143" s="31"/>
      <c r="S143" s="31"/>
      <c r="T143" s="52"/>
      <c r="U143" s="52"/>
      <c r="V143" s="52"/>
      <c r="W143" s="52"/>
      <c r="X143" s="52"/>
      <c r="Y143" s="30"/>
      <c r="Z143" s="30"/>
      <c r="AA143" s="30"/>
    </row>
    <row r="144" spans="1:27" ht="15.75" customHeight="1" x14ac:dyDescent="0.3">
      <c r="A144" s="78">
        <v>43558</v>
      </c>
      <c r="B144" s="28" t="s">
        <v>138</v>
      </c>
      <c r="C144" s="28">
        <v>47.9</v>
      </c>
      <c r="D144" s="27">
        <v>101.4</v>
      </c>
      <c r="E144" s="28">
        <v>11.76</v>
      </c>
      <c r="F144" s="27">
        <v>187.7</v>
      </c>
      <c r="G144" s="28">
        <v>6.66</v>
      </c>
      <c r="H144" s="38">
        <v>3.16</v>
      </c>
      <c r="I144" s="38">
        <v>0.78858200000000001</v>
      </c>
      <c r="J144" s="39">
        <v>0.629247</v>
      </c>
      <c r="K144" s="39">
        <v>2.8686E-2</v>
      </c>
      <c r="L144" s="40">
        <v>1.0796490000000001</v>
      </c>
      <c r="M144" s="38">
        <v>0.50165499999999996</v>
      </c>
      <c r="N144" s="31">
        <f>I144-(J144+K144)</f>
        <v>0.13064900000000002</v>
      </c>
      <c r="O144" s="28"/>
      <c r="P144" s="28"/>
      <c r="Q144" s="28">
        <v>6.3</v>
      </c>
      <c r="R144" s="34">
        <v>1.3021799999999999</v>
      </c>
      <c r="S144" s="34">
        <v>0.14968000000000001</v>
      </c>
      <c r="T144" s="52">
        <v>9.4E-2</v>
      </c>
      <c r="U144" s="52">
        <v>1.7999999999999999E-2</v>
      </c>
      <c r="V144" s="52">
        <v>0.01</v>
      </c>
      <c r="W144" s="52">
        <v>8.9999999999999993E-3</v>
      </c>
      <c r="X144" s="52">
        <v>7.0000000000000001E-3</v>
      </c>
      <c r="Y144" s="30"/>
      <c r="Z144" s="30"/>
      <c r="AA144" s="30"/>
    </row>
    <row r="145" spans="1:27" ht="13.2" x14ac:dyDescent="0.25">
      <c r="A145" s="78">
        <v>43565</v>
      </c>
      <c r="B145" s="28"/>
      <c r="C145" s="28"/>
      <c r="D145" s="27"/>
      <c r="E145" s="28"/>
      <c r="F145" s="27"/>
      <c r="G145" s="28"/>
      <c r="H145" s="31"/>
      <c r="I145" s="31"/>
      <c r="J145" s="30"/>
      <c r="K145" s="30"/>
      <c r="L145" s="28"/>
      <c r="M145" s="31"/>
      <c r="N145" s="32"/>
      <c r="O145" s="28"/>
      <c r="P145" s="28"/>
      <c r="Q145" s="28"/>
      <c r="R145" s="31"/>
      <c r="S145" s="31"/>
      <c r="T145" s="30"/>
      <c r="U145" s="30"/>
      <c r="V145" s="30"/>
      <c r="W145" s="30"/>
      <c r="X145" s="30"/>
      <c r="Y145" s="30"/>
      <c r="Z145" s="30"/>
      <c r="AA145" s="30"/>
    </row>
    <row r="146" spans="1:27" ht="15.75" customHeight="1" x14ac:dyDescent="0.3">
      <c r="A146" s="78">
        <v>43572</v>
      </c>
      <c r="B146" s="28" t="s">
        <v>138</v>
      </c>
      <c r="C146" s="28">
        <v>54.2</v>
      </c>
      <c r="D146" s="27">
        <v>110.5</v>
      </c>
      <c r="E146" s="28">
        <v>11.82</v>
      </c>
      <c r="F146" s="27">
        <v>160.6</v>
      </c>
      <c r="G146" s="28">
        <v>6.63</v>
      </c>
      <c r="H146" s="38">
        <v>3.3090000000000002</v>
      </c>
      <c r="I146" s="38">
        <v>0.74163000000000001</v>
      </c>
      <c r="J146" s="39">
        <v>0.54241200000000001</v>
      </c>
      <c r="K146" s="39">
        <v>2.7387999999999999E-2</v>
      </c>
      <c r="L146" s="40">
        <v>0.92814300000000005</v>
      </c>
      <c r="M146" s="38">
        <v>0.17286499999999999</v>
      </c>
      <c r="N146" s="31">
        <f>I146-(J146+K146)</f>
        <v>0.17183000000000004</v>
      </c>
      <c r="O146" s="28"/>
      <c r="P146" s="28"/>
      <c r="Q146" s="28">
        <v>8.1</v>
      </c>
      <c r="R146" s="34">
        <v>2.12493</v>
      </c>
      <c r="S146" s="34">
        <v>0.26064999999999999</v>
      </c>
      <c r="T146" s="30">
        <v>9.1999999999999998E-2</v>
      </c>
      <c r="U146" s="30">
        <v>1.7999999999999999E-2</v>
      </c>
      <c r="V146" s="30">
        <v>0.01</v>
      </c>
      <c r="W146" s="30">
        <v>8.9999999999999993E-3</v>
      </c>
      <c r="X146" s="30">
        <v>7.0000000000000001E-3</v>
      </c>
      <c r="Y146" s="30"/>
      <c r="Z146" s="30"/>
      <c r="AA146" s="30"/>
    </row>
    <row r="147" spans="1:27" ht="13.2" x14ac:dyDescent="0.25">
      <c r="A147" s="78">
        <v>43579</v>
      </c>
      <c r="B147" s="28"/>
      <c r="C147" s="28"/>
      <c r="D147" s="27"/>
      <c r="E147" s="28"/>
      <c r="F147" s="27"/>
      <c r="G147" s="28"/>
      <c r="H147" s="31"/>
      <c r="I147" s="31"/>
      <c r="J147" s="30"/>
      <c r="K147" s="30"/>
      <c r="L147" s="28"/>
      <c r="M147" s="31"/>
      <c r="N147" s="32"/>
      <c r="O147" s="28"/>
      <c r="P147" s="28"/>
      <c r="Q147" s="28"/>
      <c r="R147" s="31"/>
      <c r="S147" s="31"/>
      <c r="T147" s="30"/>
      <c r="U147" s="30"/>
      <c r="V147" s="30"/>
      <c r="W147" s="30"/>
      <c r="X147" s="30"/>
      <c r="Y147" s="30"/>
      <c r="Z147" s="30"/>
      <c r="AA147" s="30"/>
    </row>
    <row r="148" spans="1:27" ht="15.75" customHeight="1" x14ac:dyDescent="0.3">
      <c r="A148" s="78">
        <v>43586</v>
      </c>
      <c r="B148" s="28" t="s">
        <v>138</v>
      </c>
      <c r="C148" s="28">
        <v>55.7</v>
      </c>
      <c r="D148" s="27">
        <v>107.6</v>
      </c>
      <c r="E148" s="28">
        <v>11.28</v>
      </c>
      <c r="F148" s="27">
        <v>191.5</v>
      </c>
      <c r="G148" s="28">
        <v>6.63</v>
      </c>
      <c r="H148" s="34">
        <v>3.1019999999999999</v>
      </c>
      <c r="I148" s="34">
        <v>0.55610000000000004</v>
      </c>
      <c r="J148" s="36">
        <v>0.45417000000000002</v>
      </c>
      <c r="K148" s="36">
        <v>3.594E-2</v>
      </c>
      <c r="L148" s="37">
        <v>8.5069999999999997</v>
      </c>
      <c r="M148" s="34">
        <v>0.29050999999999999</v>
      </c>
      <c r="N148" s="31">
        <f>I148-(J148+K148)</f>
        <v>6.5989999999999993E-2</v>
      </c>
      <c r="O148" s="28"/>
      <c r="P148" s="28"/>
      <c r="Q148" s="28">
        <v>3.9333333333333242</v>
      </c>
      <c r="R148" s="34">
        <v>1.387281</v>
      </c>
      <c r="S148" s="34">
        <v>0.17283399999999999</v>
      </c>
      <c r="T148" s="30">
        <v>7.8E-2</v>
      </c>
      <c r="U148" s="30">
        <v>1.7000000000000001E-2</v>
      </c>
      <c r="V148" s="30">
        <v>1.0999999999999999E-2</v>
      </c>
      <c r="W148" s="30">
        <v>8.9999999999999993E-3</v>
      </c>
      <c r="X148" s="30">
        <v>6.0000000000000001E-3</v>
      </c>
      <c r="Y148" s="30"/>
      <c r="Z148" s="30"/>
      <c r="AA148" s="30"/>
    </row>
    <row r="149" spans="1:27" ht="13.2" x14ac:dyDescent="0.25">
      <c r="A149" s="78">
        <v>43593</v>
      </c>
      <c r="B149" s="28"/>
      <c r="C149" s="28"/>
      <c r="D149" s="27"/>
      <c r="E149" s="28"/>
      <c r="F149" s="27"/>
      <c r="G149" s="28"/>
      <c r="H149" s="31"/>
      <c r="I149" s="31"/>
      <c r="J149" s="30"/>
      <c r="K149" s="30"/>
      <c r="L149" s="28"/>
      <c r="M149" s="31"/>
      <c r="N149" s="32"/>
      <c r="O149" s="28"/>
      <c r="P149" s="28"/>
      <c r="Q149" s="28"/>
      <c r="R149" s="31"/>
      <c r="S149" s="31"/>
      <c r="T149" s="30"/>
      <c r="U149" s="30"/>
      <c r="V149" s="30"/>
      <c r="W149" s="30"/>
      <c r="X149" s="30"/>
      <c r="Y149" s="30"/>
      <c r="Z149" s="30"/>
      <c r="AA149" s="30"/>
    </row>
    <row r="150" spans="1:27" ht="15.75" customHeight="1" x14ac:dyDescent="0.3">
      <c r="A150" s="78">
        <v>43600</v>
      </c>
      <c r="B150" s="28" t="s">
        <v>138</v>
      </c>
      <c r="C150" s="28">
        <v>56.9</v>
      </c>
      <c r="D150" s="27">
        <v>97.7</v>
      </c>
      <c r="E150" s="28">
        <v>10.1</v>
      </c>
      <c r="F150" s="27">
        <v>193.6</v>
      </c>
      <c r="G150" s="28">
        <v>6.35</v>
      </c>
      <c r="H150" s="34">
        <v>2.9009999999999998</v>
      </c>
      <c r="I150" s="34">
        <v>0.51959999999999995</v>
      </c>
      <c r="J150" s="36">
        <v>0.29951899999999998</v>
      </c>
      <c r="K150" s="36">
        <v>2.1389999999999999E-2</v>
      </c>
      <c r="L150" s="37">
        <v>2.3277999999999999</v>
      </c>
      <c r="M150" s="34">
        <v>1.23912</v>
      </c>
      <c r="N150" s="31">
        <f>I150-(J150+K150)</f>
        <v>0.19869099999999995</v>
      </c>
      <c r="O150" s="28"/>
      <c r="P150" s="28"/>
      <c r="Q150" s="28">
        <v>3.9</v>
      </c>
      <c r="R150" s="34">
        <v>1.2684930000000001</v>
      </c>
      <c r="S150" s="34">
        <v>0.19231799999999999</v>
      </c>
      <c r="T150" s="30">
        <v>0.104</v>
      </c>
      <c r="U150" s="30">
        <v>2.1000000000000001E-2</v>
      </c>
      <c r="V150" s="30">
        <v>1.2E-2</v>
      </c>
      <c r="W150" s="30">
        <v>0.01</v>
      </c>
      <c r="X150" s="30">
        <v>7.0000000000000001E-3</v>
      </c>
      <c r="Y150" s="30"/>
      <c r="Z150" s="30"/>
      <c r="AA150" s="30"/>
    </row>
    <row r="151" spans="1:27" ht="13.2" x14ac:dyDescent="0.25">
      <c r="A151" s="78">
        <v>43607</v>
      </c>
      <c r="B151" s="28"/>
      <c r="C151" s="28"/>
      <c r="D151" s="27"/>
      <c r="E151" s="28"/>
      <c r="F151" s="27"/>
      <c r="G151" s="28"/>
      <c r="H151" s="31"/>
      <c r="I151" s="31"/>
      <c r="J151" s="30"/>
      <c r="K151" s="30"/>
      <c r="L151" s="28"/>
      <c r="M151" s="31"/>
      <c r="N151" s="32"/>
      <c r="O151" s="28"/>
      <c r="P151" s="28"/>
      <c r="Q151" s="28"/>
      <c r="R151" s="31"/>
      <c r="S151" s="31"/>
      <c r="T151" s="30"/>
      <c r="U151" s="30"/>
      <c r="V151" s="30"/>
      <c r="W151" s="30"/>
      <c r="X151" s="30"/>
      <c r="Y151" s="30"/>
      <c r="Z151" s="30"/>
      <c r="AA151" s="30"/>
    </row>
    <row r="152" spans="1:27" ht="15.75" customHeight="1" x14ac:dyDescent="0.3">
      <c r="A152" s="78">
        <v>43614</v>
      </c>
      <c r="B152" s="28" t="s">
        <v>138</v>
      </c>
      <c r="C152" s="28">
        <v>64</v>
      </c>
      <c r="D152" s="27">
        <v>103.8</v>
      </c>
      <c r="E152" s="28">
        <v>9.8699999999999992</v>
      </c>
      <c r="F152" s="27">
        <v>206</v>
      </c>
      <c r="G152" s="28">
        <v>7.35</v>
      </c>
      <c r="H152" s="34">
        <v>3.214</v>
      </c>
      <c r="I152" s="34">
        <v>0.41060000000000002</v>
      </c>
      <c r="J152" s="36">
        <v>0.212614</v>
      </c>
      <c r="K152" s="36">
        <v>9.2780000000000001E-2</v>
      </c>
      <c r="L152" s="37">
        <v>1.54</v>
      </c>
      <c r="M152" s="34">
        <v>9.035E-2</v>
      </c>
      <c r="N152" s="31">
        <f>I152-(J152+K152)</f>
        <v>0.10520600000000002</v>
      </c>
      <c r="O152" s="28"/>
      <c r="P152" s="28"/>
      <c r="Q152" s="37">
        <v>5.9329999999999998</v>
      </c>
      <c r="R152" s="34">
        <v>2.1741450000000002</v>
      </c>
      <c r="S152" s="34">
        <v>0.264349</v>
      </c>
      <c r="T152" s="30">
        <v>0.10299999999999999</v>
      </c>
      <c r="U152" s="30">
        <v>2.1000000000000001E-2</v>
      </c>
      <c r="V152" s="30">
        <v>1.2999999999999999E-2</v>
      </c>
      <c r="W152" s="30">
        <v>0.01</v>
      </c>
      <c r="X152" s="30">
        <v>8.0000000000000002E-3</v>
      </c>
      <c r="Y152" s="30"/>
      <c r="Z152" s="30"/>
      <c r="AA152" s="30"/>
    </row>
    <row r="153" spans="1:27" ht="13.2" x14ac:dyDescent="0.25">
      <c r="A153" s="78">
        <v>43621</v>
      </c>
      <c r="B153" s="28"/>
      <c r="C153" s="28"/>
      <c r="D153" s="27"/>
      <c r="E153" s="28"/>
      <c r="F153" s="27"/>
      <c r="G153" s="28"/>
      <c r="H153" s="31"/>
      <c r="I153" s="31"/>
      <c r="J153" s="30"/>
      <c r="K153" s="30"/>
      <c r="L153" s="28"/>
      <c r="M153" s="31"/>
      <c r="N153" s="32"/>
      <c r="O153" s="28"/>
      <c r="P153" s="28"/>
      <c r="Q153" s="28"/>
      <c r="R153" s="31"/>
      <c r="S153" s="31"/>
      <c r="T153" s="30"/>
      <c r="U153" s="30"/>
      <c r="V153" s="30"/>
      <c r="W153" s="30"/>
      <c r="X153" s="30"/>
      <c r="Y153" s="30"/>
      <c r="Z153" s="30"/>
      <c r="AA153" s="30"/>
    </row>
    <row r="154" spans="1:27" ht="15.75" customHeight="1" x14ac:dyDescent="0.3">
      <c r="A154" s="78">
        <v>43628</v>
      </c>
      <c r="B154" s="28" t="s">
        <v>138</v>
      </c>
      <c r="C154" s="28">
        <v>71.7</v>
      </c>
      <c r="D154" s="27">
        <v>120.6</v>
      </c>
      <c r="E154" s="28">
        <v>10.55</v>
      </c>
      <c r="F154" s="27">
        <v>177.5</v>
      </c>
      <c r="G154" s="28">
        <v>9.42</v>
      </c>
      <c r="H154" s="34">
        <v>4.6369999999999996</v>
      </c>
      <c r="I154" s="34">
        <v>0.24790000000000001</v>
      </c>
      <c r="J154" s="36">
        <v>1.1232000000000001E-2</v>
      </c>
      <c r="K154" s="36">
        <v>1.9859999999999999E-2</v>
      </c>
      <c r="L154" s="37">
        <v>2.1787999999999998</v>
      </c>
      <c r="M154" s="34">
        <v>0.51732</v>
      </c>
      <c r="N154" s="31">
        <f>I154-(J154+K154)</f>
        <v>0.216808</v>
      </c>
      <c r="O154" s="28"/>
      <c r="P154" s="28"/>
      <c r="Q154" s="37">
        <v>4.9290000000000003</v>
      </c>
      <c r="R154" s="34">
        <v>2.4750139999999998</v>
      </c>
      <c r="S154" s="34">
        <v>0.30452200000000001</v>
      </c>
      <c r="T154" s="30">
        <v>0.10100000000000001</v>
      </c>
      <c r="U154" s="30">
        <v>0.02</v>
      </c>
      <c r="V154" s="30">
        <v>1.0999999999999999E-2</v>
      </c>
      <c r="W154" s="30">
        <v>0.01</v>
      </c>
      <c r="X154" s="30">
        <v>7.0000000000000001E-3</v>
      </c>
      <c r="Y154" s="30"/>
      <c r="Z154" s="30"/>
      <c r="AA154" s="30"/>
    </row>
    <row r="155" spans="1:27" ht="13.2" x14ac:dyDescent="0.25">
      <c r="A155" s="78">
        <v>43635</v>
      </c>
      <c r="B155" s="28"/>
      <c r="C155" s="28"/>
      <c r="D155" s="27"/>
      <c r="E155" s="28"/>
      <c r="F155" s="27"/>
      <c r="G155" s="28"/>
      <c r="H155" s="31"/>
      <c r="I155" s="31"/>
      <c r="J155" s="30"/>
      <c r="K155" s="30"/>
      <c r="L155" s="28"/>
      <c r="M155" s="31"/>
      <c r="N155" s="32"/>
      <c r="O155" s="28"/>
      <c r="P155" s="28"/>
      <c r="Q155" s="28"/>
      <c r="R155" s="31"/>
      <c r="S155" s="31"/>
      <c r="T155" s="30"/>
      <c r="U155" s="30"/>
      <c r="V155" s="30"/>
      <c r="W155" s="30"/>
      <c r="X155" s="30"/>
      <c r="Y155" s="30"/>
      <c r="Z155" s="30"/>
      <c r="AA155" s="30"/>
    </row>
    <row r="156" spans="1:27" ht="15.75" customHeight="1" x14ac:dyDescent="0.3">
      <c r="A156" s="78">
        <v>43642</v>
      </c>
      <c r="B156" s="28" t="s">
        <v>138</v>
      </c>
      <c r="C156" s="28">
        <v>73.3</v>
      </c>
      <c r="D156" s="27">
        <v>101.9</v>
      </c>
      <c r="E156" s="28">
        <v>8.74</v>
      </c>
      <c r="F156" s="27">
        <v>192.2</v>
      </c>
      <c r="G156" s="28">
        <v>7.12</v>
      </c>
      <c r="H156" s="34">
        <v>5.98</v>
      </c>
      <c r="I156" s="34">
        <v>0.307</v>
      </c>
      <c r="J156" s="36">
        <v>1.8237E-2</v>
      </c>
      <c r="K156" s="36">
        <v>9.3160000000000007E-2</v>
      </c>
      <c r="L156" s="37">
        <v>3.5143</v>
      </c>
      <c r="M156" s="34">
        <v>1.4023600000000001</v>
      </c>
      <c r="N156" s="31">
        <f>I156-(J156+K156)</f>
        <v>0.19560299999999997</v>
      </c>
      <c r="O156" s="28"/>
      <c r="P156" s="28"/>
      <c r="Q156" s="37">
        <v>2.4929999999999999</v>
      </c>
      <c r="R156" s="34">
        <v>0.99543000000000004</v>
      </c>
      <c r="S156" s="34">
        <v>0.17199900000000001</v>
      </c>
      <c r="T156" s="30">
        <v>0.129</v>
      </c>
      <c r="U156" s="30">
        <v>2.7E-2</v>
      </c>
      <c r="V156" s="30">
        <v>1.6E-2</v>
      </c>
      <c r="W156" s="30">
        <v>1.4E-2</v>
      </c>
      <c r="X156" s="30">
        <v>0.01</v>
      </c>
      <c r="Y156" s="30"/>
      <c r="Z156" s="30"/>
      <c r="AA156" s="30"/>
    </row>
    <row r="157" spans="1:27" ht="13.2" x14ac:dyDescent="0.25">
      <c r="A157" s="78">
        <v>43649</v>
      </c>
      <c r="B157" s="28"/>
      <c r="C157" s="28"/>
      <c r="D157" s="27"/>
      <c r="E157" s="28"/>
      <c r="F157" s="27"/>
      <c r="G157" s="28"/>
      <c r="H157" s="31"/>
      <c r="I157" s="31"/>
      <c r="J157" s="30"/>
      <c r="K157" s="30"/>
      <c r="L157" s="28"/>
      <c r="M157" s="31"/>
      <c r="N157" s="32"/>
      <c r="O157" s="28"/>
      <c r="P157" s="28"/>
      <c r="Q157" s="28"/>
      <c r="R157" s="31"/>
      <c r="S157" s="31"/>
      <c r="T157" s="30"/>
      <c r="U157" s="30"/>
      <c r="V157" s="30"/>
      <c r="W157" s="30"/>
      <c r="X157" s="30"/>
      <c r="Y157" s="30"/>
      <c r="Z157" s="30"/>
      <c r="AA157" s="30"/>
    </row>
    <row r="158" spans="1:27" ht="15.75" customHeight="1" x14ac:dyDescent="0.3">
      <c r="A158" s="78">
        <v>43656</v>
      </c>
      <c r="B158" s="28" t="s">
        <v>138</v>
      </c>
      <c r="C158" s="28">
        <v>79</v>
      </c>
      <c r="D158" s="27">
        <v>119.3</v>
      </c>
      <c r="E158" s="28">
        <v>9.66</v>
      </c>
      <c r="F158" s="27">
        <v>204.9</v>
      </c>
      <c r="G158" s="28">
        <v>7.77</v>
      </c>
      <c r="H158" s="34">
        <v>3.8919999999999999</v>
      </c>
      <c r="I158" s="34">
        <v>0.2248</v>
      </c>
      <c r="J158" s="36">
        <v>9.4439999999999993E-3</v>
      </c>
      <c r="K158" s="36">
        <v>7.0550000000000002E-2</v>
      </c>
      <c r="L158" s="37">
        <v>3.8506</v>
      </c>
      <c r="M158" s="34">
        <v>1.8606100000000001</v>
      </c>
      <c r="N158" s="31">
        <f>I158-(J158+K158)</f>
        <v>0.14480599999999999</v>
      </c>
      <c r="O158" s="28"/>
      <c r="P158" s="28"/>
      <c r="Q158" s="28">
        <v>4.7</v>
      </c>
      <c r="R158" s="34">
        <v>1.5661700000000001</v>
      </c>
      <c r="S158" s="34">
        <v>0.176619</v>
      </c>
      <c r="T158" s="30">
        <v>9.8000000000000004E-2</v>
      </c>
      <c r="U158" s="30">
        <v>1.6E-2</v>
      </c>
      <c r="V158" s="30">
        <v>8.9999999999999993E-3</v>
      </c>
      <c r="W158" s="30">
        <v>7.0000000000000001E-3</v>
      </c>
      <c r="X158" s="30">
        <v>5.0000000000000001E-3</v>
      </c>
      <c r="Y158" s="30"/>
      <c r="Z158" s="30"/>
      <c r="AA158" s="30"/>
    </row>
    <row r="159" spans="1:27" ht="13.2" x14ac:dyDescent="0.25">
      <c r="A159" s="78">
        <v>43663</v>
      </c>
      <c r="B159" s="28"/>
      <c r="C159" s="28"/>
      <c r="D159" s="27"/>
      <c r="E159" s="28"/>
      <c r="F159" s="27"/>
      <c r="G159" s="28"/>
      <c r="H159" s="31"/>
      <c r="I159" s="31"/>
      <c r="J159" s="30"/>
      <c r="K159" s="30"/>
      <c r="L159" s="28"/>
      <c r="M159" s="31"/>
      <c r="N159" s="32"/>
      <c r="O159" s="28"/>
      <c r="P159" s="28"/>
      <c r="Q159" s="28"/>
      <c r="R159" s="31"/>
      <c r="S159" s="31"/>
      <c r="T159" s="30"/>
      <c r="U159" s="30"/>
      <c r="V159" s="30"/>
      <c r="W159" s="30"/>
      <c r="X159" s="30"/>
      <c r="Y159" s="30"/>
      <c r="Z159" s="30"/>
      <c r="AA159" s="30"/>
    </row>
    <row r="160" spans="1:27" ht="15.75" customHeight="1" x14ac:dyDescent="0.3">
      <c r="A160" s="78">
        <v>43670</v>
      </c>
      <c r="B160" s="28" t="s">
        <v>138</v>
      </c>
      <c r="C160" s="28">
        <v>75.400000000000006</v>
      </c>
      <c r="D160" s="27">
        <v>111</v>
      </c>
      <c r="E160" s="28">
        <v>9.32</v>
      </c>
      <c r="F160" s="27">
        <v>198</v>
      </c>
      <c r="G160" s="28">
        <v>7.22</v>
      </c>
      <c r="H160" s="34">
        <v>3.79</v>
      </c>
      <c r="I160" s="34">
        <v>0.28039999999999998</v>
      </c>
      <c r="J160" s="36">
        <v>7.8040000000000002E-3</v>
      </c>
      <c r="K160" s="36">
        <v>2.9170000000000001E-2</v>
      </c>
      <c r="L160" s="37">
        <v>2.1627999999999998</v>
      </c>
      <c r="M160" s="34">
        <v>2.2834500000000002</v>
      </c>
      <c r="N160" s="31">
        <f>I160-(J160+K160)</f>
        <v>0.24342599999999998</v>
      </c>
      <c r="O160" s="28"/>
      <c r="P160" s="28"/>
      <c r="Q160" s="28">
        <v>4.9000000000000004</v>
      </c>
      <c r="R160" s="34">
        <v>2.2903760000000002</v>
      </c>
      <c r="S160" s="34">
        <v>0.40259099999999998</v>
      </c>
      <c r="T160" s="30">
        <v>9.4E-2</v>
      </c>
      <c r="U160" s="30">
        <v>1.4999999999999999E-2</v>
      </c>
      <c r="V160" s="30">
        <v>8.9999999999999993E-3</v>
      </c>
      <c r="W160" s="30">
        <v>8.0000000000000002E-3</v>
      </c>
      <c r="X160" s="30">
        <v>6.0000000000000001E-3</v>
      </c>
      <c r="Y160" s="30"/>
      <c r="Z160" s="30"/>
      <c r="AA160" s="30"/>
    </row>
    <row r="161" spans="1:27" ht="13.2" x14ac:dyDescent="0.25">
      <c r="A161" s="78">
        <v>43677</v>
      </c>
      <c r="B161" s="28"/>
      <c r="C161" s="28"/>
      <c r="D161" s="27"/>
      <c r="E161" s="28"/>
      <c r="F161" s="27"/>
      <c r="G161" s="28"/>
      <c r="H161" s="31"/>
      <c r="I161" s="31"/>
      <c r="J161" s="30"/>
      <c r="K161" s="30"/>
      <c r="L161" s="28"/>
      <c r="M161" s="31"/>
      <c r="N161" s="32"/>
      <c r="O161" s="28"/>
      <c r="P161" s="28"/>
      <c r="Q161" s="28"/>
      <c r="R161" s="31"/>
      <c r="S161" s="31"/>
      <c r="T161" s="30"/>
      <c r="U161" s="30"/>
      <c r="V161" s="30"/>
      <c r="W161" s="30"/>
      <c r="X161" s="30"/>
      <c r="Y161" s="30"/>
      <c r="Z161" s="30"/>
      <c r="AA161" s="30"/>
    </row>
    <row r="162" spans="1:27" ht="15.75" customHeight="1" x14ac:dyDescent="0.3">
      <c r="A162" s="78">
        <v>43684</v>
      </c>
      <c r="B162" s="28" t="s">
        <v>138</v>
      </c>
      <c r="C162" s="28">
        <v>78.599999999999994</v>
      </c>
      <c r="D162" s="27">
        <v>106.1</v>
      </c>
      <c r="E162" s="28">
        <v>8.6199999999999992</v>
      </c>
      <c r="F162" s="27">
        <v>205.3</v>
      </c>
      <c r="G162" s="28">
        <v>7.12</v>
      </c>
      <c r="H162" s="34">
        <v>4.0609999999999999</v>
      </c>
      <c r="I162" s="34">
        <v>0.27500000000000002</v>
      </c>
      <c r="J162" s="36">
        <v>9.6819999999999996E-3</v>
      </c>
      <c r="K162" s="36">
        <v>7.3700000000000002E-2</v>
      </c>
      <c r="L162" s="37">
        <v>3.5826470000000001</v>
      </c>
      <c r="M162" s="34">
        <v>3.0109599999999999</v>
      </c>
      <c r="N162" s="31">
        <f>I162-(J162+K162)</f>
        <v>0.19161800000000001</v>
      </c>
      <c r="O162" s="28"/>
      <c r="P162" s="28"/>
      <c r="Q162" s="28">
        <v>2.1</v>
      </c>
      <c r="R162" s="34">
        <v>1.0304800000000001</v>
      </c>
      <c r="S162" s="34">
        <v>0.15506</v>
      </c>
      <c r="T162" s="30">
        <v>8.8999999999999996E-2</v>
      </c>
      <c r="U162" s="30">
        <v>1.4E-2</v>
      </c>
      <c r="V162" s="30">
        <v>8.0000000000000002E-3</v>
      </c>
      <c r="W162" s="30">
        <v>6.0000000000000001E-3</v>
      </c>
      <c r="X162" s="30">
        <v>5.0000000000000001E-3</v>
      </c>
      <c r="Y162" s="30"/>
      <c r="Z162" s="30"/>
      <c r="AA162" s="30"/>
    </row>
    <row r="163" spans="1:27" ht="13.2" x14ac:dyDescent="0.25">
      <c r="A163" s="78">
        <v>43691</v>
      </c>
      <c r="B163" s="28"/>
      <c r="C163" s="28"/>
      <c r="D163" s="27"/>
      <c r="E163" s="28"/>
      <c r="F163" s="27"/>
      <c r="G163" s="28"/>
      <c r="H163" s="31"/>
      <c r="I163" s="31"/>
      <c r="J163" s="30"/>
      <c r="K163" s="30"/>
      <c r="L163" s="28"/>
      <c r="M163" s="31"/>
      <c r="N163" s="32"/>
      <c r="O163" s="28"/>
      <c r="P163" s="28"/>
      <c r="Q163" s="28"/>
      <c r="R163" s="31"/>
      <c r="S163" s="31"/>
      <c r="T163" s="30"/>
      <c r="U163" s="30"/>
      <c r="V163" s="30"/>
      <c r="W163" s="30"/>
      <c r="X163" s="30"/>
      <c r="Y163" s="30"/>
      <c r="Z163" s="30"/>
      <c r="AA163" s="30"/>
    </row>
    <row r="164" spans="1:27" ht="15.75" customHeight="1" x14ac:dyDescent="0.3">
      <c r="A164" s="78">
        <v>43698</v>
      </c>
      <c r="B164" s="28" t="s">
        <v>138</v>
      </c>
      <c r="C164" s="28">
        <v>79.099999999999994</v>
      </c>
      <c r="D164" s="27">
        <v>108.8</v>
      </c>
      <c r="E164" s="28">
        <v>8.8000000000000007</v>
      </c>
      <c r="F164" s="27">
        <v>211.8</v>
      </c>
      <c r="G164" s="28">
        <v>7.4</v>
      </c>
      <c r="H164" s="34">
        <v>3.831</v>
      </c>
      <c r="I164" s="34">
        <v>0.26100000000000001</v>
      </c>
      <c r="J164" s="36">
        <v>5.9030000000000003E-3</v>
      </c>
      <c r="K164" s="36">
        <v>3.0599999999999999E-2</v>
      </c>
      <c r="L164" s="37">
        <v>1.4068670000000001</v>
      </c>
      <c r="M164" s="34">
        <v>3.2708400000000002</v>
      </c>
      <c r="N164" s="31">
        <f>I164-(J164+K164)</f>
        <v>0.224497</v>
      </c>
      <c r="O164" s="28"/>
      <c r="P164" s="28"/>
      <c r="Q164" s="41">
        <v>2.1283018867924532</v>
      </c>
      <c r="R164" s="34">
        <v>0.94464999999999999</v>
      </c>
      <c r="S164" s="34">
        <v>0.15062</v>
      </c>
      <c r="T164" s="30">
        <v>6.8000000000000005E-2</v>
      </c>
      <c r="U164" s="30">
        <v>8.9999999999999993E-3</v>
      </c>
      <c r="V164" s="30">
        <v>5.0000000000000001E-3</v>
      </c>
      <c r="W164" s="30">
        <v>4.0000000000000001E-3</v>
      </c>
      <c r="X164" s="30">
        <v>3.0000000000000001E-3</v>
      </c>
      <c r="Y164" s="30"/>
      <c r="Z164" s="30"/>
      <c r="AA164" s="30"/>
    </row>
    <row r="165" spans="1:27" ht="13.2" x14ac:dyDescent="0.25">
      <c r="A165" s="78">
        <v>43705</v>
      </c>
      <c r="B165" s="28"/>
      <c r="C165" s="28"/>
      <c r="D165" s="27"/>
      <c r="E165" s="28"/>
      <c r="F165" s="27"/>
      <c r="G165" s="28"/>
      <c r="H165" s="31"/>
      <c r="I165" s="31"/>
      <c r="J165" s="30"/>
      <c r="K165" s="30"/>
      <c r="L165" s="28"/>
      <c r="M165" s="31"/>
      <c r="N165" s="32"/>
      <c r="O165" s="28"/>
      <c r="P165" s="28"/>
      <c r="Q165" s="28"/>
      <c r="R165" s="31"/>
      <c r="S165" s="31"/>
      <c r="T165" s="30"/>
      <c r="U165" s="30"/>
      <c r="V165" s="30"/>
      <c r="W165" s="30"/>
      <c r="X165" s="30"/>
      <c r="Y165" s="30"/>
      <c r="Z165" s="30"/>
      <c r="AA165" s="30"/>
    </row>
    <row r="166" spans="1:27" ht="15.75" customHeight="1" x14ac:dyDescent="0.3">
      <c r="A166" s="78">
        <v>43712</v>
      </c>
      <c r="B166" s="28" t="s">
        <v>138</v>
      </c>
      <c r="C166" s="28">
        <v>73.400000000000006</v>
      </c>
      <c r="D166" s="27">
        <v>99</v>
      </c>
      <c r="E166" s="28">
        <v>8.48</v>
      </c>
      <c r="F166" s="27">
        <v>209.2</v>
      </c>
      <c r="G166" s="28">
        <v>7.4</v>
      </c>
      <c r="H166" s="38">
        <v>5.0650000000000004</v>
      </c>
      <c r="I166" s="38">
        <v>0.26300000000000001</v>
      </c>
      <c r="J166" s="39">
        <v>2.2166000000000002E-2</v>
      </c>
      <c r="K166" s="39">
        <v>0.12875800000000001</v>
      </c>
      <c r="L166" s="40">
        <v>1.9646520000000001</v>
      </c>
      <c r="M166" s="38">
        <v>2.781158</v>
      </c>
      <c r="N166" s="31">
        <f>I166-(J166+K166)</f>
        <v>0.11207600000000001</v>
      </c>
      <c r="O166" s="28"/>
      <c r="P166" s="28"/>
      <c r="Q166" s="28">
        <v>1.2</v>
      </c>
      <c r="R166" s="34">
        <v>0.58592</v>
      </c>
      <c r="S166" s="34">
        <v>7.7079999999999996E-2</v>
      </c>
      <c r="T166" s="30">
        <v>6.0999999999999999E-2</v>
      </c>
      <c r="U166" s="30">
        <v>8.0000000000000002E-3</v>
      </c>
      <c r="V166" s="30">
        <v>5.0000000000000001E-3</v>
      </c>
      <c r="W166" s="30">
        <v>5.0000000000000001E-3</v>
      </c>
      <c r="X166" s="30">
        <v>4.0000000000000001E-3</v>
      </c>
      <c r="Y166" s="30"/>
      <c r="Z166" s="30"/>
      <c r="AA166" s="30"/>
    </row>
    <row r="167" spans="1:27" ht="13.2" x14ac:dyDescent="0.25">
      <c r="A167" s="78">
        <v>43719</v>
      </c>
      <c r="B167" s="28"/>
      <c r="C167" s="28"/>
      <c r="D167" s="27"/>
      <c r="E167" s="28"/>
      <c r="F167" s="27"/>
      <c r="G167" s="28"/>
      <c r="H167" s="31"/>
      <c r="I167" s="31"/>
      <c r="J167" s="30"/>
      <c r="K167" s="30"/>
      <c r="L167" s="28"/>
      <c r="M167" s="31"/>
      <c r="N167" s="32"/>
      <c r="O167" s="28"/>
      <c r="P167" s="28"/>
      <c r="Q167" s="28"/>
      <c r="R167" s="31"/>
      <c r="S167" s="31"/>
      <c r="T167" s="30"/>
      <c r="U167" s="30"/>
      <c r="V167" s="30"/>
      <c r="W167" s="30"/>
      <c r="X167" s="30"/>
      <c r="Y167" s="30"/>
      <c r="Z167" s="30"/>
      <c r="AA167" s="30"/>
    </row>
    <row r="168" spans="1:27" ht="15.75" customHeight="1" x14ac:dyDescent="0.3">
      <c r="A168" s="78">
        <v>43727</v>
      </c>
      <c r="B168" s="28" t="s">
        <v>143</v>
      </c>
      <c r="C168" s="28">
        <v>64.3</v>
      </c>
      <c r="D168" s="27">
        <v>94.7</v>
      </c>
      <c r="E168" s="28">
        <v>8.9700000000000006</v>
      </c>
      <c r="F168" s="27">
        <v>202.8</v>
      </c>
      <c r="G168" s="28">
        <v>6.69</v>
      </c>
      <c r="H168" s="38">
        <v>5.5279999999999996</v>
      </c>
      <c r="I168" s="38">
        <v>0.19489999999999999</v>
      </c>
      <c r="J168" s="39">
        <v>4.5929999999999999E-3</v>
      </c>
      <c r="K168" s="39">
        <v>4.4363E-2</v>
      </c>
      <c r="L168" s="40">
        <v>1.2978190000000001</v>
      </c>
      <c r="M168" s="38">
        <v>2.3455059999999999</v>
      </c>
      <c r="N168" s="31">
        <f>I168-(J168+K168)</f>
        <v>0.14594399999999999</v>
      </c>
      <c r="O168" s="28"/>
      <c r="P168" s="28"/>
      <c r="Q168" s="41">
        <v>1.2918918918918962</v>
      </c>
      <c r="R168" s="31"/>
      <c r="S168" s="31"/>
      <c r="T168" s="30">
        <v>5.2999999999999999E-2</v>
      </c>
      <c r="U168" s="30">
        <v>5.0000000000000001E-3</v>
      </c>
      <c r="V168" s="30">
        <v>2E-3</v>
      </c>
      <c r="W168" s="30">
        <v>2E-3</v>
      </c>
      <c r="X168" s="30">
        <v>1E-3</v>
      </c>
      <c r="Y168" s="30"/>
      <c r="Z168" s="30"/>
      <c r="AA168" s="30"/>
    </row>
    <row r="169" spans="1:27" ht="13.2" x14ac:dyDescent="0.25">
      <c r="A169" s="78">
        <v>43733</v>
      </c>
      <c r="B169" s="28"/>
      <c r="C169" s="28"/>
      <c r="D169" s="27"/>
      <c r="E169" s="28"/>
      <c r="F169" s="27"/>
      <c r="G169" s="28"/>
      <c r="H169" s="31"/>
      <c r="I169" s="31"/>
      <c r="J169" s="30"/>
      <c r="K169" s="30"/>
      <c r="L169" s="28"/>
      <c r="M169" s="31"/>
      <c r="N169" s="32"/>
      <c r="O169" s="28"/>
      <c r="P169" s="28"/>
      <c r="Q169" s="28"/>
      <c r="R169" s="31"/>
      <c r="S169" s="31"/>
      <c r="T169" s="30"/>
      <c r="U169" s="30"/>
      <c r="V169" s="30"/>
      <c r="W169" s="30"/>
      <c r="X169" s="30"/>
      <c r="Y169" s="30"/>
      <c r="Z169" s="30"/>
      <c r="AA169" s="30"/>
    </row>
    <row r="170" spans="1:27" ht="15.75" customHeight="1" x14ac:dyDescent="0.3">
      <c r="A170" s="78">
        <v>43740</v>
      </c>
      <c r="B170" s="28" t="s">
        <v>143</v>
      </c>
      <c r="C170" s="28">
        <v>67.099999999999994</v>
      </c>
      <c r="D170" s="27">
        <v>80.400000000000006</v>
      </c>
      <c r="E170" s="28">
        <v>7.38</v>
      </c>
      <c r="F170" s="27">
        <v>209.7</v>
      </c>
      <c r="G170" s="28">
        <v>6.3</v>
      </c>
      <c r="H170" s="38">
        <v>4.5330000000000004</v>
      </c>
      <c r="I170" s="38">
        <v>0.21</v>
      </c>
      <c r="J170" s="39">
        <v>1.0519000000000001E-2</v>
      </c>
      <c r="K170" s="39">
        <v>0.129194</v>
      </c>
      <c r="L170" s="40">
        <v>1.0481370000000001</v>
      </c>
      <c r="M170" s="38">
        <v>1.7381439999999999</v>
      </c>
      <c r="N170" s="31">
        <f>I170-(J170+K170)</f>
        <v>7.0286999999999988E-2</v>
      </c>
      <c r="O170" s="28"/>
      <c r="P170" s="28"/>
      <c r="Q170" s="41">
        <v>1.2241758241758289</v>
      </c>
      <c r="R170" s="31"/>
      <c r="S170" s="31"/>
      <c r="T170" s="30">
        <v>7.5999999999999998E-2</v>
      </c>
      <c r="U170" s="30">
        <v>4.4999999999999998E-2</v>
      </c>
      <c r="V170" s="30">
        <v>4.2999999999999997E-2</v>
      </c>
      <c r="W170" s="30">
        <v>4.2999999999999997E-2</v>
      </c>
      <c r="X170" s="30">
        <v>4.2999999999999997E-2</v>
      </c>
      <c r="Y170" s="30"/>
      <c r="Z170" s="30"/>
      <c r="AA170" s="30"/>
    </row>
    <row r="171" spans="1:27" ht="13.2" x14ac:dyDescent="0.25">
      <c r="A171" s="78">
        <v>43754</v>
      </c>
      <c r="B171" s="28"/>
      <c r="C171" s="28"/>
      <c r="D171" s="27"/>
      <c r="E171" s="28"/>
      <c r="F171" s="27"/>
      <c r="G171" s="28"/>
      <c r="H171" s="31"/>
      <c r="I171" s="31"/>
      <c r="J171" s="30"/>
      <c r="K171" s="30"/>
      <c r="L171" s="28"/>
      <c r="M171" s="31"/>
      <c r="N171" s="32"/>
      <c r="O171" s="28"/>
      <c r="P171" s="28"/>
      <c r="Q171" s="28"/>
      <c r="R171" s="31"/>
      <c r="S171" s="31"/>
      <c r="T171" s="30"/>
      <c r="U171" s="30"/>
      <c r="V171" s="30"/>
      <c r="W171" s="30"/>
      <c r="X171" s="30"/>
      <c r="Y171" s="30"/>
      <c r="Z171" s="30"/>
      <c r="AA171" s="30"/>
    </row>
    <row r="172" spans="1:27" ht="15.75" customHeight="1" x14ac:dyDescent="0.3">
      <c r="A172" s="78">
        <v>43768</v>
      </c>
      <c r="B172" s="28" t="s">
        <v>138</v>
      </c>
      <c r="C172" s="28">
        <v>56.8</v>
      </c>
      <c r="D172" s="27">
        <v>78.5</v>
      </c>
      <c r="E172" s="28">
        <v>8.1199999999999992</v>
      </c>
      <c r="F172" s="27">
        <v>199.8</v>
      </c>
      <c r="G172" s="28">
        <v>6.66</v>
      </c>
      <c r="H172" s="38">
        <v>9.7910000000000004</v>
      </c>
      <c r="I172" s="38">
        <v>0.6673</v>
      </c>
      <c r="J172" s="39">
        <v>0.13885600000000001</v>
      </c>
      <c r="K172" s="39">
        <v>0.32058599999999998</v>
      </c>
      <c r="L172" s="40">
        <v>2.049909</v>
      </c>
      <c r="M172" s="38">
        <v>3.7882189999999998</v>
      </c>
      <c r="N172" s="31">
        <f>I172-(J172+K172)</f>
        <v>0.20785799999999999</v>
      </c>
      <c r="O172" s="28"/>
      <c r="P172" s="28"/>
      <c r="Q172" s="41">
        <v>4.5525423728813674</v>
      </c>
      <c r="R172" s="31"/>
      <c r="S172" s="31"/>
      <c r="T172" s="30">
        <v>0.111</v>
      </c>
      <c r="U172" s="30">
        <v>2.1999999999999999E-2</v>
      </c>
      <c r="V172" s="30">
        <v>1.2E-2</v>
      </c>
      <c r="W172" s="30">
        <v>0.01</v>
      </c>
      <c r="X172" s="30">
        <v>8.0000000000000002E-3</v>
      </c>
      <c r="Y172" s="30"/>
      <c r="Z172" s="30"/>
      <c r="AA172" s="30"/>
    </row>
    <row r="173" spans="1:27" ht="13.2" x14ac:dyDescent="0.25">
      <c r="A173" s="78">
        <v>43775</v>
      </c>
      <c r="B173" s="28"/>
      <c r="C173" s="28"/>
      <c r="D173" s="27"/>
      <c r="E173" s="28"/>
      <c r="F173" s="27"/>
      <c r="G173" s="28"/>
      <c r="H173" s="31"/>
      <c r="I173" s="31"/>
      <c r="J173" s="30"/>
      <c r="K173" s="30"/>
      <c r="L173" s="28"/>
      <c r="M173" s="31"/>
      <c r="N173" s="32"/>
      <c r="O173" s="28"/>
      <c r="P173" s="28"/>
      <c r="Q173" s="28"/>
      <c r="R173" s="31"/>
      <c r="S173" s="31"/>
      <c r="T173" s="30"/>
      <c r="U173" s="30"/>
      <c r="V173" s="30"/>
      <c r="W173" s="30"/>
      <c r="X173" s="30"/>
      <c r="Y173" s="30"/>
      <c r="Z173" s="30"/>
      <c r="AA173" s="30"/>
    </row>
    <row r="174" spans="1:27" ht="13.2" x14ac:dyDescent="0.25">
      <c r="A174" s="78">
        <v>43782</v>
      </c>
      <c r="B174" s="28" t="s">
        <v>138</v>
      </c>
      <c r="C174" s="28">
        <v>44.6</v>
      </c>
      <c r="D174" s="27">
        <v>82.6</v>
      </c>
      <c r="E174" s="28">
        <v>10.08</v>
      </c>
      <c r="F174" s="27">
        <v>196.1</v>
      </c>
      <c r="G174" s="28">
        <v>6.06</v>
      </c>
      <c r="H174" s="38">
        <v>3.302</v>
      </c>
      <c r="I174" s="38">
        <v>0.63980000000000004</v>
      </c>
      <c r="J174" s="39">
        <v>0.28176000000000001</v>
      </c>
      <c r="K174" s="39">
        <v>0.25085200000000002</v>
      </c>
      <c r="L174" s="40">
        <v>2.5540820000000002</v>
      </c>
      <c r="M174" s="38">
        <v>2.1788150000000002</v>
      </c>
      <c r="N174" s="31">
        <f>I174-(J174+K174)</f>
        <v>0.10718799999999995</v>
      </c>
      <c r="O174" s="28"/>
      <c r="P174" s="28"/>
      <c r="Q174" s="28">
        <v>2.2999999999999998</v>
      </c>
      <c r="R174" s="31"/>
      <c r="S174" s="31"/>
      <c r="T174" s="30">
        <v>0.109</v>
      </c>
      <c r="U174" s="30">
        <v>2.1999999999999999E-2</v>
      </c>
      <c r="V174" s="30">
        <v>1.2E-2</v>
      </c>
      <c r="W174" s="30">
        <v>1.0999999999999999E-2</v>
      </c>
      <c r="X174" s="30">
        <v>7.0000000000000001E-3</v>
      </c>
      <c r="Y174" s="30"/>
      <c r="Z174" s="30"/>
      <c r="AA174" s="30"/>
    </row>
    <row r="175" spans="1:27" ht="13.2" x14ac:dyDescent="0.25">
      <c r="A175" s="78">
        <v>43789</v>
      </c>
      <c r="B175" s="28"/>
      <c r="C175" s="28"/>
      <c r="D175" s="27"/>
      <c r="E175" s="28"/>
      <c r="F175" s="27"/>
      <c r="G175" s="28"/>
      <c r="H175" s="31"/>
      <c r="I175" s="31"/>
      <c r="J175" s="30"/>
      <c r="K175" s="30"/>
      <c r="L175" s="28"/>
      <c r="M175" s="31"/>
      <c r="N175" s="32"/>
      <c r="O175" s="28"/>
      <c r="P175" s="28"/>
      <c r="Q175" s="28"/>
      <c r="R175" s="31"/>
      <c r="S175" s="31"/>
      <c r="T175" s="30"/>
      <c r="U175" s="30"/>
      <c r="V175" s="30"/>
      <c r="W175" s="30"/>
      <c r="X175" s="30"/>
      <c r="Y175" s="30"/>
      <c r="Z175" s="30"/>
      <c r="AA175" s="30"/>
    </row>
    <row r="176" spans="1:27" ht="13.2" x14ac:dyDescent="0.25">
      <c r="A176" s="78">
        <v>43803</v>
      </c>
      <c r="B176" s="28" t="s">
        <v>138</v>
      </c>
      <c r="C176" s="28">
        <v>39.5</v>
      </c>
      <c r="D176" s="27">
        <v>89.8</v>
      </c>
      <c r="E176" s="28">
        <v>11.71</v>
      </c>
      <c r="F176" s="27">
        <v>90.4</v>
      </c>
      <c r="G176" s="28">
        <v>6.54</v>
      </c>
      <c r="H176" s="38">
        <v>3.34</v>
      </c>
      <c r="I176" s="38">
        <v>0.83530000000000004</v>
      </c>
      <c r="J176" s="39">
        <v>0.46245799999999998</v>
      </c>
      <c r="K176" s="39">
        <v>0.17463899999999999</v>
      </c>
      <c r="L176" s="40">
        <v>2.0427740000000001</v>
      </c>
      <c r="M176" s="38">
        <v>2.5039129999999998</v>
      </c>
      <c r="N176" s="31">
        <f>I176-(J176+K176)</f>
        <v>0.19820300000000002</v>
      </c>
      <c r="O176" s="28"/>
      <c r="P176" s="28"/>
      <c r="Q176" s="28">
        <v>2.5</v>
      </c>
      <c r="R176" s="31"/>
      <c r="S176" s="31"/>
      <c r="T176" s="30">
        <v>0.10299999999999999</v>
      </c>
      <c r="U176" s="30">
        <v>1.9E-2</v>
      </c>
      <c r="V176" s="30">
        <v>1.0999999999999999E-2</v>
      </c>
      <c r="W176" s="30">
        <v>8.9999999999999993E-3</v>
      </c>
      <c r="X176" s="30">
        <v>6.0000000000000001E-3</v>
      </c>
      <c r="Y176" s="30"/>
      <c r="Z176" s="30"/>
      <c r="AA176" s="30"/>
    </row>
    <row r="177" spans="1:27" ht="13.2" x14ac:dyDescent="0.25">
      <c r="A177" s="78">
        <v>43810</v>
      </c>
      <c r="B177" s="28"/>
      <c r="C177" s="28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2"/>
      <c r="O177" s="28"/>
      <c r="P177" s="28"/>
      <c r="Q177" s="28"/>
      <c r="R177" s="31"/>
      <c r="S177" s="31"/>
      <c r="T177" s="30"/>
      <c r="U177" s="30"/>
      <c r="V177" s="30"/>
      <c r="W177" s="30"/>
      <c r="X177" s="30"/>
      <c r="Y177" s="30"/>
      <c r="Z177" s="30"/>
      <c r="AA177" s="30"/>
    </row>
    <row r="178" spans="1:27" ht="13.2" x14ac:dyDescent="0.25">
      <c r="A178" s="78">
        <v>43817</v>
      </c>
      <c r="B178" s="28" t="s">
        <v>138</v>
      </c>
      <c r="C178" s="28">
        <v>40.1</v>
      </c>
      <c r="D178" s="27">
        <v>93.4</v>
      </c>
      <c r="E178" s="28">
        <v>12.07</v>
      </c>
      <c r="F178" s="27">
        <v>187</v>
      </c>
      <c r="G178" s="28">
        <v>6.91</v>
      </c>
      <c r="H178" s="38">
        <v>3.4660000000000002</v>
      </c>
      <c r="I178" s="38">
        <v>0.76259999999999994</v>
      </c>
      <c r="J178" s="39">
        <v>0.54159800000000002</v>
      </c>
      <c r="K178" s="39">
        <v>0.13872100000000001</v>
      </c>
      <c r="L178" s="40">
        <v>2.514516</v>
      </c>
      <c r="M178" s="38">
        <v>3.4593479999999999</v>
      </c>
      <c r="N178" s="31">
        <f>I178-(J178+K178)</f>
        <v>8.2280999999999938E-2</v>
      </c>
      <c r="O178" s="28"/>
      <c r="P178" s="28"/>
      <c r="Q178" s="28">
        <v>1.8</v>
      </c>
      <c r="R178" s="31"/>
      <c r="S178" s="31"/>
      <c r="T178" s="30">
        <v>0.10199999999999999</v>
      </c>
      <c r="U178" s="30">
        <v>0.02</v>
      </c>
      <c r="V178" s="30">
        <v>1.0999999999999999E-2</v>
      </c>
      <c r="W178" s="30">
        <v>0.01</v>
      </c>
      <c r="X178" s="30">
        <v>7.0000000000000001E-3</v>
      </c>
      <c r="Y178" s="30"/>
      <c r="Z178" s="30"/>
      <c r="AA178" s="30"/>
    </row>
    <row r="179" spans="1:27" ht="13.2" x14ac:dyDescent="0.25">
      <c r="A179" s="78">
        <v>43832</v>
      </c>
      <c r="B179" s="28"/>
      <c r="C179" s="28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2"/>
      <c r="O179" s="28"/>
      <c r="P179" s="28"/>
      <c r="Q179" s="28"/>
      <c r="R179" s="31"/>
      <c r="S179" s="31"/>
      <c r="T179" s="30"/>
      <c r="U179" s="30"/>
      <c r="V179" s="30"/>
      <c r="W179" s="30"/>
      <c r="X179" s="30"/>
      <c r="Y179" s="30"/>
      <c r="Z179" s="30"/>
      <c r="AA179" s="30"/>
    </row>
    <row r="180" spans="1:27" ht="13.2" x14ac:dyDescent="0.25">
      <c r="A180" s="78">
        <v>43838</v>
      </c>
      <c r="B180" s="28" t="s">
        <v>138</v>
      </c>
      <c r="C180" s="28">
        <v>38.200000000000003</v>
      </c>
      <c r="D180" s="27">
        <v>93</v>
      </c>
      <c r="E180" s="28">
        <v>12.37</v>
      </c>
      <c r="F180" s="27">
        <v>168.9</v>
      </c>
      <c r="G180" s="28">
        <v>7.23</v>
      </c>
      <c r="H180" s="38">
        <v>3.54</v>
      </c>
      <c r="I180" s="38">
        <v>0.80659999999999998</v>
      </c>
      <c r="J180" s="39">
        <v>0.64378299999999999</v>
      </c>
      <c r="K180" s="39">
        <v>0.125387</v>
      </c>
      <c r="L180" s="40">
        <v>2.3653849999999998</v>
      </c>
      <c r="M180" s="38">
        <v>2.7747549999999999</v>
      </c>
      <c r="N180" s="31">
        <f>I180-(J180+K180)</f>
        <v>3.7429999999999963E-2</v>
      </c>
      <c r="O180" s="28"/>
      <c r="P180" s="28"/>
      <c r="Q180" s="28">
        <v>1.5</v>
      </c>
      <c r="R180" s="31"/>
      <c r="S180" s="31"/>
      <c r="T180" s="30"/>
      <c r="U180" s="30"/>
      <c r="V180" s="30"/>
      <c r="W180" s="30"/>
      <c r="X180" s="30"/>
      <c r="Y180" s="30"/>
      <c r="Z180" s="30"/>
      <c r="AA180" s="30"/>
    </row>
    <row r="181" spans="1:27" ht="13.2" x14ac:dyDescent="0.25">
      <c r="A181" s="78">
        <v>43845</v>
      </c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2"/>
      <c r="O181" s="28"/>
      <c r="P181" s="28"/>
      <c r="Q181" s="28"/>
      <c r="R181" s="31"/>
      <c r="S181" s="31"/>
      <c r="T181" s="30"/>
      <c r="U181" s="30"/>
      <c r="V181" s="30"/>
      <c r="W181" s="30"/>
      <c r="X181" s="30"/>
      <c r="Y181" s="30"/>
      <c r="Z181" s="30"/>
      <c r="AA181" s="30"/>
    </row>
    <row r="182" spans="1:27" ht="13.2" x14ac:dyDescent="0.25">
      <c r="A182" s="78">
        <v>43852</v>
      </c>
      <c r="B182" s="28" t="s">
        <v>138</v>
      </c>
      <c r="C182" s="28">
        <v>35.6</v>
      </c>
      <c r="D182" s="27">
        <v>81.900000000000006</v>
      </c>
      <c r="E182" s="28">
        <v>11.32</v>
      </c>
      <c r="F182" s="27">
        <v>199.8</v>
      </c>
      <c r="G182" s="28">
        <v>6.04</v>
      </c>
      <c r="H182" s="38">
        <v>3.7189999999999999</v>
      </c>
      <c r="I182" s="38">
        <v>0.89880000000000004</v>
      </c>
      <c r="J182" s="39">
        <v>0.75617699999999999</v>
      </c>
      <c r="K182" s="39">
        <v>8.4733000000000003E-2</v>
      </c>
      <c r="L182" s="40">
        <v>2.0914700000000002</v>
      </c>
      <c r="M182" s="38">
        <v>2.90801</v>
      </c>
      <c r="N182" s="31">
        <f>I182-(J182+K182)</f>
        <v>5.7889999999999997E-2</v>
      </c>
      <c r="O182" s="28"/>
      <c r="P182" s="28"/>
      <c r="Q182" s="28">
        <v>1.5</v>
      </c>
      <c r="R182" s="31"/>
      <c r="S182" s="31"/>
      <c r="T182" s="30"/>
      <c r="U182" s="30"/>
      <c r="V182" s="30"/>
      <c r="W182" s="30"/>
      <c r="X182" s="30"/>
      <c r="Y182" s="30"/>
      <c r="Z182" s="30"/>
      <c r="AA182" s="30"/>
    </row>
    <row r="183" spans="1:27" ht="13.2" x14ac:dyDescent="0.25">
      <c r="A183" s="78">
        <v>43859</v>
      </c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2"/>
      <c r="O183" s="28"/>
      <c r="P183" s="28"/>
      <c r="Q183" s="28"/>
      <c r="R183" s="31"/>
      <c r="S183" s="31"/>
      <c r="T183" s="30"/>
      <c r="U183" s="30"/>
      <c r="V183" s="30"/>
      <c r="W183" s="30"/>
      <c r="X183" s="30"/>
      <c r="Y183" s="30"/>
      <c r="Z183" s="30"/>
      <c r="AA183" s="30"/>
    </row>
    <row r="184" spans="1:27" ht="15.75" customHeight="1" x14ac:dyDescent="0.3">
      <c r="A184" s="78">
        <v>43866</v>
      </c>
      <c r="B184" s="28" t="s">
        <v>138</v>
      </c>
      <c r="C184" s="28">
        <v>39.5</v>
      </c>
      <c r="D184" s="27">
        <v>95.5</v>
      </c>
      <c r="E184" s="28">
        <v>12.04</v>
      </c>
      <c r="F184" s="27">
        <v>201.1</v>
      </c>
      <c r="G184" s="28">
        <v>6.33</v>
      </c>
      <c r="H184" s="34">
        <v>1.7509999999999999</v>
      </c>
      <c r="I184" s="34">
        <v>0.876</v>
      </c>
      <c r="J184" s="36">
        <v>0.77460300000000004</v>
      </c>
      <c r="K184" s="36">
        <v>1.6559999999999998E-2</v>
      </c>
      <c r="L184" s="37">
        <v>1.984264</v>
      </c>
      <c r="M184" s="34">
        <v>1.8326899999999999</v>
      </c>
      <c r="N184" s="31">
        <f>I184-(J184+K184)</f>
        <v>8.483699999999994E-2</v>
      </c>
      <c r="O184" s="28"/>
      <c r="P184" s="28"/>
      <c r="Q184" s="28">
        <v>1.5</v>
      </c>
      <c r="R184" s="31"/>
      <c r="S184" s="31"/>
      <c r="T184" s="30"/>
      <c r="U184" s="30"/>
      <c r="V184" s="30"/>
      <c r="W184" s="30"/>
      <c r="X184" s="30"/>
      <c r="Y184" s="30"/>
      <c r="Z184" s="30"/>
      <c r="AA184" s="30"/>
    </row>
    <row r="185" spans="1:27" ht="13.2" x14ac:dyDescent="0.25">
      <c r="A185" s="78">
        <v>43873</v>
      </c>
      <c r="B185" s="28"/>
      <c r="C185" s="28"/>
      <c r="D185" s="27"/>
      <c r="E185" s="28"/>
      <c r="F185" s="27"/>
      <c r="G185" s="28"/>
      <c r="H185" s="31"/>
      <c r="I185" s="31"/>
      <c r="J185" s="30"/>
      <c r="K185" s="30"/>
      <c r="L185" s="28"/>
      <c r="M185" s="31"/>
      <c r="N185" s="32"/>
      <c r="O185" s="28"/>
      <c r="P185" s="28"/>
      <c r="Q185" s="28"/>
      <c r="R185" s="31"/>
      <c r="S185" s="31"/>
      <c r="T185" s="30"/>
      <c r="U185" s="30"/>
      <c r="V185" s="30"/>
      <c r="W185" s="30"/>
      <c r="X185" s="30"/>
      <c r="Y185" s="30"/>
      <c r="Z185" s="30"/>
      <c r="AA185" s="30"/>
    </row>
    <row r="186" spans="1:27" ht="15.75" customHeight="1" x14ac:dyDescent="0.3">
      <c r="A186" s="78">
        <v>43880</v>
      </c>
      <c r="B186" s="28" t="s">
        <v>138</v>
      </c>
      <c r="C186" s="28">
        <v>39.200000000000003</v>
      </c>
      <c r="D186" s="27">
        <v>97.3</v>
      </c>
      <c r="E186" s="28">
        <v>12.75</v>
      </c>
      <c r="F186" s="27">
        <v>197.4</v>
      </c>
      <c r="G186" s="28">
        <v>6.53</v>
      </c>
      <c r="H186" s="34">
        <v>1.92</v>
      </c>
      <c r="I186" s="34">
        <v>0.94399999999999995</v>
      </c>
      <c r="J186" s="36">
        <v>0.78582099999999999</v>
      </c>
      <c r="K186" s="36">
        <v>1.3840999999999999E-2</v>
      </c>
      <c r="L186" s="37">
        <v>1.411143</v>
      </c>
      <c r="M186" s="34">
        <v>2.0842839999999998</v>
      </c>
      <c r="N186" s="31">
        <f>I186-(J186+K186)</f>
        <v>0.14433799999999997</v>
      </c>
      <c r="O186" s="28"/>
      <c r="P186" s="28"/>
      <c r="Q186" s="28">
        <v>1.3</v>
      </c>
      <c r="R186" s="31"/>
      <c r="S186" s="31"/>
      <c r="T186" s="30"/>
      <c r="U186" s="30"/>
      <c r="V186" s="30"/>
      <c r="W186" s="30"/>
      <c r="X186" s="30"/>
      <c r="Y186" s="30"/>
      <c r="Z186" s="30"/>
      <c r="AA186" s="30"/>
    </row>
    <row r="187" spans="1:27" ht="13.2" x14ac:dyDescent="0.25">
      <c r="A187" s="78">
        <v>43887</v>
      </c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2"/>
      <c r="O187" s="28"/>
      <c r="P187" s="28"/>
      <c r="Q187" s="28"/>
      <c r="R187" s="31"/>
      <c r="S187" s="31"/>
      <c r="T187" s="30"/>
      <c r="U187" s="30"/>
      <c r="V187" s="30"/>
      <c r="W187" s="30"/>
      <c r="X187" s="30"/>
      <c r="Y187" s="30"/>
      <c r="Z187" s="30"/>
      <c r="AA187" s="30"/>
    </row>
    <row r="188" spans="1:27" ht="13.2" x14ac:dyDescent="0.25">
      <c r="A188" s="78">
        <v>43894</v>
      </c>
      <c r="B188" s="28"/>
      <c r="C188" s="28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2"/>
      <c r="O188" s="28"/>
      <c r="P188" s="28"/>
      <c r="Q188" s="28"/>
      <c r="R188" s="31"/>
      <c r="S188" s="31"/>
      <c r="T188" s="30"/>
      <c r="U188" s="30"/>
      <c r="V188" s="30"/>
      <c r="W188" s="30"/>
      <c r="X188" s="30"/>
      <c r="Y188" s="30"/>
      <c r="Z188" s="30"/>
      <c r="AA188" s="30"/>
    </row>
    <row r="189" spans="1:27" ht="15.75" customHeight="1" x14ac:dyDescent="0.3">
      <c r="A189" s="78">
        <v>43901</v>
      </c>
      <c r="B189" s="28" t="s">
        <v>138</v>
      </c>
      <c r="C189" s="28">
        <v>44.9</v>
      </c>
      <c r="D189" s="27">
        <v>100.6</v>
      </c>
      <c r="E189" s="28">
        <v>12.15</v>
      </c>
      <c r="F189" s="27">
        <v>200</v>
      </c>
      <c r="G189" s="28">
        <v>6.37</v>
      </c>
      <c r="H189" s="34">
        <v>2.036</v>
      </c>
      <c r="I189" s="34">
        <v>0.81</v>
      </c>
      <c r="J189" s="36">
        <v>0.76190100000000005</v>
      </c>
      <c r="K189" s="36">
        <v>9.7590000000000003E-3</v>
      </c>
      <c r="L189" s="37">
        <v>1.0389429999999999</v>
      </c>
      <c r="M189" s="34">
        <v>1.7357720000000001</v>
      </c>
      <c r="N189" s="31">
        <f>I189-(J189+K189)</f>
        <v>3.8340000000000041E-2</v>
      </c>
      <c r="O189" s="28"/>
      <c r="P189" s="28"/>
      <c r="Q189" s="28"/>
      <c r="R189" s="31"/>
      <c r="S189" s="31"/>
      <c r="T189" s="30"/>
      <c r="U189" s="30"/>
      <c r="V189" s="30"/>
      <c r="W189" s="30"/>
      <c r="X189" s="30"/>
      <c r="Y189" s="30"/>
      <c r="Z189" s="30"/>
      <c r="AA189" s="30"/>
    </row>
    <row r="190" spans="1:27" ht="13.2" x14ac:dyDescent="0.25">
      <c r="A190" s="78">
        <v>43908</v>
      </c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2"/>
      <c r="O190" s="28"/>
      <c r="P190" s="28"/>
      <c r="Q190" s="28"/>
      <c r="R190" s="31"/>
      <c r="S190" s="31"/>
      <c r="T190" s="30"/>
      <c r="U190" s="30"/>
      <c r="V190" s="30"/>
      <c r="W190" s="30"/>
      <c r="X190" s="30"/>
      <c r="Y190" s="30"/>
      <c r="Z190" s="30"/>
      <c r="AA190" s="30"/>
    </row>
    <row r="191" spans="1:27" ht="13.2" x14ac:dyDescent="0.25">
      <c r="A191" s="78">
        <v>43915</v>
      </c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2"/>
      <c r="O191" s="28"/>
      <c r="P191" s="28"/>
      <c r="Q191" s="28"/>
      <c r="R191" s="31"/>
      <c r="S191" s="31"/>
      <c r="T191" s="30"/>
      <c r="U191" s="30"/>
      <c r="V191" s="30"/>
      <c r="W191" s="30"/>
      <c r="X191" s="30"/>
      <c r="Y191" s="30"/>
      <c r="Z191" s="30"/>
      <c r="AA191" s="30"/>
    </row>
    <row r="192" spans="1:27" ht="13.2" x14ac:dyDescent="0.25">
      <c r="A192" s="78">
        <v>43922</v>
      </c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2"/>
      <c r="O192" s="28"/>
      <c r="P192" s="28"/>
      <c r="Q192" s="28"/>
      <c r="R192" s="31"/>
      <c r="S192" s="31"/>
      <c r="T192" s="30"/>
      <c r="U192" s="30"/>
      <c r="V192" s="30"/>
      <c r="W192" s="30"/>
      <c r="X192" s="30"/>
      <c r="Y192" s="30"/>
      <c r="Z192" s="30"/>
      <c r="AA192" s="30"/>
    </row>
    <row r="193" spans="1:27" ht="13.2" x14ac:dyDescent="0.25">
      <c r="A193" s="78">
        <v>43929</v>
      </c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2"/>
      <c r="O193" s="28"/>
      <c r="P193" s="28"/>
      <c r="Q193" s="28"/>
      <c r="R193" s="31"/>
      <c r="S193" s="31"/>
      <c r="T193" s="30"/>
      <c r="U193" s="30"/>
      <c r="V193" s="30"/>
      <c r="W193" s="30"/>
      <c r="X193" s="30"/>
      <c r="Y193" s="30"/>
      <c r="Z193" s="30"/>
      <c r="AA193" s="30"/>
    </row>
    <row r="194" spans="1:27" ht="13.2" x14ac:dyDescent="0.25">
      <c r="A194" s="78">
        <v>43936</v>
      </c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2"/>
      <c r="O194" s="28"/>
      <c r="P194" s="28"/>
      <c r="Q194" s="28"/>
      <c r="R194" s="31"/>
      <c r="S194" s="31"/>
      <c r="T194" s="30"/>
      <c r="U194" s="30"/>
      <c r="V194" s="30"/>
      <c r="W194" s="30"/>
      <c r="X194" s="30"/>
      <c r="Y194" s="30"/>
      <c r="Z194" s="30"/>
      <c r="AA194" s="30"/>
    </row>
    <row r="195" spans="1:27" ht="13.2" x14ac:dyDescent="0.25">
      <c r="A195" s="78">
        <v>43943</v>
      </c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2"/>
      <c r="O195" s="28"/>
      <c r="P195" s="28"/>
      <c r="Q195" s="28"/>
      <c r="R195" s="31"/>
      <c r="S195" s="31"/>
      <c r="T195" s="30"/>
      <c r="U195" s="30"/>
      <c r="V195" s="30"/>
      <c r="W195" s="30"/>
      <c r="X195" s="30"/>
      <c r="Y195" s="30"/>
      <c r="Z195" s="30"/>
      <c r="AA195" s="30"/>
    </row>
    <row r="196" spans="1:27" ht="13.2" x14ac:dyDescent="0.25">
      <c r="A196" s="78">
        <v>43950</v>
      </c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2"/>
      <c r="O196" s="28"/>
      <c r="P196" s="28"/>
      <c r="Q196" s="28"/>
      <c r="R196" s="31"/>
      <c r="S196" s="31"/>
      <c r="T196" s="30"/>
      <c r="U196" s="30"/>
      <c r="V196" s="30"/>
      <c r="W196" s="30"/>
      <c r="X196" s="30"/>
      <c r="Y196" s="30"/>
      <c r="Z196" s="30"/>
      <c r="AA196" s="30"/>
    </row>
    <row r="197" spans="1:27" ht="13.2" x14ac:dyDescent="0.25">
      <c r="A197" s="78">
        <v>43957</v>
      </c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2"/>
      <c r="O197" s="28"/>
      <c r="P197" s="28"/>
      <c r="Q197" s="28"/>
      <c r="R197" s="31"/>
      <c r="S197" s="31"/>
      <c r="T197" s="30"/>
      <c r="U197" s="30"/>
      <c r="V197" s="30"/>
      <c r="W197" s="30"/>
      <c r="X197" s="30"/>
      <c r="Y197" s="30"/>
      <c r="Z197" s="30"/>
      <c r="AA197" s="30"/>
    </row>
    <row r="198" spans="1:27" ht="13.2" x14ac:dyDescent="0.25">
      <c r="A198" s="78">
        <v>43964</v>
      </c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2"/>
      <c r="O198" s="28"/>
      <c r="P198" s="28"/>
      <c r="Q198" s="28"/>
      <c r="R198" s="31"/>
      <c r="S198" s="31"/>
      <c r="T198" s="30"/>
      <c r="U198" s="30"/>
      <c r="V198" s="30"/>
      <c r="W198" s="30"/>
      <c r="X198" s="30"/>
      <c r="Y198" s="30"/>
      <c r="Z198" s="30"/>
      <c r="AA198" s="30"/>
    </row>
    <row r="199" spans="1:27" ht="13.2" x14ac:dyDescent="0.25">
      <c r="A199" s="78">
        <v>43971</v>
      </c>
      <c r="B199" s="28"/>
      <c r="C199" s="28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2"/>
      <c r="O199" s="28"/>
      <c r="P199" s="28"/>
      <c r="Q199" s="28"/>
      <c r="R199" s="31"/>
      <c r="S199" s="31"/>
      <c r="T199" s="30"/>
      <c r="U199" s="30"/>
      <c r="V199" s="30"/>
      <c r="W199" s="30"/>
      <c r="X199" s="30"/>
      <c r="Y199" s="30"/>
      <c r="Z199" s="30"/>
      <c r="AA199" s="30"/>
    </row>
    <row r="200" spans="1:27" ht="15.75" customHeight="1" x14ac:dyDescent="0.3">
      <c r="A200" s="78">
        <v>43978</v>
      </c>
      <c r="B200" s="28" t="s">
        <v>138</v>
      </c>
      <c r="C200" s="28">
        <v>66.3</v>
      </c>
      <c r="D200" s="27">
        <v>120.5</v>
      </c>
      <c r="E200" s="28">
        <v>11.16</v>
      </c>
      <c r="F200" s="27">
        <v>198.8</v>
      </c>
      <c r="G200" s="28">
        <v>6.76</v>
      </c>
      <c r="H200" s="34">
        <v>4.5709999999999997</v>
      </c>
      <c r="I200" s="34">
        <v>0.83140000000000003</v>
      </c>
      <c r="J200" s="36">
        <v>0.286273</v>
      </c>
      <c r="K200" s="36">
        <v>2.1850999999999999E-2</v>
      </c>
      <c r="L200" s="37">
        <v>2.1012309999999998</v>
      </c>
      <c r="M200" s="34">
        <v>1.936202</v>
      </c>
      <c r="N200" s="31">
        <f>I200-(J200+K200)</f>
        <v>0.52327600000000007</v>
      </c>
      <c r="O200" s="28"/>
      <c r="P200" s="28"/>
      <c r="Q200" s="28"/>
      <c r="R200" s="31"/>
      <c r="S200" s="31"/>
      <c r="T200" s="30"/>
      <c r="U200" s="30"/>
      <c r="V200" s="30"/>
      <c r="W200" s="30"/>
      <c r="X200" s="30"/>
      <c r="Y200" s="30"/>
      <c r="Z200" s="30"/>
      <c r="AA200" s="30"/>
    </row>
    <row r="201" spans="1:27" ht="13.2" x14ac:dyDescent="0.25">
      <c r="A201" s="78">
        <v>43985</v>
      </c>
      <c r="B201" s="28"/>
      <c r="C201" s="28"/>
      <c r="D201" s="27"/>
      <c r="E201" s="28"/>
      <c r="F201" s="27"/>
      <c r="G201" s="28"/>
      <c r="H201" s="31"/>
      <c r="I201" s="31"/>
      <c r="J201" s="30"/>
      <c r="K201" s="30"/>
      <c r="L201" s="28"/>
      <c r="M201" s="31"/>
      <c r="N201" s="32"/>
      <c r="O201" s="28"/>
      <c r="P201" s="28"/>
      <c r="Q201" s="28"/>
      <c r="R201" s="31"/>
      <c r="S201" s="31"/>
      <c r="T201" s="30"/>
      <c r="U201" s="30"/>
      <c r="V201" s="30"/>
      <c r="W201" s="30"/>
      <c r="X201" s="30"/>
      <c r="Y201" s="30"/>
      <c r="Z201" s="30"/>
      <c r="AA201" s="30"/>
    </row>
    <row r="202" spans="1:27" ht="15.75" customHeight="1" x14ac:dyDescent="0.3">
      <c r="A202" s="78">
        <v>43992</v>
      </c>
      <c r="B202" s="28" t="s">
        <v>138</v>
      </c>
      <c r="C202" s="28">
        <v>71.8</v>
      </c>
      <c r="D202" s="27">
        <v>117.4</v>
      </c>
      <c r="E202" s="28">
        <v>10.24</v>
      </c>
      <c r="F202" s="27">
        <v>204.8</v>
      </c>
      <c r="G202" s="28">
        <v>7.26</v>
      </c>
      <c r="H202" s="34">
        <v>3.1</v>
      </c>
      <c r="I202" s="34">
        <v>0.309</v>
      </c>
      <c r="J202" s="36">
        <v>4.9036999999999997E-2</v>
      </c>
      <c r="K202" s="36">
        <v>4.8856999999999998E-2</v>
      </c>
      <c r="L202" s="37">
        <v>3.6295269999999999</v>
      </c>
      <c r="M202" s="34">
        <v>2.4066290000000001</v>
      </c>
      <c r="N202" s="31">
        <f>I202-(J202+K202)</f>
        <v>0.21110600000000002</v>
      </c>
      <c r="O202" s="28"/>
      <c r="P202" s="28"/>
      <c r="Q202" s="28"/>
      <c r="R202" s="31"/>
      <c r="S202" s="31"/>
      <c r="T202" s="30"/>
      <c r="U202" s="30"/>
      <c r="V202" s="30"/>
      <c r="W202" s="30"/>
      <c r="X202" s="30"/>
      <c r="Y202" s="30"/>
      <c r="Z202" s="30"/>
      <c r="AA202" s="30"/>
    </row>
    <row r="203" spans="1:27" ht="13.2" x14ac:dyDescent="0.25">
      <c r="A203" s="78">
        <v>43999</v>
      </c>
      <c r="B203" s="28"/>
      <c r="C203" s="28"/>
      <c r="D203" s="27"/>
      <c r="E203" s="28"/>
      <c r="F203" s="27"/>
      <c r="G203" s="28"/>
      <c r="H203" s="31"/>
      <c r="I203" s="31"/>
      <c r="J203" s="30"/>
      <c r="K203" s="30"/>
      <c r="L203" s="28"/>
      <c r="M203" s="31"/>
      <c r="N203" s="32"/>
      <c r="O203" s="28"/>
      <c r="P203" s="28"/>
      <c r="Q203" s="28"/>
      <c r="R203" s="31"/>
      <c r="S203" s="31"/>
      <c r="T203" s="30"/>
      <c r="U203" s="30"/>
      <c r="V203" s="30"/>
      <c r="W203" s="30"/>
      <c r="X203" s="30"/>
      <c r="Y203" s="30"/>
      <c r="Z203" s="30"/>
      <c r="AA203" s="30"/>
    </row>
    <row r="204" spans="1:27" ht="15.75" customHeight="1" x14ac:dyDescent="0.3">
      <c r="A204" s="78">
        <v>44006</v>
      </c>
      <c r="B204" s="77" t="s">
        <v>138</v>
      </c>
      <c r="C204" s="28">
        <v>78.099999999999994</v>
      </c>
      <c r="D204" s="28">
        <v>110.4</v>
      </c>
      <c r="E204" s="27">
        <v>9.02</v>
      </c>
      <c r="F204" s="28">
        <v>208.5</v>
      </c>
      <c r="G204" s="27">
        <v>8.85</v>
      </c>
      <c r="H204" s="34">
        <v>3.3479999999999999</v>
      </c>
      <c r="I204" s="34">
        <v>0.26200000000000001</v>
      </c>
      <c r="J204" s="36">
        <v>6.4270000000000004E-3</v>
      </c>
      <c r="K204" s="36">
        <v>7.2940000000000001E-3</v>
      </c>
      <c r="L204" s="37">
        <v>1.719741</v>
      </c>
      <c r="M204" s="34">
        <v>1.3126960000000001</v>
      </c>
      <c r="N204" s="31">
        <f>I204-(J204+K204)</f>
        <v>0.248279</v>
      </c>
      <c r="O204" s="28"/>
      <c r="P204" s="28"/>
      <c r="Q204" s="28"/>
      <c r="R204" s="31"/>
      <c r="S204" s="31"/>
      <c r="T204" s="30"/>
      <c r="U204" s="30"/>
      <c r="V204" s="30"/>
      <c r="W204" s="30"/>
      <c r="X204" s="30"/>
      <c r="Y204" s="30"/>
      <c r="Z204" s="30"/>
      <c r="AA204" s="30"/>
    </row>
    <row r="205" spans="1:27" ht="13.2" x14ac:dyDescent="0.25">
      <c r="A205" s="78">
        <v>44013</v>
      </c>
      <c r="B205" s="28"/>
      <c r="C205" s="28"/>
      <c r="D205" s="27"/>
      <c r="E205" s="28"/>
      <c r="F205" s="27"/>
      <c r="G205" s="28"/>
      <c r="H205" s="31"/>
      <c r="I205" s="31"/>
      <c r="J205" s="30"/>
      <c r="K205" s="30"/>
      <c r="L205" s="28"/>
      <c r="M205" s="31"/>
      <c r="N205" s="32"/>
      <c r="O205" s="28"/>
      <c r="P205" s="28"/>
      <c r="Q205" s="28"/>
      <c r="R205" s="31"/>
      <c r="S205" s="31"/>
      <c r="T205" s="30"/>
      <c r="U205" s="30"/>
      <c r="V205" s="30"/>
      <c r="W205" s="30"/>
      <c r="X205" s="30"/>
      <c r="Y205" s="30"/>
      <c r="Z205" s="30"/>
      <c r="AA205" s="30"/>
    </row>
    <row r="206" spans="1:27" ht="15.75" customHeight="1" x14ac:dyDescent="0.3">
      <c r="A206" s="78">
        <v>44020</v>
      </c>
      <c r="B206" s="28" t="s">
        <v>138</v>
      </c>
      <c r="C206" s="28">
        <v>76.400000000000006</v>
      </c>
      <c r="D206" s="27">
        <v>111.1</v>
      </c>
      <c r="E206" s="28"/>
      <c r="F206" s="27">
        <v>217.2</v>
      </c>
      <c r="G206" s="28">
        <v>7.3</v>
      </c>
      <c r="H206" s="34">
        <v>2.6110000000000002</v>
      </c>
      <c r="I206" s="34">
        <v>0.19800000000000001</v>
      </c>
      <c r="J206" s="36">
        <v>4.4159999999999998E-3</v>
      </c>
      <c r="K206" s="36">
        <v>2.3030999999999999E-2</v>
      </c>
      <c r="L206" s="37">
        <v>0.88742900000000002</v>
      </c>
      <c r="M206" s="34">
        <v>0.99518200000000001</v>
      </c>
      <c r="N206" s="31">
        <f>I206-(J206+K206)</f>
        <v>0.17055300000000001</v>
      </c>
      <c r="O206" s="28"/>
      <c r="P206" s="28"/>
      <c r="Q206" s="28"/>
      <c r="R206" s="31"/>
      <c r="S206" s="31"/>
      <c r="T206" s="30"/>
      <c r="U206" s="30"/>
      <c r="V206" s="30"/>
      <c r="W206" s="30"/>
      <c r="X206" s="30"/>
      <c r="Y206" s="30"/>
      <c r="Z206" s="30"/>
      <c r="AA206" s="30"/>
    </row>
    <row r="207" spans="1:27" ht="13.2" x14ac:dyDescent="0.25">
      <c r="A207" s="78">
        <v>44027</v>
      </c>
      <c r="B207" s="28"/>
      <c r="C207" s="28"/>
      <c r="D207" s="27"/>
      <c r="E207" s="28"/>
      <c r="F207" s="27"/>
      <c r="G207" s="28"/>
      <c r="H207" s="31"/>
      <c r="I207" s="31"/>
      <c r="J207" s="30"/>
      <c r="K207" s="30"/>
      <c r="L207" s="28"/>
      <c r="M207" s="31"/>
      <c r="N207" s="32"/>
      <c r="O207" s="28"/>
      <c r="P207" s="28"/>
      <c r="Q207" s="28"/>
      <c r="R207" s="31"/>
      <c r="S207" s="31"/>
      <c r="T207" s="30"/>
      <c r="U207" s="30"/>
      <c r="V207" s="30"/>
      <c r="W207" s="30"/>
      <c r="X207" s="30"/>
      <c r="Y207" s="30"/>
      <c r="Z207" s="30"/>
      <c r="AA207" s="30"/>
    </row>
    <row r="208" spans="1:27" ht="15.75" customHeight="1" x14ac:dyDescent="0.3">
      <c r="A208" s="78">
        <v>44034</v>
      </c>
      <c r="B208" s="28" t="s">
        <v>138</v>
      </c>
      <c r="C208" s="28">
        <v>79.3</v>
      </c>
      <c r="D208" s="27">
        <v>102.6</v>
      </c>
      <c r="E208" s="28">
        <v>8.2799999999999994</v>
      </c>
      <c r="F208" s="27">
        <v>215.4</v>
      </c>
      <c r="G208" s="28">
        <v>7.05</v>
      </c>
      <c r="H208" s="34">
        <v>3.75</v>
      </c>
      <c r="I208" s="34">
        <v>0.33400000000000002</v>
      </c>
      <c r="J208" s="36">
        <v>1.1065999999999999E-2</v>
      </c>
      <c r="K208" s="36">
        <v>2.5298999999999999E-2</v>
      </c>
      <c r="L208" s="37">
        <v>2.0400930000000002</v>
      </c>
      <c r="M208" s="34">
        <v>1.899716</v>
      </c>
      <c r="N208" s="31">
        <f>I208-(J208+K208)</f>
        <v>0.29763500000000004</v>
      </c>
      <c r="O208" s="28"/>
      <c r="P208" s="28"/>
      <c r="Q208" s="28"/>
      <c r="R208" s="31"/>
      <c r="S208" s="31"/>
      <c r="T208" s="30"/>
      <c r="U208" s="30"/>
      <c r="V208" s="30"/>
      <c r="W208" s="30"/>
      <c r="X208" s="30"/>
      <c r="Y208" s="30"/>
      <c r="Z208" s="30"/>
      <c r="AA208" s="30"/>
    </row>
    <row r="209" spans="1:27" ht="13.2" x14ac:dyDescent="0.25">
      <c r="A209" s="78">
        <v>44041</v>
      </c>
      <c r="B209" s="28"/>
      <c r="C209" s="28"/>
      <c r="D209" s="27"/>
      <c r="E209" s="28"/>
      <c r="F209" s="27"/>
      <c r="G209" s="28"/>
      <c r="H209" s="31"/>
      <c r="I209" s="31"/>
      <c r="J209" s="30"/>
      <c r="K209" s="30"/>
      <c r="L209" s="28"/>
      <c r="M209" s="31"/>
      <c r="N209" s="32"/>
      <c r="O209" s="28"/>
      <c r="P209" s="28"/>
      <c r="Q209" s="28"/>
      <c r="R209" s="31"/>
      <c r="S209" s="31"/>
      <c r="T209" s="30"/>
      <c r="U209" s="30"/>
      <c r="V209" s="30"/>
      <c r="W209" s="30"/>
      <c r="X209" s="30"/>
      <c r="Y209" s="30"/>
      <c r="Z209" s="30"/>
      <c r="AA209" s="30"/>
    </row>
    <row r="210" spans="1:27" ht="15.75" customHeight="1" x14ac:dyDescent="0.3">
      <c r="A210" s="78">
        <v>44048</v>
      </c>
      <c r="B210" s="28" t="s">
        <v>139</v>
      </c>
      <c r="C210" s="28">
        <v>86</v>
      </c>
      <c r="D210" s="27">
        <v>94.7</v>
      </c>
      <c r="E210" s="28">
        <v>7.59</v>
      </c>
      <c r="F210" s="27">
        <v>224.5</v>
      </c>
      <c r="G210" s="28">
        <v>7.19</v>
      </c>
      <c r="H210" s="34">
        <v>3.544</v>
      </c>
      <c r="I210" s="34">
        <v>0.36799999999999999</v>
      </c>
      <c r="J210" s="36">
        <v>9.3100000000000006E-3</v>
      </c>
      <c r="K210" s="36">
        <v>3.6215999999999998E-2</v>
      </c>
      <c r="L210" s="37">
        <v>2.1386620000000001</v>
      </c>
      <c r="M210" s="34">
        <v>2.1845279999999998</v>
      </c>
      <c r="N210" s="31">
        <f>I210-(J210+K210)</f>
        <v>0.32247399999999998</v>
      </c>
      <c r="O210" s="28"/>
      <c r="P210" s="28"/>
      <c r="Q210" s="28"/>
      <c r="R210" s="31"/>
      <c r="S210" s="31"/>
      <c r="T210" s="30"/>
      <c r="U210" s="30"/>
      <c r="V210" s="30"/>
      <c r="W210" s="30"/>
      <c r="X210" s="30"/>
      <c r="Y210" s="30"/>
      <c r="Z210" s="30"/>
      <c r="AA210" s="30"/>
    </row>
    <row r="211" spans="1:27" ht="13.2" x14ac:dyDescent="0.25">
      <c r="A211" s="78">
        <v>44055</v>
      </c>
      <c r="B211" s="28"/>
      <c r="C211" s="28"/>
      <c r="D211" s="27"/>
      <c r="E211" s="28"/>
      <c r="F211" s="27"/>
      <c r="G211" s="28"/>
      <c r="H211" s="31"/>
      <c r="I211" s="31"/>
      <c r="J211" s="30"/>
      <c r="K211" s="30"/>
      <c r="L211" s="28"/>
      <c r="M211" s="31"/>
      <c r="N211" s="32"/>
      <c r="O211" s="28"/>
      <c r="P211" s="28"/>
      <c r="Q211" s="28"/>
      <c r="R211" s="31"/>
      <c r="S211" s="31"/>
      <c r="T211" s="30"/>
      <c r="U211" s="30"/>
      <c r="V211" s="30"/>
      <c r="W211" s="30"/>
      <c r="X211" s="30"/>
      <c r="Y211" s="30"/>
      <c r="Z211" s="30"/>
      <c r="AA211" s="30"/>
    </row>
    <row r="212" spans="1:27" ht="15.75" customHeight="1" x14ac:dyDescent="0.3">
      <c r="A212" s="78">
        <v>44062</v>
      </c>
      <c r="B212" s="28" t="s">
        <v>138</v>
      </c>
      <c r="C212" s="28">
        <v>75.3</v>
      </c>
      <c r="D212" s="27">
        <v>100.9</v>
      </c>
      <c r="E212" s="28">
        <v>8.48</v>
      </c>
      <c r="F212" s="27">
        <v>219.2</v>
      </c>
      <c r="G212" s="28">
        <v>7.5</v>
      </c>
      <c r="H212" s="34">
        <v>3.01</v>
      </c>
      <c r="I212" s="34">
        <v>0.22</v>
      </c>
      <c r="J212" s="36">
        <v>2.9580000000000001E-3</v>
      </c>
      <c r="K212" s="36">
        <v>1.5514E-2</v>
      </c>
      <c r="L212" s="37">
        <v>1.3839889999999999</v>
      </c>
      <c r="M212" s="34">
        <v>2.5090849999999998</v>
      </c>
      <c r="N212" s="31">
        <f>I212-(J212+K212)</f>
        <v>0.20152800000000001</v>
      </c>
      <c r="O212" s="28"/>
      <c r="P212" s="28"/>
      <c r="Q212" s="28"/>
      <c r="R212" s="31"/>
      <c r="S212" s="31"/>
      <c r="T212" s="30"/>
      <c r="U212" s="30"/>
      <c r="V212" s="30"/>
      <c r="W212" s="30"/>
      <c r="X212" s="30"/>
      <c r="Y212" s="30"/>
      <c r="Z212" s="30"/>
      <c r="AA212" s="30"/>
    </row>
    <row r="213" spans="1:27" ht="13.2" x14ac:dyDescent="0.25">
      <c r="A213" s="78">
        <v>44069</v>
      </c>
      <c r="B213" s="28"/>
      <c r="C213" s="28"/>
      <c r="D213" s="27"/>
      <c r="E213" s="28"/>
      <c r="F213" s="27"/>
      <c r="G213" s="28"/>
      <c r="H213" s="31"/>
      <c r="I213" s="31"/>
      <c r="J213" s="30"/>
      <c r="K213" s="30"/>
      <c r="L213" s="28"/>
      <c r="M213" s="31"/>
      <c r="N213" s="32"/>
      <c r="O213" s="28"/>
      <c r="P213" s="28"/>
      <c r="Q213" s="28"/>
      <c r="R213" s="31"/>
      <c r="S213" s="31"/>
      <c r="T213" s="30"/>
      <c r="U213" s="30"/>
      <c r="V213" s="30"/>
      <c r="W213" s="30"/>
      <c r="X213" s="30"/>
      <c r="Y213" s="30"/>
      <c r="Z213" s="30"/>
      <c r="AA213" s="30"/>
    </row>
    <row r="214" spans="1:27" ht="15.75" customHeight="1" x14ac:dyDescent="0.3">
      <c r="A214" s="78">
        <v>44076</v>
      </c>
      <c r="B214" s="28" t="s">
        <v>143</v>
      </c>
      <c r="C214" s="28">
        <v>72.900000000000006</v>
      </c>
      <c r="D214" s="27">
        <v>101.8</v>
      </c>
      <c r="E214" s="28">
        <v>8.77</v>
      </c>
      <c r="F214" s="27">
        <v>217.8</v>
      </c>
      <c r="G214" s="28">
        <v>7.15</v>
      </c>
      <c r="H214" s="34">
        <v>3.5009999999999999</v>
      </c>
      <c r="I214" s="34">
        <v>0.38590000000000002</v>
      </c>
      <c r="J214" s="36">
        <v>4.5950000000000001E-3</v>
      </c>
      <c r="K214" s="36">
        <v>2.0018999999999999E-2</v>
      </c>
      <c r="L214" s="37">
        <v>1.8226599999999999</v>
      </c>
      <c r="M214" s="34">
        <v>2.4572419999999999</v>
      </c>
      <c r="N214" s="31">
        <f>I214-(J214+K214)</f>
        <v>0.361286</v>
      </c>
      <c r="O214" s="28"/>
      <c r="P214" s="28"/>
      <c r="Q214" s="28"/>
      <c r="R214" s="31"/>
      <c r="S214" s="31"/>
      <c r="T214" s="30"/>
      <c r="U214" s="30"/>
      <c r="V214" s="30"/>
      <c r="W214" s="30"/>
      <c r="X214" s="30"/>
      <c r="Y214" s="30"/>
      <c r="Z214" s="30"/>
      <c r="AA214" s="30"/>
    </row>
    <row r="215" spans="1:27" ht="13.2" x14ac:dyDescent="0.25">
      <c r="A215" s="78">
        <v>44083</v>
      </c>
      <c r="B215" s="28"/>
      <c r="C215" s="28"/>
      <c r="D215" s="27"/>
      <c r="E215" s="28"/>
      <c r="F215" s="27"/>
      <c r="G215" s="28"/>
      <c r="H215" s="31"/>
      <c r="I215" s="31"/>
      <c r="J215" s="30"/>
      <c r="K215" s="30"/>
      <c r="L215" s="28"/>
      <c r="M215" s="31"/>
      <c r="N215" s="32"/>
      <c r="O215" s="28"/>
      <c r="P215" s="28"/>
      <c r="Q215" s="28"/>
      <c r="R215" s="31"/>
      <c r="S215" s="31"/>
      <c r="T215" s="30"/>
      <c r="U215" s="30"/>
      <c r="V215" s="30"/>
      <c r="W215" s="30"/>
      <c r="X215" s="30"/>
      <c r="Y215" s="30"/>
      <c r="Z215" s="30"/>
      <c r="AA215" s="30"/>
    </row>
    <row r="216" spans="1:27" ht="15.75" customHeight="1" x14ac:dyDescent="0.3">
      <c r="A216" s="78">
        <v>44090</v>
      </c>
      <c r="B216" s="28" t="s">
        <v>138</v>
      </c>
      <c r="C216" s="28">
        <v>67.900000000000006</v>
      </c>
      <c r="D216" s="27">
        <v>105.6</v>
      </c>
      <c r="E216" s="28">
        <v>9.61</v>
      </c>
      <c r="F216" s="27">
        <v>215.7</v>
      </c>
      <c r="G216" s="28">
        <v>7.15</v>
      </c>
      <c r="H216" s="34">
        <v>3.0230000000000001</v>
      </c>
      <c r="I216" s="34">
        <v>0.2356</v>
      </c>
      <c r="J216" s="36">
        <v>3.0079999999999998E-3</v>
      </c>
      <c r="K216" s="36">
        <v>5.4039999999999999E-3</v>
      </c>
      <c r="L216" s="37">
        <v>1.630714</v>
      </c>
      <c r="M216" s="34">
        <v>2.52962</v>
      </c>
      <c r="N216" s="31">
        <f>I216-(J216+K216)</f>
        <v>0.227188</v>
      </c>
      <c r="O216" s="28"/>
      <c r="P216" s="28"/>
      <c r="Q216" s="28"/>
      <c r="R216" s="31"/>
      <c r="S216" s="31"/>
      <c r="T216" s="30"/>
      <c r="U216" s="30"/>
      <c r="V216" s="30"/>
      <c r="W216" s="30"/>
      <c r="X216" s="30"/>
      <c r="Y216" s="30"/>
      <c r="Z216" s="30"/>
      <c r="AA216" s="30"/>
    </row>
    <row r="217" spans="1:27" ht="13.2" x14ac:dyDescent="0.25">
      <c r="A217" s="78">
        <v>44097</v>
      </c>
      <c r="B217" s="28"/>
      <c r="C217" s="28"/>
      <c r="D217" s="27"/>
      <c r="E217" s="28"/>
      <c r="F217" s="27"/>
      <c r="G217" s="28"/>
      <c r="H217" s="31"/>
      <c r="I217" s="31"/>
      <c r="J217" s="30"/>
      <c r="K217" s="30"/>
      <c r="L217" s="28"/>
      <c r="M217" s="31"/>
      <c r="N217" s="32"/>
      <c r="O217" s="28"/>
      <c r="P217" s="28"/>
      <c r="Q217" s="28"/>
      <c r="R217" s="31"/>
      <c r="S217" s="31"/>
      <c r="T217" s="30"/>
      <c r="U217" s="30"/>
      <c r="V217" s="30"/>
      <c r="W217" s="30"/>
      <c r="X217" s="30"/>
      <c r="Y217" s="30"/>
      <c r="Z217" s="30"/>
      <c r="AA217" s="30"/>
    </row>
    <row r="218" spans="1:27" ht="15.75" customHeight="1" x14ac:dyDescent="0.3">
      <c r="A218" s="78">
        <v>44104</v>
      </c>
      <c r="B218" s="28" t="s">
        <v>138</v>
      </c>
      <c r="C218" s="28">
        <v>69.400000000000006</v>
      </c>
      <c r="D218" s="27">
        <v>87.4</v>
      </c>
      <c r="E218" s="28">
        <v>7.82</v>
      </c>
      <c r="F218" s="27">
        <v>215.2</v>
      </c>
      <c r="G218" s="28">
        <v>6.34</v>
      </c>
      <c r="H218" s="34">
        <v>3.2559999999999998</v>
      </c>
      <c r="I218" s="34">
        <v>0.31440000000000001</v>
      </c>
      <c r="J218" s="36">
        <v>4.3186000000000002E-2</v>
      </c>
      <c r="K218" s="36">
        <v>5.0341999999999998E-2</v>
      </c>
      <c r="L218" s="37">
        <v>3.5923620000000001</v>
      </c>
      <c r="M218" s="34">
        <v>2.9948679999999999</v>
      </c>
      <c r="N218" s="31">
        <f>I218-(J218+K218)</f>
        <v>0.22087200000000001</v>
      </c>
      <c r="O218" s="28"/>
      <c r="P218" s="28"/>
      <c r="Q218" s="28"/>
      <c r="R218" s="31"/>
      <c r="S218" s="31"/>
      <c r="T218" s="30"/>
      <c r="U218" s="30"/>
      <c r="V218" s="30"/>
      <c r="W218" s="30"/>
      <c r="X218" s="30"/>
      <c r="Y218" s="30"/>
      <c r="Z218" s="30"/>
      <c r="AA218" s="30"/>
    </row>
    <row r="219" spans="1:27" ht="13.2" x14ac:dyDescent="0.25">
      <c r="A219" s="78">
        <v>44111</v>
      </c>
      <c r="B219" s="28"/>
      <c r="C219" s="28"/>
      <c r="D219" s="27"/>
      <c r="E219" s="28"/>
      <c r="F219" s="27"/>
      <c r="G219" s="28"/>
      <c r="H219" s="31"/>
      <c r="I219" s="31"/>
      <c r="J219" s="30"/>
      <c r="K219" s="30"/>
      <c r="L219" s="28"/>
      <c r="M219" s="31"/>
      <c r="N219" s="32"/>
      <c r="O219" s="28"/>
      <c r="P219" s="28"/>
      <c r="Q219" s="28"/>
      <c r="R219" s="31"/>
      <c r="S219" s="31"/>
      <c r="T219" s="30"/>
      <c r="U219" s="30"/>
      <c r="V219" s="30"/>
      <c r="W219" s="30"/>
      <c r="X219" s="30"/>
      <c r="Y219" s="30"/>
      <c r="Z219" s="30"/>
      <c r="AA219" s="30"/>
    </row>
    <row r="220" spans="1:27" ht="15.75" customHeight="1" x14ac:dyDescent="0.3">
      <c r="A220" s="78">
        <v>44118</v>
      </c>
      <c r="B220" s="28" t="s">
        <v>138</v>
      </c>
      <c r="C220" s="28">
        <v>59.6</v>
      </c>
      <c r="D220" s="27">
        <v>83.3</v>
      </c>
      <c r="E220" s="28">
        <v>8.34</v>
      </c>
      <c r="F220" s="27">
        <v>212.5</v>
      </c>
      <c r="G220" s="28">
        <v>8.0399999999999991</v>
      </c>
      <c r="H220" s="34">
        <v>2.9289999999999998</v>
      </c>
      <c r="I220" s="34">
        <v>0.21579999999999999</v>
      </c>
      <c r="J220" s="36">
        <v>5.7590000000000002E-3</v>
      </c>
      <c r="K220" s="36">
        <v>2.4504999999999999E-2</v>
      </c>
      <c r="L220" s="37">
        <v>1.4832460000000001</v>
      </c>
      <c r="M220" s="34">
        <v>3.1240960000000002</v>
      </c>
      <c r="N220" s="31">
        <f>I220-(J220+K220)</f>
        <v>0.18553599999999998</v>
      </c>
      <c r="O220" s="28"/>
      <c r="P220" s="28"/>
      <c r="Q220" s="28"/>
      <c r="R220" s="31"/>
      <c r="S220" s="31"/>
      <c r="T220" s="30"/>
      <c r="U220" s="30"/>
      <c r="V220" s="30"/>
      <c r="W220" s="30"/>
      <c r="X220" s="30"/>
      <c r="Y220" s="30"/>
      <c r="Z220" s="30"/>
      <c r="AA220" s="30"/>
    </row>
    <row r="221" spans="1:27" ht="13.2" x14ac:dyDescent="0.25">
      <c r="A221" s="78">
        <v>44125</v>
      </c>
      <c r="B221" s="28"/>
      <c r="C221" s="28"/>
      <c r="D221" s="27"/>
      <c r="E221" s="28"/>
      <c r="F221" s="27"/>
      <c r="G221" s="28"/>
      <c r="H221" s="31"/>
      <c r="I221" s="31"/>
      <c r="J221" s="30"/>
      <c r="K221" s="30"/>
      <c r="L221" s="28"/>
      <c r="M221" s="31"/>
      <c r="N221" s="32"/>
      <c r="O221" s="28"/>
      <c r="P221" s="28"/>
      <c r="Q221" s="28"/>
      <c r="R221" s="31"/>
      <c r="S221" s="31"/>
      <c r="T221" s="30"/>
      <c r="U221" s="30"/>
      <c r="V221" s="30"/>
      <c r="W221" s="30"/>
      <c r="X221" s="30"/>
      <c r="Y221" s="30"/>
      <c r="Z221" s="30"/>
      <c r="AA221" s="30"/>
    </row>
    <row r="222" spans="1:27" ht="15.75" customHeight="1" x14ac:dyDescent="0.3">
      <c r="A222" s="78">
        <v>44132</v>
      </c>
      <c r="B222" s="28" t="s">
        <v>138</v>
      </c>
      <c r="C222" s="28">
        <v>57.3</v>
      </c>
      <c r="D222" s="27">
        <v>90.5</v>
      </c>
      <c r="E222" s="28">
        <v>9.3000000000000007</v>
      </c>
      <c r="F222" s="27">
        <v>203.6</v>
      </c>
      <c r="G222" s="28"/>
      <c r="H222" s="34">
        <v>3.5640000000000001</v>
      </c>
      <c r="I222" s="34">
        <v>0.28689999999999999</v>
      </c>
      <c r="J222" s="36">
        <v>3.1889000000000001E-2</v>
      </c>
      <c r="K222" s="36">
        <v>4.8639000000000002E-2</v>
      </c>
      <c r="L222" s="37">
        <v>5.4208860000000003</v>
      </c>
      <c r="M222" s="34">
        <v>3.2742640000000001</v>
      </c>
      <c r="N222" s="31">
        <f>I222-(J222+K222)</f>
        <v>0.206372</v>
      </c>
      <c r="O222" s="28"/>
      <c r="P222" s="28"/>
      <c r="Q222" s="28"/>
      <c r="R222" s="31"/>
      <c r="S222" s="31"/>
      <c r="T222" s="30"/>
      <c r="U222" s="30"/>
      <c r="V222" s="30"/>
      <c r="W222" s="30"/>
      <c r="X222" s="30"/>
      <c r="Y222" s="30"/>
      <c r="Z222" s="30"/>
      <c r="AA222" s="30"/>
    </row>
    <row r="223" spans="1:27" ht="13.2" x14ac:dyDescent="0.25">
      <c r="A223" s="78">
        <v>44139</v>
      </c>
      <c r="B223" s="28"/>
      <c r="C223" s="28"/>
      <c r="D223" s="27"/>
      <c r="E223" s="28"/>
      <c r="F223" s="27"/>
      <c r="G223" s="28"/>
      <c r="H223" s="31"/>
      <c r="I223" s="31"/>
      <c r="J223" s="30"/>
      <c r="K223" s="30"/>
      <c r="L223" s="28"/>
      <c r="M223" s="31"/>
      <c r="N223" s="32"/>
      <c r="O223" s="28"/>
      <c r="P223" s="28"/>
      <c r="Q223" s="28"/>
      <c r="R223" s="31"/>
      <c r="S223" s="31"/>
      <c r="T223" s="30"/>
      <c r="U223" s="30"/>
      <c r="V223" s="30"/>
      <c r="W223" s="30"/>
      <c r="X223" s="30"/>
      <c r="Y223" s="30"/>
      <c r="Z223" s="30"/>
      <c r="AA223" s="30"/>
    </row>
    <row r="224" spans="1:27" ht="15.75" customHeight="1" x14ac:dyDescent="0.3">
      <c r="A224" s="78">
        <v>44146</v>
      </c>
      <c r="B224" s="28" t="s">
        <v>138</v>
      </c>
      <c r="C224" s="28">
        <v>56.4</v>
      </c>
      <c r="D224" s="27">
        <v>107.1</v>
      </c>
      <c r="E224" s="28">
        <v>11.14</v>
      </c>
      <c r="F224" s="27">
        <v>207.5</v>
      </c>
      <c r="G224" s="28"/>
      <c r="H224" s="34">
        <v>4.1669999999999998</v>
      </c>
      <c r="I224" s="34">
        <v>0.23139999999999999</v>
      </c>
      <c r="J224" s="36">
        <v>4.4679999999999997E-3</v>
      </c>
      <c r="K224" s="36">
        <v>1.7026699999999999E-2</v>
      </c>
      <c r="L224" s="37">
        <v>2.5307580000000001</v>
      </c>
      <c r="M224" s="34">
        <v>3.0799370000000001</v>
      </c>
      <c r="N224" s="31">
        <f>I224-(J224+K224)</f>
        <v>0.20990529999999999</v>
      </c>
      <c r="O224" s="28"/>
      <c r="P224" s="28"/>
      <c r="Q224" s="28"/>
      <c r="R224" s="31"/>
      <c r="S224" s="31"/>
      <c r="T224" s="30"/>
      <c r="U224" s="30"/>
      <c r="V224" s="30"/>
      <c r="W224" s="30"/>
      <c r="X224" s="30"/>
      <c r="Y224" s="30"/>
      <c r="Z224" s="30"/>
      <c r="AA224" s="30"/>
    </row>
    <row r="225" spans="1:27" ht="13.2" x14ac:dyDescent="0.25">
      <c r="A225" s="78">
        <v>44153</v>
      </c>
      <c r="B225" s="28"/>
      <c r="C225" s="28"/>
      <c r="D225" s="27"/>
      <c r="E225" s="28"/>
      <c r="F225" s="27"/>
      <c r="G225" s="28"/>
      <c r="H225" s="31"/>
      <c r="I225" s="31"/>
      <c r="J225" s="30"/>
      <c r="K225" s="30"/>
      <c r="L225" s="28"/>
      <c r="M225" s="31"/>
      <c r="N225" s="32"/>
      <c r="O225" s="28"/>
      <c r="P225" s="28"/>
      <c r="Q225" s="28"/>
      <c r="R225" s="31"/>
      <c r="S225" s="31"/>
      <c r="T225" s="30"/>
      <c r="U225" s="30"/>
      <c r="V225" s="30"/>
      <c r="W225" s="30"/>
      <c r="X225" s="30"/>
      <c r="Y225" s="30"/>
      <c r="Z225" s="30"/>
      <c r="AA225" s="30"/>
    </row>
    <row r="226" spans="1:27" ht="15.75" customHeight="1" x14ac:dyDescent="0.3">
      <c r="A226" s="78">
        <v>44160</v>
      </c>
      <c r="B226" s="28" t="s">
        <v>138</v>
      </c>
      <c r="C226" s="28">
        <v>47.2</v>
      </c>
      <c r="D226" s="27">
        <v>86.8</v>
      </c>
      <c r="E226" s="28">
        <v>10.16</v>
      </c>
      <c r="F226" s="27">
        <v>200.6</v>
      </c>
      <c r="G226" s="28">
        <v>6.98</v>
      </c>
      <c r="H226" s="34">
        <v>3.7170000000000001</v>
      </c>
      <c r="I226" s="34">
        <v>0.38619999999999999</v>
      </c>
      <c r="J226" s="36">
        <v>0.114802</v>
      </c>
      <c r="K226" s="36">
        <v>8.89601E-2</v>
      </c>
      <c r="L226" s="37">
        <v>2.083752</v>
      </c>
      <c r="M226" s="34">
        <v>3.1040420000000002</v>
      </c>
      <c r="N226" s="31">
        <f>I226-(J226+K226)</f>
        <v>0.18243789999999999</v>
      </c>
      <c r="O226" s="28"/>
      <c r="P226" s="28"/>
      <c r="Q226" s="28"/>
      <c r="R226" s="31"/>
      <c r="S226" s="31"/>
      <c r="T226" s="30"/>
      <c r="U226" s="30"/>
      <c r="V226" s="30"/>
      <c r="W226" s="30"/>
      <c r="X226" s="30"/>
      <c r="Y226" s="30"/>
      <c r="Z226" s="30"/>
      <c r="AA226" s="30"/>
    </row>
    <row r="227" spans="1:27" ht="13.2" x14ac:dyDescent="0.25">
      <c r="A227" s="78">
        <v>44167</v>
      </c>
      <c r="B227" s="28"/>
      <c r="C227" s="28"/>
      <c r="D227" s="27"/>
      <c r="E227" s="28"/>
      <c r="F227" s="27"/>
      <c r="G227" s="28"/>
      <c r="H227" s="31"/>
      <c r="I227" s="31"/>
      <c r="J227" s="30"/>
      <c r="K227" s="30"/>
      <c r="L227" s="28"/>
      <c r="M227" s="31"/>
      <c r="N227" s="32"/>
      <c r="O227" s="28"/>
      <c r="P227" s="28"/>
      <c r="Q227" s="28"/>
      <c r="R227" s="31"/>
      <c r="S227" s="31"/>
      <c r="T227" s="30"/>
      <c r="U227" s="30"/>
      <c r="V227" s="30"/>
      <c r="W227" s="30"/>
      <c r="X227" s="30"/>
      <c r="Y227" s="30"/>
      <c r="Z227" s="30"/>
      <c r="AA227" s="30"/>
    </row>
    <row r="228" spans="1:27" ht="15.75" customHeight="1" x14ac:dyDescent="0.3">
      <c r="A228" s="78">
        <v>44174</v>
      </c>
      <c r="B228" s="28" t="s">
        <v>138</v>
      </c>
      <c r="C228" s="28">
        <v>41</v>
      </c>
      <c r="D228" s="27">
        <v>83.1</v>
      </c>
      <c r="E228" s="28">
        <v>10.6</v>
      </c>
      <c r="F228" s="27">
        <v>195.8</v>
      </c>
      <c r="G228" s="28">
        <v>7.05</v>
      </c>
      <c r="H228" s="43">
        <v>3.7669999999999999</v>
      </c>
      <c r="I228" s="43">
        <v>0.61899999999999999</v>
      </c>
      <c r="J228" s="36">
        <v>0.14402200000000001</v>
      </c>
      <c r="K228" s="36">
        <v>0.15488730000000001</v>
      </c>
      <c r="L228" s="37">
        <v>1.31165</v>
      </c>
      <c r="M228" s="34">
        <v>2.8626019999999999</v>
      </c>
      <c r="N228" s="31">
        <f>I228-(J228+K228)</f>
        <v>0.32009069999999995</v>
      </c>
      <c r="O228" s="28"/>
      <c r="P228" s="28"/>
      <c r="Q228" s="28"/>
      <c r="R228" s="31"/>
      <c r="S228" s="31"/>
      <c r="T228" s="30"/>
      <c r="U228" s="30"/>
      <c r="V228" s="30"/>
      <c r="W228" s="30"/>
      <c r="X228" s="30"/>
      <c r="Y228" s="30"/>
      <c r="Z228" s="30"/>
      <c r="AA228" s="30"/>
    </row>
    <row r="229" spans="1:27" ht="13.2" x14ac:dyDescent="0.25">
      <c r="A229" s="78">
        <v>44181</v>
      </c>
      <c r="B229" s="28"/>
      <c r="C229" s="28"/>
      <c r="D229" s="27"/>
      <c r="E229" s="28"/>
      <c r="F229" s="27"/>
      <c r="G229" s="28"/>
      <c r="H229" s="31"/>
      <c r="I229" s="31"/>
      <c r="J229" s="30"/>
      <c r="K229" s="30"/>
      <c r="L229" s="28"/>
      <c r="M229" s="31"/>
      <c r="N229" s="32"/>
      <c r="O229" s="28"/>
      <c r="P229" s="28"/>
      <c r="Q229" s="28"/>
      <c r="R229" s="31"/>
      <c r="S229" s="31"/>
      <c r="T229" s="30"/>
      <c r="U229" s="30"/>
      <c r="V229" s="30"/>
      <c r="W229" s="30"/>
      <c r="X229" s="30"/>
      <c r="Y229" s="30"/>
      <c r="Z229" s="30"/>
      <c r="AA229" s="30"/>
    </row>
    <row r="230" spans="1:27" ht="15.75" customHeight="1" x14ac:dyDescent="0.3">
      <c r="A230" s="78">
        <v>44188</v>
      </c>
      <c r="B230" s="28" t="s">
        <v>138</v>
      </c>
      <c r="C230" s="28">
        <v>37.6</v>
      </c>
      <c r="D230" s="27">
        <v>89.5</v>
      </c>
      <c r="E230" s="28">
        <v>12</v>
      </c>
      <c r="F230" s="27">
        <v>196.5</v>
      </c>
      <c r="G230" s="28">
        <v>6.88</v>
      </c>
      <c r="H230" s="43">
        <v>3.5459999999999998</v>
      </c>
      <c r="I230" s="43">
        <v>0.625</v>
      </c>
      <c r="J230" s="36">
        <v>0.282418</v>
      </c>
      <c r="K230" s="36">
        <v>0.15772530000000001</v>
      </c>
      <c r="L230" s="37">
        <v>0.78558499999999998</v>
      </c>
      <c r="M230" s="34">
        <v>3.2648109999999999</v>
      </c>
      <c r="N230" s="31">
        <f>I230-(J230+K230)</f>
        <v>0.18485669999999998</v>
      </c>
      <c r="O230" s="28"/>
      <c r="P230" s="28"/>
      <c r="Q230" s="28"/>
      <c r="R230" s="31"/>
      <c r="S230" s="31"/>
      <c r="T230" s="30"/>
      <c r="U230" s="30"/>
      <c r="V230" s="30"/>
      <c r="W230" s="30"/>
      <c r="X230" s="30"/>
      <c r="Y230" s="30"/>
      <c r="Z230" s="30"/>
      <c r="AA230" s="30"/>
    </row>
    <row r="231" spans="1:27" ht="13.2" x14ac:dyDescent="0.25">
      <c r="A231" s="78">
        <v>44195</v>
      </c>
      <c r="B231" s="28"/>
      <c r="C231" s="28"/>
      <c r="D231" s="27"/>
      <c r="E231" s="28"/>
      <c r="F231" s="27"/>
      <c r="G231" s="28"/>
      <c r="H231" s="31"/>
      <c r="I231" s="31"/>
      <c r="J231" s="30"/>
      <c r="K231" s="30"/>
      <c r="L231" s="28"/>
      <c r="M231" s="31"/>
      <c r="N231" s="32"/>
      <c r="O231" s="28"/>
      <c r="P231" s="28"/>
      <c r="Q231" s="28"/>
      <c r="R231" s="31"/>
      <c r="S231" s="31"/>
      <c r="T231" s="30"/>
      <c r="U231" s="30"/>
      <c r="V231" s="30"/>
      <c r="W231" s="30"/>
      <c r="X231" s="30"/>
      <c r="Y231" s="30"/>
      <c r="Z231" s="30"/>
      <c r="AA231" s="30"/>
    </row>
    <row r="232" spans="1:27" ht="13.2" x14ac:dyDescent="0.25">
      <c r="A232" s="78"/>
      <c r="B232" s="28"/>
      <c r="C232" s="28"/>
      <c r="D232" s="27"/>
      <c r="E232" s="28"/>
      <c r="F232" s="27"/>
      <c r="G232" s="28"/>
      <c r="H232" s="31"/>
      <c r="I232" s="31"/>
      <c r="J232" s="30"/>
      <c r="K232" s="30"/>
      <c r="L232" s="28"/>
      <c r="M232" s="31"/>
      <c r="N232" s="32"/>
      <c r="O232" s="28"/>
      <c r="P232" s="28"/>
      <c r="Q232" s="28"/>
      <c r="R232" s="31"/>
      <c r="S232" s="31"/>
      <c r="T232" s="30"/>
      <c r="U232" s="30"/>
      <c r="V232" s="30"/>
      <c r="W232" s="30"/>
      <c r="X232" s="30"/>
      <c r="Y232" s="30"/>
      <c r="Z232" s="30"/>
      <c r="AA232" s="30"/>
    </row>
    <row r="233" spans="1:27" ht="13.2" x14ac:dyDescent="0.25">
      <c r="A233" s="78"/>
      <c r="B233" s="28"/>
      <c r="C233" s="28"/>
      <c r="D233" s="27"/>
      <c r="E233" s="28"/>
      <c r="F233" s="27"/>
      <c r="G233" s="28"/>
      <c r="H233" s="31"/>
      <c r="I233" s="31"/>
      <c r="J233" s="30"/>
      <c r="K233" s="30"/>
      <c r="L233" s="28"/>
      <c r="M233" s="31"/>
      <c r="N233" s="32"/>
      <c r="O233" s="28"/>
      <c r="P233" s="28"/>
      <c r="Q233" s="28"/>
      <c r="R233" s="31"/>
      <c r="S233" s="31"/>
      <c r="T233" s="30"/>
      <c r="U233" s="30"/>
      <c r="V233" s="30"/>
      <c r="W233" s="30"/>
      <c r="X233" s="30"/>
      <c r="Y233" s="30"/>
      <c r="Z233" s="30"/>
      <c r="AA233" s="30"/>
    </row>
    <row r="234" spans="1:27" ht="13.2" x14ac:dyDescent="0.25">
      <c r="A234" s="78"/>
      <c r="B234" s="28"/>
      <c r="C234" s="28"/>
      <c r="D234" s="27"/>
      <c r="E234" s="28"/>
      <c r="F234" s="27"/>
      <c r="G234" s="28"/>
      <c r="H234" s="31"/>
      <c r="I234" s="31"/>
      <c r="J234" s="30"/>
      <c r="K234" s="30"/>
      <c r="L234" s="28"/>
      <c r="M234" s="31"/>
      <c r="N234" s="32"/>
      <c r="O234" s="28"/>
      <c r="P234" s="28"/>
      <c r="Q234" s="28"/>
      <c r="R234" s="31"/>
      <c r="S234" s="31"/>
      <c r="T234" s="30"/>
      <c r="U234" s="30"/>
      <c r="V234" s="30"/>
      <c r="W234" s="30"/>
      <c r="X234" s="30"/>
      <c r="Y234" s="30"/>
      <c r="Z234" s="30"/>
      <c r="AA234" s="30"/>
    </row>
    <row r="235" spans="1:27" ht="13.2" x14ac:dyDescent="0.25">
      <c r="A235" s="78"/>
      <c r="B235" s="28"/>
      <c r="C235" s="28"/>
      <c r="D235" s="27"/>
      <c r="E235" s="28"/>
      <c r="F235" s="27"/>
      <c r="G235" s="28"/>
      <c r="H235" s="31"/>
      <c r="I235" s="31"/>
      <c r="J235" s="30"/>
      <c r="K235" s="30"/>
      <c r="L235" s="28"/>
      <c r="M235" s="31"/>
      <c r="N235" s="32"/>
      <c r="O235" s="28"/>
      <c r="P235" s="28"/>
      <c r="Q235" s="28"/>
      <c r="R235" s="31"/>
      <c r="S235" s="31"/>
      <c r="T235" s="30"/>
      <c r="U235" s="30"/>
      <c r="V235" s="30"/>
      <c r="W235" s="30"/>
      <c r="X235" s="30"/>
      <c r="Y235" s="30"/>
      <c r="Z235" s="30"/>
      <c r="AA235" s="30"/>
    </row>
    <row r="236" spans="1:27" ht="13.2" x14ac:dyDescent="0.25">
      <c r="A236" s="78"/>
      <c r="B236" s="28"/>
      <c r="C236" s="28"/>
      <c r="D236" s="27"/>
      <c r="E236" s="28"/>
      <c r="F236" s="27"/>
      <c r="G236" s="28"/>
      <c r="H236" s="31"/>
      <c r="I236" s="31"/>
      <c r="J236" s="30"/>
      <c r="K236" s="30"/>
      <c r="L236" s="28"/>
      <c r="M236" s="31"/>
      <c r="N236" s="32"/>
      <c r="O236" s="28"/>
      <c r="P236" s="28"/>
      <c r="Q236" s="28"/>
      <c r="R236" s="31"/>
      <c r="S236" s="31"/>
      <c r="T236" s="30"/>
      <c r="U236" s="30"/>
      <c r="V236" s="30"/>
      <c r="W236" s="30"/>
      <c r="X236" s="30"/>
      <c r="Y236" s="30"/>
      <c r="Z236" s="30"/>
      <c r="AA236" s="30"/>
    </row>
    <row r="237" spans="1:27" ht="13.2" x14ac:dyDescent="0.25">
      <c r="A237" s="78"/>
      <c r="B237" s="28"/>
      <c r="C237" s="28"/>
      <c r="D237" s="27"/>
      <c r="E237" s="28"/>
      <c r="F237" s="27"/>
      <c r="G237" s="28"/>
      <c r="H237" s="31"/>
      <c r="I237" s="31"/>
      <c r="J237" s="30"/>
      <c r="K237" s="30"/>
      <c r="L237" s="28"/>
      <c r="M237" s="31"/>
      <c r="N237" s="32"/>
      <c r="O237" s="28"/>
      <c r="P237" s="28"/>
      <c r="Q237" s="28"/>
      <c r="R237" s="31"/>
      <c r="S237" s="31"/>
      <c r="T237" s="30"/>
      <c r="U237" s="30"/>
      <c r="V237" s="30"/>
      <c r="W237" s="30"/>
      <c r="X237" s="30"/>
      <c r="Y237" s="30"/>
      <c r="Z237" s="30"/>
      <c r="AA237" s="30"/>
    </row>
    <row r="238" spans="1:27" ht="13.2" x14ac:dyDescent="0.25">
      <c r="A238" s="78"/>
      <c r="B238" s="28"/>
      <c r="C238" s="28"/>
      <c r="D238" s="27"/>
      <c r="E238" s="28"/>
      <c r="F238" s="27"/>
      <c r="G238" s="28"/>
      <c r="H238" s="31"/>
      <c r="I238" s="31"/>
      <c r="J238" s="30"/>
      <c r="K238" s="30"/>
      <c r="L238" s="28"/>
      <c r="M238" s="31"/>
      <c r="N238" s="32"/>
      <c r="O238" s="28"/>
      <c r="P238" s="28"/>
      <c r="Q238" s="28"/>
      <c r="R238" s="31"/>
      <c r="S238" s="31"/>
      <c r="T238" s="30"/>
      <c r="U238" s="30"/>
      <c r="V238" s="30"/>
      <c r="W238" s="30"/>
      <c r="X238" s="30"/>
      <c r="Y238" s="30"/>
      <c r="Z238" s="30"/>
      <c r="AA238" s="30"/>
    </row>
    <row r="239" spans="1:27" ht="13.2" x14ac:dyDescent="0.25">
      <c r="A239" s="78"/>
      <c r="B239" s="28"/>
      <c r="C239" s="28"/>
      <c r="D239" s="27"/>
      <c r="E239" s="28"/>
      <c r="F239" s="27"/>
      <c r="G239" s="28"/>
      <c r="H239" s="31"/>
      <c r="I239" s="31"/>
      <c r="J239" s="30"/>
      <c r="K239" s="30"/>
      <c r="L239" s="28"/>
      <c r="M239" s="31"/>
      <c r="N239" s="32"/>
      <c r="O239" s="28"/>
      <c r="P239" s="28"/>
      <c r="Q239" s="28"/>
      <c r="R239" s="31"/>
      <c r="S239" s="31"/>
      <c r="T239" s="30"/>
      <c r="U239" s="30"/>
      <c r="V239" s="30"/>
      <c r="W239" s="30"/>
      <c r="X239" s="30"/>
      <c r="Y239" s="30"/>
      <c r="Z239" s="30"/>
      <c r="AA239" s="30"/>
    </row>
    <row r="240" spans="1:27" ht="13.2" x14ac:dyDescent="0.25">
      <c r="A240" s="78"/>
      <c r="B240" s="28"/>
      <c r="C240" s="28"/>
      <c r="D240" s="27"/>
      <c r="E240" s="28"/>
      <c r="F240" s="27"/>
      <c r="G240" s="28"/>
      <c r="H240" s="31"/>
      <c r="I240" s="31"/>
      <c r="J240" s="30"/>
      <c r="K240" s="30"/>
      <c r="L240" s="28"/>
      <c r="M240" s="31"/>
      <c r="N240" s="32"/>
      <c r="O240" s="28"/>
      <c r="P240" s="28"/>
      <c r="Q240" s="28"/>
      <c r="R240" s="31"/>
      <c r="S240" s="31"/>
      <c r="T240" s="30"/>
      <c r="U240" s="30"/>
      <c r="V240" s="30"/>
      <c r="W240" s="30"/>
      <c r="X240" s="30"/>
      <c r="Y240" s="30"/>
      <c r="Z240" s="30"/>
      <c r="AA240" s="30"/>
    </row>
    <row r="241" spans="1:27" ht="13.2" x14ac:dyDescent="0.25">
      <c r="A241" s="78"/>
      <c r="B241" s="28"/>
      <c r="C241" s="28"/>
      <c r="D241" s="27"/>
      <c r="E241" s="28"/>
      <c r="F241" s="27"/>
      <c r="G241" s="28"/>
      <c r="H241" s="31"/>
      <c r="I241" s="31"/>
      <c r="J241" s="30"/>
      <c r="K241" s="30"/>
      <c r="L241" s="28"/>
      <c r="M241" s="31"/>
      <c r="N241" s="32"/>
      <c r="O241" s="28"/>
      <c r="P241" s="28"/>
      <c r="Q241" s="28"/>
      <c r="R241" s="31"/>
      <c r="S241" s="31"/>
      <c r="T241" s="30"/>
      <c r="U241" s="30"/>
      <c r="V241" s="30"/>
      <c r="W241" s="30"/>
      <c r="X241" s="30"/>
      <c r="Y241" s="30"/>
      <c r="Z241" s="30"/>
      <c r="AA241" s="30"/>
    </row>
    <row r="242" spans="1:27" ht="13.2" x14ac:dyDescent="0.25">
      <c r="A242" s="78"/>
      <c r="B242" s="28"/>
      <c r="C242" s="28"/>
      <c r="D242" s="27"/>
      <c r="E242" s="28"/>
      <c r="F242" s="27"/>
      <c r="G242" s="28"/>
      <c r="H242" s="31"/>
      <c r="I242" s="31"/>
      <c r="J242" s="30"/>
      <c r="K242" s="30"/>
      <c r="L242" s="28"/>
      <c r="M242" s="31"/>
      <c r="N242" s="32"/>
      <c r="O242" s="28"/>
      <c r="P242" s="28"/>
      <c r="Q242" s="28"/>
      <c r="R242" s="31"/>
      <c r="S242" s="31"/>
      <c r="T242" s="30"/>
      <c r="U242" s="30"/>
      <c r="V242" s="30"/>
      <c r="W242" s="30"/>
      <c r="X242" s="30"/>
      <c r="Y242" s="30"/>
      <c r="Z242" s="30"/>
      <c r="AA242" s="30"/>
    </row>
    <row r="243" spans="1:27" ht="13.2" x14ac:dyDescent="0.25">
      <c r="A243" s="78"/>
      <c r="B243" s="28"/>
      <c r="C243" s="28"/>
      <c r="D243" s="27"/>
      <c r="E243" s="28"/>
      <c r="F243" s="27"/>
      <c r="G243" s="28"/>
      <c r="H243" s="31"/>
      <c r="I243" s="31"/>
      <c r="J243" s="30"/>
      <c r="K243" s="30"/>
      <c r="L243" s="28"/>
      <c r="M243" s="31"/>
      <c r="N243" s="32"/>
      <c r="O243" s="28"/>
      <c r="P243" s="28"/>
      <c r="Q243" s="28"/>
      <c r="R243" s="31"/>
      <c r="S243" s="31"/>
      <c r="T243" s="30"/>
      <c r="U243" s="30"/>
      <c r="V243" s="30"/>
      <c r="W243" s="30"/>
      <c r="X243" s="30"/>
      <c r="Y243" s="30"/>
      <c r="Z243" s="30"/>
      <c r="AA243" s="30"/>
    </row>
    <row r="244" spans="1:27" ht="13.2" x14ac:dyDescent="0.25">
      <c r="A244" s="78"/>
      <c r="B244" s="28"/>
      <c r="C244" s="28"/>
      <c r="D244" s="27"/>
      <c r="E244" s="28"/>
      <c r="F244" s="27"/>
      <c r="G244" s="28"/>
      <c r="H244" s="31"/>
      <c r="I244" s="31"/>
      <c r="J244" s="30"/>
      <c r="K244" s="30"/>
      <c r="L244" s="28"/>
      <c r="M244" s="31"/>
      <c r="N244" s="32"/>
      <c r="O244" s="28"/>
      <c r="P244" s="28"/>
      <c r="Q244" s="28"/>
      <c r="R244" s="31"/>
      <c r="S244" s="31"/>
      <c r="T244" s="30"/>
      <c r="U244" s="30"/>
      <c r="V244" s="30"/>
      <c r="W244" s="30"/>
      <c r="X244" s="30"/>
      <c r="Y244" s="30"/>
      <c r="Z244" s="30"/>
      <c r="AA244" s="30"/>
    </row>
    <row r="245" spans="1:27" ht="13.2" x14ac:dyDescent="0.25">
      <c r="A245" s="78"/>
      <c r="B245" s="28"/>
      <c r="C245" s="28"/>
      <c r="D245" s="27"/>
      <c r="E245" s="28"/>
      <c r="F245" s="27"/>
      <c r="G245" s="28"/>
      <c r="H245" s="31"/>
      <c r="I245" s="31"/>
      <c r="J245" s="30"/>
      <c r="K245" s="30"/>
      <c r="L245" s="28"/>
      <c r="M245" s="31"/>
      <c r="N245" s="32"/>
      <c r="O245" s="28"/>
      <c r="P245" s="28"/>
      <c r="Q245" s="28"/>
      <c r="R245" s="31"/>
      <c r="S245" s="31"/>
      <c r="T245" s="30"/>
      <c r="U245" s="30"/>
      <c r="V245" s="30"/>
      <c r="W245" s="30"/>
      <c r="X245" s="30"/>
      <c r="Y245" s="30"/>
      <c r="Z245" s="30"/>
      <c r="AA245" s="30"/>
    </row>
    <row r="246" spans="1:27" ht="13.2" x14ac:dyDescent="0.25">
      <c r="A246" s="78"/>
      <c r="B246" s="28"/>
      <c r="C246" s="28"/>
      <c r="D246" s="27"/>
      <c r="E246" s="28"/>
      <c r="F246" s="27"/>
      <c r="G246" s="28"/>
      <c r="H246" s="31"/>
      <c r="I246" s="31"/>
      <c r="J246" s="30"/>
      <c r="K246" s="30"/>
      <c r="L246" s="28"/>
      <c r="M246" s="31"/>
      <c r="N246" s="32"/>
      <c r="O246" s="28"/>
      <c r="P246" s="28"/>
      <c r="Q246" s="28"/>
      <c r="R246" s="31"/>
      <c r="S246" s="31"/>
      <c r="T246" s="30"/>
      <c r="U246" s="30"/>
      <c r="V246" s="30"/>
      <c r="W246" s="30"/>
      <c r="X246" s="30"/>
      <c r="Y246" s="30"/>
      <c r="Z246" s="30"/>
      <c r="AA246" s="30"/>
    </row>
    <row r="247" spans="1:27" ht="13.2" x14ac:dyDescent="0.25">
      <c r="A247" s="78"/>
      <c r="B247" s="28"/>
      <c r="C247" s="28"/>
      <c r="D247" s="27"/>
      <c r="E247" s="28"/>
      <c r="F247" s="27"/>
      <c r="G247" s="28"/>
      <c r="H247" s="31"/>
      <c r="I247" s="31"/>
      <c r="J247" s="30"/>
      <c r="K247" s="30"/>
      <c r="L247" s="28"/>
      <c r="M247" s="31"/>
      <c r="N247" s="32"/>
      <c r="O247" s="28"/>
      <c r="P247" s="28"/>
      <c r="Q247" s="28"/>
      <c r="R247" s="31"/>
      <c r="S247" s="31"/>
      <c r="T247" s="30"/>
      <c r="U247" s="30"/>
      <c r="V247" s="30"/>
      <c r="W247" s="30"/>
      <c r="X247" s="30"/>
      <c r="Y247" s="30"/>
      <c r="Z247" s="30"/>
      <c r="AA247" s="30"/>
    </row>
    <row r="248" spans="1:27" ht="13.2" x14ac:dyDescent="0.25">
      <c r="A248" s="78"/>
      <c r="B248" s="28"/>
      <c r="C248" s="28"/>
      <c r="D248" s="27"/>
      <c r="E248" s="28"/>
      <c r="F248" s="27"/>
      <c r="G248" s="28"/>
      <c r="H248" s="31"/>
      <c r="I248" s="31"/>
      <c r="J248" s="30"/>
      <c r="K248" s="30"/>
      <c r="L248" s="28"/>
      <c r="M248" s="31"/>
      <c r="N248" s="32"/>
      <c r="O248" s="28"/>
      <c r="P248" s="28"/>
      <c r="Q248" s="28"/>
      <c r="R248" s="31"/>
      <c r="S248" s="31"/>
      <c r="T248" s="30"/>
      <c r="U248" s="30"/>
      <c r="V248" s="30"/>
      <c r="W248" s="30"/>
      <c r="X248" s="30"/>
      <c r="Y248" s="30"/>
      <c r="Z248" s="30"/>
      <c r="AA248" s="30"/>
    </row>
    <row r="249" spans="1:27" ht="13.2" x14ac:dyDescent="0.25">
      <c r="A249" s="78"/>
      <c r="B249" s="28"/>
      <c r="C249" s="28"/>
      <c r="D249" s="27"/>
      <c r="E249" s="28"/>
      <c r="F249" s="27"/>
      <c r="G249" s="28"/>
      <c r="H249" s="31"/>
      <c r="I249" s="31"/>
      <c r="J249" s="30"/>
      <c r="K249" s="30"/>
      <c r="L249" s="28"/>
      <c r="M249" s="31"/>
      <c r="N249" s="32"/>
      <c r="O249" s="28"/>
      <c r="P249" s="28"/>
      <c r="Q249" s="28"/>
      <c r="R249" s="31"/>
      <c r="S249" s="31"/>
      <c r="T249" s="30"/>
      <c r="U249" s="30"/>
      <c r="V249" s="30"/>
      <c r="W249" s="30"/>
      <c r="X249" s="30"/>
      <c r="Y249" s="30"/>
      <c r="Z249" s="30"/>
      <c r="AA249" s="30"/>
    </row>
    <row r="250" spans="1:27" ht="13.2" x14ac:dyDescent="0.25">
      <c r="A250" s="78"/>
      <c r="B250" s="28"/>
      <c r="C250" s="28"/>
      <c r="D250" s="27"/>
      <c r="E250" s="28"/>
      <c r="F250" s="27"/>
      <c r="G250" s="28"/>
      <c r="H250" s="31"/>
      <c r="I250" s="31"/>
      <c r="J250" s="30"/>
      <c r="K250" s="30"/>
      <c r="L250" s="28"/>
      <c r="M250" s="31"/>
      <c r="N250" s="32"/>
      <c r="O250" s="28"/>
      <c r="P250" s="28"/>
      <c r="Q250" s="28"/>
      <c r="R250" s="31"/>
      <c r="S250" s="31"/>
      <c r="T250" s="30"/>
      <c r="U250" s="30"/>
      <c r="V250" s="30"/>
      <c r="W250" s="30"/>
      <c r="X250" s="30"/>
      <c r="Y250" s="30"/>
      <c r="Z250" s="30"/>
      <c r="AA250" s="30"/>
    </row>
    <row r="251" spans="1:27" ht="13.2" x14ac:dyDescent="0.25">
      <c r="A251" s="78"/>
      <c r="B251" s="28"/>
      <c r="C251" s="28"/>
      <c r="D251" s="27"/>
      <c r="E251" s="28"/>
      <c r="F251" s="27"/>
      <c r="G251" s="28"/>
      <c r="H251" s="31"/>
      <c r="I251" s="31"/>
      <c r="J251" s="30"/>
      <c r="K251" s="30"/>
      <c r="L251" s="28"/>
      <c r="M251" s="31"/>
      <c r="N251" s="32"/>
      <c r="O251" s="28"/>
      <c r="P251" s="28"/>
      <c r="Q251" s="28"/>
      <c r="R251" s="31"/>
      <c r="S251" s="31"/>
      <c r="T251" s="30"/>
      <c r="U251" s="30"/>
      <c r="V251" s="30"/>
      <c r="W251" s="30"/>
      <c r="X251" s="30"/>
      <c r="Y251" s="30"/>
      <c r="Z251" s="30"/>
      <c r="AA251" s="30"/>
    </row>
    <row r="252" spans="1:27" ht="13.2" x14ac:dyDescent="0.25">
      <c r="A252" s="78"/>
      <c r="B252" s="28"/>
      <c r="C252" s="28"/>
      <c r="D252" s="27"/>
      <c r="E252" s="28"/>
      <c r="F252" s="27"/>
      <c r="G252" s="28"/>
      <c r="H252" s="31"/>
      <c r="I252" s="31"/>
      <c r="J252" s="30"/>
      <c r="K252" s="30"/>
      <c r="L252" s="28"/>
      <c r="M252" s="31"/>
      <c r="N252" s="32"/>
      <c r="O252" s="28"/>
      <c r="P252" s="28"/>
      <c r="Q252" s="28"/>
      <c r="R252" s="31"/>
      <c r="S252" s="31"/>
      <c r="T252" s="30"/>
      <c r="U252" s="30"/>
      <c r="V252" s="30"/>
      <c r="W252" s="30"/>
      <c r="X252" s="30"/>
      <c r="Y252" s="30"/>
      <c r="Z252" s="30"/>
      <c r="AA252" s="30"/>
    </row>
    <row r="253" spans="1:27" ht="13.2" x14ac:dyDescent="0.25">
      <c r="A253" s="78"/>
      <c r="B253" s="28"/>
      <c r="C253" s="28"/>
      <c r="D253" s="27"/>
      <c r="E253" s="28"/>
      <c r="F253" s="27"/>
      <c r="G253" s="28"/>
      <c r="H253" s="31"/>
      <c r="I253" s="31"/>
      <c r="J253" s="30"/>
      <c r="K253" s="30"/>
      <c r="L253" s="28"/>
      <c r="M253" s="31"/>
      <c r="N253" s="32"/>
      <c r="O253" s="28"/>
      <c r="P253" s="28"/>
      <c r="Q253" s="28"/>
      <c r="R253" s="31"/>
      <c r="S253" s="31"/>
      <c r="T253" s="30"/>
      <c r="U253" s="30"/>
      <c r="V253" s="30"/>
      <c r="W253" s="30"/>
      <c r="X253" s="30"/>
      <c r="Y253" s="30"/>
      <c r="Z253" s="30"/>
      <c r="AA253" s="30"/>
    </row>
    <row r="254" spans="1:27" ht="13.2" x14ac:dyDescent="0.25">
      <c r="A254" s="78"/>
      <c r="B254" s="28"/>
      <c r="C254" s="28"/>
      <c r="D254" s="27"/>
      <c r="E254" s="28"/>
      <c r="F254" s="27"/>
      <c r="G254" s="28"/>
      <c r="H254" s="31"/>
      <c r="I254" s="31"/>
      <c r="J254" s="30"/>
      <c r="K254" s="30"/>
      <c r="L254" s="28"/>
      <c r="M254" s="31"/>
      <c r="N254" s="32"/>
      <c r="O254" s="28"/>
      <c r="P254" s="28"/>
      <c r="Q254" s="28"/>
      <c r="R254" s="31"/>
      <c r="S254" s="31"/>
      <c r="T254" s="30"/>
      <c r="U254" s="30"/>
      <c r="V254" s="30"/>
      <c r="W254" s="30"/>
      <c r="X254" s="30"/>
      <c r="Y254" s="30"/>
      <c r="Z254" s="30"/>
      <c r="AA254" s="30"/>
    </row>
    <row r="255" spans="1:27" ht="13.2" x14ac:dyDescent="0.25">
      <c r="A255" s="78"/>
      <c r="B255" s="28"/>
      <c r="C255" s="28"/>
      <c r="D255" s="27"/>
      <c r="E255" s="28"/>
      <c r="F255" s="27"/>
      <c r="G255" s="28"/>
      <c r="H255" s="31"/>
      <c r="I255" s="31"/>
      <c r="J255" s="30"/>
      <c r="K255" s="30"/>
      <c r="L255" s="28"/>
      <c r="M255" s="31"/>
      <c r="N255" s="32"/>
      <c r="O255" s="28"/>
      <c r="P255" s="28"/>
      <c r="Q255" s="28"/>
      <c r="R255" s="31"/>
      <c r="S255" s="31"/>
      <c r="T255" s="30"/>
      <c r="U255" s="30"/>
      <c r="V255" s="30"/>
      <c r="W255" s="30"/>
      <c r="X255" s="30"/>
      <c r="Y255" s="30"/>
      <c r="Z255" s="30"/>
      <c r="AA255" s="30"/>
    </row>
    <row r="256" spans="1:27" ht="13.2" x14ac:dyDescent="0.25">
      <c r="A256" s="78"/>
      <c r="B256" s="28"/>
      <c r="C256" s="28"/>
      <c r="D256" s="27"/>
      <c r="E256" s="28"/>
      <c r="F256" s="27"/>
      <c r="G256" s="28"/>
      <c r="H256" s="31"/>
      <c r="I256" s="31"/>
      <c r="J256" s="30"/>
      <c r="K256" s="30"/>
      <c r="L256" s="28"/>
      <c r="M256" s="31"/>
      <c r="N256" s="32"/>
      <c r="O256" s="28"/>
      <c r="P256" s="28"/>
      <c r="Q256" s="28"/>
      <c r="R256" s="31"/>
      <c r="S256" s="31"/>
      <c r="T256" s="30"/>
      <c r="U256" s="30"/>
      <c r="V256" s="30"/>
      <c r="W256" s="30"/>
      <c r="X256" s="30"/>
      <c r="Y256" s="30"/>
      <c r="Z256" s="30"/>
      <c r="AA256" s="30"/>
    </row>
    <row r="257" spans="1:27" ht="13.2" x14ac:dyDescent="0.25">
      <c r="A257" s="78"/>
      <c r="B257" s="28"/>
      <c r="C257" s="28"/>
      <c r="D257" s="27"/>
      <c r="E257" s="28"/>
      <c r="F257" s="27"/>
      <c r="G257" s="28"/>
      <c r="H257" s="31"/>
      <c r="I257" s="31"/>
      <c r="J257" s="30"/>
      <c r="K257" s="30"/>
      <c r="L257" s="28"/>
      <c r="M257" s="31"/>
      <c r="N257" s="32"/>
      <c r="O257" s="28"/>
      <c r="P257" s="28"/>
      <c r="Q257" s="28"/>
      <c r="R257" s="31"/>
      <c r="S257" s="31"/>
      <c r="T257" s="30"/>
      <c r="U257" s="30"/>
      <c r="V257" s="30"/>
      <c r="W257" s="30"/>
      <c r="X257" s="30"/>
      <c r="Y257" s="30"/>
      <c r="Z257" s="30"/>
      <c r="AA257" s="30"/>
    </row>
    <row r="258" spans="1:27" ht="13.2" x14ac:dyDescent="0.25">
      <c r="A258" s="78"/>
      <c r="B258" s="28"/>
      <c r="C258" s="28"/>
      <c r="D258" s="27"/>
      <c r="E258" s="28"/>
      <c r="F258" s="27"/>
      <c r="G258" s="28"/>
      <c r="H258" s="31"/>
      <c r="I258" s="31"/>
      <c r="J258" s="30"/>
      <c r="K258" s="30"/>
      <c r="L258" s="28"/>
      <c r="M258" s="31"/>
      <c r="N258" s="32"/>
      <c r="O258" s="28"/>
      <c r="P258" s="28"/>
      <c r="Q258" s="28"/>
      <c r="R258" s="31"/>
      <c r="S258" s="31"/>
      <c r="T258" s="30"/>
      <c r="U258" s="30"/>
      <c r="V258" s="30"/>
      <c r="W258" s="30"/>
      <c r="X258" s="30"/>
      <c r="Y258" s="30"/>
      <c r="Z258" s="30"/>
      <c r="AA258" s="30"/>
    </row>
    <row r="259" spans="1:27" ht="13.2" x14ac:dyDescent="0.25">
      <c r="A259" s="78"/>
      <c r="B259" s="28"/>
      <c r="C259" s="28"/>
      <c r="D259" s="27"/>
      <c r="E259" s="28"/>
      <c r="F259" s="27"/>
      <c r="G259" s="28"/>
      <c r="H259" s="31"/>
      <c r="I259" s="31"/>
      <c r="J259" s="30"/>
      <c r="K259" s="30"/>
      <c r="L259" s="28"/>
      <c r="M259" s="31"/>
      <c r="N259" s="32"/>
      <c r="O259" s="28"/>
      <c r="P259" s="28"/>
      <c r="Q259" s="28"/>
      <c r="R259" s="31"/>
      <c r="S259" s="31"/>
      <c r="T259" s="30"/>
      <c r="U259" s="30"/>
      <c r="V259" s="30"/>
      <c r="W259" s="30"/>
      <c r="X259" s="30"/>
      <c r="Y259" s="30"/>
      <c r="Z259" s="30"/>
      <c r="AA259" s="30"/>
    </row>
    <row r="260" spans="1:27" ht="13.2" x14ac:dyDescent="0.25">
      <c r="A260" s="78"/>
      <c r="B260" s="28"/>
      <c r="C260" s="28"/>
      <c r="D260" s="27"/>
      <c r="E260" s="28"/>
      <c r="F260" s="27"/>
      <c r="G260" s="28"/>
      <c r="H260" s="31"/>
      <c r="I260" s="31"/>
      <c r="J260" s="30"/>
      <c r="K260" s="30"/>
      <c r="L260" s="28"/>
      <c r="M260" s="31"/>
      <c r="N260" s="32"/>
      <c r="O260" s="28"/>
      <c r="P260" s="28"/>
      <c r="Q260" s="28"/>
      <c r="R260" s="31"/>
      <c r="S260" s="31"/>
      <c r="T260" s="30"/>
      <c r="U260" s="30"/>
      <c r="V260" s="30"/>
      <c r="W260" s="30"/>
      <c r="X260" s="30"/>
      <c r="Y260" s="30"/>
      <c r="Z260" s="30"/>
      <c r="AA260" s="30"/>
    </row>
    <row r="261" spans="1:27" ht="13.2" x14ac:dyDescent="0.25">
      <c r="A261" s="78"/>
      <c r="B261" s="28"/>
      <c r="C261" s="28"/>
      <c r="D261" s="27"/>
      <c r="E261" s="28"/>
      <c r="F261" s="27"/>
      <c r="G261" s="28"/>
      <c r="H261" s="31"/>
      <c r="I261" s="31"/>
      <c r="J261" s="30"/>
      <c r="K261" s="30"/>
      <c r="L261" s="28"/>
      <c r="M261" s="31"/>
      <c r="N261" s="32"/>
      <c r="O261" s="28"/>
      <c r="P261" s="28"/>
      <c r="Q261" s="28"/>
      <c r="R261" s="31"/>
      <c r="S261" s="31"/>
      <c r="T261" s="30"/>
      <c r="U261" s="30"/>
      <c r="V261" s="30"/>
      <c r="W261" s="30"/>
      <c r="X261" s="30"/>
      <c r="Y261" s="30"/>
      <c r="Z261" s="30"/>
      <c r="AA261" s="30"/>
    </row>
    <row r="262" spans="1:27" ht="13.2" x14ac:dyDescent="0.25">
      <c r="A262" s="78"/>
      <c r="B262" s="28"/>
      <c r="C262" s="28"/>
      <c r="D262" s="27"/>
      <c r="E262" s="28"/>
      <c r="F262" s="27"/>
      <c r="G262" s="28"/>
      <c r="H262" s="31"/>
      <c r="I262" s="31"/>
      <c r="J262" s="30"/>
      <c r="K262" s="30"/>
      <c r="L262" s="28"/>
      <c r="M262" s="31"/>
      <c r="N262" s="32"/>
      <c r="O262" s="28"/>
      <c r="P262" s="28"/>
      <c r="Q262" s="28"/>
      <c r="R262" s="31"/>
      <c r="S262" s="31"/>
      <c r="T262" s="30"/>
      <c r="U262" s="30"/>
      <c r="V262" s="30"/>
      <c r="W262" s="30"/>
      <c r="X262" s="30"/>
      <c r="Y262" s="30"/>
      <c r="Z262" s="30"/>
      <c r="AA262" s="30"/>
    </row>
    <row r="263" spans="1:27" ht="13.2" x14ac:dyDescent="0.25">
      <c r="A263" s="78"/>
      <c r="B263" s="28"/>
      <c r="C263" s="28"/>
      <c r="D263" s="27"/>
      <c r="E263" s="28"/>
      <c r="F263" s="27"/>
      <c r="G263" s="28"/>
      <c r="H263" s="31"/>
      <c r="I263" s="31"/>
      <c r="J263" s="30"/>
      <c r="K263" s="30"/>
      <c r="L263" s="28"/>
      <c r="M263" s="31"/>
      <c r="N263" s="32"/>
      <c r="O263" s="28"/>
      <c r="P263" s="28"/>
      <c r="Q263" s="28"/>
      <c r="R263" s="31"/>
      <c r="S263" s="31"/>
      <c r="T263" s="30"/>
      <c r="U263" s="30"/>
      <c r="V263" s="30"/>
      <c r="W263" s="30"/>
      <c r="X263" s="30"/>
      <c r="Y263" s="30"/>
      <c r="Z263" s="30"/>
      <c r="AA263" s="30"/>
    </row>
    <row r="264" spans="1:27" ht="13.2" x14ac:dyDescent="0.25">
      <c r="A264" s="78"/>
      <c r="B264" s="28"/>
      <c r="C264" s="28"/>
      <c r="D264" s="27"/>
      <c r="E264" s="28"/>
      <c r="F264" s="27"/>
      <c r="G264" s="28"/>
      <c r="H264" s="31"/>
      <c r="I264" s="31"/>
      <c r="J264" s="30"/>
      <c r="K264" s="30"/>
      <c r="L264" s="28"/>
      <c r="M264" s="31"/>
      <c r="N264" s="32"/>
      <c r="O264" s="28"/>
      <c r="P264" s="28"/>
      <c r="Q264" s="28"/>
      <c r="R264" s="31"/>
      <c r="S264" s="31"/>
      <c r="T264" s="30"/>
      <c r="U264" s="30"/>
      <c r="V264" s="30"/>
      <c r="W264" s="30"/>
      <c r="X264" s="30"/>
      <c r="Y264" s="30"/>
      <c r="Z264" s="30"/>
      <c r="AA264" s="30"/>
    </row>
    <row r="265" spans="1:27" ht="13.2" x14ac:dyDescent="0.25">
      <c r="A265" s="78"/>
      <c r="B265" s="28"/>
      <c r="C265" s="28"/>
      <c r="D265" s="27"/>
      <c r="E265" s="28"/>
      <c r="F265" s="27"/>
      <c r="G265" s="28"/>
      <c r="H265" s="31"/>
      <c r="I265" s="31"/>
      <c r="J265" s="30"/>
      <c r="K265" s="30"/>
      <c r="L265" s="28"/>
      <c r="M265" s="31"/>
      <c r="N265" s="32"/>
      <c r="O265" s="28"/>
      <c r="P265" s="28"/>
      <c r="Q265" s="28"/>
      <c r="R265" s="31"/>
      <c r="S265" s="31"/>
      <c r="T265" s="30"/>
      <c r="U265" s="30"/>
      <c r="V265" s="30"/>
      <c r="W265" s="30"/>
      <c r="X265" s="30"/>
      <c r="Y265" s="30"/>
      <c r="Z265" s="30"/>
      <c r="AA265" s="30"/>
    </row>
    <row r="266" spans="1:27" ht="13.2" x14ac:dyDescent="0.25">
      <c r="A266" s="78"/>
      <c r="B266" s="28"/>
      <c r="C266" s="28"/>
      <c r="D266" s="27"/>
      <c r="E266" s="28"/>
      <c r="F266" s="27"/>
      <c r="G266" s="28"/>
      <c r="H266" s="31"/>
      <c r="I266" s="31"/>
      <c r="J266" s="30"/>
      <c r="K266" s="30"/>
      <c r="L266" s="28"/>
      <c r="M266" s="31"/>
      <c r="N266" s="32"/>
      <c r="O266" s="28"/>
      <c r="P266" s="28"/>
      <c r="Q266" s="28"/>
      <c r="R266" s="31"/>
      <c r="S266" s="31"/>
      <c r="T266" s="30"/>
      <c r="U266" s="30"/>
      <c r="V266" s="30"/>
      <c r="W266" s="30"/>
      <c r="X266" s="30"/>
      <c r="Y266" s="30"/>
      <c r="Z266" s="30"/>
      <c r="AA266" s="30"/>
    </row>
    <row r="267" spans="1:27" ht="13.2" x14ac:dyDescent="0.25">
      <c r="A267" s="78"/>
      <c r="B267" s="28"/>
      <c r="C267" s="28"/>
      <c r="D267" s="27"/>
      <c r="E267" s="28"/>
      <c r="F267" s="27"/>
      <c r="G267" s="28"/>
      <c r="H267" s="31"/>
      <c r="I267" s="31"/>
      <c r="J267" s="30"/>
      <c r="K267" s="30"/>
      <c r="L267" s="28"/>
      <c r="M267" s="31"/>
      <c r="N267" s="32"/>
      <c r="O267" s="28"/>
      <c r="P267" s="28"/>
      <c r="Q267" s="28"/>
      <c r="R267" s="31"/>
      <c r="S267" s="31"/>
      <c r="T267" s="30"/>
      <c r="U267" s="30"/>
      <c r="V267" s="30"/>
      <c r="W267" s="30"/>
      <c r="X267" s="30"/>
      <c r="Y267" s="30"/>
      <c r="Z267" s="30"/>
      <c r="AA267" s="30"/>
    </row>
    <row r="268" spans="1:27" ht="13.2" x14ac:dyDescent="0.25">
      <c r="A268" s="78"/>
      <c r="B268" s="28"/>
      <c r="C268" s="28"/>
      <c r="D268" s="27"/>
      <c r="E268" s="28"/>
      <c r="F268" s="27"/>
      <c r="G268" s="28"/>
      <c r="H268" s="31"/>
      <c r="I268" s="31"/>
      <c r="J268" s="30"/>
      <c r="K268" s="30"/>
      <c r="L268" s="28"/>
      <c r="M268" s="31"/>
      <c r="N268" s="32"/>
      <c r="O268" s="28"/>
      <c r="P268" s="28"/>
      <c r="Q268" s="28"/>
      <c r="R268" s="31"/>
      <c r="S268" s="31"/>
      <c r="T268" s="30"/>
      <c r="U268" s="30"/>
      <c r="V268" s="30"/>
      <c r="W268" s="30"/>
      <c r="X268" s="30"/>
      <c r="Y268" s="30"/>
      <c r="Z268" s="30"/>
      <c r="AA268" s="30"/>
    </row>
    <row r="269" spans="1:27" ht="13.2" x14ac:dyDescent="0.25">
      <c r="A269" s="78"/>
      <c r="B269" s="28"/>
      <c r="C269" s="28"/>
      <c r="D269" s="27"/>
      <c r="E269" s="28"/>
      <c r="F269" s="27"/>
      <c r="G269" s="28"/>
      <c r="H269" s="31"/>
      <c r="I269" s="31"/>
      <c r="J269" s="30"/>
      <c r="K269" s="30"/>
      <c r="L269" s="28"/>
      <c r="M269" s="31"/>
      <c r="N269" s="32"/>
      <c r="O269" s="28"/>
      <c r="P269" s="28"/>
      <c r="Q269" s="28"/>
      <c r="R269" s="31"/>
      <c r="S269" s="31"/>
      <c r="T269" s="30"/>
      <c r="U269" s="30"/>
      <c r="V269" s="30"/>
      <c r="W269" s="30"/>
      <c r="X269" s="30"/>
      <c r="Y269" s="30"/>
      <c r="Z269" s="30"/>
      <c r="AA269" s="30"/>
    </row>
    <row r="270" spans="1:27" ht="13.2" x14ac:dyDescent="0.25">
      <c r="A270" s="78"/>
      <c r="B270" s="28"/>
      <c r="C270" s="28"/>
      <c r="D270" s="27"/>
      <c r="E270" s="28"/>
      <c r="F270" s="27"/>
      <c r="G270" s="28"/>
      <c r="H270" s="31"/>
      <c r="I270" s="31"/>
      <c r="J270" s="30"/>
      <c r="K270" s="30"/>
      <c r="L270" s="28"/>
      <c r="M270" s="31"/>
      <c r="N270" s="32"/>
      <c r="O270" s="28"/>
      <c r="P270" s="28"/>
      <c r="Q270" s="28"/>
      <c r="R270" s="31"/>
      <c r="S270" s="31"/>
      <c r="T270" s="30"/>
      <c r="U270" s="30"/>
      <c r="V270" s="30"/>
      <c r="W270" s="30"/>
      <c r="X270" s="30"/>
      <c r="Y270" s="30"/>
      <c r="Z270" s="30"/>
      <c r="AA270" s="30"/>
    </row>
    <row r="271" spans="1:27" ht="13.2" x14ac:dyDescent="0.25">
      <c r="A271" s="78"/>
      <c r="B271" s="28"/>
      <c r="C271" s="28"/>
      <c r="D271" s="27"/>
      <c r="E271" s="28"/>
      <c r="F271" s="27"/>
      <c r="G271" s="28"/>
      <c r="H271" s="31"/>
      <c r="I271" s="31"/>
      <c r="J271" s="30"/>
      <c r="K271" s="30"/>
      <c r="L271" s="28"/>
      <c r="M271" s="31"/>
      <c r="N271" s="32"/>
      <c r="O271" s="28"/>
      <c r="P271" s="28"/>
      <c r="Q271" s="28"/>
      <c r="R271" s="31"/>
      <c r="S271" s="31"/>
      <c r="T271" s="30"/>
      <c r="U271" s="30"/>
      <c r="V271" s="30"/>
      <c r="W271" s="30"/>
      <c r="X271" s="30"/>
      <c r="Y271" s="30"/>
      <c r="Z271" s="30"/>
      <c r="AA271" s="30"/>
    </row>
    <row r="272" spans="1:27" ht="13.2" x14ac:dyDescent="0.25">
      <c r="A272" s="78"/>
      <c r="B272" s="28"/>
      <c r="C272" s="28"/>
      <c r="D272" s="27"/>
      <c r="E272" s="28"/>
      <c r="F272" s="27"/>
      <c r="G272" s="28"/>
      <c r="H272" s="31"/>
      <c r="I272" s="31"/>
      <c r="J272" s="30"/>
      <c r="K272" s="30"/>
      <c r="L272" s="28"/>
      <c r="M272" s="31"/>
      <c r="N272" s="32"/>
      <c r="O272" s="28"/>
      <c r="P272" s="28"/>
      <c r="Q272" s="28"/>
      <c r="R272" s="31"/>
      <c r="S272" s="31"/>
      <c r="T272" s="30"/>
      <c r="U272" s="30"/>
      <c r="V272" s="30"/>
      <c r="W272" s="30"/>
      <c r="X272" s="30"/>
      <c r="Y272" s="30"/>
      <c r="Z272" s="30"/>
      <c r="AA272" s="30"/>
    </row>
    <row r="273" spans="1:27" ht="13.2" x14ac:dyDescent="0.25">
      <c r="A273" s="78"/>
      <c r="B273" s="28"/>
      <c r="C273" s="28"/>
      <c r="D273" s="27"/>
      <c r="E273" s="28"/>
      <c r="F273" s="27"/>
      <c r="G273" s="28"/>
      <c r="H273" s="31"/>
      <c r="I273" s="31"/>
      <c r="J273" s="30"/>
      <c r="K273" s="30"/>
      <c r="L273" s="28"/>
      <c r="M273" s="31"/>
      <c r="N273" s="32"/>
      <c r="O273" s="28"/>
      <c r="P273" s="28"/>
      <c r="Q273" s="28"/>
      <c r="R273" s="31"/>
      <c r="S273" s="31"/>
      <c r="T273" s="30"/>
      <c r="U273" s="30"/>
      <c r="V273" s="30"/>
      <c r="W273" s="30"/>
      <c r="X273" s="30"/>
      <c r="Y273" s="30"/>
      <c r="Z273" s="30"/>
      <c r="AA273" s="30"/>
    </row>
    <row r="274" spans="1:27" ht="13.2" x14ac:dyDescent="0.25">
      <c r="A274" s="78"/>
      <c r="B274" s="28"/>
      <c r="C274" s="28"/>
      <c r="D274" s="27"/>
      <c r="E274" s="28"/>
      <c r="F274" s="27"/>
      <c r="G274" s="28"/>
      <c r="H274" s="31"/>
      <c r="I274" s="31"/>
      <c r="J274" s="30"/>
      <c r="K274" s="30"/>
      <c r="L274" s="28"/>
      <c r="M274" s="31"/>
      <c r="N274" s="32"/>
      <c r="O274" s="28"/>
      <c r="P274" s="28"/>
      <c r="Q274" s="28"/>
      <c r="R274" s="31"/>
      <c r="S274" s="31"/>
      <c r="T274" s="30"/>
      <c r="U274" s="30"/>
      <c r="V274" s="30"/>
      <c r="W274" s="30"/>
      <c r="X274" s="30"/>
      <c r="Y274" s="30"/>
      <c r="Z274" s="30"/>
      <c r="AA274" s="30"/>
    </row>
    <row r="275" spans="1:27" ht="13.2" x14ac:dyDescent="0.25">
      <c r="A275" s="78"/>
      <c r="B275" s="28"/>
      <c r="C275" s="28"/>
      <c r="D275" s="27"/>
      <c r="E275" s="28"/>
      <c r="F275" s="27"/>
      <c r="G275" s="28"/>
      <c r="H275" s="31"/>
      <c r="I275" s="31"/>
      <c r="J275" s="30"/>
      <c r="K275" s="30"/>
      <c r="L275" s="28"/>
      <c r="M275" s="31"/>
      <c r="N275" s="32"/>
      <c r="O275" s="28"/>
      <c r="P275" s="28"/>
      <c r="Q275" s="28"/>
      <c r="R275" s="31"/>
      <c r="S275" s="31"/>
      <c r="T275" s="30"/>
      <c r="U275" s="30"/>
      <c r="V275" s="30"/>
      <c r="W275" s="30"/>
      <c r="X275" s="30"/>
      <c r="Y275" s="30"/>
      <c r="Z275" s="30"/>
      <c r="AA275" s="30"/>
    </row>
    <row r="276" spans="1:27" ht="13.2" x14ac:dyDescent="0.25">
      <c r="A276" s="78"/>
      <c r="B276" s="28"/>
      <c r="C276" s="28"/>
      <c r="D276" s="27"/>
      <c r="E276" s="28"/>
      <c r="F276" s="27"/>
      <c r="G276" s="28"/>
      <c r="H276" s="31"/>
      <c r="I276" s="31"/>
      <c r="J276" s="30"/>
      <c r="K276" s="30"/>
      <c r="L276" s="28"/>
      <c r="M276" s="31"/>
      <c r="N276" s="32"/>
      <c r="O276" s="28"/>
      <c r="P276" s="28"/>
      <c r="Q276" s="28"/>
      <c r="R276" s="31"/>
      <c r="S276" s="31"/>
      <c r="T276" s="30"/>
      <c r="U276" s="30"/>
      <c r="V276" s="30"/>
      <c r="W276" s="30"/>
      <c r="X276" s="30"/>
      <c r="Y276" s="30"/>
      <c r="Z276" s="30"/>
      <c r="AA276" s="30"/>
    </row>
    <row r="277" spans="1:27" ht="13.2" x14ac:dyDescent="0.25">
      <c r="A277" s="78"/>
      <c r="B277" s="28"/>
      <c r="C277" s="28"/>
      <c r="D277" s="27"/>
      <c r="E277" s="28"/>
      <c r="F277" s="27"/>
      <c r="G277" s="28"/>
      <c r="H277" s="31"/>
      <c r="I277" s="31"/>
      <c r="J277" s="30"/>
      <c r="K277" s="30"/>
      <c r="L277" s="28"/>
      <c r="M277" s="31"/>
      <c r="N277" s="32"/>
      <c r="O277" s="28"/>
      <c r="P277" s="28"/>
      <c r="Q277" s="28"/>
      <c r="R277" s="31"/>
      <c r="S277" s="31"/>
      <c r="T277" s="30"/>
      <c r="U277" s="30"/>
      <c r="V277" s="30"/>
      <c r="W277" s="30"/>
      <c r="X277" s="30"/>
      <c r="Y277" s="30"/>
      <c r="Z277" s="30"/>
      <c r="AA277" s="30"/>
    </row>
    <row r="278" spans="1:27" ht="13.2" x14ac:dyDescent="0.25">
      <c r="A278" s="78"/>
      <c r="B278" s="28"/>
      <c r="C278" s="28"/>
      <c r="D278" s="27"/>
      <c r="E278" s="28"/>
      <c r="F278" s="27"/>
      <c r="G278" s="28"/>
      <c r="H278" s="31"/>
      <c r="I278" s="31"/>
      <c r="J278" s="30"/>
      <c r="K278" s="30"/>
      <c r="L278" s="28"/>
      <c r="M278" s="31"/>
      <c r="N278" s="32"/>
      <c r="O278" s="28"/>
      <c r="P278" s="28"/>
      <c r="Q278" s="28"/>
      <c r="R278" s="31"/>
      <c r="S278" s="31"/>
      <c r="T278" s="30"/>
      <c r="U278" s="30"/>
      <c r="V278" s="30"/>
      <c r="W278" s="30"/>
      <c r="X278" s="30"/>
      <c r="Y278" s="30"/>
      <c r="Z278" s="30"/>
      <c r="AA278" s="30"/>
    </row>
    <row r="279" spans="1:27" ht="13.2" x14ac:dyDescent="0.25">
      <c r="A279" s="78"/>
      <c r="B279" s="28"/>
      <c r="C279" s="28"/>
      <c r="D279" s="27"/>
      <c r="E279" s="28"/>
      <c r="F279" s="27"/>
      <c r="G279" s="28"/>
      <c r="H279" s="31"/>
      <c r="I279" s="31"/>
      <c r="J279" s="30"/>
      <c r="K279" s="30"/>
      <c r="L279" s="28"/>
      <c r="M279" s="31"/>
      <c r="N279" s="32"/>
      <c r="O279" s="28"/>
      <c r="P279" s="28"/>
      <c r="Q279" s="28"/>
      <c r="R279" s="31"/>
      <c r="S279" s="31"/>
      <c r="T279" s="30"/>
      <c r="U279" s="30"/>
      <c r="V279" s="30"/>
      <c r="W279" s="30"/>
      <c r="X279" s="30"/>
      <c r="Y279" s="30"/>
      <c r="Z279" s="30"/>
      <c r="AA279" s="30"/>
    </row>
    <row r="280" spans="1:27" ht="13.2" x14ac:dyDescent="0.25">
      <c r="A280" s="78"/>
      <c r="B280" s="28"/>
      <c r="C280" s="28"/>
      <c r="D280" s="27"/>
      <c r="E280" s="28"/>
      <c r="F280" s="27"/>
      <c r="G280" s="28"/>
      <c r="H280" s="31"/>
      <c r="I280" s="31"/>
      <c r="J280" s="30"/>
      <c r="K280" s="30"/>
      <c r="L280" s="28"/>
      <c r="M280" s="31"/>
      <c r="N280" s="32"/>
      <c r="O280" s="28"/>
      <c r="P280" s="28"/>
      <c r="Q280" s="28"/>
      <c r="R280" s="31"/>
      <c r="S280" s="31"/>
      <c r="T280" s="30"/>
      <c r="U280" s="30"/>
      <c r="V280" s="30"/>
      <c r="W280" s="30"/>
      <c r="X280" s="30"/>
      <c r="Y280" s="30"/>
      <c r="Z280" s="30"/>
      <c r="AA280" s="30"/>
    </row>
    <row r="281" spans="1:27" ht="13.2" x14ac:dyDescent="0.25">
      <c r="A281" s="78"/>
      <c r="B281" s="28"/>
      <c r="C281" s="28"/>
      <c r="D281" s="27"/>
      <c r="E281" s="28"/>
      <c r="F281" s="27"/>
      <c r="G281" s="28"/>
      <c r="H281" s="31"/>
      <c r="I281" s="31"/>
      <c r="J281" s="30"/>
      <c r="K281" s="30"/>
      <c r="L281" s="28"/>
      <c r="M281" s="31"/>
      <c r="N281" s="32"/>
      <c r="O281" s="28"/>
      <c r="P281" s="28"/>
      <c r="Q281" s="28"/>
      <c r="R281" s="31"/>
      <c r="S281" s="31"/>
      <c r="T281" s="30"/>
      <c r="U281" s="30"/>
      <c r="V281" s="30"/>
      <c r="W281" s="30"/>
      <c r="X281" s="30"/>
      <c r="Y281" s="30"/>
      <c r="Z281" s="30"/>
      <c r="AA281" s="30"/>
    </row>
    <row r="282" spans="1:27" ht="13.2" x14ac:dyDescent="0.25">
      <c r="A282" s="78"/>
      <c r="B282" s="28"/>
      <c r="C282" s="28"/>
      <c r="D282" s="27"/>
      <c r="E282" s="28"/>
      <c r="F282" s="27"/>
      <c r="G282" s="28"/>
      <c r="H282" s="31"/>
      <c r="I282" s="31"/>
      <c r="J282" s="30"/>
      <c r="K282" s="30"/>
      <c r="L282" s="28"/>
      <c r="M282" s="31"/>
      <c r="N282" s="32"/>
      <c r="O282" s="28"/>
      <c r="P282" s="28"/>
      <c r="Q282" s="28"/>
      <c r="R282" s="31"/>
      <c r="S282" s="31"/>
      <c r="T282" s="30"/>
      <c r="U282" s="30"/>
      <c r="V282" s="30"/>
      <c r="W282" s="30"/>
      <c r="X282" s="30"/>
      <c r="Y282" s="30"/>
      <c r="Z282" s="30"/>
      <c r="AA282" s="30"/>
    </row>
    <row r="283" spans="1:27" ht="13.2" x14ac:dyDescent="0.25">
      <c r="A283" s="78"/>
      <c r="B283" s="28"/>
      <c r="C283" s="28"/>
      <c r="D283" s="27"/>
      <c r="E283" s="28"/>
      <c r="F283" s="27"/>
      <c r="G283" s="28"/>
      <c r="H283" s="31"/>
      <c r="I283" s="31"/>
      <c r="J283" s="30"/>
      <c r="K283" s="30"/>
      <c r="L283" s="28"/>
      <c r="M283" s="31"/>
      <c r="N283" s="32"/>
      <c r="O283" s="28"/>
      <c r="P283" s="28"/>
      <c r="Q283" s="28"/>
      <c r="R283" s="31"/>
      <c r="S283" s="31"/>
      <c r="T283" s="30"/>
      <c r="U283" s="30"/>
      <c r="V283" s="30"/>
      <c r="W283" s="30"/>
      <c r="X283" s="30"/>
      <c r="Y283" s="30"/>
      <c r="Z283" s="30"/>
      <c r="AA283" s="30"/>
    </row>
    <row r="284" spans="1:27" ht="13.2" x14ac:dyDescent="0.25">
      <c r="A284" s="78"/>
      <c r="B284" s="28"/>
      <c r="C284" s="28"/>
      <c r="D284" s="27"/>
      <c r="E284" s="28"/>
      <c r="F284" s="27"/>
      <c r="G284" s="28"/>
      <c r="H284" s="31"/>
      <c r="I284" s="31"/>
      <c r="J284" s="30"/>
      <c r="K284" s="30"/>
      <c r="L284" s="28"/>
      <c r="M284" s="31"/>
      <c r="N284" s="32"/>
      <c r="O284" s="28"/>
      <c r="P284" s="28"/>
      <c r="Q284" s="28"/>
      <c r="R284" s="31"/>
      <c r="S284" s="31"/>
      <c r="T284" s="30"/>
      <c r="U284" s="30"/>
      <c r="V284" s="30"/>
      <c r="W284" s="30"/>
      <c r="X284" s="30"/>
      <c r="Y284" s="30"/>
      <c r="Z284" s="30"/>
      <c r="AA284" s="30"/>
    </row>
    <row r="285" spans="1:27" ht="13.2" x14ac:dyDescent="0.25">
      <c r="A285" s="78"/>
      <c r="B285" s="28"/>
      <c r="C285" s="28"/>
      <c r="D285" s="27"/>
      <c r="E285" s="28"/>
      <c r="F285" s="27"/>
      <c r="G285" s="28"/>
      <c r="H285" s="31"/>
      <c r="I285" s="31"/>
      <c r="J285" s="30"/>
      <c r="K285" s="30"/>
      <c r="L285" s="28"/>
      <c r="M285" s="31"/>
      <c r="N285" s="32"/>
      <c r="O285" s="28"/>
      <c r="P285" s="28"/>
      <c r="Q285" s="28"/>
      <c r="R285" s="31"/>
      <c r="S285" s="31"/>
      <c r="T285" s="30"/>
      <c r="U285" s="30"/>
      <c r="V285" s="30"/>
      <c r="W285" s="30"/>
      <c r="X285" s="30"/>
      <c r="Y285" s="30"/>
      <c r="Z285" s="30"/>
      <c r="AA285" s="30"/>
    </row>
    <row r="286" spans="1:27" ht="13.2" x14ac:dyDescent="0.25">
      <c r="A286" s="78"/>
      <c r="B286" s="28"/>
      <c r="C286" s="28"/>
      <c r="D286" s="27"/>
      <c r="E286" s="28"/>
      <c r="F286" s="27"/>
      <c r="G286" s="28"/>
      <c r="H286" s="31"/>
      <c r="I286" s="31"/>
      <c r="J286" s="30"/>
      <c r="K286" s="30"/>
      <c r="L286" s="28"/>
      <c r="M286" s="31"/>
      <c r="N286" s="32"/>
      <c r="O286" s="28"/>
      <c r="P286" s="28"/>
      <c r="Q286" s="28"/>
      <c r="R286" s="31"/>
      <c r="S286" s="31"/>
      <c r="T286" s="30"/>
      <c r="U286" s="30"/>
      <c r="V286" s="30"/>
      <c r="W286" s="30"/>
      <c r="X286" s="30"/>
      <c r="Y286" s="30"/>
      <c r="Z286" s="30"/>
      <c r="AA286" s="30"/>
    </row>
    <row r="287" spans="1:27" ht="13.2" x14ac:dyDescent="0.25">
      <c r="A287" s="78"/>
      <c r="B287" s="28"/>
      <c r="C287" s="28"/>
      <c r="D287" s="27"/>
      <c r="E287" s="28"/>
      <c r="F287" s="27"/>
      <c r="G287" s="28"/>
      <c r="H287" s="31"/>
      <c r="I287" s="31"/>
      <c r="J287" s="30"/>
      <c r="K287" s="30"/>
      <c r="L287" s="28"/>
      <c r="M287" s="31"/>
      <c r="N287" s="32"/>
      <c r="O287" s="28"/>
      <c r="P287" s="28"/>
      <c r="Q287" s="28"/>
      <c r="R287" s="31"/>
      <c r="S287" s="31"/>
      <c r="T287" s="30"/>
      <c r="U287" s="30"/>
      <c r="V287" s="30"/>
      <c r="W287" s="30"/>
      <c r="X287" s="30"/>
      <c r="Y287" s="30"/>
      <c r="Z287" s="30"/>
      <c r="AA287" s="30"/>
    </row>
    <row r="288" spans="1:27" ht="13.2" x14ac:dyDescent="0.25">
      <c r="A288" s="78"/>
      <c r="B288" s="28"/>
      <c r="C288" s="28"/>
      <c r="D288" s="27"/>
      <c r="E288" s="28"/>
      <c r="F288" s="27"/>
      <c r="G288" s="28"/>
      <c r="H288" s="31"/>
      <c r="I288" s="31"/>
      <c r="J288" s="30"/>
      <c r="K288" s="30"/>
      <c r="L288" s="28"/>
      <c r="M288" s="31"/>
      <c r="N288" s="32"/>
      <c r="O288" s="28"/>
      <c r="P288" s="28"/>
      <c r="Q288" s="28"/>
      <c r="R288" s="31"/>
      <c r="S288" s="31"/>
      <c r="T288" s="30"/>
      <c r="U288" s="30"/>
      <c r="V288" s="30"/>
      <c r="W288" s="30"/>
      <c r="X288" s="30"/>
      <c r="Y288" s="30"/>
      <c r="Z288" s="30"/>
      <c r="AA288" s="30"/>
    </row>
    <row r="289" spans="1:27" ht="13.2" x14ac:dyDescent="0.25">
      <c r="A289" s="78"/>
      <c r="B289" s="28"/>
      <c r="C289" s="28"/>
      <c r="D289" s="27"/>
      <c r="E289" s="28"/>
      <c r="F289" s="27"/>
      <c r="G289" s="28"/>
      <c r="H289" s="31"/>
      <c r="I289" s="31"/>
      <c r="J289" s="30"/>
      <c r="K289" s="30"/>
      <c r="L289" s="28"/>
      <c r="M289" s="31"/>
      <c r="N289" s="32"/>
      <c r="O289" s="28"/>
      <c r="P289" s="28"/>
      <c r="Q289" s="28"/>
      <c r="R289" s="31"/>
      <c r="S289" s="31"/>
      <c r="T289" s="30"/>
      <c r="U289" s="30"/>
      <c r="V289" s="30"/>
      <c r="W289" s="30"/>
      <c r="X289" s="30"/>
      <c r="Y289" s="30"/>
      <c r="Z289" s="30"/>
      <c r="AA289" s="30"/>
    </row>
    <row r="290" spans="1:27" ht="13.2" x14ac:dyDescent="0.25">
      <c r="A290" s="78"/>
      <c r="B290" s="28"/>
      <c r="C290" s="28"/>
      <c r="D290" s="27"/>
      <c r="E290" s="28"/>
      <c r="F290" s="27"/>
      <c r="G290" s="28"/>
      <c r="H290" s="31"/>
      <c r="I290" s="31"/>
      <c r="J290" s="30"/>
      <c r="K290" s="30"/>
      <c r="L290" s="28"/>
      <c r="M290" s="31"/>
      <c r="N290" s="32"/>
      <c r="O290" s="28"/>
      <c r="P290" s="28"/>
      <c r="Q290" s="28"/>
      <c r="R290" s="31"/>
      <c r="S290" s="31"/>
      <c r="T290" s="30"/>
      <c r="U290" s="30"/>
      <c r="V290" s="30"/>
      <c r="W290" s="30"/>
      <c r="X290" s="30"/>
      <c r="Y290" s="30"/>
      <c r="Z290" s="30"/>
      <c r="AA290" s="30"/>
    </row>
    <row r="291" spans="1:27" ht="13.2" x14ac:dyDescent="0.25">
      <c r="A291" s="78"/>
      <c r="B291" s="28"/>
      <c r="C291" s="28"/>
      <c r="D291" s="27"/>
      <c r="E291" s="28"/>
      <c r="F291" s="27"/>
      <c r="G291" s="28"/>
      <c r="H291" s="31"/>
      <c r="I291" s="31"/>
      <c r="J291" s="30"/>
      <c r="K291" s="30"/>
      <c r="L291" s="28"/>
      <c r="M291" s="31"/>
      <c r="N291" s="32"/>
      <c r="O291" s="28"/>
      <c r="P291" s="28"/>
      <c r="Q291" s="28"/>
      <c r="R291" s="31"/>
      <c r="S291" s="31"/>
      <c r="T291" s="30"/>
      <c r="U291" s="30"/>
      <c r="V291" s="30"/>
      <c r="W291" s="30"/>
      <c r="X291" s="30"/>
      <c r="Y291" s="30"/>
      <c r="Z291" s="30"/>
      <c r="AA291" s="30"/>
    </row>
    <row r="292" spans="1:27" ht="13.2" x14ac:dyDescent="0.25">
      <c r="A292" s="78"/>
      <c r="B292" s="28"/>
      <c r="C292" s="28"/>
      <c r="D292" s="27"/>
      <c r="E292" s="28"/>
      <c r="F292" s="27"/>
      <c r="G292" s="28"/>
      <c r="H292" s="31"/>
      <c r="I292" s="31"/>
      <c r="J292" s="30"/>
      <c r="K292" s="30"/>
      <c r="L292" s="28"/>
      <c r="M292" s="31"/>
      <c r="N292" s="32"/>
      <c r="O292" s="28"/>
      <c r="P292" s="28"/>
      <c r="Q292" s="28"/>
      <c r="R292" s="31"/>
      <c r="S292" s="31"/>
      <c r="T292" s="30"/>
      <c r="U292" s="30"/>
      <c r="V292" s="30"/>
      <c r="W292" s="30"/>
      <c r="X292" s="30"/>
      <c r="Y292" s="30"/>
      <c r="Z292" s="30"/>
      <c r="AA292" s="30"/>
    </row>
    <row r="293" spans="1:27" ht="13.2" x14ac:dyDescent="0.25">
      <c r="A293" s="78"/>
      <c r="B293" s="28"/>
      <c r="C293" s="28"/>
      <c r="D293" s="27"/>
      <c r="E293" s="28"/>
      <c r="F293" s="27"/>
      <c r="G293" s="28"/>
      <c r="H293" s="31"/>
      <c r="I293" s="31"/>
      <c r="J293" s="30"/>
      <c r="K293" s="30"/>
      <c r="L293" s="28"/>
      <c r="M293" s="31"/>
      <c r="N293" s="32"/>
      <c r="O293" s="28"/>
      <c r="P293" s="28"/>
      <c r="Q293" s="28"/>
      <c r="R293" s="31"/>
      <c r="S293" s="31"/>
      <c r="T293" s="30"/>
      <c r="U293" s="30"/>
      <c r="V293" s="30"/>
      <c r="W293" s="30"/>
      <c r="X293" s="30"/>
      <c r="Y293" s="30"/>
      <c r="Z293" s="30"/>
      <c r="AA293" s="30"/>
    </row>
    <row r="294" spans="1:27" ht="13.2" x14ac:dyDescent="0.25">
      <c r="A294" s="78"/>
      <c r="B294" s="28"/>
      <c r="C294" s="28"/>
      <c r="D294" s="27"/>
      <c r="E294" s="28"/>
      <c r="F294" s="27"/>
      <c r="G294" s="28"/>
      <c r="H294" s="31"/>
      <c r="I294" s="31"/>
      <c r="J294" s="30"/>
      <c r="K294" s="30"/>
      <c r="L294" s="28"/>
      <c r="M294" s="31"/>
      <c r="N294" s="32"/>
      <c r="O294" s="28"/>
      <c r="P294" s="28"/>
      <c r="Q294" s="28"/>
      <c r="R294" s="31"/>
      <c r="S294" s="31"/>
      <c r="T294" s="30"/>
      <c r="U294" s="30"/>
      <c r="V294" s="30"/>
      <c r="W294" s="30"/>
      <c r="X294" s="30"/>
      <c r="Y294" s="30"/>
      <c r="Z294" s="30"/>
      <c r="AA294" s="30"/>
    </row>
    <row r="295" spans="1:27" ht="13.2" x14ac:dyDescent="0.25">
      <c r="A295" s="78"/>
      <c r="B295" s="28"/>
      <c r="C295" s="28"/>
      <c r="D295" s="27"/>
      <c r="E295" s="28"/>
      <c r="F295" s="27"/>
      <c r="G295" s="28"/>
      <c r="H295" s="31"/>
      <c r="I295" s="31"/>
      <c r="J295" s="30"/>
      <c r="K295" s="30"/>
      <c r="L295" s="28"/>
      <c r="M295" s="31"/>
      <c r="N295" s="32"/>
      <c r="O295" s="28"/>
      <c r="P295" s="28"/>
      <c r="Q295" s="28"/>
      <c r="R295" s="31"/>
      <c r="S295" s="31"/>
      <c r="T295" s="30"/>
      <c r="U295" s="30"/>
      <c r="V295" s="30"/>
      <c r="W295" s="30"/>
      <c r="X295" s="30"/>
      <c r="Y295" s="30"/>
      <c r="Z295" s="30"/>
      <c r="AA295" s="30"/>
    </row>
    <row r="296" spans="1:27" ht="13.2" x14ac:dyDescent="0.25">
      <c r="A296" s="78"/>
      <c r="B296" s="28"/>
      <c r="C296" s="28"/>
      <c r="D296" s="27"/>
      <c r="E296" s="28"/>
      <c r="F296" s="27"/>
      <c r="G296" s="28"/>
      <c r="H296" s="31"/>
      <c r="I296" s="31"/>
      <c r="J296" s="30"/>
      <c r="K296" s="30"/>
      <c r="L296" s="28"/>
      <c r="M296" s="31"/>
      <c r="N296" s="32"/>
      <c r="O296" s="28"/>
      <c r="P296" s="28"/>
      <c r="Q296" s="28"/>
      <c r="R296" s="31"/>
      <c r="S296" s="31"/>
      <c r="T296" s="30"/>
      <c r="U296" s="30"/>
      <c r="V296" s="30"/>
      <c r="W296" s="30"/>
      <c r="X296" s="30"/>
      <c r="Y296" s="30"/>
      <c r="Z296" s="30"/>
      <c r="AA296" s="30"/>
    </row>
    <row r="297" spans="1:27" ht="13.2" x14ac:dyDescent="0.25">
      <c r="A297" s="78"/>
      <c r="B297" s="28"/>
      <c r="C297" s="28"/>
      <c r="D297" s="27"/>
      <c r="E297" s="28"/>
      <c r="F297" s="27"/>
      <c r="G297" s="28"/>
      <c r="H297" s="31"/>
      <c r="I297" s="31"/>
      <c r="J297" s="30"/>
      <c r="K297" s="30"/>
      <c r="L297" s="28"/>
      <c r="M297" s="31"/>
      <c r="N297" s="32"/>
      <c r="O297" s="28"/>
      <c r="P297" s="28"/>
      <c r="Q297" s="28"/>
      <c r="R297" s="31"/>
      <c r="S297" s="31"/>
      <c r="T297" s="30"/>
      <c r="U297" s="30"/>
      <c r="V297" s="30"/>
      <c r="W297" s="30"/>
      <c r="X297" s="30"/>
      <c r="Y297" s="30"/>
      <c r="Z297" s="30"/>
      <c r="AA297" s="30"/>
    </row>
    <row r="298" spans="1:27" ht="13.2" x14ac:dyDescent="0.25">
      <c r="A298" s="78"/>
      <c r="B298" s="28"/>
      <c r="C298" s="28"/>
      <c r="D298" s="27"/>
      <c r="E298" s="28"/>
      <c r="F298" s="27"/>
      <c r="G298" s="28"/>
      <c r="H298" s="31"/>
      <c r="I298" s="31"/>
      <c r="J298" s="30"/>
      <c r="K298" s="30"/>
      <c r="L298" s="28"/>
      <c r="M298" s="31"/>
      <c r="N298" s="32"/>
      <c r="O298" s="28"/>
      <c r="P298" s="28"/>
      <c r="Q298" s="28"/>
      <c r="R298" s="31"/>
      <c r="S298" s="31"/>
      <c r="T298" s="30"/>
      <c r="U298" s="30"/>
      <c r="V298" s="30"/>
      <c r="W298" s="30"/>
      <c r="X298" s="30"/>
      <c r="Y298" s="30"/>
      <c r="Z298" s="30"/>
      <c r="AA298" s="30"/>
    </row>
    <row r="299" spans="1:27" ht="13.2" x14ac:dyDescent="0.25">
      <c r="A299" s="78"/>
      <c r="B299" s="28"/>
      <c r="C299" s="28"/>
      <c r="D299" s="27"/>
      <c r="E299" s="28"/>
      <c r="F299" s="27"/>
      <c r="G299" s="28"/>
      <c r="H299" s="31"/>
      <c r="I299" s="31"/>
      <c r="J299" s="30"/>
      <c r="K299" s="30"/>
      <c r="L299" s="28"/>
      <c r="M299" s="31"/>
      <c r="N299" s="32"/>
      <c r="O299" s="28"/>
      <c r="P299" s="28"/>
      <c r="Q299" s="28"/>
      <c r="R299" s="31"/>
      <c r="S299" s="31"/>
      <c r="T299" s="30"/>
      <c r="U299" s="30"/>
      <c r="V299" s="30"/>
      <c r="W299" s="30"/>
      <c r="X299" s="30"/>
      <c r="Y299" s="30"/>
      <c r="Z299" s="30"/>
      <c r="AA299" s="30"/>
    </row>
    <row r="300" spans="1:27" ht="13.2" x14ac:dyDescent="0.25">
      <c r="A300" s="78"/>
      <c r="B300" s="28"/>
      <c r="C300" s="28"/>
      <c r="D300" s="27"/>
      <c r="E300" s="28"/>
      <c r="F300" s="27"/>
      <c r="G300" s="28"/>
      <c r="H300" s="31"/>
      <c r="I300" s="31"/>
      <c r="J300" s="30"/>
      <c r="K300" s="30"/>
      <c r="L300" s="28"/>
      <c r="M300" s="31"/>
      <c r="N300" s="32"/>
      <c r="O300" s="28"/>
      <c r="P300" s="28"/>
      <c r="Q300" s="28"/>
      <c r="R300" s="31"/>
      <c r="S300" s="31"/>
      <c r="T300" s="30"/>
      <c r="U300" s="30"/>
      <c r="V300" s="30"/>
      <c r="W300" s="30"/>
      <c r="X300" s="30"/>
      <c r="Y300" s="30"/>
      <c r="Z300" s="30"/>
      <c r="AA300" s="30"/>
    </row>
    <row r="301" spans="1:27" ht="13.2" x14ac:dyDescent="0.25">
      <c r="A301" s="78"/>
      <c r="B301" s="28"/>
      <c r="C301" s="28"/>
      <c r="D301" s="27"/>
      <c r="E301" s="28"/>
      <c r="F301" s="27"/>
      <c r="G301" s="28"/>
      <c r="H301" s="31"/>
      <c r="I301" s="31"/>
      <c r="J301" s="30"/>
      <c r="K301" s="30"/>
      <c r="L301" s="28"/>
      <c r="M301" s="31"/>
      <c r="N301" s="32"/>
      <c r="O301" s="28"/>
      <c r="P301" s="28"/>
      <c r="Q301" s="28"/>
      <c r="R301" s="31"/>
      <c r="S301" s="31"/>
      <c r="T301" s="30"/>
      <c r="U301" s="30"/>
      <c r="V301" s="30"/>
      <c r="W301" s="30"/>
      <c r="X301" s="30"/>
      <c r="Y301" s="30"/>
      <c r="Z301" s="30"/>
      <c r="AA301" s="30"/>
    </row>
    <row r="302" spans="1:27" ht="13.2" x14ac:dyDescent="0.25">
      <c r="A302" s="78"/>
      <c r="B302" s="28"/>
      <c r="C302" s="28"/>
      <c r="D302" s="27"/>
      <c r="E302" s="28"/>
      <c r="F302" s="27"/>
      <c r="G302" s="28"/>
      <c r="H302" s="31"/>
      <c r="I302" s="31"/>
      <c r="J302" s="30"/>
      <c r="K302" s="30"/>
      <c r="L302" s="28"/>
      <c r="M302" s="31"/>
      <c r="N302" s="32"/>
      <c r="O302" s="28"/>
      <c r="P302" s="28"/>
      <c r="Q302" s="28"/>
      <c r="R302" s="31"/>
      <c r="S302" s="31"/>
      <c r="T302" s="30"/>
      <c r="U302" s="30"/>
      <c r="V302" s="30"/>
      <c r="W302" s="30"/>
      <c r="X302" s="30"/>
      <c r="Y302" s="30"/>
      <c r="Z302" s="30"/>
      <c r="AA302" s="30"/>
    </row>
    <row r="303" spans="1:27" ht="13.2" x14ac:dyDescent="0.25">
      <c r="A303" s="78"/>
      <c r="B303" s="28"/>
      <c r="C303" s="28"/>
      <c r="D303" s="27"/>
      <c r="E303" s="28"/>
      <c r="F303" s="27"/>
      <c r="G303" s="28"/>
      <c r="H303" s="31"/>
      <c r="I303" s="31"/>
      <c r="J303" s="30"/>
      <c r="K303" s="30"/>
      <c r="L303" s="28"/>
      <c r="M303" s="31"/>
      <c r="N303" s="32"/>
      <c r="O303" s="28"/>
      <c r="P303" s="28"/>
      <c r="Q303" s="28"/>
      <c r="R303" s="31"/>
      <c r="S303" s="31"/>
      <c r="T303" s="30"/>
      <c r="U303" s="30"/>
      <c r="V303" s="30"/>
      <c r="W303" s="30"/>
      <c r="X303" s="30"/>
      <c r="Y303" s="30"/>
      <c r="Z303" s="30"/>
      <c r="AA303" s="30"/>
    </row>
    <row r="304" spans="1:27" ht="13.2" x14ac:dyDescent="0.25">
      <c r="A304" s="78"/>
      <c r="B304" s="28"/>
      <c r="C304" s="28"/>
      <c r="D304" s="27"/>
      <c r="E304" s="28"/>
      <c r="F304" s="27"/>
      <c r="G304" s="28"/>
      <c r="H304" s="31"/>
      <c r="I304" s="31"/>
      <c r="J304" s="30"/>
      <c r="K304" s="30"/>
      <c r="L304" s="28"/>
      <c r="M304" s="31"/>
      <c r="N304" s="32"/>
      <c r="O304" s="28"/>
      <c r="P304" s="28"/>
      <c r="Q304" s="28"/>
      <c r="R304" s="31"/>
      <c r="S304" s="31"/>
      <c r="T304" s="30"/>
      <c r="U304" s="30"/>
      <c r="V304" s="30"/>
      <c r="W304" s="30"/>
      <c r="X304" s="30"/>
      <c r="Y304" s="30"/>
      <c r="Z304" s="30"/>
      <c r="AA304" s="30"/>
    </row>
    <row r="305" spans="1:27" ht="13.2" x14ac:dyDescent="0.25">
      <c r="A305" s="78"/>
      <c r="B305" s="28"/>
      <c r="C305" s="28"/>
      <c r="D305" s="27"/>
      <c r="E305" s="28"/>
      <c r="F305" s="27"/>
      <c r="G305" s="28"/>
      <c r="H305" s="31"/>
      <c r="I305" s="31"/>
      <c r="J305" s="30"/>
      <c r="K305" s="30"/>
      <c r="L305" s="28"/>
      <c r="M305" s="31"/>
      <c r="N305" s="32"/>
      <c r="O305" s="28"/>
      <c r="P305" s="28"/>
      <c r="Q305" s="28"/>
      <c r="R305" s="31"/>
      <c r="S305" s="31"/>
      <c r="T305" s="30"/>
      <c r="U305" s="30"/>
      <c r="V305" s="30"/>
      <c r="W305" s="30"/>
      <c r="X305" s="30"/>
      <c r="Y305" s="30"/>
      <c r="Z305" s="30"/>
      <c r="AA305" s="30"/>
    </row>
    <row r="306" spans="1:27" ht="13.2" x14ac:dyDescent="0.25">
      <c r="A306" s="78"/>
      <c r="B306" s="28"/>
      <c r="C306" s="28"/>
      <c r="D306" s="27"/>
      <c r="E306" s="28"/>
      <c r="F306" s="27"/>
      <c r="G306" s="28"/>
      <c r="H306" s="31"/>
      <c r="I306" s="31"/>
      <c r="J306" s="30"/>
      <c r="K306" s="30"/>
      <c r="L306" s="28"/>
      <c r="M306" s="31"/>
      <c r="N306" s="32"/>
      <c r="O306" s="28"/>
      <c r="P306" s="28"/>
      <c r="Q306" s="28"/>
      <c r="R306" s="31"/>
      <c r="S306" s="31"/>
      <c r="T306" s="30"/>
      <c r="U306" s="30"/>
      <c r="V306" s="30"/>
      <c r="W306" s="30"/>
      <c r="X306" s="30"/>
      <c r="Y306" s="30"/>
      <c r="Z306" s="30"/>
      <c r="AA306" s="30"/>
    </row>
    <row r="307" spans="1:27" ht="13.2" x14ac:dyDescent="0.25">
      <c r="A307" s="78"/>
      <c r="B307" s="28"/>
      <c r="C307" s="28"/>
      <c r="D307" s="27"/>
      <c r="E307" s="28"/>
      <c r="F307" s="27"/>
      <c r="G307" s="28"/>
      <c r="H307" s="31"/>
      <c r="I307" s="31"/>
      <c r="J307" s="30"/>
      <c r="K307" s="30"/>
      <c r="L307" s="28"/>
      <c r="M307" s="31"/>
      <c r="N307" s="32"/>
      <c r="O307" s="28"/>
      <c r="P307" s="28"/>
      <c r="Q307" s="28"/>
      <c r="R307" s="31"/>
      <c r="S307" s="31"/>
      <c r="T307" s="30"/>
      <c r="U307" s="30"/>
      <c r="V307" s="30"/>
      <c r="W307" s="30"/>
      <c r="X307" s="30"/>
      <c r="Y307" s="30"/>
      <c r="Z307" s="30"/>
      <c r="AA307" s="30"/>
    </row>
    <row r="308" spans="1:27" ht="13.2" x14ac:dyDescent="0.25">
      <c r="A308" s="78"/>
      <c r="B308" s="28"/>
      <c r="C308" s="28"/>
      <c r="D308" s="27"/>
      <c r="E308" s="28"/>
      <c r="F308" s="27"/>
      <c r="G308" s="28"/>
      <c r="H308" s="31"/>
      <c r="I308" s="31"/>
      <c r="J308" s="30"/>
      <c r="K308" s="30"/>
      <c r="L308" s="28"/>
      <c r="M308" s="31"/>
      <c r="N308" s="32"/>
      <c r="O308" s="28"/>
      <c r="P308" s="28"/>
      <c r="Q308" s="28"/>
      <c r="R308" s="31"/>
      <c r="S308" s="31"/>
      <c r="T308" s="30"/>
      <c r="U308" s="30"/>
      <c r="V308" s="30"/>
      <c r="W308" s="30"/>
      <c r="X308" s="30"/>
      <c r="Y308" s="30"/>
      <c r="Z308" s="30"/>
      <c r="AA308" s="30"/>
    </row>
    <row r="309" spans="1:27" ht="13.2" x14ac:dyDescent="0.25">
      <c r="A309" s="78"/>
      <c r="B309" s="28"/>
      <c r="C309" s="28"/>
      <c r="D309" s="27"/>
      <c r="E309" s="28"/>
      <c r="F309" s="27"/>
      <c r="G309" s="28"/>
      <c r="H309" s="31"/>
      <c r="I309" s="31"/>
      <c r="J309" s="30"/>
      <c r="K309" s="30"/>
      <c r="L309" s="28"/>
      <c r="M309" s="31"/>
      <c r="N309" s="32"/>
      <c r="O309" s="28"/>
      <c r="P309" s="28"/>
      <c r="Q309" s="28"/>
      <c r="R309" s="31"/>
      <c r="S309" s="31"/>
      <c r="T309" s="30"/>
      <c r="U309" s="30"/>
      <c r="V309" s="30"/>
      <c r="W309" s="30"/>
      <c r="X309" s="30"/>
      <c r="Y309" s="30"/>
      <c r="Z309" s="30"/>
      <c r="AA309" s="30"/>
    </row>
    <row r="310" spans="1:27" ht="13.2" x14ac:dyDescent="0.25">
      <c r="A310" s="78"/>
      <c r="B310" s="28"/>
      <c r="C310" s="28"/>
      <c r="D310" s="27"/>
      <c r="E310" s="28"/>
      <c r="F310" s="27"/>
      <c r="G310" s="28"/>
      <c r="H310" s="31"/>
      <c r="I310" s="31"/>
      <c r="J310" s="30"/>
      <c r="K310" s="30"/>
      <c r="L310" s="28"/>
      <c r="M310" s="31"/>
      <c r="N310" s="32"/>
      <c r="O310" s="28"/>
      <c r="P310" s="28"/>
      <c r="Q310" s="28"/>
      <c r="R310" s="31"/>
      <c r="S310" s="31"/>
      <c r="T310" s="30"/>
      <c r="U310" s="30"/>
      <c r="V310" s="30"/>
      <c r="W310" s="30"/>
      <c r="X310" s="30"/>
      <c r="Y310" s="30"/>
      <c r="Z310" s="30"/>
      <c r="AA310" s="30"/>
    </row>
    <row r="311" spans="1:27" ht="13.2" x14ac:dyDescent="0.25">
      <c r="A311" s="78"/>
      <c r="B311" s="28"/>
      <c r="C311" s="28"/>
      <c r="D311" s="27"/>
      <c r="E311" s="28"/>
      <c r="F311" s="27"/>
      <c r="G311" s="28"/>
      <c r="H311" s="31"/>
      <c r="I311" s="31"/>
      <c r="J311" s="30"/>
      <c r="K311" s="30"/>
      <c r="L311" s="28"/>
      <c r="M311" s="31"/>
      <c r="N311" s="32"/>
      <c r="O311" s="28"/>
      <c r="P311" s="28"/>
      <c r="Q311" s="28"/>
      <c r="R311" s="31"/>
      <c r="S311" s="31"/>
      <c r="T311" s="30"/>
      <c r="U311" s="30"/>
      <c r="V311" s="30"/>
      <c r="W311" s="30"/>
      <c r="X311" s="30"/>
      <c r="Y311" s="30"/>
      <c r="Z311" s="30"/>
      <c r="AA311" s="30"/>
    </row>
    <row r="312" spans="1:27" ht="13.2" x14ac:dyDescent="0.25">
      <c r="A312" s="78"/>
      <c r="B312" s="28"/>
      <c r="C312" s="28"/>
      <c r="D312" s="27"/>
      <c r="E312" s="28"/>
      <c r="F312" s="27"/>
      <c r="G312" s="28"/>
      <c r="H312" s="31"/>
      <c r="I312" s="31"/>
      <c r="J312" s="30"/>
      <c r="K312" s="30"/>
      <c r="L312" s="28"/>
      <c r="M312" s="31"/>
      <c r="N312" s="32"/>
      <c r="O312" s="28"/>
      <c r="P312" s="28"/>
      <c r="Q312" s="28"/>
      <c r="R312" s="31"/>
      <c r="S312" s="31"/>
      <c r="T312" s="30"/>
      <c r="U312" s="30"/>
      <c r="V312" s="30"/>
      <c r="W312" s="30"/>
      <c r="X312" s="30"/>
      <c r="Y312" s="30"/>
      <c r="Z312" s="30"/>
      <c r="AA312" s="30"/>
    </row>
    <row r="313" spans="1:27" ht="13.2" x14ac:dyDescent="0.25">
      <c r="A313" s="78"/>
      <c r="B313" s="28"/>
      <c r="C313" s="28"/>
      <c r="D313" s="27"/>
      <c r="E313" s="28"/>
      <c r="F313" s="27"/>
      <c r="G313" s="28"/>
      <c r="H313" s="31"/>
      <c r="I313" s="31"/>
      <c r="J313" s="30"/>
      <c r="K313" s="30"/>
      <c r="L313" s="28"/>
      <c r="M313" s="31"/>
      <c r="N313" s="32"/>
      <c r="O313" s="28"/>
      <c r="P313" s="28"/>
      <c r="Q313" s="28"/>
      <c r="R313" s="31"/>
      <c r="S313" s="31"/>
      <c r="T313" s="30"/>
      <c r="U313" s="30"/>
      <c r="V313" s="30"/>
      <c r="W313" s="30"/>
      <c r="X313" s="30"/>
      <c r="Y313" s="30"/>
      <c r="Z313" s="30"/>
      <c r="AA313" s="30"/>
    </row>
    <row r="314" spans="1:27" ht="13.2" x14ac:dyDescent="0.25">
      <c r="A314" s="78"/>
      <c r="B314" s="28"/>
      <c r="C314" s="28"/>
      <c r="D314" s="27"/>
      <c r="E314" s="28"/>
      <c r="F314" s="27"/>
      <c r="G314" s="28"/>
      <c r="H314" s="31"/>
      <c r="I314" s="31"/>
      <c r="J314" s="30"/>
      <c r="K314" s="30"/>
      <c r="L314" s="28"/>
      <c r="M314" s="31"/>
      <c r="N314" s="32"/>
      <c r="O314" s="28"/>
      <c r="P314" s="28"/>
      <c r="Q314" s="28"/>
      <c r="R314" s="31"/>
      <c r="S314" s="31"/>
      <c r="T314" s="30"/>
      <c r="U314" s="30"/>
      <c r="V314" s="30"/>
      <c r="W314" s="30"/>
      <c r="X314" s="30"/>
      <c r="Y314" s="30"/>
      <c r="Z314" s="30"/>
      <c r="AA314" s="30"/>
    </row>
    <row r="315" spans="1:27" ht="13.2" x14ac:dyDescent="0.25">
      <c r="A315" s="78"/>
      <c r="B315" s="28"/>
      <c r="C315" s="28"/>
      <c r="D315" s="27"/>
      <c r="E315" s="28"/>
      <c r="F315" s="27"/>
      <c r="G315" s="28"/>
      <c r="H315" s="31"/>
      <c r="I315" s="31"/>
      <c r="J315" s="30"/>
      <c r="K315" s="30"/>
      <c r="L315" s="28"/>
      <c r="M315" s="31"/>
      <c r="N315" s="32"/>
      <c r="O315" s="28"/>
      <c r="P315" s="28"/>
      <c r="Q315" s="28"/>
      <c r="R315" s="31"/>
      <c r="S315" s="31"/>
      <c r="T315" s="30"/>
      <c r="U315" s="30"/>
      <c r="V315" s="30"/>
      <c r="W315" s="30"/>
      <c r="X315" s="30"/>
      <c r="Y315" s="30"/>
      <c r="Z315" s="30"/>
      <c r="AA315" s="30"/>
    </row>
    <row r="316" spans="1:27" ht="13.2" x14ac:dyDescent="0.25">
      <c r="A316" s="78"/>
      <c r="B316" s="28"/>
      <c r="C316" s="28"/>
      <c r="D316" s="27"/>
      <c r="E316" s="28"/>
      <c r="F316" s="27"/>
      <c r="G316" s="28"/>
      <c r="H316" s="31"/>
      <c r="I316" s="31"/>
      <c r="J316" s="30"/>
      <c r="K316" s="30"/>
      <c r="L316" s="28"/>
      <c r="M316" s="31"/>
      <c r="N316" s="32"/>
      <c r="O316" s="28"/>
      <c r="P316" s="28"/>
      <c r="Q316" s="28"/>
      <c r="R316" s="31"/>
      <c r="S316" s="31"/>
      <c r="T316" s="30"/>
      <c r="U316" s="30"/>
      <c r="V316" s="30"/>
      <c r="W316" s="30"/>
      <c r="X316" s="30"/>
      <c r="Y316" s="30"/>
      <c r="Z316" s="30"/>
      <c r="AA316" s="30"/>
    </row>
    <row r="317" spans="1:27" ht="13.2" x14ac:dyDescent="0.25">
      <c r="A317" s="78"/>
      <c r="B317" s="28"/>
      <c r="C317" s="28"/>
      <c r="D317" s="27"/>
      <c r="E317" s="28"/>
      <c r="F317" s="27"/>
      <c r="G317" s="28"/>
      <c r="H317" s="31"/>
      <c r="I317" s="31"/>
      <c r="J317" s="30"/>
      <c r="K317" s="30"/>
      <c r="L317" s="28"/>
      <c r="M317" s="31"/>
      <c r="N317" s="32"/>
      <c r="O317" s="28"/>
      <c r="P317" s="28"/>
      <c r="Q317" s="28"/>
      <c r="R317" s="31"/>
      <c r="S317" s="31"/>
      <c r="T317" s="30"/>
      <c r="U317" s="30"/>
      <c r="V317" s="30"/>
      <c r="W317" s="30"/>
      <c r="X317" s="30"/>
      <c r="Y317" s="30"/>
      <c r="Z317" s="30"/>
      <c r="AA317" s="30"/>
    </row>
    <row r="318" spans="1:27" ht="13.2" x14ac:dyDescent="0.25">
      <c r="A318" s="78"/>
      <c r="B318" s="28"/>
      <c r="C318" s="28"/>
      <c r="D318" s="27"/>
      <c r="E318" s="28"/>
      <c r="F318" s="27"/>
      <c r="G318" s="28"/>
      <c r="H318" s="31"/>
      <c r="I318" s="31"/>
      <c r="J318" s="30"/>
      <c r="K318" s="30"/>
      <c r="L318" s="28"/>
      <c r="M318" s="31"/>
      <c r="N318" s="32"/>
      <c r="O318" s="28"/>
      <c r="P318" s="28"/>
      <c r="Q318" s="28"/>
      <c r="R318" s="31"/>
      <c r="S318" s="31"/>
      <c r="T318" s="30"/>
      <c r="U318" s="30"/>
      <c r="V318" s="30"/>
      <c r="W318" s="30"/>
      <c r="X318" s="30"/>
      <c r="Y318" s="30"/>
      <c r="Z318" s="30"/>
      <c r="AA318" s="30"/>
    </row>
    <row r="319" spans="1:27" ht="13.2" x14ac:dyDescent="0.25">
      <c r="A319" s="78"/>
      <c r="B319" s="28"/>
      <c r="C319" s="28"/>
      <c r="D319" s="27"/>
      <c r="E319" s="28"/>
      <c r="F319" s="27"/>
      <c r="G319" s="28"/>
      <c r="H319" s="31"/>
      <c r="I319" s="31"/>
      <c r="J319" s="30"/>
      <c r="K319" s="30"/>
      <c r="L319" s="28"/>
      <c r="M319" s="31"/>
      <c r="N319" s="32"/>
      <c r="O319" s="28"/>
      <c r="P319" s="28"/>
      <c r="Q319" s="28"/>
      <c r="R319" s="31"/>
      <c r="S319" s="31"/>
      <c r="T319" s="30"/>
      <c r="U319" s="30"/>
      <c r="V319" s="30"/>
      <c r="W319" s="30"/>
      <c r="X319" s="30"/>
      <c r="Y319" s="30"/>
      <c r="Z319" s="30"/>
      <c r="AA319" s="30"/>
    </row>
    <row r="320" spans="1:27" ht="13.2" x14ac:dyDescent="0.25">
      <c r="A320" s="78"/>
      <c r="B320" s="28"/>
      <c r="C320" s="28"/>
      <c r="D320" s="27"/>
      <c r="E320" s="28"/>
      <c r="F320" s="27"/>
      <c r="G320" s="28"/>
      <c r="H320" s="31"/>
      <c r="I320" s="31"/>
      <c r="J320" s="30"/>
      <c r="K320" s="30"/>
      <c r="L320" s="28"/>
      <c r="M320" s="31"/>
      <c r="N320" s="32"/>
      <c r="O320" s="28"/>
      <c r="P320" s="28"/>
      <c r="Q320" s="28"/>
      <c r="R320" s="31"/>
      <c r="S320" s="31"/>
      <c r="T320" s="30"/>
      <c r="U320" s="30"/>
      <c r="V320" s="30"/>
      <c r="W320" s="30"/>
      <c r="X320" s="30"/>
      <c r="Y320" s="30"/>
      <c r="Z320" s="30"/>
      <c r="AA320" s="30"/>
    </row>
    <row r="321" spans="1:27" ht="13.2" x14ac:dyDescent="0.25">
      <c r="A321" s="78"/>
      <c r="B321" s="28"/>
      <c r="C321" s="28"/>
      <c r="D321" s="27"/>
      <c r="E321" s="28"/>
      <c r="F321" s="27"/>
      <c r="G321" s="28"/>
      <c r="H321" s="31"/>
      <c r="I321" s="31"/>
      <c r="J321" s="30"/>
      <c r="K321" s="30"/>
      <c r="L321" s="28"/>
      <c r="M321" s="31"/>
      <c r="N321" s="32"/>
      <c r="O321" s="28"/>
      <c r="P321" s="28"/>
      <c r="Q321" s="28"/>
      <c r="R321" s="31"/>
      <c r="S321" s="31"/>
      <c r="T321" s="30"/>
      <c r="U321" s="30"/>
      <c r="V321" s="30"/>
      <c r="W321" s="30"/>
      <c r="X321" s="30"/>
      <c r="Y321" s="30"/>
      <c r="Z321" s="30"/>
      <c r="AA321" s="30"/>
    </row>
    <row r="322" spans="1:27" ht="13.2" x14ac:dyDescent="0.25">
      <c r="A322" s="78"/>
      <c r="B322" s="28"/>
      <c r="C322" s="28"/>
      <c r="D322" s="27"/>
      <c r="E322" s="28"/>
      <c r="F322" s="27"/>
      <c r="G322" s="28"/>
      <c r="H322" s="31"/>
      <c r="I322" s="31"/>
      <c r="J322" s="30"/>
      <c r="K322" s="30"/>
      <c r="L322" s="28"/>
      <c r="M322" s="31"/>
      <c r="N322" s="32"/>
      <c r="O322" s="28"/>
      <c r="P322" s="28"/>
      <c r="Q322" s="28"/>
      <c r="R322" s="31"/>
      <c r="S322" s="31"/>
      <c r="T322" s="30"/>
      <c r="U322" s="30"/>
      <c r="V322" s="30"/>
      <c r="W322" s="30"/>
      <c r="X322" s="30"/>
      <c r="Y322" s="30"/>
      <c r="Z322" s="30"/>
      <c r="AA322" s="30"/>
    </row>
    <row r="323" spans="1:27" ht="13.2" x14ac:dyDescent="0.25">
      <c r="A323" s="78"/>
      <c r="B323" s="28"/>
      <c r="C323" s="28"/>
      <c r="D323" s="27"/>
      <c r="E323" s="28"/>
      <c r="F323" s="27"/>
      <c r="G323" s="28"/>
      <c r="H323" s="31"/>
      <c r="I323" s="31"/>
      <c r="J323" s="30"/>
      <c r="K323" s="30"/>
      <c r="L323" s="28"/>
      <c r="M323" s="31"/>
      <c r="N323" s="32"/>
      <c r="O323" s="28"/>
      <c r="P323" s="28"/>
      <c r="Q323" s="28"/>
      <c r="R323" s="31"/>
      <c r="S323" s="31"/>
      <c r="T323" s="30"/>
      <c r="U323" s="30"/>
      <c r="V323" s="30"/>
      <c r="W323" s="30"/>
      <c r="X323" s="30"/>
      <c r="Y323" s="30"/>
      <c r="Z323" s="30"/>
      <c r="AA323" s="30"/>
    </row>
    <row r="324" spans="1:27" ht="13.2" x14ac:dyDescent="0.25">
      <c r="A324" s="78"/>
      <c r="B324" s="28"/>
      <c r="C324" s="28"/>
      <c r="D324" s="27"/>
      <c r="E324" s="28"/>
      <c r="F324" s="27"/>
      <c r="G324" s="28"/>
      <c r="H324" s="31"/>
      <c r="I324" s="31"/>
      <c r="J324" s="30"/>
      <c r="K324" s="30"/>
      <c r="L324" s="28"/>
      <c r="M324" s="31"/>
      <c r="N324" s="32"/>
      <c r="O324" s="28"/>
      <c r="P324" s="28"/>
      <c r="Q324" s="28"/>
      <c r="R324" s="31"/>
      <c r="S324" s="31"/>
      <c r="T324" s="30"/>
      <c r="U324" s="30"/>
      <c r="V324" s="30"/>
      <c r="W324" s="30"/>
      <c r="X324" s="30"/>
      <c r="Y324" s="30"/>
      <c r="Z324" s="30"/>
      <c r="AA324" s="30"/>
    </row>
    <row r="325" spans="1:27" ht="13.2" x14ac:dyDescent="0.25">
      <c r="A325" s="78"/>
      <c r="B325" s="28"/>
      <c r="C325" s="28"/>
      <c r="D325" s="27"/>
      <c r="E325" s="28"/>
      <c r="F325" s="27"/>
      <c r="G325" s="28"/>
      <c r="H325" s="31"/>
      <c r="I325" s="31"/>
      <c r="J325" s="30"/>
      <c r="K325" s="30"/>
      <c r="L325" s="28"/>
      <c r="M325" s="31"/>
      <c r="N325" s="32"/>
      <c r="O325" s="28"/>
      <c r="P325" s="28"/>
      <c r="Q325" s="28"/>
      <c r="R325" s="31"/>
      <c r="S325" s="31"/>
      <c r="T325" s="30"/>
      <c r="U325" s="30"/>
      <c r="V325" s="30"/>
      <c r="W325" s="30"/>
      <c r="X325" s="30"/>
      <c r="Y325" s="30"/>
      <c r="Z325" s="30"/>
      <c r="AA325" s="30"/>
    </row>
    <row r="326" spans="1:27" ht="13.2" x14ac:dyDescent="0.25">
      <c r="A326" s="78"/>
      <c r="B326" s="28"/>
      <c r="C326" s="28"/>
      <c r="D326" s="27"/>
      <c r="E326" s="28"/>
      <c r="F326" s="27"/>
      <c r="G326" s="28"/>
      <c r="H326" s="31"/>
      <c r="I326" s="31"/>
      <c r="J326" s="30"/>
      <c r="K326" s="30"/>
      <c r="L326" s="28"/>
      <c r="M326" s="31"/>
      <c r="N326" s="32"/>
      <c r="O326" s="28"/>
      <c r="P326" s="28"/>
      <c r="Q326" s="28"/>
      <c r="R326" s="31"/>
      <c r="S326" s="31"/>
      <c r="T326" s="30"/>
      <c r="U326" s="30"/>
      <c r="V326" s="30"/>
      <c r="W326" s="30"/>
      <c r="X326" s="30"/>
      <c r="Y326" s="30"/>
      <c r="Z326" s="30"/>
      <c r="AA326" s="30"/>
    </row>
    <row r="327" spans="1:27" ht="13.2" x14ac:dyDescent="0.25">
      <c r="A327" s="78"/>
      <c r="B327" s="28"/>
      <c r="C327" s="28"/>
      <c r="D327" s="27"/>
      <c r="E327" s="28"/>
      <c r="F327" s="27"/>
      <c r="G327" s="28"/>
      <c r="H327" s="31"/>
      <c r="I327" s="31"/>
      <c r="J327" s="30"/>
      <c r="K327" s="30"/>
      <c r="L327" s="28"/>
      <c r="M327" s="31"/>
      <c r="N327" s="32"/>
      <c r="O327" s="28"/>
      <c r="P327" s="28"/>
      <c r="Q327" s="28"/>
      <c r="R327" s="31"/>
      <c r="S327" s="31"/>
      <c r="T327" s="30"/>
      <c r="U327" s="30"/>
      <c r="V327" s="30"/>
      <c r="W327" s="30"/>
      <c r="X327" s="30"/>
      <c r="Y327" s="30"/>
      <c r="Z327" s="30"/>
      <c r="AA327" s="30"/>
    </row>
    <row r="328" spans="1:27" ht="13.2" x14ac:dyDescent="0.25">
      <c r="A328" s="78"/>
      <c r="B328" s="28"/>
      <c r="C328" s="28"/>
      <c r="D328" s="27"/>
      <c r="E328" s="28"/>
      <c r="F328" s="27"/>
      <c r="G328" s="28"/>
      <c r="H328" s="31"/>
      <c r="I328" s="31"/>
      <c r="J328" s="30"/>
      <c r="K328" s="30"/>
      <c r="L328" s="28"/>
      <c r="M328" s="31"/>
      <c r="N328" s="32"/>
      <c r="O328" s="28"/>
      <c r="P328" s="28"/>
      <c r="Q328" s="28"/>
      <c r="R328" s="31"/>
      <c r="S328" s="31"/>
      <c r="T328" s="30"/>
      <c r="U328" s="30"/>
      <c r="V328" s="30"/>
      <c r="W328" s="30"/>
      <c r="X328" s="30"/>
      <c r="Y328" s="30"/>
      <c r="Z328" s="30"/>
      <c r="AA328" s="30"/>
    </row>
    <row r="329" spans="1:27" ht="13.2" x14ac:dyDescent="0.25">
      <c r="A329" s="78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2"/>
      <c r="O329" s="28"/>
      <c r="P329" s="28"/>
      <c r="Q329" s="28"/>
      <c r="R329" s="31"/>
      <c r="S329" s="31"/>
      <c r="T329" s="30"/>
      <c r="U329" s="30"/>
      <c r="V329" s="30"/>
      <c r="W329" s="30"/>
      <c r="X329" s="30"/>
      <c r="Y329" s="30"/>
      <c r="Z329" s="30"/>
      <c r="AA329" s="30"/>
    </row>
    <row r="330" spans="1:27" ht="13.2" x14ac:dyDescent="0.25">
      <c r="A330" s="78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2"/>
      <c r="O330" s="28"/>
      <c r="P330" s="28"/>
      <c r="Q330" s="28"/>
      <c r="R330" s="31"/>
      <c r="S330" s="31"/>
      <c r="T330" s="30"/>
      <c r="U330" s="30"/>
      <c r="V330" s="30"/>
      <c r="W330" s="30"/>
      <c r="X330" s="30"/>
      <c r="Y330" s="30"/>
      <c r="Z330" s="30"/>
      <c r="AA330" s="30"/>
    </row>
    <row r="331" spans="1:27" ht="13.2" x14ac:dyDescent="0.25">
      <c r="A331" s="78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2"/>
      <c r="O331" s="28"/>
      <c r="P331" s="28"/>
      <c r="Q331" s="28"/>
      <c r="R331" s="31"/>
      <c r="S331" s="31"/>
      <c r="T331" s="30"/>
      <c r="U331" s="30"/>
      <c r="V331" s="30"/>
      <c r="W331" s="30"/>
      <c r="X331" s="30"/>
      <c r="Y331" s="30"/>
      <c r="Z331" s="30"/>
      <c r="AA331" s="30"/>
    </row>
    <row r="332" spans="1:27" ht="13.2" x14ac:dyDescent="0.25">
      <c r="A332" s="78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2"/>
      <c r="O332" s="28"/>
      <c r="P332" s="28"/>
      <c r="Q332" s="28"/>
      <c r="R332" s="31"/>
      <c r="S332" s="31"/>
      <c r="T332" s="30"/>
      <c r="U332" s="30"/>
      <c r="V332" s="30"/>
      <c r="W332" s="30"/>
      <c r="X332" s="30"/>
      <c r="Y332" s="30"/>
      <c r="Z332" s="30"/>
      <c r="AA332" s="30"/>
    </row>
    <row r="333" spans="1:27" ht="13.2" x14ac:dyDescent="0.25">
      <c r="A333" s="78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2"/>
      <c r="O333" s="28"/>
      <c r="P333" s="28"/>
      <c r="Q333" s="28"/>
      <c r="R333" s="31"/>
      <c r="S333" s="31"/>
      <c r="T333" s="30"/>
      <c r="U333" s="30"/>
      <c r="V333" s="30"/>
      <c r="W333" s="30"/>
      <c r="X333" s="30"/>
      <c r="Y333" s="30"/>
      <c r="Z333" s="30"/>
      <c r="AA333" s="30"/>
    </row>
    <row r="334" spans="1:27" ht="13.2" x14ac:dyDescent="0.25">
      <c r="A334" s="78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2"/>
      <c r="O334" s="28"/>
      <c r="P334" s="28"/>
      <c r="Q334" s="28"/>
      <c r="R334" s="31"/>
      <c r="S334" s="31"/>
      <c r="T334" s="30"/>
      <c r="U334" s="30"/>
      <c r="V334" s="30"/>
      <c r="W334" s="30"/>
      <c r="X334" s="30"/>
      <c r="Y334" s="30"/>
      <c r="Z334" s="30"/>
      <c r="AA334" s="30"/>
    </row>
    <row r="335" spans="1:27" ht="13.2" x14ac:dyDescent="0.25">
      <c r="A335" s="78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2"/>
      <c r="O335" s="28"/>
      <c r="P335" s="28"/>
      <c r="Q335" s="28"/>
      <c r="R335" s="31"/>
      <c r="S335" s="31"/>
      <c r="T335" s="30"/>
      <c r="U335" s="30"/>
      <c r="V335" s="30"/>
      <c r="W335" s="30"/>
      <c r="X335" s="30"/>
      <c r="Y335" s="30"/>
      <c r="Z335" s="30"/>
      <c r="AA335" s="30"/>
    </row>
    <row r="336" spans="1:27" ht="13.2" x14ac:dyDescent="0.25">
      <c r="A336" s="78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2"/>
      <c r="O336" s="28"/>
      <c r="P336" s="28"/>
      <c r="Q336" s="28"/>
      <c r="R336" s="31"/>
      <c r="S336" s="31"/>
      <c r="T336" s="30"/>
      <c r="U336" s="30"/>
      <c r="V336" s="30"/>
      <c r="W336" s="30"/>
      <c r="X336" s="30"/>
      <c r="Y336" s="30"/>
      <c r="Z336" s="30"/>
      <c r="AA336" s="30"/>
    </row>
    <row r="337" spans="1:27" ht="13.2" x14ac:dyDescent="0.25">
      <c r="A337" s="78"/>
      <c r="B337" s="28"/>
      <c r="C337" s="28"/>
      <c r="D337" s="27"/>
      <c r="E337" s="28"/>
      <c r="F337" s="27"/>
      <c r="G337" s="28"/>
      <c r="H337" s="31"/>
      <c r="I337" s="31"/>
      <c r="J337" s="30"/>
      <c r="K337" s="30"/>
      <c r="L337" s="28"/>
      <c r="M337" s="31"/>
      <c r="N337" s="32"/>
      <c r="O337" s="28"/>
      <c r="P337" s="28"/>
      <c r="Q337" s="28"/>
      <c r="R337" s="31"/>
      <c r="S337" s="31"/>
      <c r="T337" s="30"/>
      <c r="U337" s="30"/>
      <c r="V337" s="30"/>
      <c r="W337" s="30"/>
      <c r="X337" s="30"/>
      <c r="Y337" s="30"/>
      <c r="Z337" s="30"/>
      <c r="AA337" s="30"/>
    </row>
    <row r="338" spans="1:27" ht="13.2" x14ac:dyDescent="0.25">
      <c r="A338" s="78"/>
      <c r="B338" s="28"/>
      <c r="C338" s="28"/>
      <c r="D338" s="27"/>
      <c r="E338" s="28"/>
      <c r="F338" s="27"/>
      <c r="G338" s="28"/>
      <c r="H338" s="31"/>
      <c r="I338" s="31"/>
      <c r="J338" s="30"/>
      <c r="K338" s="30"/>
      <c r="L338" s="28"/>
      <c r="M338" s="31"/>
      <c r="N338" s="32"/>
      <c r="O338" s="28"/>
      <c r="P338" s="28"/>
      <c r="Q338" s="28"/>
      <c r="R338" s="31"/>
      <c r="S338" s="31"/>
      <c r="T338" s="30"/>
      <c r="U338" s="30"/>
      <c r="V338" s="30"/>
      <c r="W338" s="30"/>
      <c r="X338" s="30"/>
      <c r="Y338" s="30"/>
      <c r="Z338" s="30"/>
      <c r="AA338" s="30"/>
    </row>
    <row r="339" spans="1:27" ht="13.2" x14ac:dyDescent="0.25">
      <c r="A339" s="78"/>
      <c r="B339" s="28"/>
      <c r="C339" s="28"/>
      <c r="D339" s="27"/>
      <c r="E339" s="28"/>
      <c r="F339" s="27"/>
      <c r="G339" s="28"/>
      <c r="H339" s="31"/>
      <c r="I339" s="31"/>
      <c r="J339" s="30"/>
      <c r="K339" s="30"/>
      <c r="L339" s="28"/>
      <c r="M339" s="31"/>
      <c r="N339" s="32"/>
      <c r="O339" s="28"/>
      <c r="P339" s="28"/>
      <c r="Q339" s="28"/>
      <c r="R339" s="31"/>
      <c r="S339" s="31"/>
      <c r="T339" s="30"/>
      <c r="U339" s="30"/>
      <c r="V339" s="30"/>
      <c r="W339" s="30"/>
      <c r="X339" s="30"/>
      <c r="Y339" s="30"/>
      <c r="Z339" s="30"/>
      <c r="AA339" s="30"/>
    </row>
    <row r="340" spans="1:27" ht="13.2" x14ac:dyDescent="0.25">
      <c r="A340" s="78"/>
      <c r="B340" s="28"/>
      <c r="C340" s="28"/>
      <c r="D340" s="27"/>
      <c r="E340" s="28"/>
      <c r="F340" s="27"/>
      <c r="G340" s="28"/>
      <c r="H340" s="31"/>
      <c r="I340" s="31"/>
      <c r="J340" s="30"/>
      <c r="K340" s="30"/>
      <c r="L340" s="28"/>
      <c r="M340" s="31"/>
      <c r="N340" s="32"/>
      <c r="O340" s="28"/>
      <c r="P340" s="28"/>
      <c r="Q340" s="28"/>
      <c r="R340" s="31"/>
      <c r="S340" s="31"/>
      <c r="T340" s="30"/>
      <c r="U340" s="30"/>
      <c r="V340" s="30"/>
      <c r="W340" s="30"/>
      <c r="X340" s="30"/>
      <c r="Y340" s="30"/>
      <c r="Z340" s="30"/>
      <c r="AA340" s="30"/>
    </row>
    <row r="341" spans="1:27" ht="13.2" x14ac:dyDescent="0.25">
      <c r="A341" s="78"/>
      <c r="B341" s="28"/>
      <c r="C341" s="28"/>
      <c r="D341" s="27"/>
      <c r="E341" s="28"/>
      <c r="F341" s="27"/>
      <c r="G341" s="28"/>
      <c r="H341" s="31"/>
      <c r="I341" s="31"/>
      <c r="J341" s="30"/>
      <c r="K341" s="30"/>
      <c r="L341" s="28"/>
      <c r="M341" s="31"/>
      <c r="N341" s="32"/>
      <c r="O341" s="28"/>
      <c r="P341" s="28"/>
      <c r="Q341" s="28"/>
      <c r="R341" s="31"/>
      <c r="S341" s="31"/>
      <c r="T341" s="30"/>
      <c r="U341" s="30"/>
      <c r="V341" s="30"/>
      <c r="W341" s="30"/>
      <c r="X341" s="30"/>
      <c r="Y341" s="30"/>
      <c r="Z341" s="30"/>
      <c r="AA341" s="30"/>
    </row>
    <row r="342" spans="1:27" ht="13.2" x14ac:dyDescent="0.25">
      <c r="A342" s="78"/>
      <c r="B342" s="28"/>
      <c r="C342" s="28"/>
      <c r="D342" s="27"/>
      <c r="E342" s="28"/>
      <c r="F342" s="27"/>
      <c r="G342" s="28"/>
      <c r="H342" s="31"/>
      <c r="I342" s="31"/>
      <c r="J342" s="30"/>
      <c r="K342" s="30"/>
      <c r="L342" s="28"/>
      <c r="M342" s="31"/>
      <c r="N342" s="32"/>
      <c r="O342" s="28"/>
      <c r="P342" s="28"/>
      <c r="Q342" s="28"/>
      <c r="R342" s="31"/>
      <c r="S342" s="31"/>
      <c r="T342" s="30"/>
      <c r="U342" s="30"/>
      <c r="V342" s="30"/>
      <c r="W342" s="30"/>
      <c r="X342" s="30"/>
      <c r="Y342" s="30"/>
      <c r="Z342" s="30"/>
      <c r="AA342" s="30"/>
    </row>
    <row r="343" spans="1:27" ht="13.2" x14ac:dyDescent="0.25">
      <c r="A343" s="78"/>
      <c r="B343" s="28"/>
      <c r="C343" s="28"/>
      <c r="D343" s="27"/>
      <c r="E343" s="28"/>
      <c r="F343" s="27"/>
      <c r="G343" s="28"/>
      <c r="H343" s="31"/>
      <c r="I343" s="31"/>
      <c r="J343" s="30"/>
      <c r="K343" s="30"/>
      <c r="L343" s="28"/>
      <c r="M343" s="31"/>
      <c r="N343" s="32"/>
      <c r="O343" s="28"/>
      <c r="P343" s="28"/>
      <c r="Q343" s="28"/>
      <c r="R343" s="31"/>
      <c r="S343" s="31"/>
      <c r="T343" s="30"/>
      <c r="U343" s="30"/>
      <c r="V343" s="30"/>
      <c r="W343" s="30"/>
      <c r="X343" s="30"/>
      <c r="Y343" s="30"/>
      <c r="Z343" s="30"/>
      <c r="AA343" s="30"/>
    </row>
    <row r="344" spans="1:27" ht="13.2" x14ac:dyDescent="0.25">
      <c r="A344" s="78"/>
      <c r="B344" s="28"/>
      <c r="C344" s="28"/>
      <c r="D344" s="27"/>
      <c r="E344" s="28"/>
      <c r="F344" s="27"/>
      <c r="G344" s="28"/>
      <c r="H344" s="31"/>
      <c r="I344" s="31"/>
      <c r="J344" s="30"/>
      <c r="K344" s="30"/>
      <c r="L344" s="28"/>
      <c r="M344" s="31"/>
      <c r="N344" s="32"/>
      <c r="O344" s="28"/>
      <c r="P344" s="28"/>
      <c r="Q344" s="28"/>
      <c r="R344" s="31"/>
      <c r="S344" s="31"/>
      <c r="T344" s="30"/>
      <c r="U344" s="30"/>
      <c r="V344" s="30"/>
      <c r="W344" s="30"/>
      <c r="X344" s="30"/>
      <c r="Y344" s="30"/>
      <c r="Z344" s="30"/>
      <c r="AA344" s="30"/>
    </row>
    <row r="345" spans="1:27" ht="13.2" x14ac:dyDescent="0.25">
      <c r="A345" s="78"/>
      <c r="B345" s="28"/>
      <c r="C345" s="28"/>
      <c r="D345" s="27"/>
      <c r="E345" s="28"/>
      <c r="F345" s="27"/>
      <c r="G345" s="28"/>
      <c r="H345" s="31"/>
      <c r="I345" s="31"/>
      <c r="J345" s="30"/>
      <c r="K345" s="30"/>
      <c r="L345" s="28"/>
      <c r="M345" s="31"/>
      <c r="N345" s="32"/>
      <c r="O345" s="28"/>
      <c r="P345" s="28"/>
      <c r="Q345" s="28"/>
      <c r="R345" s="31"/>
      <c r="S345" s="31"/>
      <c r="T345" s="30"/>
      <c r="U345" s="30"/>
      <c r="V345" s="30"/>
      <c r="W345" s="30"/>
      <c r="X345" s="30"/>
      <c r="Y345" s="30"/>
      <c r="Z345" s="30"/>
      <c r="AA345" s="30"/>
    </row>
    <row r="346" spans="1:27" ht="13.2" x14ac:dyDescent="0.25">
      <c r="A346" s="78"/>
      <c r="B346" s="28"/>
      <c r="C346" s="28"/>
      <c r="D346" s="27"/>
      <c r="E346" s="28"/>
      <c r="F346" s="27"/>
      <c r="G346" s="28"/>
      <c r="H346" s="31"/>
      <c r="I346" s="31"/>
      <c r="J346" s="30"/>
      <c r="K346" s="30"/>
      <c r="L346" s="28"/>
      <c r="M346" s="31"/>
      <c r="N346" s="32"/>
      <c r="O346" s="28"/>
      <c r="P346" s="28"/>
      <c r="Q346" s="28"/>
      <c r="R346" s="31"/>
      <c r="S346" s="31"/>
      <c r="T346" s="30"/>
      <c r="U346" s="30"/>
      <c r="V346" s="30"/>
      <c r="W346" s="30"/>
      <c r="X346" s="30"/>
      <c r="Y346" s="30"/>
      <c r="Z346" s="30"/>
      <c r="AA346" s="30"/>
    </row>
    <row r="347" spans="1:27" ht="13.2" x14ac:dyDescent="0.25">
      <c r="A347" s="78"/>
      <c r="B347" s="28"/>
      <c r="C347" s="28"/>
      <c r="D347" s="27"/>
      <c r="E347" s="28"/>
      <c r="F347" s="27"/>
      <c r="G347" s="28"/>
      <c r="H347" s="31"/>
      <c r="I347" s="31"/>
      <c r="J347" s="30"/>
      <c r="K347" s="30"/>
      <c r="L347" s="28"/>
      <c r="M347" s="31"/>
      <c r="N347" s="32"/>
      <c r="O347" s="28"/>
      <c r="P347" s="28"/>
      <c r="Q347" s="28"/>
      <c r="R347" s="31"/>
      <c r="S347" s="31"/>
      <c r="T347" s="30"/>
      <c r="U347" s="30"/>
      <c r="V347" s="30"/>
      <c r="W347" s="30"/>
      <c r="X347" s="30"/>
      <c r="Y347" s="30"/>
      <c r="Z347" s="30"/>
      <c r="AA347" s="30"/>
    </row>
    <row r="348" spans="1:27" ht="13.2" x14ac:dyDescent="0.25">
      <c r="A348" s="78"/>
      <c r="B348" s="28"/>
      <c r="C348" s="28"/>
      <c r="D348" s="27"/>
      <c r="E348" s="28"/>
      <c r="F348" s="27"/>
      <c r="G348" s="28"/>
      <c r="H348" s="31"/>
      <c r="I348" s="31"/>
      <c r="J348" s="30"/>
      <c r="K348" s="30"/>
      <c r="L348" s="28"/>
      <c r="M348" s="31"/>
      <c r="N348" s="32"/>
      <c r="O348" s="28"/>
      <c r="P348" s="28"/>
      <c r="Q348" s="28"/>
      <c r="R348" s="31"/>
      <c r="S348" s="31"/>
      <c r="T348" s="30"/>
      <c r="U348" s="30"/>
      <c r="V348" s="30"/>
      <c r="W348" s="30"/>
      <c r="X348" s="30"/>
      <c r="Y348" s="30"/>
      <c r="Z348" s="30"/>
      <c r="AA348" s="30"/>
    </row>
    <row r="349" spans="1:27" ht="13.2" x14ac:dyDescent="0.25">
      <c r="A349" s="78"/>
      <c r="B349" s="28"/>
      <c r="C349" s="28"/>
      <c r="D349" s="27"/>
      <c r="E349" s="28"/>
      <c r="F349" s="27"/>
      <c r="G349" s="28"/>
      <c r="H349" s="31"/>
      <c r="I349" s="31"/>
      <c r="J349" s="30"/>
      <c r="K349" s="30"/>
      <c r="L349" s="28"/>
      <c r="M349" s="31"/>
      <c r="N349" s="32"/>
      <c r="O349" s="28"/>
      <c r="P349" s="28"/>
      <c r="Q349" s="28"/>
      <c r="R349" s="31"/>
      <c r="S349" s="31"/>
      <c r="T349" s="30"/>
      <c r="U349" s="30"/>
      <c r="V349" s="30"/>
      <c r="W349" s="30"/>
      <c r="X349" s="30"/>
      <c r="Y349" s="30"/>
      <c r="Z349" s="30"/>
      <c r="AA349" s="30"/>
    </row>
    <row r="350" spans="1:27" ht="13.2" x14ac:dyDescent="0.25">
      <c r="A350" s="78"/>
      <c r="B350" s="28"/>
      <c r="C350" s="28"/>
      <c r="D350" s="27"/>
      <c r="E350" s="28"/>
      <c r="F350" s="27"/>
      <c r="G350" s="28"/>
      <c r="H350" s="31"/>
      <c r="I350" s="31"/>
      <c r="J350" s="30"/>
      <c r="K350" s="30"/>
      <c r="L350" s="28"/>
      <c r="M350" s="31"/>
      <c r="N350" s="32"/>
      <c r="O350" s="28"/>
      <c r="P350" s="28"/>
      <c r="Q350" s="28"/>
      <c r="R350" s="31"/>
      <c r="S350" s="31"/>
      <c r="T350" s="30"/>
      <c r="U350" s="30"/>
      <c r="V350" s="30"/>
      <c r="W350" s="30"/>
      <c r="X350" s="30"/>
      <c r="Y350" s="30"/>
      <c r="Z350" s="30"/>
      <c r="AA350" s="30"/>
    </row>
    <row r="351" spans="1:27" ht="13.2" x14ac:dyDescent="0.25">
      <c r="A351" s="78"/>
      <c r="B351" s="28"/>
      <c r="C351" s="28"/>
      <c r="D351" s="27"/>
      <c r="E351" s="28"/>
      <c r="F351" s="27"/>
      <c r="G351" s="28"/>
      <c r="H351" s="31"/>
      <c r="I351" s="31"/>
      <c r="J351" s="30"/>
      <c r="K351" s="30"/>
      <c r="L351" s="28"/>
      <c r="M351" s="31"/>
      <c r="N351" s="32"/>
      <c r="O351" s="28"/>
      <c r="P351" s="28"/>
      <c r="Q351" s="28"/>
      <c r="R351" s="31"/>
      <c r="S351" s="31"/>
      <c r="T351" s="30"/>
      <c r="U351" s="30"/>
      <c r="V351" s="30"/>
      <c r="W351" s="30"/>
      <c r="X351" s="30"/>
      <c r="Y351" s="30"/>
      <c r="Z351" s="30"/>
      <c r="AA351" s="30"/>
    </row>
    <row r="352" spans="1:27" ht="13.2" x14ac:dyDescent="0.25">
      <c r="A352" s="78"/>
      <c r="B352" s="28"/>
      <c r="C352" s="28"/>
      <c r="D352" s="27"/>
      <c r="E352" s="28"/>
      <c r="F352" s="27"/>
      <c r="G352" s="28"/>
      <c r="H352" s="31"/>
      <c r="I352" s="31"/>
      <c r="J352" s="30"/>
      <c r="K352" s="30"/>
      <c r="L352" s="28"/>
      <c r="M352" s="31"/>
      <c r="N352" s="32"/>
      <c r="O352" s="28"/>
      <c r="P352" s="28"/>
      <c r="Q352" s="28"/>
      <c r="R352" s="31"/>
      <c r="S352" s="31"/>
      <c r="T352" s="30"/>
      <c r="U352" s="30"/>
      <c r="V352" s="30"/>
      <c r="W352" s="30"/>
      <c r="X352" s="30"/>
      <c r="Y352" s="30"/>
      <c r="Z352" s="30"/>
      <c r="AA352" s="30"/>
    </row>
    <row r="353" spans="1:27" ht="13.2" x14ac:dyDescent="0.25">
      <c r="A353" s="78"/>
      <c r="B353" s="28"/>
      <c r="C353" s="28"/>
      <c r="D353" s="27"/>
      <c r="E353" s="28"/>
      <c r="F353" s="27"/>
      <c r="G353" s="28"/>
      <c r="H353" s="31"/>
      <c r="I353" s="31"/>
      <c r="J353" s="30"/>
      <c r="K353" s="30"/>
      <c r="L353" s="28"/>
      <c r="M353" s="31"/>
      <c r="N353" s="32"/>
      <c r="O353" s="28"/>
      <c r="P353" s="28"/>
      <c r="Q353" s="28"/>
      <c r="R353" s="31"/>
      <c r="S353" s="31"/>
      <c r="T353" s="30"/>
      <c r="U353" s="30"/>
      <c r="V353" s="30"/>
      <c r="W353" s="30"/>
      <c r="X353" s="30"/>
      <c r="Y353" s="30"/>
      <c r="Z353" s="30"/>
      <c r="AA353" s="30"/>
    </row>
    <row r="354" spans="1:27" ht="13.2" x14ac:dyDescent="0.25">
      <c r="A354" s="78"/>
      <c r="B354" s="28"/>
      <c r="C354" s="28"/>
      <c r="D354" s="27"/>
      <c r="E354" s="28"/>
      <c r="F354" s="27"/>
      <c r="G354" s="28"/>
      <c r="H354" s="31"/>
      <c r="I354" s="31"/>
      <c r="J354" s="30"/>
      <c r="K354" s="30"/>
      <c r="L354" s="28"/>
      <c r="M354" s="31"/>
      <c r="N354" s="32"/>
      <c r="O354" s="28"/>
      <c r="P354" s="28"/>
      <c r="Q354" s="28"/>
      <c r="R354" s="31"/>
      <c r="S354" s="31"/>
      <c r="T354" s="30"/>
      <c r="U354" s="30"/>
      <c r="V354" s="30"/>
      <c r="W354" s="30"/>
      <c r="X354" s="30"/>
      <c r="Y354" s="30"/>
      <c r="Z354" s="30"/>
      <c r="AA354" s="30"/>
    </row>
    <row r="355" spans="1:27" ht="13.2" x14ac:dyDescent="0.25">
      <c r="A355" s="78"/>
      <c r="B355" s="28"/>
      <c r="C355" s="28"/>
      <c r="D355" s="27"/>
      <c r="E355" s="28"/>
      <c r="F355" s="27"/>
      <c r="G355" s="28"/>
      <c r="H355" s="31"/>
      <c r="I355" s="31"/>
      <c r="J355" s="30"/>
      <c r="K355" s="30"/>
      <c r="L355" s="28"/>
      <c r="M355" s="31"/>
      <c r="N355" s="32"/>
      <c r="O355" s="28"/>
      <c r="P355" s="28"/>
      <c r="Q355" s="28"/>
      <c r="R355" s="31"/>
      <c r="S355" s="31"/>
      <c r="T355" s="30"/>
      <c r="U355" s="30"/>
      <c r="V355" s="30"/>
      <c r="W355" s="30"/>
      <c r="X355" s="30"/>
      <c r="Y355" s="30"/>
      <c r="Z355" s="30"/>
      <c r="AA355" s="30"/>
    </row>
    <row r="356" spans="1:27" ht="13.2" x14ac:dyDescent="0.25">
      <c r="A356" s="78"/>
      <c r="B356" s="28"/>
      <c r="C356" s="28"/>
      <c r="D356" s="27"/>
      <c r="E356" s="28"/>
      <c r="F356" s="27"/>
      <c r="G356" s="28"/>
      <c r="H356" s="31"/>
      <c r="I356" s="31"/>
      <c r="J356" s="30"/>
      <c r="K356" s="30"/>
      <c r="L356" s="28"/>
      <c r="M356" s="31"/>
      <c r="N356" s="32"/>
      <c r="O356" s="28"/>
      <c r="P356" s="28"/>
      <c r="Q356" s="28"/>
      <c r="R356" s="31"/>
      <c r="S356" s="31"/>
      <c r="T356" s="30"/>
      <c r="U356" s="30"/>
      <c r="V356" s="30"/>
      <c r="W356" s="30"/>
      <c r="X356" s="30"/>
      <c r="Y356" s="30"/>
      <c r="Z356" s="30"/>
      <c r="AA356" s="30"/>
    </row>
    <row r="357" spans="1:27" ht="13.2" x14ac:dyDescent="0.25">
      <c r="A357" s="78"/>
      <c r="B357" s="28"/>
      <c r="C357" s="28"/>
      <c r="D357" s="27"/>
      <c r="E357" s="28"/>
      <c r="F357" s="27"/>
      <c r="G357" s="28"/>
      <c r="H357" s="31"/>
      <c r="I357" s="31"/>
      <c r="J357" s="30"/>
      <c r="K357" s="30"/>
      <c r="L357" s="28"/>
      <c r="M357" s="31"/>
      <c r="N357" s="32"/>
      <c r="O357" s="28"/>
      <c r="P357" s="28"/>
      <c r="Q357" s="28"/>
      <c r="R357" s="31"/>
      <c r="S357" s="31"/>
      <c r="T357" s="30"/>
      <c r="U357" s="30"/>
      <c r="V357" s="30"/>
      <c r="W357" s="30"/>
      <c r="X357" s="30"/>
      <c r="Y357" s="30"/>
      <c r="Z357" s="30"/>
      <c r="AA357" s="30"/>
    </row>
    <row r="358" spans="1:27" ht="13.2" x14ac:dyDescent="0.25">
      <c r="A358" s="78"/>
      <c r="B358" s="28"/>
      <c r="C358" s="28"/>
      <c r="D358" s="27"/>
      <c r="E358" s="28"/>
      <c r="F358" s="27"/>
      <c r="G358" s="28"/>
      <c r="H358" s="31"/>
      <c r="I358" s="31"/>
      <c r="J358" s="30"/>
      <c r="K358" s="30"/>
      <c r="L358" s="28"/>
      <c r="M358" s="31"/>
      <c r="N358" s="32"/>
      <c r="O358" s="28"/>
      <c r="P358" s="28"/>
      <c r="Q358" s="28"/>
      <c r="R358" s="31"/>
      <c r="S358" s="31"/>
      <c r="T358" s="30"/>
      <c r="U358" s="30"/>
      <c r="V358" s="30"/>
      <c r="W358" s="30"/>
      <c r="X358" s="30"/>
      <c r="Y358" s="30"/>
      <c r="Z358" s="30"/>
      <c r="AA358" s="30"/>
    </row>
    <row r="359" spans="1:27" ht="13.2" x14ac:dyDescent="0.25">
      <c r="A359" s="78"/>
      <c r="B359" s="28"/>
      <c r="C359" s="28"/>
      <c r="D359" s="27"/>
      <c r="E359" s="28"/>
      <c r="F359" s="27"/>
      <c r="G359" s="28"/>
      <c r="H359" s="31"/>
      <c r="I359" s="31"/>
      <c r="J359" s="30"/>
      <c r="K359" s="30"/>
      <c r="L359" s="28"/>
      <c r="M359" s="31"/>
      <c r="N359" s="32"/>
      <c r="O359" s="28"/>
      <c r="P359" s="28"/>
      <c r="Q359" s="28"/>
      <c r="R359" s="31"/>
      <c r="S359" s="31"/>
      <c r="T359" s="30"/>
      <c r="U359" s="30"/>
      <c r="V359" s="30"/>
      <c r="W359" s="30"/>
      <c r="X359" s="30"/>
      <c r="Y359" s="30"/>
      <c r="Z359" s="30"/>
      <c r="AA359" s="30"/>
    </row>
    <row r="360" spans="1:27" ht="13.2" x14ac:dyDescent="0.25">
      <c r="A360" s="78"/>
      <c r="B360" s="28"/>
      <c r="C360" s="28"/>
      <c r="D360" s="27"/>
      <c r="E360" s="28"/>
      <c r="F360" s="27"/>
      <c r="G360" s="28"/>
      <c r="H360" s="31"/>
      <c r="I360" s="31"/>
      <c r="J360" s="30"/>
      <c r="K360" s="30"/>
      <c r="L360" s="28"/>
      <c r="M360" s="31"/>
      <c r="N360" s="32"/>
      <c r="O360" s="28"/>
      <c r="P360" s="28"/>
      <c r="Q360" s="28"/>
      <c r="R360" s="31"/>
      <c r="S360" s="31"/>
      <c r="T360" s="30"/>
      <c r="U360" s="30"/>
      <c r="V360" s="30"/>
      <c r="W360" s="30"/>
      <c r="X360" s="30"/>
      <c r="Y360" s="30"/>
      <c r="Z360" s="30"/>
      <c r="AA360" s="30"/>
    </row>
    <row r="361" spans="1:27" ht="13.2" x14ac:dyDescent="0.25">
      <c r="A361" s="78"/>
      <c r="B361" s="28"/>
      <c r="C361" s="28"/>
      <c r="D361" s="27"/>
      <c r="E361" s="28"/>
      <c r="F361" s="27"/>
      <c r="G361" s="28"/>
      <c r="H361" s="31"/>
      <c r="I361" s="31"/>
      <c r="J361" s="30"/>
      <c r="K361" s="30"/>
      <c r="L361" s="28"/>
      <c r="M361" s="31"/>
      <c r="N361" s="32"/>
      <c r="O361" s="28"/>
      <c r="P361" s="28"/>
      <c r="Q361" s="28"/>
      <c r="R361" s="31"/>
      <c r="S361" s="31"/>
      <c r="T361" s="30"/>
      <c r="U361" s="30"/>
      <c r="V361" s="30"/>
      <c r="W361" s="30"/>
      <c r="X361" s="30"/>
      <c r="Y361" s="30"/>
      <c r="Z361" s="30"/>
      <c r="AA361" s="30"/>
    </row>
    <row r="362" spans="1:27" ht="13.2" x14ac:dyDescent="0.25">
      <c r="A362" s="78"/>
      <c r="B362" s="28"/>
      <c r="C362" s="28"/>
      <c r="D362" s="27"/>
      <c r="E362" s="28"/>
      <c r="F362" s="27"/>
      <c r="G362" s="28"/>
      <c r="H362" s="31"/>
      <c r="I362" s="31"/>
      <c r="J362" s="30"/>
      <c r="K362" s="30"/>
      <c r="L362" s="28"/>
      <c r="M362" s="31"/>
      <c r="N362" s="32"/>
      <c r="O362" s="28"/>
      <c r="P362" s="28"/>
      <c r="Q362" s="28"/>
      <c r="R362" s="31"/>
      <c r="S362" s="31"/>
      <c r="T362" s="30"/>
      <c r="U362" s="30"/>
      <c r="V362" s="30"/>
      <c r="W362" s="30"/>
      <c r="X362" s="30"/>
      <c r="Y362" s="30"/>
      <c r="Z362" s="30"/>
      <c r="AA362" s="30"/>
    </row>
    <row r="363" spans="1:27" ht="13.2" x14ac:dyDescent="0.25">
      <c r="A363" s="78"/>
      <c r="B363" s="28"/>
      <c r="C363" s="28"/>
      <c r="D363" s="27"/>
      <c r="E363" s="28"/>
      <c r="F363" s="27"/>
      <c r="G363" s="28"/>
      <c r="H363" s="31"/>
      <c r="I363" s="31"/>
      <c r="J363" s="30"/>
      <c r="K363" s="30"/>
      <c r="L363" s="28"/>
      <c r="M363" s="31"/>
      <c r="N363" s="32"/>
      <c r="O363" s="28"/>
      <c r="P363" s="28"/>
      <c r="Q363" s="28"/>
      <c r="R363" s="31"/>
      <c r="S363" s="31"/>
      <c r="T363" s="30"/>
      <c r="U363" s="30"/>
      <c r="V363" s="30"/>
      <c r="W363" s="30"/>
      <c r="X363" s="30"/>
      <c r="Y363" s="30"/>
      <c r="Z363" s="30"/>
      <c r="AA363" s="30"/>
    </row>
    <row r="364" spans="1:27" ht="13.2" x14ac:dyDescent="0.25">
      <c r="A364" s="78"/>
      <c r="B364" s="28"/>
      <c r="C364" s="28"/>
      <c r="D364" s="27"/>
      <c r="E364" s="28"/>
      <c r="F364" s="27"/>
      <c r="G364" s="28"/>
      <c r="H364" s="31"/>
      <c r="I364" s="31"/>
      <c r="J364" s="30"/>
      <c r="K364" s="30"/>
      <c r="L364" s="28"/>
      <c r="M364" s="31"/>
      <c r="N364" s="32"/>
      <c r="O364" s="28"/>
      <c r="P364" s="28"/>
      <c r="Q364" s="28"/>
      <c r="R364" s="31"/>
      <c r="S364" s="31"/>
      <c r="T364" s="30"/>
      <c r="U364" s="30"/>
      <c r="V364" s="30"/>
      <c r="W364" s="30"/>
      <c r="X364" s="30"/>
      <c r="Y364" s="30"/>
      <c r="Z364" s="30"/>
      <c r="AA364" s="30"/>
    </row>
    <row r="365" spans="1:27" ht="13.2" x14ac:dyDescent="0.25">
      <c r="A365" s="78"/>
      <c r="B365" s="28"/>
      <c r="C365" s="28"/>
      <c r="D365" s="27"/>
      <c r="E365" s="28"/>
      <c r="F365" s="27"/>
      <c r="G365" s="28"/>
      <c r="H365" s="31"/>
      <c r="I365" s="31"/>
      <c r="J365" s="30"/>
      <c r="K365" s="30"/>
      <c r="L365" s="28"/>
      <c r="M365" s="31"/>
      <c r="N365" s="32"/>
      <c r="O365" s="28"/>
      <c r="P365" s="28"/>
      <c r="Q365" s="28"/>
      <c r="R365" s="31"/>
      <c r="S365" s="31"/>
      <c r="T365" s="30"/>
      <c r="U365" s="30"/>
      <c r="V365" s="30"/>
      <c r="W365" s="30"/>
      <c r="X365" s="30"/>
      <c r="Y365" s="30"/>
      <c r="Z365" s="30"/>
      <c r="AA365" s="30"/>
    </row>
    <row r="366" spans="1:27" ht="13.2" x14ac:dyDescent="0.25">
      <c r="A366" s="78"/>
      <c r="B366" s="28"/>
      <c r="C366" s="28"/>
      <c r="D366" s="27"/>
      <c r="E366" s="28"/>
      <c r="F366" s="27"/>
      <c r="G366" s="28"/>
      <c r="H366" s="31"/>
      <c r="I366" s="31"/>
      <c r="J366" s="30"/>
      <c r="K366" s="30"/>
      <c r="L366" s="28"/>
      <c r="M366" s="31"/>
      <c r="N366" s="32"/>
      <c r="O366" s="28"/>
      <c r="P366" s="28"/>
      <c r="Q366" s="28"/>
      <c r="R366" s="31"/>
      <c r="S366" s="31"/>
      <c r="T366" s="30"/>
      <c r="U366" s="30"/>
      <c r="V366" s="30"/>
      <c r="W366" s="30"/>
      <c r="X366" s="30"/>
      <c r="Y366" s="30"/>
      <c r="Z366" s="30"/>
      <c r="AA366" s="30"/>
    </row>
    <row r="367" spans="1:27" ht="13.2" x14ac:dyDescent="0.25">
      <c r="A367" s="78"/>
      <c r="B367" s="28"/>
      <c r="C367" s="28"/>
      <c r="D367" s="27"/>
      <c r="E367" s="28"/>
      <c r="F367" s="27"/>
      <c r="G367" s="28"/>
      <c r="H367" s="31"/>
      <c r="I367" s="31"/>
      <c r="J367" s="30"/>
      <c r="K367" s="30"/>
      <c r="L367" s="28"/>
      <c r="M367" s="31"/>
      <c r="N367" s="32"/>
      <c r="O367" s="28"/>
      <c r="P367" s="28"/>
      <c r="Q367" s="28"/>
      <c r="R367" s="31"/>
      <c r="S367" s="31"/>
      <c r="T367" s="30"/>
      <c r="U367" s="30"/>
      <c r="V367" s="30"/>
      <c r="W367" s="30"/>
      <c r="X367" s="30"/>
      <c r="Y367" s="30"/>
      <c r="Z367" s="30"/>
      <c r="AA367" s="30"/>
    </row>
    <row r="368" spans="1:27" ht="13.2" x14ac:dyDescent="0.25">
      <c r="A368" s="78"/>
      <c r="B368" s="28"/>
      <c r="C368" s="28"/>
      <c r="D368" s="27"/>
      <c r="E368" s="28"/>
      <c r="F368" s="27"/>
      <c r="G368" s="28"/>
      <c r="H368" s="31"/>
      <c r="I368" s="31"/>
      <c r="J368" s="30"/>
      <c r="K368" s="30"/>
      <c r="L368" s="28"/>
      <c r="M368" s="31"/>
      <c r="N368" s="32"/>
      <c r="O368" s="28"/>
      <c r="P368" s="28"/>
      <c r="Q368" s="28"/>
      <c r="R368" s="31"/>
      <c r="S368" s="31"/>
      <c r="T368" s="30"/>
      <c r="U368" s="30"/>
      <c r="V368" s="30"/>
      <c r="W368" s="30"/>
      <c r="X368" s="30"/>
      <c r="Y368" s="30"/>
      <c r="Z368" s="30"/>
      <c r="AA368" s="30"/>
    </row>
    <row r="369" spans="1:27" ht="13.2" x14ac:dyDescent="0.25">
      <c r="A369" s="78"/>
      <c r="B369" s="28"/>
      <c r="C369" s="28"/>
      <c r="D369" s="27"/>
      <c r="E369" s="28"/>
      <c r="F369" s="27"/>
      <c r="G369" s="28"/>
      <c r="H369" s="31"/>
      <c r="I369" s="31"/>
      <c r="J369" s="30"/>
      <c r="K369" s="30"/>
      <c r="L369" s="28"/>
      <c r="M369" s="31"/>
      <c r="N369" s="32"/>
      <c r="O369" s="28"/>
      <c r="P369" s="28"/>
      <c r="Q369" s="28"/>
      <c r="R369" s="31"/>
      <c r="S369" s="31"/>
      <c r="T369" s="30"/>
      <c r="U369" s="30"/>
      <c r="V369" s="30"/>
      <c r="W369" s="30"/>
      <c r="X369" s="30"/>
      <c r="Y369" s="30"/>
      <c r="Z369" s="30"/>
      <c r="AA369" s="30"/>
    </row>
    <row r="370" spans="1:27" ht="13.2" x14ac:dyDescent="0.25">
      <c r="A370" s="78"/>
      <c r="B370" s="28"/>
      <c r="C370" s="28"/>
      <c r="D370" s="27"/>
      <c r="E370" s="28"/>
      <c r="F370" s="27"/>
      <c r="G370" s="28"/>
      <c r="H370" s="31"/>
      <c r="I370" s="31"/>
      <c r="J370" s="30"/>
      <c r="K370" s="30"/>
      <c r="L370" s="28"/>
      <c r="M370" s="31"/>
      <c r="N370" s="32"/>
      <c r="O370" s="28"/>
      <c r="P370" s="28"/>
      <c r="Q370" s="28"/>
      <c r="R370" s="31"/>
      <c r="S370" s="31"/>
      <c r="T370" s="30"/>
      <c r="U370" s="30"/>
      <c r="V370" s="30"/>
      <c r="W370" s="30"/>
      <c r="X370" s="30"/>
      <c r="Y370" s="30"/>
      <c r="Z370" s="30"/>
      <c r="AA370" s="30"/>
    </row>
    <row r="371" spans="1:27" ht="13.2" x14ac:dyDescent="0.25">
      <c r="A371" s="78"/>
      <c r="B371" s="28"/>
      <c r="C371" s="28"/>
      <c r="D371" s="27"/>
      <c r="E371" s="28"/>
      <c r="F371" s="27"/>
      <c r="G371" s="28"/>
      <c r="H371" s="31"/>
      <c r="I371" s="31"/>
      <c r="J371" s="30"/>
      <c r="K371" s="30"/>
      <c r="L371" s="28"/>
      <c r="M371" s="31"/>
      <c r="N371" s="32"/>
      <c r="O371" s="28"/>
      <c r="P371" s="28"/>
      <c r="Q371" s="28"/>
      <c r="R371" s="31"/>
      <c r="S371" s="31"/>
      <c r="T371" s="30"/>
      <c r="U371" s="30"/>
      <c r="V371" s="30"/>
      <c r="W371" s="30"/>
      <c r="X371" s="30"/>
      <c r="Y371" s="30"/>
      <c r="Z371" s="30"/>
      <c r="AA371" s="30"/>
    </row>
    <row r="372" spans="1:27" ht="13.2" x14ac:dyDescent="0.25">
      <c r="A372" s="78"/>
      <c r="B372" s="28"/>
      <c r="C372" s="28"/>
      <c r="D372" s="27"/>
      <c r="E372" s="28"/>
      <c r="F372" s="27"/>
      <c r="G372" s="28"/>
      <c r="H372" s="31"/>
      <c r="I372" s="31"/>
      <c r="J372" s="30"/>
      <c r="K372" s="30"/>
      <c r="L372" s="28"/>
      <c r="M372" s="31"/>
      <c r="N372" s="32"/>
      <c r="O372" s="28"/>
      <c r="P372" s="28"/>
      <c r="Q372" s="28"/>
      <c r="R372" s="31"/>
      <c r="S372" s="31"/>
      <c r="T372" s="30"/>
      <c r="U372" s="30"/>
      <c r="V372" s="30"/>
      <c r="W372" s="30"/>
      <c r="X372" s="30"/>
      <c r="Y372" s="30"/>
      <c r="Z372" s="30"/>
      <c r="AA372" s="30"/>
    </row>
    <row r="373" spans="1:27" ht="13.2" x14ac:dyDescent="0.25">
      <c r="A373" s="78"/>
      <c r="B373" s="28"/>
      <c r="C373" s="28"/>
      <c r="D373" s="27"/>
      <c r="E373" s="28"/>
      <c r="F373" s="27"/>
      <c r="G373" s="28"/>
      <c r="H373" s="31"/>
      <c r="I373" s="31"/>
      <c r="J373" s="30"/>
      <c r="K373" s="30"/>
      <c r="L373" s="28"/>
      <c r="M373" s="31"/>
      <c r="N373" s="32"/>
      <c r="O373" s="28"/>
      <c r="P373" s="28"/>
      <c r="Q373" s="28"/>
      <c r="R373" s="31"/>
      <c r="S373" s="31"/>
      <c r="T373" s="30"/>
      <c r="U373" s="30"/>
      <c r="V373" s="30"/>
      <c r="W373" s="30"/>
      <c r="X373" s="30"/>
      <c r="Y373" s="30"/>
      <c r="Z373" s="30"/>
      <c r="AA373" s="30"/>
    </row>
    <row r="374" spans="1:27" ht="13.2" x14ac:dyDescent="0.25">
      <c r="A374" s="78"/>
      <c r="B374" s="28"/>
      <c r="C374" s="28"/>
      <c r="D374" s="27"/>
      <c r="E374" s="28"/>
      <c r="F374" s="27"/>
      <c r="G374" s="28"/>
      <c r="H374" s="31"/>
      <c r="I374" s="31"/>
      <c r="J374" s="30"/>
      <c r="K374" s="30"/>
      <c r="L374" s="28"/>
      <c r="M374" s="31"/>
      <c r="N374" s="32"/>
      <c r="O374" s="28"/>
      <c r="P374" s="28"/>
      <c r="Q374" s="28"/>
      <c r="R374" s="31"/>
      <c r="S374" s="31"/>
      <c r="T374" s="30"/>
      <c r="U374" s="30"/>
      <c r="V374" s="30"/>
      <c r="W374" s="30"/>
      <c r="X374" s="30"/>
      <c r="Y374" s="30"/>
      <c r="Z374" s="30"/>
      <c r="AA374" s="30"/>
    </row>
    <row r="375" spans="1:27" ht="13.2" x14ac:dyDescent="0.25">
      <c r="A375" s="78"/>
      <c r="B375" s="28"/>
      <c r="C375" s="28"/>
      <c r="D375" s="27"/>
      <c r="E375" s="28"/>
      <c r="F375" s="27"/>
      <c r="G375" s="28"/>
      <c r="H375" s="31"/>
      <c r="I375" s="31"/>
      <c r="J375" s="30"/>
      <c r="K375" s="30"/>
      <c r="L375" s="28"/>
      <c r="M375" s="31"/>
      <c r="N375" s="32"/>
      <c r="O375" s="28"/>
      <c r="P375" s="28"/>
      <c r="Q375" s="28"/>
      <c r="R375" s="31"/>
      <c r="S375" s="31"/>
      <c r="T375" s="30"/>
      <c r="U375" s="30"/>
      <c r="V375" s="30"/>
      <c r="W375" s="30"/>
      <c r="X375" s="30"/>
      <c r="Y375" s="30"/>
      <c r="Z375" s="30"/>
      <c r="AA375" s="30"/>
    </row>
    <row r="376" spans="1:27" ht="13.2" x14ac:dyDescent="0.25">
      <c r="A376" s="78"/>
      <c r="B376" s="28"/>
      <c r="C376" s="28"/>
      <c r="D376" s="27"/>
      <c r="E376" s="28"/>
      <c r="F376" s="27"/>
      <c r="G376" s="28"/>
      <c r="H376" s="31"/>
      <c r="I376" s="31"/>
      <c r="J376" s="30"/>
      <c r="K376" s="30"/>
      <c r="L376" s="28"/>
      <c r="M376" s="31"/>
      <c r="N376" s="32"/>
      <c r="O376" s="28"/>
      <c r="P376" s="28"/>
      <c r="Q376" s="28"/>
      <c r="R376" s="31"/>
      <c r="S376" s="31"/>
      <c r="T376" s="30"/>
      <c r="U376" s="30"/>
      <c r="V376" s="30"/>
      <c r="W376" s="30"/>
      <c r="X376" s="30"/>
      <c r="Y376" s="30"/>
      <c r="Z376" s="30"/>
      <c r="AA376" s="30"/>
    </row>
    <row r="377" spans="1:27" ht="13.2" x14ac:dyDescent="0.25">
      <c r="A377" s="78"/>
      <c r="B377" s="28"/>
      <c r="C377" s="28"/>
      <c r="D377" s="27"/>
      <c r="E377" s="28"/>
      <c r="F377" s="27"/>
      <c r="G377" s="28"/>
      <c r="H377" s="31"/>
      <c r="I377" s="31"/>
      <c r="J377" s="30"/>
      <c r="K377" s="30"/>
      <c r="L377" s="28"/>
      <c r="M377" s="31"/>
      <c r="N377" s="32"/>
      <c r="O377" s="28"/>
      <c r="P377" s="28"/>
      <c r="Q377" s="28"/>
      <c r="R377" s="31"/>
      <c r="S377" s="31"/>
      <c r="T377" s="30"/>
      <c r="U377" s="30"/>
      <c r="V377" s="30"/>
      <c r="W377" s="30"/>
      <c r="X377" s="30"/>
      <c r="Y377" s="30"/>
      <c r="Z377" s="30"/>
      <c r="AA377" s="30"/>
    </row>
    <row r="378" spans="1:27" ht="13.2" x14ac:dyDescent="0.25">
      <c r="A378" s="78"/>
      <c r="B378" s="28"/>
      <c r="C378" s="28"/>
      <c r="D378" s="27"/>
      <c r="E378" s="28"/>
      <c r="F378" s="27"/>
      <c r="G378" s="28"/>
      <c r="H378" s="31"/>
      <c r="I378" s="31"/>
      <c r="J378" s="30"/>
      <c r="K378" s="30"/>
      <c r="L378" s="28"/>
      <c r="M378" s="31"/>
      <c r="N378" s="32"/>
      <c r="O378" s="28"/>
      <c r="P378" s="28"/>
      <c r="Q378" s="28"/>
      <c r="R378" s="31"/>
      <c r="S378" s="31"/>
      <c r="T378" s="30"/>
      <c r="U378" s="30"/>
      <c r="V378" s="30"/>
      <c r="W378" s="30"/>
      <c r="X378" s="30"/>
      <c r="Y378" s="30"/>
      <c r="Z378" s="30"/>
      <c r="AA378" s="30"/>
    </row>
    <row r="379" spans="1:27" ht="13.2" x14ac:dyDescent="0.25">
      <c r="A379" s="78"/>
      <c r="B379" s="28"/>
      <c r="C379" s="28"/>
      <c r="D379" s="27"/>
      <c r="E379" s="28"/>
      <c r="F379" s="27"/>
      <c r="G379" s="28"/>
      <c r="H379" s="31"/>
      <c r="I379" s="31"/>
      <c r="J379" s="30"/>
      <c r="K379" s="30"/>
      <c r="L379" s="28"/>
      <c r="M379" s="31"/>
      <c r="N379" s="32"/>
      <c r="O379" s="28"/>
      <c r="P379" s="28"/>
      <c r="Q379" s="28"/>
      <c r="R379" s="31"/>
      <c r="S379" s="31"/>
      <c r="T379" s="30"/>
      <c r="U379" s="30"/>
      <c r="V379" s="30"/>
      <c r="W379" s="30"/>
      <c r="X379" s="30"/>
      <c r="Y379" s="30"/>
      <c r="Z379" s="30"/>
      <c r="AA379" s="30"/>
    </row>
    <row r="380" spans="1:27" ht="13.2" x14ac:dyDescent="0.25">
      <c r="A380" s="78"/>
      <c r="B380" s="28"/>
      <c r="C380" s="28"/>
      <c r="D380" s="27"/>
      <c r="E380" s="28"/>
      <c r="F380" s="27"/>
      <c r="G380" s="28"/>
      <c r="H380" s="31"/>
      <c r="I380" s="31"/>
      <c r="J380" s="30"/>
      <c r="K380" s="30"/>
      <c r="L380" s="28"/>
      <c r="M380" s="31"/>
      <c r="N380" s="32"/>
      <c r="O380" s="28"/>
      <c r="P380" s="28"/>
      <c r="Q380" s="28"/>
      <c r="R380" s="31"/>
      <c r="S380" s="31"/>
      <c r="T380" s="30"/>
      <c r="U380" s="30"/>
      <c r="V380" s="30"/>
      <c r="W380" s="30"/>
      <c r="X380" s="30"/>
      <c r="Y380" s="30"/>
      <c r="Z380" s="30"/>
      <c r="AA380" s="30"/>
    </row>
    <row r="381" spans="1:27" ht="13.2" x14ac:dyDescent="0.25">
      <c r="A381" s="78"/>
      <c r="B381" s="28"/>
      <c r="C381" s="28"/>
      <c r="D381" s="27"/>
      <c r="E381" s="28"/>
      <c r="F381" s="27"/>
      <c r="G381" s="28"/>
      <c r="H381" s="31"/>
      <c r="I381" s="31"/>
      <c r="J381" s="30"/>
      <c r="K381" s="30"/>
      <c r="L381" s="28"/>
      <c r="M381" s="31"/>
      <c r="N381" s="32"/>
      <c r="O381" s="28"/>
      <c r="P381" s="28"/>
      <c r="Q381" s="28"/>
      <c r="R381" s="31"/>
      <c r="S381" s="31"/>
      <c r="T381" s="30"/>
      <c r="U381" s="30"/>
      <c r="V381" s="30"/>
      <c r="W381" s="30"/>
      <c r="X381" s="30"/>
      <c r="Y381" s="30"/>
      <c r="Z381" s="30"/>
      <c r="AA381" s="30"/>
    </row>
    <row r="382" spans="1:27" ht="13.2" x14ac:dyDescent="0.25">
      <c r="A382" s="78"/>
      <c r="B382" s="28"/>
      <c r="C382" s="28"/>
      <c r="D382" s="27"/>
      <c r="E382" s="28"/>
      <c r="F382" s="27"/>
      <c r="G382" s="28"/>
      <c r="H382" s="31"/>
      <c r="I382" s="31"/>
      <c r="J382" s="30"/>
      <c r="K382" s="30"/>
      <c r="L382" s="28"/>
      <c r="M382" s="31"/>
      <c r="N382" s="32"/>
      <c r="O382" s="28"/>
      <c r="P382" s="28"/>
      <c r="Q382" s="28"/>
      <c r="R382" s="31"/>
      <c r="S382" s="31"/>
      <c r="T382" s="30"/>
      <c r="U382" s="30"/>
      <c r="V382" s="30"/>
      <c r="W382" s="30"/>
      <c r="X382" s="30"/>
      <c r="Y382" s="30"/>
      <c r="Z382" s="30"/>
      <c r="AA382" s="30"/>
    </row>
    <row r="383" spans="1:27" ht="13.2" x14ac:dyDescent="0.25">
      <c r="A383" s="78"/>
      <c r="B383" s="28"/>
      <c r="C383" s="28"/>
      <c r="D383" s="27"/>
      <c r="E383" s="28"/>
      <c r="F383" s="27"/>
      <c r="G383" s="28"/>
      <c r="H383" s="31"/>
      <c r="I383" s="31"/>
      <c r="J383" s="30"/>
      <c r="K383" s="30"/>
      <c r="L383" s="28"/>
      <c r="M383" s="31"/>
      <c r="N383" s="32"/>
      <c r="O383" s="28"/>
      <c r="P383" s="28"/>
      <c r="Q383" s="28"/>
      <c r="R383" s="31"/>
      <c r="S383" s="31"/>
      <c r="T383" s="30"/>
      <c r="U383" s="30"/>
      <c r="V383" s="30"/>
      <c r="W383" s="30"/>
      <c r="X383" s="30"/>
      <c r="Y383" s="30"/>
      <c r="Z383" s="30"/>
      <c r="AA383" s="30"/>
    </row>
    <row r="384" spans="1:27" ht="13.2" x14ac:dyDescent="0.25">
      <c r="A384" s="78"/>
      <c r="B384" s="28"/>
      <c r="C384" s="28"/>
      <c r="D384" s="27"/>
      <c r="E384" s="28"/>
      <c r="F384" s="27"/>
      <c r="G384" s="28"/>
      <c r="H384" s="31"/>
      <c r="I384" s="31"/>
      <c r="J384" s="30"/>
      <c r="K384" s="30"/>
      <c r="L384" s="28"/>
      <c r="M384" s="31"/>
      <c r="N384" s="32"/>
      <c r="O384" s="28"/>
      <c r="P384" s="28"/>
      <c r="Q384" s="28"/>
      <c r="R384" s="31"/>
      <c r="S384" s="31"/>
      <c r="T384" s="30"/>
      <c r="U384" s="30"/>
      <c r="V384" s="30"/>
      <c r="W384" s="30"/>
      <c r="X384" s="30"/>
      <c r="Y384" s="30"/>
      <c r="Z384" s="30"/>
      <c r="AA384" s="30"/>
    </row>
    <row r="385" spans="1:27" ht="13.2" x14ac:dyDescent="0.25">
      <c r="A385" s="78"/>
      <c r="B385" s="28"/>
      <c r="C385" s="28"/>
      <c r="D385" s="27"/>
      <c r="E385" s="28"/>
      <c r="F385" s="27"/>
      <c r="G385" s="28"/>
      <c r="H385" s="31"/>
      <c r="I385" s="31"/>
      <c r="J385" s="30"/>
      <c r="K385" s="30"/>
      <c r="L385" s="28"/>
      <c r="M385" s="31"/>
      <c r="N385" s="32"/>
      <c r="O385" s="28"/>
      <c r="P385" s="28"/>
      <c r="Q385" s="28"/>
      <c r="R385" s="31"/>
      <c r="S385" s="31"/>
      <c r="T385" s="30"/>
      <c r="U385" s="30"/>
      <c r="V385" s="30"/>
      <c r="W385" s="30"/>
      <c r="X385" s="30"/>
      <c r="Y385" s="30"/>
      <c r="Z385" s="30"/>
      <c r="AA385" s="30"/>
    </row>
    <row r="386" spans="1:27" ht="13.2" x14ac:dyDescent="0.25">
      <c r="A386" s="78"/>
      <c r="B386" s="28"/>
      <c r="C386" s="28"/>
      <c r="D386" s="27"/>
      <c r="E386" s="28"/>
      <c r="F386" s="27"/>
      <c r="G386" s="28"/>
      <c r="H386" s="31"/>
      <c r="I386" s="31"/>
      <c r="J386" s="30"/>
      <c r="K386" s="30"/>
      <c r="L386" s="28"/>
      <c r="M386" s="31"/>
      <c r="N386" s="32"/>
      <c r="O386" s="28"/>
      <c r="P386" s="28"/>
      <c r="Q386" s="28"/>
      <c r="R386" s="31"/>
      <c r="S386" s="31"/>
      <c r="T386" s="30"/>
      <c r="U386" s="30"/>
      <c r="V386" s="30"/>
      <c r="W386" s="30"/>
      <c r="X386" s="30"/>
      <c r="Y386" s="30"/>
      <c r="Z386" s="30"/>
      <c r="AA386" s="30"/>
    </row>
    <row r="387" spans="1:27" ht="13.2" x14ac:dyDescent="0.25">
      <c r="A387" s="78"/>
      <c r="B387" s="28"/>
      <c r="C387" s="28"/>
      <c r="D387" s="27"/>
      <c r="E387" s="28"/>
      <c r="F387" s="27"/>
      <c r="G387" s="28"/>
      <c r="H387" s="31"/>
      <c r="I387" s="31"/>
      <c r="J387" s="30"/>
      <c r="K387" s="30"/>
      <c r="L387" s="28"/>
      <c r="M387" s="31"/>
      <c r="N387" s="32"/>
      <c r="O387" s="28"/>
      <c r="P387" s="28"/>
      <c r="Q387" s="28"/>
      <c r="R387" s="31"/>
      <c r="S387" s="31"/>
      <c r="T387" s="30"/>
      <c r="U387" s="30"/>
      <c r="V387" s="30"/>
      <c r="W387" s="30"/>
      <c r="X387" s="30"/>
      <c r="Y387" s="30"/>
      <c r="Z387" s="30"/>
      <c r="AA387" s="30"/>
    </row>
    <row r="388" spans="1:27" ht="13.2" x14ac:dyDescent="0.25">
      <c r="A388" s="78"/>
      <c r="B388" s="28"/>
      <c r="C388" s="28"/>
      <c r="D388" s="27"/>
      <c r="E388" s="28"/>
      <c r="F388" s="27"/>
      <c r="G388" s="28"/>
      <c r="H388" s="31"/>
      <c r="I388" s="31"/>
      <c r="J388" s="30"/>
      <c r="K388" s="30"/>
      <c r="L388" s="28"/>
      <c r="M388" s="31"/>
      <c r="N388" s="32"/>
      <c r="O388" s="28"/>
      <c r="P388" s="28"/>
      <c r="Q388" s="28"/>
      <c r="R388" s="31"/>
      <c r="S388" s="31"/>
      <c r="T388" s="30"/>
      <c r="U388" s="30"/>
      <c r="V388" s="30"/>
      <c r="W388" s="30"/>
      <c r="X388" s="30"/>
      <c r="Y388" s="30"/>
      <c r="Z388" s="30"/>
      <c r="AA388" s="30"/>
    </row>
    <row r="389" spans="1:27" ht="13.2" x14ac:dyDescent="0.25">
      <c r="A389" s="78"/>
      <c r="B389" s="28"/>
      <c r="C389" s="28"/>
      <c r="D389" s="27"/>
      <c r="E389" s="28"/>
      <c r="F389" s="27"/>
      <c r="G389" s="28"/>
      <c r="H389" s="31"/>
      <c r="I389" s="31"/>
      <c r="J389" s="30"/>
      <c r="K389" s="30"/>
      <c r="L389" s="28"/>
      <c r="M389" s="31"/>
      <c r="N389" s="32"/>
      <c r="O389" s="28"/>
      <c r="P389" s="28"/>
      <c r="Q389" s="28"/>
      <c r="R389" s="31"/>
      <c r="S389" s="31"/>
      <c r="T389" s="30"/>
      <c r="U389" s="30"/>
      <c r="V389" s="30"/>
      <c r="W389" s="30"/>
      <c r="X389" s="30"/>
      <c r="Y389" s="30"/>
      <c r="Z389" s="30"/>
      <c r="AA389" s="30"/>
    </row>
    <row r="390" spans="1:27" ht="13.2" x14ac:dyDescent="0.25">
      <c r="A390" s="78"/>
      <c r="B390" s="28"/>
      <c r="C390" s="28"/>
      <c r="D390" s="27"/>
      <c r="E390" s="28"/>
      <c r="F390" s="27"/>
      <c r="G390" s="28"/>
      <c r="H390" s="31"/>
      <c r="I390" s="31"/>
      <c r="J390" s="30"/>
      <c r="K390" s="30"/>
      <c r="L390" s="28"/>
      <c r="M390" s="31"/>
      <c r="N390" s="32"/>
      <c r="O390" s="28"/>
      <c r="P390" s="28"/>
      <c r="Q390" s="28"/>
      <c r="R390" s="31"/>
      <c r="S390" s="31"/>
      <c r="T390" s="30"/>
      <c r="U390" s="30"/>
      <c r="V390" s="30"/>
      <c r="W390" s="30"/>
      <c r="X390" s="30"/>
      <c r="Y390" s="30"/>
      <c r="Z390" s="30"/>
      <c r="AA390" s="30"/>
    </row>
    <row r="391" spans="1:27" ht="13.2" x14ac:dyDescent="0.25">
      <c r="A391" s="78"/>
      <c r="B391" s="28"/>
      <c r="C391" s="28"/>
      <c r="D391" s="27"/>
      <c r="E391" s="28"/>
      <c r="F391" s="27"/>
      <c r="G391" s="28"/>
      <c r="H391" s="31"/>
      <c r="I391" s="31"/>
      <c r="J391" s="30"/>
      <c r="K391" s="30"/>
      <c r="L391" s="28"/>
      <c r="M391" s="31"/>
      <c r="N391" s="32"/>
      <c r="O391" s="28"/>
      <c r="P391" s="28"/>
      <c r="Q391" s="28"/>
      <c r="R391" s="31"/>
      <c r="S391" s="31"/>
      <c r="T391" s="30"/>
      <c r="U391" s="30"/>
      <c r="V391" s="30"/>
      <c r="W391" s="30"/>
      <c r="X391" s="30"/>
      <c r="Y391" s="30"/>
      <c r="Z391" s="30"/>
      <c r="AA391" s="30"/>
    </row>
    <row r="392" spans="1:27" ht="13.2" x14ac:dyDescent="0.25">
      <c r="A392" s="78"/>
      <c r="B392" s="28"/>
      <c r="C392" s="28"/>
      <c r="D392" s="27"/>
      <c r="E392" s="28"/>
      <c r="F392" s="27"/>
      <c r="G392" s="28"/>
      <c r="H392" s="31"/>
      <c r="I392" s="31"/>
      <c r="J392" s="30"/>
      <c r="K392" s="30"/>
      <c r="L392" s="28"/>
      <c r="M392" s="31"/>
      <c r="N392" s="32"/>
      <c r="O392" s="28"/>
      <c r="P392" s="28"/>
      <c r="Q392" s="28"/>
      <c r="R392" s="31"/>
      <c r="S392" s="31"/>
      <c r="T392" s="30"/>
      <c r="U392" s="30"/>
      <c r="V392" s="30"/>
      <c r="W392" s="30"/>
      <c r="X392" s="30"/>
      <c r="Y392" s="30"/>
      <c r="Z392" s="30"/>
      <c r="AA392" s="30"/>
    </row>
    <row r="393" spans="1:27" ht="13.2" x14ac:dyDescent="0.25">
      <c r="A393" s="78"/>
      <c r="B393" s="28"/>
      <c r="C393" s="28"/>
      <c r="D393" s="27"/>
      <c r="E393" s="28"/>
      <c r="F393" s="27"/>
      <c r="G393" s="28"/>
      <c r="H393" s="31"/>
      <c r="I393" s="31"/>
      <c r="J393" s="30"/>
      <c r="K393" s="30"/>
      <c r="L393" s="28"/>
      <c r="M393" s="31"/>
      <c r="N393" s="32"/>
      <c r="O393" s="28"/>
      <c r="P393" s="28"/>
      <c r="Q393" s="28"/>
      <c r="R393" s="31"/>
      <c r="S393" s="31"/>
      <c r="T393" s="30"/>
      <c r="U393" s="30"/>
      <c r="V393" s="30"/>
      <c r="W393" s="30"/>
      <c r="X393" s="30"/>
      <c r="Y393" s="30"/>
      <c r="Z393" s="30"/>
      <c r="AA393" s="30"/>
    </row>
    <row r="394" spans="1:27" ht="13.2" x14ac:dyDescent="0.25">
      <c r="A394" s="78"/>
      <c r="B394" s="28"/>
      <c r="C394" s="28"/>
      <c r="D394" s="27"/>
      <c r="E394" s="28"/>
      <c r="F394" s="27"/>
      <c r="G394" s="28"/>
      <c r="H394" s="31"/>
      <c r="I394" s="31"/>
      <c r="J394" s="30"/>
      <c r="K394" s="30"/>
      <c r="L394" s="28"/>
      <c r="M394" s="31"/>
      <c r="N394" s="32"/>
      <c r="O394" s="28"/>
      <c r="P394" s="28"/>
      <c r="Q394" s="28"/>
      <c r="R394" s="31"/>
      <c r="S394" s="31"/>
      <c r="T394" s="30"/>
      <c r="U394" s="30"/>
      <c r="V394" s="30"/>
      <c r="W394" s="30"/>
      <c r="X394" s="30"/>
      <c r="Y394" s="30"/>
      <c r="Z394" s="30"/>
      <c r="AA394" s="30"/>
    </row>
    <row r="395" spans="1:27" ht="13.2" x14ac:dyDescent="0.25">
      <c r="A395" s="78"/>
      <c r="B395" s="28"/>
      <c r="C395" s="28"/>
      <c r="D395" s="27"/>
      <c r="E395" s="28"/>
      <c r="F395" s="27"/>
      <c r="G395" s="28"/>
      <c r="H395" s="31"/>
      <c r="I395" s="31"/>
      <c r="J395" s="30"/>
      <c r="K395" s="30"/>
      <c r="L395" s="28"/>
      <c r="M395" s="31"/>
      <c r="N395" s="32"/>
      <c r="O395" s="28"/>
      <c r="P395" s="28"/>
      <c r="Q395" s="28"/>
      <c r="R395" s="31"/>
      <c r="S395" s="31"/>
      <c r="T395" s="30"/>
      <c r="U395" s="30"/>
      <c r="V395" s="30"/>
      <c r="W395" s="30"/>
      <c r="X395" s="30"/>
      <c r="Y395" s="30"/>
      <c r="Z395" s="30"/>
      <c r="AA395" s="30"/>
    </row>
    <row r="396" spans="1:27" ht="13.2" x14ac:dyDescent="0.25">
      <c r="A396" s="78"/>
      <c r="B396" s="28"/>
      <c r="C396" s="28"/>
      <c r="D396" s="27"/>
      <c r="E396" s="28"/>
      <c r="F396" s="27"/>
      <c r="G396" s="28"/>
      <c r="H396" s="31"/>
      <c r="I396" s="31"/>
      <c r="J396" s="30"/>
      <c r="K396" s="30"/>
      <c r="L396" s="28"/>
      <c r="M396" s="31"/>
      <c r="N396" s="32"/>
      <c r="O396" s="28"/>
      <c r="P396" s="28"/>
      <c r="Q396" s="28"/>
      <c r="R396" s="31"/>
      <c r="S396" s="31"/>
      <c r="T396" s="30"/>
      <c r="U396" s="30"/>
      <c r="V396" s="30"/>
      <c r="W396" s="30"/>
      <c r="X396" s="30"/>
      <c r="Y396" s="30"/>
      <c r="Z396" s="30"/>
      <c r="AA396" s="30"/>
    </row>
    <row r="397" spans="1:27" ht="13.2" x14ac:dyDescent="0.25">
      <c r="A397" s="78"/>
      <c r="B397" s="28"/>
      <c r="C397" s="28"/>
      <c r="D397" s="27"/>
      <c r="E397" s="28"/>
      <c r="F397" s="27"/>
      <c r="G397" s="28"/>
      <c r="H397" s="31"/>
      <c r="I397" s="31"/>
      <c r="J397" s="30"/>
      <c r="K397" s="30"/>
      <c r="L397" s="28"/>
      <c r="M397" s="31"/>
      <c r="N397" s="32"/>
      <c r="O397" s="28"/>
      <c r="P397" s="28"/>
      <c r="Q397" s="28"/>
      <c r="R397" s="31"/>
      <c r="S397" s="31"/>
      <c r="T397" s="30"/>
      <c r="U397" s="30"/>
      <c r="V397" s="30"/>
      <c r="W397" s="30"/>
      <c r="X397" s="30"/>
      <c r="Y397" s="30"/>
      <c r="Z397" s="30"/>
      <c r="AA397" s="30"/>
    </row>
    <row r="398" spans="1:27" ht="13.2" x14ac:dyDescent="0.25">
      <c r="A398" s="78"/>
      <c r="B398" s="28"/>
      <c r="C398" s="28"/>
      <c r="D398" s="27"/>
      <c r="E398" s="28"/>
      <c r="F398" s="27"/>
      <c r="G398" s="28"/>
      <c r="H398" s="31"/>
      <c r="I398" s="31"/>
      <c r="J398" s="30"/>
      <c r="K398" s="30"/>
      <c r="L398" s="28"/>
      <c r="M398" s="31"/>
      <c r="N398" s="32"/>
      <c r="O398" s="28"/>
      <c r="P398" s="28"/>
      <c r="Q398" s="28"/>
      <c r="R398" s="31"/>
      <c r="S398" s="31"/>
      <c r="T398" s="30"/>
      <c r="U398" s="30"/>
      <c r="V398" s="30"/>
      <c r="W398" s="30"/>
      <c r="X398" s="30"/>
      <c r="Y398" s="30"/>
      <c r="Z398" s="30"/>
      <c r="AA398" s="30"/>
    </row>
    <row r="399" spans="1:27" ht="13.2" x14ac:dyDescent="0.25">
      <c r="A399" s="78"/>
      <c r="B399" s="28"/>
      <c r="C399" s="28"/>
      <c r="D399" s="27"/>
      <c r="E399" s="28"/>
      <c r="F399" s="27"/>
      <c r="G399" s="28"/>
      <c r="H399" s="31"/>
      <c r="I399" s="31"/>
      <c r="J399" s="30"/>
      <c r="K399" s="30"/>
      <c r="L399" s="28"/>
      <c r="M399" s="31"/>
      <c r="N399" s="32"/>
      <c r="O399" s="28"/>
      <c r="P399" s="28"/>
      <c r="Q399" s="28"/>
      <c r="R399" s="31"/>
      <c r="S399" s="31"/>
      <c r="T399" s="30"/>
      <c r="U399" s="30"/>
      <c r="V399" s="30"/>
      <c r="W399" s="30"/>
      <c r="X399" s="30"/>
      <c r="Y399" s="30"/>
      <c r="Z399" s="30"/>
      <c r="AA399" s="30"/>
    </row>
    <row r="400" spans="1:27" ht="13.2" x14ac:dyDescent="0.25">
      <c r="A400" s="78"/>
      <c r="B400" s="28"/>
      <c r="C400" s="28"/>
      <c r="D400" s="27"/>
      <c r="E400" s="28"/>
      <c r="F400" s="27"/>
      <c r="G400" s="28"/>
      <c r="H400" s="31"/>
      <c r="I400" s="31"/>
      <c r="J400" s="30"/>
      <c r="K400" s="30"/>
      <c r="L400" s="28"/>
      <c r="M400" s="31"/>
      <c r="N400" s="32"/>
      <c r="O400" s="28"/>
      <c r="P400" s="28"/>
      <c r="Q400" s="28"/>
      <c r="R400" s="31"/>
      <c r="S400" s="31"/>
      <c r="T400" s="30"/>
      <c r="U400" s="30"/>
      <c r="V400" s="30"/>
      <c r="W400" s="30"/>
      <c r="X400" s="30"/>
      <c r="Y400" s="30"/>
      <c r="Z400" s="30"/>
      <c r="AA400" s="30"/>
    </row>
    <row r="401" spans="1:27" ht="13.2" x14ac:dyDescent="0.25">
      <c r="A401" s="78"/>
      <c r="B401" s="28"/>
      <c r="C401" s="28"/>
      <c r="D401" s="27"/>
      <c r="E401" s="28"/>
      <c r="F401" s="27"/>
      <c r="G401" s="28"/>
      <c r="H401" s="31"/>
      <c r="I401" s="31"/>
      <c r="J401" s="30"/>
      <c r="K401" s="30"/>
      <c r="L401" s="28"/>
      <c r="M401" s="31"/>
      <c r="N401" s="32"/>
      <c r="O401" s="28"/>
      <c r="P401" s="28"/>
      <c r="Q401" s="28"/>
      <c r="R401" s="31"/>
      <c r="S401" s="31"/>
      <c r="T401" s="30"/>
      <c r="U401" s="30"/>
      <c r="V401" s="30"/>
      <c r="W401" s="30"/>
      <c r="X401" s="30"/>
      <c r="Y401" s="30"/>
      <c r="Z401" s="30"/>
      <c r="AA401" s="30"/>
    </row>
    <row r="402" spans="1:27" ht="13.2" x14ac:dyDescent="0.25">
      <c r="A402" s="78"/>
      <c r="B402" s="28"/>
      <c r="C402" s="28"/>
      <c r="D402" s="27"/>
      <c r="E402" s="28"/>
      <c r="F402" s="27"/>
      <c r="G402" s="28"/>
      <c r="H402" s="31"/>
      <c r="I402" s="31"/>
      <c r="J402" s="30"/>
      <c r="K402" s="30"/>
      <c r="L402" s="28"/>
      <c r="M402" s="31"/>
      <c r="N402" s="32"/>
      <c r="O402" s="28"/>
      <c r="P402" s="28"/>
      <c r="Q402" s="28"/>
      <c r="R402" s="31"/>
      <c r="S402" s="31"/>
      <c r="T402" s="30"/>
      <c r="U402" s="30"/>
      <c r="V402" s="30"/>
      <c r="W402" s="30"/>
      <c r="X402" s="30"/>
      <c r="Y402" s="30"/>
      <c r="Z402" s="30"/>
      <c r="AA402" s="30"/>
    </row>
    <row r="403" spans="1:27" ht="13.2" x14ac:dyDescent="0.25">
      <c r="A403" s="78"/>
      <c r="B403" s="28"/>
      <c r="C403" s="28"/>
      <c r="D403" s="27"/>
      <c r="E403" s="28"/>
      <c r="F403" s="27"/>
      <c r="G403" s="28"/>
      <c r="H403" s="31"/>
      <c r="I403" s="31"/>
      <c r="J403" s="30"/>
      <c r="K403" s="30"/>
      <c r="L403" s="28"/>
      <c r="M403" s="31"/>
      <c r="N403" s="32"/>
      <c r="O403" s="28"/>
      <c r="P403" s="28"/>
      <c r="Q403" s="28"/>
      <c r="R403" s="31"/>
      <c r="S403" s="31"/>
      <c r="T403" s="30"/>
      <c r="U403" s="30"/>
      <c r="V403" s="30"/>
      <c r="W403" s="30"/>
      <c r="X403" s="30"/>
      <c r="Y403" s="30"/>
      <c r="Z403" s="30"/>
      <c r="AA403" s="30"/>
    </row>
    <row r="404" spans="1:27" ht="13.2" x14ac:dyDescent="0.25">
      <c r="A404" s="78"/>
      <c r="B404" s="28"/>
      <c r="C404" s="28"/>
      <c r="D404" s="27"/>
      <c r="E404" s="28"/>
      <c r="F404" s="27"/>
      <c r="G404" s="28"/>
      <c r="H404" s="31"/>
      <c r="I404" s="31"/>
      <c r="J404" s="30"/>
      <c r="K404" s="30"/>
      <c r="L404" s="28"/>
      <c r="M404" s="31"/>
      <c r="N404" s="32"/>
      <c r="O404" s="28"/>
      <c r="P404" s="28"/>
      <c r="Q404" s="28"/>
      <c r="R404" s="31"/>
      <c r="S404" s="31"/>
      <c r="T404" s="30"/>
      <c r="U404" s="30"/>
      <c r="V404" s="30"/>
      <c r="W404" s="30"/>
      <c r="X404" s="30"/>
      <c r="Y404" s="30"/>
      <c r="Z404" s="30"/>
      <c r="AA404" s="30"/>
    </row>
    <row r="405" spans="1:27" ht="13.2" x14ac:dyDescent="0.25">
      <c r="A405" s="78"/>
      <c r="B405" s="28"/>
      <c r="C405" s="28"/>
      <c r="D405" s="27"/>
      <c r="E405" s="28"/>
      <c r="F405" s="27"/>
      <c r="G405" s="28"/>
      <c r="H405" s="31"/>
      <c r="I405" s="31"/>
      <c r="J405" s="30"/>
      <c r="K405" s="30"/>
      <c r="L405" s="28"/>
      <c r="M405" s="31"/>
      <c r="N405" s="32"/>
      <c r="O405" s="28"/>
      <c r="P405" s="28"/>
      <c r="Q405" s="28"/>
      <c r="R405" s="31"/>
      <c r="S405" s="31"/>
      <c r="T405" s="30"/>
      <c r="U405" s="30"/>
      <c r="V405" s="30"/>
      <c r="W405" s="30"/>
      <c r="X405" s="30"/>
      <c r="Y405" s="30"/>
      <c r="Z405" s="30"/>
      <c r="AA405" s="30"/>
    </row>
    <row r="406" spans="1:27" ht="13.2" x14ac:dyDescent="0.25">
      <c r="A406" s="78"/>
      <c r="B406" s="28"/>
      <c r="C406" s="28"/>
      <c r="D406" s="27"/>
      <c r="E406" s="28"/>
      <c r="F406" s="27"/>
      <c r="G406" s="28"/>
      <c r="H406" s="31"/>
      <c r="I406" s="31"/>
      <c r="J406" s="30"/>
      <c r="K406" s="30"/>
      <c r="L406" s="28"/>
      <c r="M406" s="31"/>
      <c r="N406" s="32"/>
      <c r="O406" s="28"/>
      <c r="P406" s="28"/>
      <c r="Q406" s="28"/>
      <c r="R406" s="31"/>
      <c r="S406" s="31"/>
      <c r="T406" s="30"/>
      <c r="U406" s="30"/>
      <c r="V406" s="30"/>
      <c r="W406" s="30"/>
      <c r="X406" s="30"/>
      <c r="Y406" s="30"/>
      <c r="Z406" s="30"/>
      <c r="AA406" s="30"/>
    </row>
    <row r="407" spans="1:27" ht="13.2" x14ac:dyDescent="0.25">
      <c r="A407" s="78"/>
      <c r="B407" s="28"/>
      <c r="C407" s="28"/>
      <c r="D407" s="27"/>
      <c r="E407" s="28"/>
      <c r="F407" s="27"/>
      <c r="G407" s="28"/>
      <c r="H407" s="31"/>
      <c r="I407" s="31"/>
      <c r="J407" s="30"/>
      <c r="K407" s="30"/>
      <c r="L407" s="28"/>
      <c r="M407" s="31"/>
      <c r="N407" s="32"/>
      <c r="O407" s="28"/>
      <c r="P407" s="28"/>
      <c r="Q407" s="28"/>
      <c r="R407" s="31"/>
      <c r="S407" s="31"/>
      <c r="T407" s="30"/>
      <c r="U407" s="30"/>
      <c r="V407" s="30"/>
      <c r="W407" s="30"/>
      <c r="X407" s="30"/>
      <c r="Y407" s="30"/>
      <c r="Z407" s="30"/>
      <c r="AA407" s="30"/>
    </row>
    <row r="408" spans="1:27" ht="13.2" x14ac:dyDescent="0.25">
      <c r="A408" s="78"/>
      <c r="B408" s="28"/>
      <c r="C408" s="28"/>
      <c r="D408" s="27"/>
      <c r="E408" s="28"/>
      <c r="F408" s="27"/>
      <c r="G408" s="28"/>
      <c r="H408" s="31"/>
      <c r="I408" s="31"/>
      <c r="J408" s="30"/>
      <c r="K408" s="30"/>
      <c r="L408" s="28"/>
      <c r="M408" s="31"/>
      <c r="N408" s="32"/>
      <c r="O408" s="28"/>
      <c r="P408" s="28"/>
      <c r="Q408" s="28"/>
      <c r="R408" s="31"/>
      <c r="S408" s="31"/>
      <c r="T408" s="30"/>
      <c r="U408" s="30"/>
      <c r="V408" s="30"/>
      <c r="W408" s="30"/>
      <c r="X408" s="30"/>
      <c r="Y408" s="30"/>
      <c r="Z408" s="30"/>
      <c r="AA408" s="30"/>
    </row>
    <row r="409" spans="1:27" ht="13.2" x14ac:dyDescent="0.25">
      <c r="A409" s="78"/>
      <c r="B409" s="28"/>
      <c r="C409" s="28"/>
      <c r="D409" s="27"/>
      <c r="E409" s="28"/>
      <c r="F409" s="27"/>
      <c r="G409" s="28"/>
      <c r="H409" s="31"/>
      <c r="I409" s="31"/>
      <c r="J409" s="30"/>
      <c r="K409" s="30"/>
      <c r="L409" s="28"/>
      <c r="M409" s="31"/>
      <c r="N409" s="32"/>
      <c r="O409" s="28"/>
      <c r="P409" s="28"/>
      <c r="Q409" s="28"/>
      <c r="R409" s="31"/>
      <c r="S409" s="31"/>
      <c r="T409" s="30"/>
      <c r="U409" s="30"/>
      <c r="V409" s="30"/>
      <c r="W409" s="30"/>
      <c r="X409" s="30"/>
      <c r="Y409" s="30"/>
      <c r="Z409" s="30"/>
      <c r="AA409" s="30"/>
    </row>
    <row r="410" spans="1:27" ht="13.2" x14ac:dyDescent="0.25">
      <c r="A410" s="78"/>
      <c r="B410" s="28"/>
      <c r="C410" s="28"/>
      <c r="D410" s="27"/>
      <c r="E410" s="28"/>
      <c r="F410" s="27"/>
      <c r="G410" s="28"/>
      <c r="H410" s="31"/>
      <c r="I410" s="31"/>
      <c r="J410" s="30"/>
      <c r="K410" s="30"/>
      <c r="L410" s="28"/>
      <c r="M410" s="31"/>
      <c r="N410" s="32"/>
      <c r="O410" s="28"/>
      <c r="P410" s="28"/>
      <c r="Q410" s="28"/>
      <c r="R410" s="31"/>
      <c r="S410" s="31"/>
      <c r="T410" s="30"/>
      <c r="U410" s="30"/>
      <c r="V410" s="30"/>
      <c r="W410" s="30"/>
      <c r="X410" s="30"/>
      <c r="Y410" s="30"/>
      <c r="Z410" s="30"/>
      <c r="AA410" s="30"/>
    </row>
    <row r="411" spans="1:27" ht="13.2" x14ac:dyDescent="0.25">
      <c r="A411" s="78"/>
      <c r="B411" s="28"/>
      <c r="C411" s="28"/>
      <c r="D411" s="27"/>
      <c r="E411" s="28"/>
      <c r="F411" s="27"/>
      <c r="G411" s="28"/>
      <c r="H411" s="31"/>
      <c r="I411" s="31"/>
      <c r="J411" s="30"/>
      <c r="K411" s="30"/>
      <c r="L411" s="28"/>
      <c r="M411" s="31"/>
      <c r="N411" s="32"/>
      <c r="O411" s="28"/>
      <c r="P411" s="28"/>
      <c r="Q411" s="28"/>
      <c r="R411" s="31"/>
      <c r="S411" s="31"/>
      <c r="T411" s="30"/>
      <c r="U411" s="30"/>
      <c r="V411" s="30"/>
      <c r="W411" s="30"/>
      <c r="X411" s="30"/>
      <c r="Y411" s="30"/>
      <c r="Z411" s="30"/>
      <c r="AA411" s="30"/>
    </row>
    <row r="412" spans="1:27" ht="13.2" x14ac:dyDescent="0.25">
      <c r="A412" s="78"/>
      <c r="B412" s="28"/>
      <c r="C412" s="28"/>
      <c r="D412" s="27"/>
      <c r="E412" s="28"/>
      <c r="F412" s="27"/>
      <c r="G412" s="28"/>
      <c r="H412" s="31"/>
      <c r="I412" s="31"/>
      <c r="J412" s="30"/>
      <c r="K412" s="30"/>
      <c r="L412" s="28"/>
      <c r="M412" s="31"/>
      <c r="N412" s="32"/>
      <c r="O412" s="28"/>
      <c r="P412" s="28"/>
      <c r="Q412" s="28"/>
      <c r="R412" s="31"/>
      <c r="S412" s="31"/>
      <c r="T412" s="30"/>
      <c r="U412" s="30"/>
      <c r="V412" s="30"/>
      <c r="W412" s="30"/>
      <c r="X412" s="30"/>
      <c r="Y412" s="30"/>
      <c r="Z412" s="30"/>
      <c r="AA412" s="30"/>
    </row>
    <row r="413" spans="1:27" ht="13.2" x14ac:dyDescent="0.25">
      <c r="A413" s="78"/>
      <c r="B413" s="28"/>
      <c r="C413" s="28"/>
      <c r="D413" s="27"/>
      <c r="E413" s="28"/>
      <c r="F413" s="27"/>
      <c r="G413" s="28"/>
      <c r="H413" s="31"/>
      <c r="I413" s="31"/>
      <c r="J413" s="30"/>
      <c r="K413" s="30"/>
      <c r="L413" s="28"/>
      <c r="M413" s="31"/>
      <c r="N413" s="32"/>
      <c r="O413" s="28"/>
      <c r="P413" s="28"/>
      <c r="Q413" s="28"/>
      <c r="R413" s="31"/>
      <c r="S413" s="31"/>
      <c r="T413" s="30"/>
      <c r="U413" s="30"/>
      <c r="V413" s="30"/>
      <c r="W413" s="30"/>
      <c r="X413" s="30"/>
      <c r="Y413" s="30"/>
      <c r="Z413" s="30"/>
      <c r="AA413" s="30"/>
    </row>
    <row r="414" spans="1:27" ht="13.2" x14ac:dyDescent="0.25">
      <c r="A414" s="78"/>
      <c r="B414" s="28"/>
      <c r="C414" s="28"/>
      <c r="D414" s="27"/>
      <c r="E414" s="28"/>
      <c r="F414" s="27"/>
      <c r="G414" s="28"/>
      <c r="H414" s="31"/>
      <c r="I414" s="31"/>
      <c r="J414" s="30"/>
      <c r="K414" s="30"/>
      <c r="L414" s="28"/>
      <c r="M414" s="31"/>
      <c r="N414" s="32"/>
      <c r="O414" s="28"/>
      <c r="P414" s="28"/>
      <c r="Q414" s="28"/>
      <c r="R414" s="31"/>
      <c r="S414" s="31"/>
      <c r="T414" s="30"/>
      <c r="U414" s="30"/>
      <c r="V414" s="30"/>
      <c r="W414" s="30"/>
      <c r="X414" s="30"/>
      <c r="Y414" s="30"/>
      <c r="Z414" s="30"/>
      <c r="AA414" s="30"/>
    </row>
    <row r="415" spans="1:27" ht="13.2" x14ac:dyDescent="0.25">
      <c r="A415" s="78"/>
      <c r="B415" s="28"/>
      <c r="C415" s="28"/>
      <c r="D415" s="27"/>
      <c r="E415" s="28"/>
      <c r="F415" s="27"/>
      <c r="G415" s="28"/>
      <c r="H415" s="31"/>
      <c r="I415" s="31"/>
      <c r="J415" s="30"/>
      <c r="K415" s="30"/>
      <c r="L415" s="28"/>
      <c r="M415" s="31"/>
      <c r="N415" s="32"/>
      <c r="O415" s="28"/>
      <c r="P415" s="28"/>
      <c r="Q415" s="28"/>
      <c r="R415" s="31"/>
      <c r="S415" s="31"/>
      <c r="T415" s="30"/>
      <c r="U415" s="30"/>
      <c r="V415" s="30"/>
      <c r="W415" s="30"/>
      <c r="X415" s="30"/>
      <c r="Y415" s="30"/>
      <c r="Z415" s="30"/>
      <c r="AA415" s="30"/>
    </row>
    <row r="416" spans="1:27" ht="13.2" x14ac:dyDescent="0.25">
      <c r="A416" s="78"/>
      <c r="B416" s="28"/>
      <c r="C416" s="28"/>
      <c r="D416" s="27"/>
      <c r="E416" s="28"/>
      <c r="F416" s="27"/>
      <c r="G416" s="28"/>
      <c r="H416" s="31"/>
      <c r="I416" s="31"/>
      <c r="J416" s="30"/>
      <c r="K416" s="30"/>
      <c r="L416" s="28"/>
      <c r="M416" s="31"/>
      <c r="N416" s="32"/>
      <c r="O416" s="28"/>
      <c r="P416" s="28"/>
      <c r="Q416" s="28"/>
      <c r="R416" s="31"/>
      <c r="S416" s="31"/>
      <c r="T416" s="30"/>
      <c r="U416" s="30"/>
      <c r="V416" s="30"/>
      <c r="W416" s="30"/>
      <c r="X416" s="30"/>
      <c r="Y416" s="30"/>
      <c r="Z416" s="30"/>
      <c r="AA416" s="30"/>
    </row>
    <row r="417" spans="1:27" ht="13.2" x14ac:dyDescent="0.25">
      <c r="A417" s="78"/>
      <c r="B417" s="28"/>
      <c r="C417" s="28"/>
      <c r="D417" s="27"/>
      <c r="E417" s="28"/>
      <c r="F417" s="27"/>
      <c r="G417" s="28"/>
      <c r="H417" s="31"/>
      <c r="I417" s="31"/>
      <c r="J417" s="30"/>
      <c r="K417" s="30"/>
      <c r="L417" s="28"/>
      <c r="M417" s="31"/>
      <c r="N417" s="32"/>
      <c r="O417" s="28"/>
      <c r="P417" s="28"/>
      <c r="Q417" s="28"/>
      <c r="R417" s="31"/>
      <c r="S417" s="31"/>
      <c r="T417" s="30"/>
      <c r="U417" s="30"/>
      <c r="V417" s="30"/>
      <c r="W417" s="30"/>
      <c r="X417" s="30"/>
      <c r="Y417" s="30"/>
      <c r="Z417" s="30"/>
      <c r="AA417" s="30"/>
    </row>
    <row r="418" spans="1:27" ht="13.2" x14ac:dyDescent="0.25">
      <c r="A418" s="78"/>
      <c r="B418" s="28"/>
      <c r="C418" s="28"/>
      <c r="D418" s="27"/>
      <c r="E418" s="28"/>
      <c r="F418" s="27"/>
      <c r="G418" s="28"/>
      <c r="H418" s="31"/>
      <c r="I418" s="31"/>
      <c r="J418" s="30"/>
      <c r="K418" s="30"/>
      <c r="L418" s="28"/>
      <c r="M418" s="31"/>
      <c r="N418" s="32"/>
      <c r="O418" s="28"/>
      <c r="P418" s="28"/>
      <c r="Q418" s="28"/>
      <c r="R418" s="31"/>
      <c r="S418" s="31"/>
      <c r="T418" s="30"/>
      <c r="U418" s="30"/>
      <c r="V418" s="30"/>
      <c r="W418" s="30"/>
      <c r="X418" s="30"/>
      <c r="Y418" s="30"/>
      <c r="Z418" s="30"/>
      <c r="AA418" s="30"/>
    </row>
    <row r="419" spans="1:27" ht="13.2" x14ac:dyDescent="0.25">
      <c r="A419" s="78"/>
      <c r="B419" s="28"/>
      <c r="C419" s="28"/>
      <c r="D419" s="27"/>
      <c r="E419" s="28"/>
      <c r="F419" s="27"/>
      <c r="G419" s="28"/>
      <c r="H419" s="31"/>
      <c r="I419" s="31"/>
      <c r="J419" s="30"/>
      <c r="K419" s="30"/>
      <c r="L419" s="28"/>
      <c r="M419" s="31"/>
      <c r="N419" s="32"/>
      <c r="O419" s="28"/>
      <c r="P419" s="28"/>
      <c r="Q419" s="28"/>
      <c r="R419" s="31"/>
      <c r="S419" s="31"/>
      <c r="T419" s="30"/>
      <c r="U419" s="30"/>
      <c r="V419" s="30"/>
      <c r="W419" s="30"/>
      <c r="X419" s="30"/>
      <c r="Y419" s="30"/>
      <c r="Z419" s="30"/>
      <c r="AA419" s="30"/>
    </row>
    <row r="420" spans="1:27" ht="13.2" x14ac:dyDescent="0.25">
      <c r="A420" s="78"/>
      <c r="B420" s="28"/>
      <c r="C420" s="28"/>
      <c r="D420" s="27"/>
      <c r="E420" s="28"/>
      <c r="F420" s="27"/>
      <c r="G420" s="28"/>
      <c r="H420" s="31"/>
      <c r="I420" s="31"/>
      <c r="J420" s="30"/>
      <c r="K420" s="30"/>
      <c r="L420" s="28"/>
      <c r="M420" s="31"/>
      <c r="N420" s="32"/>
      <c r="O420" s="28"/>
      <c r="P420" s="28"/>
      <c r="Q420" s="28"/>
      <c r="R420" s="31"/>
      <c r="S420" s="31"/>
      <c r="T420" s="30"/>
      <c r="U420" s="30"/>
      <c r="V420" s="30"/>
      <c r="W420" s="30"/>
      <c r="X420" s="30"/>
      <c r="Y420" s="30"/>
      <c r="Z420" s="30"/>
      <c r="AA420" s="30"/>
    </row>
    <row r="421" spans="1:27" ht="13.2" x14ac:dyDescent="0.25">
      <c r="A421" s="78"/>
      <c r="B421" s="28"/>
      <c r="C421" s="28"/>
      <c r="D421" s="27"/>
      <c r="E421" s="28"/>
      <c r="F421" s="27"/>
      <c r="G421" s="28"/>
      <c r="H421" s="31"/>
      <c r="I421" s="31"/>
      <c r="J421" s="30"/>
      <c r="K421" s="30"/>
      <c r="L421" s="28"/>
      <c r="M421" s="31"/>
      <c r="N421" s="32"/>
      <c r="O421" s="28"/>
      <c r="P421" s="28"/>
      <c r="Q421" s="28"/>
      <c r="R421" s="31"/>
      <c r="S421" s="31"/>
      <c r="T421" s="30"/>
      <c r="U421" s="30"/>
      <c r="V421" s="30"/>
      <c r="W421" s="30"/>
      <c r="X421" s="30"/>
      <c r="Y421" s="30"/>
      <c r="Z421" s="30"/>
      <c r="AA421" s="30"/>
    </row>
    <row r="422" spans="1:27" ht="13.2" x14ac:dyDescent="0.25">
      <c r="A422" s="78"/>
      <c r="B422" s="28"/>
      <c r="C422" s="28"/>
      <c r="D422" s="27"/>
      <c r="E422" s="28"/>
      <c r="F422" s="27"/>
      <c r="G422" s="28"/>
      <c r="H422" s="31"/>
      <c r="I422" s="31"/>
      <c r="J422" s="30"/>
      <c r="K422" s="30"/>
      <c r="L422" s="28"/>
      <c r="M422" s="31"/>
      <c r="N422" s="32"/>
      <c r="O422" s="28"/>
      <c r="P422" s="28"/>
      <c r="Q422" s="28"/>
      <c r="R422" s="31"/>
      <c r="S422" s="31"/>
      <c r="T422" s="30"/>
      <c r="U422" s="30"/>
      <c r="V422" s="30"/>
      <c r="W422" s="30"/>
      <c r="X422" s="30"/>
      <c r="Y422" s="30"/>
      <c r="Z422" s="30"/>
      <c r="AA422" s="30"/>
    </row>
    <row r="423" spans="1:27" ht="13.2" x14ac:dyDescent="0.25">
      <c r="A423" s="78"/>
      <c r="B423" s="28"/>
      <c r="C423" s="28"/>
      <c r="D423" s="27"/>
      <c r="E423" s="28"/>
      <c r="F423" s="27"/>
      <c r="G423" s="28"/>
      <c r="H423" s="31"/>
      <c r="I423" s="31"/>
      <c r="J423" s="30"/>
      <c r="K423" s="30"/>
      <c r="L423" s="28"/>
      <c r="M423" s="31"/>
      <c r="N423" s="32"/>
      <c r="O423" s="28"/>
      <c r="P423" s="28"/>
      <c r="Q423" s="28"/>
      <c r="R423" s="31"/>
      <c r="S423" s="31"/>
      <c r="T423" s="30"/>
      <c r="U423" s="30"/>
      <c r="V423" s="30"/>
      <c r="W423" s="30"/>
      <c r="X423" s="30"/>
      <c r="Y423" s="30"/>
      <c r="Z423" s="30"/>
      <c r="AA423" s="30"/>
    </row>
    <row r="424" spans="1:27" ht="13.2" x14ac:dyDescent="0.25">
      <c r="A424" s="78"/>
      <c r="B424" s="28"/>
      <c r="C424" s="28"/>
      <c r="D424" s="27"/>
      <c r="E424" s="28"/>
      <c r="F424" s="27"/>
      <c r="G424" s="28"/>
      <c r="H424" s="31"/>
      <c r="I424" s="31"/>
      <c r="J424" s="30"/>
      <c r="K424" s="30"/>
      <c r="L424" s="28"/>
      <c r="M424" s="31"/>
      <c r="N424" s="32"/>
      <c r="O424" s="28"/>
      <c r="P424" s="28"/>
      <c r="Q424" s="28"/>
      <c r="R424" s="31"/>
      <c r="S424" s="31"/>
      <c r="T424" s="30"/>
      <c r="U424" s="30"/>
      <c r="V424" s="30"/>
      <c r="W424" s="30"/>
      <c r="X424" s="30"/>
      <c r="Y424" s="30"/>
      <c r="Z424" s="30"/>
      <c r="AA424" s="30"/>
    </row>
    <row r="425" spans="1:27" ht="13.2" x14ac:dyDescent="0.25">
      <c r="A425" s="78"/>
      <c r="B425" s="28"/>
      <c r="C425" s="28"/>
      <c r="D425" s="27"/>
      <c r="E425" s="28"/>
      <c r="F425" s="27"/>
      <c r="G425" s="28"/>
      <c r="H425" s="31"/>
      <c r="I425" s="31"/>
      <c r="J425" s="30"/>
      <c r="K425" s="30"/>
      <c r="L425" s="28"/>
      <c r="M425" s="31"/>
      <c r="N425" s="32"/>
      <c r="O425" s="28"/>
      <c r="P425" s="28"/>
      <c r="Q425" s="28"/>
      <c r="R425" s="31"/>
      <c r="S425" s="31"/>
      <c r="T425" s="30"/>
      <c r="U425" s="30"/>
      <c r="V425" s="30"/>
      <c r="W425" s="30"/>
      <c r="X425" s="30"/>
      <c r="Y425" s="30"/>
      <c r="Z425" s="30"/>
      <c r="AA425" s="30"/>
    </row>
    <row r="426" spans="1:27" ht="13.2" x14ac:dyDescent="0.25">
      <c r="A426" s="78"/>
      <c r="B426" s="28"/>
      <c r="C426" s="28"/>
      <c r="D426" s="27"/>
      <c r="E426" s="28"/>
      <c r="F426" s="27"/>
      <c r="G426" s="28"/>
      <c r="H426" s="31"/>
      <c r="I426" s="31"/>
      <c r="J426" s="30"/>
      <c r="K426" s="30"/>
      <c r="L426" s="28"/>
      <c r="M426" s="31"/>
      <c r="N426" s="32"/>
      <c r="O426" s="28"/>
      <c r="P426" s="28"/>
      <c r="Q426" s="28"/>
      <c r="R426" s="31"/>
      <c r="S426" s="31"/>
      <c r="T426" s="30"/>
      <c r="U426" s="30"/>
      <c r="V426" s="30"/>
      <c r="W426" s="30"/>
      <c r="X426" s="30"/>
      <c r="Y426" s="30"/>
      <c r="Z426" s="30"/>
      <c r="AA426" s="30"/>
    </row>
    <row r="427" spans="1:27" ht="13.2" x14ac:dyDescent="0.25">
      <c r="A427" s="78"/>
      <c r="B427" s="28"/>
      <c r="C427" s="28"/>
      <c r="D427" s="27"/>
      <c r="E427" s="28"/>
      <c r="F427" s="27"/>
      <c r="G427" s="28"/>
      <c r="H427" s="31"/>
      <c r="I427" s="31"/>
      <c r="J427" s="30"/>
      <c r="K427" s="30"/>
      <c r="L427" s="28"/>
      <c r="M427" s="31"/>
      <c r="N427" s="32"/>
      <c r="O427" s="28"/>
      <c r="P427" s="28"/>
      <c r="Q427" s="28"/>
      <c r="R427" s="31"/>
      <c r="S427" s="31"/>
      <c r="T427" s="30"/>
      <c r="U427" s="30"/>
      <c r="V427" s="30"/>
      <c r="W427" s="30"/>
      <c r="X427" s="30"/>
      <c r="Y427" s="30"/>
      <c r="Z427" s="30"/>
      <c r="AA427" s="30"/>
    </row>
    <row r="428" spans="1:27" ht="13.2" x14ac:dyDescent="0.25">
      <c r="A428" s="78"/>
      <c r="B428" s="28"/>
      <c r="C428" s="28"/>
      <c r="D428" s="27"/>
      <c r="E428" s="28"/>
      <c r="F428" s="27"/>
      <c r="G428" s="28"/>
      <c r="H428" s="31"/>
      <c r="I428" s="31"/>
      <c r="J428" s="30"/>
      <c r="K428" s="30"/>
      <c r="L428" s="28"/>
      <c r="M428" s="31"/>
      <c r="N428" s="32"/>
      <c r="O428" s="28"/>
      <c r="P428" s="28"/>
      <c r="Q428" s="28"/>
      <c r="R428" s="31"/>
      <c r="S428" s="31"/>
      <c r="T428" s="30"/>
      <c r="U428" s="30"/>
      <c r="V428" s="30"/>
      <c r="W428" s="30"/>
      <c r="X428" s="30"/>
      <c r="Y428" s="30"/>
      <c r="Z428" s="30"/>
      <c r="AA428" s="30"/>
    </row>
    <row r="429" spans="1:27" ht="13.2" x14ac:dyDescent="0.25">
      <c r="A429" s="78"/>
      <c r="B429" s="28"/>
      <c r="C429" s="28"/>
      <c r="D429" s="27"/>
      <c r="E429" s="28"/>
      <c r="F429" s="27"/>
      <c r="G429" s="28"/>
      <c r="H429" s="31"/>
      <c r="I429" s="31"/>
      <c r="J429" s="30"/>
      <c r="K429" s="30"/>
      <c r="L429" s="28"/>
      <c r="M429" s="31"/>
      <c r="N429" s="32"/>
      <c r="O429" s="28"/>
      <c r="P429" s="28"/>
      <c r="Q429" s="28"/>
      <c r="R429" s="31"/>
      <c r="S429" s="31"/>
      <c r="T429" s="30"/>
      <c r="U429" s="30"/>
      <c r="V429" s="30"/>
      <c r="W429" s="30"/>
      <c r="X429" s="30"/>
      <c r="Y429" s="30"/>
      <c r="Z429" s="30"/>
      <c r="AA429" s="30"/>
    </row>
    <row r="430" spans="1:27" ht="13.2" x14ac:dyDescent="0.25">
      <c r="A430" s="78"/>
      <c r="B430" s="28"/>
      <c r="C430" s="28"/>
      <c r="D430" s="27"/>
      <c r="E430" s="28"/>
      <c r="F430" s="27"/>
      <c r="G430" s="28"/>
      <c r="H430" s="31"/>
      <c r="I430" s="31"/>
      <c r="J430" s="30"/>
      <c r="K430" s="30"/>
      <c r="L430" s="28"/>
      <c r="M430" s="31"/>
      <c r="N430" s="32"/>
      <c r="O430" s="28"/>
      <c r="P430" s="28"/>
      <c r="Q430" s="28"/>
      <c r="R430" s="31"/>
      <c r="S430" s="31"/>
      <c r="T430" s="30"/>
      <c r="U430" s="30"/>
      <c r="V430" s="30"/>
      <c r="W430" s="30"/>
      <c r="X430" s="30"/>
      <c r="Y430" s="30"/>
      <c r="Z430" s="30"/>
      <c r="AA430" s="30"/>
    </row>
    <row r="431" spans="1:27" ht="13.2" x14ac:dyDescent="0.25">
      <c r="A431" s="78"/>
      <c r="B431" s="28"/>
      <c r="C431" s="28"/>
      <c r="D431" s="27"/>
      <c r="E431" s="28"/>
      <c r="F431" s="27"/>
      <c r="G431" s="28"/>
      <c r="H431" s="31"/>
      <c r="I431" s="31"/>
      <c r="J431" s="30"/>
      <c r="K431" s="30"/>
      <c r="L431" s="28"/>
      <c r="M431" s="31"/>
      <c r="N431" s="32"/>
      <c r="O431" s="28"/>
      <c r="P431" s="28"/>
      <c r="Q431" s="28"/>
      <c r="R431" s="31"/>
      <c r="S431" s="31"/>
      <c r="T431" s="30"/>
      <c r="U431" s="30"/>
      <c r="V431" s="30"/>
      <c r="W431" s="30"/>
      <c r="X431" s="30"/>
      <c r="Y431" s="30"/>
      <c r="Z431" s="30"/>
      <c r="AA431" s="30"/>
    </row>
    <row r="432" spans="1:27" ht="13.2" x14ac:dyDescent="0.25">
      <c r="A432" s="78"/>
      <c r="B432" s="28"/>
      <c r="C432" s="28"/>
      <c r="D432" s="27"/>
      <c r="E432" s="28"/>
      <c r="F432" s="27"/>
      <c r="G432" s="28"/>
      <c r="H432" s="31"/>
      <c r="I432" s="31"/>
      <c r="J432" s="30"/>
      <c r="K432" s="30"/>
      <c r="L432" s="28"/>
      <c r="M432" s="31"/>
      <c r="N432" s="32"/>
      <c r="O432" s="28"/>
      <c r="P432" s="28"/>
      <c r="Q432" s="28"/>
      <c r="R432" s="31"/>
      <c r="S432" s="31"/>
      <c r="T432" s="30"/>
      <c r="U432" s="30"/>
      <c r="V432" s="30"/>
      <c r="W432" s="30"/>
      <c r="X432" s="30"/>
      <c r="Y432" s="30"/>
      <c r="Z432" s="30"/>
      <c r="AA432" s="30"/>
    </row>
    <row r="433" spans="1:27" ht="13.2" x14ac:dyDescent="0.25">
      <c r="A433" s="78"/>
      <c r="B433" s="28"/>
      <c r="C433" s="28"/>
      <c r="D433" s="27"/>
      <c r="E433" s="28"/>
      <c r="F433" s="27"/>
      <c r="G433" s="28"/>
      <c r="H433" s="31"/>
      <c r="I433" s="31"/>
      <c r="J433" s="30"/>
      <c r="K433" s="30"/>
      <c r="L433" s="28"/>
      <c r="M433" s="31"/>
      <c r="N433" s="32"/>
      <c r="O433" s="28"/>
      <c r="P433" s="28"/>
      <c r="Q433" s="28"/>
      <c r="R433" s="31"/>
      <c r="S433" s="31"/>
      <c r="T433" s="30"/>
      <c r="U433" s="30"/>
      <c r="V433" s="30"/>
      <c r="W433" s="30"/>
      <c r="X433" s="30"/>
      <c r="Y433" s="30"/>
      <c r="Z433" s="30"/>
      <c r="AA433" s="30"/>
    </row>
    <row r="434" spans="1:27" ht="13.2" x14ac:dyDescent="0.25">
      <c r="A434" s="78"/>
      <c r="B434" s="28"/>
      <c r="C434" s="28"/>
      <c r="D434" s="27"/>
      <c r="E434" s="28"/>
      <c r="F434" s="27"/>
      <c r="G434" s="28"/>
      <c r="H434" s="31"/>
      <c r="I434" s="31"/>
      <c r="J434" s="30"/>
      <c r="K434" s="30"/>
      <c r="L434" s="28"/>
      <c r="M434" s="31"/>
      <c r="N434" s="32"/>
      <c r="O434" s="28"/>
      <c r="P434" s="28"/>
      <c r="Q434" s="28"/>
      <c r="R434" s="31"/>
      <c r="S434" s="31"/>
      <c r="T434" s="30"/>
      <c r="U434" s="30"/>
      <c r="V434" s="30"/>
      <c r="W434" s="30"/>
      <c r="X434" s="30"/>
      <c r="Y434" s="30"/>
      <c r="Z434" s="30"/>
      <c r="AA434" s="30"/>
    </row>
    <row r="435" spans="1:27" ht="13.2" x14ac:dyDescent="0.25">
      <c r="A435" s="78"/>
      <c r="B435" s="28"/>
      <c r="C435" s="28"/>
      <c r="D435" s="27"/>
      <c r="E435" s="28"/>
      <c r="F435" s="27"/>
      <c r="G435" s="28"/>
      <c r="H435" s="31"/>
      <c r="I435" s="31"/>
      <c r="J435" s="30"/>
      <c r="K435" s="30"/>
      <c r="L435" s="28"/>
      <c r="M435" s="31"/>
      <c r="N435" s="32"/>
      <c r="O435" s="28"/>
      <c r="P435" s="28"/>
      <c r="Q435" s="28"/>
      <c r="R435" s="31"/>
      <c r="S435" s="31"/>
      <c r="T435" s="30"/>
      <c r="U435" s="30"/>
      <c r="V435" s="30"/>
      <c r="W435" s="30"/>
      <c r="X435" s="30"/>
      <c r="Y435" s="30"/>
      <c r="Z435" s="30"/>
      <c r="AA435" s="30"/>
    </row>
    <row r="436" spans="1:27" ht="13.2" x14ac:dyDescent="0.25">
      <c r="A436" s="78"/>
      <c r="B436" s="28"/>
      <c r="C436" s="28"/>
      <c r="D436" s="27"/>
      <c r="E436" s="28"/>
      <c r="F436" s="27"/>
      <c r="G436" s="28"/>
      <c r="H436" s="31"/>
      <c r="I436" s="31"/>
      <c r="J436" s="30"/>
      <c r="K436" s="30"/>
      <c r="L436" s="28"/>
      <c r="M436" s="31"/>
      <c r="N436" s="32"/>
      <c r="O436" s="28"/>
      <c r="P436" s="28"/>
      <c r="Q436" s="28"/>
      <c r="R436" s="31"/>
      <c r="S436" s="31"/>
      <c r="T436" s="30"/>
      <c r="U436" s="30"/>
      <c r="V436" s="30"/>
      <c r="W436" s="30"/>
      <c r="X436" s="30"/>
      <c r="Y436" s="30"/>
      <c r="Z436" s="30"/>
      <c r="AA436" s="30"/>
    </row>
    <row r="437" spans="1:27" ht="13.2" x14ac:dyDescent="0.25">
      <c r="A437" s="78"/>
      <c r="B437" s="28"/>
      <c r="C437" s="28"/>
      <c r="D437" s="27"/>
      <c r="E437" s="28"/>
      <c r="F437" s="27"/>
      <c r="G437" s="28"/>
      <c r="H437" s="31"/>
      <c r="I437" s="31"/>
      <c r="J437" s="30"/>
      <c r="K437" s="30"/>
      <c r="L437" s="28"/>
      <c r="M437" s="31"/>
      <c r="N437" s="32"/>
      <c r="O437" s="28"/>
      <c r="P437" s="28"/>
      <c r="Q437" s="28"/>
      <c r="R437" s="31"/>
      <c r="S437" s="31"/>
      <c r="T437" s="30"/>
      <c r="U437" s="30"/>
      <c r="V437" s="30"/>
      <c r="W437" s="30"/>
      <c r="X437" s="30"/>
      <c r="Y437" s="30"/>
      <c r="Z437" s="30"/>
      <c r="AA437" s="30"/>
    </row>
    <row r="438" spans="1:27" ht="13.2" x14ac:dyDescent="0.25">
      <c r="A438" s="78"/>
      <c r="B438" s="28"/>
      <c r="C438" s="28"/>
      <c r="D438" s="27"/>
      <c r="E438" s="28"/>
      <c r="F438" s="27"/>
      <c r="G438" s="28"/>
      <c r="H438" s="31"/>
      <c r="I438" s="31"/>
      <c r="J438" s="30"/>
      <c r="K438" s="30"/>
      <c r="L438" s="28"/>
      <c r="M438" s="31"/>
      <c r="N438" s="32"/>
      <c r="O438" s="28"/>
      <c r="P438" s="28"/>
      <c r="Q438" s="28"/>
      <c r="R438" s="31"/>
      <c r="S438" s="31"/>
      <c r="T438" s="30"/>
      <c r="U438" s="30"/>
      <c r="V438" s="30"/>
      <c r="W438" s="30"/>
      <c r="X438" s="30"/>
      <c r="Y438" s="30"/>
      <c r="Z438" s="30"/>
      <c r="AA438" s="30"/>
    </row>
    <row r="439" spans="1:27" ht="13.2" x14ac:dyDescent="0.25">
      <c r="A439" s="78"/>
      <c r="B439" s="28"/>
      <c r="C439" s="28"/>
      <c r="D439" s="27"/>
      <c r="E439" s="28"/>
      <c r="F439" s="27"/>
      <c r="G439" s="28"/>
      <c r="H439" s="31"/>
      <c r="I439" s="31"/>
      <c r="J439" s="30"/>
      <c r="K439" s="30"/>
      <c r="L439" s="28"/>
      <c r="M439" s="31"/>
      <c r="N439" s="32"/>
      <c r="O439" s="28"/>
      <c r="P439" s="28"/>
      <c r="Q439" s="28"/>
      <c r="R439" s="31"/>
      <c r="S439" s="31"/>
      <c r="T439" s="30"/>
      <c r="U439" s="30"/>
      <c r="V439" s="30"/>
      <c r="W439" s="30"/>
      <c r="X439" s="30"/>
      <c r="Y439" s="30"/>
      <c r="Z439" s="30"/>
      <c r="AA439" s="30"/>
    </row>
    <row r="440" spans="1:27" ht="13.2" x14ac:dyDescent="0.25">
      <c r="A440" s="78"/>
      <c r="B440" s="28"/>
      <c r="C440" s="28"/>
      <c r="D440" s="27"/>
      <c r="E440" s="28"/>
      <c r="F440" s="27"/>
      <c r="G440" s="28"/>
      <c r="H440" s="31"/>
      <c r="I440" s="31"/>
      <c r="J440" s="30"/>
      <c r="K440" s="30"/>
      <c r="L440" s="28"/>
      <c r="M440" s="31"/>
      <c r="N440" s="32"/>
      <c r="O440" s="28"/>
      <c r="P440" s="28"/>
      <c r="Q440" s="28"/>
      <c r="R440" s="31"/>
      <c r="S440" s="31"/>
      <c r="T440" s="30"/>
      <c r="U440" s="30"/>
      <c r="V440" s="30"/>
      <c r="W440" s="30"/>
      <c r="X440" s="30"/>
      <c r="Y440" s="30"/>
      <c r="Z440" s="30"/>
      <c r="AA440" s="30"/>
    </row>
    <row r="441" spans="1:27" ht="13.2" x14ac:dyDescent="0.25">
      <c r="A441" s="78"/>
      <c r="B441" s="28"/>
      <c r="C441" s="28"/>
      <c r="D441" s="27"/>
      <c r="E441" s="28"/>
      <c r="F441" s="27"/>
      <c r="G441" s="28"/>
      <c r="H441" s="31"/>
      <c r="I441" s="31"/>
      <c r="J441" s="30"/>
      <c r="K441" s="30"/>
      <c r="L441" s="28"/>
      <c r="M441" s="31"/>
      <c r="N441" s="32"/>
      <c r="O441" s="28"/>
      <c r="P441" s="28"/>
      <c r="Q441" s="28"/>
      <c r="R441" s="31"/>
      <c r="S441" s="31"/>
      <c r="T441" s="30"/>
      <c r="U441" s="30"/>
      <c r="V441" s="30"/>
      <c r="W441" s="30"/>
      <c r="X441" s="30"/>
      <c r="Y441" s="30"/>
      <c r="Z441" s="30"/>
      <c r="AA441" s="30"/>
    </row>
    <row r="442" spans="1:27" ht="13.2" x14ac:dyDescent="0.25">
      <c r="A442" s="78"/>
      <c r="B442" s="28"/>
      <c r="C442" s="28"/>
      <c r="D442" s="27"/>
      <c r="E442" s="28"/>
      <c r="F442" s="27"/>
      <c r="G442" s="28"/>
      <c r="H442" s="31"/>
      <c r="I442" s="31"/>
      <c r="J442" s="30"/>
      <c r="K442" s="30"/>
      <c r="L442" s="28"/>
      <c r="M442" s="31"/>
      <c r="N442" s="32"/>
      <c r="O442" s="28"/>
      <c r="P442" s="28"/>
      <c r="Q442" s="28"/>
      <c r="R442" s="31"/>
      <c r="S442" s="31"/>
      <c r="T442" s="30"/>
      <c r="U442" s="30"/>
      <c r="V442" s="30"/>
      <c r="W442" s="30"/>
      <c r="X442" s="30"/>
      <c r="Y442" s="30"/>
      <c r="Z442" s="30"/>
      <c r="AA442" s="30"/>
    </row>
    <row r="443" spans="1:27" ht="13.2" x14ac:dyDescent="0.25">
      <c r="A443" s="78"/>
      <c r="B443" s="28"/>
      <c r="C443" s="28"/>
      <c r="D443" s="27"/>
      <c r="E443" s="28"/>
      <c r="F443" s="27"/>
      <c r="G443" s="28"/>
      <c r="H443" s="31"/>
      <c r="I443" s="31"/>
      <c r="J443" s="30"/>
      <c r="K443" s="30"/>
      <c r="L443" s="28"/>
      <c r="M443" s="31"/>
      <c r="N443" s="32"/>
      <c r="O443" s="28"/>
      <c r="P443" s="28"/>
      <c r="Q443" s="28"/>
      <c r="R443" s="31"/>
      <c r="S443" s="31"/>
      <c r="T443" s="30"/>
      <c r="U443" s="30"/>
      <c r="V443" s="30"/>
      <c r="W443" s="30"/>
      <c r="X443" s="30"/>
      <c r="Y443" s="30"/>
      <c r="Z443" s="30"/>
      <c r="AA443" s="30"/>
    </row>
    <row r="444" spans="1:27" ht="13.2" x14ac:dyDescent="0.25">
      <c r="A444" s="78"/>
      <c r="B444" s="28"/>
      <c r="C444" s="28"/>
      <c r="D444" s="27"/>
      <c r="E444" s="28"/>
      <c r="F444" s="27"/>
      <c r="G444" s="28"/>
      <c r="H444" s="31"/>
      <c r="I444" s="31"/>
      <c r="J444" s="30"/>
      <c r="K444" s="30"/>
      <c r="L444" s="28"/>
      <c r="M444" s="31"/>
      <c r="N444" s="32"/>
      <c r="O444" s="28"/>
      <c r="P444" s="28"/>
      <c r="Q444" s="28"/>
      <c r="R444" s="31"/>
      <c r="S444" s="31"/>
      <c r="T444" s="30"/>
      <c r="U444" s="30"/>
      <c r="V444" s="30"/>
      <c r="W444" s="30"/>
      <c r="X444" s="30"/>
      <c r="Y444" s="30"/>
      <c r="Z444" s="30"/>
      <c r="AA444" s="30"/>
    </row>
    <row r="445" spans="1:27" ht="13.2" x14ac:dyDescent="0.25">
      <c r="A445" s="78"/>
      <c r="B445" s="28"/>
      <c r="C445" s="28"/>
      <c r="D445" s="27"/>
      <c r="E445" s="28"/>
      <c r="F445" s="27"/>
      <c r="G445" s="28"/>
      <c r="H445" s="31"/>
      <c r="I445" s="31"/>
      <c r="J445" s="30"/>
      <c r="K445" s="30"/>
      <c r="L445" s="28"/>
      <c r="M445" s="31"/>
      <c r="N445" s="32"/>
      <c r="O445" s="28"/>
      <c r="P445" s="28"/>
      <c r="Q445" s="28"/>
      <c r="R445" s="31"/>
      <c r="S445" s="31"/>
      <c r="T445" s="30"/>
      <c r="U445" s="30"/>
      <c r="V445" s="30"/>
      <c r="W445" s="30"/>
      <c r="X445" s="30"/>
      <c r="Y445" s="30"/>
      <c r="Z445" s="30"/>
      <c r="AA445" s="30"/>
    </row>
    <row r="446" spans="1:27" ht="13.2" x14ac:dyDescent="0.25">
      <c r="A446" s="78"/>
      <c r="B446" s="28"/>
      <c r="C446" s="28"/>
      <c r="D446" s="27"/>
      <c r="E446" s="28"/>
      <c r="F446" s="27"/>
      <c r="G446" s="28"/>
      <c r="H446" s="31"/>
      <c r="I446" s="31"/>
      <c r="J446" s="30"/>
      <c r="K446" s="30"/>
      <c r="L446" s="28"/>
      <c r="M446" s="31"/>
      <c r="N446" s="32"/>
      <c r="O446" s="28"/>
      <c r="P446" s="28"/>
      <c r="Q446" s="28"/>
      <c r="R446" s="31"/>
      <c r="S446" s="31"/>
      <c r="T446" s="30"/>
      <c r="U446" s="30"/>
      <c r="V446" s="30"/>
      <c r="W446" s="30"/>
      <c r="X446" s="30"/>
      <c r="Y446" s="30"/>
      <c r="Z446" s="30"/>
      <c r="AA446" s="30"/>
    </row>
    <row r="447" spans="1:27" ht="13.2" x14ac:dyDescent="0.25">
      <c r="A447" s="78"/>
      <c r="B447" s="28"/>
      <c r="C447" s="28"/>
      <c r="D447" s="27"/>
      <c r="E447" s="28"/>
      <c r="F447" s="27"/>
      <c r="G447" s="28"/>
      <c r="H447" s="31"/>
      <c r="I447" s="31"/>
      <c r="J447" s="30"/>
      <c r="K447" s="30"/>
      <c r="L447" s="28"/>
      <c r="M447" s="31"/>
      <c r="N447" s="32"/>
      <c r="O447" s="28"/>
      <c r="P447" s="28"/>
      <c r="Q447" s="28"/>
      <c r="R447" s="31"/>
      <c r="S447" s="31"/>
      <c r="T447" s="30"/>
      <c r="U447" s="30"/>
      <c r="V447" s="30"/>
      <c r="W447" s="30"/>
      <c r="X447" s="30"/>
      <c r="Y447" s="30"/>
      <c r="Z447" s="30"/>
      <c r="AA447" s="30"/>
    </row>
    <row r="448" spans="1:27" ht="13.2" x14ac:dyDescent="0.25">
      <c r="A448" s="78"/>
      <c r="B448" s="28"/>
      <c r="C448" s="28"/>
      <c r="D448" s="27"/>
      <c r="E448" s="28"/>
      <c r="F448" s="27"/>
      <c r="G448" s="28"/>
      <c r="H448" s="31"/>
      <c r="I448" s="31"/>
      <c r="J448" s="30"/>
      <c r="K448" s="30"/>
      <c r="L448" s="28"/>
      <c r="M448" s="31"/>
      <c r="N448" s="32"/>
      <c r="O448" s="28"/>
      <c r="P448" s="28"/>
      <c r="Q448" s="28"/>
      <c r="R448" s="31"/>
      <c r="S448" s="31"/>
      <c r="T448" s="30"/>
      <c r="U448" s="30"/>
      <c r="V448" s="30"/>
      <c r="W448" s="30"/>
      <c r="X448" s="30"/>
      <c r="Y448" s="30"/>
      <c r="Z448" s="30"/>
      <c r="AA448" s="30"/>
    </row>
    <row r="449" spans="1:27" ht="13.2" x14ac:dyDescent="0.25">
      <c r="A449" s="78"/>
      <c r="B449" s="28"/>
      <c r="C449" s="28"/>
      <c r="D449" s="27"/>
      <c r="E449" s="28"/>
      <c r="F449" s="27"/>
      <c r="G449" s="28"/>
      <c r="H449" s="31"/>
      <c r="I449" s="31"/>
      <c r="J449" s="30"/>
      <c r="K449" s="30"/>
      <c r="L449" s="28"/>
      <c r="M449" s="31"/>
      <c r="N449" s="32"/>
      <c r="O449" s="28"/>
      <c r="P449" s="28"/>
      <c r="Q449" s="28"/>
      <c r="R449" s="31"/>
      <c r="S449" s="31"/>
      <c r="T449" s="30"/>
      <c r="U449" s="30"/>
      <c r="V449" s="30"/>
      <c r="W449" s="30"/>
      <c r="X449" s="30"/>
      <c r="Y449" s="30"/>
      <c r="Z449" s="30"/>
      <c r="AA449" s="30"/>
    </row>
    <row r="450" spans="1:27" ht="13.2" x14ac:dyDescent="0.25">
      <c r="A450" s="78"/>
      <c r="B450" s="28"/>
      <c r="C450" s="28"/>
      <c r="D450" s="27"/>
      <c r="E450" s="28"/>
      <c r="F450" s="27"/>
      <c r="G450" s="28"/>
      <c r="H450" s="31"/>
      <c r="I450" s="31"/>
      <c r="J450" s="30"/>
      <c r="K450" s="30"/>
      <c r="L450" s="28"/>
      <c r="M450" s="31"/>
      <c r="N450" s="32"/>
      <c r="O450" s="28"/>
      <c r="P450" s="28"/>
      <c r="Q450" s="28"/>
      <c r="R450" s="31"/>
      <c r="S450" s="31"/>
      <c r="T450" s="30"/>
      <c r="U450" s="30"/>
      <c r="V450" s="30"/>
      <c r="W450" s="30"/>
      <c r="X450" s="30"/>
      <c r="Y450" s="30"/>
      <c r="Z450" s="30"/>
      <c r="AA450" s="30"/>
    </row>
    <row r="451" spans="1:27" ht="13.2" x14ac:dyDescent="0.25">
      <c r="A451" s="78"/>
      <c r="B451" s="28"/>
      <c r="C451" s="28"/>
      <c r="D451" s="27"/>
      <c r="E451" s="28"/>
      <c r="F451" s="27"/>
      <c r="G451" s="28"/>
      <c r="H451" s="31"/>
      <c r="I451" s="31"/>
      <c r="J451" s="30"/>
      <c r="K451" s="30"/>
      <c r="L451" s="28"/>
      <c r="M451" s="31"/>
      <c r="N451" s="32"/>
      <c r="O451" s="28"/>
      <c r="P451" s="28"/>
      <c r="Q451" s="28"/>
      <c r="R451" s="31"/>
      <c r="S451" s="31"/>
      <c r="T451" s="30"/>
      <c r="U451" s="30"/>
      <c r="V451" s="30"/>
      <c r="W451" s="30"/>
      <c r="X451" s="30"/>
      <c r="Y451" s="30"/>
      <c r="Z451" s="30"/>
      <c r="AA451" s="30"/>
    </row>
    <row r="452" spans="1:27" ht="13.2" x14ac:dyDescent="0.25">
      <c r="A452" s="78"/>
      <c r="B452" s="28"/>
      <c r="C452" s="28"/>
      <c r="D452" s="27"/>
      <c r="E452" s="28"/>
      <c r="F452" s="27"/>
      <c r="G452" s="28"/>
      <c r="H452" s="31"/>
      <c r="I452" s="31"/>
      <c r="J452" s="30"/>
      <c r="K452" s="30"/>
      <c r="L452" s="28"/>
      <c r="M452" s="31"/>
      <c r="N452" s="32"/>
      <c r="O452" s="28"/>
      <c r="P452" s="28"/>
      <c r="Q452" s="28"/>
      <c r="R452" s="31"/>
      <c r="S452" s="31"/>
      <c r="T452" s="30"/>
      <c r="U452" s="30"/>
      <c r="V452" s="30"/>
      <c r="W452" s="30"/>
      <c r="X452" s="30"/>
      <c r="Y452" s="30"/>
      <c r="Z452" s="30"/>
      <c r="AA452" s="30"/>
    </row>
    <row r="453" spans="1:27" ht="13.2" x14ac:dyDescent="0.25">
      <c r="A453" s="78"/>
      <c r="B453" s="28"/>
      <c r="C453" s="28"/>
      <c r="D453" s="27"/>
      <c r="E453" s="28"/>
      <c r="F453" s="27"/>
      <c r="G453" s="28"/>
      <c r="H453" s="31"/>
      <c r="I453" s="31"/>
      <c r="J453" s="30"/>
      <c r="K453" s="30"/>
      <c r="L453" s="28"/>
      <c r="M453" s="31"/>
      <c r="N453" s="32"/>
      <c r="O453" s="28"/>
      <c r="P453" s="28"/>
      <c r="Q453" s="28"/>
      <c r="R453" s="31"/>
      <c r="S453" s="31"/>
      <c r="T453" s="30"/>
      <c r="U453" s="30"/>
      <c r="V453" s="30"/>
      <c r="W453" s="30"/>
      <c r="X453" s="30"/>
      <c r="Y453" s="30"/>
      <c r="Z453" s="30"/>
      <c r="AA453" s="30"/>
    </row>
    <row r="454" spans="1:27" ht="13.2" x14ac:dyDescent="0.25">
      <c r="A454" s="78"/>
      <c r="B454" s="28"/>
      <c r="C454" s="28"/>
      <c r="D454" s="27"/>
      <c r="E454" s="28"/>
      <c r="F454" s="27"/>
      <c r="G454" s="28"/>
      <c r="H454" s="31"/>
      <c r="I454" s="31"/>
      <c r="J454" s="30"/>
      <c r="K454" s="30"/>
      <c r="L454" s="28"/>
      <c r="M454" s="31"/>
      <c r="N454" s="32"/>
      <c r="O454" s="28"/>
      <c r="P454" s="28"/>
      <c r="Q454" s="28"/>
      <c r="R454" s="31"/>
      <c r="S454" s="31"/>
      <c r="T454" s="30"/>
      <c r="U454" s="30"/>
      <c r="V454" s="30"/>
      <c r="W454" s="30"/>
      <c r="X454" s="30"/>
      <c r="Y454" s="30"/>
      <c r="Z454" s="30"/>
      <c r="AA454" s="30"/>
    </row>
    <row r="455" spans="1:27" ht="13.2" x14ac:dyDescent="0.25">
      <c r="A455" s="78"/>
      <c r="B455" s="28"/>
      <c r="C455" s="28"/>
      <c r="D455" s="27"/>
      <c r="E455" s="28"/>
      <c r="F455" s="27"/>
      <c r="G455" s="28"/>
      <c r="H455" s="31"/>
      <c r="I455" s="31"/>
      <c r="J455" s="30"/>
      <c r="K455" s="30"/>
      <c r="L455" s="28"/>
      <c r="M455" s="31"/>
      <c r="N455" s="32"/>
      <c r="O455" s="28"/>
      <c r="P455" s="28"/>
      <c r="Q455" s="28"/>
      <c r="R455" s="31"/>
      <c r="S455" s="31"/>
      <c r="T455" s="30"/>
      <c r="U455" s="30"/>
      <c r="V455" s="30"/>
      <c r="W455" s="30"/>
      <c r="X455" s="30"/>
      <c r="Y455" s="30"/>
      <c r="Z455" s="30"/>
      <c r="AA455" s="30"/>
    </row>
    <row r="456" spans="1:27" ht="13.2" x14ac:dyDescent="0.25">
      <c r="A456" s="78"/>
      <c r="B456" s="28"/>
      <c r="C456" s="28"/>
      <c r="D456" s="27"/>
      <c r="E456" s="28"/>
      <c r="F456" s="27"/>
      <c r="G456" s="28"/>
      <c r="H456" s="31"/>
      <c r="I456" s="31"/>
      <c r="J456" s="30"/>
      <c r="K456" s="30"/>
      <c r="L456" s="28"/>
      <c r="M456" s="31"/>
      <c r="N456" s="32"/>
      <c r="O456" s="28"/>
      <c r="P456" s="28"/>
      <c r="Q456" s="28"/>
      <c r="R456" s="31"/>
      <c r="S456" s="31"/>
      <c r="T456" s="30"/>
      <c r="U456" s="30"/>
      <c r="V456" s="30"/>
      <c r="W456" s="30"/>
      <c r="X456" s="30"/>
      <c r="Y456" s="30"/>
      <c r="Z456" s="30"/>
      <c r="AA456" s="30"/>
    </row>
    <row r="457" spans="1:27" ht="13.2" x14ac:dyDescent="0.25">
      <c r="A457" s="78"/>
      <c r="B457" s="28"/>
      <c r="C457" s="28"/>
      <c r="D457" s="27"/>
      <c r="E457" s="28"/>
      <c r="F457" s="27"/>
      <c r="G457" s="28"/>
      <c r="H457" s="31"/>
      <c r="I457" s="31"/>
      <c r="J457" s="30"/>
      <c r="K457" s="30"/>
      <c r="L457" s="28"/>
      <c r="M457" s="31"/>
      <c r="N457" s="32"/>
      <c r="O457" s="28"/>
      <c r="P457" s="28"/>
      <c r="Q457" s="28"/>
      <c r="R457" s="31"/>
      <c r="S457" s="31"/>
      <c r="T457" s="30"/>
      <c r="U457" s="30"/>
      <c r="V457" s="30"/>
      <c r="W457" s="30"/>
      <c r="X457" s="30"/>
      <c r="Y457" s="30"/>
      <c r="Z457" s="30"/>
      <c r="AA457" s="30"/>
    </row>
    <row r="458" spans="1:27" ht="13.2" x14ac:dyDescent="0.25">
      <c r="A458" s="78"/>
      <c r="B458" s="28"/>
      <c r="C458" s="28"/>
      <c r="D458" s="27"/>
      <c r="E458" s="28"/>
      <c r="F458" s="27"/>
      <c r="G458" s="28"/>
      <c r="H458" s="31"/>
      <c r="I458" s="31"/>
      <c r="J458" s="30"/>
      <c r="K458" s="30"/>
      <c r="L458" s="28"/>
      <c r="M458" s="31"/>
      <c r="N458" s="32"/>
      <c r="O458" s="28"/>
      <c r="P458" s="28"/>
      <c r="Q458" s="28"/>
      <c r="R458" s="31"/>
      <c r="S458" s="31"/>
      <c r="T458" s="30"/>
      <c r="U458" s="30"/>
      <c r="V458" s="30"/>
      <c r="W458" s="30"/>
      <c r="X458" s="30"/>
      <c r="Y458" s="30"/>
      <c r="Z458" s="30"/>
      <c r="AA458" s="30"/>
    </row>
    <row r="459" spans="1:27" ht="13.2" x14ac:dyDescent="0.25">
      <c r="A459" s="78"/>
      <c r="B459" s="28"/>
      <c r="C459" s="28"/>
      <c r="D459" s="27"/>
      <c r="E459" s="28"/>
      <c r="F459" s="27"/>
      <c r="G459" s="28"/>
      <c r="H459" s="31"/>
      <c r="I459" s="31"/>
      <c r="J459" s="30"/>
      <c r="K459" s="30"/>
      <c r="L459" s="28"/>
      <c r="M459" s="31"/>
      <c r="N459" s="32"/>
      <c r="O459" s="28"/>
      <c r="P459" s="28"/>
      <c r="Q459" s="28"/>
      <c r="R459" s="31"/>
      <c r="S459" s="31"/>
      <c r="T459" s="30"/>
      <c r="U459" s="30"/>
      <c r="V459" s="30"/>
      <c r="W459" s="30"/>
      <c r="X459" s="30"/>
      <c r="Y459" s="30"/>
      <c r="Z459" s="30"/>
      <c r="AA459" s="30"/>
    </row>
    <row r="460" spans="1:27" ht="13.2" x14ac:dyDescent="0.25">
      <c r="A460" s="78"/>
      <c r="B460" s="28"/>
      <c r="C460" s="28"/>
      <c r="D460" s="27"/>
      <c r="E460" s="28"/>
      <c r="F460" s="27"/>
      <c r="G460" s="28"/>
      <c r="H460" s="31"/>
      <c r="I460" s="31"/>
      <c r="J460" s="30"/>
      <c r="K460" s="30"/>
      <c r="L460" s="28"/>
      <c r="M460" s="31"/>
      <c r="N460" s="32"/>
      <c r="O460" s="28"/>
      <c r="P460" s="28"/>
      <c r="Q460" s="28"/>
      <c r="R460" s="31"/>
      <c r="S460" s="31"/>
      <c r="T460" s="30"/>
      <c r="U460" s="30"/>
      <c r="V460" s="30"/>
      <c r="W460" s="30"/>
      <c r="X460" s="30"/>
      <c r="Y460" s="30"/>
      <c r="Z460" s="30"/>
      <c r="AA460" s="30"/>
    </row>
    <row r="461" spans="1:27" ht="13.2" x14ac:dyDescent="0.25">
      <c r="A461" s="78"/>
      <c r="B461" s="28"/>
      <c r="C461" s="28"/>
      <c r="D461" s="27"/>
      <c r="E461" s="28"/>
      <c r="F461" s="27"/>
      <c r="G461" s="28"/>
      <c r="H461" s="31"/>
      <c r="I461" s="31"/>
      <c r="J461" s="30"/>
      <c r="K461" s="30"/>
      <c r="L461" s="28"/>
      <c r="M461" s="31"/>
      <c r="N461" s="32"/>
      <c r="O461" s="28"/>
      <c r="P461" s="28"/>
      <c r="Q461" s="28"/>
      <c r="R461" s="31"/>
      <c r="S461" s="31"/>
      <c r="T461" s="30"/>
      <c r="U461" s="30"/>
      <c r="V461" s="30"/>
      <c r="W461" s="30"/>
      <c r="X461" s="30"/>
      <c r="Y461" s="30"/>
      <c r="Z461" s="30"/>
      <c r="AA461" s="30"/>
    </row>
    <row r="462" spans="1:27" ht="13.2" x14ac:dyDescent="0.25">
      <c r="A462" s="78"/>
      <c r="B462" s="28"/>
      <c r="C462" s="28"/>
      <c r="D462" s="27"/>
      <c r="E462" s="28"/>
      <c r="F462" s="27"/>
      <c r="G462" s="28"/>
      <c r="H462" s="31"/>
      <c r="I462" s="31"/>
      <c r="J462" s="30"/>
      <c r="K462" s="30"/>
      <c r="L462" s="28"/>
      <c r="M462" s="31"/>
      <c r="N462" s="32"/>
      <c r="O462" s="28"/>
      <c r="P462" s="28"/>
      <c r="Q462" s="28"/>
      <c r="R462" s="31"/>
      <c r="S462" s="31"/>
      <c r="T462" s="30"/>
      <c r="U462" s="30"/>
      <c r="V462" s="30"/>
      <c r="W462" s="30"/>
      <c r="X462" s="30"/>
      <c r="Y462" s="30"/>
      <c r="Z462" s="30"/>
      <c r="AA462" s="30"/>
    </row>
    <row r="463" spans="1:27" ht="13.2" x14ac:dyDescent="0.25">
      <c r="A463" s="78"/>
      <c r="B463" s="28"/>
      <c r="C463" s="28"/>
      <c r="D463" s="27"/>
      <c r="E463" s="28"/>
      <c r="F463" s="27"/>
      <c r="G463" s="28"/>
      <c r="H463" s="31"/>
      <c r="I463" s="31"/>
      <c r="J463" s="30"/>
      <c r="K463" s="30"/>
      <c r="L463" s="28"/>
      <c r="M463" s="31"/>
      <c r="N463" s="32"/>
      <c r="O463" s="28"/>
      <c r="P463" s="28"/>
      <c r="Q463" s="28"/>
      <c r="R463" s="31"/>
      <c r="S463" s="31"/>
      <c r="T463" s="30"/>
      <c r="U463" s="30"/>
      <c r="V463" s="30"/>
      <c r="W463" s="30"/>
      <c r="X463" s="30"/>
      <c r="Y463" s="30"/>
      <c r="Z463" s="30"/>
      <c r="AA463" s="30"/>
    </row>
    <row r="464" spans="1:27" ht="13.2" x14ac:dyDescent="0.25">
      <c r="A464" s="78"/>
      <c r="B464" s="28"/>
      <c r="C464" s="28"/>
      <c r="D464" s="27"/>
      <c r="E464" s="28"/>
      <c r="F464" s="27"/>
      <c r="G464" s="28"/>
      <c r="H464" s="31"/>
      <c r="I464" s="31"/>
      <c r="J464" s="30"/>
      <c r="K464" s="30"/>
      <c r="L464" s="28"/>
      <c r="M464" s="31"/>
      <c r="N464" s="32"/>
      <c r="O464" s="28"/>
      <c r="P464" s="28"/>
      <c r="Q464" s="28"/>
      <c r="R464" s="31"/>
      <c r="S464" s="31"/>
      <c r="T464" s="30"/>
      <c r="U464" s="30"/>
      <c r="V464" s="30"/>
      <c r="W464" s="30"/>
      <c r="X464" s="30"/>
      <c r="Y464" s="30"/>
      <c r="Z464" s="30"/>
      <c r="AA464" s="30"/>
    </row>
    <row r="465" spans="1:27" ht="13.2" x14ac:dyDescent="0.25">
      <c r="A465" s="78"/>
      <c r="B465" s="28"/>
      <c r="C465" s="28"/>
      <c r="D465" s="27"/>
      <c r="E465" s="28"/>
      <c r="F465" s="27"/>
      <c r="G465" s="28"/>
      <c r="H465" s="31"/>
      <c r="I465" s="31"/>
      <c r="J465" s="30"/>
      <c r="K465" s="30"/>
      <c r="L465" s="28"/>
      <c r="M465" s="31"/>
      <c r="N465" s="32"/>
      <c r="O465" s="28"/>
      <c r="P465" s="28"/>
      <c r="Q465" s="28"/>
      <c r="R465" s="31"/>
      <c r="S465" s="31"/>
      <c r="T465" s="30"/>
      <c r="U465" s="30"/>
      <c r="V465" s="30"/>
      <c r="W465" s="30"/>
      <c r="X465" s="30"/>
      <c r="Y465" s="30"/>
      <c r="Z465" s="30"/>
      <c r="AA465" s="30"/>
    </row>
    <row r="466" spans="1:27" ht="13.2" x14ac:dyDescent="0.25">
      <c r="A466" s="78"/>
      <c r="B466" s="28"/>
      <c r="C466" s="28"/>
      <c r="D466" s="27"/>
      <c r="E466" s="28"/>
      <c r="F466" s="27"/>
      <c r="G466" s="28"/>
      <c r="H466" s="31"/>
      <c r="I466" s="31"/>
      <c r="J466" s="30"/>
      <c r="K466" s="30"/>
      <c r="L466" s="28"/>
      <c r="M466" s="31"/>
      <c r="N466" s="32"/>
      <c r="O466" s="28"/>
      <c r="P466" s="28"/>
      <c r="Q466" s="28"/>
      <c r="R466" s="31"/>
      <c r="S466" s="31"/>
      <c r="T466" s="30"/>
      <c r="U466" s="30"/>
      <c r="V466" s="30"/>
      <c r="W466" s="30"/>
      <c r="X466" s="30"/>
      <c r="Y466" s="30"/>
      <c r="Z466" s="30"/>
      <c r="AA466" s="30"/>
    </row>
    <row r="467" spans="1:27" ht="13.2" x14ac:dyDescent="0.25">
      <c r="A467" s="78"/>
      <c r="B467" s="28"/>
      <c r="C467" s="28"/>
      <c r="D467" s="27"/>
      <c r="E467" s="28"/>
      <c r="F467" s="27"/>
      <c r="G467" s="28"/>
      <c r="H467" s="31"/>
      <c r="I467" s="31"/>
      <c r="J467" s="30"/>
      <c r="K467" s="30"/>
      <c r="L467" s="28"/>
      <c r="M467" s="31"/>
      <c r="N467" s="32"/>
      <c r="O467" s="28"/>
      <c r="P467" s="28"/>
      <c r="Q467" s="28"/>
      <c r="R467" s="31"/>
      <c r="S467" s="31"/>
      <c r="T467" s="30"/>
      <c r="U467" s="30"/>
      <c r="V467" s="30"/>
      <c r="W467" s="30"/>
      <c r="X467" s="30"/>
      <c r="Y467" s="30"/>
      <c r="Z467" s="30"/>
      <c r="AA467" s="30"/>
    </row>
    <row r="468" spans="1:27" ht="13.2" x14ac:dyDescent="0.25">
      <c r="A468" s="78"/>
      <c r="B468" s="28"/>
      <c r="C468" s="28"/>
      <c r="D468" s="27"/>
      <c r="E468" s="28"/>
      <c r="F468" s="27"/>
      <c r="G468" s="28"/>
      <c r="H468" s="31"/>
      <c r="I468" s="31"/>
      <c r="J468" s="30"/>
      <c r="K468" s="30"/>
      <c r="L468" s="28"/>
      <c r="M468" s="31"/>
      <c r="N468" s="32"/>
      <c r="O468" s="28"/>
      <c r="P468" s="28"/>
      <c r="Q468" s="28"/>
      <c r="R468" s="31"/>
      <c r="S468" s="31"/>
      <c r="T468" s="30"/>
      <c r="U468" s="30"/>
      <c r="V468" s="30"/>
      <c r="W468" s="30"/>
      <c r="X468" s="30"/>
      <c r="Y468" s="30"/>
      <c r="Z468" s="30"/>
      <c r="AA468" s="30"/>
    </row>
    <row r="469" spans="1:27" ht="13.2" x14ac:dyDescent="0.25">
      <c r="A469" s="78"/>
      <c r="B469" s="28"/>
      <c r="C469" s="28"/>
      <c r="D469" s="27"/>
      <c r="E469" s="28"/>
      <c r="F469" s="27"/>
      <c r="G469" s="28"/>
      <c r="H469" s="31"/>
      <c r="I469" s="31"/>
      <c r="J469" s="30"/>
      <c r="K469" s="30"/>
      <c r="L469" s="28"/>
      <c r="M469" s="31"/>
      <c r="N469" s="32"/>
      <c r="O469" s="28"/>
      <c r="P469" s="28"/>
      <c r="Q469" s="28"/>
      <c r="R469" s="31"/>
      <c r="S469" s="31"/>
      <c r="T469" s="30"/>
      <c r="U469" s="30"/>
      <c r="V469" s="30"/>
      <c r="W469" s="30"/>
      <c r="X469" s="30"/>
      <c r="Y469" s="30"/>
      <c r="Z469" s="30"/>
      <c r="AA469" s="30"/>
    </row>
    <row r="470" spans="1:27" ht="13.2" x14ac:dyDescent="0.25">
      <c r="A470" s="78"/>
      <c r="B470" s="28"/>
      <c r="C470" s="28"/>
      <c r="D470" s="27"/>
      <c r="E470" s="28"/>
      <c r="F470" s="27"/>
      <c r="G470" s="28"/>
      <c r="H470" s="31"/>
      <c r="I470" s="31"/>
      <c r="J470" s="30"/>
      <c r="K470" s="30"/>
      <c r="L470" s="28"/>
      <c r="M470" s="31"/>
      <c r="N470" s="32"/>
      <c r="O470" s="28"/>
      <c r="P470" s="28"/>
      <c r="Q470" s="28"/>
      <c r="R470" s="31"/>
      <c r="S470" s="31"/>
      <c r="T470" s="30"/>
      <c r="U470" s="30"/>
      <c r="V470" s="30"/>
      <c r="W470" s="30"/>
      <c r="X470" s="30"/>
      <c r="Y470" s="30"/>
      <c r="Z470" s="30"/>
      <c r="AA470" s="30"/>
    </row>
    <row r="471" spans="1:27" ht="13.2" x14ac:dyDescent="0.25">
      <c r="A471" s="78"/>
      <c r="B471" s="28"/>
      <c r="C471" s="28"/>
      <c r="D471" s="27"/>
      <c r="E471" s="28"/>
      <c r="F471" s="27"/>
      <c r="G471" s="28"/>
      <c r="H471" s="31"/>
      <c r="I471" s="31"/>
      <c r="J471" s="30"/>
      <c r="K471" s="30"/>
      <c r="L471" s="28"/>
      <c r="M471" s="31"/>
      <c r="N471" s="32"/>
      <c r="O471" s="28"/>
      <c r="P471" s="28"/>
      <c r="Q471" s="28"/>
      <c r="R471" s="31"/>
      <c r="S471" s="31"/>
      <c r="T471" s="30"/>
      <c r="U471" s="30"/>
      <c r="V471" s="30"/>
      <c r="W471" s="30"/>
      <c r="X471" s="30"/>
      <c r="Y471" s="30"/>
      <c r="Z471" s="30"/>
      <c r="AA471" s="30"/>
    </row>
    <row r="472" spans="1:27" ht="13.2" x14ac:dyDescent="0.25">
      <c r="A472" s="78"/>
      <c r="B472" s="28"/>
      <c r="C472" s="28"/>
      <c r="D472" s="27"/>
      <c r="E472" s="28"/>
      <c r="F472" s="27"/>
      <c r="G472" s="28"/>
      <c r="H472" s="31"/>
      <c r="I472" s="31"/>
      <c r="J472" s="30"/>
      <c r="K472" s="30"/>
      <c r="L472" s="28"/>
      <c r="M472" s="31"/>
      <c r="N472" s="32"/>
      <c r="O472" s="28"/>
      <c r="P472" s="28"/>
      <c r="Q472" s="28"/>
      <c r="R472" s="31"/>
      <c r="S472" s="31"/>
      <c r="T472" s="30"/>
      <c r="U472" s="30"/>
      <c r="V472" s="30"/>
      <c r="W472" s="30"/>
      <c r="X472" s="30"/>
      <c r="Y472" s="30"/>
      <c r="Z472" s="30"/>
      <c r="AA472" s="30"/>
    </row>
    <row r="473" spans="1:27" ht="13.2" x14ac:dyDescent="0.25">
      <c r="A473" s="78"/>
      <c r="B473" s="28"/>
      <c r="C473" s="28"/>
      <c r="D473" s="27"/>
      <c r="E473" s="28"/>
      <c r="F473" s="27"/>
      <c r="G473" s="28"/>
      <c r="H473" s="31"/>
      <c r="I473" s="31"/>
      <c r="J473" s="30"/>
      <c r="K473" s="30"/>
      <c r="L473" s="28"/>
      <c r="M473" s="31"/>
      <c r="N473" s="32"/>
      <c r="O473" s="28"/>
      <c r="P473" s="28"/>
      <c r="Q473" s="28"/>
      <c r="R473" s="31"/>
      <c r="S473" s="31"/>
      <c r="T473" s="30"/>
      <c r="U473" s="30"/>
      <c r="V473" s="30"/>
      <c r="W473" s="30"/>
      <c r="X473" s="30"/>
      <c r="Y473" s="30"/>
      <c r="Z473" s="30"/>
      <c r="AA473" s="30"/>
    </row>
    <row r="474" spans="1:27" ht="13.2" x14ac:dyDescent="0.25">
      <c r="A474" s="78"/>
      <c r="B474" s="28"/>
      <c r="C474" s="28"/>
      <c r="D474" s="27"/>
      <c r="E474" s="28"/>
      <c r="F474" s="27"/>
      <c r="G474" s="28"/>
      <c r="H474" s="31"/>
      <c r="I474" s="31"/>
      <c r="J474" s="30"/>
      <c r="K474" s="30"/>
      <c r="L474" s="28"/>
      <c r="M474" s="31"/>
      <c r="N474" s="32"/>
      <c r="O474" s="28"/>
      <c r="P474" s="28"/>
      <c r="Q474" s="28"/>
      <c r="R474" s="31"/>
      <c r="S474" s="31"/>
      <c r="T474" s="30"/>
      <c r="U474" s="30"/>
      <c r="V474" s="30"/>
      <c r="W474" s="30"/>
      <c r="X474" s="30"/>
      <c r="Y474" s="30"/>
      <c r="Z474" s="30"/>
      <c r="AA474" s="30"/>
    </row>
    <row r="475" spans="1:27" ht="13.2" x14ac:dyDescent="0.25">
      <c r="A475" s="78"/>
      <c r="B475" s="28"/>
      <c r="C475" s="28"/>
      <c r="D475" s="27"/>
      <c r="E475" s="28"/>
      <c r="F475" s="27"/>
      <c r="G475" s="28"/>
      <c r="H475" s="31"/>
      <c r="I475" s="31"/>
      <c r="J475" s="30"/>
      <c r="K475" s="30"/>
      <c r="L475" s="28"/>
      <c r="M475" s="31"/>
      <c r="N475" s="32"/>
      <c r="O475" s="28"/>
      <c r="P475" s="28"/>
      <c r="Q475" s="28"/>
      <c r="R475" s="31"/>
      <c r="S475" s="31"/>
      <c r="T475" s="30"/>
      <c r="U475" s="30"/>
      <c r="V475" s="30"/>
      <c r="W475" s="30"/>
      <c r="X475" s="30"/>
      <c r="Y475" s="30"/>
      <c r="Z475" s="30"/>
      <c r="AA475" s="30"/>
    </row>
    <row r="476" spans="1:27" ht="13.2" x14ac:dyDescent="0.25">
      <c r="A476" s="78"/>
      <c r="B476" s="28"/>
      <c r="C476" s="28"/>
      <c r="D476" s="27"/>
      <c r="E476" s="28"/>
      <c r="F476" s="27"/>
      <c r="G476" s="28"/>
      <c r="H476" s="31"/>
      <c r="I476" s="31"/>
      <c r="J476" s="30"/>
      <c r="K476" s="30"/>
      <c r="L476" s="28"/>
      <c r="M476" s="31"/>
      <c r="N476" s="32"/>
      <c r="O476" s="28"/>
      <c r="P476" s="28"/>
      <c r="Q476" s="28"/>
      <c r="R476" s="31"/>
      <c r="S476" s="31"/>
      <c r="T476" s="30"/>
      <c r="U476" s="30"/>
      <c r="V476" s="30"/>
      <c r="W476" s="30"/>
      <c r="X476" s="30"/>
      <c r="Y476" s="30"/>
      <c r="Z476" s="30"/>
      <c r="AA476" s="30"/>
    </row>
    <row r="477" spans="1:27" ht="13.2" x14ac:dyDescent="0.25">
      <c r="A477" s="78"/>
      <c r="B477" s="28"/>
      <c r="C477" s="28"/>
      <c r="D477" s="27"/>
      <c r="E477" s="28"/>
      <c r="F477" s="27"/>
      <c r="G477" s="28"/>
      <c r="H477" s="31"/>
      <c r="I477" s="31"/>
      <c r="J477" s="30"/>
      <c r="K477" s="30"/>
      <c r="L477" s="28"/>
      <c r="M477" s="31"/>
      <c r="N477" s="32"/>
      <c r="O477" s="28"/>
      <c r="P477" s="28"/>
      <c r="Q477" s="28"/>
      <c r="R477" s="31"/>
      <c r="S477" s="31"/>
      <c r="T477" s="30"/>
      <c r="U477" s="30"/>
      <c r="V477" s="30"/>
      <c r="W477" s="30"/>
      <c r="X477" s="30"/>
      <c r="Y477" s="30"/>
      <c r="Z477" s="30"/>
      <c r="AA477" s="30"/>
    </row>
    <row r="478" spans="1:27" ht="13.2" x14ac:dyDescent="0.25">
      <c r="A478" s="78"/>
      <c r="B478" s="28"/>
      <c r="C478" s="28"/>
      <c r="D478" s="27"/>
      <c r="E478" s="28"/>
      <c r="F478" s="27"/>
      <c r="G478" s="28"/>
      <c r="H478" s="31"/>
      <c r="I478" s="31"/>
      <c r="J478" s="30"/>
      <c r="K478" s="30"/>
      <c r="L478" s="28"/>
      <c r="M478" s="31"/>
      <c r="N478" s="32"/>
      <c r="O478" s="28"/>
      <c r="P478" s="28"/>
      <c r="Q478" s="28"/>
      <c r="R478" s="31"/>
      <c r="S478" s="31"/>
      <c r="T478" s="30"/>
      <c r="U478" s="30"/>
      <c r="V478" s="30"/>
      <c r="W478" s="30"/>
      <c r="X478" s="30"/>
      <c r="Y478" s="30"/>
      <c r="Z478" s="30"/>
      <c r="AA478" s="30"/>
    </row>
    <row r="479" spans="1:27" ht="13.2" x14ac:dyDescent="0.25">
      <c r="A479" s="78"/>
      <c r="B479" s="28"/>
      <c r="C479" s="28"/>
      <c r="D479" s="27"/>
      <c r="E479" s="28"/>
      <c r="F479" s="27"/>
      <c r="G479" s="28"/>
      <c r="H479" s="31"/>
      <c r="I479" s="31"/>
      <c r="J479" s="30"/>
      <c r="K479" s="30"/>
      <c r="L479" s="28"/>
      <c r="M479" s="31"/>
      <c r="N479" s="32"/>
      <c r="O479" s="28"/>
      <c r="P479" s="28"/>
      <c r="Q479" s="28"/>
      <c r="R479" s="31"/>
      <c r="S479" s="31"/>
      <c r="T479" s="30"/>
      <c r="U479" s="30"/>
      <c r="V479" s="30"/>
      <c r="W479" s="30"/>
      <c r="X479" s="30"/>
      <c r="Y479" s="30"/>
      <c r="Z479" s="30"/>
      <c r="AA479" s="30"/>
    </row>
    <row r="480" spans="1:27" ht="13.2" x14ac:dyDescent="0.25">
      <c r="A480" s="78"/>
      <c r="B480" s="28"/>
      <c r="C480" s="28"/>
      <c r="D480" s="27"/>
      <c r="E480" s="28"/>
      <c r="F480" s="27"/>
      <c r="G480" s="28"/>
      <c r="H480" s="31"/>
      <c r="I480" s="31"/>
      <c r="J480" s="30"/>
      <c r="K480" s="30"/>
      <c r="L480" s="28"/>
      <c r="M480" s="31"/>
      <c r="N480" s="32"/>
      <c r="O480" s="28"/>
      <c r="P480" s="28"/>
      <c r="Q480" s="28"/>
      <c r="R480" s="31"/>
      <c r="S480" s="31"/>
      <c r="T480" s="30"/>
      <c r="U480" s="30"/>
      <c r="V480" s="30"/>
      <c r="W480" s="30"/>
      <c r="X480" s="30"/>
      <c r="Y480" s="30"/>
      <c r="Z480" s="30"/>
      <c r="AA480" s="30"/>
    </row>
    <row r="481" spans="1:27" ht="13.2" x14ac:dyDescent="0.25">
      <c r="A481" s="78"/>
      <c r="B481" s="28"/>
      <c r="C481" s="28"/>
      <c r="D481" s="27"/>
      <c r="E481" s="28"/>
      <c r="F481" s="27"/>
      <c r="G481" s="28"/>
      <c r="H481" s="31"/>
      <c r="I481" s="31"/>
      <c r="J481" s="30"/>
      <c r="K481" s="30"/>
      <c r="L481" s="28"/>
      <c r="M481" s="31"/>
      <c r="N481" s="32"/>
      <c r="O481" s="28"/>
      <c r="P481" s="28"/>
      <c r="Q481" s="28"/>
      <c r="R481" s="31"/>
      <c r="S481" s="31"/>
      <c r="T481" s="30"/>
      <c r="U481" s="30"/>
      <c r="V481" s="30"/>
      <c r="W481" s="30"/>
      <c r="X481" s="30"/>
      <c r="Y481" s="30"/>
      <c r="Z481" s="30"/>
      <c r="AA481" s="30"/>
    </row>
    <row r="482" spans="1:27" ht="13.2" x14ac:dyDescent="0.25">
      <c r="A482" s="78"/>
      <c r="B482" s="28"/>
      <c r="C482" s="28"/>
      <c r="D482" s="27"/>
      <c r="E482" s="28"/>
      <c r="F482" s="27"/>
      <c r="G482" s="28"/>
      <c r="H482" s="31"/>
      <c r="I482" s="31"/>
      <c r="J482" s="30"/>
      <c r="K482" s="30"/>
      <c r="L482" s="28"/>
      <c r="M482" s="31"/>
      <c r="N482" s="32"/>
      <c r="O482" s="28"/>
      <c r="P482" s="28"/>
      <c r="Q482" s="28"/>
      <c r="R482" s="31"/>
      <c r="S482" s="31"/>
      <c r="T482" s="30"/>
      <c r="U482" s="30"/>
      <c r="V482" s="30"/>
      <c r="W482" s="30"/>
      <c r="X482" s="30"/>
      <c r="Y482" s="30"/>
      <c r="Z482" s="30"/>
      <c r="AA482" s="30"/>
    </row>
    <row r="483" spans="1:27" ht="13.2" x14ac:dyDescent="0.25">
      <c r="A483" s="78"/>
      <c r="B483" s="28"/>
      <c r="C483" s="28"/>
      <c r="D483" s="27"/>
      <c r="E483" s="28"/>
      <c r="F483" s="27"/>
      <c r="G483" s="28"/>
      <c r="H483" s="31"/>
      <c r="I483" s="31"/>
      <c r="J483" s="30"/>
      <c r="K483" s="30"/>
      <c r="L483" s="28"/>
      <c r="M483" s="31"/>
      <c r="N483" s="32"/>
      <c r="O483" s="28"/>
      <c r="P483" s="28"/>
      <c r="Q483" s="28"/>
      <c r="R483" s="31"/>
      <c r="S483" s="31"/>
      <c r="T483" s="30"/>
      <c r="U483" s="30"/>
      <c r="V483" s="30"/>
      <c r="W483" s="30"/>
      <c r="X483" s="30"/>
      <c r="Y483" s="30"/>
      <c r="Z483" s="30"/>
      <c r="AA483" s="30"/>
    </row>
    <row r="484" spans="1:27" ht="13.2" x14ac:dyDescent="0.25">
      <c r="A484" s="78"/>
      <c r="B484" s="28"/>
      <c r="C484" s="28"/>
      <c r="D484" s="27"/>
      <c r="E484" s="28"/>
      <c r="F484" s="27"/>
      <c r="G484" s="28"/>
      <c r="H484" s="31"/>
      <c r="I484" s="31"/>
      <c r="J484" s="30"/>
      <c r="K484" s="30"/>
      <c r="L484" s="28"/>
      <c r="M484" s="31"/>
      <c r="N484" s="32"/>
      <c r="O484" s="28"/>
      <c r="P484" s="28"/>
      <c r="Q484" s="28"/>
      <c r="R484" s="31"/>
      <c r="S484" s="31"/>
      <c r="T484" s="30"/>
      <c r="U484" s="30"/>
      <c r="V484" s="30"/>
      <c r="W484" s="30"/>
      <c r="X484" s="30"/>
      <c r="Y484" s="30"/>
      <c r="Z484" s="30"/>
      <c r="AA484" s="30"/>
    </row>
    <row r="485" spans="1:27" ht="13.2" x14ac:dyDescent="0.25">
      <c r="A485" s="78"/>
      <c r="B485" s="28"/>
      <c r="C485" s="28"/>
      <c r="D485" s="27"/>
      <c r="E485" s="28"/>
      <c r="F485" s="27"/>
      <c r="G485" s="28"/>
      <c r="H485" s="31"/>
      <c r="I485" s="31"/>
      <c r="J485" s="30"/>
      <c r="K485" s="30"/>
      <c r="L485" s="28"/>
      <c r="M485" s="31"/>
      <c r="N485" s="32"/>
      <c r="O485" s="28"/>
      <c r="P485" s="28"/>
      <c r="Q485" s="28"/>
      <c r="R485" s="31"/>
      <c r="S485" s="31"/>
      <c r="T485" s="30"/>
      <c r="U485" s="30"/>
      <c r="V485" s="30"/>
      <c r="W485" s="30"/>
      <c r="X485" s="30"/>
      <c r="Y485" s="30"/>
      <c r="Z485" s="30"/>
      <c r="AA485" s="30"/>
    </row>
    <row r="486" spans="1:27" ht="13.2" x14ac:dyDescent="0.25">
      <c r="A486" s="78"/>
      <c r="B486" s="28"/>
      <c r="C486" s="28"/>
      <c r="D486" s="27"/>
      <c r="E486" s="28"/>
      <c r="F486" s="27"/>
      <c r="G486" s="28"/>
      <c r="H486" s="31"/>
      <c r="I486" s="31"/>
      <c r="J486" s="30"/>
      <c r="K486" s="30"/>
      <c r="L486" s="28"/>
      <c r="M486" s="31"/>
      <c r="N486" s="32"/>
      <c r="O486" s="28"/>
      <c r="P486" s="28"/>
      <c r="Q486" s="28"/>
      <c r="R486" s="31"/>
      <c r="S486" s="31"/>
      <c r="T486" s="30"/>
      <c r="U486" s="30"/>
      <c r="V486" s="30"/>
      <c r="W486" s="30"/>
      <c r="X486" s="30"/>
      <c r="Y486" s="30"/>
      <c r="Z486" s="30"/>
      <c r="AA486" s="30"/>
    </row>
    <row r="487" spans="1:27" ht="13.2" x14ac:dyDescent="0.25">
      <c r="A487" s="78"/>
      <c r="B487" s="28"/>
      <c r="C487" s="28"/>
      <c r="D487" s="27"/>
      <c r="E487" s="28"/>
      <c r="F487" s="27"/>
      <c r="G487" s="28"/>
      <c r="H487" s="31"/>
      <c r="I487" s="31"/>
      <c r="J487" s="30"/>
      <c r="K487" s="30"/>
      <c r="L487" s="28"/>
      <c r="M487" s="31"/>
      <c r="N487" s="32"/>
      <c r="O487" s="28"/>
      <c r="P487" s="28"/>
      <c r="Q487" s="28"/>
      <c r="R487" s="31"/>
      <c r="S487" s="31"/>
      <c r="T487" s="30"/>
      <c r="U487" s="30"/>
      <c r="V487" s="30"/>
      <c r="W487" s="30"/>
      <c r="X487" s="30"/>
      <c r="Y487" s="30"/>
      <c r="Z487" s="30"/>
      <c r="AA487" s="30"/>
    </row>
    <row r="488" spans="1:27" ht="13.2" x14ac:dyDescent="0.25">
      <c r="A488" s="78"/>
      <c r="B488" s="28"/>
      <c r="C488" s="28"/>
      <c r="D488" s="27"/>
      <c r="E488" s="28"/>
      <c r="F488" s="27"/>
      <c r="G488" s="28"/>
      <c r="H488" s="31"/>
      <c r="I488" s="31"/>
      <c r="J488" s="30"/>
      <c r="K488" s="30"/>
      <c r="L488" s="28"/>
      <c r="M488" s="31"/>
      <c r="N488" s="32"/>
      <c r="O488" s="28"/>
      <c r="P488" s="28"/>
      <c r="Q488" s="28"/>
      <c r="R488" s="31"/>
      <c r="S488" s="31"/>
      <c r="T488" s="30"/>
      <c r="U488" s="30"/>
      <c r="V488" s="30"/>
      <c r="W488" s="30"/>
      <c r="X488" s="30"/>
      <c r="Y488" s="30"/>
      <c r="Z488" s="30"/>
      <c r="AA488" s="30"/>
    </row>
    <row r="489" spans="1:27" ht="13.2" x14ac:dyDescent="0.25">
      <c r="A489" s="78"/>
      <c r="B489" s="28"/>
      <c r="C489" s="28"/>
      <c r="D489" s="27"/>
      <c r="E489" s="28"/>
      <c r="F489" s="27"/>
      <c r="G489" s="28"/>
      <c r="H489" s="31"/>
      <c r="I489" s="31"/>
      <c r="J489" s="30"/>
      <c r="K489" s="30"/>
      <c r="L489" s="28"/>
      <c r="M489" s="31"/>
      <c r="N489" s="32"/>
      <c r="O489" s="28"/>
      <c r="P489" s="28"/>
      <c r="Q489" s="28"/>
      <c r="R489" s="31"/>
      <c r="S489" s="31"/>
      <c r="T489" s="30"/>
      <c r="U489" s="30"/>
      <c r="V489" s="30"/>
      <c r="W489" s="30"/>
      <c r="X489" s="30"/>
      <c r="Y489" s="30"/>
      <c r="Z489" s="30"/>
      <c r="AA489" s="30"/>
    </row>
    <row r="490" spans="1:27" ht="13.2" x14ac:dyDescent="0.25">
      <c r="A490" s="78"/>
      <c r="B490" s="28"/>
      <c r="C490" s="28"/>
      <c r="D490" s="27"/>
      <c r="E490" s="28"/>
      <c r="F490" s="27"/>
      <c r="G490" s="28"/>
      <c r="H490" s="31"/>
      <c r="I490" s="31"/>
      <c r="J490" s="30"/>
      <c r="K490" s="30"/>
      <c r="L490" s="28"/>
      <c r="M490" s="31"/>
      <c r="N490" s="32"/>
      <c r="O490" s="28"/>
      <c r="P490" s="28"/>
      <c r="Q490" s="28"/>
      <c r="R490" s="31"/>
      <c r="S490" s="31"/>
      <c r="T490" s="30"/>
      <c r="U490" s="30"/>
      <c r="V490" s="30"/>
      <c r="W490" s="30"/>
      <c r="X490" s="30"/>
      <c r="Y490" s="30"/>
      <c r="Z490" s="30"/>
      <c r="AA490" s="30"/>
    </row>
    <row r="491" spans="1:27" ht="13.2" x14ac:dyDescent="0.25">
      <c r="A491" s="78"/>
      <c r="B491" s="28"/>
      <c r="C491" s="28"/>
      <c r="D491" s="27"/>
      <c r="E491" s="28"/>
      <c r="F491" s="27"/>
      <c r="G491" s="28"/>
      <c r="H491" s="31"/>
      <c r="I491" s="31"/>
      <c r="J491" s="30"/>
      <c r="K491" s="30"/>
      <c r="L491" s="28"/>
      <c r="M491" s="31"/>
      <c r="N491" s="32"/>
      <c r="O491" s="28"/>
      <c r="P491" s="28"/>
      <c r="Q491" s="28"/>
      <c r="R491" s="31"/>
      <c r="S491" s="31"/>
      <c r="T491" s="30"/>
      <c r="U491" s="30"/>
      <c r="V491" s="30"/>
      <c r="W491" s="30"/>
      <c r="X491" s="30"/>
      <c r="Y491" s="30"/>
      <c r="Z491" s="30"/>
      <c r="AA491" s="30"/>
    </row>
    <row r="492" spans="1:27" ht="13.2" x14ac:dyDescent="0.25">
      <c r="A492" s="78"/>
      <c r="B492" s="28"/>
      <c r="C492" s="28"/>
      <c r="D492" s="27"/>
      <c r="E492" s="28"/>
      <c r="F492" s="27"/>
      <c r="G492" s="28"/>
      <c r="H492" s="31"/>
      <c r="I492" s="31"/>
      <c r="J492" s="30"/>
      <c r="K492" s="30"/>
      <c r="L492" s="28"/>
      <c r="M492" s="31"/>
      <c r="N492" s="32"/>
      <c r="O492" s="28"/>
      <c r="P492" s="28"/>
      <c r="Q492" s="28"/>
      <c r="R492" s="31"/>
      <c r="S492" s="31"/>
      <c r="T492" s="30"/>
      <c r="U492" s="30"/>
      <c r="V492" s="30"/>
      <c r="W492" s="30"/>
      <c r="X492" s="30"/>
      <c r="Y492" s="30"/>
      <c r="Z492" s="30"/>
      <c r="AA492" s="30"/>
    </row>
    <row r="493" spans="1:27" ht="13.2" x14ac:dyDescent="0.25">
      <c r="A493" s="78"/>
      <c r="B493" s="28"/>
      <c r="C493" s="28"/>
      <c r="D493" s="27"/>
      <c r="E493" s="28"/>
      <c r="F493" s="27"/>
      <c r="G493" s="28"/>
      <c r="H493" s="31"/>
      <c r="I493" s="31"/>
      <c r="J493" s="30"/>
      <c r="K493" s="30"/>
      <c r="L493" s="28"/>
      <c r="M493" s="31"/>
      <c r="N493" s="32"/>
      <c r="O493" s="28"/>
      <c r="P493" s="28"/>
      <c r="Q493" s="28"/>
      <c r="R493" s="31"/>
      <c r="S493" s="31"/>
      <c r="T493" s="30"/>
      <c r="U493" s="30"/>
      <c r="V493" s="30"/>
      <c r="W493" s="30"/>
      <c r="X493" s="30"/>
      <c r="Y493" s="30"/>
      <c r="Z493" s="30"/>
      <c r="AA493" s="30"/>
    </row>
    <row r="494" spans="1:27" ht="13.2" x14ac:dyDescent="0.25">
      <c r="A494" s="78"/>
      <c r="B494" s="28"/>
      <c r="C494" s="28"/>
      <c r="D494" s="27"/>
      <c r="E494" s="28"/>
      <c r="F494" s="27"/>
      <c r="G494" s="28"/>
      <c r="H494" s="31"/>
      <c r="I494" s="31"/>
      <c r="J494" s="30"/>
      <c r="K494" s="30"/>
      <c r="L494" s="28"/>
      <c r="M494" s="31"/>
      <c r="N494" s="32"/>
      <c r="O494" s="28"/>
      <c r="P494" s="28"/>
      <c r="Q494" s="28"/>
      <c r="R494" s="31"/>
      <c r="S494" s="31"/>
      <c r="T494" s="30"/>
      <c r="U494" s="30"/>
      <c r="V494" s="30"/>
      <c r="W494" s="30"/>
      <c r="X494" s="30"/>
      <c r="Y494" s="30"/>
      <c r="Z494" s="30"/>
      <c r="AA494" s="30"/>
    </row>
    <row r="495" spans="1:27" ht="13.2" x14ac:dyDescent="0.25">
      <c r="A495" s="78"/>
      <c r="B495" s="28"/>
      <c r="C495" s="28"/>
      <c r="D495" s="27"/>
      <c r="E495" s="28"/>
      <c r="F495" s="27"/>
      <c r="G495" s="28"/>
      <c r="H495" s="31"/>
      <c r="I495" s="31"/>
      <c r="J495" s="30"/>
      <c r="K495" s="30"/>
      <c r="L495" s="28"/>
      <c r="M495" s="31"/>
      <c r="N495" s="32"/>
      <c r="O495" s="28"/>
      <c r="P495" s="28"/>
      <c r="Q495" s="28"/>
      <c r="R495" s="31"/>
      <c r="S495" s="31"/>
      <c r="T495" s="30"/>
      <c r="U495" s="30"/>
      <c r="V495" s="30"/>
      <c r="W495" s="30"/>
      <c r="X495" s="30"/>
      <c r="Y495" s="30"/>
      <c r="Z495" s="30"/>
      <c r="AA495" s="30"/>
    </row>
    <row r="496" spans="1:27" ht="13.2" x14ac:dyDescent="0.25">
      <c r="A496" s="78"/>
      <c r="B496" s="28"/>
      <c r="C496" s="28"/>
      <c r="D496" s="27"/>
      <c r="E496" s="28"/>
      <c r="F496" s="27"/>
      <c r="G496" s="28"/>
      <c r="H496" s="31"/>
      <c r="I496" s="31"/>
      <c r="J496" s="30"/>
      <c r="K496" s="30"/>
      <c r="L496" s="28"/>
      <c r="M496" s="31"/>
      <c r="N496" s="32"/>
      <c r="O496" s="28"/>
      <c r="P496" s="28"/>
      <c r="Q496" s="28"/>
      <c r="R496" s="31"/>
      <c r="S496" s="31"/>
      <c r="T496" s="30"/>
      <c r="U496" s="30"/>
      <c r="V496" s="30"/>
      <c r="W496" s="30"/>
      <c r="X496" s="30"/>
      <c r="Y496" s="30"/>
      <c r="Z496" s="30"/>
      <c r="AA496" s="30"/>
    </row>
    <row r="497" spans="1:27" ht="13.2" x14ac:dyDescent="0.25">
      <c r="A497" s="78"/>
      <c r="B497" s="28"/>
      <c r="C497" s="28"/>
      <c r="D497" s="27"/>
      <c r="E497" s="28"/>
      <c r="F497" s="27"/>
      <c r="G497" s="28"/>
      <c r="H497" s="31"/>
      <c r="I497" s="31"/>
      <c r="J497" s="30"/>
      <c r="K497" s="30"/>
      <c r="L497" s="28"/>
      <c r="M497" s="31"/>
      <c r="N497" s="32"/>
      <c r="O497" s="28"/>
      <c r="P497" s="28"/>
      <c r="Q497" s="28"/>
      <c r="R497" s="31"/>
      <c r="S497" s="31"/>
      <c r="T497" s="30"/>
      <c r="U497" s="30"/>
      <c r="V497" s="30"/>
      <c r="W497" s="30"/>
      <c r="X497" s="30"/>
      <c r="Y497" s="30"/>
      <c r="Z497" s="30"/>
      <c r="AA497" s="30"/>
    </row>
    <row r="498" spans="1:27" ht="13.2" x14ac:dyDescent="0.25">
      <c r="A498" s="78"/>
      <c r="B498" s="28"/>
      <c r="C498" s="28"/>
      <c r="D498" s="27"/>
      <c r="E498" s="28"/>
      <c r="F498" s="27"/>
      <c r="G498" s="28"/>
      <c r="H498" s="31"/>
      <c r="I498" s="31"/>
      <c r="J498" s="30"/>
      <c r="K498" s="30"/>
      <c r="L498" s="28"/>
      <c r="M498" s="31"/>
      <c r="N498" s="32"/>
      <c r="O498" s="28"/>
      <c r="P498" s="28"/>
      <c r="Q498" s="28"/>
      <c r="R498" s="31"/>
      <c r="S498" s="31"/>
      <c r="T498" s="30"/>
      <c r="U498" s="30"/>
      <c r="V498" s="30"/>
      <c r="W498" s="30"/>
      <c r="X498" s="30"/>
      <c r="Y498" s="30"/>
      <c r="Z498" s="30"/>
      <c r="AA498" s="30"/>
    </row>
    <row r="499" spans="1:27" ht="13.2" x14ac:dyDescent="0.25">
      <c r="A499" s="78"/>
      <c r="B499" s="28"/>
      <c r="C499" s="28"/>
      <c r="D499" s="27"/>
      <c r="E499" s="28"/>
      <c r="F499" s="27"/>
      <c r="G499" s="28"/>
      <c r="H499" s="31"/>
      <c r="I499" s="31"/>
      <c r="J499" s="30"/>
      <c r="K499" s="30"/>
      <c r="L499" s="28"/>
      <c r="M499" s="31"/>
      <c r="N499" s="32"/>
      <c r="O499" s="28"/>
      <c r="P499" s="28"/>
      <c r="Q499" s="28"/>
      <c r="R499" s="31"/>
      <c r="S499" s="31"/>
      <c r="T499" s="30"/>
      <c r="U499" s="30"/>
      <c r="V499" s="30"/>
      <c r="W499" s="30"/>
      <c r="X499" s="30"/>
      <c r="Y499" s="30"/>
      <c r="Z499" s="30"/>
      <c r="AA499" s="30"/>
    </row>
    <row r="500" spans="1:27" ht="13.2" x14ac:dyDescent="0.25">
      <c r="A500" s="78"/>
      <c r="B500" s="28"/>
      <c r="C500" s="28"/>
      <c r="D500" s="27"/>
      <c r="E500" s="28"/>
      <c r="F500" s="27"/>
      <c r="G500" s="28"/>
      <c r="H500" s="31"/>
      <c r="I500" s="31"/>
      <c r="J500" s="30"/>
      <c r="K500" s="30"/>
      <c r="L500" s="28"/>
      <c r="M500" s="31"/>
      <c r="N500" s="32"/>
      <c r="O500" s="28"/>
      <c r="P500" s="28"/>
      <c r="Q500" s="28"/>
      <c r="R500" s="31"/>
      <c r="S500" s="31"/>
      <c r="T500" s="30"/>
      <c r="U500" s="30"/>
      <c r="V500" s="30"/>
      <c r="W500" s="30"/>
      <c r="X500" s="30"/>
      <c r="Y500" s="30"/>
      <c r="Z500" s="30"/>
      <c r="AA500" s="30"/>
    </row>
    <row r="501" spans="1:27" ht="13.2" x14ac:dyDescent="0.25">
      <c r="A501" s="78"/>
      <c r="B501" s="28"/>
      <c r="C501" s="28"/>
      <c r="D501" s="27"/>
      <c r="E501" s="28"/>
      <c r="F501" s="27"/>
      <c r="G501" s="28"/>
      <c r="H501" s="31"/>
      <c r="I501" s="31"/>
      <c r="J501" s="30"/>
      <c r="K501" s="30"/>
      <c r="L501" s="28"/>
      <c r="M501" s="31"/>
      <c r="N501" s="32"/>
      <c r="O501" s="28"/>
      <c r="P501" s="28"/>
      <c r="Q501" s="28"/>
      <c r="R501" s="31"/>
      <c r="S501" s="31"/>
      <c r="T501" s="30"/>
      <c r="U501" s="30"/>
      <c r="V501" s="30"/>
      <c r="W501" s="30"/>
      <c r="X501" s="30"/>
      <c r="Y501" s="30"/>
      <c r="Z501" s="30"/>
      <c r="AA501" s="30"/>
    </row>
    <row r="502" spans="1:27" ht="13.2" x14ac:dyDescent="0.25">
      <c r="A502" s="78"/>
      <c r="B502" s="28"/>
      <c r="C502" s="28"/>
      <c r="D502" s="27"/>
      <c r="E502" s="28"/>
      <c r="F502" s="27"/>
      <c r="G502" s="28"/>
      <c r="H502" s="31"/>
      <c r="I502" s="31"/>
      <c r="J502" s="30"/>
      <c r="K502" s="30"/>
      <c r="L502" s="28"/>
      <c r="M502" s="31"/>
      <c r="N502" s="32"/>
      <c r="O502" s="28"/>
      <c r="P502" s="28"/>
      <c r="Q502" s="28"/>
      <c r="R502" s="31"/>
      <c r="S502" s="31"/>
      <c r="T502" s="30"/>
      <c r="U502" s="30"/>
      <c r="V502" s="30"/>
      <c r="W502" s="30"/>
      <c r="X502" s="30"/>
      <c r="Y502" s="30"/>
      <c r="Z502" s="30"/>
      <c r="AA502" s="30"/>
    </row>
    <row r="503" spans="1:27" ht="13.2" x14ac:dyDescent="0.25">
      <c r="A503" s="78"/>
      <c r="B503" s="28"/>
      <c r="C503" s="28"/>
      <c r="D503" s="27"/>
      <c r="E503" s="28"/>
      <c r="F503" s="27"/>
      <c r="G503" s="28"/>
      <c r="H503" s="31"/>
      <c r="I503" s="31"/>
      <c r="J503" s="30"/>
      <c r="K503" s="30"/>
      <c r="L503" s="28"/>
      <c r="M503" s="31"/>
      <c r="N503" s="32"/>
      <c r="O503" s="28"/>
      <c r="P503" s="28"/>
      <c r="Q503" s="28"/>
      <c r="R503" s="31"/>
      <c r="S503" s="31"/>
      <c r="T503" s="30"/>
      <c r="U503" s="30"/>
      <c r="V503" s="30"/>
      <c r="W503" s="30"/>
      <c r="X503" s="30"/>
      <c r="Y503" s="30"/>
      <c r="Z503" s="30"/>
      <c r="AA503" s="30"/>
    </row>
    <row r="504" spans="1:27" ht="13.2" x14ac:dyDescent="0.25">
      <c r="A504" s="78"/>
      <c r="B504" s="28"/>
      <c r="C504" s="28"/>
      <c r="D504" s="27"/>
      <c r="E504" s="28"/>
      <c r="F504" s="27"/>
      <c r="G504" s="28"/>
      <c r="H504" s="31"/>
      <c r="I504" s="31"/>
      <c r="J504" s="30"/>
      <c r="K504" s="30"/>
      <c r="L504" s="28"/>
      <c r="M504" s="31"/>
      <c r="N504" s="32"/>
      <c r="O504" s="28"/>
      <c r="P504" s="28"/>
      <c r="Q504" s="28"/>
      <c r="R504" s="31"/>
      <c r="S504" s="31"/>
      <c r="T504" s="30"/>
      <c r="U504" s="30"/>
      <c r="V504" s="30"/>
      <c r="W504" s="30"/>
      <c r="X504" s="30"/>
      <c r="Y504" s="30"/>
      <c r="Z504" s="30"/>
      <c r="AA504" s="30"/>
    </row>
    <row r="505" spans="1:27" ht="13.2" x14ac:dyDescent="0.25">
      <c r="A505" s="78"/>
      <c r="B505" s="28"/>
      <c r="C505" s="28"/>
      <c r="D505" s="27"/>
      <c r="E505" s="28"/>
      <c r="F505" s="27"/>
      <c r="G505" s="28"/>
      <c r="H505" s="31"/>
      <c r="I505" s="31"/>
      <c r="J505" s="30"/>
      <c r="K505" s="30"/>
      <c r="L505" s="28"/>
      <c r="M505" s="31"/>
      <c r="N505" s="32"/>
      <c r="O505" s="28"/>
      <c r="P505" s="28"/>
      <c r="Q505" s="28"/>
      <c r="R505" s="31"/>
      <c r="S505" s="31"/>
      <c r="T505" s="30"/>
      <c r="U505" s="30"/>
      <c r="V505" s="30"/>
      <c r="W505" s="30"/>
      <c r="X505" s="30"/>
      <c r="Y505" s="30"/>
      <c r="Z505" s="30"/>
      <c r="AA505" s="30"/>
    </row>
    <row r="506" spans="1:27" ht="13.2" x14ac:dyDescent="0.25">
      <c r="A506" s="78"/>
      <c r="B506" s="28"/>
      <c r="C506" s="28"/>
      <c r="D506" s="27"/>
      <c r="E506" s="28"/>
      <c r="F506" s="27"/>
      <c r="G506" s="28"/>
      <c r="H506" s="31"/>
      <c r="I506" s="31"/>
      <c r="J506" s="30"/>
      <c r="K506" s="30"/>
      <c r="L506" s="28"/>
      <c r="M506" s="31"/>
      <c r="N506" s="32"/>
      <c r="O506" s="28"/>
      <c r="P506" s="28"/>
      <c r="Q506" s="28"/>
      <c r="R506" s="31"/>
      <c r="S506" s="31"/>
      <c r="T506" s="30"/>
      <c r="U506" s="30"/>
      <c r="V506" s="30"/>
      <c r="W506" s="30"/>
      <c r="X506" s="30"/>
      <c r="Y506" s="30"/>
      <c r="Z506" s="30"/>
      <c r="AA506" s="30"/>
    </row>
    <row r="507" spans="1:27" ht="13.2" x14ac:dyDescent="0.25">
      <c r="A507" s="78"/>
      <c r="B507" s="28"/>
      <c r="C507" s="28"/>
      <c r="D507" s="27"/>
      <c r="E507" s="28"/>
      <c r="F507" s="27"/>
      <c r="G507" s="28"/>
      <c r="H507" s="31"/>
      <c r="I507" s="31"/>
      <c r="J507" s="30"/>
      <c r="K507" s="30"/>
      <c r="L507" s="28"/>
      <c r="M507" s="31"/>
      <c r="N507" s="32"/>
      <c r="O507" s="28"/>
      <c r="P507" s="28"/>
      <c r="Q507" s="28"/>
      <c r="R507" s="31"/>
      <c r="S507" s="31"/>
      <c r="T507" s="30"/>
      <c r="U507" s="30"/>
      <c r="V507" s="30"/>
      <c r="W507" s="30"/>
      <c r="X507" s="30"/>
      <c r="Y507" s="30"/>
      <c r="Z507" s="30"/>
      <c r="AA507" s="30"/>
    </row>
    <row r="508" spans="1:27" ht="13.2" x14ac:dyDescent="0.25">
      <c r="A508" s="78"/>
      <c r="B508" s="28"/>
      <c r="C508" s="28"/>
      <c r="D508" s="27"/>
      <c r="E508" s="28"/>
      <c r="F508" s="27"/>
      <c r="G508" s="28"/>
      <c r="H508" s="31"/>
      <c r="I508" s="31"/>
      <c r="J508" s="30"/>
      <c r="K508" s="30"/>
      <c r="L508" s="28"/>
      <c r="M508" s="31"/>
      <c r="N508" s="32"/>
      <c r="O508" s="28"/>
      <c r="P508" s="28"/>
      <c r="Q508" s="28"/>
      <c r="R508" s="31"/>
      <c r="S508" s="31"/>
      <c r="T508" s="30"/>
      <c r="U508" s="30"/>
      <c r="V508" s="30"/>
      <c r="W508" s="30"/>
      <c r="X508" s="30"/>
      <c r="Y508" s="30"/>
      <c r="Z508" s="30"/>
      <c r="AA508" s="30"/>
    </row>
    <row r="509" spans="1:27" ht="13.2" x14ac:dyDescent="0.25">
      <c r="A509" s="78"/>
      <c r="B509" s="28"/>
      <c r="C509" s="28"/>
      <c r="D509" s="27"/>
      <c r="E509" s="28"/>
      <c r="F509" s="27"/>
      <c r="G509" s="28"/>
      <c r="H509" s="31"/>
      <c r="I509" s="31"/>
      <c r="J509" s="30"/>
      <c r="K509" s="30"/>
      <c r="L509" s="28"/>
      <c r="M509" s="31"/>
      <c r="N509" s="32"/>
      <c r="O509" s="28"/>
      <c r="P509" s="28"/>
      <c r="Q509" s="28"/>
      <c r="R509" s="31"/>
      <c r="S509" s="31"/>
      <c r="T509" s="30"/>
      <c r="U509" s="30"/>
      <c r="V509" s="30"/>
      <c r="W509" s="30"/>
      <c r="X509" s="30"/>
      <c r="Y509" s="30"/>
      <c r="Z509" s="30"/>
      <c r="AA509" s="30"/>
    </row>
    <row r="510" spans="1:27" ht="13.2" x14ac:dyDescent="0.25">
      <c r="A510" s="78"/>
      <c r="B510" s="28"/>
      <c r="C510" s="28"/>
      <c r="D510" s="27"/>
      <c r="E510" s="28"/>
      <c r="F510" s="27"/>
      <c r="G510" s="28"/>
      <c r="H510" s="31"/>
      <c r="I510" s="31"/>
      <c r="J510" s="30"/>
      <c r="K510" s="30"/>
      <c r="L510" s="28"/>
      <c r="M510" s="31"/>
      <c r="N510" s="32"/>
      <c r="O510" s="28"/>
      <c r="P510" s="28"/>
      <c r="Q510" s="28"/>
      <c r="R510" s="31"/>
      <c r="S510" s="31"/>
      <c r="T510" s="30"/>
      <c r="U510" s="30"/>
      <c r="V510" s="30"/>
      <c r="W510" s="30"/>
      <c r="X510" s="30"/>
      <c r="Y510" s="30"/>
      <c r="Z510" s="30"/>
      <c r="AA510" s="30"/>
    </row>
    <row r="511" spans="1:27" ht="13.2" x14ac:dyDescent="0.25">
      <c r="A511" s="78"/>
      <c r="B511" s="28"/>
      <c r="C511" s="28"/>
      <c r="D511" s="27"/>
      <c r="E511" s="28"/>
      <c r="F511" s="27"/>
      <c r="G511" s="28"/>
      <c r="H511" s="31"/>
      <c r="I511" s="31"/>
      <c r="J511" s="30"/>
      <c r="K511" s="30"/>
      <c r="L511" s="28"/>
      <c r="M511" s="31"/>
      <c r="N511" s="32"/>
      <c r="O511" s="28"/>
      <c r="P511" s="28"/>
      <c r="Q511" s="28"/>
      <c r="R511" s="31"/>
      <c r="S511" s="31"/>
      <c r="T511" s="30"/>
      <c r="U511" s="30"/>
      <c r="V511" s="30"/>
      <c r="W511" s="30"/>
      <c r="X511" s="30"/>
      <c r="Y511" s="30"/>
      <c r="Z511" s="30"/>
      <c r="AA511" s="30"/>
    </row>
    <row r="512" spans="1:27" ht="13.2" x14ac:dyDescent="0.25">
      <c r="A512" s="78"/>
      <c r="B512" s="28"/>
      <c r="C512" s="28"/>
      <c r="D512" s="27"/>
      <c r="E512" s="28"/>
      <c r="F512" s="27"/>
      <c r="G512" s="28"/>
      <c r="H512" s="31"/>
      <c r="I512" s="31"/>
      <c r="J512" s="30"/>
      <c r="K512" s="30"/>
      <c r="L512" s="28"/>
      <c r="M512" s="31"/>
      <c r="N512" s="32"/>
      <c r="O512" s="28"/>
      <c r="P512" s="28"/>
      <c r="Q512" s="28"/>
      <c r="R512" s="31"/>
      <c r="S512" s="31"/>
      <c r="T512" s="30"/>
      <c r="U512" s="30"/>
      <c r="V512" s="30"/>
      <c r="W512" s="30"/>
      <c r="X512" s="30"/>
      <c r="Y512" s="30"/>
      <c r="Z512" s="30"/>
      <c r="AA512" s="30"/>
    </row>
    <row r="513" spans="1:27" ht="13.2" x14ac:dyDescent="0.25">
      <c r="A513" s="78"/>
      <c r="B513" s="28"/>
      <c r="C513" s="28"/>
      <c r="D513" s="27"/>
      <c r="E513" s="28"/>
      <c r="F513" s="27"/>
      <c r="G513" s="28"/>
      <c r="H513" s="31"/>
      <c r="I513" s="31"/>
      <c r="J513" s="30"/>
      <c r="K513" s="30"/>
      <c r="L513" s="28"/>
      <c r="M513" s="31"/>
      <c r="N513" s="32"/>
      <c r="O513" s="28"/>
      <c r="P513" s="28"/>
      <c r="Q513" s="28"/>
      <c r="R513" s="31"/>
      <c r="S513" s="31"/>
      <c r="T513" s="30"/>
      <c r="U513" s="30"/>
      <c r="V513" s="30"/>
      <c r="W513" s="30"/>
      <c r="X513" s="30"/>
      <c r="Y513" s="30"/>
      <c r="Z513" s="30"/>
      <c r="AA513" s="30"/>
    </row>
    <row r="514" spans="1:27" ht="13.2" x14ac:dyDescent="0.25">
      <c r="A514" s="78"/>
      <c r="B514" s="28"/>
      <c r="C514" s="28"/>
      <c r="D514" s="27"/>
      <c r="E514" s="28"/>
      <c r="F514" s="27"/>
      <c r="G514" s="28"/>
      <c r="H514" s="31"/>
      <c r="I514" s="31"/>
      <c r="J514" s="30"/>
      <c r="K514" s="30"/>
      <c r="L514" s="28"/>
      <c r="M514" s="31"/>
      <c r="N514" s="32"/>
      <c r="O514" s="28"/>
      <c r="P514" s="28"/>
      <c r="Q514" s="28"/>
      <c r="R514" s="31"/>
      <c r="S514" s="31"/>
      <c r="T514" s="30"/>
      <c r="U514" s="30"/>
      <c r="V514" s="30"/>
      <c r="W514" s="30"/>
      <c r="X514" s="30"/>
      <c r="Y514" s="30"/>
      <c r="Z514" s="30"/>
      <c r="AA514" s="30"/>
    </row>
    <row r="515" spans="1:27" ht="13.2" x14ac:dyDescent="0.25">
      <c r="A515" s="78"/>
      <c r="B515" s="28"/>
      <c r="C515" s="28"/>
      <c r="D515" s="27"/>
      <c r="E515" s="28"/>
      <c r="F515" s="27"/>
      <c r="G515" s="28"/>
      <c r="H515" s="31"/>
      <c r="I515" s="31"/>
      <c r="J515" s="30"/>
      <c r="K515" s="30"/>
      <c r="L515" s="28"/>
      <c r="M515" s="31"/>
      <c r="N515" s="32"/>
      <c r="O515" s="28"/>
      <c r="P515" s="28"/>
      <c r="Q515" s="28"/>
      <c r="R515" s="31"/>
      <c r="S515" s="31"/>
      <c r="T515" s="30"/>
      <c r="U515" s="30"/>
      <c r="V515" s="30"/>
      <c r="W515" s="30"/>
      <c r="X515" s="30"/>
      <c r="Y515" s="30"/>
      <c r="Z515" s="30"/>
      <c r="AA515" s="30"/>
    </row>
    <row r="516" spans="1:27" ht="13.2" x14ac:dyDescent="0.25">
      <c r="A516" s="78"/>
      <c r="B516" s="28"/>
      <c r="C516" s="28"/>
      <c r="D516" s="27"/>
      <c r="E516" s="28"/>
      <c r="F516" s="27"/>
      <c r="G516" s="28"/>
      <c r="H516" s="31"/>
      <c r="I516" s="31"/>
      <c r="J516" s="30"/>
      <c r="K516" s="30"/>
      <c r="L516" s="28"/>
      <c r="M516" s="31"/>
      <c r="N516" s="32"/>
      <c r="O516" s="28"/>
      <c r="P516" s="28"/>
      <c r="Q516" s="28"/>
      <c r="R516" s="31"/>
      <c r="S516" s="31"/>
      <c r="T516" s="30"/>
      <c r="U516" s="30"/>
      <c r="V516" s="30"/>
      <c r="W516" s="30"/>
      <c r="X516" s="30"/>
      <c r="Y516" s="30"/>
      <c r="Z516" s="30"/>
      <c r="AA516" s="30"/>
    </row>
    <row r="517" spans="1:27" ht="13.2" x14ac:dyDescent="0.25">
      <c r="A517" s="78"/>
      <c r="B517" s="28"/>
      <c r="C517" s="28"/>
      <c r="D517" s="27"/>
      <c r="E517" s="28"/>
      <c r="F517" s="27"/>
      <c r="G517" s="28"/>
      <c r="H517" s="31"/>
      <c r="I517" s="31"/>
      <c r="J517" s="30"/>
      <c r="K517" s="30"/>
      <c r="L517" s="28"/>
      <c r="M517" s="31"/>
      <c r="N517" s="32"/>
      <c r="O517" s="28"/>
      <c r="P517" s="28"/>
      <c r="Q517" s="28"/>
      <c r="R517" s="31"/>
      <c r="S517" s="31"/>
      <c r="T517" s="30"/>
      <c r="U517" s="30"/>
      <c r="V517" s="30"/>
      <c r="W517" s="30"/>
      <c r="X517" s="30"/>
      <c r="Y517" s="30"/>
      <c r="Z517" s="30"/>
      <c r="AA517" s="30"/>
    </row>
    <row r="518" spans="1:27" ht="13.2" x14ac:dyDescent="0.25">
      <c r="A518" s="78"/>
      <c r="B518" s="28"/>
      <c r="C518" s="28"/>
      <c r="D518" s="27"/>
      <c r="E518" s="28"/>
      <c r="F518" s="27"/>
      <c r="G518" s="28"/>
      <c r="H518" s="31"/>
      <c r="I518" s="31"/>
      <c r="J518" s="30"/>
      <c r="K518" s="30"/>
      <c r="L518" s="28"/>
      <c r="M518" s="31"/>
      <c r="N518" s="32"/>
      <c r="O518" s="28"/>
      <c r="P518" s="28"/>
      <c r="Q518" s="28"/>
      <c r="R518" s="31"/>
      <c r="S518" s="31"/>
      <c r="T518" s="30"/>
      <c r="U518" s="30"/>
      <c r="V518" s="30"/>
      <c r="W518" s="30"/>
      <c r="X518" s="30"/>
      <c r="Y518" s="30"/>
      <c r="Z518" s="30"/>
      <c r="AA518" s="30"/>
    </row>
    <row r="519" spans="1:27" ht="13.2" x14ac:dyDescent="0.25">
      <c r="A519" s="78"/>
      <c r="B519" s="28"/>
      <c r="C519" s="28"/>
      <c r="D519" s="27"/>
      <c r="E519" s="28"/>
      <c r="F519" s="27"/>
      <c r="G519" s="28"/>
      <c r="H519" s="31"/>
      <c r="I519" s="31"/>
      <c r="J519" s="30"/>
      <c r="K519" s="30"/>
      <c r="L519" s="28"/>
      <c r="M519" s="31"/>
      <c r="N519" s="32"/>
      <c r="O519" s="28"/>
      <c r="P519" s="28"/>
      <c r="Q519" s="28"/>
      <c r="R519" s="31"/>
      <c r="S519" s="31"/>
      <c r="T519" s="30"/>
      <c r="U519" s="30"/>
      <c r="V519" s="30"/>
      <c r="W519" s="30"/>
      <c r="X519" s="30"/>
      <c r="Y519" s="30"/>
      <c r="Z519" s="30"/>
      <c r="AA519" s="30"/>
    </row>
    <row r="520" spans="1:27" ht="13.2" x14ac:dyDescent="0.25">
      <c r="A520" s="78"/>
      <c r="B520" s="28"/>
      <c r="C520" s="28"/>
      <c r="D520" s="27"/>
      <c r="E520" s="28"/>
      <c r="F520" s="27"/>
      <c r="G520" s="28"/>
      <c r="H520" s="31"/>
      <c r="I520" s="31"/>
      <c r="J520" s="30"/>
      <c r="K520" s="30"/>
      <c r="L520" s="28"/>
      <c r="M520" s="31"/>
      <c r="N520" s="32"/>
      <c r="O520" s="28"/>
      <c r="P520" s="28"/>
      <c r="Q520" s="28"/>
      <c r="R520" s="31"/>
      <c r="S520" s="31"/>
      <c r="T520" s="30"/>
      <c r="U520" s="30"/>
      <c r="V520" s="30"/>
      <c r="W520" s="30"/>
      <c r="X520" s="30"/>
      <c r="Y520" s="30"/>
      <c r="Z520" s="30"/>
      <c r="AA520" s="30"/>
    </row>
    <row r="521" spans="1:27" ht="13.2" x14ac:dyDescent="0.25">
      <c r="A521" s="78"/>
      <c r="B521" s="28"/>
      <c r="C521" s="28"/>
      <c r="D521" s="27"/>
      <c r="E521" s="28"/>
      <c r="F521" s="27"/>
      <c r="G521" s="28"/>
      <c r="H521" s="31"/>
      <c r="I521" s="31"/>
      <c r="J521" s="30"/>
      <c r="K521" s="30"/>
      <c r="L521" s="28"/>
      <c r="M521" s="31"/>
      <c r="N521" s="32"/>
      <c r="O521" s="28"/>
      <c r="P521" s="28"/>
      <c r="Q521" s="28"/>
      <c r="R521" s="31"/>
      <c r="S521" s="31"/>
      <c r="T521" s="30"/>
      <c r="U521" s="30"/>
      <c r="V521" s="30"/>
      <c r="W521" s="30"/>
      <c r="X521" s="30"/>
      <c r="Y521" s="30"/>
      <c r="Z521" s="30"/>
      <c r="AA521" s="30"/>
    </row>
    <row r="522" spans="1:27" ht="13.2" x14ac:dyDescent="0.25">
      <c r="A522" s="78"/>
      <c r="B522" s="28"/>
      <c r="C522" s="28"/>
      <c r="D522" s="27"/>
      <c r="E522" s="28"/>
      <c r="F522" s="27"/>
      <c r="G522" s="28"/>
      <c r="H522" s="31"/>
      <c r="I522" s="31"/>
      <c r="J522" s="30"/>
      <c r="K522" s="30"/>
      <c r="L522" s="28"/>
      <c r="M522" s="31"/>
      <c r="N522" s="32"/>
      <c r="O522" s="28"/>
      <c r="P522" s="28"/>
      <c r="Q522" s="28"/>
      <c r="R522" s="31"/>
      <c r="S522" s="31"/>
      <c r="T522" s="30"/>
      <c r="U522" s="30"/>
      <c r="V522" s="30"/>
      <c r="W522" s="30"/>
      <c r="X522" s="30"/>
      <c r="Y522" s="30"/>
      <c r="Z522" s="30"/>
      <c r="AA522" s="30"/>
    </row>
    <row r="523" spans="1:27" ht="13.2" x14ac:dyDescent="0.25">
      <c r="A523" s="78"/>
      <c r="B523" s="28"/>
      <c r="C523" s="28"/>
      <c r="D523" s="27"/>
      <c r="E523" s="28"/>
      <c r="F523" s="27"/>
      <c r="G523" s="28"/>
      <c r="H523" s="31"/>
      <c r="I523" s="31"/>
      <c r="J523" s="30"/>
      <c r="K523" s="30"/>
      <c r="L523" s="28"/>
      <c r="M523" s="31"/>
      <c r="N523" s="32"/>
      <c r="O523" s="28"/>
      <c r="P523" s="28"/>
      <c r="Q523" s="28"/>
      <c r="R523" s="31"/>
      <c r="S523" s="31"/>
      <c r="T523" s="30"/>
      <c r="U523" s="30"/>
      <c r="V523" s="30"/>
      <c r="W523" s="30"/>
      <c r="X523" s="30"/>
      <c r="Y523" s="30"/>
      <c r="Z523" s="30"/>
      <c r="AA523" s="30"/>
    </row>
    <row r="524" spans="1:27" ht="13.2" x14ac:dyDescent="0.25">
      <c r="A524" s="78"/>
      <c r="B524" s="28"/>
      <c r="C524" s="28"/>
      <c r="D524" s="27"/>
      <c r="E524" s="28"/>
      <c r="F524" s="27"/>
      <c r="G524" s="28"/>
      <c r="H524" s="31"/>
      <c r="I524" s="31"/>
      <c r="J524" s="30"/>
      <c r="K524" s="30"/>
      <c r="L524" s="28"/>
      <c r="M524" s="31"/>
      <c r="N524" s="32"/>
      <c r="O524" s="28"/>
      <c r="P524" s="28"/>
      <c r="Q524" s="28"/>
      <c r="R524" s="31"/>
      <c r="S524" s="31"/>
      <c r="T524" s="30"/>
      <c r="U524" s="30"/>
      <c r="V524" s="30"/>
      <c r="W524" s="30"/>
      <c r="X524" s="30"/>
      <c r="Y524" s="30"/>
      <c r="Z524" s="30"/>
      <c r="AA524" s="30"/>
    </row>
    <row r="525" spans="1:27" ht="13.2" x14ac:dyDescent="0.25">
      <c r="A525" s="78"/>
      <c r="B525" s="28"/>
      <c r="C525" s="28"/>
      <c r="D525" s="27"/>
      <c r="E525" s="28"/>
      <c r="F525" s="27"/>
      <c r="G525" s="28"/>
      <c r="H525" s="31"/>
      <c r="I525" s="31"/>
      <c r="J525" s="30"/>
      <c r="K525" s="30"/>
      <c r="L525" s="28"/>
      <c r="M525" s="31"/>
      <c r="N525" s="32"/>
      <c r="O525" s="28"/>
      <c r="P525" s="28"/>
      <c r="Q525" s="28"/>
      <c r="R525" s="31"/>
      <c r="S525" s="31"/>
      <c r="T525" s="30"/>
      <c r="U525" s="30"/>
      <c r="V525" s="30"/>
      <c r="W525" s="30"/>
      <c r="X525" s="30"/>
      <c r="Y525" s="30"/>
      <c r="Z525" s="30"/>
      <c r="AA525" s="30"/>
    </row>
    <row r="526" spans="1:27" ht="13.2" x14ac:dyDescent="0.25">
      <c r="A526" s="78"/>
      <c r="B526" s="28"/>
      <c r="C526" s="28"/>
      <c r="D526" s="27"/>
      <c r="E526" s="28"/>
      <c r="F526" s="27"/>
      <c r="G526" s="28"/>
      <c r="H526" s="31"/>
      <c r="I526" s="31"/>
      <c r="J526" s="30"/>
      <c r="K526" s="30"/>
      <c r="L526" s="28"/>
      <c r="M526" s="31"/>
      <c r="N526" s="32"/>
      <c r="O526" s="28"/>
      <c r="P526" s="28"/>
      <c r="Q526" s="28"/>
      <c r="R526" s="31"/>
      <c r="S526" s="31"/>
      <c r="T526" s="30"/>
      <c r="U526" s="30"/>
      <c r="V526" s="30"/>
      <c r="W526" s="30"/>
      <c r="X526" s="30"/>
      <c r="Y526" s="30"/>
      <c r="Z526" s="30"/>
      <c r="AA526" s="30"/>
    </row>
    <row r="527" spans="1:27" ht="13.2" x14ac:dyDescent="0.25">
      <c r="A527" s="78"/>
      <c r="B527" s="28"/>
      <c r="C527" s="28"/>
      <c r="D527" s="27"/>
      <c r="E527" s="28"/>
      <c r="F527" s="27"/>
      <c r="G527" s="28"/>
      <c r="H527" s="31"/>
      <c r="I527" s="31"/>
      <c r="J527" s="30"/>
      <c r="K527" s="30"/>
      <c r="L527" s="28"/>
      <c r="M527" s="31"/>
      <c r="N527" s="32"/>
      <c r="O527" s="28"/>
      <c r="P527" s="28"/>
      <c r="Q527" s="28"/>
      <c r="R527" s="31"/>
      <c r="S527" s="31"/>
      <c r="T527" s="30"/>
      <c r="U527" s="30"/>
      <c r="V527" s="30"/>
      <c r="W527" s="30"/>
      <c r="X527" s="30"/>
      <c r="Y527" s="30"/>
      <c r="Z527" s="30"/>
      <c r="AA527" s="30"/>
    </row>
    <row r="528" spans="1:27" ht="13.2" x14ac:dyDescent="0.25">
      <c r="A528" s="78"/>
      <c r="B528" s="28"/>
      <c r="C528" s="28"/>
      <c r="D528" s="27"/>
      <c r="E528" s="28"/>
      <c r="F528" s="27"/>
      <c r="G528" s="28"/>
      <c r="H528" s="31"/>
      <c r="I528" s="31"/>
      <c r="J528" s="30"/>
      <c r="K528" s="30"/>
      <c r="L528" s="28"/>
      <c r="M528" s="31"/>
      <c r="N528" s="32"/>
      <c r="O528" s="28"/>
      <c r="P528" s="28"/>
      <c r="Q528" s="28"/>
      <c r="R528" s="31"/>
      <c r="S528" s="31"/>
      <c r="T528" s="30"/>
      <c r="U528" s="30"/>
      <c r="V528" s="30"/>
      <c r="W528" s="30"/>
      <c r="X528" s="30"/>
      <c r="Y528" s="30"/>
      <c r="Z528" s="30"/>
      <c r="AA528" s="30"/>
    </row>
    <row r="529" spans="1:27" ht="13.2" x14ac:dyDescent="0.25">
      <c r="A529" s="78"/>
      <c r="B529" s="28"/>
      <c r="C529" s="28"/>
      <c r="D529" s="27"/>
      <c r="E529" s="28"/>
      <c r="F529" s="27"/>
      <c r="G529" s="28"/>
      <c r="H529" s="31"/>
      <c r="I529" s="31"/>
      <c r="J529" s="30"/>
      <c r="K529" s="30"/>
      <c r="L529" s="28"/>
      <c r="M529" s="31"/>
      <c r="N529" s="32"/>
      <c r="O529" s="28"/>
      <c r="P529" s="28"/>
      <c r="Q529" s="28"/>
      <c r="R529" s="31"/>
      <c r="S529" s="31"/>
      <c r="T529" s="30"/>
      <c r="U529" s="30"/>
      <c r="V529" s="30"/>
      <c r="W529" s="30"/>
      <c r="X529" s="30"/>
      <c r="Y529" s="30"/>
      <c r="Z529" s="30"/>
      <c r="AA529" s="30"/>
    </row>
    <row r="530" spans="1:27" ht="13.2" x14ac:dyDescent="0.25">
      <c r="A530" s="78"/>
      <c r="B530" s="28"/>
      <c r="C530" s="28"/>
      <c r="D530" s="27"/>
      <c r="E530" s="28"/>
      <c r="F530" s="27"/>
      <c r="G530" s="28"/>
      <c r="H530" s="31"/>
      <c r="I530" s="31"/>
      <c r="J530" s="30"/>
      <c r="K530" s="30"/>
      <c r="L530" s="28"/>
      <c r="M530" s="31"/>
      <c r="N530" s="32"/>
      <c r="O530" s="28"/>
      <c r="P530" s="28"/>
      <c r="Q530" s="28"/>
      <c r="R530" s="31"/>
      <c r="S530" s="31"/>
      <c r="T530" s="30"/>
      <c r="U530" s="30"/>
      <c r="V530" s="30"/>
      <c r="W530" s="30"/>
      <c r="X530" s="30"/>
      <c r="Y530" s="30"/>
      <c r="Z530" s="30"/>
      <c r="AA530" s="30"/>
    </row>
    <row r="531" spans="1:27" ht="13.2" x14ac:dyDescent="0.25">
      <c r="A531" s="78"/>
      <c r="B531" s="28"/>
      <c r="C531" s="28"/>
      <c r="D531" s="27"/>
      <c r="E531" s="28"/>
      <c r="F531" s="27"/>
      <c r="G531" s="28"/>
      <c r="H531" s="31"/>
      <c r="I531" s="31"/>
      <c r="J531" s="30"/>
      <c r="K531" s="30"/>
      <c r="L531" s="28"/>
      <c r="M531" s="31"/>
      <c r="N531" s="32"/>
      <c r="O531" s="28"/>
      <c r="P531" s="28"/>
      <c r="Q531" s="28"/>
      <c r="R531" s="31"/>
      <c r="S531" s="31"/>
      <c r="T531" s="30"/>
      <c r="U531" s="30"/>
      <c r="V531" s="30"/>
      <c r="W531" s="30"/>
      <c r="X531" s="30"/>
      <c r="Y531" s="30"/>
      <c r="Z531" s="30"/>
      <c r="AA531" s="30"/>
    </row>
    <row r="532" spans="1:27" ht="13.2" x14ac:dyDescent="0.25">
      <c r="A532" s="78"/>
      <c r="B532" s="28"/>
      <c r="C532" s="28"/>
      <c r="D532" s="27"/>
      <c r="E532" s="28"/>
      <c r="F532" s="27"/>
      <c r="G532" s="28"/>
      <c r="H532" s="31"/>
      <c r="I532" s="31"/>
      <c r="J532" s="30"/>
      <c r="K532" s="30"/>
      <c r="L532" s="28"/>
      <c r="M532" s="31"/>
      <c r="N532" s="32"/>
      <c r="O532" s="28"/>
      <c r="P532" s="28"/>
      <c r="Q532" s="28"/>
      <c r="R532" s="31"/>
      <c r="S532" s="31"/>
      <c r="T532" s="30"/>
      <c r="U532" s="30"/>
      <c r="V532" s="30"/>
      <c r="W532" s="30"/>
      <c r="X532" s="30"/>
      <c r="Y532" s="30"/>
      <c r="Z532" s="30"/>
      <c r="AA532" s="30"/>
    </row>
    <row r="533" spans="1:27" ht="13.2" x14ac:dyDescent="0.25">
      <c r="A533" s="78"/>
      <c r="B533" s="28"/>
      <c r="C533" s="28"/>
      <c r="D533" s="27"/>
      <c r="E533" s="28"/>
      <c r="F533" s="27"/>
      <c r="G533" s="28"/>
      <c r="H533" s="31"/>
      <c r="I533" s="31"/>
      <c r="J533" s="30"/>
      <c r="K533" s="30"/>
      <c r="L533" s="28"/>
      <c r="M533" s="31"/>
      <c r="N533" s="32"/>
      <c r="O533" s="28"/>
      <c r="P533" s="28"/>
      <c r="Q533" s="28"/>
      <c r="R533" s="31"/>
      <c r="S533" s="31"/>
      <c r="T533" s="30"/>
      <c r="U533" s="30"/>
      <c r="V533" s="30"/>
      <c r="W533" s="30"/>
      <c r="X533" s="30"/>
      <c r="Y533" s="30"/>
      <c r="Z533" s="30"/>
      <c r="AA533" s="30"/>
    </row>
    <row r="534" spans="1:27" ht="13.2" x14ac:dyDescent="0.25">
      <c r="A534" s="78"/>
      <c r="B534" s="28"/>
      <c r="C534" s="28"/>
      <c r="D534" s="27"/>
      <c r="E534" s="28"/>
      <c r="F534" s="27"/>
      <c r="G534" s="28"/>
      <c r="H534" s="31"/>
      <c r="I534" s="31"/>
      <c r="J534" s="30"/>
      <c r="K534" s="30"/>
      <c r="L534" s="28"/>
      <c r="M534" s="31"/>
      <c r="N534" s="32"/>
      <c r="O534" s="28"/>
      <c r="P534" s="28"/>
      <c r="Q534" s="28"/>
      <c r="R534" s="31"/>
      <c r="S534" s="31"/>
      <c r="T534" s="30"/>
      <c r="U534" s="30"/>
      <c r="V534" s="30"/>
      <c r="W534" s="30"/>
      <c r="X534" s="30"/>
      <c r="Y534" s="30"/>
      <c r="Z534" s="30"/>
      <c r="AA534" s="30"/>
    </row>
    <row r="535" spans="1:27" ht="13.2" x14ac:dyDescent="0.25">
      <c r="A535" s="78"/>
      <c r="B535" s="28"/>
      <c r="C535" s="28"/>
      <c r="D535" s="27"/>
      <c r="E535" s="28"/>
      <c r="F535" s="27"/>
      <c r="G535" s="28"/>
      <c r="H535" s="31"/>
      <c r="I535" s="31"/>
      <c r="J535" s="30"/>
      <c r="K535" s="30"/>
      <c r="L535" s="28"/>
      <c r="M535" s="31"/>
      <c r="N535" s="32"/>
      <c r="O535" s="28"/>
      <c r="P535" s="28"/>
      <c r="Q535" s="28"/>
      <c r="R535" s="31"/>
      <c r="S535" s="31"/>
      <c r="T535" s="30"/>
      <c r="U535" s="30"/>
      <c r="V535" s="30"/>
      <c r="W535" s="30"/>
      <c r="X535" s="30"/>
      <c r="Y535" s="30"/>
      <c r="Z535" s="30"/>
      <c r="AA535" s="30"/>
    </row>
    <row r="536" spans="1:27" ht="13.2" x14ac:dyDescent="0.25">
      <c r="A536" s="78"/>
      <c r="B536" s="28"/>
      <c r="C536" s="28"/>
      <c r="D536" s="27"/>
      <c r="E536" s="28"/>
      <c r="F536" s="27"/>
      <c r="G536" s="28"/>
      <c r="H536" s="31"/>
      <c r="I536" s="31"/>
      <c r="J536" s="30"/>
      <c r="K536" s="30"/>
      <c r="L536" s="28"/>
      <c r="M536" s="31"/>
      <c r="N536" s="32"/>
      <c r="O536" s="28"/>
      <c r="P536" s="28"/>
      <c r="Q536" s="28"/>
      <c r="R536" s="31"/>
      <c r="S536" s="31"/>
      <c r="T536" s="30"/>
      <c r="U536" s="30"/>
      <c r="V536" s="30"/>
      <c r="W536" s="30"/>
      <c r="X536" s="30"/>
      <c r="Y536" s="30"/>
      <c r="Z536" s="30"/>
      <c r="AA536" s="30"/>
    </row>
    <row r="537" spans="1:27" ht="13.2" x14ac:dyDescent="0.25">
      <c r="A537" s="78"/>
      <c r="B537" s="28"/>
      <c r="C537" s="28"/>
      <c r="D537" s="27"/>
      <c r="E537" s="28"/>
      <c r="F537" s="27"/>
      <c r="G537" s="28"/>
      <c r="H537" s="31"/>
      <c r="I537" s="31"/>
      <c r="J537" s="30"/>
      <c r="K537" s="30"/>
      <c r="L537" s="28"/>
      <c r="M537" s="31"/>
      <c r="N537" s="32"/>
      <c r="O537" s="28"/>
      <c r="P537" s="28"/>
      <c r="Q537" s="28"/>
      <c r="R537" s="31"/>
      <c r="S537" s="31"/>
      <c r="T537" s="30"/>
      <c r="U537" s="30"/>
      <c r="V537" s="30"/>
      <c r="W537" s="30"/>
      <c r="X537" s="30"/>
      <c r="Y537" s="30"/>
      <c r="Z537" s="30"/>
      <c r="AA537" s="30"/>
    </row>
    <row r="538" spans="1:27" ht="13.2" x14ac:dyDescent="0.25">
      <c r="A538" s="78"/>
      <c r="B538" s="28"/>
      <c r="C538" s="28"/>
      <c r="D538" s="27"/>
      <c r="E538" s="28"/>
      <c r="F538" s="27"/>
      <c r="G538" s="28"/>
      <c r="H538" s="31"/>
      <c r="I538" s="31"/>
      <c r="J538" s="30"/>
      <c r="K538" s="30"/>
      <c r="L538" s="28"/>
      <c r="M538" s="31"/>
      <c r="N538" s="32"/>
      <c r="O538" s="28"/>
      <c r="P538" s="28"/>
      <c r="Q538" s="28"/>
      <c r="R538" s="31"/>
      <c r="S538" s="31"/>
      <c r="T538" s="30"/>
      <c r="U538" s="30"/>
      <c r="V538" s="30"/>
      <c r="W538" s="30"/>
      <c r="X538" s="30"/>
      <c r="Y538" s="30"/>
      <c r="Z538" s="30"/>
      <c r="AA538" s="30"/>
    </row>
    <row r="539" spans="1:27" ht="13.2" x14ac:dyDescent="0.25">
      <c r="A539" s="78"/>
      <c r="B539" s="28"/>
      <c r="C539" s="28"/>
      <c r="D539" s="27"/>
      <c r="E539" s="28"/>
      <c r="F539" s="27"/>
      <c r="G539" s="28"/>
      <c r="H539" s="31"/>
      <c r="I539" s="31"/>
      <c r="J539" s="30"/>
      <c r="K539" s="30"/>
      <c r="L539" s="28"/>
      <c r="M539" s="31"/>
      <c r="N539" s="32"/>
      <c r="O539" s="28"/>
      <c r="P539" s="28"/>
      <c r="Q539" s="28"/>
      <c r="R539" s="31"/>
      <c r="S539" s="31"/>
      <c r="T539" s="30"/>
      <c r="U539" s="30"/>
      <c r="V539" s="30"/>
      <c r="W539" s="30"/>
      <c r="X539" s="30"/>
      <c r="Y539" s="30"/>
      <c r="Z539" s="30"/>
      <c r="AA539" s="30"/>
    </row>
    <row r="540" spans="1:27" ht="13.2" x14ac:dyDescent="0.25">
      <c r="A540" s="78"/>
      <c r="B540" s="28"/>
      <c r="C540" s="28"/>
      <c r="D540" s="27"/>
      <c r="E540" s="28"/>
      <c r="F540" s="27"/>
      <c r="G540" s="28"/>
      <c r="H540" s="31"/>
      <c r="I540" s="31"/>
      <c r="J540" s="30"/>
      <c r="K540" s="30"/>
      <c r="L540" s="28"/>
      <c r="M540" s="31"/>
      <c r="N540" s="32"/>
      <c r="O540" s="28"/>
      <c r="P540" s="28"/>
      <c r="Q540" s="28"/>
      <c r="R540" s="31"/>
      <c r="S540" s="31"/>
      <c r="T540" s="30"/>
      <c r="U540" s="30"/>
      <c r="V540" s="30"/>
      <c r="W540" s="30"/>
      <c r="X540" s="30"/>
      <c r="Y540" s="30"/>
      <c r="Z540" s="30"/>
      <c r="AA540" s="30"/>
    </row>
    <row r="541" spans="1:27" ht="13.2" x14ac:dyDescent="0.25">
      <c r="A541" s="78"/>
      <c r="B541" s="28"/>
      <c r="C541" s="28"/>
      <c r="D541" s="27"/>
      <c r="E541" s="28"/>
      <c r="F541" s="27"/>
      <c r="G541" s="28"/>
      <c r="H541" s="31"/>
      <c r="I541" s="31"/>
      <c r="J541" s="30"/>
      <c r="K541" s="30"/>
      <c r="L541" s="28"/>
      <c r="M541" s="31"/>
      <c r="N541" s="32"/>
      <c r="O541" s="28"/>
      <c r="P541" s="28"/>
      <c r="Q541" s="28"/>
      <c r="R541" s="31"/>
      <c r="S541" s="31"/>
      <c r="T541" s="30"/>
      <c r="U541" s="30"/>
      <c r="V541" s="30"/>
      <c r="W541" s="30"/>
      <c r="X541" s="30"/>
      <c r="Y541" s="30"/>
      <c r="Z541" s="30"/>
      <c r="AA541" s="30"/>
    </row>
    <row r="542" spans="1:27" ht="13.2" x14ac:dyDescent="0.25">
      <c r="A542" s="78"/>
      <c r="B542" s="28"/>
      <c r="C542" s="28"/>
      <c r="D542" s="27"/>
      <c r="E542" s="28"/>
      <c r="F542" s="27"/>
      <c r="G542" s="28"/>
      <c r="H542" s="31"/>
      <c r="I542" s="31"/>
      <c r="J542" s="30"/>
      <c r="K542" s="30"/>
      <c r="L542" s="28"/>
      <c r="M542" s="31"/>
      <c r="N542" s="32"/>
      <c r="O542" s="28"/>
      <c r="P542" s="28"/>
      <c r="Q542" s="28"/>
      <c r="R542" s="31"/>
      <c r="S542" s="31"/>
      <c r="T542" s="30"/>
      <c r="U542" s="30"/>
      <c r="V542" s="30"/>
      <c r="W542" s="30"/>
      <c r="X542" s="30"/>
      <c r="Y542" s="30"/>
      <c r="Z542" s="30"/>
      <c r="AA542" s="30"/>
    </row>
    <row r="543" spans="1:27" ht="13.2" x14ac:dyDescent="0.25">
      <c r="A543" s="78"/>
      <c r="B543" s="28"/>
      <c r="C543" s="28"/>
      <c r="D543" s="27"/>
      <c r="E543" s="28"/>
      <c r="F543" s="27"/>
      <c r="G543" s="28"/>
      <c r="H543" s="31"/>
      <c r="I543" s="31"/>
      <c r="J543" s="30"/>
      <c r="K543" s="30"/>
      <c r="L543" s="28"/>
      <c r="M543" s="31"/>
      <c r="N543" s="32"/>
      <c r="O543" s="28"/>
      <c r="P543" s="28"/>
      <c r="Q543" s="28"/>
      <c r="R543" s="31"/>
      <c r="S543" s="31"/>
      <c r="T543" s="30"/>
      <c r="U543" s="30"/>
      <c r="V543" s="30"/>
      <c r="W543" s="30"/>
      <c r="X543" s="30"/>
      <c r="Y543" s="30"/>
      <c r="Z543" s="30"/>
      <c r="AA543" s="30"/>
    </row>
    <row r="544" spans="1:27" ht="13.2" x14ac:dyDescent="0.25">
      <c r="A544" s="78"/>
      <c r="B544" s="28"/>
      <c r="C544" s="28"/>
      <c r="D544" s="27"/>
      <c r="E544" s="28"/>
      <c r="F544" s="27"/>
      <c r="G544" s="28"/>
      <c r="H544" s="31"/>
      <c r="I544" s="31"/>
      <c r="J544" s="30"/>
      <c r="K544" s="30"/>
      <c r="L544" s="28"/>
      <c r="M544" s="31"/>
      <c r="N544" s="32"/>
      <c r="O544" s="28"/>
      <c r="P544" s="28"/>
      <c r="Q544" s="28"/>
      <c r="R544" s="31"/>
      <c r="S544" s="31"/>
      <c r="T544" s="30"/>
      <c r="U544" s="30"/>
      <c r="V544" s="30"/>
      <c r="W544" s="30"/>
      <c r="X544" s="30"/>
      <c r="Y544" s="30"/>
      <c r="Z544" s="30"/>
      <c r="AA544" s="30"/>
    </row>
    <row r="545" spans="1:27" ht="13.2" x14ac:dyDescent="0.25">
      <c r="A545" s="78"/>
      <c r="B545" s="28"/>
      <c r="C545" s="28"/>
      <c r="D545" s="27"/>
      <c r="E545" s="28"/>
      <c r="F545" s="27"/>
      <c r="G545" s="28"/>
      <c r="H545" s="31"/>
      <c r="I545" s="31"/>
      <c r="J545" s="30"/>
      <c r="K545" s="30"/>
      <c r="L545" s="28"/>
      <c r="M545" s="31"/>
      <c r="N545" s="32"/>
      <c r="O545" s="28"/>
      <c r="P545" s="28"/>
      <c r="Q545" s="28"/>
      <c r="R545" s="31"/>
      <c r="S545" s="31"/>
      <c r="T545" s="30"/>
      <c r="U545" s="30"/>
      <c r="V545" s="30"/>
      <c r="W545" s="30"/>
      <c r="X545" s="30"/>
      <c r="Y545" s="30"/>
      <c r="Z545" s="30"/>
      <c r="AA545" s="30"/>
    </row>
    <row r="546" spans="1:27" ht="13.2" x14ac:dyDescent="0.25">
      <c r="A546" s="78"/>
      <c r="B546" s="28"/>
      <c r="C546" s="28"/>
      <c r="D546" s="27"/>
      <c r="E546" s="28"/>
      <c r="F546" s="27"/>
      <c r="G546" s="28"/>
      <c r="H546" s="31"/>
      <c r="I546" s="31"/>
      <c r="J546" s="30"/>
      <c r="K546" s="30"/>
      <c r="L546" s="28"/>
      <c r="M546" s="31"/>
      <c r="N546" s="32"/>
      <c r="O546" s="28"/>
      <c r="P546" s="28"/>
      <c r="Q546" s="28"/>
      <c r="R546" s="31"/>
      <c r="S546" s="31"/>
      <c r="T546" s="30"/>
      <c r="U546" s="30"/>
      <c r="V546" s="30"/>
      <c r="W546" s="30"/>
      <c r="X546" s="30"/>
      <c r="Y546" s="30"/>
      <c r="Z546" s="30"/>
      <c r="AA546" s="30"/>
    </row>
    <row r="547" spans="1:27" ht="13.2" x14ac:dyDescent="0.25">
      <c r="A547" s="78"/>
      <c r="B547" s="28"/>
      <c r="C547" s="28"/>
      <c r="D547" s="27"/>
      <c r="E547" s="28"/>
      <c r="F547" s="27"/>
      <c r="G547" s="28"/>
      <c r="H547" s="31"/>
      <c r="I547" s="31"/>
      <c r="J547" s="30"/>
      <c r="K547" s="30"/>
      <c r="L547" s="28"/>
      <c r="M547" s="31"/>
      <c r="N547" s="32"/>
      <c r="O547" s="28"/>
      <c r="P547" s="28"/>
      <c r="Q547" s="28"/>
      <c r="R547" s="31"/>
      <c r="S547" s="31"/>
      <c r="T547" s="30"/>
      <c r="U547" s="30"/>
      <c r="V547" s="30"/>
      <c r="W547" s="30"/>
      <c r="X547" s="30"/>
      <c r="Y547" s="30"/>
      <c r="Z547" s="30"/>
      <c r="AA547" s="30"/>
    </row>
    <row r="548" spans="1:27" ht="13.2" x14ac:dyDescent="0.25">
      <c r="A548" s="78"/>
      <c r="B548" s="28"/>
      <c r="C548" s="28"/>
      <c r="D548" s="27"/>
      <c r="E548" s="28"/>
      <c r="F548" s="27"/>
      <c r="G548" s="28"/>
      <c r="H548" s="31"/>
      <c r="I548" s="31"/>
      <c r="J548" s="30"/>
      <c r="K548" s="30"/>
      <c r="L548" s="28"/>
      <c r="M548" s="31"/>
      <c r="N548" s="32"/>
      <c r="O548" s="28"/>
      <c r="P548" s="28"/>
      <c r="Q548" s="28"/>
      <c r="R548" s="31"/>
      <c r="S548" s="31"/>
      <c r="T548" s="30"/>
      <c r="U548" s="30"/>
      <c r="V548" s="30"/>
      <c r="W548" s="30"/>
      <c r="X548" s="30"/>
      <c r="Y548" s="30"/>
      <c r="Z548" s="30"/>
      <c r="AA548" s="30"/>
    </row>
    <row r="549" spans="1:27" ht="13.2" x14ac:dyDescent="0.25">
      <c r="A549" s="78"/>
      <c r="B549" s="28"/>
      <c r="C549" s="28"/>
      <c r="D549" s="27"/>
      <c r="E549" s="28"/>
      <c r="F549" s="27"/>
      <c r="G549" s="28"/>
      <c r="H549" s="31"/>
      <c r="I549" s="31"/>
      <c r="J549" s="30"/>
      <c r="K549" s="30"/>
      <c r="L549" s="28"/>
      <c r="M549" s="31"/>
      <c r="N549" s="32"/>
      <c r="O549" s="28"/>
      <c r="P549" s="28"/>
      <c r="Q549" s="28"/>
      <c r="R549" s="31"/>
      <c r="S549" s="31"/>
      <c r="T549" s="30"/>
      <c r="U549" s="30"/>
      <c r="V549" s="30"/>
      <c r="W549" s="30"/>
      <c r="X549" s="30"/>
      <c r="Y549" s="30"/>
      <c r="Z549" s="30"/>
      <c r="AA549" s="30"/>
    </row>
    <row r="550" spans="1:27" ht="13.2" x14ac:dyDescent="0.25">
      <c r="A550" s="78"/>
      <c r="B550" s="28"/>
      <c r="C550" s="28"/>
      <c r="D550" s="27"/>
      <c r="E550" s="28"/>
      <c r="F550" s="27"/>
      <c r="G550" s="28"/>
      <c r="H550" s="31"/>
      <c r="I550" s="31"/>
      <c r="J550" s="30"/>
      <c r="K550" s="30"/>
      <c r="L550" s="28"/>
      <c r="M550" s="31"/>
      <c r="N550" s="32"/>
      <c r="O550" s="28"/>
      <c r="P550" s="28"/>
      <c r="Q550" s="28"/>
      <c r="R550" s="31"/>
      <c r="S550" s="31"/>
      <c r="T550" s="30"/>
      <c r="U550" s="30"/>
      <c r="V550" s="30"/>
      <c r="W550" s="30"/>
      <c r="X550" s="30"/>
      <c r="Y550" s="30"/>
      <c r="Z550" s="30"/>
      <c r="AA550" s="30"/>
    </row>
    <row r="551" spans="1:27" ht="13.2" x14ac:dyDescent="0.25">
      <c r="A551" s="78"/>
      <c r="B551" s="28"/>
      <c r="C551" s="28"/>
      <c r="D551" s="27"/>
      <c r="E551" s="28"/>
      <c r="F551" s="27"/>
      <c r="G551" s="28"/>
      <c r="H551" s="31"/>
      <c r="I551" s="31"/>
      <c r="J551" s="30"/>
      <c r="K551" s="30"/>
      <c r="L551" s="28"/>
      <c r="M551" s="31"/>
      <c r="N551" s="32"/>
      <c r="O551" s="28"/>
      <c r="P551" s="28"/>
      <c r="Q551" s="28"/>
      <c r="R551" s="31"/>
      <c r="S551" s="31"/>
      <c r="T551" s="30"/>
      <c r="U551" s="30"/>
      <c r="V551" s="30"/>
      <c r="W551" s="30"/>
      <c r="X551" s="30"/>
      <c r="Y551" s="30"/>
      <c r="Z551" s="30"/>
      <c r="AA551" s="30"/>
    </row>
    <row r="552" spans="1:27" ht="13.2" x14ac:dyDescent="0.25">
      <c r="A552" s="78"/>
      <c r="B552" s="28"/>
      <c r="C552" s="28"/>
      <c r="D552" s="27"/>
      <c r="E552" s="28"/>
      <c r="F552" s="27"/>
      <c r="G552" s="28"/>
      <c r="H552" s="31"/>
      <c r="I552" s="31"/>
      <c r="J552" s="30"/>
      <c r="K552" s="30"/>
      <c r="L552" s="28"/>
      <c r="M552" s="31"/>
      <c r="N552" s="32"/>
      <c r="O552" s="28"/>
      <c r="P552" s="28"/>
      <c r="Q552" s="28"/>
      <c r="R552" s="31"/>
      <c r="S552" s="31"/>
      <c r="T552" s="30"/>
      <c r="U552" s="30"/>
      <c r="V552" s="30"/>
      <c r="W552" s="30"/>
      <c r="X552" s="30"/>
      <c r="Y552" s="30"/>
      <c r="Z552" s="30"/>
      <c r="AA552" s="30"/>
    </row>
    <row r="553" spans="1:27" ht="13.2" x14ac:dyDescent="0.25">
      <c r="A553" s="78"/>
      <c r="B553" s="28"/>
      <c r="C553" s="28"/>
      <c r="D553" s="27"/>
      <c r="E553" s="28"/>
      <c r="F553" s="27"/>
      <c r="G553" s="28"/>
      <c r="H553" s="31"/>
      <c r="I553" s="31"/>
      <c r="J553" s="30"/>
      <c r="K553" s="30"/>
      <c r="L553" s="28"/>
      <c r="M553" s="31"/>
      <c r="N553" s="32"/>
      <c r="O553" s="28"/>
      <c r="P553" s="28"/>
      <c r="Q553" s="28"/>
      <c r="R553" s="31"/>
      <c r="S553" s="31"/>
      <c r="T553" s="30"/>
      <c r="U553" s="30"/>
      <c r="V553" s="30"/>
      <c r="W553" s="30"/>
      <c r="X553" s="30"/>
      <c r="Y553" s="30"/>
      <c r="Z553" s="30"/>
      <c r="AA553" s="30"/>
    </row>
    <row r="554" spans="1:27" ht="13.2" x14ac:dyDescent="0.25">
      <c r="A554" s="78"/>
      <c r="B554" s="28"/>
      <c r="C554" s="28"/>
      <c r="D554" s="27"/>
      <c r="E554" s="28"/>
      <c r="F554" s="27"/>
      <c r="G554" s="28"/>
      <c r="H554" s="31"/>
      <c r="I554" s="31"/>
      <c r="J554" s="30"/>
      <c r="K554" s="30"/>
      <c r="L554" s="28"/>
      <c r="M554" s="31"/>
      <c r="N554" s="32"/>
      <c r="O554" s="28"/>
      <c r="P554" s="28"/>
      <c r="Q554" s="28"/>
      <c r="R554" s="31"/>
      <c r="S554" s="31"/>
      <c r="T554" s="30"/>
      <c r="U554" s="30"/>
      <c r="V554" s="30"/>
      <c r="W554" s="30"/>
      <c r="X554" s="30"/>
      <c r="Y554" s="30"/>
      <c r="Z554" s="30"/>
      <c r="AA554" s="30"/>
    </row>
    <row r="555" spans="1:27" ht="13.2" x14ac:dyDescent="0.25">
      <c r="A555" s="78"/>
      <c r="B555" s="28"/>
      <c r="C555" s="28"/>
      <c r="D555" s="27"/>
      <c r="E555" s="28"/>
      <c r="F555" s="27"/>
      <c r="G555" s="28"/>
      <c r="H555" s="31"/>
      <c r="I555" s="31"/>
      <c r="J555" s="30"/>
      <c r="K555" s="30"/>
      <c r="L555" s="28"/>
      <c r="M555" s="31"/>
      <c r="N555" s="32"/>
      <c r="O555" s="28"/>
      <c r="P555" s="28"/>
      <c r="Q555" s="28"/>
      <c r="R555" s="31"/>
      <c r="S555" s="31"/>
      <c r="T555" s="30"/>
      <c r="U555" s="30"/>
      <c r="V555" s="30"/>
      <c r="W555" s="30"/>
      <c r="X555" s="30"/>
      <c r="Y555" s="30"/>
      <c r="Z555" s="30"/>
      <c r="AA555" s="30"/>
    </row>
    <row r="556" spans="1:27" ht="13.2" x14ac:dyDescent="0.25">
      <c r="A556" s="78"/>
      <c r="B556" s="28"/>
      <c r="C556" s="28"/>
      <c r="D556" s="27"/>
      <c r="E556" s="28"/>
      <c r="F556" s="27"/>
      <c r="G556" s="28"/>
      <c r="H556" s="31"/>
      <c r="I556" s="31"/>
      <c r="J556" s="30"/>
      <c r="K556" s="30"/>
      <c r="L556" s="28"/>
      <c r="M556" s="31"/>
      <c r="N556" s="32"/>
      <c r="O556" s="28"/>
      <c r="P556" s="28"/>
      <c r="Q556" s="28"/>
      <c r="R556" s="31"/>
      <c r="S556" s="31"/>
      <c r="T556" s="30"/>
      <c r="U556" s="30"/>
      <c r="V556" s="30"/>
      <c r="W556" s="30"/>
      <c r="X556" s="30"/>
      <c r="Y556" s="30"/>
      <c r="Z556" s="30"/>
      <c r="AA556" s="30"/>
    </row>
    <row r="557" spans="1:27" ht="13.2" x14ac:dyDescent="0.25">
      <c r="A557" s="78"/>
      <c r="B557" s="28"/>
      <c r="C557" s="28"/>
      <c r="D557" s="27"/>
      <c r="E557" s="28"/>
      <c r="F557" s="27"/>
      <c r="G557" s="28"/>
      <c r="H557" s="31"/>
      <c r="I557" s="31"/>
      <c r="J557" s="30"/>
      <c r="K557" s="30"/>
      <c r="L557" s="28"/>
      <c r="M557" s="31"/>
      <c r="N557" s="32"/>
      <c r="O557" s="28"/>
      <c r="P557" s="28"/>
      <c r="Q557" s="28"/>
      <c r="R557" s="31"/>
      <c r="S557" s="31"/>
      <c r="T557" s="30"/>
      <c r="U557" s="30"/>
      <c r="V557" s="30"/>
      <c r="W557" s="30"/>
      <c r="X557" s="30"/>
      <c r="Y557" s="30"/>
      <c r="Z557" s="30"/>
      <c r="AA557" s="30"/>
    </row>
    <row r="558" spans="1:27" ht="13.2" x14ac:dyDescent="0.25">
      <c r="A558" s="78"/>
      <c r="B558" s="28"/>
      <c r="C558" s="28"/>
      <c r="D558" s="27"/>
      <c r="E558" s="28"/>
      <c r="F558" s="27"/>
      <c r="G558" s="28"/>
      <c r="H558" s="31"/>
      <c r="I558" s="31"/>
      <c r="J558" s="30"/>
      <c r="K558" s="30"/>
      <c r="L558" s="28"/>
      <c r="M558" s="31"/>
      <c r="N558" s="32"/>
      <c r="O558" s="28"/>
      <c r="P558" s="28"/>
      <c r="Q558" s="28"/>
      <c r="R558" s="31"/>
      <c r="S558" s="31"/>
      <c r="T558" s="30"/>
      <c r="U558" s="30"/>
      <c r="V558" s="30"/>
      <c r="W558" s="30"/>
      <c r="X558" s="30"/>
      <c r="Y558" s="30"/>
      <c r="Z558" s="30"/>
      <c r="AA558" s="30"/>
    </row>
    <row r="559" spans="1:27" ht="13.2" x14ac:dyDescent="0.25">
      <c r="A559" s="78"/>
      <c r="B559" s="28"/>
      <c r="C559" s="28"/>
      <c r="D559" s="27"/>
      <c r="E559" s="28"/>
      <c r="F559" s="27"/>
      <c r="G559" s="28"/>
      <c r="H559" s="31"/>
      <c r="I559" s="31"/>
      <c r="J559" s="30"/>
      <c r="K559" s="30"/>
      <c r="L559" s="28"/>
      <c r="M559" s="31"/>
      <c r="N559" s="32"/>
      <c r="O559" s="28"/>
      <c r="P559" s="28"/>
      <c r="Q559" s="28"/>
      <c r="R559" s="31"/>
      <c r="S559" s="31"/>
      <c r="T559" s="30"/>
      <c r="U559" s="30"/>
      <c r="V559" s="30"/>
      <c r="W559" s="30"/>
      <c r="X559" s="30"/>
      <c r="Y559" s="30"/>
      <c r="Z559" s="30"/>
      <c r="AA559" s="30"/>
    </row>
    <row r="560" spans="1:27" ht="13.2" x14ac:dyDescent="0.25">
      <c r="A560" s="78"/>
      <c r="B560" s="28"/>
      <c r="C560" s="28"/>
      <c r="D560" s="27"/>
      <c r="E560" s="28"/>
      <c r="F560" s="27"/>
      <c r="G560" s="28"/>
      <c r="H560" s="31"/>
      <c r="I560" s="31"/>
      <c r="J560" s="30"/>
      <c r="K560" s="30"/>
      <c r="L560" s="28"/>
      <c r="M560" s="31"/>
      <c r="N560" s="32"/>
      <c r="O560" s="28"/>
      <c r="P560" s="28"/>
      <c r="Q560" s="28"/>
      <c r="R560" s="31"/>
      <c r="S560" s="31"/>
      <c r="T560" s="30"/>
      <c r="U560" s="30"/>
      <c r="V560" s="30"/>
      <c r="W560" s="30"/>
      <c r="X560" s="30"/>
      <c r="Y560" s="30"/>
      <c r="Z560" s="30"/>
      <c r="AA560" s="30"/>
    </row>
    <row r="561" spans="1:27" ht="13.2" x14ac:dyDescent="0.25">
      <c r="A561" s="78"/>
      <c r="B561" s="28"/>
      <c r="C561" s="28"/>
      <c r="D561" s="27"/>
      <c r="E561" s="28"/>
      <c r="F561" s="27"/>
      <c r="G561" s="28"/>
      <c r="H561" s="31"/>
      <c r="I561" s="31"/>
      <c r="J561" s="30"/>
      <c r="K561" s="30"/>
      <c r="L561" s="28"/>
      <c r="M561" s="31"/>
      <c r="N561" s="32"/>
      <c r="O561" s="28"/>
      <c r="P561" s="28"/>
      <c r="Q561" s="28"/>
      <c r="R561" s="31"/>
      <c r="S561" s="31"/>
      <c r="T561" s="30"/>
      <c r="U561" s="30"/>
      <c r="V561" s="30"/>
      <c r="W561" s="30"/>
      <c r="X561" s="30"/>
      <c r="Y561" s="30"/>
      <c r="Z561" s="30"/>
      <c r="AA561" s="30"/>
    </row>
    <row r="562" spans="1:27" ht="13.2" x14ac:dyDescent="0.25">
      <c r="A562" s="78"/>
      <c r="B562" s="28"/>
      <c r="C562" s="28"/>
      <c r="D562" s="27"/>
      <c r="E562" s="28"/>
      <c r="F562" s="27"/>
      <c r="G562" s="28"/>
      <c r="H562" s="31"/>
      <c r="I562" s="31"/>
      <c r="J562" s="30"/>
      <c r="K562" s="30"/>
      <c r="L562" s="28"/>
      <c r="M562" s="31"/>
      <c r="N562" s="32"/>
      <c r="O562" s="28"/>
      <c r="P562" s="28"/>
      <c r="Q562" s="28"/>
      <c r="R562" s="31"/>
      <c r="S562" s="31"/>
      <c r="T562" s="30"/>
      <c r="U562" s="30"/>
      <c r="V562" s="30"/>
      <c r="W562" s="30"/>
      <c r="X562" s="30"/>
      <c r="Y562" s="30"/>
      <c r="Z562" s="30"/>
      <c r="AA562" s="30"/>
    </row>
    <row r="563" spans="1:27" ht="13.2" x14ac:dyDescent="0.25">
      <c r="A563" s="78"/>
      <c r="B563" s="28"/>
      <c r="C563" s="28"/>
      <c r="D563" s="27"/>
      <c r="E563" s="28"/>
      <c r="F563" s="27"/>
      <c r="G563" s="28"/>
      <c r="H563" s="31"/>
      <c r="I563" s="31"/>
      <c r="J563" s="30"/>
      <c r="K563" s="30"/>
      <c r="L563" s="28"/>
      <c r="M563" s="31"/>
      <c r="N563" s="32"/>
      <c r="O563" s="28"/>
      <c r="P563" s="28"/>
      <c r="Q563" s="28"/>
      <c r="R563" s="31"/>
      <c r="S563" s="31"/>
      <c r="T563" s="30"/>
      <c r="U563" s="30"/>
      <c r="V563" s="30"/>
      <c r="W563" s="30"/>
      <c r="X563" s="30"/>
      <c r="Y563" s="30"/>
      <c r="Z563" s="30"/>
      <c r="AA563" s="30"/>
    </row>
    <row r="564" spans="1:27" ht="13.2" x14ac:dyDescent="0.25">
      <c r="A564" s="78"/>
      <c r="B564" s="28"/>
      <c r="C564" s="28"/>
      <c r="D564" s="27"/>
      <c r="E564" s="28"/>
      <c r="F564" s="27"/>
      <c r="G564" s="28"/>
      <c r="H564" s="31"/>
      <c r="I564" s="31"/>
      <c r="J564" s="30"/>
      <c r="K564" s="30"/>
      <c r="L564" s="28"/>
      <c r="M564" s="31"/>
      <c r="N564" s="32"/>
      <c r="O564" s="28"/>
      <c r="P564" s="28"/>
      <c r="Q564" s="28"/>
      <c r="R564" s="31"/>
      <c r="S564" s="31"/>
      <c r="T564" s="30"/>
      <c r="U564" s="30"/>
      <c r="V564" s="30"/>
      <c r="W564" s="30"/>
      <c r="X564" s="30"/>
      <c r="Y564" s="30"/>
      <c r="Z564" s="30"/>
      <c r="AA564" s="30"/>
    </row>
    <row r="565" spans="1:27" ht="13.2" x14ac:dyDescent="0.25">
      <c r="A565" s="78"/>
      <c r="B565" s="28"/>
      <c r="C565" s="28"/>
      <c r="D565" s="27"/>
      <c r="E565" s="28"/>
      <c r="F565" s="27"/>
      <c r="G565" s="28"/>
      <c r="H565" s="31"/>
      <c r="I565" s="31"/>
      <c r="J565" s="30"/>
      <c r="K565" s="30"/>
      <c r="L565" s="28"/>
      <c r="M565" s="31"/>
      <c r="N565" s="32"/>
      <c r="O565" s="28"/>
      <c r="P565" s="28"/>
      <c r="Q565" s="28"/>
      <c r="R565" s="31"/>
      <c r="S565" s="31"/>
      <c r="T565" s="30"/>
      <c r="U565" s="30"/>
      <c r="V565" s="30"/>
      <c r="W565" s="30"/>
      <c r="X565" s="30"/>
      <c r="Y565" s="30"/>
      <c r="Z565" s="30"/>
      <c r="AA565" s="30"/>
    </row>
    <row r="566" spans="1:27" ht="13.2" x14ac:dyDescent="0.25">
      <c r="A566" s="78"/>
      <c r="B566" s="28"/>
      <c r="C566" s="28"/>
      <c r="D566" s="27"/>
      <c r="E566" s="28"/>
      <c r="F566" s="27"/>
      <c r="G566" s="28"/>
      <c r="H566" s="31"/>
      <c r="I566" s="31"/>
      <c r="J566" s="30"/>
      <c r="K566" s="30"/>
      <c r="L566" s="28"/>
      <c r="M566" s="31"/>
      <c r="N566" s="32"/>
      <c r="O566" s="28"/>
      <c r="P566" s="28"/>
      <c r="Q566" s="28"/>
      <c r="R566" s="31"/>
      <c r="S566" s="31"/>
      <c r="T566" s="30"/>
      <c r="U566" s="30"/>
      <c r="V566" s="30"/>
      <c r="W566" s="30"/>
      <c r="X566" s="30"/>
      <c r="Y566" s="30"/>
      <c r="Z566" s="30"/>
      <c r="AA566" s="30"/>
    </row>
    <row r="567" spans="1:27" ht="13.2" x14ac:dyDescent="0.25">
      <c r="A567" s="78"/>
      <c r="B567" s="28"/>
      <c r="C567" s="28"/>
      <c r="D567" s="27"/>
      <c r="E567" s="28"/>
      <c r="F567" s="27"/>
      <c r="G567" s="28"/>
      <c r="H567" s="31"/>
      <c r="I567" s="31"/>
      <c r="J567" s="30"/>
      <c r="K567" s="30"/>
      <c r="L567" s="28"/>
      <c r="M567" s="31"/>
      <c r="N567" s="32"/>
      <c r="O567" s="28"/>
      <c r="P567" s="28"/>
      <c r="Q567" s="28"/>
      <c r="R567" s="31"/>
      <c r="S567" s="31"/>
      <c r="T567" s="30"/>
      <c r="U567" s="30"/>
      <c r="V567" s="30"/>
      <c r="W567" s="30"/>
      <c r="X567" s="30"/>
      <c r="Y567" s="30"/>
      <c r="Z567" s="30"/>
      <c r="AA567" s="30"/>
    </row>
    <row r="568" spans="1:27" ht="13.2" x14ac:dyDescent="0.25">
      <c r="A568" s="78"/>
      <c r="B568" s="28"/>
      <c r="C568" s="28"/>
      <c r="D568" s="27"/>
      <c r="E568" s="28"/>
      <c r="F568" s="27"/>
      <c r="G568" s="28"/>
      <c r="H568" s="31"/>
      <c r="I568" s="31"/>
      <c r="J568" s="30"/>
      <c r="K568" s="30"/>
      <c r="L568" s="28"/>
      <c r="M568" s="31"/>
      <c r="N568" s="32"/>
      <c r="O568" s="28"/>
      <c r="P568" s="28"/>
      <c r="Q568" s="28"/>
      <c r="R568" s="31"/>
      <c r="S568" s="31"/>
      <c r="T568" s="30"/>
      <c r="U568" s="30"/>
      <c r="V568" s="30"/>
      <c r="W568" s="30"/>
      <c r="X568" s="30"/>
      <c r="Y568" s="30"/>
      <c r="Z568" s="30"/>
      <c r="AA568" s="30"/>
    </row>
    <row r="569" spans="1:27" ht="13.2" x14ac:dyDescent="0.25">
      <c r="A569" s="78"/>
      <c r="B569" s="28"/>
      <c r="C569" s="28"/>
      <c r="D569" s="27"/>
      <c r="E569" s="28"/>
      <c r="F569" s="27"/>
      <c r="G569" s="28"/>
      <c r="H569" s="31"/>
      <c r="I569" s="31"/>
      <c r="J569" s="30"/>
      <c r="K569" s="30"/>
      <c r="L569" s="28"/>
      <c r="M569" s="31"/>
      <c r="N569" s="32"/>
      <c r="O569" s="28"/>
      <c r="P569" s="28"/>
      <c r="Q569" s="28"/>
      <c r="R569" s="31"/>
      <c r="S569" s="31"/>
      <c r="T569" s="30"/>
      <c r="U569" s="30"/>
      <c r="V569" s="30"/>
      <c r="W569" s="30"/>
      <c r="X569" s="30"/>
      <c r="Y569" s="30"/>
      <c r="Z569" s="30"/>
      <c r="AA569" s="30"/>
    </row>
    <row r="570" spans="1:27" ht="13.2" x14ac:dyDescent="0.25">
      <c r="A570" s="78"/>
      <c r="B570" s="28"/>
      <c r="C570" s="28"/>
      <c r="D570" s="27"/>
      <c r="E570" s="28"/>
      <c r="F570" s="27"/>
      <c r="G570" s="28"/>
      <c r="H570" s="31"/>
      <c r="I570" s="31"/>
      <c r="J570" s="30"/>
      <c r="K570" s="30"/>
      <c r="L570" s="28"/>
      <c r="M570" s="31"/>
      <c r="N570" s="32"/>
      <c r="O570" s="28"/>
      <c r="P570" s="28"/>
      <c r="Q570" s="28"/>
      <c r="R570" s="31"/>
      <c r="S570" s="31"/>
      <c r="T570" s="30"/>
      <c r="U570" s="30"/>
      <c r="V570" s="30"/>
      <c r="W570" s="30"/>
      <c r="X570" s="30"/>
      <c r="Y570" s="30"/>
      <c r="Z570" s="30"/>
      <c r="AA570" s="30"/>
    </row>
    <row r="571" spans="1:27" ht="13.2" x14ac:dyDescent="0.25">
      <c r="A571" s="78"/>
      <c r="B571" s="28"/>
      <c r="C571" s="28"/>
      <c r="D571" s="27"/>
      <c r="E571" s="28"/>
      <c r="F571" s="27"/>
      <c r="G571" s="28"/>
      <c r="H571" s="31"/>
      <c r="I571" s="31"/>
      <c r="J571" s="30"/>
      <c r="K571" s="30"/>
      <c r="L571" s="28"/>
      <c r="M571" s="31"/>
      <c r="N571" s="32"/>
      <c r="O571" s="28"/>
      <c r="P571" s="28"/>
      <c r="Q571" s="28"/>
      <c r="R571" s="31"/>
      <c r="S571" s="31"/>
      <c r="T571" s="30"/>
      <c r="U571" s="30"/>
      <c r="V571" s="30"/>
      <c r="W571" s="30"/>
      <c r="X571" s="30"/>
      <c r="Y571" s="30"/>
      <c r="Z571" s="30"/>
      <c r="AA571" s="30"/>
    </row>
    <row r="572" spans="1:27" ht="13.2" x14ac:dyDescent="0.25">
      <c r="A572" s="78"/>
      <c r="B572" s="28"/>
      <c r="C572" s="28"/>
      <c r="D572" s="27"/>
      <c r="E572" s="28"/>
      <c r="F572" s="27"/>
      <c r="G572" s="28"/>
      <c r="H572" s="31"/>
      <c r="I572" s="31"/>
      <c r="J572" s="30"/>
      <c r="K572" s="30"/>
      <c r="L572" s="28"/>
      <c r="M572" s="31"/>
      <c r="N572" s="32"/>
      <c r="O572" s="28"/>
      <c r="P572" s="28"/>
      <c r="Q572" s="28"/>
      <c r="R572" s="31"/>
      <c r="S572" s="31"/>
      <c r="T572" s="30"/>
      <c r="U572" s="30"/>
      <c r="V572" s="30"/>
      <c r="W572" s="30"/>
      <c r="X572" s="30"/>
      <c r="Y572" s="30"/>
      <c r="Z572" s="30"/>
      <c r="AA572" s="30"/>
    </row>
    <row r="573" spans="1:27" ht="13.2" x14ac:dyDescent="0.25">
      <c r="A573" s="78"/>
      <c r="B573" s="28"/>
      <c r="C573" s="28"/>
      <c r="D573" s="27"/>
      <c r="E573" s="28"/>
      <c r="F573" s="27"/>
      <c r="G573" s="28"/>
      <c r="H573" s="31"/>
      <c r="I573" s="31"/>
      <c r="J573" s="30"/>
      <c r="K573" s="30"/>
      <c r="L573" s="28"/>
      <c r="M573" s="31"/>
      <c r="N573" s="32"/>
      <c r="O573" s="28"/>
      <c r="P573" s="28"/>
      <c r="Q573" s="28"/>
      <c r="R573" s="31"/>
      <c r="S573" s="31"/>
      <c r="T573" s="30"/>
      <c r="U573" s="30"/>
      <c r="V573" s="30"/>
      <c r="W573" s="30"/>
      <c r="X573" s="30"/>
      <c r="Y573" s="30"/>
      <c r="Z573" s="30"/>
      <c r="AA573" s="30"/>
    </row>
    <row r="574" spans="1:27" ht="13.2" x14ac:dyDescent="0.25">
      <c r="A574" s="78"/>
      <c r="B574" s="28"/>
      <c r="C574" s="28"/>
      <c r="D574" s="27"/>
      <c r="E574" s="28"/>
      <c r="F574" s="27"/>
      <c r="G574" s="28"/>
      <c r="H574" s="31"/>
      <c r="I574" s="31"/>
      <c r="J574" s="30"/>
      <c r="K574" s="30"/>
      <c r="L574" s="28"/>
      <c r="M574" s="31"/>
      <c r="N574" s="32"/>
      <c r="O574" s="28"/>
      <c r="P574" s="28"/>
      <c r="Q574" s="28"/>
      <c r="R574" s="31"/>
      <c r="S574" s="31"/>
      <c r="T574" s="30"/>
      <c r="U574" s="30"/>
      <c r="V574" s="30"/>
      <c r="W574" s="30"/>
      <c r="X574" s="30"/>
      <c r="Y574" s="30"/>
      <c r="Z574" s="30"/>
      <c r="AA574" s="30"/>
    </row>
    <row r="575" spans="1:27" ht="13.2" x14ac:dyDescent="0.25">
      <c r="A575" s="78"/>
      <c r="B575" s="28"/>
      <c r="C575" s="28"/>
      <c r="D575" s="27"/>
      <c r="E575" s="28"/>
      <c r="F575" s="27"/>
      <c r="G575" s="28"/>
      <c r="H575" s="31"/>
      <c r="I575" s="31"/>
      <c r="J575" s="30"/>
      <c r="K575" s="30"/>
      <c r="L575" s="28"/>
      <c r="M575" s="31"/>
      <c r="N575" s="32"/>
      <c r="O575" s="28"/>
      <c r="P575" s="28"/>
      <c r="Q575" s="28"/>
      <c r="R575" s="31"/>
      <c r="S575" s="31"/>
      <c r="T575" s="30"/>
      <c r="U575" s="30"/>
      <c r="V575" s="30"/>
      <c r="W575" s="30"/>
      <c r="X575" s="30"/>
      <c r="Y575" s="30"/>
      <c r="Z575" s="30"/>
      <c r="AA575" s="30"/>
    </row>
    <row r="576" spans="1:27" ht="13.2" x14ac:dyDescent="0.25">
      <c r="A576" s="78"/>
      <c r="B576" s="28"/>
      <c r="C576" s="28"/>
      <c r="D576" s="27"/>
      <c r="E576" s="28"/>
      <c r="F576" s="27"/>
      <c r="G576" s="28"/>
      <c r="H576" s="31"/>
      <c r="I576" s="31"/>
      <c r="J576" s="30"/>
      <c r="K576" s="30"/>
      <c r="L576" s="28"/>
      <c r="M576" s="31"/>
      <c r="N576" s="32"/>
      <c r="O576" s="28"/>
      <c r="P576" s="28"/>
      <c r="Q576" s="28"/>
      <c r="R576" s="31"/>
      <c r="S576" s="31"/>
      <c r="T576" s="30"/>
      <c r="U576" s="30"/>
      <c r="V576" s="30"/>
      <c r="W576" s="30"/>
      <c r="X576" s="30"/>
      <c r="Y576" s="30"/>
      <c r="Z576" s="30"/>
      <c r="AA576" s="30"/>
    </row>
    <row r="577" spans="1:27" ht="13.2" x14ac:dyDescent="0.25">
      <c r="A577" s="78"/>
      <c r="B577" s="28"/>
      <c r="C577" s="28"/>
      <c r="D577" s="27"/>
      <c r="E577" s="28"/>
      <c r="F577" s="27"/>
      <c r="G577" s="28"/>
      <c r="H577" s="31"/>
      <c r="I577" s="31"/>
      <c r="J577" s="30"/>
      <c r="K577" s="30"/>
      <c r="L577" s="28"/>
      <c r="M577" s="31"/>
      <c r="N577" s="32"/>
      <c r="O577" s="28"/>
      <c r="P577" s="28"/>
      <c r="Q577" s="28"/>
      <c r="R577" s="31"/>
      <c r="S577" s="31"/>
      <c r="T577" s="30"/>
      <c r="U577" s="30"/>
      <c r="V577" s="30"/>
      <c r="W577" s="30"/>
      <c r="X577" s="30"/>
      <c r="Y577" s="30"/>
      <c r="Z577" s="30"/>
      <c r="AA577" s="30"/>
    </row>
    <row r="578" spans="1:27" ht="13.2" x14ac:dyDescent="0.25">
      <c r="A578" s="78"/>
      <c r="B578" s="28"/>
      <c r="C578" s="28"/>
      <c r="D578" s="27"/>
      <c r="E578" s="28"/>
      <c r="F578" s="27"/>
      <c r="G578" s="28"/>
      <c r="H578" s="31"/>
      <c r="I578" s="31"/>
      <c r="J578" s="30"/>
      <c r="K578" s="30"/>
      <c r="L578" s="28"/>
      <c r="M578" s="31"/>
      <c r="N578" s="32"/>
      <c r="O578" s="28"/>
      <c r="P578" s="28"/>
      <c r="Q578" s="28"/>
      <c r="R578" s="31"/>
      <c r="S578" s="31"/>
      <c r="T578" s="30"/>
      <c r="U578" s="30"/>
      <c r="V578" s="30"/>
      <c r="W578" s="30"/>
      <c r="X578" s="30"/>
      <c r="Y578" s="30"/>
      <c r="Z578" s="30"/>
      <c r="AA578" s="30"/>
    </row>
    <row r="579" spans="1:27" ht="13.2" x14ac:dyDescent="0.25">
      <c r="A579" s="78"/>
      <c r="B579" s="28"/>
      <c r="C579" s="28"/>
      <c r="D579" s="27"/>
      <c r="E579" s="28"/>
      <c r="F579" s="27"/>
      <c r="G579" s="28"/>
      <c r="H579" s="31"/>
      <c r="I579" s="31"/>
      <c r="J579" s="30"/>
      <c r="K579" s="30"/>
      <c r="L579" s="28"/>
      <c r="M579" s="31"/>
      <c r="N579" s="32"/>
      <c r="O579" s="28"/>
      <c r="P579" s="28"/>
      <c r="Q579" s="28"/>
      <c r="R579" s="31"/>
      <c r="S579" s="31"/>
      <c r="T579" s="30"/>
      <c r="U579" s="30"/>
      <c r="V579" s="30"/>
      <c r="W579" s="30"/>
      <c r="X579" s="30"/>
      <c r="Y579" s="30"/>
      <c r="Z579" s="30"/>
      <c r="AA579" s="30"/>
    </row>
    <row r="580" spans="1:27" ht="13.2" x14ac:dyDescent="0.25">
      <c r="A580" s="78"/>
      <c r="B580" s="28"/>
      <c r="C580" s="28"/>
      <c r="D580" s="27"/>
      <c r="E580" s="28"/>
      <c r="F580" s="27"/>
      <c r="G580" s="28"/>
      <c r="H580" s="31"/>
      <c r="I580" s="31"/>
      <c r="J580" s="30"/>
      <c r="K580" s="30"/>
      <c r="L580" s="28"/>
      <c r="M580" s="31"/>
      <c r="N580" s="32"/>
      <c r="O580" s="28"/>
      <c r="P580" s="28"/>
      <c r="Q580" s="28"/>
      <c r="R580" s="31"/>
      <c r="S580" s="31"/>
      <c r="T580" s="30"/>
      <c r="U580" s="30"/>
      <c r="V580" s="30"/>
      <c r="W580" s="30"/>
      <c r="X580" s="30"/>
      <c r="Y580" s="30"/>
      <c r="Z580" s="30"/>
      <c r="AA580" s="30"/>
    </row>
    <row r="581" spans="1:27" ht="13.2" x14ac:dyDescent="0.25">
      <c r="A581" s="78"/>
      <c r="B581" s="28"/>
      <c r="C581" s="28"/>
      <c r="D581" s="27"/>
      <c r="E581" s="28"/>
      <c r="F581" s="27"/>
      <c r="G581" s="28"/>
      <c r="H581" s="31"/>
      <c r="I581" s="31"/>
      <c r="J581" s="30"/>
      <c r="K581" s="30"/>
      <c r="L581" s="28"/>
      <c r="M581" s="31"/>
      <c r="N581" s="32"/>
      <c r="O581" s="28"/>
      <c r="P581" s="28"/>
      <c r="Q581" s="28"/>
      <c r="R581" s="31"/>
      <c r="S581" s="31"/>
      <c r="T581" s="30"/>
      <c r="U581" s="30"/>
      <c r="V581" s="30"/>
      <c r="W581" s="30"/>
      <c r="X581" s="30"/>
      <c r="Y581" s="30"/>
      <c r="Z581" s="30"/>
      <c r="AA581" s="30"/>
    </row>
    <row r="582" spans="1:27" ht="13.2" x14ac:dyDescent="0.25">
      <c r="A582" s="78"/>
      <c r="B582" s="28"/>
      <c r="C582" s="28"/>
      <c r="D582" s="27"/>
      <c r="E582" s="28"/>
      <c r="F582" s="27"/>
      <c r="G582" s="28"/>
      <c r="H582" s="31"/>
      <c r="I582" s="31"/>
      <c r="J582" s="30"/>
      <c r="K582" s="30"/>
      <c r="L582" s="28"/>
      <c r="M582" s="31"/>
      <c r="N582" s="32"/>
      <c r="O582" s="28"/>
      <c r="P582" s="28"/>
      <c r="Q582" s="28"/>
      <c r="R582" s="31"/>
      <c r="S582" s="31"/>
      <c r="T582" s="30"/>
      <c r="U582" s="30"/>
      <c r="V582" s="30"/>
      <c r="W582" s="30"/>
      <c r="X582" s="30"/>
      <c r="Y582" s="30"/>
      <c r="Z582" s="30"/>
      <c r="AA582" s="30"/>
    </row>
    <row r="583" spans="1:27" ht="13.2" x14ac:dyDescent="0.25">
      <c r="A583" s="78"/>
      <c r="B583" s="28"/>
      <c r="C583" s="28"/>
      <c r="D583" s="27"/>
      <c r="E583" s="28"/>
      <c r="F583" s="27"/>
      <c r="G583" s="28"/>
      <c r="H583" s="31"/>
      <c r="I583" s="31"/>
      <c r="J583" s="30"/>
      <c r="K583" s="30"/>
      <c r="L583" s="28"/>
      <c r="M583" s="31"/>
      <c r="N583" s="32"/>
      <c r="O583" s="28"/>
      <c r="P583" s="28"/>
      <c r="Q583" s="28"/>
      <c r="R583" s="31"/>
      <c r="S583" s="31"/>
      <c r="T583" s="30"/>
      <c r="U583" s="30"/>
      <c r="V583" s="30"/>
      <c r="W583" s="30"/>
      <c r="X583" s="30"/>
      <c r="Y583" s="30"/>
      <c r="Z583" s="30"/>
      <c r="AA583" s="30"/>
    </row>
    <row r="584" spans="1:27" ht="13.2" x14ac:dyDescent="0.25">
      <c r="A584" s="78"/>
      <c r="B584" s="28"/>
      <c r="C584" s="28"/>
      <c r="D584" s="27"/>
      <c r="E584" s="28"/>
      <c r="F584" s="27"/>
      <c r="G584" s="28"/>
      <c r="H584" s="31"/>
      <c r="I584" s="31"/>
      <c r="J584" s="30"/>
      <c r="K584" s="30"/>
      <c r="L584" s="28"/>
      <c r="M584" s="31"/>
      <c r="N584" s="32"/>
      <c r="O584" s="28"/>
      <c r="P584" s="28"/>
      <c r="Q584" s="28"/>
      <c r="R584" s="31"/>
      <c r="S584" s="31"/>
      <c r="T584" s="30"/>
      <c r="U584" s="30"/>
      <c r="V584" s="30"/>
      <c r="W584" s="30"/>
      <c r="X584" s="30"/>
      <c r="Y584" s="30"/>
      <c r="Z584" s="30"/>
      <c r="AA584" s="30"/>
    </row>
    <row r="585" spans="1:27" ht="13.2" x14ac:dyDescent="0.25">
      <c r="A585" s="78"/>
      <c r="B585" s="28"/>
      <c r="C585" s="28"/>
      <c r="D585" s="27"/>
      <c r="E585" s="28"/>
      <c r="F585" s="27"/>
      <c r="G585" s="28"/>
      <c r="H585" s="31"/>
      <c r="I585" s="31"/>
      <c r="J585" s="30"/>
      <c r="K585" s="30"/>
      <c r="L585" s="28"/>
      <c r="M585" s="31"/>
      <c r="N585" s="32"/>
      <c r="O585" s="28"/>
      <c r="P585" s="28"/>
      <c r="Q585" s="28"/>
      <c r="R585" s="31"/>
      <c r="S585" s="31"/>
      <c r="T585" s="30"/>
      <c r="U585" s="30"/>
      <c r="V585" s="30"/>
      <c r="W585" s="30"/>
      <c r="X585" s="30"/>
      <c r="Y585" s="30"/>
      <c r="Z585" s="30"/>
      <c r="AA585" s="30"/>
    </row>
    <row r="586" spans="1:27" ht="13.2" x14ac:dyDescent="0.25">
      <c r="A586" s="78"/>
      <c r="B586" s="28"/>
      <c r="C586" s="28"/>
      <c r="D586" s="27"/>
      <c r="E586" s="28"/>
      <c r="F586" s="27"/>
      <c r="G586" s="28"/>
      <c r="H586" s="31"/>
      <c r="I586" s="31"/>
      <c r="J586" s="30"/>
      <c r="K586" s="30"/>
      <c r="L586" s="28"/>
      <c r="M586" s="31"/>
      <c r="N586" s="32"/>
      <c r="O586" s="28"/>
      <c r="P586" s="28"/>
      <c r="Q586" s="28"/>
      <c r="R586" s="31"/>
      <c r="S586" s="31"/>
      <c r="T586" s="30"/>
      <c r="U586" s="30"/>
      <c r="V586" s="30"/>
      <c r="W586" s="30"/>
      <c r="X586" s="30"/>
      <c r="Y586" s="30"/>
      <c r="Z586" s="30"/>
      <c r="AA586" s="30"/>
    </row>
    <row r="587" spans="1:27" ht="13.2" x14ac:dyDescent="0.25">
      <c r="A587" s="78"/>
      <c r="B587" s="28"/>
      <c r="C587" s="28"/>
      <c r="D587" s="27"/>
      <c r="E587" s="28"/>
      <c r="F587" s="27"/>
      <c r="G587" s="28"/>
      <c r="H587" s="31"/>
      <c r="I587" s="31"/>
      <c r="J587" s="30"/>
      <c r="K587" s="30"/>
      <c r="L587" s="28"/>
      <c r="M587" s="31"/>
      <c r="N587" s="32"/>
      <c r="O587" s="28"/>
      <c r="P587" s="28"/>
      <c r="Q587" s="28"/>
      <c r="R587" s="31"/>
      <c r="S587" s="31"/>
      <c r="T587" s="30"/>
      <c r="U587" s="30"/>
      <c r="V587" s="30"/>
      <c r="W587" s="30"/>
      <c r="X587" s="30"/>
      <c r="Y587" s="30"/>
      <c r="Z587" s="30"/>
      <c r="AA587" s="30"/>
    </row>
    <row r="588" spans="1:27" ht="13.2" x14ac:dyDescent="0.25">
      <c r="A588" s="78"/>
      <c r="B588" s="28"/>
      <c r="C588" s="28"/>
      <c r="D588" s="27"/>
      <c r="E588" s="28"/>
      <c r="F588" s="27"/>
      <c r="G588" s="28"/>
      <c r="H588" s="31"/>
      <c r="I588" s="31"/>
      <c r="J588" s="30"/>
      <c r="K588" s="30"/>
      <c r="L588" s="28"/>
      <c r="M588" s="31"/>
      <c r="N588" s="32"/>
      <c r="O588" s="28"/>
      <c r="P588" s="28"/>
      <c r="Q588" s="28"/>
      <c r="R588" s="31"/>
      <c r="S588" s="31"/>
      <c r="T588" s="30"/>
      <c r="U588" s="30"/>
      <c r="V588" s="30"/>
      <c r="W588" s="30"/>
      <c r="X588" s="30"/>
      <c r="Y588" s="30"/>
      <c r="Z588" s="30"/>
      <c r="AA588" s="30"/>
    </row>
    <row r="589" spans="1:27" ht="13.2" x14ac:dyDescent="0.25">
      <c r="A589" s="78"/>
      <c r="B589" s="28"/>
      <c r="C589" s="28"/>
      <c r="D589" s="27"/>
      <c r="E589" s="28"/>
      <c r="F589" s="27"/>
      <c r="G589" s="28"/>
      <c r="H589" s="31"/>
      <c r="I589" s="31"/>
      <c r="J589" s="30"/>
      <c r="K589" s="30"/>
      <c r="L589" s="28"/>
      <c r="M589" s="31"/>
      <c r="N589" s="32"/>
      <c r="O589" s="28"/>
      <c r="P589" s="28"/>
      <c r="Q589" s="28"/>
      <c r="R589" s="31"/>
      <c r="S589" s="31"/>
      <c r="T589" s="30"/>
      <c r="U589" s="30"/>
      <c r="V589" s="30"/>
      <c r="W589" s="30"/>
      <c r="X589" s="30"/>
      <c r="Y589" s="30"/>
      <c r="Z589" s="30"/>
      <c r="AA589" s="30"/>
    </row>
    <row r="590" spans="1:27" ht="13.2" x14ac:dyDescent="0.25">
      <c r="A590" s="78"/>
      <c r="B590" s="28"/>
      <c r="C590" s="28"/>
      <c r="D590" s="27"/>
      <c r="E590" s="28"/>
      <c r="F590" s="27"/>
      <c r="G590" s="28"/>
      <c r="H590" s="31"/>
      <c r="I590" s="31"/>
      <c r="J590" s="30"/>
      <c r="K590" s="30"/>
      <c r="L590" s="28"/>
      <c r="M590" s="31"/>
      <c r="N590" s="32"/>
      <c r="O590" s="28"/>
      <c r="P590" s="28"/>
      <c r="Q590" s="28"/>
      <c r="R590" s="31"/>
      <c r="S590" s="31"/>
      <c r="T590" s="30"/>
      <c r="U590" s="30"/>
      <c r="V590" s="30"/>
      <c r="W590" s="30"/>
      <c r="X590" s="30"/>
      <c r="Y590" s="30"/>
      <c r="Z590" s="30"/>
      <c r="AA590" s="30"/>
    </row>
    <row r="591" spans="1:27" ht="13.2" x14ac:dyDescent="0.25">
      <c r="A591" s="78"/>
      <c r="B591" s="28"/>
      <c r="C591" s="28"/>
      <c r="D591" s="27"/>
      <c r="E591" s="28"/>
      <c r="F591" s="27"/>
      <c r="G591" s="28"/>
      <c r="H591" s="31"/>
      <c r="I591" s="31"/>
      <c r="J591" s="30"/>
      <c r="K591" s="30"/>
      <c r="L591" s="28"/>
      <c r="M591" s="31"/>
      <c r="N591" s="32"/>
      <c r="O591" s="28"/>
      <c r="P591" s="28"/>
      <c r="Q591" s="28"/>
      <c r="R591" s="31"/>
      <c r="S591" s="31"/>
      <c r="T591" s="30"/>
      <c r="U591" s="30"/>
      <c r="V591" s="30"/>
      <c r="W591" s="30"/>
      <c r="X591" s="30"/>
      <c r="Y591" s="30"/>
      <c r="Z591" s="30"/>
      <c r="AA591" s="30"/>
    </row>
    <row r="592" spans="1:27" ht="13.2" x14ac:dyDescent="0.25">
      <c r="A592" s="78"/>
      <c r="B592" s="28"/>
      <c r="C592" s="28"/>
      <c r="D592" s="27"/>
      <c r="E592" s="28"/>
      <c r="F592" s="27"/>
      <c r="G592" s="28"/>
      <c r="H592" s="31"/>
      <c r="I592" s="31"/>
      <c r="J592" s="30"/>
      <c r="K592" s="30"/>
      <c r="L592" s="28"/>
      <c r="M592" s="31"/>
      <c r="N592" s="32"/>
      <c r="O592" s="28"/>
      <c r="P592" s="28"/>
      <c r="Q592" s="28"/>
      <c r="R592" s="31"/>
      <c r="S592" s="31"/>
      <c r="T592" s="30"/>
      <c r="U592" s="30"/>
      <c r="V592" s="30"/>
      <c r="W592" s="30"/>
      <c r="X592" s="30"/>
      <c r="Y592" s="30"/>
      <c r="Z592" s="30"/>
      <c r="AA592" s="30"/>
    </row>
    <row r="593" spans="1:27" ht="13.2" x14ac:dyDescent="0.25">
      <c r="A593" s="78"/>
      <c r="B593" s="28"/>
      <c r="C593" s="28"/>
      <c r="D593" s="27"/>
      <c r="E593" s="28"/>
      <c r="F593" s="27"/>
      <c r="G593" s="28"/>
      <c r="H593" s="31"/>
      <c r="I593" s="31"/>
      <c r="J593" s="30"/>
      <c r="K593" s="30"/>
      <c r="L593" s="28"/>
      <c r="M593" s="31"/>
      <c r="N593" s="32"/>
      <c r="O593" s="28"/>
      <c r="P593" s="28"/>
      <c r="Q593" s="28"/>
      <c r="R593" s="31"/>
      <c r="S593" s="31"/>
      <c r="T593" s="30"/>
      <c r="U593" s="30"/>
      <c r="V593" s="30"/>
      <c r="W593" s="30"/>
      <c r="X593" s="30"/>
      <c r="Y593" s="30"/>
      <c r="Z593" s="30"/>
      <c r="AA593" s="30"/>
    </row>
    <row r="594" spans="1:27" ht="13.2" x14ac:dyDescent="0.25">
      <c r="A594" s="78"/>
      <c r="B594" s="28"/>
      <c r="C594" s="28"/>
      <c r="D594" s="27"/>
      <c r="E594" s="28"/>
      <c r="F594" s="27"/>
      <c r="G594" s="28"/>
      <c r="H594" s="31"/>
      <c r="I594" s="31"/>
      <c r="J594" s="30"/>
      <c r="K594" s="30"/>
      <c r="L594" s="28"/>
      <c r="M594" s="31"/>
      <c r="N594" s="32"/>
      <c r="O594" s="28"/>
      <c r="P594" s="28"/>
      <c r="Q594" s="28"/>
      <c r="R594" s="31"/>
      <c r="S594" s="31"/>
      <c r="T594" s="30"/>
      <c r="U594" s="30"/>
      <c r="V594" s="30"/>
      <c r="W594" s="30"/>
      <c r="X594" s="30"/>
      <c r="Y594" s="30"/>
      <c r="Z594" s="30"/>
      <c r="AA594" s="30"/>
    </row>
    <row r="595" spans="1:27" ht="13.2" x14ac:dyDescent="0.25">
      <c r="A595" s="78"/>
      <c r="B595" s="28"/>
      <c r="C595" s="28"/>
      <c r="D595" s="27"/>
      <c r="E595" s="28"/>
      <c r="F595" s="27"/>
      <c r="G595" s="28"/>
      <c r="H595" s="31"/>
      <c r="I595" s="31"/>
      <c r="J595" s="30"/>
      <c r="K595" s="30"/>
      <c r="L595" s="28"/>
      <c r="M595" s="31"/>
      <c r="N595" s="32"/>
      <c r="O595" s="28"/>
      <c r="P595" s="28"/>
      <c r="Q595" s="28"/>
      <c r="R595" s="31"/>
      <c r="S595" s="31"/>
      <c r="T595" s="30"/>
      <c r="U595" s="30"/>
      <c r="V595" s="30"/>
      <c r="W595" s="30"/>
      <c r="X595" s="30"/>
      <c r="Y595" s="30"/>
      <c r="Z595" s="30"/>
      <c r="AA595" s="30"/>
    </row>
    <row r="596" spans="1:27" ht="13.2" x14ac:dyDescent="0.25">
      <c r="A596" s="78"/>
      <c r="B596" s="28"/>
      <c r="C596" s="28"/>
      <c r="D596" s="27"/>
      <c r="E596" s="28"/>
      <c r="F596" s="27"/>
      <c r="G596" s="28"/>
      <c r="H596" s="31"/>
      <c r="I596" s="31"/>
      <c r="J596" s="30"/>
      <c r="K596" s="30"/>
      <c r="L596" s="28"/>
      <c r="M596" s="31"/>
      <c r="N596" s="32"/>
      <c r="O596" s="28"/>
      <c r="P596" s="28"/>
      <c r="Q596" s="28"/>
      <c r="R596" s="31"/>
      <c r="S596" s="31"/>
      <c r="T596" s="30"/>
      <c r="U596" s="30"/>
      <c r="V596" s="30"/>
      <c r="W596" s="30"/>
      <c r="X596" s="30"/>
      <c r="Y596" s="30"/>
      <c r="Z596" s="30"/>
      <c r="AA596" s="30"/>
    </row>
    <row r="597" spans="1:27" ht="13.2" x14ac:dyDescent="0.25">
      <c r="A597" s="78"/>
      <c r="B597" s="28"/>
      <c r="C597" s="28"/>
      <c r="D597" s="27"/>
      <c r="E597" s="28"/>
      <c r="F597" s="27"/>
      <c r="G597" s="28"/>
      <c r="H597" s="31"/>
      <c r="I597" s="31"/>
      <c r="J597" s="30"/>
      <c r="K597" s="30"/>
      <c r="L597" s="28"/>
      <c r="M597" s="31"/>
      <c r="N597" s="32"/>
      <c r="O597" s="28"/>
      <c r="P597" s="28"/>
      <c r="Q597" s="28"/>
      <c r="R597" s="31"/>
      <c r="S597" s="31"/>
      <c r="T597" s="30"/>
      <c r="U597" s="30"/>
      <c r="V597" s="30"/>
      <c r="W597" s="30"/>
      <c r="X597" s="30"/>
      <c r="Y597" s="30"/>
      <c r="Z597" s="30"/>
      <c r="AA597" s="30"/>
    </row>
    <row r="598" spans="1:27" ht="13.2" x14ac:dyDescent="0.25">
      <c r="A598" s="78"/>
      <c r="B598" s="28"/>
      <c r="C598" s="28"/>
      <c r="D598" s="27"/>
      <c r="E598" s="28"/>
      <c r="F598" s="27"/>
      <c r="G598" s="28"/>
      <c r="H598" s="31"/>
      <c r="I598" s="31"/>
      <c r="J598" s="30"/>
      <c r="K598" s="30"/>
      <c r="L598" s="28"/>
      <c r="M598" s="31"/>
      <c r="N598" s="32"/>
      <c r="O598" s="28"/>
      <c r="P598" s="28"/>
      <c r="Q598" s="28"/>
      <c r="R598" s="31"/>
      <c r="S598" s="31"/>
      <c r="T598" s="30"/>
      <c r="U598" s="30"/>
      <c r="V598" s="30"/>
      <c r="W598" s="30"/>
      <c r="X598" s="30"/>
      <c r="Y598" s="30"/>
      <c r="Z598" s="30"/>
      <c r="AA598" s="30"/>
    </row>
    <row r="599" spans="1:27" ht="13.2" x14ac:dyDescent="0.25">
      <c r="A599" s="78"/>
      <c r="B599" s="28"/>
      <c r="C599" s="28"/>
      <c r="D599" s="27"/>
      <c r="E599" s="28"/>
      <c r="F599" s="27"/>
      <c r="G599" s="28"/>
      <c r="H599" s="31"/>
      <c r="I599" s="31"/>
      <c r="J599" s="30"/>
      <c r="K599" s="30"/>
      <c r="L599" s="28"/>
      <c r="M599" s="31"/>
      <c r="N599" s="32"/>
      <c r="O599" s="28"/>
      <c r="P599" s="28"/>
      <c r="Q599" s="28"/>
      <c r="R599" s="31"/>
      <c r="S599" s="31"/>
      <c r="T599" s="30"/>
      <c r="U599" s="30"/>
      <c r="V599" s="30"/>
      <c r="W599" s="30"/>
      <c r="X599" s="30"/>
      <c r="Y599" s="30"/>
      <c r="Z599" s="30"/>
      <c r="AA599" s="30"/>
    </row>
    <row r="600" spans="1:27" ht="13.2" x14ac:dyDescent="0.25">
      <c r="A600" s="78"/>
      <c r="B600" s="28"/>
      <c r="C600" s="28"/>
      <c r="D600" s="27"/>
      <c r="E600" s="28"/>
      <c r="F600" s="27"/>
      <c r="G600" s="28"/>
      <c r="H600" s="31"/>
      <c r="I600" s="31"/>
      <c r="J600" s="30"/>
      <c r="K600" s="30"/>
      <c r="L600" s="28"/>
      <c r="M600" s="31"/>
      <c r="N600" s="32"/>
      <c r="O600" s="28"/>
      <c r="P600" s="28"/>
      <c r="Q600" s="28"/>
      <c r="R600" s="31"/>
      <c r="S600" s="31"/>
      <c r="T600" s="30"/>
      <c r="U600" s="30"/>
      <c r="V600" s="30"/>
      <c r="W600" s="30"/>
      <c r="X600" s="30"/>
      <c r="Y600" s="30"/>
      <c r="Z600" s="30"/>
      <c r="AA600" s="30"/>
    </row>
    <row r="601" spans="1:27" ht="13.2" x14ac:dyDescent="0.25">
      <c r="A601" s="78"/>
      <c r="B601" s="28"/>
      <c r="C601" s="28"/>
      <c r="D601" s="27"/>
      <c r="E601" s="28"/>
      <c r="F601" s="27"/>
      <c r="G601" s="28"/>
      <c r="H601" s="31"/>
      <c r="I601" s="31"/>
      <c r="J601" s="30"/>
      <c r="K601" s="30"/>
      <c r="L601" s="28"/>
      <c r="M601" s="31"/>
      <c r="N601" s="32"/>
      <c r="O601" s="28"/>
      <c r="P601" s="28"/>
      <c r="Q601" s="28"/>
      <c r="R601" s="31"/>
      <c r="S601" s="31"/>
      <c r="T601" s="30"/>
      <c r="U601" s="30"/>
      <c r="V601" s="30"/>
      <c r="W601" s="30"/>
      <c r="X601" s="30"/>
      <c r="Y601" s="30"/>
      <c r="Z601" s="30"/>
      <c r="AA601" s="30"/>
    </row>
    <row r="602" spans="1:27" ht="13.2" x14ac:dyDescent="0.25">
      <c r="A602" s="78"/>
      <c r="B602" s="28"/>
      <c r="C602" s="28"/>
      <c r="D602" s="27"/>
      <c r="E602" s="28"/>
      <c r="F602" s="27"/>
      <c r="G602" s="28"/>
      <c r="H602" s="31"/>
      <c r="I602" s="31"/>
      <c r="J602" s="30"/>
      <c r="K602" s="30"/>
      <c r="L602" s="28"/>
      <c r="M602" s="31"/>
      <c r="N602" s="32"/>
      <c r="O602" s="28"/>
      <c r="P602" s="28"/>
      <c r="Q602" s="28"/>
      <c r="R602" s="31"/>
      <c r="S602" s="31"/>
      <c r="T602" s="30"/>
      <c r="U602" s="30"/>
      <c r="V602" s="30"/>
      <c r="W602" s="30"/>
      <c r="X602" s="30"/>
      <c r="Y602" s="30"/>
      <c r="Z602" s="30"/>
      <c r="AA602" s="30"/>
    </row>
    <row r="603" spans="1:27" ht="13.2" x14ac:dyDescent="0.25">
      <c r="A603" s="78"/>
      <c r="B603" s="28"/>
      <c r="C603" s="28"/>
      <c r="D603" s="27"/>
      <c r="E603" s="28"/>
      <c r="F603" s="27"/>
      <c r="G603" s="28"/>
      <c r="H603" s="31"/>
      <c r="I603" s="31"/>
      <c r="J603" s="30"/>
      <c r="K603" s="30"/>
      <c r="L603" s="28"/>
      <c r="M603" s="31"/>
      <c r="N603" s="32"/>
      <c r="O603" s="28"/>
      <c r="P603" s="28"/>
      <c r="Q603" s="28"/>
      <c r="R603" s="31"/>
      <c r="S603" s="31"/>
      <c r="T603" s="30"/>
      <c r="U603" s="30"/>
      <c r="V603" s="30"/>
      <c r="W603" s="30"/>
      <c r="X603" s="30"/>
      <c r="Y603" s="30"/>
      <c r="Z603" s="30"/>
      <c r="AA603" s="30"/>
    </row>
    <row r="604" spans="1:27" ht="13.2" x14ac:dyDescent="0.25">
      <c r="A604" s="78"/>
      <c r="B604" s="28"/>
      <c r="C604" s="28"/>
      <c r="D604" s="27"/>
      <c r="E604" s="28"/>
      <c r="F604" s="27"/>
      <c r="G604" s="28"/>
      <c r="H604" s="31"/>
      <c r="I604" s="31"/>
      <c r="J604" s="30"/>
      <c r="K604" s="30"/>
      <c r="L604" s="28"/>
      <c r="M604" s="31"/>
      <c r="N604" s="32"/>
      <c r="O604" s="28"/>
      <c r="P604" s="28"/>
      <c r="Q604" s="28"/>
      <c r="R604" s="31"/>
      <c r="S604" s="31"/>
      <c r="T604" s="30"/>
      <c r="U604" s="30"/>
      <c r="V604" s="30"/>
      <c r="W604" s="30"/>
      <c r="X604" s="30"/>
      <c r="Y604" s="30"/>
      <c r="Z604" s="30"/>
      <c r="AA604" s="30"/>
    </row>
    <row r="605" spans="1:27" ht="13.2" x14ac:dyDescent="0.25">
      <c r="A605" s="78"/>
      <c r="B605" s="28"/>
      <c r="C605" s="28"/>
      <c r="D605" s="27"/>
      <c r="E605" s="28"/>
      <c r="F605" s="27"/>
      <c r="G605" s="28"/>
      <c r="H605" s="31"/>
      <c r="I605" s="31"/>
      <c r="J605" s="30"/>
      <c r="K605" s="30"/>
      <c r="L605" s="28"/>
      <c r="M605" s="31"/>
      <c r="N605" s="32"/>
      <c r="O605" s="28"/>
      <c r="P605" s="28"/>
      <c r="Q605" s="28"/>
      <c r="R605" s="31"/>
      <c r="S605" s="31"/>
      <c r="T605" s="30"/>
      <c r="U605" s="30"/>
      <c r="V605" s="30"/>
      <c r="W605" s="30"/>
      <c r="X605" s="30"/>
      <c r="Y605" s="30"/>
      <c r="Z605" s="30"/>
      <c r="AA605" s="30"/>
    </row>
    <row r="606" spans="1:27" ht="13.2" x14ac:dyDescent="0.25">
      <c r="A606" s="78"/>
      <c r="B606" s="28"/>
      <c r="C606" s="28"/>
      <c r="D606" s="27"/>
      <c r="E606" s="28"/>
      <c r="F606" s="27"/>
      <c r="G606" s="28"/>
      <c r="H606" s="31"/>
      <c r="I606" s="31"/>
      <c r="J606" s="30"/>
      <c r="K606" s="30"/>
      <c r="L606" s="28"/>
      <c r="M606" s="31"/>
      <c r="N606" s="32"/>
      <c r="O606" s="28"/>
      <c r="P606" s="28"/>
      <c r="Q606" s="28"/>
      <c r="R606" s="31"/>
      <c r="S606" s="31"/>
      <c r="T606" s="30"/>
      <c r="U606" s="30"/>
      <c r="V606" s="30"/>
      <c r="W606" s="30"/>
      <c r="X606" s="30"/>
      <c r="Y606" s="30"/>
      <c r="Z606" s="30"/>
      <c r="AA606" s="30"/>
    </row>
    <row r="607" spans="1:27" ht="13.2" x14ac:dyDescent="0.25">
      <c r="A607" s="78"/>
      <c r="B607" s="28"/>
      <c r="C607" s="28"/>
      <c r="D607" s="27"/>
      <c r="E607" s="28"/>
      <c r="F607" s="27"/>
      <c r="G607" s="28"/>
      <c r="H607" s="31"/>
      <c r="I607" s="31"/>
      <c r="J607" s="30"/>
      <c r="K607" s="30"/>
      <c r="L607" s="28"/>
      <c r="M607" s="31"/>
      <c r="N607" s="32"/>
      <c r="O607" s="28"/>
      <c r="P607" s="28"/>
      <c r="Q607" s="28"/>
      <c r="R607" s="31"/>
      <c r="S607" s="31"/>
      <c r="T607" s="30"/>
      <c r="U607" s="30"/>
      <c r="V607" s="30"/>
      <c r="W607" s="30"/>
      <c r="X607" s="30"/>
      <c r="Y607" s="30"/>
      <c r="Z607" s="30"/>
      <c r="AA607" s="30"/>
    </row>
    <row r="608" spans="1:27" ht="13.2" x14ac:dyDescent="0.25">
      <c r="A608" s="78"/>
      <c r="B608" s="28"/>
      <c r="C608" s="28"/>
      <c r="D608" s="27"/>
      <c r="E608" s="28"/>
      <c r="F608" s="27"/>
      <c r="G608" s="28"/>
      <c r="H608" s="31"/>
      <c r="I608" s="31"/>
      <c r="J608" s="30"/>
      <c r="K608" s="30"/>
      <c r="L608" s="28"/>
      <c r="M608" s="31"/>
      <c r="N608" s="32"/>
      <c r="O608" s="28"/>
      <c r="P608" s="28"/>
      <c r="Q608" s="28"/>
      <c r="R608" s="31"/>
      <c r="S608" s="31"/>
      <c r="T608" s="30"/>
      <c r="U608" s="30"/>
      <c r="V608" s="30"/>
      <c r="W608" s="30"/>
      <c r="X608" s="30"/>
      <c r="Y608" s="30"/>
      <c r="Z608" s="30"/>
      <c r="AA608" s="30"/>
    </row>
    <row r="609" spans="1:27" ht="13.2" x14ac:dyDescent="0.25">
      <c r="A609" s="78"/>
      <c r="B609" s="28"/>
      <c r="C609" s="28"/>
      <c r="D609" s="27"/>
      <c r="E609" s="28"/>
      <c r="F609" s="27"/>
      <c r="G609" s="28"/>
      <c r="H609" s="31"/>
      <c r="I609" s="31"/>
      <c r="J609" s="30"/>
      <c r="K609" s="30"/>
      <c r="L609" s="28"/>
      <c r="M609" s="31"/>
      <c r="N609" s="32"/>
      <c r="O609" s="28"/>
      <c r="P609" s="28"/>
      <c r="Q609" s="28"/>
      <c r="R609" s="31"/>
      <c r="S609" s="31"/>
      <c r="T609" s="30"/>
      <c r="U609" s="30"/>
      <c r="V609" s="30"/>
      <c r="W609" s="30"/>
      <c r="X609" s="30"/>
      <c r="Y609" s="30"/>
      <c r="Z609" s="30"/>
      <c r="AA609" s="30"/>
    </row>
    <row r="610" spans="1:27" ht="13.2" x14ac:dyDescent="0.25">
      <c r="A610" s="78"/>
      <c r="B610" s="28"/>
      <c r="C610" s="28"/>
      <c r="D610" s="27"/>
      <c r="E610" s="28"/>
      <c r="F610" s="27"/>
      <c r="G610" s="28"/>
      <c r="H610" s="31"/>
      <c r="I610" s="31"/>
      <c r="J610" s="30"/>
      <c r="K610" s="30"/>
      <c r="L610" s="28"/>
      <c r="M610" s="31"/>
      <c r="N610" s="32"/>
      <c r="O610" s="28"/>
      <c r="P610" s="28"/>
      <c r="Q610" s="28"/>
      <c r="R610" s="31"/>
      <c r="S610" s="31"/>
      <c r="T610" s="30"/>
      <c r="U610" s="30"/>
      <c r="V610" s="30"/>
      <c r="W610" s="30"/>
      <c r="X610" s="30"/>
      <c r="Y610" s="30"/>
      <c r="Z610" s="30"/>
      <c r="AA610" s="30"/>
    </row>
    <row r="611" spans="1:27" ht="13.2" x14ac:dyDescent="0.25">
      <c r="A611" s="78"/>
      <c r="B611" s="28"/>
      <c r="C611" s="28"/>
      <c r="D611" s="27"/>
      <c r="E611" s="28"/>
      <c r="F611" s="27"/>
      <c r="G611" s="28"/>
      <c r="H611" s="31"/>
      <c r="I611" s="31"/>
      <c r="J611" s="30"/>
      <c r="K611" s="30"/>
      <c r="L611" s="28"/>
      <c r="M611" s="31"/>
      <c r="N611" s="32"/>
      <c r="O611" s="28"/>
      <c r="P611" s="28"/>
      <c r="Q611" s="28"/>
      <c r="R611" s="31"/>
      <c r="S611" s="31"/>
      <c r="T611" s="30"/>
      <c r="U611" s="30"/>
      <c r="V611" s="30"/>
      <c r="W611" s="30"/>
      <c r="X611" s="30"/>
      <c r="Y611" s="30"/>
      <c r="Z611" s="30"/>
      <c r="AA611" s="30"/>
    </row>
    <row r="612" spans="1:27" ht="13.2" x14ac:dyDescent="0.25">
      <c r="A612" s="78"/>
      <c r="B612" s="28"/>
      <c r="C612" s="28"/>
      <c r="D612" s="27"/>
      <c r="E612" s="28"/>
      <c r="F612" s="27"/>
      <c r="G612" s="28"/>
      <c r="H612" s="31"/>
      <c r="I612" s="31"/>
      <c r="J612" s="30"/>
      <c r="K612" s="30"/>
      <c r="L612" s="28"/>
      <c r="M612" s="31"/>
      <c r="N612" s="32"/>
      <c r="O612" s="28"/>
      <c r="P612" s="28"/>
      <c r="Q612" s="28"/>
      <c r="R612" s="31"/>
      <c r="S612" s="31"/>
      <c r="T612" s="30"/>
      <c r="U612" s="30"/>
      <c r="V612" s="30"/>
      <c r="W612" s="30"/>
      <c r="X612" s="30"/>
      <c r="Y612" s="30"/>
      <c r="Z612" s="30"/>
      <c r="AA612" s="30"/>
    </row>
    <row r="613" spans="1:27" ht="13.2" x14ac:dyDescent="0.25">
      <c r="A613" s="78"/>
      <c r="B613" s="28"/>
      <c r="C613" s="28"/>
      <c r="D613" s="27"/>
      <c r="E613" s="28"/>
      <c r="F613" s="27"/>
      <c r="G613" s="28"/>
      <c r="H613" s="31"/>
      <c r="I613" s="31"/>
      <c r="J613" s="30"/>
      <c r="K613" s="30"/>
      <c r="L613" s="28"/>
      <c r="M613" s="31"/>
      <c r="N613" s="32"/>
      <c r="O613" s="28"/>
      <c r="P613" s="28"/>
      <c r="Q613" s="28"/>
      <c r="R613" s="31"/>
      <c r="S613" s="31"/>
      <c r="T613" s="30"/>
      <c r="U613" s="30"/>
      <c r="V613" s="30"/>
      <c r="W613" s="30"/>
      <c r="X613" s="30"/>
      <c r="Y613" s="30"/>
      <c r="Z613" s="30"/>
      <c r="AA613" s="30"/>
    </row>
    <row r="614" spans="1:27" ht="13.2" x14ac:dyDescent="0.25">
      <c r="A614" s="78"/>
      <c r="B614" s="28"/>
      <c r="C614" s="28"/>
      <c r="D614" s="27"/>
      <c r="E614" s="28"/>
      <c r="F614" s="27"/>
      <c r="G614" s="28"/>
      <c r="H614" s="31"/>
      <c r="I614" s="31"/>
      <c r="J614" s="30"/>
      <c r="K614" s="30"/>
      <c r="L614" s="28"/>
      <c r="M614" s="31"/>
      <c r="N614" s="32"/>
      <c r="O614" s="28"/>
      <c r="P614" s="28"/>
      <c r="Q614" s="28"/>
      <c r="R614" s="31"/>
      <c r="S614" s="31"/>
      <c r="T614" s="30"/>
      <c r="U614" s="30"/>
      <c r="V614" s="30"/>
      <c r="W614" s="30"/>
      <c r="X614" s="30"/>
      <c r="Y614" s="30"/>
      <c r="Z614" s="30"/>
      <c r="AA614" s="30"/>
    </row>
    <row r="615" spans="1:27" ht="13.2" x14ac:dyDescent="0.25">
      <c r="A615" s="78"/>
      <c r="B615" s="28"/>
      <c r="C615" s="28"/>
      <c r="D615" s="27"/>
      <c r="E615" s="28"/>
      <c r="F615" s="27"/>
      <c r="G615" s="28"/>
      <c r="H615" s="31"/>
      <c r="I615" s="31"/>
      <c r="J615" s="30"/>
      <c r="K615" s="30"/>
      <c r="L615" s="28"/>
      <c r="M615" s="31"/>
      <c r="N615" s="32"/>
      <c r="O615" s="28"/>
      <c r="P615" s="28"/>
      <c r="Q615" s="28"/>
      <c r="R615" s="31"/>
      <c r="S615" s="31"/>
      <c r="T615" s="30"/>
      <c r="U615" s="30"/>
      <c r="V615" s="30"/>
      <c r="W615" s="30"/>
      <c r="X615" s="30"/>
      <c r="Y615" s="30"/>
      <c r="Z615" s="30"/>
      <c r="AA615" s="30"/>
    </row>
    <row r="616" spans="1:27" ht="13.2" x14ac:dyDescent="0.25">
      <c r="A616" s="78"/>
      <c r="B616" s="28"/>
      <c r="C616" s="28"/>
      <c r="D616" s="27"/>
      <c r="E616" s="28"/>
      <c r="F616" s="27"/>
      <c r="G616" s="28"/>
      <c r="H616" s="31"/>
      <c r="I616" s="31"/>
      <c r="J616" s="30"/>
      <c r="K616" s="30"/>
      <c r="L616" s="28"/>
      <c r="M616" s="31"/>
      <c r="N616" s="32"/>
      <c r="O616" s="28"/>
      <c r="P616" s="28"/>
      <c r="Q616" s="28"/>
      <c r="R616" s="31"/>
      <c r="S616" s="31"/>
      <c r="T616" s="30"/>
      <c r="U616" s="30"/>
      <c r="V616" s="30"/>
      <c r="W616" s="30"/>
      <c r="X616" s="30"/>
      <c r="Y616" s="30"/>
      <c r="Z616" s="30"/>
      <c r="AA616" s="30"/>
    </row>
    <row r="617" spans="1:27" ht="13.2" x14ac:dyDescent="0.25">
      <c r="A617" s="78"/>
      <c r="B617" s="28"/>
      <c r="C617" s="28"/>
      <c r="D617" s="27"/>
      <c r="E617" s="28"/>
      <c r="F617" s="27"/>
      <c r="G617" s="28"/>
      <c r="H617" s="31"/>
      <c r="I617" s="31"/>
      <c r="J617" s="30"/>
      <c r="K617" s="30"/>
      <c r="L617" s="28"/>
      <c r="M617" s="31"/>
      <c r="N617" s="32"/>
      <c r="O617" s="28"/>
      <c r="P617" s="28"/>
      <c r="Q617" s="28"/>
      <c r="R617" s="31"/>
      <c r="S617" s="31"/>
      <c r="T617" s="30"/>
      <c r="U617" s="30"/>
      <c r="V617" s="30"/>
      <c r="W617" s="30"/>
      <c r="X617" s="30"/>
      <c r="Y617" s="30"/>
      <c r="Z617" s="30"/>
      <c r="AA617" s="30"/>
    </row>
    <row r="618" spans="1:27" ht="13.2" x14ac:dyDescent="0.25">
      <c r="A618" s="78"/>
      <c r="B618" s="28"/>
      <c r="C618" s="28"/>
      <c r="D618" s="27"/>
      <c r="E618" s="28"/>
      <c r="F618" s="27"/>
      <c r="G618" s="28"/>
      <c r="H618" s="31"/>
      <c r="I618" s="31"/>
      <c r="J618" s="30"/>
      <c r="K618" s="30"/>
      <c r="L618" s="28"/>
      <c r="M618" s="31"/>
      <c r="N618" s="32"/>
      <c r="O618" s="28"/>
      <c r="P618" s="28"/>
      <c r="Q618" s="28"/>
      <c r="R618" s="31"/>
      <c r="S618" s="31"/>
      <c r="T618" s="30"/>
      <c r="U618" s="30"/>
      <c r="V618" s="30"/>
      <c r="W618" s="30"/>
      <c r="X618" s="30"/>
      <c r="Y618" s="30"/>
      <c r="Z618" s="30"/>
      <c r="AA618" s="30"/>
    </row>
    <row r="619" spans="1:27" ht="13.2" x14ac:dyDescent="0.25">
      <c r="A619" s="78"/>
      <c r="B619" s="28"/>
      <c r="C619" s="28"/>
      <c r="D619" s="27"/>
      <c r="E619" s="28"/>
      <c r="F619" s="27"/>
      <c r="G619" s="28"/>
      <c r="H619" s="31"/>
      <c r="I619" s="31"/>
      <c r="J619" s="30"/>
      <c r="K619" s="30"/>
      <c r="L619" s="28"/>
      <c r="M619" s="31"/>
      <c r="N619" s="32"/>
      <c r="O619" s="28"/>
      <c r="P619" s="28"/>
      <c r="Q619" s="28"/>
      <c r="R619" s="31"/>
      <c r="S619" s="31"/>
      <c r="T619" s="30"/>
      <c r="U619" s="30"/>
      <c r="V619" s="30"/>
      <c r="W619" s="30"/>
      <c r="X619" s="30"/>
      <c r="Y619" s="30"/>
      <c r="Z619" s="30"/>
      <c r="AA619" s="30"/>
    </row>
    <row r="620" spans="1:27" ht="13.2" x14ac:dyDescent="0.25">
      <c r="A620" s="78"/>
      <c r="B620" s="28"/>
      <c r="C620" s="28"/>
      <c r="D620" s="27"/>
      <c r="E620" s="28"/>
      <c r="F620" s="27"/>
      <c r="G620" s="28"/>
      <c r="H620" s="31"/>
      <c r="I620" s="31"/>
      <c r="J620" s="30"/>
      <c r="K620" s="30"/>
      <c r="L620" s="28"/>
      <c r="M620" s="31"/>
      <c r="N620" s="32"/>
      <c r="O620" s="28"/>
      <c r="P620" s="28"/>
      <c r="Q620" s="28"/>
      <c r="R620" s="31"/>
      <c r="S620" s="31"/>
      <c r="T620" s="30"/>
      <c r="U620" s="30"/>
      <c r="V620" s="30"/>
      <c r="W620" s="30"/>
      <c r="X620" s="30"/>
      <c r="Y620" s="30"/>
      <c r="Z620" s="30"/>
      <c r="AA620" s="30"/>
    </row>
    <row r="621" spans="1:27" ht="13.2" x14ac:dyDescent="0.25">
      <c r="A621" s="78"/>
      <c r="B621" s="28"/>
      <c r="C621" s="28"/>
      <c r="D621" s="27"/>
      <c r="E621" s="28"/>
      <c r="F621" s="27"/>
      <c r="G621" s="28"/>
      <c r="H621" s="31"/>
      <c r="I621" s="31"/>
      <c r="J621" s="30"/>
      <c r="K621" s="30"/>
      <c r="L621" s="28"/>
      <c r="M621" s="31"/>
      <c r="N621" s="32"/>
      <c r="O621" s="28"/>
      <c r="P621" s="28"/>
      <c r="Q621" s="28"/>
      <c r="R621" s="31"/>
      <c r="S621" s="31"/>
      <c r="T621" s="30"/>
      <c r="U621" s="30"/>
      <c r="V621" s="30"/>
      <c r="W621" s="30"/>
      <c r="X621" s="30"/>
      <c r="Y621" s="30"/>
      <c r="Z621" s="30"/>
      <c r="AA621" s="30"/>
    </row>
    <row r="622" spans="1:27" ht="13.2" x14ac:dyDescent="0.25">
      <c r="A622" s="78"/>
      <c r="B622" s="28"/>
      <c r="C622" s="28"/>
      <c r="D622" s="27"/>
      <c r="E622" s="28"/>
      <c r="F622" s="27"/>
      <c r="G622" s="28"/>
      <c r="H622" s="31"/>
      <c r="I622" s="31"/>
      <c r="J622" s="30"/>
      <c r="K622" s="30"/>
      <c r="L622" s="28"/>
      <c r="M622" s="31"/>
      <c r="N622" s="32"/>
      <c r="O622" s="28"/>
      <c r="P622" s="28"/>
      <c r="Q622" s="28"/>
      <c r="R622" s="31"/>
      <c r="S622" s="31"/>
      <c r="T622" s="30"/>
      <c r="U622" s="30"/>
      <c r="V622" s="30"/>
      <c r="W622" s="30"/>
      <c r="X622" s="30"/>
      <c r="Y622" s="30"/>
      <c r="Z622" s="30"/>
      <c r="AA622" s="30"/>
    </row>
    <row r="623" spans="1:27" ht="13.2" x14ac:dyDescent="0.25">
      <c r="A623" s="78"/>
      <c r="B623" s="28"/>
      <c r="C623" s="28"/>
      <c r="D623" s="27"/>
      <c r="E623" s="28"/>
      <c r="F623" s="27"/>
      <c r="G623" s="28"/>
      <c r="H623" s="31"/>
      <c r="I623" s="31"/>
      <c r="J623" s="30"/>
      <c r="K623" s="30"/>
      <c r="L623" s="28"/>
      <c r="M623" s="31"/>
      <c r="N623" s="32"/>
      <c r="O623" s="28"/>
      <c r="P623" s="28"/>
      <c r="Q623" s="28"/>
      <c r="R623" s="31"/>
      <c r="S623" s="31"/>
      <c r="T623" s="30"/>
      <c r="U623" s="30"/>
      <c r="V623" s="30"/>
      <c r="W623" s="30"/>
      <c r="X623" s="30"/>
      <c r="Y623" s="30"/>
      <c r="Z623" s="30"/>
      <c r="AA623" s="30"/>
    </row>
    <row r="624" spans="1:27" ht="13.2" x14ac:dyDescent="0.25">
      <c r="A624" s="78"/>
      <c r="B624" s="28"/>
      <c r="C624" s="28"/>
      <c r="D624" s="27"/>
      <c r="E624" s="28"/>
      <c r="F624" s="27"/>
      <c r="G624" s="28"/>
      <c r="H624" s="31"/>
      <c r="I624" s="31"/>
      <c r="J624" s="30"/>
      <c r="K624" s="30"/>
      <c r="L624" s="28"/>
      <c r="M624" s="31"/>
      <c r="N624" s="32"/>
      <c r="O624" s="28"/>
      <c r="P624" s="28"/>
      <c r="Q624" s="28"/>
      <c r="R624" s="31"/>
      <c r="S624" s="31"/>
      <c r="T624" s="30"/>
      <c r="U624" s="30"/>
      <c r="V624" s="30"/>
      <c r="W624" s="30"/>
      <c r="X624" s="30"/>
      <c r="Y624" s="30"/>
      <c r="Z624" s="30"/>
      <c r="AA624" s="30"/>
    </row>
    <row r="625" spans="1:27" ht="13.2" x14ac:dyDescent="0.25">
      <c r="A625" s="78"/>
      <c r="B625" s="28"/>
      <c r="C625" s="28"/>
      <c r="D625" s="27"/>
      <c r="E625" s="28"/>
      <c r="F625" s="27"/>
      <c r="G625" s="28"/>
      <c r="H625" s="31"/>
      <c r="I625" s="31"/>
      <c r="J625" s="30"/>
      <c r="K625" s="30"/>
      <c r="L625" s="28"/>
      <c r="M625" s="31"/>
      <c r="N625" s="32"/>
      <c r="O625" s="28"/>
      <c r="P625" s="28"/>
      <c r="Q625" s="28"/>
      <c r="R625" s="31"/>
      <c r="S625" s="31"/>
      <c r="T625" s="30"/>
      <c r="U625" s="30"/>
      <c r="V625" s="30"/>
      <c r="W625" s="30"/>
      <c r="X625" s="30"/>
      <c r="Y625" s="30"/>
      <c r="Z625" s="30"/>
      <c r="AA625" s="30"/>
    </row>
    <row r="626" spans="1:27" ht="13.2" x14ac:dyDescent="0.25">
      <c r="A626" s="78"/>
      <c r="B626" s="28"/>
      <c r="C626" s="28"/>
      <c r="D626" s="27"/>
      <c r="E626" s="28"/>
      <c r="F626" s="27"/>
      <c r="G626" s="28"/>
      <c r="H626" s="31"/>
      <c r="I626" s="31"/>
      <c r="J626" s="30"/>
      <c r="K626" s="30"/>
      <c r="L626" s="28"/>
      <c r="M626" s="31"/>
      <c r="N626" s="32"/>
      <c r="O626" s="28"/>
      <c r="P626" s="28"/>
      <c r="Q626" s="28"/>
      <c r="R626" s="31"/>
      <c r="S626" s="31"/>
      <c r="T626" s="30"/>
      <c r="U626" s="30"/>
      <c r="V626" s="30"/>
      <c r="W626" s="30"/>
      <c r="X626" s="30"/>
      <c r="Y626" s="30"/>
      <c r="Z626" s="30"/>
      <c r="AA626" s="30"/>
    </row>
    <row r="627" spans="1:27" ht="13.2" x14ac:dyDescent="0.25">
      <c r="A627" s="78"/>
      <c r="B627" s="28"/>
      <c r="C627" s="28"/>
      <c r="D627" s="27"/>
      <c r="E627" s="28"/>
      <c r="F627" s="27"/>
      <c r="G627" s="28"/>
      <c r="H627" s="31"/>
      <c r="I627" s="31"/>
      <c r="J627" s="30"/>
      <c r="K627" s="30"/>
      <c r="L627" s="28"/>
      <c r="M627" s="31"/>
      <c r="N627" s="32"/>
      <c r="O627" s="28"/>
      <c r="P627" s="28"/>
      <c r="Q627" s="28"/>
      <c r="R627" s="31"/>
      <c r="S627" s="31"/>
      <c r="T627" s="30"/>
      <c r="U627" s="30"/>
      <c r="V627" s="30"/>
      <c r="W627" s="30"/>
      <c r="X627" s="30"/>
      <c r="Y627" s="30"/>
      <c r="Z627" s="30"/>
      <c r="AA627" s="30"/>
    </row>
    <row r="628" spans="1:27" ht="13.2" x14ac:dyDescent="0.25">
      <c r="A628" s="78"/>
      <c r="B628" s="28"/>
      <c r="C628" s="28"/>
      <c r="D628" s="27"/>
      <c r="E628" s="28"/>
      <c r="F628" s="27"/>
      <c r="G628" s="28"/>
      <c r="H628" s="31"/>
      <c r="I628" s="31"/>
      <c r="J628" s="30"/>
      <c r="K628" s="30"/>
      <c r="L628" s="28"/>
      <c r="M628" s="31"/>
      <c r="N628" s="32"/>
      <c r="O628" s="28"/>
      <c r="P628" s="28"/>
      <c r="Q628" s="28"/>
      <c r="R628" s="31"/>
      <c r="S628" s="31"/>
      <c r="T628" s="30"/>
      <c r="U628" s="30"/>
      <c r="V628" s="30"/>
      <c r="W628" s="30"/>
      <c r="X628" s="30"/>
      <c r="Y628" s="30"/>
      <c r="Z628" s="30"/>
      <c r="AA628" s="30"/>
    </row>
    <row r="629" spans="1:27" ht="13.2" x14ac:dyDescent="0.25">
      <c r="A629" s="78"/>
      <c r="B629" s="28"/>
      <c r="C629" s="28"/>
      <c r="D629" s="27"/>
      <c r="E629" s="28"/>
      <c r="F629" s="27"/>
      <c r="G629" s="28"/>
      <c r="H629" s="31"/>
      <c r="I629" s="31"/>
      <c r="J629" s="30"/>
      <c r="K629" s="30"/>
      <c r="L629" s="28"/>
      <c r="M629" s="31"/>
      <c r="N629" s="32"/>
      <c r="O629" s="28"/>
      <c r="P629" s="28"/>
      <c r="Q629" s="28"/>
      <c r="R629" s="31"/>
      <c r="S629" s="31"/>
      <c r="T629" s="30"/>
      <c r="U629" s="30"/>
      <c r="V629" s="30"/>
      <c r="W629" s="30"/>
      <c r="X629" s="30"/>
      <c r="Y629" s="30"/>
      <c r="Z629" s="30"/>
      <c r="AA629" s="30"/>
    </row>
    <row r="630" spans="1:27" ht="13.2" x14ac:dyDescent="0.25">
      <c r="A630" s="78"/>
      <c r="B630" s="28"/>
      <c r="C630" s="28"/>
      <c r="D630" s="27"/>
      <c r="E630" s="28"/>
      <c r="F630" s="27"/>
      <c r="G630" s="28"/>
      <c r="H630" s="31"/>
      <c r="I630" s="31"/>
      <c r="J630" s="30"/>
      <c r="K630" s="30"/>
      <c r="L630" s="28"/>
      <c r="M630" s="31"/>
      <c r="N630" s="32"/>
      <c r="O630" s="28"/>
      <c r="P630" s="28"/>
      <c r="Q630" s="28"/>
      <c r="R630" s="31"/>
      <c r="S630" s="31"/>
      <c r="T630" s="30"/>
      <c r="U630" s="30"/>
      <c r="V630" s="30"/>
      <c r="W630" s="30"/>
      <c r="X630" s="30"/>
      <c r="Y630" s="30"/>
      <c r="Z630" s="30"/>
      <c r="AA630" s="30"/>
    </row>
    <row r="631" spans="1:27" ht="13.2" x14ac:dyDescent="0.25">
      <c r="A631" s="78"/>
      <c r="B631" s="28"/>
      <c r="C631" s="28"/>
      <c r="D631" s="27"/>
      <c r="E631" s="28"/>
      <c r="F631" s="27"/>
      <c r="G631" s="28"/>
      <c r="H631" s="31"/>
      <c r="I631" s="31"/>
      <c r="J631" s="30"/>
      <c r="K631" s="30"/>
      <c r="L631" s="28"/>
      <c r="M631" s="31"/>
      <c r="N631" s="32"/>
      <c r="O631" s="28"/>
      <c r="P631" s="28"/>
      <c r="Q631" s="28"/>
      <c r="R631" s="31"/>
      <c r="S631" s="31"/>
      <c r="T631" s="30"/>
      <c r="U631" s="30"/>
      <c r="V631" s="30"/>
      <c r="W631" s="30"/>
      <c r="X631" s="30"/>
      <c r="Y631" s="30"/>
      <c r="Z631" s="30"/>
      <c r="AA631" s="30"/>
    </row>
    <row r="632" spans="1:27" ht="13.2" x14ac:dyDescent="0.25">
      <c r="A632" s="78"/>
      <c r="B632" s="28"/>
      <c r="C632" s="28"/>
      <c r="D632" s="27"/>
      <c r="E632" s="28"/>
      <c r="F632" s="27"/>
      <c r="G632" s="28"/>
      <c r="H632" s="31"/>
      <c r="I632" s="31"/>
      <c r="J632" s="30"/>
      <c r="K632" s="30"/>
      <c r="L632" s="28"/>
      <c r="M632" s="31"/>
      <c r="N632" s="32"/>
      <c r="O632" s="28"/>
      <c r="P632" s="28"/>
      <c r="Q632" s="28"/>
      <c r="R632" s="31"/>
      <c r="S632" s="31"/>
      <c r="T632" s="30"/>
      <c r="U632" s="30"/>
      <c r="V632" s="30"/>
      <c r="W632" s="30"/>
      <c r="X632" s="30"/>
      <c r="Y632" s="30"/>
      <c r="Z632" s="30"/>
      <c r="AA632" s="30"/>
    </row>
    <row r="633" spans="1:27" ht="13.2" x14ac:dyDescent="0.25">
      <c r="A633" s="78"/>
      <c r="B633" s="28"/>
      <c r="C633" s="28"/>
      <c r="D633" s="27"/>
      <c r="E633" s="28"/>
      <c r="F633" s="27"/>
      <c r="G633" s="28"/>
      <c r="H633" s="31"/>
      <c r="I633" s="31"/>
      <c r="J633" s="30"/>
      <c r="K633" s="30"/>
      <c r="L633" s="28"/>
      <c r="M633" s="31"/>
      <c r="N633" s="32"/>
      <c r="O633" s="28"/>
      <c r="P633" s="28"/>
      <c r="Q633" s="28"/>
      <c r="R633" s="31"/>
      <c r="S633" s="31"/>
      <c r="T633" s="30"/>
      <c r="U633" s="30"/>
      <c r="V633" s="30"/>
      <c r="W633" s="30"/>
      <c r="X633" s="30"/>
      <c r="Y633" s="30"/>
      <c r="Z633" s="30"/>
      <c r="AA633" s="30"/>
    </row>
    <row r="634" spans="1:27" ht="13.2" x14ac:dyDescent="0.25">
      <c r="A634" s="78"/>
      <c r="B634" s="28"/>
      <c r="C634" s="28"/>
      <c r="D634" s="27"/>
      <c r="E634" s="28"/>
      <c r="F634" s="27"/>
      <c r="G634" s="28"/>
      <c r="H634" s="31"/>
      <c r="I634" s="31"/>
      <c r="J634" s="30"/>
      <c r="K634" s="30"/>
      <c r="L634" s="28"/>
      <c r="M634" s="31"/>
      <c r="N634" s="32"/>
      <c r="O634" s="28"/>
      <c r="P634" s="28"/>
      <c r="Q634" s="28"/>
      <c r="R634" s="31"/>
      <c r="S634" s="31"/>
      <c r="T634" s="30"/>
      <c r="U634" s="30"/>
      <c r="V634" s="30"/>
      <c r="W634" s="30"/>
      <c r="X634" s="30"/>
      <c r="Y634" s="30"/>
      <c r="Z634" s="30"/>
      <c r="AA634" s="30"/>
    </row>
    <row r="635" spans="1:27" ht="13.2" x14ac:dyDescent="0.25">
      <c r="A635" s="78"/>
      <c r="B635" s="28"/>
      <c r="C635" s="28"/>
      <c r="D635" s="27"/>
      <c r="E635" s="28"/>
      <c r="F635" s="27"/>
      <c r="G635" s="28"/>
      <c r="H635" s="31"/>
      <c r="I635" s="31"/>
      <c r="J635" s="30"/>
      <c r="K635" s="30"/>
      <c r="L635" s="28"/>
      <c r="M635" s="31"/>
      <c r="N635" s="32"/>
      <c r="O635" s="28"/>
      <c r="P635" s="28"/>
      <c r="Q635" s="28"/>
      <c r="R635" s="31"/>
      <c r="S635" s="31"/>
      <c r="T635" s="30"/>
      <c r="U635" s="30"/>
      <c r="V635" s="30"/>
      <c r="W635" s="30"/>
      <c r="X635" s="30"/>
      <c r="Y635" s="30"/>
      <c r="Z635" s="30"/>
      <c r="AA635" s="30"/>
    </row>
    <row r="636" spans="1:27" ht="13.2" x14ac:dyDescent="0.25">
      <c r="A636" s="78"/>
      <c r="B636" s="28"/>
      <c r="C636" s="28"/>
      <c r="D636" s="27"/>
      <c r="E636" s="28"/>
      <c r="F636" s="27"/>
      <c r="G636" s="28"/>
      <c r="H636" s="31"/>
      <c r="I636" s="31"/>
      <c r="J636" s="30"/>
      <c r="K636" s="30"/>
      <c r="L636" s="28"/>
      <c r="M636" s="31"/>
      <c r="N636" s="32"/>
      <c r="O636" s="28"/>
      <c r="P636" s="28"/>
      <c r="Q636" s="28"/>
      <c r="R636" s="31"/>
      <c r="S636" s="31"/>
      <c r="T636" s="30"/>
      <c r="U636" s="30"/>
      <c r="V636" s="30"/>
      <c r="W636" s="30"/>
      <c r="X636" s="30"/>
      <c r="Y636" s="30"/>
      <c r="Z636" s="30"/>
      <c r="AA636" s="30"/>
    </row>
    <row r="637" spans="1:27" ht="13.2" x14ac:dyDescent="0.25">
      <c r="A637" s="78"/>
      <c r="B637" s="28"/>
      <c r="C637" s="28"/>
      <c r="D637" s="27"/>
      <c r="E637" s="28"/>
      <c r="F637" s="27"/>
      <c r="G637" s="28"/>
      <c r="H637" s="31"/>
      <c r="I637" s="31"/>
      <c r="J637" s="30"/>
      <c r="K637" s="30"/>
      <c r="L637" s="28"/>
      <c r="M637" s="31"/>
      <c r="N637" s="32"/>
      <c r="O637" s="28"/>
      <c r="P637" s="28"/>
      <c r="Q637" s="28"/>
      <c r="R637" s="31"/>
      <c r="S637" s="31"/>
      <c r="T637" s="30"/>
      <c r="U637" s="30"/>
      <c r="V637" s="30"/>
      <c r="W637" s="30"/>
      <c r="X637" s="30"/>
      <c r="Y637" s="30"/>
      <c r="Z637" s="30"/>
      <c r="AA637" s="30"/>
    </row>
    <row r="638" spans="1:27" ht="13.2" x14ac:dyDescent="0.25">
      <c r="A638" s="78"/>
      <c r="B638" s="28"/>
      <c r="C638" s="28"/>
      <c r="D638" s="27"/>
      <c r="E638" s="28"/>
      <c r="F638" s="27"/>
      <c r="G638" s="28"/>
      <c r="H638" s="31"/>
      <c r="I638" s="31"/>
      <c r="J638" s="30"/>
      <c r="K638" s="30"/>
      <c r="L638" s="28"/>
      <c r="M638" s="31"/>
      <c r="N638" s="32"/>
      <c r="O638" s="28"/>
      <c r="P638" s="28"/>
      <c r="Q638" s="28"/>
      <c r="R638" s="31"/>
      <c r="S638" s="31"/>
      <c r="T638" s="30"/>
      <c r="U638" s="30"/>
      <c r="V638" s="30"/>
      <c r="W638" s="30"/>
      <c r="X638" s="30"/>
      <c r="Y638" s="30"/>
      <c r="Z638" s="30"/>
      <c r="AA638" s="30"/>
    </row>
    <row r="639" spans="1:27" ht="13.2" x14ac:dyDescent="0.25">
      <c r="A639" s="78"/>
      <c r="B639" s="28"/>
      <c r="C639" s="28"/>
      <c r="D639" s="27"/>
      <c r="E639" s="28"/>
      <c r="F639" s="27"/>
      <c r="G639" s="28"/>
      <c r="H639" s="31"/>
      <c r="I639" s="31"/>
      <c r="J639" s="30"/>
      <c r="K639" s="30"/>
      <c r="L639" s="28"/>
      <c r="M639" s="31"/>
      <c r="N639" s="32"/>
      <c r="O639" s="28"/>
      <c r="P639" s="28"/>
      <c r="Q639" s="28"/>
      <c r="R639" s="31"/>
      <c r="S639" s="31"/>
      <c r="T639" s="30"/>
      <c r="U639" s="30"/>
      <c r="V639" s="30"/>
      <c r="W639" s="30"/>
      <c r="X639" s="30"/>
      <c r="Y639" s="30"/>
      <c r="Z639" s="30"/>
      <c r="AA639" s="30"/>
    </row>
    <row r="640" spans="1:27" ht="13.2" x14ac:dyDescent="0.25">
      <c r="A640" s="78"/>
      <c r="B640" s="28"/>
      <c r="C640" s="28"/>
      <c r="D640" s="27"/>
      <c r="E640" s="28"/>
      <c r="F640" s="27"/>
      <c r="G640" s="28"/>
      <c r="H640" s="31"/>
      <c r="I640" s="31"/>
      <c r="J640" s="30"/>
      <c r="K640" s="30"/>
      <c r="L640" s="28"/>
      <c r="M640" s="31"/>
      <c r="N640" s="32"/>
      <c r="O640" s="28"/>
      <c r="P640" s="28"/>
      <c r="Q640" s="28"/>
      <c r="R640" s="31"/>
      <c r="S640" s="31"/>
      <c r="T640" s="30"/>
      <c r="U640" s="30"/>
      <c r="V640" s="30"/>
      <c r="W640" s="30"/>
      <c r="X640" s="30"/>
      <c r="Y640" s="30"/>
      <c r="Z640" s="30"/>
      <c r="AA640" s="30"/>
    </row>
    <row r="641" spans="1:27" ht="13.2" x14ac:dyDescent="0.25">
      <c r="A641" s="78"/>
      <c r="B641" s="28"/>
      <c r="C641" s="28"/>
      <c r="D641" s="27"/>
      <c r="E641" s="28"/>
      <c r="F641" s="27"/>
      <c r="G641" s="28"/>
      <c r="H641" s="31"/>
      <c r="I641" s="31"/>
      <c r="J641" s="30"/>
      <c r="K641" s="30"/>
      <c r="L641" s="28"/>
      <c r="M641" s="31"/>
      <c r="N641" s="32"/>
      <c r="O641" s="28"/>
      <c r="P641" s="28"/>
      <c r="Q641" s="28"/>
      <c r="R641" s="31"/>
      <c r="S641" s="31"/>
      <c r="T641" s="30"/>
      <c r="U641" s="30"/>
      <c r="V641" s="30"/>
      <c r="W641" s="30"/>
      <c r="X641" s="30"/>
      <c r="Y641" s="30"/>
      <c r="Z641" s="30"/>
      <c r="AA641" s="30"/>
    </row>
    <row r="642" spans="1:27" ht="13.2" x14ac:dyDescent="0.25">
      <c r="A642" s="78"/>
      <c r="B642" s="28"/>
      <c r="C642" s="28"/>
      <c r="D642" s="27"/>
      <c r="E642" s="28"/>
      <c r="F642" s="27"/>
      <c r="G642" s="28"/>
      <c r="H642" s="31"/>
      <c r="I642" s="31"/>
      <c r="J642" s="30"/>
      <c r="K642" s="30"/>
      <c r="L642" s="28"/>
      <c r="M642" s="31"/>
      <c r="N642" s="32"/>
      <c r="O642" s="28"/>
      <c r="P642" s="28"/>
      <c r="Q642" s="28"/>
      <c r="R642" s="31"/>
      <c r="S642" s="31"/>
      <c r="T642" s="30"/>
      <c r="U642" s="30"/>
      <c r="V642" s="30"/>
      <c r="W642" s="30"/>
      <c r="X642" s="30"/>
      <c r="Y642" s="30"/>
      <c r="Z642" s="30"/>
      <c r="AA642" s="30"/>
    </row>
    <row r="643" spans="1:27" ht="13.2" x14ac:dyDescent="0.25">
      <c r="A643" s="78"/>
      <c r="B643" s="28"/>
      <c r="C643" s="28"/>
      <c r="D643" s="27"/>
      <c r="E643" s="28"/>
      <c r="F643" s="27"/>
      <c r="G643" s="28"/>
      <c r="H643" s="31"/>
      <c r="I643" s="31"/>
      <c r="J643" s="30"/>
      <c r="K643" s="30"/>
      <c r="L643" s="28"/>
      <c r="M643" s="31"/>
      <c r="N643" s="32"/>
      <c r="O643" s="28"/>
      <c r="P643" s="28"/>
      <c r="Q643" s="28"/>
      <c r="R643" s="31"/>
      <c r="S643" s="31"/>
      <c r="T643" s="30"/>
      <c r="U643" s="30"/>
      <c r="V643" s="30"/>
      <c r="W643" s="30"/>
      <c r="X643" s="30"/>
      <c r="Y643" s="30"/>
      <c r="Z643" s="30"/>
      <c r="AA643" s="30"/>
    </row>
    <row r="644" spans="1:27" ht="13.2" x14ac:dyDescent="0.25">
      <c r="A644" s="78"/>
      <c r="B644" s="28"/>
      <c r="C644" s="28"/>
      <c r="D644" s="27"/>
      <c r="E644" s="28"/>
      <c r="F644" s="27"/>
      <c r="G644" s="28"/>
      <c r="H644" s="31"/>
      <c r="I644" s="31"/>
      <c r="J644" s="30"/>
      <c r="K644" s="30"/>
      <c r="L644" s="28"/>
      <c r="M644" s="31"/>
      <c r="N644" s="32"/>
      <c r="O644" s="28"/>
      <c r="P644" s="28"/>
      <c r="Q644" s="28"/>
      <c r="R644" s="31"/>
      <c r="S644" s="31"/>
      <c r="T644" s="30"/>
      <c r="U644" s="30"/>
      <c r="V644" s="30"/>
      <c r="W644" s="30"/>
      <c r="X644" s="30"/>
      <c r="Y644" s="30"/>
      <c r="Z644" s="30"/>
      <c r="AA644" s="30"/>
    </row>
    <row r="645" spans="1:27" ht="13.2" x14ac:dyDescent="0.25">
      <c r="A645" s="78"/>
      <c r="B645" s="28"/>
      <c r="C645" s="28"/>
      <c r="D645" s="27"/>
      <c r="E645" s="28"/>
      <c r="F645" s="27"/>
      <c r="G645" s="28"/>
      <c r="H645" s="31"/>
      <c r="I645" s="31"/>
      <c r="J645" s="30"/>
      <c r="K645" s="30"/>
      <c r="L645" s="28"/>
      <c r="M645" s="31"/>
      <c r="N645" s="32"/>
      <c r="O645" s="28"/>
      <c r="P645" s="28"/>
      <c r="Q645" s="28"/>
      <c r="R645" s="31"/>
      <c r="S645" s="31"/>
      <c r="T645" s="30"/>
      <c r="U645" s="30"/>
      <c r="V645" s="30"/>
      <c r="W645" s="30"/>
      <c r="X645" s="30"/>
      <c r="Y645" s="30"/>
      <c r="Z645" s="30"/>
      <c r="AA645" s="30"/>
    </row>
    <row r="646" spans="1:27" ht="13.2" x14ac:dyDescent="0.25">
      <c r="A646" s="78"/>
      <c r="B646" s="28"/>
      <c r="C646" s="28"/>
      <c r="D646" s="27"/>
      <c r="E646" s="28"/>
      <c r="F646" s="27"/>
      <c r="G646" s="28"/>
      <c r="H646" s="31"/>
      <c r="I646" s="31"/>
      <c r="J646" s="30"/>
      <c r="K646" s="30"/>
      <c r="L646" s="28"/>
      <c r="M646" s="31"/>
      <c r="N646" s="32"/>
      <c r="O646" s="28"/>
      <c r="P646" s="28"/>
      <c r="Q646" s="28"/>
      <c r="R646" s="31"/>
      <c r="S646" s="31"/>
      <c r="T646" s="30"/>
      <c r="U646" s="30"/>
      <c r="V646" s="30"/>
      <c r="W646" s="30"/>
      <c r="X646" s="30"/>
      <c r="Y646" s="30"/>
      <c r="Z646" s="30"/>
      <c r="AA646" s="30"/>
    </row>
    <row r="647" spans="1:27" ht="13.2" x14ac:dyDescent="0.25">
      <c r="A647" s="78"/>
      <c r="B647" s="28"/>
      <c r="C647" s="28"/>
      <c r="D647" s="27"/>
      <c r="E647" s="28"/>
      <c r="F647" s="27"/>
      <c r="G647" s="28"/>
      <c r="H647" s="31"/>
      <c r="I647" s="31"/>
      <c r="J647" s="30"/>
      <c r="K647" s="30"/>
      <c r="L647" s="28"/>
      <c r="M647" s="31"/>
      <c r="N647" s="32"/>
      <c r="O647" s="28"/>
      <c r="P647" s="28"/>
      <c r="Q647" s="28"/>
      <c r="R647" s="31"/>
      <c r="S647" s="31"/>
      <c r="T647" s="30"/>
      <c r="U647" s="30"/>
      <c r="V647" s="30"/>
      <c r="W647" s="30"/>
      <c r="X647" s="30"/>
      <c r="Y647" s="30"/>
      <c r="Z647" s="30"/>
      <c r="AA647" s="30"/>
    </row>
    <row r="648" spans="1:27" ht="13.2" x14ac:dyDescent="0.25">
      <c r="A648" s="78"/>
      <c r="B648" s="28"/>
      <c r="C648" s="28"/>
      <c r="D648" s="27"/>
      <c r="E648" s="28"/>
      <c r="F648" s="27"/>
      <c r="G648" s="28"/>
      <c r="H648" s="31"/>
      <c r="I648" s="31"/>
      <c r="J648" s="30"/>
      <c r="K648" s="30"/>
      <c r="L648" s="28"/>
      <c r="M648" s="31"/>
      <c r="N648" s="32"/>
      <c r="O648" s="28"/>
      <c r="P648" s="28"/>
      <c r="Q648" s="28"/>
      <c r="R648" s="31"/>
      <c r="S648" s="31"/>
      <c r="T648" s="30"/>
      <c r="U648" s="30"/>
      <c r="V648" s="30"/>
      <c r="W648" s="30"/>
      <c r="X648" s="30"/>
      <c r="Y648" s="30"/>
      <c r="Z648" s="30"/>
      <c r="AA648" s="30"/>
    </row>
    <row r="649" spans="1:27" ht="13.2" x14ac:dyDescent="0.25">
      <c r="A649" s="78"/>
      <c r="B649" s="28"/>
      <c r="C649" s="28"/>
      <c r="D649" s="27"/>
      <c r="E649" s="28"/>
      <c r="F649" s="27"/>
      <c r="G649" s="28"/>
      <c r="H649" s="31"/>
      <c r="I649" s="31"/>
      <c r="J649" s="30"/>
      <c r="K649" s="30"/>
      <c r="L649" s="28"/>
      <c r="M649" s="31"/>
      <c r="N649" s="32"/>
      <c r="O649" s="28"/>
      <c r="P649" s="28"/>
      <c r="Q649" s="28"/>
      <c r="R649" s="31"/>
      <c r="S649" s="31"/>
      <c r="T649" s="30"/>
      <c r="U649" s="30"/>
      <c r="V649" s="30"/>
      <c r="W649" s="30"/>
      <c r="X649" s="30"/>
      <c r="Y649" s="30"/>
      <c r="Z649" s="30"/>
      <c r="AA649" s="30"/>
    </row>
    <row r="650" spans="1:27" ht="13.2" x14ac:dyDescent="0.25">
      <c r="A650" s="78"/>
      <c r="B650" s="28"/>
      <c r="C650" s="28"/>
      <c r="D650" s="27"/>
      <c r="E650" s="28"/>
      <c r="F650" s="27"/>
      <c r="G650" s="28"/>
      <c r="H650" s="31"/>
      <c r="I650" s="31"/>
      <c r="J650" s="30"/>
      <c r="K650" s="30"/>
      <c r="L650" s="28"/>
      <c r="M650" s="31"/>
      <c r="N650" s="32"/>
      <c r="O650" s="28"/>
      <c r="P650" s="28"/>
      <c r="Q650" s="28"/>
      <c r="R650" s="31"/>
      <c r="S650" s="31"/>
      <c r="T650" s="30"/>
      <c r="U650" s="30"/>
      <c r="V650" s="30"/>
      <c r="W650" s="30"/>
      <c r="X650" s="30"/>
      <c r="Y650" s="30"/>
      <c r="Z650" s="30"/>
      <c r="AA650" s="30"/>
    </row>
    <row r="651" spans="1:27" ht="13.2" x14ac:dyDescent="0.25">
      <c r="A651" s="78"/>
      <c r="B651" s="28"/>
      <c r="C651" s="28"/>
      <c r="D651" s="27"/>
      <c r="E651" s="28"/>
      <c r="F651" s="27"/>
      <c r="G651" s="28"/>
      <c r="H651" s="31"/>
      <c r="I651" s="31"/>
      <c r="J651" s="30"/>
      <c r="K651" s="30"/>
      <c r="L651" s="28"/>
      <c r="M651" s="31"/>
      <c r="N651" s="32"/>
      <c r="O651" s="28"/>
      <c r="P651" s="28"/>
      <c r="Q651" s="28"/>
      <c r="R651" s="31"/>
      <c r="S651" s="31"/>
      <c r="T651" s="30"/>
      <c r="U651" s="30"/>
      <c r="V651" s="30"/>
      <c r="W651" s="30"/>
      <c r="X651" s="30"/>
      <c r="Y651" s="30"/>
      <c r="Z651" s="30"/>
      <c r="AA651" s="30"/>
    </row>
    <row r="652" spans="1:27" ht="13.2" x14ac:dyDescent="0.25">
      <c r="A652" s="78"/>
      <c r="B652" s="28"/>
      <c r="C652" s="28"/>
      <c r="D652" s="27"/>
      <c r="E652" s="28"/>
      <c r="F652" s="27"/>
      <c r="G652" s="28"/>
      <c r="H652" s="31"/>
      <c r="I652" s="31"/>
      <c r="J652" s="30"/>
      <c r="K652" s="30"/>
      <c r="L652" s="28"/>
      <c r="M652" s="31"/>
      <c r="N652" s="32"/>
      <c r="O652" s="28"/>
      <c r="P652" s="28"/>
      <c r="Q652" s="28"/>
      <c r="R652" s="31"/>
      <c r="S652" s="31"/>
      <c r="T652" s="30"/>
      <c r="U652" s="30"/>
      <c r="V652" s="30"/>
      <c r="W652" s="30"/>
      <c r="X652" s="30"/>
      <c r="Y652" s="30"/>
      <c r="Z652" s="30"/>
      <c r="AA652" s="30"/>
    </row>
    <row r="653" spans="1:27" ht="13.2" x14ac:dyDescent="0.25">
      <c r="A653" s="78"/>
      <c r="B653" s="28"/>
      <c r="C653" s="28"/>
      <c r="D653" s="27"/>
      <c r="E653" s="28"/>
      <c r="F653" s="27"/>
      <c r="G653" s="28"/>
      <c r="H653" s="31"/>
      <c r="I653" s="31"/>
      <c r="J653" s="30"/>
      <c r="K653" s="30"/>
      <c r="L653" s="28"/>
      <c r="M653" s="31"/>
      <c r="N653" s="32"/>
      <c r="O653" s="28"/>
      <c r="P653" s="28"/>
      <c r="Q653" s="28"/>
      <c r="R653" s="31"/>
      <c r="S653" s="31"/>
      <c r="T653" s="30"/>
      <c r="U653" s="30"/>
      <c r="V653" s="30"/>
      <c r="W653" s="30"/>
      <c r="X653" s="30"/>
      <c r="Y653" s="30"/>
      <c r="Z653" s="30"/>
      <c r="AA653" s="30"/>
    </row>
    <row r="654" spans="1:27" ht="13.2" x14ac:dyDescent="0.25">
      <c r="A654" s="78"/>
      <c r="B654" s="28"/>
      <c r="C654" s="28"/>
      <c r="D654" s="27"/>
      <c r="E654" s="28"/>
      <c r="F654" s="27"/>
      <c r="G654" s="28"/>
      <c r="H654" s="31"/>
      <c r="I654" s="31"/>
      <c r="J654" s="30"/>
      <c r="K654" s="30"/>
      <c r="L654" s="28"/>
      <c r="M654" s="31"/>
      <c r="N654" s="32"/>
      <c r="O654" s="28"/>
      <c r="P654" s="28"/>
      <c r="Q654" s="28"/>
      <c r="R654" s="31"/>
      <c r="S654" s="31"/>
      <c r="T654" s="30"/>
      <c r="U654" s="30"/>
      <c r="V654" s="30"/>
      <c r="W654" s="30"/>
      <c r="X654" s="30"/>
      <c r="Y654" s="30"/>
      <c r="Z654" s="30"/>
      <c r="AA654" s="30"/>
    </row>
    <row r="655" spans="1:27" ht="13.2" x14ac:dyDescent="0.25">
      <c r="A655" s="78"/>
      <c r="B655" s="28"/>
      <c r="C655" s="28"/>
      <c r="D655" s="27"/>
      <c r="E655" s="28"/>
      <c r="F655" s="27"/>
      <c r="G655" s="28"/>
      <c r="H655" s="31"/>
      <c r="I655" s="31"/>
      <c r="J655" s="30"/>
      <c r="K655" s="30"/>
      <c r="L655" s="28"/>
      <c r="M655" s="31"/>
      <c r="N655" s="32"/>
      <c r="O655" s="28"/>
      <c r="P655" s="28"/>
      <c r="Q655" s="28"/>
      <c r="R655" s="31"/>
      <c r="S655" s="31"/>
      <c r="T655" s="30"/>
      <c r="U655" s="30"/>
      <c r="V655" s="30"/>
      <c r="W655" s="30"/>
      <c r="X655" s="30"/>
      <c r="Y655" s="30"/>
      <c r="Z655" s="30"/>
      <c r="AA655" s="30"/>
    </row>
    <row r="656" spans="1:27" ht="13.2" x14ac:dyDescent="0.25">
      <c r="A656" s="78"/>
      <c r="B656" s="28"/>
      <c r="C656" s="28"/>
      <c r="D656" s="27"/>
      <c r="E656" s="28"/>
      <c r="F656" s="27"/>
      <c r="G656" s="28"/>
      <c r="H656" s="31"/>
      <c r="I656" s="31"/>
      <c r="J656" s="30"/>
      <c r="K656" s="30"/>
      <c r="L656" s="28"/>
      <c r="M656" s="31"/>
      <c r="N656" s="32"/>
      <c r="O656" s="28"/>
      <c r="P656" s="28"/>
      <c r="Q656" s="28"/>
      <c r="R656" s="31"/>
      <c r="S656" s="31"/>
      <c r="T656" s="30"/>
      <c r="U656" s="30"/>
      <c r="V656" s="30"/>
      <c r="W656" s="30"/>
      <c r="X656" s="30"/>
      <c r="Y656" s="30"/>
      <c r="Z656" s="30"/>
      <c r="AA656" s="30"/>
    </row>
    <row r="657" spans="1:27" ht="13.2" x14ac:dyDescent="0.25">
      <c r="A657" s="78"/>
      <c r="B657" s="28"/>
      <c r="C657" s="28"/>
      <c r="D657" s="27"/>
      <c r="E657" s="28"/>
      <c r="F657" s="27"/>
      <c r="G657" s="28"/>
      <c r="H657" s="31"/>
      <c r="I657" s="31"/>
      <c r="J657" s="30"/>
      <c r="K657" s="30"/>
      <c r="L657" s="28"/>
      <c r="M657" s="31"/>
      <c r="N657" s="32"/>
      <c r="O657" s="28"/>
      <c r="P657" s="28"/>
      <c r="Q657" s="28"/>
      <c r="R657" s="31"/>
      <c r="S657" s="31"/>
      <c r="T657" s="30"/>
      <c r="U657" s="30"/>
      <c r="V657" s="30"/>
      <c r="W657" s="30"/>
      <c r="X657" s="30"/>
      <c r="Y657" s="30"/>
      <c r="Z657" s="30"/>
      <c r="AA657" s="30"/>
    </row>
    <row r="658" spans="1:27" ht="13.2" x14ac:dyDescent="0.25">
      <c r="A658" s="78"/>
      <c r="B658" s="28"/>
      <c r="C658" s="28"/>
      <c r="D658" s="27"/>
      <c r="E658" s="28"/>
      <c r="F658" s="27"/>
      <c r="G658" s="28"/>
      <c r="H658" s="31"/>
      <c r="I658" s="31"/>
      <c r="J658" s="30"/>
      <c r="K658" s="30"/>
      <c r="L658" s="28"/>
      <c r="M658" s="31"/>
      <c r="N658" s="32"/>
      <c r="O658" s="28"/>
      <c r="P658" s="28"/>
      <c r="Q658" s="28"/>
      <c r="R658" s="31"/>
      <c r="S658" s="31"/>
      <c r="T658" s="30"/>
      <c r="U658" s="30"/>
      <c r="V658" s="30"/>
      <c r="W658" s="30"/>
      <c r="X658" s="30"/>
      <c r="Y658" s="30"/>
      <c r="Z658" s="30"/>
      <c r="AA658" s="30"/>
    </row>
    <row r="659" spans="1:27" ht="13.2" x14ac:dyDescent="0.25">
      <c r="A659" s="78"/>
      <c r="B659" s="28"/>
      <c r="C659" s="28"/>
      <c r="D659" s="27"/>
      <c r="E659" s="28"/>
      <c r="F659" s="27"/>
      <c r="G659" s="28"/>
      <c r="H659" s="31"/>
      <c r="I659" s="31"/>
      <c r="J659" s="30"/>
      <c r="K659" s="30"/>
      <c r="L659" s="28"/>
      <c r="M659" s="31"/>
      <c r="N659" s="32"/>
      <c r="O659" s="28"/>
      <c r="P659" s="28"/>
      <c r="Q659" s="28"/>
      <c r="R659" s="31"/>
      <c r="S659" s="31"/>
      <c r="T659" s="30"/>
      <c r="U659" s="30"/>
      <c r="V659" s="30"/>
      <c r="W659" s="30"/>
      <c r="X659" s="30"/>
      <c r="Y659" s="30"/>
      <c r="Z659" s="30"/>
      <c r="AA659" s="30"/>
    </row>
    <row r="660" spans="1:27" ht="13.2" x14ac:dyDescent="0.25">
      <c r="A660" s="78"/>
      <c r="B660" s="28"/>
      <c r="C660" s="28"/>
      <c r="D660" s="27"/>
      <c r="E660" s="28"/>
      <c r="F660" s="27"/>
      <c r="G660" s="28"/>
      <c r="H660" s="31"/>
      <c r="I660" s="31"/>
      <c r="J660" s="30"/>
      <c r="K660" s="30"/>
      <c r="L660" s="28"/>
      <c r="M660" s="31"/>
      <c r="N660" s="32"/>
      <c r="O660" s="28"/>
      <c r="P660" s="28"/>
      <c r="Q660" s="28"/>
      <c r="R660" s="31"/>
      <c r="S660" s="31"/>
      <c r="T660" s="30"/>
      <c r="U660" s="30"/>
      <c r="V660" s="30"/>
      <c r="W660" s="30"/>
      <c r="X660" s="30"/>
      <c r="Y660" s="30"/>
      <c r="Z660" s="30"/>
      <c r="AA660" s="30"/>
    </row>
    <row r="661" spans="1:27" ht="13.2" x14ac:dyDescent="0.25">
      <c r="A661" s="78"/>
      <c r="B661" s="28"/>
      <c r="C661" s="28"/>
      <c r="D661" s="27"/>
      <c r="E661" s="28"/>
      <c r="F661" s="27"/>
      <c r="G661" s="28"/>
      <c r="H661" s="31"/>
      <c r="I661" s="31"/>
      <c r="J661" s="30"/>
      <c r="K661" s="30"/>
      <c r="L661" s="28"/>
      <c r="M661" s="31"/>
      <c r="N661" s="32"/>
      <c r="O661" s="28"/>
      <c r="P661" s="28"/>
      <c r="Q661" s="28"/>
      <c r="R661" s="31"/>
      <c r="S661" s="31"/>
      <c r="T661" s="30"/>
      <c r="U661" s="30"/>
      <c r="V661" s="30"/>
      <c r="W661" s="30"/>
      <c r="X661" s="30"/>
      <c r="Y661" s="30"/>
      <c r="Z661" s="30"/>
      <c r="AA661" s="30"/>
    </row>
    <row r="662" spans="1:27" ht="13.2" x14ac:dyDescent="0.25">
      <c r="A662" s="78"/>
      <c r="B662" s="28"/>
      <c r="C662" s="28"/>
      <c r="D662" s="27"/>
      <c r="E662" s="28"/>
      <c r="F662" s="27"/>
      <c r="G662" s="28"/>
      <c r="H662" s="31"/>
      <c r="I662" s="31"/>
      <c r="J662" s="30"/>
      <c r="K662" s="30"/>
      <c r="L662" s="28"/>
      <c r="M662" s="31"/>
      <c r="N662" s="32"/>
      <c r="O662" s="28"/>
      <c r="P662" s="28"/>
      <c r="Q662" s="28"/>
      <c r="R662" s="31"/>
      <c r="S662" s="31"/>
      <c r="T662" s="30"/>
      <c r="U662" s="30"/>
      <c r="V662" s="30"/>
      <c r="W662" s="30"/>
      <c r="X662" s="30"/>
      <c r="Y662" s="30"/>
      <c r="Z662" s="30"/>
      <c r="AA662" s="30"/>
    </row>
    <row r="663" spans="1:27" ht="13.2" x14ac:dyDescent="0.25">
      <c r="A663" s="78"/>
      <c r="B663" s="28"/>
      <c r="C663" s="28"/>
      <c r="D663" s="27"/>
      <c r="E663" s="28"/>
      <c r="F663" s="27"/>
      <c r="G663" s="28"/>
      <c r="H663" s="31"/>
      <c r="I663" s="31"/>
      <c r="J663" s="30"/>
      <c r="K663" s="30"/>
      <c r="L663" s="28"/>
      <c r="M663" s="31"/>
      <c r="N663" s="32"/>
      <c r="O663" s="28"/>
      <c r="P663" s="28"/>
      <c r="Q663" s="28"/>
      <c r="R663" s="31"/>
      <c r="S663" s="31"/>
      <c r="T663" s="30"/>
      <c r="U663" s="30"/>
      <c r="V663" s="30"/>
      <c r="W663" s="30"/>
      <c r="X663" s="30"/>
      <c r="Y663" s="30"/>
      <c r="Z663" s="30"/>
      <c r="AA663" s="30"/>
    </row>
    <row r="664" spans="1:27" ht="13.2" x14ac:dyDescent="0.25">
      <c r="A664" s="78"/>
      <c r="B664" s="28"/>
      <c r="C664" s="28"/>
      <c r="D664" s="27"/>
      <c r="E664" s="28"/>
      <c r="F664" s="27"/>
      <c r="G664" s="28"/>
      <c r="H664" s="31"/>
      <c r="I664" s="31"/>
      <c r="J664" s="30"/>
      <c r="K664" s="30"/>
      <c r="L664" s="28"/>
      <c r="M664" s="31"/>
      <c r="N664" s="32"/>
      <c r="O664" s="28"/>
      <c r="P664" s="28"/>
      <c r="Q664" s="28"/>
      <c r="R664" s="31"/>
      <c r="S664" s="31"/>
      <c r="T664" s="30"/>
      <c r="U664" s="30"/>
      <c r="V664" s="30"/>
      <c r="W664" s="30"/>
      <c r="X664" s="30"/>
      <c r="Y664" s="30"/>
      <c r="Z664" s="30"/>
      <c r="AA664" s="30"/>
    </row>
    <row r="665" spans="1:27" ht="13.2" x14ac:dyDescent="0.25">
      <c r="A665" s="78"/>
      <c r="B665" s="28"/>
      <c r="C665" s="28"/>
      <c r="D665" s="27"/>
      <c r="E665" s="28"/>
      <c r="F665" s="27"/>
      <c r="G665" s="28"/>
      <c r="H665" s="31"/>
      <c r="I665" s="31"/>
      <c r="J665" s="30"/>
      <c r="K665" s="30"/>
      <c r="L665" s="28"/>
      <c r="M665" s="31"/>
      <c r="N665" s="32"/>
      <c r="O665" s="28"/>
      <c r="P665" s="28"/>
      <c r="Q665" s="28"/>
      <c r="R665" s="31"/>
      <c r="S665" s="31"/>
      <c r="T665" s="30"/>
      <c r="U665" s="30"/>
      <c r="V665" s="30"/>
      <c r="W665" s="30"/>
      <c r="X665" s="30"/>
      <c r="Y665" s="30"/>
      <c r="Z665" s="30"/>
      <c r="AA665" s="30"/>
    </row>
    <row r="666" spans="1:27" ht="13.2" x14ac:dyDescent="0.25">
      <c r="A666" s="78"/>
      <c r="B666" s="28"/>
      <c r="C666" s="28"/>
      <c r="D666" s="27"/>
      <c r="E666" s="28"/>
      <c r="F666" s="27"/>
      <c r="G666" s="28"/>
      <c r="H666" s="31"/>
      <c r="I666" s="31"/>
      <c r="J666" s="30"/>
      <c r="K666" s="30"/>
      <c r="L666" s="28"/>
      <c r="M666" s="31"/>
      <c r="N666" s="32"/>
      <c r="O666" s="28"/>
      <c r="P666" s="28"/>
      <c r="Q666" s="28"/>
      <c r="R666" s="31"/>
      <c r="S666" s="31"/>
      <c r="T666" s="30"/>
      <c r="U666" s="30"/>
      <c r="V666" s="30"/>
      <c r="W666" s="30"/>
      <c r="X666" s="30"/>
      <c r="Y666" s="30"/>
      <c r="Z666" s="30"/>
      <c r="AA666" s="30"/>
    </row>
    <row r="667" spans="1:27" ht="13.2" x14ac:dyDescent="0.25">
      <c r="A667" s="78"/>
      <c r="B667" s="28"/>
      <c r="C667" s="28"/>
      <c r="D667" s="27"/>
      <c r="E667" s="28"/>
      <c r="F667" s="27"/>
      <c r="G667" s="28"/>
      <c r="H667" s="31"/>
      <c r="I667" s="31"/>
      <c r="J667" s="30"/>
      <c r="K667" s="30"/>
      <c r="L667" s="28"/>
      <c r="M667" s="31"/>
      <c r="N667" s="32"/>
      <c r="O667" s="28"/>
      <c r="P667" s="28"/>
      <c r="Q667" s="28"/>
      <c r="R667" s="31"/>
      <c r="S667" s="31"/>
      <c r="T667" s="30"/>
      <c r="U667" s="30"/>
      <c r="V667" s="30"/>
      <c r="W667" s="30"/>
      <c r="X667" s="30"/>
      <c r="Y667" s="30"/>
      <c r="Z667" s="30"/>
      <c r="AA667" s="30"/>
    </row>
    <row r="668" spans="1:27" ht="13.2" x14ac:dyDescent="0.25">
      <c r="A668" s="78"/>
      <c r="B668" s="28"/>
      <c r="C668" s="28"/>
      <c r="D668" s="27"/>
      <c r="E668" s="28"/>
      <c r="F668" s="27"/>
      <c r="G668" s="28"/>
      <c r="H668" s="31"/>
      <c r="I668" s="31"/>
      <c r="J668" s="30"/>
      <c r="K668" s="30"/>
      <c r="L668" s="28"/>
      <c r="M668" s="31"/>
      <c r="N668" s="32"/>
      <c r="O668" s="28"/>
      <c r="P668" s="28"/>
      <c r="Q668" s="28"/>
      <c r="R668" s="31"/>
      <c r="S668" s="31"/>
      <c r="T668" s="30"/>
      <c r="U668" s="30"/>
      <c r="V668" s="30"/>
      <c r="W668" s="30"/>
      <c r="X668" s="30"/>
      <c r="Y668" s="30"/>
      <c r="Z668" s="30"/>
      <c r="AA668" s="30"/>
    </row>
    <row r="669" spans="1:27" ht="13.2" x14ac:dyDescent="0.25">
      <c r="A669" s="78"/>
      <c r="B669" s="28"/>
      <c r="C669" s="28"/>
      <c r="D669" s="27"/>
      <c r="E669" s="28"/>
      <c r="F669" s="27"/>
      <c r="G669" s="28"/>
      <c r="H669" s="31"/>
      <c r="I669" s="31"/>
      <c r="J669" s="30"/>
      <c r="K669" s="30"/>
      <c r="L669" s="28"/>
      <c r="M669" s="31"/>
      <c r="N669" s="32"/>
      <c r="O669" s="28"/>
      <c r="P669" s="28"/>
      <c r="Q669" s="28"/>
      <c r="R669" s="31"/>
      <c r="S669" s="31"/>
      <c r="T669" s="30"/>
      <c r="U669" s="30"/>
      <c r="V669" s="30"/>
      <c r="W669" s="30"/>
      <c r="X669" s="30"/>
      <c r="Y669" s="30"/>
      <c r="Z669" s="30"/>
      <c r="AA669" s="30"/>
    </row>
    <row r="670" spans="1:27" ht="13.2" x14ac:dyDescent="0.25">
      <c r="A670" s="78"/>
      <c r="B670" s="28"/>
      <c r="C670" s="28"/>
      <c r="D670" s="27"/>
      <c r="E670" s="28"/>
      <c r="F670" s="27"/>
      <c r="G670" s="28"/>
      <c r="H670" s="31"/>
      <c r="I670" s="31"/>
      <c r="J670" s="30"/>
      <c r="K670" s="30"/>
      <c r="L670" s="28"/>
      <c r="M670" s="31"/>
      <c r="N670" s="32"/>
      <c r="O670" s="28"/>
      <c r="P670" s="28"/>
      <c r="Q670" s="28"/>
      <c r="R670" s="31"/>
      <c r="S670" s="31"/>
      <c r="T670" s="30"/>
      <c r="U670" s="30"/>
      <c r="V670" s="30"/>
      <c r="W670" s="30"/>
      <c r="X670" s="30"/>
      <c r="Y670" s="30"/>
      <c r="Z670" s="30"/>
      <c r="AA670" s="30"/>
    </row>
    <row r="671" spans="1:27" ht="13.2" x14ac:dyDescent="0.25">
      <c r="A671" s="78"/>
      <c r="B671" s="28"/>
      <c r="C671" s="28"/>
      <c r="D671" s="27"/>
      <c r="E671" s="28"/>
      <c r="F671" s="27"/>
      <c r="G671" s="28"/>
      <c r="H671" s="31"/>
      <c r="I671" s="31"/>
      <c r="J671" s="30"/>
      <c r="K671" s="30"/>
      <c r="L671" s="28"/>
      <c r="M671" s="31"/>
      <c r="N671" s="32"/>
      <c r="O671" s="28"/>
      <c r="P671" s="28"/>
      <c r="Q671" s="28"/>
      <c r="R671" s="31"/>
      <c r="S671" s="31"/>
      <c r="T671" s="30"/>
      <c r="U671" s="30"/>
      <c r="V671" s="30"/>
      <c r="W671" s="30"/>
      <c r="X671" s="30"/>
      <c r="Y671" s="30"/>
      <c r="Z671" s="30"/>
      <c r="AA671" s="30"/>
    </row>
    <row r="672" spans="1:27" ht="13.2" x14ac:dyDescent="0.25">
      <c r="A672" s="78"/>
      <c r="B672" s="28"/>
      <c r="C672" s="28"/>
      <c r="D672" s="27"/>
      <c r="E672" s="28"/>
      <c r="F672" s="27"/>
      <c r="G672" s="28"/>
      <c r="H672" s="31"/>
      <c r="I672" s="31"/>
      <c r="J672" s="30"/>
      <c r="K672" s="30"/>
      <c r="L672" s="28"/>
      <c r="M672" s="31"/>
      <c r="N672" s="32"/>
      <c r="O672" s="28"/>
      <c r="P672" s="28"/>
      <c r="Q672" s="28"/>
      <c r="R672" s="31"/>
      <c r="S672" s="31"/>
      <c r="T672" s="30"/>
      <c r="U672" s="30"/>
      <c r="V672" s="30"/>
      <c r="W672" s="30"/>
      <c r="X672" s="30"/>
      <c r="Y672" s="30"/>
      <c r="Z672" s="30"/>
      <c r="AA672" s="30"/>
    </row>
    <row r="673" spans="1:27" ht="13.2" x14ac:dyDescent="0.25">
      <c r="A673" s="78"/>
      <c r="B673" s="28"/>
      <c r="C673" s="28"/>
      <c r="D673" s="27"/>
      <c r="E673" s="28"/>
      <c r="F673" s="27"/>
      <c r="G673" s="28"/>
      <c r="H673" s="31"/>
      <c r="I673" s="31"/>
      <c r="J673" s="30"/>
      <c r="K673" s="30"/>
      <c r="L673" s="28"/>
      <c r="M673" s="31"/>
      <c r="N673" s="32"/>
      <c r="O673" s="28"/>
      <c r="P673" s="28"/>
      <c r="Q673" s="28"/>
      <c r="R673" s="31"/>
      <c r="S673" s="31"/>
      <c r="T673" s="30"/>
      <c r="U673" s="30"/>
      <c r="V673" s="30"/>
      <c r="W673" s="30"/>
      <c r="X673" s="30"/>
      <c r="Y673" s="30"/>
      <c r="Z673" s="30"/>
      <c r="AA673" s="30"/>
    </row>
    <row r="674" spans="1:27" ht="13.2" x14ac:dyDescent="0.25">
      <c r="A674" s="78"/>
      <c r="B674" s="28"/>
      <c r="C674" s="28"/>
      <c r="D674" s="27"/>
      <c r="E674" s="28"/>
      <c r="F674" s="27"/>
      <c r="G674" s="28"/>
      <c r="H674" s="31"/>
      <c r="I674" s="31"/>
      <c r="J674" s="30"/>
      <c r="K674" s="30"/>
      <c r="L674" s="28"/>
      <c r="M674" s="31"/>
      <c r="N674" s="32"/>
      <c r="O674" s="28"/>
      <c r="P674" s="28"/>
      <c r="Q674" s="28"/>
      <c r="R674" s="31"/>
      <c r="S674" s="31"/>
      <c r="T674" s="30"/>
      <c r="U674" s="30"/>
      <c r="V674" s="30"/>
      <c r="W674" s="30"/>
      <c r="X674" s="30"/>
      <c r="Y674" s="30"/>
      <c r="Z674" s="30"/>
      <c r="AA674" s="30"/>
    </row>
    <row r="675" spans="1:27" ht="13.2" x14ac:dyDescent="0.25">
      <c r="A675" s="78"/>
      <c r="B675" s="28"/>
      <c r="C675" s="28"/>
      <c r="D675" s="27"/>
      <c r="E675" s="28"/>
      <c r="F675" s="27"/>
      <c r="G675" s="28"/>
      <c r="H675" s="31"/>
      <c r="I675" s="31"/>
      <c r="J675" s="30"/>
      <c r="K675" s="30"/>
      <c r="L675" s="28"/>
      <c r="M675" s="31"/>
      <c r="N675" s="32"/>
      <c r="O675" s="28"/>
      <c r="P675" s="28"/>
      <c r="Q675" s="28"/>
      <c r="R675" s="31"/>
      <c r="S675" s="31"/>
      <c r="T675" s="30"/>
      <c r="U675" s="30"/>
      <c r="V675" s="30"/>
      <c r="W675" s="30"/>
      <c r="X675" s="30"/>
      <c r="Y675" s="30"/>
      <c r="Z675" s="30"/>
      <c r="AA675" s="30"/>
    </row>
    <row r="676" spans="1:27" ht="13.2" x14ac:dyDescent="0.25">
      <c r="A676" s="78"/>
      <c r="B676" s="28"/>
      <c r="C676" s="28"/>
      <c r="D676" s="27"/>
      <c r="E676" s="28"/>
      <c r="F676" s="27"/>
      <c r="G676" s="28"/>
      <c r="H676" s="31"/>
      <c r="I676" s="31"/>
      <c r="J676" s="30"/>
      <c r="K676" s="30"/>
      <c r="L676" s="28"/>
      <c r="M676" s="31"/>
      <c r="N676" s="32"/>
      <c r="O676" s="28"/>
      <c r="P676" s="28"/>
      <c r="Q676" s="28"/>
      <c r="R676" s="31"/>
      <c r="S676" s="31"/>
      <c r="T676" s="30"/>
      <c r="U676" s="30"/>
      <c r="V676" s="30"/>
      <c r="W676" s="30"/>
      <c r="X676" s="30"/>
      <c r="Y676" s="30"/>
      <c r="Z676" s="30"/>
      <c r="AA676" s="30"/>
    </row>
    <row r="677" spans="1:27" ht="13.2" x14ac:dyDescent="0.25">
      <c r="A677" s="78"/>
      <c r="B677" s="28"/>
      <c r="C677" s="28"/>
      <c r="D677" s="27"/>
      <c r="E677" s="28"/>
      <c r="F677" s="27"/>
      <c r="G677" s="28"/>
      <c r="H677" s="31"/>
      <c r="I677" s="31"/>
      <c r="J677" s="30"/>
      <c r="K677" s="30"/>
      <c r="L677" s="28"/>
      <c r="M677" s="31"/>
      <c r="N677" s="32"/>
      <c r="O677" s="28"/>
      <c r="P677" s="28"/>
      <c r="Q677" s="28"/>
      <c r="R677" s="31"/>
      <c r="S677" s="31"/>
      <c r="T677" s="30"/>
      <c r="U677" s="30"/>
      <c r="V677" s="30"/>
      <c r="W677" s="30"/>
      <c r="X677" s="30"/>
      <c r="Y677" s="30"/>
      <c r="Z677" s="30"/>
      <c r="AA677" s="30"/>
    </row>
    <row r="678" spans="1:27" ht="13.2" x14ac:dyDescent="0.25">
      <c r="A678" s="78"/>
      <c r="B678" s="28"/>
      <c r="C678" s="28"/>
      <c r="D678" s="27"/>
      <c r="E678" s="28"/>
      <c r="F678" s="27"/>
      <c r="G678" s="28"/>
      <c r="H678" s="31"/>
      <c r="I678" s="31"/>
      <c r="J678" s="30"/>
      <c r="K678" s="30"/>
      <c r="L678" s="28"/>
      <c r="M678" s="31"/>
      <c r="N678" s="32"/>
      <c r="O678" s="28"/>
      <c r="P678" s="28"/>
      <c r="Q678" s="28"/>
      <c r="R678" s="31"/>
      <c r="S678" s="31"/>
      <c r="T678" s="30"/>
      <c r="U678" s="30"/>
      <c r="V678" s="30"/>
      <c r="W678" s="30"/>
      <c r="X678" s="30"/>
      <c r="Y678" s="30"/>
      <c r="Z678" s="30"/>
      <c r="AA678" s="30"/>
    </row>
    <row r="679" spans="1:27" ht="13.2" x14ac:dyDescent="0.25">
      <c r="A679" s="78"/>
      <c r="B679" s="28"/>
      <c r="C679" s="28"/>
      <c r="D679" s="27"/>
      <c r="E679" s="28"/>
      <c r="F679" s="27"/>
      <c r="G679" s="28"/>
      <c r="H679" s="31"/>
      <c r="I679" s="31"/>
      <c r="J679" s="30"/>
      <c r="K679" s="30"/>
      <c r="L679" s="28"/>
      <c r="M679" s="31"/>
      <c r="N679" s="32"/>
      <c r="O679" s="28"/>
      <c r="P679" s="28"/>
      <c r="Q679" s="28"/>
      <c r="R679" s="31"/>
      <c r="S679" s="31"/>
      <c r="T679" s="30"/>
      <c r="U679" s="30"/>
      <c r="V679" s="30"/>
      <c r="W679" s="30"/>
      <c r="X679" s="30"/>
      <c r="Y679" s="30"/>
      <c r="Z679" s="30"/>
      <c r="AA679" s="30"/>
    </row>
    <row r="680" spans="1:27" ht="13.2" x14ac:dyDescent="0.25">
      <c r="A680" s="78"/>
      <c r="B680" s="28"/>
      <c r="C680" s="28"/>
      <c r="D680" s="27"/>
      <c r="E680" s="28"/>
      <c r="F680" s="27"/>
      <c r="G680" s="28"/>
      <c r="H680" s="31"/>
      <c r="I680" s="31"/>
      <c r="J680" s="30"/>
      <c r="K680" s="30"/>
      <c r="L680" s="28"/>
      <c r="M680" s="31"/>
      <c r="N680" s="32"/>
      <c r="O680" s="28"/>
      <c r="P680" s="28"/>
      <c r="Q680" s="28"/>
      <c r="R680" s="31"/>
      <c r="S680" s="31"/>
      <c r="T680" s="30"/>
      <c r="U680" s="30"/>
      <c r="V680" s="30"/>
      <c r="W680" s="30"/>
      <c r="X680" s="30"/>
      <c r="Y680" s="30"/>
      <c r="Z680" s="30"/>
      <c r="AA680" s="30"/>
    </row>
    <row r="681" spans="1:27" ht="13.2" x14ac:dyDescent="0.25">
      <c r="A681" s="78"/>
      <c r="B681" s="28"/>
      <c r="C681" s="28"/>
      <c r="D681" s="27"/>
      <c r="E681" s="28"/>
      <c r="F681" s="27"/>
      <c r="G681" s="28"/>
      <c r="H681" s="31"/>
      <c r="I681" s="31"/>
      <c r="J681" s="30"/>
      <c r="K681" s="30"/>
      <c r="L681" s="28"/>
      <c r="M681" s="31"/>
      <c r="N681" s="32"/>
      <c r="O681" s="28"/>
      <c r="P681" s="28"/>
      <c r="Q681" s="28"/>
      <c r="R681" s="31"/>
      <c r="S681" s="31"/>
      <c r="T681" s="30"/>
      <c r="U681" s="30"/>
      <c r="V681" s="30"/>
      <c r="W681" s="30"/>
      <c r="X681" s="30"/>
      <c r="Y681" s="30"/>
      <c r="Z681" s="30"/>
      <c r="AA681" s="30"/>
    </row>
    <row r="682" spans="1:27" ht="13.2" x14ac:dyDescent="0.25">
      <c r="A682" s="78"/>
      <c r="B682" s="28"/>
      <c r="C682" s="28"/>
      <c r="D682" s="27"/>
      <c r="E682" s="28"/>
      <c r="F682" s="27"/>
      <c r="G682" s="28"/>
      <c r="H682" s="31"/>
      <c r="I682" s="31"/>
      <c r="J682" s="30"/>
      <c r="K682" s="30"/>
      <c r="L682" s="28"/>
      <c r="M682" s="31"/>
      <c r="N682" s="32"/>
      <c r="O682" s="28"/>
      <c r="P682" s="28"/>
      <c r="Q682" s="28"/>
      <c r="R682" s="31"/>
      <c r="S682" s="31"/>
      <c r="T682" s="30"/>
      <c r="U682" s="30"/>
      <c r="V682" s="30"/>
      <c r="W682" s="30"/>
      <c r="X682" s="30"/>
      <c r="Y682" s="30"/>
      <c r="Z682" s="30"/>
      <c r="AA682" s="30"/>
    </row>
    <row r="683" spans="1:27" ht="13.2" x14ac:dyDescent="0.25">
      <c r="A683" s="78"/>
      <c r="B683" s="28"/>
      <c r="C683" s="28"/>
      <c r="D683" s="27"/>
      <c r="E683" s="28"/>
      <c r="F683" s="27"/>
      <c r="G683" s="28"/>
      <c r="H683" s="31"/>
      <c r="I683" s="31"/>
      <c r="J683" s="30"/>
      <c r="K683" s="30"/>
      <c r="L683" s="28"/>
      <c r="M683" s="31"/>
      <c r="N683" s="32"/>
      <c r="O683" s="28"/>
      <c r="P683" s="28"/>
      <c r="Q683" s="28"/>
      <c r="R683" s="31"/>
      <c r="S683" s="31"/>
      <c r="T683" s="30"/>
      <c r="U683" s="30"/>
      <c r="V683" s="30"/>
      <c r="W683" s="30"/>
      <c r="X683" s="30"/>
      <c r="Y683" s="30"/>
      <c r="Z683" s="30"/>
      <c r="AA683" s="30"/>
    </row>
    <row r="684" spans="1:27" ht="13.2" x14ac:dyDescent="0.25">
      <c r="A684" s="78"/>
      <c r="B684" s="28"/>
      <c r="C684" s="28"/>
      <c r="D684" s="27"/>
      <c r="E684" s="28"/>
      <c r="F684" s="27"/>
      <c r="G684" s="28"/>
      <c r="H684" s="31"/>
      <c r="I684" s="31"/>
      <c r="J684" s="30"/>
      <c r="K684" s="30"/>
      <c r="L684" s="28"/>
      <c r="M684" s="31"/>
      <c r="N684" s="32"/>
      <c r="O684" s="28"/>
      <c r="P684" s="28"/>
      <c r="Q684" s="28"/>
      <c r="R684" s="31"/>
      <c r="S684" s="31"/>
      <c r="T684" s="30"/>
      <c r="U684" s="30"/>
      <c r="V684" s="30"/>
      <c r="W684" s="30"/>
      <c r="X684" s="30"/>
      <c r="Y684" s="30"/>
      <c r="Z684" s="30"/>
      <c r="AA684" s="30"/>
    </row>
    <row r="685" spans="1:27" ht="13.2" x14ac:dyDescent="0.25">
      <c r="A685" s="78"/>
      <c r="B685" s="28"/>
      <c r="C685" s="28"/>
      <c r="D685" s="27"/>
      <c r="E685" s="28"/>
      <c r="F685" s="27"/>
      <c r="G685" s="28"/>
      <c r="H685" s="31"/>
      <c r="I685" s="31"/>
      <c r="J685" s="30"/>
      <c r="K685" s="30"/>
      <c r="L685" s="28"/>
      <c r="M685" s="31"/>
      <c r="N685" s="32"/>
      <c r="O685" s="28"/>
      <c r="P685" s="28"/>
      <c r="Q685" s="28"/>
      <c r="R685" s="31"/>
      <c r="S685" s="31"/>
      <c r="T685" s="30"/>
      <c r="U685" s="30"/>
      <c r="V685" s="30"/>
      <c r="W685" s="30"/>
      <c r="X685" s="30"/>
      <c r="Y685" s="30"/>
      <c r="Z685" s="30"/>
      <c r="AA685" s="30"/>
    </row>
    <row r="686" spans="1:27" ht="13.2" x14ac:dyDescent="0.25">
      <c r="A686" s="78"/>
      <c r="B686" s="28"/>
      <c r="C686" s="28"/>
      <c r="D686" s="27"/>
      <c r="E686" s="28"/>
      <c r="F686" s="27"/>
      <c r="G686" s="28"/>
      <c r="H686" s="31"/>
      <c r="I686" s="31"/>
      <c r="J686" s="30"/>
      <c r="K686" s="30"/>
      <c r="L686" s="28"/>
      <c r="M686" s="31"/>
      <c r="N686" s="32"/>
      <c r="O686" s="28"/>
      <c r="P686" s="28"/>
      <c r="Q686" s="28"/>
      <c r="R686" s="31"/>
      <c r="S686" s="31"/>
      <c r="T686" s="30"/>
      <c r="U686" s="30"/>
      <c r="V686" s="30"/>
      <c r="W686" s="30"/>
      <c r="X686" s="30"/>
      <c r="Y686" s="30"/>
      <c r="Z686" s="30"/>
      <c r="AA686" s="30"/>
    </row>
    <row r="687" spans="1:27" ht="13.2" x14ac:dyDescent="0.25">
      <c r="A687" s="78"/>
      <c r="B687" s="28"/>
      <c r="C687" s="28"/>
      <c r="D687" s="27"/>
      <c r="E687" s="28"/>
      <c r="F687" s="27"/>
      <c r="G687" s="28"/>
      <c r="H687" s="31"/>
      <c r="I687" s="31"/>
      <c r="J687" s="30"/>
      <c r="K687" s="30"/>
      <c r="L687" s="28"/>
      <c r="M687" s="31"/>
      <c r="N687" s="32"/>
      <c r="O687" s="28"/>
      <c r="P687" s="28"/>
      <c r="Q687" s="28"/>
      <c r="R687" s="31"/>
      <c r="S687" s="31"/>
      <c r="T687" s="30"/>
      <c r="U687" s="30"/>
      <c r="V687" s="30"/>
      <c r="W687" s="30"/>
      <c r="X687" s="30"/>
      <c r="Y687" s="30"/>
      <c r="Z687" s="30"/>
      <c r="AA687" s="30"/>
    </row>
    <row r="688" spans="1:27" ht="13.2" x14ac:dyDescent="0.25">
      <c r="A688" s="78"/>
      <c r="B688" s="28"/>
      <c r="C688" s="28"/>
      <c r="D688" s="27"/>
      <c r="E688" s="28"/>
      <c r="F688" s="27"/>
      <c r="G688" s="28"/>
      <c r="H688" s="31"/>
      <c r="I688" s="31"/>
      <c r="J688" s="30"/>
      <c r="K688" s="30"/>
      <c r="L688" s="28"/>
      <c r="M688" s="31"/>
      <c r="N688" s="32"/>
      <c r="O688" s="28"/>
      <c r="P688" s="28"/>
      <c r="Q688" s="28"/>
      <c r="R688" s="31"/>
      <c r="S688" s="31"/>
      <c r="T688" s="30"/>
      <c r="U688" s="30"/>
      <c r="V688" s="30"/>
      <c r="W688" s="30"/>
      <c r="X688" s="30"/>
      <c r="Y688" s="30"/>
      <c r="Z688" s="30"/>
      <c r="AA688" s="30"/>
    </row>
    <row r="689" spans="1:27" ht="13.2" x14ac:dyDescent="0.25">
      <c r="A689" s="78"/>
      <c r="B689" s="28"/>
      <c r="C689" s="28"/>
      <c r="D689" s="27"/>
      <c r="E689" s="28"/>
      <c r="F689" s="27"/>
      <c r="G689" s="28"/>
      <c r="H689" s="31"/>
      <c r="I689" s="31"/>
      <c r="J689" s="30"/>
      <c r="K689" s="30"/>
      <c r="L689" s="28"/>
      <c r="M689" s="31"/>
      <c r="N689" s="32"/>
      <c r="O689" s="28"/>
      <c r="P689" s="28"/>
      <c r="Q689" s="28"/>
      <c r="R689" s="31"/>
      <c r="S689" s="31"/>
      <c r="T689" s="30"/>
      <c r="U689" s="30"/>
      <c r="V689" s="30"/>
      <c r="W689" s="30"/>
      <c r="X689" s="30"/>
      <c r="Y689" s="30"/>
      <c r="Z689" s="30"/>
      <c r="AA689" s="30"/>
    </row>
    <row r="690" spans="1:27" ht="13.2" x14ac:dyDescent="0.25">
      <c r="A690" s="78"/>
      <c r="B690" s="28"/>
      <c r="C690" s="28"/>
      <c r="D690" s="27"/>
      <c r="E690" s="28"/>
      <c r="F690" s="27"/>
      <c r="G690" s="28"/>
      <c r="H690" s="31"/>
      <c r="I690" s="31"/>
      <c r="J690" s="30"/>
      <c r="K690" s="30"/>
      <c r="L690" s="28"/>
      <c r="M690" s="31"/>
      <c r="N690" s="32"/>
      <c r="O690" s="28"/>
      <c r="P690" s="28"/>
      <c r="Q690" s="28"/>
      <c r="R690" s="31"/>
      <c r="S690" s="31"/>
      <c r="T690" s="30"/>
      <c r="U690" s="30"/>
      <c r="V690" s="30"/>
      <c r="W690" s="30"/>
      <c r="X690" s="30"/>
      <c r="Y690" s="30"/>
      <c r="Z690" s="30"/>
      <c r="AA690" s="30"/>
    </row>
    <row r="691" spans="1:27" ht="13.2" x14ac:dyDescent="0.25">
      <c r="A691" s="78"/>
      <c r="B691" s="28"/>
      <c r="C691" s="28"/>
      <c r="D691" s="27"/>
      <c r="E691" s="28"/>
      <c r="F691" s="27"/>
      <c r="G691" s="28"/>
      <c r="H691" s="31"/>
      <c r="I691" s="31"/>
      <c r="J691" s="30"/>
      <c r="K691" s="30"/>
      <c r="L691" s="28"/>
      <c r="M691" s="31"/>
      <c r="N691" s="32"/>
      <c r="O691" s="28"/>
      <c r="P691" s="28"/>
      <c r="Q691" s="28"/>
      <c r="R691" s="31"/>
      <c r="S691" s="31"/>
      <c r="T691" s="30"/>
      <c r="U691" s="30"/>
      <c r="V691" s="30"/>
      <c r="W691" s="30"/>
      <c r="X691" s="30"/>
      <c r="Y691" s="30"/>
      <c r="Z691" s="30"/>
      <c r="AA691" s="30"/>
    </row>
    <row r="692" spans="1:27" ht="13.2" x14ac:dyDescent="0.25">
      <c r="A692" s="78"/>
      <c r="B692" s="28"/>
      <c r="C692" s="28"/>
      <c r="D692" s="27"/>
      <c r="E692" s="28"/>
      <c r="F692" s="27"/>
      <c r="G692" s="28"/>
      <c r="H692" s="31"/>
      <c r="I692" s="31"/>
      <c r="J692" s="30"/>
      <c r="K692" s="30"/>
      <c r="L692" s="28"/>
      <c r="M692" s="31"/>
      <c r="N692" s="32"/>
      <c r="O692" s="28"/>
      <c r="P692" s="28"/>
      <c r="Q692" s="28"/>
      <c r="R692" s="31"/>
      <c r="S692" s="31"/>
      <c r="T692" s="30"/>
      <c r="U692" s="30"/>
      <c r="V692" s="30"/>
      <c r="W692" s="30"/>
      <c r="X692" s="30"/>
      <c r="Y692" s="30"/>
      <c r="Z692" s="30"/>
      <c r="AA692" s="30"/>
    </row>
    <row r="693" spans="1:27" ht="13.2" x14ac:dyDescent="0.25">
      <c r="A693" s="78"/>
      <c r="B693" s="28"/>
      <c r="C693" s="28"/>
      <c r="D693" s="27"/>
      <c r="E693" s="28"/>
      <c r="F693" s="27"/>
      <c r="G693" s="28"/>
      <c r="H693" s="31"/>
      <c r="I693" s="31"/>
      <c r="J693" s="30"/>
      <c r="K693" s="30"/>
      <c r="L693" s="28"/>
      <c r="M693" s="31"/>
      <c r="N693" s="32"/>
      <c r="O693" s="28"/>
      <c r="P693" s="28"/>
      <c r="Q693" s="28"/>
      <c r="R693" s="31"/>
      <c r="S693" s="31"/>
      <c r="T693" s="30"/>
      <c r="U693" s="30"/>
      <c r="V693" s="30"/>
      <c r="W693" s="30"/>
      <c r="X693" s="30"/>
      <c r="Y693" s="30"/>
      <c r="Z693" s="30"/>
      <c r="AA693" s="30"/>
    </row>
    <row r="694" spans="1:27" ht="13.2" x14ac:dyDescent="0.25">
      <c r="A694" s="78"/>
      <c r="B694" s="28"/>
      <c r="C694" s="28"/>
      <c r="D694" s="27"/>
      <c r="E694" s="28"/>
      <c r="F694" s="27"/>
      <c r="G694" s="28"/>
      <c r="H694" s="31"/>
      <c r="I694" s="31"/>
      <c r="J694" s="30"/>
      <c r="K694" s="30"/>
      <c r="L694" s="28"/>
      <c r="M694" s="31"/>
      <c r="N694" s="32"/>
      <c r="O694" s="28"/>
      <c r="P694" s="28"/>
      <c r="Q694" s="28"/>
      <c r="R694" s="31"/>
      <c r="S694" s="31"/>
      <c r="T694" s="30"/>
      <c r="U694" s="30"/>
      <c r="V694" s="30"/>
      <c r="W694" s="30"/>
      <c r="X694" s="30"/>
      <c r="Y694" s="30"/>
      <c r="Z694" s="30"/>
      <c r="AA694" s="30"/>
    </row>
    <row r="695" spans="1:27" ht="13.2" x14ac:dyDescent="0.25">
      <c r="A695" s="78"/>
      <c r="B695" s="28"/>
      <c r="C695" s="28"/>
      <c r="D695" s="27"/>
      <c r="E695" s="28"/>
      <c r="F695" s="27"/>
      <c r="G695" s="28"/>
      <c r="H695" s="31"/>
      <c r="I695" s="31"/>
      <c r="J695" s="30"/>
      <c r="K695" s="30"/>
      <c r="L695" s="28"/>
      <c r="M695" s="31"/>
      <c r="N695" s="32"/>
      <c r="O695" s="28"/>
      <c r="P695" s="28"/>
      <c r="Q695" s="28"/>
      <c r="R695" s="31"/>
      <c r="S695" s="31"/>
      <c r="T695" s="30"/>
      <c r="U695" s="30"/>
      <c r="V695" s="30"/>
      <c r="W695" s="30"/>
      <c r="X695" s="30"/>
      <c r="Y695" s="30"/>
      <c r="Z695" s="30"/>
      <c r="AA695" s="30"/>
    </row>
    <row r="696" spans="1:27" ht="13.2" x14ac:dyDescent="0.25">
      <c r="A696" s="78"/>
      <c r="B696" s="28"/>
      <c r="C696" s="28"/>
      <c r="D696" s="27"/>
      <c r="E696" s="28"/>
      <c r="F696" s="27"/>
      <c r="G696" s="28"/>
      <c r="H696" s="31"/>
      <c r="I696" s="31"/>
      <c r="J696" s="30"/>
      <c r="K696" s="30"/>
      <c r="L696" s="28"/>
      <c r="M696" s="31"/>
      <c r="N696" s="32"/>
      <c r="O696" s="28"/>
      <c r="P696" s="28"/>
      <c r="Q696" s="28"/>
      <c r="R696" s="31"/>
      <c r="S696" s="31"/>
      <c r="T696" s="30"/>
      <c r="U696" s="30"/>
      <c r="V696" s="30"/>
      <c r="W696" s="30"/>
      <c r="X696" s="30"/>
      <c r="Y696" s="30"/>
      <c r="Z696" s="30"/>
      <c r="AA696" s="30"/>
    </row>
    <row r="697" spans="1:27" ht="13.2" x14ac:dyDescent="0.25">
      <c r="A697" s="78"/>
      <c r="B697" s="28"/>
      <c r="C697" s="28"/>
      <c r="D697" s="27"/>
      <c r="E697" s="28"/>
      <c r="F697" s="27"/>
      <c r="G697" s="28"/>
      <c r="H697" s="31"/>
      <c r="I697" s="31"/>
      <c r="J697" s="30"/>
      <c r="K697" s="30"/>
      <c r="L697" s="28"/>
      <c r="M697" s="31"/>
      <c r="N697" s="32"/>
      <c r="O697" s="28"/>
      <c r="P697" s="28"/>
      <c r="Q697" s="28"/>
      <c r="R697" s="31"/>
      <c r="S697" s="31"/>
      <c r="T697" s="30"/>
      <c r="U697" s="30"/>
      <c r="V697" s="30"/>
      <c r="W697" s="30"/>
      <c r="X697" s="30"/>
      <c r="Y697" s="30"/>
      <c r="Z697" s="30"/>
      <c r="AA697" s="30"/>
    </row>
    <row r="698" spans="1:27" ht="13.2" x14ac:dyDescent="0.25">
      <c r="A698" s="78"/>
      <c r="B698" s="28"/>
      <c r="C698" s="28"/>
      <c r="D698" s="27"/>
      <c r="E698" s="28"/>
      <c r="F698" s="27"/>
      <c r="G698" s="28"/>
      <c r="H698" s="31"/>
      <c r="I698" s="31"/>
      <c r="J698" s="30"/>
      <c r="K698" s="30"/>
      <c r="L698" s="28"/>
      <c r="M698" s="31"/>
      <c r="N698" s="32"/>
      <c r="O698" s="28"/>
      <c r="P698" s="28"/>
      <c r="Q698" s="28"/>
      <c r="R698" s="31"/>
      <c r="S698" s="31"/>
      <c r="T698" s="30"/>
      <c r="U698" s="30"/>
      <c r="V698" s="30"/>
      <c r="W698" s="30"/>
      <c r="X698" s="30"/>
      <c r="Y698" s="30"/>
      <c r="Z698" s="30"/>
      <c r="AA698" s="30"/>
    </row>
    <row r="699" spans="1:27" ht="13.2" x14ac:dyDescent="0.25">
      <c r="A699" s="78"/>
      <c r="B699" s="28"/>
      <c r="C699" s="28"/>
      <c r="D699" s="27"/>
      <c r="E699" s="28"/>
      <c r="F699" s="27"/>
      <c r="G699" s="28"/>
      <c r="H699" s="31"/>
      <c r="I699" s="31"/>
      <c r="J699" s="30"/>
      <c r="K699" s="30"/>
      <c r="L699" s="28"/>
      <c r="M699" s="31"/>
      <c r="N699" s="32"/>
      <c r="O699" s="28"/>
      <c r="P699" s="28"/>
      <c r="Q699" s="28"/>
      <c r="R699" s="31"/>
      <c r="S699" s="31"/>
      <c r="T699" s="30"/>
      <c r="U699" s="30"/>
      <c r="V699" s="30"/>
      <c r="W699" s="30"/>
      <c r="X699" s="30"/>
      <c r="Y699" s="30"/>
      <c r="Z699" s="30"/>
      <c r="AA699" s="30"/>
    </row>
    <row r="700" spans="1:27" ht="13.2" x14ac:dyDescent="0.25">
      <c r="A700" s="78"/>
      <c r="B700" s="28"/>
      <c r="C700" s="28"/>
      <c r="D700" s="27"/>
      <c r="E700" s="28"/>
      <c r="F700" s="27"/>
      <c r="G700" s="28"/>
      <c r="H700" s="31"/>
      <c r="I700" s="31"/>
      <c r="J700" s="30"/>
      <c r="K700" s="30"/>
      <c r="L700" s="28"/>
      <c r="M700" s="31"/>
      <c r="N700" s="32"/>
      <c r="O700" s="28"/>
      <c r="P700" s="28"/>
      <c r="Q700" s="28"/>
      <c r="R700" s="31"/>
      <c r="S700" s="31"/>
      <c r="T700" s="30"/>
      <c r="U700" s="30"/>
      <c r="V700" s="30"/>
      <c r="W700" s="30"/>
      <c r="X700" s="30"/>
      <c r="Y700" s="30"/>
      <c r="Z700" s="30"/>
      <c r="AA700" s="30"/>
    </row>
    <row r="701" spans="1:27" ht="13.2" x14ac:dyDescent="0.25">
      <c r="A701" s="78"/>
      <c r="B701" s="28"/>
      <c r="C701" s="28"/>
      <c r="D701" s="27"/>
      <c r="E701" s="28"/>
      <c r="F701" s="27"/>
      <c r="G701" s="28"/>
      <c r="H701" s="31"/>
      <c r="I701" s="31"/>
      <c r="J701" s="30"/>
      <c r="K701" s="30"/>
      <c r="L701" s="28"/>
      <c r="M701" s="31"/>
      <c r="N701" s="32"/>
      <c r="O701" s="28"/>
      <c r="P701" s="28"/>
      <c r="Q701" s="28"/>
      <c r="R701" s="31"/>
      <c r="S701" s="31"/>
      <c r="T701" s="30"/>
      <c r="U701" s="30"/>
      <c r="V701" s="30"/>
      <c r="W701" s="30"/>
      <c r="X701" s="30"/>
      <c r="Y701" s="30"/>
      <c r="Z701" s="30"/>
      <c r="AA701" s="30"/>
    </row>
    <row r="702" spans="1:27" ht="13.2" x14ac:dyDescent="0.25">
      <c r="A702" s="78"/>
      <c r="B702" s="28"/>
      <c r="C702" s="28"/>
      <c r="D702" s="27"/>
      <c r="E702" s="28"/>
      <c r="F702" s="27"/>
      <c r="G702" s="28"/>
      <c r="H702" s="31"/>
      <c r="I702" s="31"/>
      <c r="J702" s="30"/>
      <c r="K702" s="30"/>
      <c r="L702" s="28"/>
      <c r="M702" s="31"/>
      <c r="N702" s="32"/>
      <c r="O702" s="28"/>
      <c r="P702" s="28"/>
      <c r="Q702" s="28"/>
      <c r="R702" s="31"/>
      <c r="S702" s="31"/>
      <c r="T702" s="30"/>
      <c r="U702" s="30"/>
      <c r="V702" s="30"/>
      <c r="W702" s="30"/>
      <c r="X702" s="30"/>
      <c r="Y702" s="30"/>
      <c r="Z702" s="30"/>
      <c r="AA702" s="30"/>
    </row>
    <row r="703" spans="1:27" ht="13.2" x14ac:dyDescent="0.25">
      <c r="A703" s="78"/>
      <c r="B703" s="28"/>
      <c r="C703" s="28"/>
      <c r="D703" s="27"/>
      <c r="E703" s="28"/>
      <c r="F703" s="27"/>
      <c r="G703" s="28"/>
      <c r="H703" s="31"/>
      <c r="I703" s="31"/>
      <c r="J703" s="30"/>
      <c r="K703" s="30"/>
      <c r="L703" s="28"/>
      <c r="M703" s="31"/>
      <c r="N703" s="32"/>
      <c r="O703" s="28"/>
      <c r="P703" s="28"/>
      <c r="Q703" s="28"/>
      <c r="R703" s="31"/>
      <c r="S703" s="31"/>
      <c r="T703" s="30"/>
      <c r="U703" s="30"/>
      <c r="V703" s="30"/>
      <c r="W703" s="30"/>
      <c r="X703" s="30"/>
      <c r="Y703" s="30"/>
      <c r="Z703" s="30"/>
      <c r="AA703" s="30"/>
    </row>
    <row r="704" spans="1:27" ht="13.2" x14ac:dyDescent="0.25">
      <c r="A704" s="78"/>
      <c r="B704" s="28"/>
      <c r="C704" s="28"/>
      <c r="D704" s="27"/>
      <c r="E704" s="28"/>
      <c r="F704" s="27"/>
      <c r="G704" s="28"/>
      <c r="H704" s="31"/>
      <c r="I704" s="31"/>
      <c r="J704" s="30"/>
      <c r="K704" s="30"/>
      <c r="L704" s="28"/>
      <c r="M704" s="31"/>
      <c r="N704" s="32"/>
      <c r="O704" s="28"/>
      <c r="P704" s="28"/>
      <c r="Q704" s="28"/>
      <c r="R704" s="31"/>
      <c r="S704" s="31"/>
      <c r="T704" s="30"/>
      <c r="U704" s="30"/>
      <c r="V704" s="30"/>
      <c r="W704" s="30"/>
      <c r="X704" s="30"/>
      <c r="Y704" s="30"/>
      <c r="Z704" s="30"/>
      <c r="AA704" s="30"/>
    </row>
    <row r="705" spans="1:27" ht="13.2" x14ac:dyDescent="0.25">
      <c r="A705" s="78"/>
      <c r="B705" s="28"/>
      <c r="C705" s="28"/>
      <c r="D705" s="27"/>
      <c r="E705" s="28"/>
      <c r="F705" s="27"/>
      <c r="G705" s="28"/>
      <c r="H705" s="31"/>
      <c r="I705" s="31"/>
      <c r="J705" s="30"/>
      <c r="K705" s="30"/>
      <c r="L705" s="28"/>
      <c r="M705" s="31"/>
      <c r="N705" s="32"/>
      <c r="O705" s="28"/>
      <c r="P705" s="28"/>
      <c r="Q705" s="28"/>
      <c r="R705" s="31"/>
      <c r="S705" s="31"/>
      <c r="T705" s="30"/>
      <c r="U705" s="30"/>
      <c r="V705" s="30"/>
      <c r="W705" s="30"/>
      <c r="X705" s="30"/>
      <c r="Y705" s="30"/>
      <c r="Z705" s="30"/>
      <c r="AA705" s="30"/>
    </row>
    <row r="706" spans="1:27" ht="13.2" x14ac:dyDescent="0.25">
      <c r="A706" s="78"/>
      <c r="B706" s="28"/>
      <c r="C706" s="28"/>
      <c r="D706" s="27"/>
      <c r="E706" s="28"/>
      <c r="F706" s="27"/>
      <c r="G706" s="28"/>
      <c r="H706" s="31"/>
      <c r="I706" s="31"/>
      <c r="J706" s="30"/>
      <c r="K706" s="30"/>
      <c r="L706" s="28"/>
      <c r="M706" s="31"/>
      <c r="N706" s="32"/>
      <c r="O706" s="28"/>
      <c r="P706" s="28"/>
      <c r="Q706" s="28"/>
      <c r="R706" s="31"/>
      <c r="S706" s="31"/>
      <c r="T706" s="30"/>
      <c r="U706" s="30"/>
      <c r="V706" s="30"/>
      <c r="W706" s="30"/>
      <c r="X706" s="30"/>
      <c r="Y706" s="30"/>
      <c r="Z706" s="30"/>
      <c r="AA706" s="30"/>
    </row>
    <row r="707" spans="1:27" ht="13.2" x14ac:dyDescent="0.25">
      <c r="A707" s="78"/>
      <c r="B707" s="28"/>
      <c r="C707" s="28"/>
      <c r="D707" s="27"/>
      <c r="E707" s="28"/>
      <c r="F707" s="27"/>
      <c r="G707" s="28"/>
      <c r="H707" s="31"/>
      <c r="I707" s="31"/>
      <c r="J707" s="30"/>
      <c r="K707" s="30"/>
      <c r="L707" s="28"/>
      <c r="M707" s="31"/>
      <c r="N707" s="32"/>
      <c r="O707" s="28"/>
      <c r="P707" s="28"/>
      <c r="Q707" s="28"/>
      <c r="R707" s="31"/>
      <c r="S707" s="31"/>
      <c r="T707" s="30"/>
      <c r="U707" s="30"/>
      <c r="V707" s="30"/>
      <c r="W707" s="30"/>
      <c r="X707" s="30"/>
      <c r="Y707" s="30"/>
      <c r="Z707" s="30"/>
      <c r="AA707" s="30"/>
    </row>
    <row r="708" spans="1:27" ht="13.2" x14ac:dyDescent="0.25">
      <c r="A708" s="78"/>
      <c r="B708" s="28"/>
      <c r="C708" s="28"/>
      <c r="D708" s="27"/>
      <c r="E708" s="28"/>
      <c r="F708" s="27"/>
      <c r="G708" s="28"/>
      <c r="H708" s="31"/>
      <c r="I708" s="31"/>
      <c r="J708" s="30"/>
      <c r="K708" s="30"/>
      <c r="L708" s="28"/>
      <c r="M708" s="31"/>
      <c r="N708" s="32"/>
      <c r="O708" s="28"/>
      <c r="P708" s="28"/>
      <c r="Q708" s="28"/>
      <c r="R708" s="31"/>
      <c r="S708" s="31"/>
      <c r="T708" s="30"/>
      <c r="U708" s="30"/>
      <c r="V708" s="30"/>
      <c r="W708" s="30"/>
      <c r="X708" s="30"/>
      <c r="Y708" s="30"/>
      <c r="Z708" s="30"/>
      <c r="AA708" s="30"/>
    </row>
    <row r="709" spans="1:27" ht="13.2" x14ac:dyDescent="0.25">
      <c r="A709" s="78"/>
      <c r="B709" s="28"/>
      <c r="C709" s="28"/>
      <c r="D709" s="27"/>
      <c r="E709" s="28"/>
      <c r="F709" s="27"/>
      <c r="G709" s="28"/>
      <c r="H709" s="31"/>
      <c r="I709" s="31"/>
      <c r="J709" s="30"/>
      <c r="K709" s="30"/>
      <c r="L709" s="28"/>
      <c r="M709" s="31"/>
      <c r="N709" s="32"/>
      <c r="O709" s="28"/>
      <c r="P709" s="28"/>
      <c r="Q709" s="28"/>
      <c r="R709" s="31"/>
      <c r="S709" s="31"/>
      <c r="T709" s="30"/>
      <c r="U709" s="30"/>
      <c r="V709" s="30"/>
      <c r="W709" s="30"/>
      <c r="X709" s="30"/>
      <c r="Y709" s="30"/>
      <c r="Z709" s="30"/>
      <c r="AA709" s="30"/>
    </row>
    <row r="710" spans="1:27" ht="13.2" x14ac:dyDescent="0.25">
      <c r="A710" s="78"/>
      <c r="B710" s="28"/>
      <c r="C710" s="28"/>
      <c r="D710" s="27"/>
      <c r="E710" s="28"/>
      <c r="F710" s="27"/>
      <c r="G710" s="28"/>
      <c r="H710" s="31"/>
      <c r="I710" s="31"/>
      <c r="J710" s="30"/>
      <c r="K710" s="30"/>
      <c r="L710" s="28"/>
      <c r="M710" s="31"/>
      <c r="N710" s="32"/>
      <c r="O710" s="28"/>
      <c r="P710" s="28"/>
      <c r="Q710" s="28"/>
      <c r="R710" s="31"/>
      <c r="S710" s="31"/>
      <c r="T710" s="30"/>
      <c r="U710" s="30"/>
      <c r="V710" s="30"/>
      <c r="W710" s="30"/>
      <c r="X710" s="30"/>
      <c r="Y710" s="30"/>
      <c r="Z710" s="30"/>
      <c r="AA710" s="30"/>
    </row>
    <row r="711" spans="1:27" ht="13.2" x14ac:dyDescent="0.25">
      <c r="A711" s="78"/>
      <c r="B711" s="28"/>
      <c r="C711" s="28"/>
      <c r="D711" s="27"/>
      <c r="E711" s="28"/>
      <c r="F711" s="27"/>
      <c r="G711" s="28"/>
      <c r="H711" s="31"/>
      <c r="I711" s="31"/>
      <c r="J711" s="30"/>
      <c r="K711" s="30"/>
      <c r="L711" s="28"/>
      <c r="M711" s="31"/>
      <c r="N711" s="32"/>
      <c r="O711" s="28"/>
      <c r="P711" s="28"/>
      <c r="Q711" s="28"/>
      <c r="R711" s="31"/>
      <c r="S711" s="31"/>
      <c r="T711" s="30"/>
      <c r="U711" s="30"/>
      <c r="V711" s="30"/>
      <c r="W711" s="30"/>
      <c r="X711" s="30"/>
      <c r="Y711" s="30"/>
      <c r="Z711" s="30"/>
      <c r="AA711" s="30"/>
    </row>
    <row r="712" spans="1:27" ht="13.2" x14ac:dyDescent="0.25">
      <c r="A712" s="78"/>
      <c r="B712" s="28"/>
      <c r="C712" s="28"/>
      <c r="D712" s="27"/>
      <c r="E712" s="28"/>
      <c r="F712" s="27"/>
      <c r="G712" s="28"/>
      <c r="H712" s="31"/>
      <c r="I712" s="31"/>
      <c r="J712" s="30"/>
      <c r="K712" s="30"/>
      <c r="L712" s="28"/>
      <c r="M712" s="31"/>
      <c r="N712" s="32"/>
      <c r="O712" s="28"/>
      <c r="P712" s="28"/>
      <c r="Q712" s="28"/>
      <c r="R712" s="31"/>
      <c r="S712" s="31"/>
      <c r="T712" s="30"/>
      <c r="U712" s="30"/>
      <c r="V712" s="30"/>
      <c r="W712" s="30"/>
      <c r="X712" s="30"/>
      <c r="Y712" s="30"/>
      <c r="Z712" s="30"/>
      <c r="AA712" s="30"/>
    </row>
    <row r="713" spans="1:27" ht="13.2" x14ac:dyDescent="0.25">
      <c r="A713" s="78"/>
      <c r="B713" s="28"/>
      <c r="C713" s="28"/>
      <c r="D713" s="27"/>
      <c r="E713" s="28"/>
      <c r="F713" s="27"/>
      <c r="G713" s="28"/>
      <c r="H713" s="31"/>
      <c r="I713" s="31"/>
      <c r="J713" s="30"/>
      <c r="K713" s="30"/>
      <c r="L713" s="28"/>
      <c r="M713" s="31"/>
      <c r="N713" s="32"/>
      <c r="O713" s="28"/>
      <c r="P713" s="28"/>
      <c r="Q713" s="28"/>
      <c r="R713" s="31"/>
      <c r="S713" s="31"/>
      <c r="T713" s="30"/>
      <c r="U713" s="30"/>
      <c r="V713" s="30"/>
      <c r="W713" s="30"/>
      <c r="X713" s="30"/>
      <c r="Y713" s="30"/>
      <c r="Z713" s="30"/>
      <c r="AA713" s="30"/>
    </row>
    <row r="714" spans="1:27" ht="13.2" x14ac:dyDescent="0.25">
      <c r="A714" s="78"/>
      <c r="B714" s="28"/>
      <c r="C714" s="28"/>
      <c r="D714" s="27"/>
      <c r="E714" s="28"/>
      <c r="F714" s="27"/>
      <c r="G714" s="28"/>
      <c r="H714" s="31"/>
      <c r="I714" s="31"/>
      <c r="J714" s="30"/>
      <c r="K714" s="30"/>
      <c r="L714" s="28"/>
      <c r="M714" s="31"/>
      <c r="N714" s="32"/>
      <c r="O714" s="28"/>
      <c r="P714" s="28"/>
      <c r="Q714" s="28"/>
      <c r="R714" s="31"/>
      <c r="S714" s="31"/>
      <c r="T714" s="30"/>
      <c r="U714" s="30"/>
      <c r="V714" s="30"/>
      <c r="W714" s="30"/>
      <c r="X714" s="30"/>
      <c r="Y714" s="30"/>
      <c r="Z714" s="30"/>
      <c r="AA714" s="30"/>
    </row>
    <row r="715" spans="1:27" ht="13.2" x14ac:dyDescent="0.25">
      <c r="A715" s="78"/>
      <c r="B715" s="28"/>
      <c r="C715" s="28"/>
      <c r="D715" s="27"/>
      <c r="E715" s="28"/>
      <c r="F715" s="27"/>
      <c r="G715" s="28"/>
      <c r="H715" s="31"/>
      <c r="I715" s="31"/>
      <c r="J715" s="30"/>
      <c r="K715" s="30"/>
      <c r="L715" s="28"/>
      <c r="M715" s="31"/>
      <c r="N715" s="32"/>
      <c r="O715" s="28"/>
      <c r="P715" s="28"/>
      <c r="Q715" s="28"/>
      <c r="R715" s="31"/>
      <c r="S715" s="31"/>
      <c r="T715" s="30"/>
      <c r="U715" s="30"/>
      <c r="V715" s="30"/>
      <c r="W715" s="30"/>
      <c r="X715" s="30"/>
      <c r="Y715" s="30"/>
      <c r="Z715" s="30"/>
      <c r="AA715" s="30"/>
    </row>
    <row r="716" spans="1:27" ht="13.2" x14ac:dyDescent="0.25">
      <c r="A716" s="78"/>
      <c r="B716" s="28"/>
      <c r="C716" s="28"/>
      <c r="D716" s="27"/>
      <c r="E716" s="28"/>
      <c r="F716" s="27"/>
      <c r="G716" s="28"/>
      <c r="H716" s="31"/>
      <c r="I716" s="31"/>
      <c r="J716" s="30"/>
      <c r="K716" s="30"/>
      <c r="L716" s="28"/>
      <c r="M716" s="31"/>
      <c r="N716" s="32"/>
      <c r="O716" s="28"/>
      <c r="P716" s="28"/>
      <c r="Q716" s="28"/>
      <c r="R716" s="31"/>
      <c r="S716" s="31"/>
      <c r="T716" s="30"/>
      <c r="U716" s="30"/>
      <c r="V716" s="30"/>
      <c r="W716" s="30"/>
      <c r="X716" s="30"/>
      <c r="Y716" s="30"/>
      <c r="Z716" s="30"/>
      <c r="AA716" s="30"/>
    </row>
    <row r="717" spans="1:27" ht="13.2" x14ac:dyDescent="0.25">
      <c r="A717" s="78"/>
      <c r="B717" s="28"/>
      <c r="C717" s="28"/>
      <c r="D717" s="27"/>
      <c r="E717" s="28"/>
      <c r="F717" s="27"/>
      <c r="G717" s="28"/>
      <c r="H717" s="31"/>
      <c r="I717" s="31"/>
      <c r="J717" s="30"/>
      <c r="K717" s="30"/>
      <c r="L717" s="28"/>
      <c r="M717" s="31"/>
      <c r="N717" s="32"/>
      <c r="O717" s="28"/>
      <c r="P717" s="28"/>
      <c r="Q717" s="28"/>
      <c r="R717" s="31"/>
      <c r="S717" s="31"/>
      <c r="T717" s="30"/>
      <c r="U717" s="30"/>
      <c r="V717" s="30"/>
      <c r="W717" s="30"/>
      <c r="X717" s="30"/>
      <c r="Y717" s="30"/>
      <c r="Z717" s="30"/>
      <c r="AA717" s="30"/>
    </row>
    <row r="718" spans="1:27" ht="13.2" x14ac:dyDescent="0.25">
      <c r="A718" s="78"/>
      <c r="B718" s="28"/>
      <c r="C718" s="28"/>
      <c r="D718" s="27"/>
      <c r="E718" s="28"/>
      <c r="F718" s="27"/>
      <c r="G718" s="28"/>
      <c r="H718" s="31"/>
      <c r="I718" s="31"/>
      <c r="J718" s="30"/>
      <c r="K718" s="30"/>
      <c r="L718" s="28"/>
      <c r="M718" s="31"/>
      <c r="N718" s="32"/>
      <c r="O718" s="28"/>
      <c r="P718" s="28"/>
      <c r="Q718" s="28"/>
      <c r="R718" s="31"/>
      <c r="S718" s="31"/>
      <c r="T718" s="30"/>
      <c r="U718" s="30"/>
      <c r="V718" s="30"/>
      <c r="W718" s="30"/>
      <c r="X718" s="30"/>
      <c r="Y718" s="30"/>
      <c r="Z718" s="30"/>
      <c r="AA718" s="30"/>
    </row>
    <row r="719" spans="1:27" ht="13.2" x14ac:dyDescent="0.25">
      <c r="A719" s="78"/>
      <c r="B719" s="28"/>
      <c r="C719" s="28"/>
      <c r="D719" s="27"/>
      <c r="E719" s="28"/>
      <c r="F719" s="27"/>
      <c r="G719" s="28"/>
      <c r="H719" s="31"/>
      <c r="I719" s="31"/>
      <c r="J719" s="30"/>
      <c r="K719" s="30"/>
      <c r="L719" s="28"/>
      <c r="M719" s="31"/>
      <c r="N719" s="32"/>
      <c r="O719" s="28"/>
      <c r="P719" s="28"/>
      <c r="Q719" s="28"/>
      <c r="R719" s="31"/>
      <c r="S719" s="31"/>
      <c r="T719" s="30"/>
      <c r="U719" s="30"/>
      <c r="V719" s="30"/>
      <c r="W719" s="30"/>
      <c r="X719" s="30"/>
      <c r="Y719" s="30"/>
      <c r="Z719" s="30"/>
      <c r="AA719" s="30"/>
    </row>
    <row r="720" spans="1:27" ht="13.2" x14ac:dyDescent="0.25">
      <c r="A720" s="78"/>
      <c r="B720" s="28"/>
      <c r="C720" s="28"/>
      <c r="D720" s="27"/>
      <c r="E720" s="28"/>
      <c r="F720" s="27"/>
      <c r="G720" s="28"/>
      <c r="H720" s="31"/>
      <c r="I720" s="31"/>
      <c r="J720" s="30"/>
      <c r="K720" s="30"/>
      <c r="L720" s="28"/>
      <c r="M720" s="31"/>
      <c r="N720" s="32"/>
      <c r="O720" s="28"/>
      <c r="P720" s="28"/>
      <c r="Q720" s="28"/>
      <c r="R720" s="31"/>
      <c r="S720" s="31"/>
      <c r="T720" s="30"/>
      <c r="U720" s="30"/>
      <c r="V720" s="30"/>
      <c r="W720" s="30"/>
      <c r="X720" s="30"/>
      <c r="Y720" s="30"/>
      <c r="Z720" s="30"/>
      <c r="AA720" s="30"/>
    </row>
    <row r="721" spans="1:27" ht="13.2" x14ac:dyDescent="0.25">
      <c r="A721" s="78"/>
      <c r="B721" s="28"/>
      <c r="C721" s="28"/>
      <c r="D721" s="27"/>
      <c r="E721" s="28"/>
      <c r="F721" s="27"/>
      <c r="G721" s="28"/>
      <c r="H721" s="31"/>
      <c r="I721" s="31"/>
      <c r="J721" s="30"/>
      <c r="K721" s="30"/>
      <c r="L721" s="28"/>
      <c r="M721" s="31"/>
      <c r="N721" s="32"/>
      <c r="O721" s="28"/>
      <c r="P721" s="28"/>
      <c r="Q721" s="28"/>
      <c r="R721" s="31"/>
      <c r="S721" s="31"/>
      <c r="T721" s="30"/>
      <c r="U721" s="30"/>
      <c r="V721" s="30"/>
      <c r="W721" s="30"/>
      <c r="X721" s="30"/>
      <c r="Y721" s="30"/>
      <c r="Z721" s="30"/>
      <c r="AA721" s="30"/>
    </row>
    <row r="722" spans="1:27" ht="13.2" x14ac:dyDescent="0.25">
      <c r="A722" s="78"/>
      <c r="B722" s="28"/>
      <c r="C722" s="28"/>
      <c r="D722" s="27"/>
      <c r="E722" s="28"/>
      <c r="F722" s="27"/>
      <c r="G722" s="28"/>
      <c r="H722" s="31"/>
      <c r="I722" s="31"/>
      <c r="J722" s="30"/>
      <c r="K722" s="30"/>
      <c r="L722" s="28"/>
      <c r="M722" s="31"/>
      <c r="N722" s="32"/>
      <c r="O722" s="28"/>
      <c r="P722" s="28"/>
      <c r="Q722" s="28"/>
      <c r="R722" s="31"/>
      <c r="S722" s="31"/>
      <c r="T722" s="30"/>
      <c r="U722" s="30"/>
      <c r="V722" s="30"/>
      <c r="W722" s="30"/>
      <c r="X722" s="30"/>
      <c r="Y722" s="30"/>
      <c r="Z722" s="30"/>
      <c r="AA722" s="30"/>
    </row>
    <row r="723" spans="1:27" ht="13.2" x14ac:dyDescent="0.25">
      <c r="A723" s="78"/>
      <c r="B723" s="28"/>
      <c r="C723" s="28"/>
      <c r="D723" s="27"/>
      <c r="E723" s="28"/>
      <c r="F723" s="27"/>
      <c r="G723" s="28"/>
      <c r="H723" s="31"/>
      <c r="I723" s="31"/>
      <c r="J723" s="30"/>
      <c r="K723" s="30"/>
      <c r="L723" s="28"/>
      <c r="M723" s="31"/>
      <c r="N723" s="32"/>
      <c r="O723" s="28"/>
      <c r="P723" s="28"/>
      <c r="Q723" s="28"/>
      <c r="R723" s="31"/>
      <c r="S723" s="31"/>
      <c r="T723" s="30"/>
      <c r="U723" s="30"/>
      <c r="V723" s="30"/>
      <c r="W723" s="30"/>
      <c r="X723" s="30"/>
      <c r="Y723" s="30"/>
      <c r="Z723" s="30"/>
      <c r="AA723" s="30"/>
    </row>
    <row r="724" spans="1:27" ht="13.2" x14ac:dyDescent="0.25">
      <c r="A724" s="78"/>
      <c r="B724" s="28"/>
      <c r="C724" s="28"/>
      <c r="D724" s="27"/>
      <c r="E724" s="28"/>
      <c r="F724" s="27"/>
      <c r="G724" s="28"/>
      <c r="H724" s="31"/>
      <c r="I724" s="31"/>
      <c r="J724" s="30"/>
      <c r="K724" s="30"/>
      <c r="L724" s="28"/>
      <c r="M724" s="31"/>
      <c r="N724" s="32"/>
      <c r="O724" s="28"/>
      <c r="P724" s="28"/>
      <c r="Q724" s="28"/>
      <c r="R724" s="31"/>
      <c r="S724" s="31"/>
      <c r="T724" s="30"/>
      <c r="U724" s="30"/>
      <c r="V724" s="30"/>
      <c r="W724" s="30"/>
      <c r="X724" s="30"/>
      <c r="Y724" s="30"/>
      <c r="Z724" s="30"/>
      <c r="AA724" s="30"/>
    </row>
    <row r="725" spans="1:27" ht="13.2" x14ac:dyDescent="0.25">
      <c r="A725" s="78"/>
      <c r="B725" s="28"/>
      <c r="C725" s="28"/>
      <c r="D725" s="27"/>
      <c r="E725" s="28"/>
      <c r="F725" s="27"/>
      <c r="G725" s="28"/>
      <c r="H725" s="31"/>
      <c r="I725" s="31"/>
      <c r="J725" s="30"/>
      <c r="K725" s="30"/>
      <c r="L725" s="28"/>
      <c r="M725" s="31"/>
      <c r="N725" s="32"/>
      <c r="O725" s="28"/>
      <c r="P725" s="28"/>
      <c r="Q725" s="28"/>
      <c r="R725" s="31"/>
      <c r="S725" s="31"/>
      <c r="T725" s="30"/>
      <c r="U725" s="30"/>
      <c r="V725" s="30"/>
      <c r="W725" s="30"/>
      <c r="X725" s="30"/>
      <c r="Y725" s="30"/>
      <c r="Z725" s="30"/>
      <c r="AA725" s="30"/>
    </row>
    <row r="726" spans="1:27" ht="13.2" x14ac:dyDescent="0.25">
      <c r="A726" s="78"/>
      <c r="B726" s="28"/>
      <c r="C726" s="28"/>
      <c r="D726" s="27"/>
      <c r="E726" s="28"/>
      <c r="F726" s="27"/>
      <c r="G726" s="28"/>
      <c r="H726" s="31"/>
      <c r="I726" s="31"/>
      <c r="J726" s="30"/>
      <c r="K726" s="30"/>
      <c r="L726" s="28"/>
      <c r="M726" s="31"/>
      <c r="N726" s="32"/>
      <c r="O726" s="28"/>
      <c r="P726" s="28"/>
      <c r="Q726" s="28"/>
      <c r="R726" s="31"/>
      <c r="S726" s="31"/>
      <c r="T726" s="30"/>
      <c r="U726" s="30"/>
      <c r="V726" s="30"/>
      <c r="W726" s="30"/>
      <c r="X726" s="30"/>
      <c r="Y726" s="30"/>
      <c r="Z726" s="30"/>
      <c r="AA726" s="30"/>
    </row>
    <row r="727" spans="1:27" ht="13.2" x14ac:dyDescent="0.25">
      <c r="A727" s="78"/>
      <c r="B727" s="28"/>
      <c r="C727" s="28"/>
      <c r="D727" s="27"/>
      <c r="E727" s="28"/>
      <c r="F727" s="27"/>
      <c r="G727" s="28"/>
      <c r="H727" s="31"/>
      <c r="I727" s="31"/>
      <c r="J727" s="30"/>
      <c r="K727" s="30"/>
      <c r="L727" s="28"/>
      <c r="M727" s="31"/>
      <c r="N727" s="32"/>
      <c r="O727" s="28"/>
      <c r="P727" s="28"/>
      <c r="Q727" s="28"/>
      <c r="R727" s="31"/>
      <c r="S727" s="31"/>
      <c r="T727" s="30"/>
      <c r="U727" s="30"/>
      <c r="V727" s="30"/>
      <c r="W727" s="30"/>
      <c r="X727" s="30"/>
      <c r="Y727" s="30"/>
      <c r="Z727" s="30"/>
      <c r="AA727" s="30"/>
    </row>
    <row r="728" spans="1:27" ht="13.2" x14ac:dyDescent="0.25">
      <c r="A728" s="78"/>
      <c r="B728" s="28"/>
      <c r="C728" s="28"/>
      <c r="D728" s="27"/>
      <c r="E728" s="28"/>
      <c r="F728" s="27"/>
      <c r="G728" s="28"/>
      <c r="H728" s="31"/>
      <c r="I728" s="31"/>
      <c r="J728" s="30"/>
      <c r="K728" s="30"/>
      <c r="L728" s="28"/>
      <c r="M728" s="31"/>
      <c r="N728" s="32"/>
      <c r="O728" s="28"/>
      <c r="P728" s="28"/>
      <c r="Q728" s="28"/>
      <c r="R728" s="31"/>
      <c r="S728" s="31"/>
      <c r="T728" s="30"/>
      <c r="U728" s="30"/>
      <c r="V728" s="30"/>
      <c r="W728" s="30"/>
      <c r="X728" s="30"/>
      <c r="Y728" s="30"/>
      <c r="Z728" s="30"/>
      <c r="AA728" s="30"/>
    </row>
    <row r="729" spans="1:27" ht="13.2" x14ac:dyDescent="0.25">
      <c r="A729" s="78"/>
      <c r="B729" s="28"/>
      <c r="C729" s="28"/>
      <c r="D729" s="27"/>
      <c r="E729" s="28"/>
      <c r="F729" s="27"/>
      <c r="G729" s="28"/>
      <c r="H729" s="31"/>
      <c r="I729" s="31"/>
      <c r="J729" s="30"/>
      <c r="K729" s="30"/>
      <c r="L729" s="28"/>
      <c r="M729" s="31"/>
      <c r="N729" s="32"/>
      <c r="O729" s="28"/>
      <c r="P729" s="28"/>
      <c r="Q729" s="28"/>
      <c r="R729" s="31"/>
      <c r="S729" s="31"/>
      <c r="T729" s="30"/>
      <c r="U729" s="30"/>
      <c r="V729" s="30"/>
      <c r="W729" s="30"/>
      <c r="X729" s="30"/>
      <c r="Y729" s="30"/>
      <c r="Z729" s="30"/>
      <c r="AA729" s="30"/>
    </row>
    <row r="730" spans="1:27" ht="13.2" x14ac:dyDescent="0.25">
      <c r="A730" s="78"/>
      <c r="B730" s="28"/>
      <c r="C730" s="28"/>
      <c r="D730" s="27"/>
      <c r="E730" s="28"/>
      <c r="F730" s="27"/>
      <c r="G730" s="28"/>
      <c r="H730" s="31"/>
      <c r="I730" s="31"/>
      <c r="J730" s="30"/>
      <c r="K730" s="30"/>
      <c r="L730" s="28"/>
      <c r="M730" s="31"/>
      <c r="N730" s="32"/>
      <c r="O730" s="28"/>
      <c r="P730" s="28"/>
      <c r="Q730" s="28"/>
      <c r="R730" s="31"/>
      <c r="S730" s="31"/>
      <c r="T730" s="30"/>
      <c r="U730" s="30"/>
      <c r="V730" s="30"/>
      <c r="W730" s="30"/>
      <c r="X730" s="30"/>
      <c r="Y730" s="30"/>
      <c r="Z730" s="30"/>
      <c r="AA730" s="30"/>
    </row>
    <row r="731" spans="1:27" ht="13.2" x14ac:dyDescent="0.25">
      <c r="A731" s="78"/>
      <c r="B731" s="28"/>
      <c r="C731" s="28"/>
      <c r="D731" s="27"/>
      <c r="E731" s="28"/>
      <c r="F731" s="27"/>
      <c r="G731" s="28"/>
      <c r="H731" s="31"/>
      <c r="I731" s="31"/>
      <c r="J731" s="30"/>
      <c r="K731" s="30"/>
      <c r="L731" s="28"/>
      <c r="M731" s="31"/>
      <c r="N731" s="32"/>
      <c r="O731" s="28"/>
      <c r="P731" s="28"/>
      <c r="Q731" s="28"/>
      <c r="R731" s="31"/>
      <c r="S731" s="31"/>
      <c r="T731" s="30"/>
      <c r="U731" s="30"/>
      <c r="V731" s="30"/>
      <c r="W731" s="30"/>
      <c r="X731" s="30"/>
      <c r="Y731" s="30"/>
      <c r="Z731" s="30"/>
      <c r="AA731" s="30"/>
    </row>
    <row r="732" spans="1:27" ht="13.2" x14ac:dyDescent="0.25">
      <c r="A732" s="78"/>
      <c r="B732" s="28"/>
      <c r="C732" s="28"/>
      <c r="D732" s="27"/>
      <c r="E732" s="28"/>
      <c r="F732" s="27"/>
      <c r="G732" s="28"/>
      <c r="H732" s="31"/>
      <c r="I732" s="31"/>
      <c r="J732" s="30"/>
      <c r="K732" s="30"/>
      <c r="L732" s="28"/>
      <c r="M732" s="31"/>
      <c r="N732" s="32"/>
      <c r="O732" s="28"/>
      <c r="P732" s="28"/>
      <c r="Q732" s="28"/>
      <c r="R732" s="31"/>
      <c r="S732" s="31"/>
      <c r="T732" s="30"/>
      <c r="U732" s="30"/>
      <c r="V732" s="30"/>
      <c r="W732" s="30"/>
      <c r="X732" s="30"/>
      <c r="Y732" s="30"/>
      <c r="Z732" s="30"/>
      <c r="AA732" s="30"/>
    </row>
    <row r="733" spans="1:27" ht="13.2" x14ac:dyDescent="0.25">
      <c r="A733" s="78"/>
      <c r="B733" s="28"/>
      <c r="C733" s="28"/>
      <c r="D733" s="27"/>
      <c r="E733" s="28"/>
      <c r="F733" s="27"/>
      <c r="G733" s="28"/>
      <c r="H733" s="31"/>
      <c r="I733" s="31"/>
      <c r="J733" s="30"/>
      <c r="K733" s="30"/>
      <c r="L733" s="28"/>
      <c r="M733" s="31"/>
      <c r="N733" s="32"/>
      <c r="O733" s="28"/>
      <c r="P733" s="28"/>
      <c r="Q733" s="28"/>
      <c r="R733" s="31"/>
      <c r="S733" s="31"/>
      <c r="T733" s="30"/>
      <c r="U733" s="30"/>
      <c r="V733" s="30"/>
      <c r="W733" s="30"/>
      <c r="X733" s="30"/>
      <c r="Y733" s="30"/>
      <c r="Z733" s="30"/>
      <c r="AA733" s="30"/>
    </row>
    <row r="734" spans="1:27" ht="13.2" x14ac:dyDescent="0.25">
      <c r="A734" s="78"/>
      <c r="B734" s="28"/>
      <c r="C734" s="28"/>
      <c r="D734" s="27"/>
      <c r="E734" s="28"/>
      <c r="F734" s="27"/>
      <c r="G734" s="28"/>
      <c r="H734" s="31"/>
      <c r="I734" s="31"/>
      <c r="J734" s="30"/>
      <c r="K734" s="30"/>
      <c r="L734" s="28"/>
      <c r="M734" s="31"/>
      <c r="N734" s="32"/>
      <c r="O734" s="28"/>
      <c r="P734" s="28"/>
      <c r="Q734" s="28"/>
      <c r="R734" s="31"/>
      <c r="S734" s="31"/>
      <c r="T734" s="30"/>
      <c r="U734" s="30"/>
      <c r="V734" s="30"/>
      <c r="W734" s="30"/>
      <c r="X734" s="30"/>
      <c r="Y734" s="30"/>
      <c r="Z734" s="30"/>
      <c r="AA734" s="30"/>
    </row>
    <row r="735" spans="1:27" ht="13.2" x14ac:dyDescent="0.25">
      <c r="A735" s="78"/>
      <c r="B735" s="28"/>
      <c r="C735" s="28"/>
      <c r="D735" s="27"/>
      <c r="E735" s="28"/>
      <c r="F735" s="27"/>
      <c r="G735" s="28"/>
      <c r="H735" s="31"/>
      <c r="I735" s="31"/>
      <c r="J735" s="30"/>
      <c r="K735" s="30"/>
      <c r="L735" s="28"/>
      <c r="M735" s="31"/>
      <c r="N735" s="32"/>
      <c r="O735" s="28"/>
      <c r="P735" s="28"/>
      <c r="Q735" s="28"/>
      <c r="R735" s="31"/>
      <c r="S735" s="31"/>
      <c r="T735" s="30"/>
      <c r="U735" s="30"/>
      <c r="V735" s="30"/>
      <c r="W735" s="30"/>
      <c r="X735" s="30"/>
      <c r="Y735" s="30"/>
      <c r="Z735" s="30"/>
      <c r="AA735" s="30"/>
    </row>
    <row r="736" spans="1:27" ht="13.2" x14ac:dyDescent="0.25">
      <c r="A736" s="78"/>
      <c r="B736" s="28"/>
      <c r="C736" s="28"/>
      <c r="D736" s="27"/>
      <c r="E736" s="28"/>
      <c r="F736" s="27"/>
      <c r="G736" s="28"/>
      <c r="H736" s="31"/>
      <c r="I736" s="31"/>
      <c r="J736" s="30"/>
      <c r="K736" s="30"/>
      <c r="L736" s="28"/>
      <c r="M736" s="31"/>
      <c r="N736" s="32"/>
      <c r="O736" s="28"/>
      <c r="P736" s="28"/>
      <c r="Q736" s="28"/>
      <c r="R736" s="31"/>
      <c r="S736" s="31"/>
      <c r="T736" s="30"/>
      <c r="U736" s="30"/>
      <c r="V736" s="30"/>
      <c r="W736" s="30"/>
      <c r="X736" s="30"/>
      <c r="Y736" s="30"/>
      <c r="Z736" s="30"/>
      <c r="AA736" s="30"/>
    </row>
    <row r="737" spans="1:27" ht="13.2" x14ac:dyDescent="0.25">
      <c r="A737" s="78"/>
      <c r="B737" s="28"/>
      <c r="C737" s="28"/>
      <c r="D737" s="27"/>
      <c r="E737" s="28"/>
      <c r="F737" s="27"/>
      <c r="G737" s="28"/>
      <c r="H737" s="31"/>
      <c r="I737" s="31"/>
      <c r="J737" s="30"/>
      <c r="K737" s="30"/>
      <c r="L737" s="28"/>
      <c r="M737" s="31"/>
      <c r="N737" s="32"/>
      <c r="O737" s="28"/>
      <c r="P737" s="28"/>
      <c r="Q737" s="28"/>
      <c r="R737" s="31"/>
      <c r="S737" s="31"/>
      <c r="T737" s="30"/>
      <c r="U737" s="30"/>
      <c r="V737" s="30"/>
      <c r="W737" s="30"/>
      <c r="X737" s="30"/>
      <c r="Y737" s="30"/>
      <c r="Z737" s="30"/>
      <c r="AA737" s="30"/>
    </row>
    <row r="738" spans="1:27" ht="13.2" x14ac:dyDescent="0.25">
      <c r="A738" s="78"/>
      <c r="B738" s="28"/>
      <c r="C738" s="28"/>
      <c r="D738" s="27"/>
      <c r="E738" s="28"/>
      <c r="F738" s="27"/>
      <c r="G738" s="28"/>
      <c r="H738" s="31"/>
      <c r="I738" s="31"/>
      <c r="J738" s="30"/>
      <c r="K738" s="30"/>
      <c r="L738" s="28"/>
      <c r="M738" s="31"/>
      <c r="N738" s="32"/>
      <c r="O738" s="28"/>
      <c r="P738" s="28"/>
      <c r="Q738" s="28"/>
      <c r="R738" s="31"/>
      <c r="S738" s="31"/>
      <c r="T738" s="30"/>
      <c r="U738" s="30"/>
      <c r="V738" s="30"/>
      <c r="W738" s="30"/>
      <c r="X738" s="30"/>
      <c r="Y738" s="30"/>
      <c r="Z738" s="30"/>
      <c r="AA738" s="30"/>
    </row>
    <row r="739" spans="1:27" ht="13.2" x14ac:dyDescent="0.25">
      <c r="A739" s="78"/>
      <c r="B739" s="28"/>
      <c r="C739" s="28"/>
      <c r="D739" s="27"/>
      <c r="E739" s="28"/>
      <c r="F739" s="27"/>
      <c r="G739" s="28"/>
      <c r="H739" s="31"/>
      <c r="I739" s="31"/>
      <c r="J739" s="30"/>
      <c r="K739" s="30"/>
      <c r="L739" s="28"/>
      <c r="M739" s="31"/>
      <c r="N739" s="32"/>
      <c r="O739" s="28"/>
      <c r="P739" s="28"/>
      <c r="Q739" s="28"/>
      <c r="R739" s="31"/>
      <c r="S739" s="31"/>
      <c r="T739" s="30"/>
      <c r="U739" s="30"/>
      <c r="V739" s="30"/>
      <c r="W739" s="30"/>
      <c r="X739" s="30"/>
      <c r="Y739" s="30"/>
      <c r="Z739" s="30"/>
      <c r="AA739" s="30"/>
    </row>
    <row r="740" spans="1:27" ht="13.2" x14ac:dyDescent="0.25">
      <c r="A740" s="78"/>
      <c r="B740" s="28"/>
      <c r="C740" s="28"/>
      <c r="D740" s="27"/>
      <c r="E740" s="28"/>
      <c r="F740" s="27"/>
      <c r="G740" s="28"/>
      <c r="H740" s="31"/>
      <c r="I740" s="31"/>
      <c r="J740" s="30"/>
      <c r="K740" s="30"/>
      <c r="L740" s="28"/>
      <c r="M740" s="31"/>
      <c r="N740" s="32"/>
      <c r="O740" s="28"/>
      <c r="P740" s="28"/>
      <c r="Q740" s="28"/>
      <c r="R740" s="31"/>
      <c r="S740" s="31"/>
      <c r="T740" s="30"/>
      <c r="U740" s="30"/>
      <c r="V740" s="30"/>
      <c r="W740" s="30"/>
      <c r="X740" s="30"/>
      <c r="Y740" s="30"/>
      <c r="Z740" s="30"/>
      <c r="AA740" s="30"/>
    </row>
    <row r="741" spans="1:27" ht="13.2" x14ac:dyDescent="0.25">
      <c r="A741" s="78"/>
      <c r="B741" s="28"/>
      <c r="C741" s="28"/>
      <c r="D741" s="27"/>
      <c r="E741" s="28"/>
      <c r="F741" s="27"/>
      <c r="G741" s="28"/>
      <c r="H741" s="31"/>
      <c r="I741" s="31"/>
      <c r="J741" s="30"/>
      <c r="K741" s="30"/>
      <c r="L741" s="28"/>
      <c r="M741" s="31"/>
      <c r="N741" s="32"/>
      <c r="O741" s="28"/>
      <c r="P741" s="28"/>
      <c r="Q741" s="28"/>
      <c r="R741" s="31"/>
      <c r="S741" s="31"/>
      <c r="T741" s="30"/>
      <c r="U741" s="30"/>
      <c r="V741" s="30"/>
      <c r="W741" s="30"/>
      <c r="X741" s="30"/>
      <c r="Y741" s="30"/>
      <c r="Z741" s="30"/>
      <c r="AA741" s="30"/>
    </row>
    <row r="742" spans="1:27" ht="13.2" x14ac:dyDescent="0.25">
      <c r="A742" s="78"/>
      <c r="B742" s="28"/>
      <c r="C742" s="28"/>
      <c r="D742" s="27"/>
      <c r="E742" s="28"/>
      <c r="F742" s="27"/>
      <c r="G742" s="28"/>
      <c r="H742" s="31"/>
      <c r="I742" s="31"/>
      <c r="J742" s="30"/>
      <c r="K742" s="30"/>
      <c r="L742" s="28"/>
      <c r="M742" s="31"/>
      <c r="N742" s="32"/>
      <c r="O742" s="28"/>
      <c r="P742" s="28"/>
      <c r="Q742" s="28"/>
      <c r="R742" s="31"/>
      <c r="S742" s="31"/>
      <c r="T742" s="30"/>
      <c r="U742" s="30"/>
      <c r="V742" s="30"/>
      <c r="W742" s="30"/>
      <c r="X742" s="30"/>
      <c r="Y742" s="30"/>
      <c r="Z742" s="30"/>
      <c r="AA742" s="30"/>
    </row>
    <row r="743" spans="1:27" ht="13.2" x14ac:dyDescent="0.25">
      <c r="A743" s="78"/>
      <c r="B743" s="28"/>
      <c r="C743" s="28"/>
      <c r="D743" s="27"/>
      <c r="E743" s="28"/>
      <c r="F743" s="27"/>
      <c r="G743" s="28"/>
      <c r="H743" s="31"/>
      <c r="I743" s="31"/>
      <c r="J743" s="30"/>
      <c r="K743" s="30"/>
      <c r="L743" s="28"/>
      <c r="M743" s="31"/>
      <c r="N743" s="32"/>
      <c r="O743" s="28"/>
      <c r="P743" s="28"/>
      <c r="Q743" s="28"/>
      <c r="R743" s="31"/>
      <c r="S743" s="31"/>
      <c r="T743" s="30"/>
      <c r="U743" s="30"/>
      <c r="V743" s="30"/>
      <c r="W743" s="30"/>
      <c r="X743" s="30"/>
      <c r="Y743" s="30"/>
      <c r="Z743" s="30"/>
      <c r="AA743" s="30"/>
    </row>
    <row r="744" spans="1:27" ht="13.2" x14ac:dyDescent="0.25">
      <c r="A744" s="78"/>
      <c r="B744" s="28"/>
      <c r="C744" s="28"/>
      <c r="D744" s="27"/>
      <c r="E744" s="28"/>
      <c r="F744" s="27"/>
      <c r="G744" s="28"/>
      <c r="H744" s="31"/>
      <c r="I744" s="31"/>
      <c r="J744" s="30"/>
      <c r="K744" s="30"/>
      <c r="L744" s="28"/>
      <c r="M744" s="31"/>
      <c r="N744" s="32"/>
      <c r="O744" s="28"/>
      <c r="P744" s="28"/>
      <c r="Q744" s="28"/>
      <c r="R744" s="31"/>
      <c r="S744" s="31"/>
      <c r="T744" s="30"/>
      <c r="U744" s="30"/>
      <c r="V744" s="30"/>
      <c r="W744" s="30"/>
      <c r="X744" s="30"/>
      <c r="Y744" s="30"/>
      <c r="Z744" s="30"/>
      <c r="AA744" s="30"/>
    </row>
    <row r="745" spans="1:27" ht="13.2" x14ac:dyDescent="0.25">
      <c r="A745" s="78"/>
      <c r="B745" s="28"/>
      <c r="C745" s="28"/>
      <c r="D745" s="27"/>
      <c r="E745" s="28"/>
      <c r="F745" s="27"/>
      <c r="G745" s="28"/>
      <c r="H745" s="31"/>
      <c r="I745" s="31"/>
      <c r="J745" s="30"/>
      <c r="K745" s="30"/>
      <c r="L745" s="28"/>
      <c r="M745" s="31"/>
      <c r="N745" s="32"/>
      <c r="O745" s="28"/>
      <c r="P745" s="28"/>
      <c r="Q745" s="28"/>
      <c r="R745" s="31"/>
      <c r="S745" s="31"/>
      <c r="T745" s="30"/>
      <c r="U745" s="30"/>
      <c r="V745" s="30"/>
      <c r="W745" s="30"/>
      <c r="X745" s="30"/>
      <c r="Y745" s="30"/>
      <c r="Z745" s="30"/>
      <c r="AA745" s="30"/>
    </row>
    <row r="746" spans="1:27" ht="13.2" x14ac:dyDescent="0.25">
      <c r="A746" s="78"/>
      <c r="B746" s="28"/>
      <c r="C746" s="28"/>
      <c r="D746" s="27"/>
      <c r="E746" s="28"/>
      <c r="F746" s="27"/>
      <c r="G746" s="28"/>
      <c r="H746" s="31"/>
      <c r="I746" s="31"/>
      <c r="J746" s="30"/>
      <c r="K746" s="30"/>
      <c r="L746" s="28"/>
      <c r="M746" s="31"/>
      <c r="N746" s="32"/>
      <c r="O746" s="28"/>
      <c r="P746" s="28"/>
      <c r="Q746" s="28"/>
      <c r="R746" s="31"/>
      <c r="S746" s="31"/>
      <c r="T746" s="30"/>
      <c r="U746" s="30"/>
      <c r="V746" s="30"/>
      <c r="W746" s="30"/>
      <c r="X746" s="30"/>
      <c r="Y746" s="30"/>
      <c r="Z746" s="30"/>
      <c r="AA746" s="30"/>
    </row>
    <row r="747" spans="1:27" ht="13.2" x14ac:dyDescent="0.25">
      <c r="A747" s="78"/>
      <c r="B747" s="28"/>
      <c r="C747" s="28"/>
      <c r="D747" s="27"/>
      <c r="E747" s="28"/>
      <c r="F747" s="27"/>
      <c r="G747" s="28"/>
      <c r="H747" s="31"/>
      <c r="I747" s="31"/>
      <c r="J747" s="30"/>
      <c r="K747" s="30"/>
      <c r="L747" s="28"/>
      <c r="M747" s="31"/>
      <c r="N747" s="32"/>
      <c r="O747" s="28"/>
      <c r="P747" s="28"/>
      <c r="Q747" s="28"/>
      <c r="R747" s="31"/>
      <c r="S747" s="31"/>
      <c r="T747" s="30"/>
      <c r="U747" s="30"/>
      <c r="V747" s="30"/>
      <c r="W747" s="30"/>
      <c r="X747" s="30"/>
      <c r="Y747" s="30"/>
      <c r="Z747" s="30"/>
      <c r="AA747" s="30"/>
    </row>
    <row r="748" spans="1:27" ht="13.2" x14ac:dyDescent="0.25">
      <c r="A748" s="78"/>
      <c r="B748" s="28"/>
      <c r="C748" s="28"/>
      <c r="D748" s="27"/>
      <c r="E748" s="28"/>
      <c r="F748" s="27"/>
      <c r="G748" s="28"/>
      <c r="H748" s="31"/>
      <c r="I748" s="31"/>
      <c r="J748" s="30"/>
      <c r="K748" s="30"/>
      <c r="L748" s="28"/>
      <c r="M748" s="31"/>
      <c r="N748" s="32"/>
      <c r="O748" s="28"/>
      <c r="P748" s="28"/>
      <c r="Q748" s="28"/>
      <c r="R748" s="31"/>
      <c r="S748" s="31"/>
      <c r="T748" s="30"/>
      <c r="U748" s="30"/>
      <c r="V748" s="30"/>
      <c r="W748" s="30"/>
      <c r="X748" s="30"/>
      <c r="Y748" s="30"/>
      <c r="Z748" s="30"/>
      <c r="AA748" s="30"/>
    </row>
    <row r="749" spans="1:27" ht="13.2" x14ac:dyDescent="0.25">
      <c r="A749" s="78"/>
      <c r="B749" s="28"/>
      <c r="C749" s="28"/>
      <c r="D749" s="27"/>
      <c r="E749" s="28"/>
      <c r="F749" s="27"/>
      <c r="G749" s="28"/>
      <c r="H749" s="31"/>
      <c r="I749" s="31"/>
      <c r="J749" s="30"/>
      <c r="K749" s="30"/>
      <c r="L749" s="28"/>
      <c r="M749" s="31"/>
      <c r="N749" s="32"/>
      <c r="O749" s="28"/>
      <c r="P749" s="28"/>
      <c r="Q749" s="28"/>
      <c r="R749" s="31"/>
      <c r="S749" s="31"/>
      <c r="T749" s="30"/>
      <c r="U749" s="30"/>
      <c r="V749" s="30"/>
      <c r="W749" s="30"/>
      <c r="X749" s="30"/>
      <c r="Y749" s="30"/>
      <c r="Z749" s="30"/>
      <c r="AA749" s="30"/>
    </row>
    <row r="750" spans="1:27" ht="13.2" x14ac:dyDescent="0.25">
      <c r="A750" s="78"/>
      <c r="B750" s="28"/>
      <c r="C750" s="28"/>
      <c r="D750" s="27"/>
      <c r="E750" s="28"/>
      <c r="F750" s="27"/>
      <c r="G750" s="28"/>
      <c r="H750" s="31"/>
      <c r="I750" s="31"/>
      <c r="J750" s="30"/>
      <c r="K750" s="30"/>
      <c r="L750" s="28"/>
      <c r="M750" s="31"/>
      <c r="N750" s="32"/>
      <c r="O750" s="28"/>
      <c r="P750" s="28"/>
      <c r="Q750" s="28"/>
      <c r="R750" s="31"/>
      <c r="S750" s="31"/>
      <c r="T750" s="30"/>
      <c r="U750" s="30"/>
      <c r="V750" s="30"/>
      <c r="W750" s="30"/>
      <c r="X750" s="30"/>
      <c r="Y750" s="30"/>
      <c r="Z750" s="30"/>
      <c r="AA750" s="30"/>
    </row>
    <row r="751" spans="1:27" ht="13.2" x14ac:dyDescent="0.25">
      <c r="A751" s="78"/>
      <c r="B751" s="28"/>
      <c r="C751" s="28"/>
      <c r="D751" s="27"/>
      <c r="E751" s="28"/>
      <c r="F751" s="27"/>
      <c r="G751" s="28"/>
      <c r="H751" s="31"/>
      <c r="I751" s="31"/>
      <c r="J751" s="30"/>
      <c r="K751" s="30"/>
      <c r="L751" s="28"/>
      <c r="M751" s="31"/>
      <c r="N751" s="32"/>
      <c r="O751" s="28"/>
      <c r="P751" s="28"/>
      <c r="Q751" s="28"/>
      <c r="R751" s="31"/>
      <c r="S751" s="31"/>
      <c r="T751" s="30"/>
      <c r="U751" s="30"/>
      <c r="V751" s="30"/>
      <c r="W751" s="30"/>
      <c r="X751" s="30"/>
      <c r="Y751" s="30"/>
      <c r="Z751" s="30"/>
      <c r="AA751" s="30"/>
    </row>
    <row r="752" spans="1:27" ht="13.2" x14ac:dyDescent="0.25">
      <c r="A752" s="78"/>
      <c r="B752" s="28"/>
      <c r="C752" s="28"/>
      <c r="D752" s="27"/>
      <c r="E752" s="28"/>
      <c r="F752" s="27"/>
      <c r="G752" s="28"/>
      <c r="H752" s="31"/>
      <c r="I752" s="31"/>
      <c r="J752" s="30"/>
      <c r="K752" s="30"/>
      <c r="L752" s="28"/>
      <c r="M752" s="31"/>
      <c r="N752" s="32"/>
      <c r="O752" s="28"/>
      <c r="P752" s="28"/>
      <c r="Q752" s="28"/>
      <c r="R752" s="31"/>
      <c r="S752" s="31"/>
      <c r="T752" s="30"/>
      <c r="U752" s="30"/>
      <c r="V752" s="30"/>
      <c r="W752" s="30"/>
      <c r="X752" s="30"/>
      <c r="Y752" s="30"/>
      <c r="Z752" s="30"/>
      <c r="AA752" s="30"/>
    </row>
    <row r="753" spans="1:27" ht="13.2" x14ac:dyDescent="0.25">
      <c r="A753" s="78"/>
      <c r="B753" s="28"/>
      <c r="C753" s="28"/>
      <c r="D753" s="27"/>
      <c r="E753" s="28"/>
      <c r="F753" s="27"/>
      <c r="G753" s="28"/>
      <c r="H753" s="31"/>
      <c r="I753" s="31"/>
      <c r="J753" s="30"/>
      <c r="K753" s="30"/>
      <c r="L753" s="28"/>
      <c r="M753" s="31"/>
      <c r="N753" s="32"/>
      <c r="O753" s="28"/>
      <c r="P753" s="28"/>
      <c r="Q753" s="28"/>
      <c r="R753" s="31"/>
      <c r="S753" s="31"/>
      <c r="T753" s="30"/>
      <c r="U753" s="30"/>
      <c r="V753" s="30"/>
      <c r="W753" s="30"/>
      <c r="X753" s="30"/>
      <c r="Y753" s="30"/>
      <c r="Z753" s="30"/>
      <c r="AA753" s="30"/>
    </row>
    <row r="754" spans="1:27" ht="13.2" x14ac:dyDescent="0.25">
      <c r="A754" s="78"/>
      <c r="B754" s="28"/>
      <c r="C754" s="28"/>
      <c r="D754" s="27"/>
      <c r="E754" s="28"/>
      <c r="F754" s="27"/>
      <c r="G754" s="28"/>
      <c r="H754" s="31"/>
      <c r="I754" s="31"/>
      <c r="J754" s="30"/>
      <c r="K754" s="30"/>
      <c r="L754" s="28"/>
      <c r="M754" s="31"/>
      <c r="N754" s="32"/>
      <c r="O754" s="28"/>
      <c r="P754" s="28"/>
      <c r="Q754" s="28"/>
      <c r="R754" s="31"/>
      <c r="S754" s="31"/>
      <c r="T754" s="30"/>
      <c r="U754" s="30"/>
      <c r="V754" s="30"/>
      <c r="W754" s="30"/>
      <c r="X754" s="30"/>
      <c r="Y754" s="30"/>
      <c r="Z754" s="30"/>
      <c r="AA754" s="30"/>
    </row>
    <row r="755" spans="1:27" ht="13.2" x14ac:dyDescent="0.25">
      <c r="A755" s="78"/>
      <c r="B755" s="28"/>
      <c r="C755" s="28"/>
      <c r="D755" s="27"/>
      <c r="E755" s="28"/>
      <c r="F755" s="27"/>
      <c r="G755" s="28"/>
      <c r="H755" s="31"/>
      <c r="I755" s="31"/>
      <c r="J755" s="30"/>
      <c r="K755" s="30"/>
      <c r="L755" s="28"/>
      <c r="M755" s="31"/>
      <c r="N755" s="32"/>
      <c r="O755" s="28"/>
      <c r="P755" s="28"/>
      <c r="Q755" s="28"/>
      <c r="R755" s="31"/>
      <c r="S755" s="31"/>
      <c r="T755" s="30"/>
      <c r="U755" s="30"/>
      <c r="V755" s="30"/>
      <c r="W755" s="30"/>
      <c r="X755" s="30"/>
      <c r="Y755" s="30"/>
      <c r="Z755" s="30"/>
      <c r="AA755" s="30"/>
    </row>
    <row r="756" spans="1:27" ht="13.2" x14ac:dyDescent="0.25">
      <c r="A756" s="78"/>
      <c r="B756" s="28"/>
      <c r="C756" s="28"/>
      <c r="D756" s="27"/>
      <c r="E756" s="28"/>
      <c r="F756" s="27"/>
      <c r="G756" s="28"/>
      <c r="H756" s="31"/>
      <c r="I756" s="31"/>
      <c r="J756" s="30"/>
      <c r="K756" s="30"/>
      <c r="L756" s="28"/>
      <c r="M756" s="31"/>
      <c r="N756" s="32"/>
      <c r="O756" s="28"/>
      <c r="P756" s="28"/>
      <c r="Q756" s="28"/>
      <c r="R756" s="31"/>
      <c r="S756" s="31"/>
      <c r="T756" s="30"/>
      <c r="U756" s="30"/>
      <c r="V756" s="30"/>
      <c r="W756" s="30"/>
      <c r="X756" s="30"/>
      <c r="Y756" s="30"/>
      <c r="Z756" s="30"/>
      <c r="AA756" s="30"/>
    </row>
    <row r="757" spans="1:27" ht="13.2" x14ac:dyDescent="0.25">
      <c r="A757" s="78"/>
      <c r="B757" s="28"/>
      <c r="C757" s="28"/>
      <c r="D757" s="27"/>
      <c r="E757" s="28"/>
      <c r="F757" s="27"/>
      <c r="G757" s="28"/>
      <c r="H757" s="31"/>
      <c r="I757" s="31"/>
      <c r="J757" s="30"/>
      <c r="K757" s="30"/>
      <c r="L757" s="28"/>
      <c r="M757" s="31"/>
      <c r="N757" s="32"/>
      <c r="O757" s="28"/>
      <c r="P757" s="28"/>
      <c r="Q757" s="28"/>
      <c r="R757" s="31"/>
      <c r="S757" s="31"/>
      <c r="T757" s="30"/>
      <c r="U757" s="30"/>
      <c r="V757" s="30"/>
      <c r="W757" s="30"/>
      <c r="X757" s="30"/>
      <c r="Y757" s="30"/>
      <c r="Z757" s="30"/>
      <c r="AA757" s="30"/>
    </row>
    <row r="758" spans="1:27" ht="13.2" x14ac:dyDescent="0.25">
      <c r="A758" s="78"/>
      <c r="B758" s="28"/>
      <c r="C758" s="28"/>
      <c r="D758" s="27"/>
      <c r="E758" s="28"/>
      <c r="F758" s="27"/>
      <c r="G758" s="28"/>
      <c r="H758" s="31"/>
      <c r="I758" s="31"/>
      <c r="J758" s="30"/>
      <c r="K758" s="30"/>
      <c r="L758" s="28"/>
      <c r="M758" s="31"/>
      <c r="N758" s="32"/>
      <c r="O758" s="28"/>
      <c r="P758" s="28"/>
      <c r="Q758" s="28"/>
      <c r="R758" s="31"/>
      <c r="S758" s="31"/>
      <c r="T758" s="30"/>
      <c r="U758" s="30"/>
      <c r="V758" s="30"/>
      <c r="W758" s="30"/>
      <c r="X758" s="30"/>
      <c r="Y758" s="30"/>
      <c r="Z758" s="30"/>
      <c r="AA758" s="30"/>
    </row>
    <row r="759" spans="1:27" ht="13.2" x14ac:dyDescent="0.25">
      <c r="A759" s="78"/>
      <c r="B759" s="28"/>
      <c r="C759" s="28"/>
      <c r="D759" s="27"/>
      <c r="E759" s="28"/>
      <c r="F759" s="27"/>
      <c r="G759" s="28"/>
      <c r="H759" s="31"/>
      <c r="I759" s="31"/>
      <c r="J759" s="30"/>
      <c r="K759" s="30"/>
      <c r="L759" s="28"/>
      <c r="M759" s="31"/>
      <c r="N759" s="32"/>
      <c r="O759" s="28"/>
      <c r="P759" s="28"/>
      <c r="Q759" s="28"/>
      <c r="R759" s="31"/>
      <c r="S759" s="31"/>
      <c r="T759" s="30"/>
      <c r="U759" s="30"/>
      <c r="V759" s="30"/>
      <c r="W759" s="30"/>
      <c r="X759" s="30"/>
      <c r="Y759" s="30"/>
      <c r="Z759" s="30"/>
      <c r="AA759" s="30"/>
    </row>
    <row r="760" spans="1:27" ht="13.2" x14ac:dyDescent="0.25">
      <c r="A760" s="78"/>
      <c r="B760" s="28"/>
      <c r="C760" s="28"/>
      <c r="D760" s="27"/>
      <c r="E760" s="28"/>
      <c r="F760" s="27"/>
      <c r="G760" s="28"/>
      <c r="H760" s="31"/>
      <c r="I760" s="31"/>
      <c r="J760" s="30"/>
      <c r="K760" s="30"/>
      <c r="L760" s="28"/>
      <c r="M760" s="31"/>
      <c r="N760" s="32"/>
      <c r="O760" s="28"/>
      <c r="P760" s="28"/>
      <c r="Q760" s="28"/>
      <c r="R760" s="31"/>
      <c r="S760" s="31"/>
      <c r="T760" s="30"/>
      <c r="U760" s="30"/>
      <c r="V760" s="30"/>
      <c r="W760" s="30"/>
      <c r="X760" s="30"/>
      <c r="Y760" s="30"/>
      <c r="Z760" s="30"/>
      <c r="AA760" s="30"/>
    </row>
    <row r="761" spans="1:27" ht="13.2" x14ac:dyDescent="0.25">
      <c r="A761" s="78"/>
      <c r="B761" s="28"/>
      <c r="C761" s="28"/>
      <c r="D761" s="27"/>
      <c r="E761" s="28"/>
      <c r="F761" s="27"/>
      <c r="G761" s="28"/>
      <c r="H761" s="31"/>
      <c r="I761" s="31"/>
      <c r="J761" s="30"/>
      <c r="K761" s="30"/>
      <c r="L761" s="28"/>
      <c r="M761" s="31"/>
      <c r="N761" s="32"/>
      <c r="O761" s="28"/>
      <c r="P761" s="28"/>
      <c r="Q761" s="28"/>
      <c r="R761" s="31"/>
      <c r="S761" s="31"/>
      <c r="T761" s="30"/>
      <c r="U761" s="30"/>
      <c r="V761" s="30"/>
      <c r="W761" s="30"/>
      <c r="X761" s="30"/>
      <c r="Y761" s="30"/>
      <c r="Z761" s="30"/>
      <c r="AA761" s="30"/>
    </row>
    <row r="762" spans="1:27" ht="13.2" x14ac:dyDescent="0.25">
      <c r="A762" s="78"/>
      <c r="B762" s="28"/>
      <c r="C762" s="28"/>
      <c r="D762" s="27"/>
      <c r="E762" s="28"/>
      <c r="F762" s="27"/>
      <c r="G762" s="28"/>
      <c r="H762" s="31"/>
      <c r="I762" s="31"/>
      <c r="J762" s="30"/>
      <c r="K762" s="30"/>
      <c r="L762" s="28"/>
      <c r="M762" s="31"/>
      <c r="N762" s="32"/>
      <c r="O762" s="28"/>
      <c r="P762" s="28"/>
      <c r="Q762" s="28"/>
      <c r="R762" s="31"/>
      <c r="S762" s="31"/>
      <c r="T762" s="30"/>
      <c r="U762" s="30"/>
      <c r="V762" s="30"/>
      <c r="W762" s="30"/>
      <c r="X762" s="30"/>
      <c r="Y762" s="30"/>
      <c r="Z762" s="30"/>
      <c r="AA762" s="30"/>
    </row>
    <row r="763" spans="1:27" ht="13.2" x14ac:dyDescent="0.25">
      <c r="A763" s="78"/>
      <c r="B763" s="28"/>
      <c r="C763" s="28"/>
      <c r="D763" s="27"/>
      <c r="E763" s="28"/>
      <c r="F763" s="27"/>
      <c r="G763" s="28"/>
      <c r="H763" s="31"/>
      <c r="I763" s="31"/>
      <c r="J763" s="30"/>
      <c r="K763" s="30"/>
      <c r="L763" s="28"/>
      <c r="M763" s="31"/>
      <c r="N763" s="32"/>
      <c r="O763" s="28"/>
      <c r="P763" s="28"/>
      <c r="Q763" s="28"/>
      <c r="R763" s="31"/>
      <c r="S763" s="31"/>
      <c r="T763" s="30"/>
      <c r="U763" s="30"/>
      <c r="V763" s="30"/>
      <c r="W763" s="30"/>
      <c r="X763" s="30"/>
      <c r="Y763" s="30"/>
      <c r="Z763" s="30"/>
      <c r="AA763" s="30"/>
    </row>
    <row r="764" spans="1:27" ht="13.2" x14ac:dyDescent="0.25">
      <c r="A764" s="78"/>
      <c r="B764" s="28"/>
      <c r="C764" s="28"/>
      <c r="D764" s="27"/>
      <c r="E764" s="28"/>
      <c r="F764" s="27"/>
      <c r="G764" s="28"/>
      <c r="H764" s="31"/>
      <c r="I764" s="31"/>
      <c r="J764" s="30"/>
      <c r="K764" s="30"/>
      <c r="L764" s="28"/>
      <c r="M764" s="31"/>
      <c r="N764" s="32"/>
      <c r="O764" s="28"/>
      <c r="P764" s="28"/>
      <c r="Q764" s="28"/>
      <c r="R764" s="31"/>
      <c r="S764" s="31"/>
      <c r="T764" s="30"/>
      <c r="U764" s="30"/>
      <c r="V764" s="30"/>
      <c r="W764" s="30"/>
      <c r="X764" s="30"/>
      <c r="Y764" s="30"/>
      <c r="Z764" s="30"/>
      <c r="AA764" s="30"/>
    </row>
    <row r="765" spans="1:27" ht="13.2" x14ac:dyDescent="0.25">
      <c r="A765" s="78"/>
      <c r="B765" s="28"/>
      <c r="C765" s="28"/>
      <c r="D765" s="27"/>
      <c r="E765" s="28"/>
      <c r="F765" s="27"/>
      <c r="G765" s="28"/>
      <c r="H765" s="31"/>
      <c r="I765" s="31"/>
      <c r="J765" s="30"/>
      <c r="K765" s="30"/>
      <c r="L765" s="28"/>
      <c r="M765" s="31"/>
      <c r="N765" s="32"/>
      <c r="O765" s="28"/>
      <c r="P765" s="28"/>
      <c r="Q765" s="28"/>
      <c r="R765" s="31"/>
      <c r="S765" s="31"/>
      <c r="T765" s="30"/>
      <c r="U765" s="30"/>
      <c r="V765" s="30"/>
      <c r="W765" s="30"/>
      <c r="X765" s="30"/>
      <c r="Y765" s="30"/>
      <c r="Z765" s="30"/>
      <c r="AA765" s="30"/>
    </row>
    <row r="766" spans="1:27" ht="13.2" x14ac:dyDescent="0.25">
      <c r="A766" s="78"/>
      <c r="B766" s="28"/>
      <c r="C766" s="28"/>
      <c r="D766" s="27"/>
      <c r="E766" s="28"/>
      <c r="F766" s="27"/>
      <c r="G766" s="28"/>
      <c r="H766" s="31"/>
      <c r="I766" s="31"/>
      <c r="J766" s="30"/>
      <c r="K766" s="30"/>
      <c r="L766" s="28"/>
      <c r="M766" s="31"/>
      <c r="N766" s="32"/>
      <c r="O766" s="28"/>
      <c r="P766" s="28"/>
      <c r="Q766" s="28"/>
      <c r="R766" s="31"/>
      <c r="S766" s="31"/>
      <c r="T766" s="30"/>
      <c r="U766" s="30"/>
      <c r="V766" s="30"/>
      <c r="W766" s="30"/>
      <c r="X766" s="30"/>
      <c r="Y766" s="30"/>
      <c r="Z766" s="30"/>
      <c r="AA766" s="30"/>
    </row>
    <row r="767" spans="1:27" ht="13.2" x14ac:dyDescent="0.25">
      <c r="A767" s="78"/>
      <c r="B767" s="28"/>
      <c r="C767" s="28"/>
      <c r="D767" s="27"/>
      <c r="E767" s="28"/>
      <c r="F767" s="27"/>
      <c r="G767" s="28"/>
      <c r="H767" s="31"/>
      <c r="I767" s="31"/>
      <c r="J767" s="30"/>
      <c r="K767" s="30"/>
      <c r="L767" s="28"/>
      <c r="M767" s="31"/>
      <c r="N767" s="32"/>
      <c r="O767" s="28"/>
      <c r="P767" s="28"/>
      <c r="Q767" s="28"/>
      <c r="R767" s="31"/>
      <c r="S767" s="31"/>
      <c r="T767" s="30"/>
      <c r="U767" s="30"/>
      <c r="V767" s="30"/>
      <c r="W767" s="30"/>
      <c r="X767" s="30"/>
      <c r="Y767" s="30"/>
      <c r="Z767" s="30"/>
      <c r="AA767" s="30"/>
    </row>
    <row r="768" spans="1:27" ht="13.2" x14ac:dyDescent="0.25">
      <c r="A768" s="78"/>
      <c r="B768" s="28"/>
      <c r="C768" s="28"/>
      <c r="D768" s="27"/>
      <c r="E768" s="28"/>
      <c r="F768" s="27"/>
      <c r="G768" s="28"/>
      <c r="H768" s="31"/>
      <c r="I768" s="31"/>
      <c r="J768" s="30"/>
      <c r="K768" s="30"/>
      <c r="L768" s="28"/>
      <c r="M768" s="31"/>
      <c r="N768" s="32"/>
      <c r="O768" s="28"/>
      <c r="P768" s="28"/>
      <c r="Q768" s="28"/>
      <c r="R768" s="31"/>
      <c r="S768" s="31"/>
      <c r="T768" s="30"/>
      <c r="U768" s="30"/>
      <c r="V768" s="30"/>
      <c r="W768" s="30"/>
      <c r="X768" s="30"/>
      <c r="Y768" s="30"/>
      <c r="Z768" s="30"/>
      <c r="AA768" s="30"/>
    </row>
    <row r="769" spans="1:27" ht="13.2" x14ac:dyDescent="0.25">
      <c r="A769" s="78"/>
      <c r="B769" s="28"/>
      <c r="C769" s="28"/>
      <c r="D769" s="27"/>
      <c r="E769" s="28"/>
      <c r="F769" s="27"/>
      <c r="G769" s="28"/>
      <c r="H769" s="31"/>
      <c r="I769" s="31"/>
      <c r="J769" s="30"/>
      <c r="K769" s="30"/>
      <c r="L769" s="28"/>
      <c r="M769" s="31"/>
      <c r="N769" s="32"/>
      <c r="O769" s="28"/>
      <c r="P769" s="28"/>
      <c r="Q769" s="28"/>
      <c r="R769" s="31"/>
      <c r="S769" s="31"/>
      <c r="T769" s="30"/>
      <c r="U769" s="30"/>
      <c r="V769" s="30"/>
      <c r="W769" s="30"/>
      <c r="X769" s="30"/>
      <c r="Y769" s="30"/>
      <c r="Z769" s="30"/>
      <c r="AA769" s="30"/>
    </row>
    <row r="770" spans="1:27" ht="13.2" x14ac:dyDescent="0.25">
      <c r="A770" s="78"/>
      <c r="B770" s="28"/>
      <c r="C770" s="28"/>
      <c r="D770" s="27"/>
      <c r="E770" s="28"/>
      <c r="F770" s="27"/>
      <c r="G770" s="28"/>
      <c r="H770" s="31"/>
      <c r="I770" s="31"/>
      <c r="J770" s="30"/>
      <c r="K770" s="30"/>
      <c r="L770" s="28"/>
      <c r="M770" s="31"/>
      <c r="N770" s="32"/>
      <c r="O770" s="28"/>
      <c r="P770" s="28"/>
      <c r="Q770" s="28"/>
      <c r="R770" s="31"/>
      <c r="S770" s="31"/>
      <c r="T770" s="30"/>
      <c r="U770" s="30"/>
      <c r="V770" s="30"/>
      <c r="W770" s="30"/>
      <c r="X770" s="30"/>
      <c r="Y770" s="30"/>
      <c r="Z770" s="30"/>
      <c r="AA770" s="30"/>
    </row>
    <row r="771" spans="1:27" ht="13.2" x14ac:dyDescent="0.25">
      <c r="A771" s="78"/>
      <c r="B771" s="28"/>
      <c r="C771" s="28"/>
      <c r="D771" s="27"/>
      <c r="E771" s="28"/>
      <c r="F771" s="27"/>
      <c r="G771" s="28"/>
      <c r="H771" s="31"/>
      <c r="I771" s="31"/>
      <c r="J771" s="30"/>
      <c r="K771" s="30"/>
      <c r="L771" s="28"/>
      <c r="M771" s="31"/>
      <c r="N771" s="32"/>
      <c r="O771" s="28"/>
      <c r="P771" s="28"/>
      <c r="Q771" s="28"/>
      <c r="R771" s="31"/>
      <c r="S771" s="31"/>
      <c r="T771" s="30"/>
      <c r="U771" s="30"/>
      <c r="V771" s="30"/>
      <c r="W771" s="30"/>
      <c r="X771" s="30"/>
      <c r="Y771" s="30"/>
      <c r="Z771" s="30"/>
      <c r="AA771" s="30"/>
    </row>
    <row r="772" spans="1:27" ht="13.2" x14ac:dyDescent="0.25">
      <c r="A772" s="78"/>
      <c r="B772" s="28"/>
      <c r="C772" s="28"/>
      <c r="D772" s="27"/>
      <c r="E772" s="28"/>
      <c r="F772" s="27"/>
      <c r="G772" s="28"/>
      <c r="H772" s="31"/>
      <c r="I772" s="31"/>
      <c r="J772" s="30"/>
      <c r="K772" s="30"/>
      <c r="L772" s="28"/>
      <c r="M772" s="31"/>
      <c r="N772" s="32"/>
      <c r="O772" s="28"/>
      <c r="P772" s="28"/>
      <c r="Q772" s="28"/>
      <c r="R772" s="31"/>
      <c r="S772" s="31"/>
      <c r="T772" s="30"/>
      <c r="U772" s="30"/>
      <c r="V772" s="30"/>
      <c r="W772" s="30"/>
      <c r="X772" s="30"/>
      <c r="Y772" s="30"/>
      <c r="Z772" s="30"/>
      <c r="AA772" s="30"/>
    </row>
    <row r="773" spans="1:27" ht="13.2" x14ac:dyDescent="0.25">
      <c r="A773" s="78"/>
      <c r="B773" s="28"/>
      <c r="C773" s="28"/>
      <c r="D773" s="27"/>
      <c r="E773" s="28"/>
      <c r="F773" s="27"/>
      <c r="G773" s="28"/>
      <c r="H773" s="31"/>
      <c r="I773" s="31"/>
      <c r="J773" s="30"/>
      <c r="K773" s="30"/>
      <c r="L773" s="28"/>
      <c r="M773" s="31"/>
      <c r="N773" s="32"/>
      <c r="O773" s="28"/>
      <c r="P773" s="28"/>
      <c r="Q773" s="28"/>
      <c r="R773" s="31"/>
      <c r="S773" s="31"/>
      <c r="T773" s="30"/>
      <c r="U773" s="30"/>
      <c r="V773" s="30"/>
      <c r="W773" s="30"/>
      <c r="X773" s="30"/>
      <c r="Y773" s="30"/>
      <c r="Z773" s="30"/>
      <c r="AA773" s="30"/>
    </row>
    <row r="774" spans="1:27" ht="13.2" x14ac:dyDescent="0.25">
      <c r="A774" s="78"/>
      <c r="B774" s="28"/>
      <c r="C774" s="28"/>
      <c r="D774" s="27"/>
      <c r="E774" s="28"/>
      <c r="F774" s="27"/>
      <c r="G774" s="28"/>
      <c r="H774" s="31"/>
      <c r="I774" s="31"/>
      <c r="J774" s="30"/>
      <c r="K774" s="30"/>
      <c r="L774" s="28"/>
      <c r="M774" s="31"/>
      <c r="N774" s="32"/>
      <c r="O774" s="28"/>
      <c r="P774" s="28"/>
      <c r="Q774" s="28"/>
      <c r="R774" s="31"/>
      <c r="S774" s="31"/>
      <c r="T774" s="30"/>
      <c r="U774" s="30"/>
      <c r="V774" s="30"/>
      <c r="W774" s="30"/>
      <c r="X774" s="30"/>
      <c r="Y774" s="30"/>
      <c r="Z774" s="30"/>
      <c r="AA774" s="30"/>
    </row>
    <row r="775" spans="1:27" ht="13.2" x14ac:dyDescent="0.25">
      <c r="A775" s="78"/>
      <c r="B775" s="28"/>
      <c r="C775" s="28"/>
      <c r="D775" s="27"/>
      <c r="E775" s="28"/>
      <c r="F775" s="27"/>
      <c r="G775" s="28"/>
      <c r="H775" s="31"/>
      <c r="I775" s="31"/>
      <c r="J775" s="30"/>
      <c r="K775" s="30"/>
      <c r="L775" s="28"/>
      <c r="M775" s="31"/>
      <c r="N775" s="32"/>
      <c r="O775" s="28"/>
      <c r="P775" s="28"/>
      <c r="Q775" s="28"/>
      <c r="R775" s="31"/>
      <c r="S775" s="31"/>
      <c r="T775" s="30"/>
      <c r="U775" s="30"/>
      <c r="V775" s="30"/>
      <c r="W775" s="30"/>
      <c r="X775" s="30"/>
      <c r="Y775" s="30"/>
      <c r="Z775" s="30"/>
      <c r="AA775" s="30"/>
    </row>
    <row r="776" spans="1:27" ht="13.2" x14ac:dyDescent="0.25">
      <c r="A776" s="78"/>
      <c r="B776" s="28"/>
      <c r="C776" s="28"/>
      <c r="D776" s="27"/>
      <c r="E776" s="28"/>
      <c r="F776" s="27"/>
      <c r="G776" s="28"/>
      <c r="H776" s="31"/>
      <c r="I776" s="31"/>
      <c r="J776" s="30"/>
      <c r="K776" s="30"/>
      <c r="L776" s="28"/>
      <c r="M776" s="31"/>
      <c r="N776" s="32"/>
      <c r="O776" s="28"/>
      <c r="P776" s="28"/>
      <c r="Q776" s="28"/>
      <c r="R776" s="31"/>
      <c r="S776" s="31"/>
      <c r="T776" s="30"/>
      <c r="U776" s="30"/>
      <c r="V776" s="30"/>
      <c r="W776" s="30"/>
      <c r="X776" s="30"/>
      <c r="Y776" s="30"/>
      <c r="Z776" s="30"/>
      <c r="AA776" s="30"/>
    </row>
    <row r="777" spans="1:27" ht="13.2" x14ac:dyDescent="0.25">
      <c r="A777" s="78"/>
      <c r="B777" s="28"/>
      <c r="C777" s="28"/>
      <c r="D777" s="27"/>
      <c r="E777" s="28"/>
      <c r="F777" s="27"/>
      <c r="G777" s="28"/>
      <c r="H777" s="31"/>
      <c r="I777" s="31"/>
      <c r="J777" s="30"/>
      <c r="K777" s="30"/>
      <c r="L777" s="28"/>
      <c r="M777" s="31"/>
      <c r="N777" s="32"/>
      <c r="O777" s="28"/>
      <c r="P777" s="28"/>
      <c r="Q777" s="28"/>
      <c r="R777" s="31"/>
      <c r="S777" s="31"/>
      <c r="T777" s="30"/>
      <c r="U777" s="30"/>
      <c r="V777" s="30"/>
      <c r="W777" s="30"/>
      <c r="X777" s="30"/>
      <c r="Y777" s="30"/>
      <c r="Z777" s="30"/>
      <c r="AA777" s="30"/>
    </row>
    <row r="778" spans="1:27" ht="13.2" x14ac:dyDescent="0.25">
      <c r="A778" s="78"/>
      <c r="B778" s="28"/>
      <c r="C778" s="28"/>
      <c r="D778" s="27"/>
      <c r="E778" s="28"/>
      <c r="F778" s="27"/>
      <c r="G778" s="28"/>
      <c r="H778" s="31"/>
      <c r="I778" s="31"/>
      <c r="J778" s="30"/>
      <c r="K778" s="30"/>
      <c r="L778" s="28"/>
      <c r="M778" s="31"/>
      <c r="N778" s="32"/>
      <c r="O778" s="28"/>
      <c r="P778" s="28"/>
      <c r="Q778" s="28"/>
      <c r="R778" s="31"/>
      <c r="S778" s="31"/>
      <c r="T778" s="30"/>
      <c r="U778" s="30"/>
      <c r="V778" s="30"/>
      <c r="W778" s="30"/>
      <c r="X778" s="30"/>
      <c r="Y778" s="30"/>
      <c r="Z778" s="30"/>
      <c r="AA778" s="30"/>
    </row>
    <row r="779" spans="1:27" ht="13.2" x14ac:dyDescent="0.25">
      <c r="A779" s="78"/>
      <c r="B779" s="28"/>
      <c r="C779" s="28"/>
      <c r="D779" s="27"/>
      <c r="E779" s="28"/>
      <c r="F779" s="27"/>
      <c r="G779" s="28"/>
      <c r="H779" s="31"/>
      <c r="I779" s="31"/>
      <c r="J779" s="30"/>
      <c r="K779" s="30"/>
      <c r="L779" s="28"/>
      <c r="M779" s="31"/>
      <c r="N779" s="32"/>
      <c r="O779" s="28"/>
      <c r="P779" s="28"/>
      <c r="Q779" s="28"/>
      <c r="R779" s="31"/>
      <c r="S779" s="31"/>
      <c r="T779" s="30"/>
      <c r="U779" s="30"/>
      <c r="V779" s="30"/>
      <c r="W779" s="30"/>
      <c r="X779" s="30"/>
      <c r="Y779" s="30"/>
      <c r="Z779" s="30"/>
      <c r="AA779" s="30"/>
    </row>
    <row r="780" spans="1:27" ht="13.2" x14ac:dyDescent="0.25">
      <c r="A780" s="78"/>
      <c r="B780" s="28"/>
      <c r="C780" s="28"/>
      <c r="D780" s="27"/>
      <c r="E780" s="28"/>
      <c r="F780" s="27"/>
      <c r="G780" s="28"/>
      <c r="H780" s="31"/>
      <c r="I780" s="31"/>
      <c r="J780" s="30"/>
      <c r="K780" s="30"/>
      <c r="L780" s="28"/>
      <c r="M780" s="31"/>
      <c r="N780" s="32"/>
      <c r="O780" s="28"/>
      <c r="P780" s="28"/>
      <c r="Q780" s="28"/>
      <c r="R780" s="31"/>
      <c r="S780" s="31"/>
      <c r="T780" s="30"/>
      <c r="U780" s="30"/>
      <c r="V780" s="30"/>
      <c r="W780" s="30"/>
      <c r="X780" s="30"/>
      <c r="Y780" s="30"/>
      <c r="Z780" s="30"/>
      <c r="AA780" s="30"/>
    </row>
    <row r="781" spans="1:27" ht="13.2" x14ac:dyDescent="0.25">
      <c r="A781" s="78"/>
      <c r="B781" s="28"/>
      <c r="C781" s="28"/>
      <c r="D781" s="27"/>
      <c r="E781" s="28"/>
      <c r="F781" s="27"/>
      <c r="G781" s="28"/>
      <c r="H781" s="31"/>
      <c r="I781" s="31"/>
      <c r="J781" s="30"/>
      <c r="K781" s="30"/>
      <c r="L781" s="28"/>
      <c r="M781" s="31"/>
      <c r="N781" s="32"/>
      <c r="O781" s="28"/>
      <c r="P781" s="28"/>
      <c r="Q781" s="28"/>
      <c r="R781" s="31"/>
      <c r="S781" s="31"/>
      <c r="T781" s="30"/>
      <c r="U781" s="30"/>
      <c r="V781" s="30"/>
      <c r="W781" s="30"/>
      <c r="X781" s="30"/>
      <c r="Y781" s="30"/>
      <c r="Z781" s="30"/>
      <c r="AA781" s="30"/>
    </row>
    <row r="782" spans="1:27" ht="13.2" x14ac:dyDescent="0.25">
      <c r="A782" s="78"/>
      <c r="B782" s="28"/>
      <c r="C782" s="28"/>
      <c r="D782" s="27"/>
      <c r="E782" s="28"/>
      <c r="F782" s="27"/>
      <c r="G782" s="28"/>
      <c r="H782" s="31"/>
      <c r="I782" s="31"/>
      <c r="J782" s="30"/>
      <c r="K782" s="30"/>
      <c r="L782" s="28"/>
      <c r="M782" s="31"/>
      <c r="N782" s="32"/>
      <c r="O782" s="28"/>
      <c r="P782" s="28"/>
      <c r="Q782" s="28"/>
      <c r="R782" s="31"/>
      <c r="S782" s="31"/>
      <c r="T782" s="30"/>
      <c r="U782" s="30"/>
      <c r="V782" s="30"/>
      <c r="W782" s="30"/>
      <c r="X782" s="30"/>
      <c r="Y782" s="30"/>
      <c r="Z782" s="30"/>
      <c r="AA782" s="30"/>
    </row>
    <row r="783" spans="1:27" ht="13.2" x14ac:dyDescent="0.25">
      <c r="A783" s="78"/>
      <c r="B783" s="28"/>
      <c r="C783" s="28"/>
      <c r="D783" s="27"/>
      <c r="E783" s="28"/>
      <c r="F783" s="27"/>
      <c r="G783" s="28"/>
      <c r="H783" s="31"/>
      <c r="I783" s="31"/>
      <c r="J783" s="30"/>
      <c r="K783" s="30"/>
      <c r="L783" s="28"/>
      <c r="M783" s="31"/>
      <c r="N783" s="32"/>
      <c r="O783" s="28"/>
      <c r="P783" s="28"/>
      <c r="Q783" s="28"/>
      <c r="R783" s="31"/>
      <c r="S783" s="31"/>
      <c r="T783" s="30"/>
      <c r="U783" s="30"/>
      <c r="V783" s="30"/>
      <c r="W783" s="30"/>
      <c r="X783" s="30"/>
      <c r="Y783" s="30"/>
      <c r="Z783" s="30"/>
      <c r="AA783" s="30"/>
    </row>
    <row r="784" spans="1:27" ht="13.2" x14ac:dyDescent="0.25">
      <c r="A784" s="78"/>
      <c r="B784" s="28"/>
      <c r="C784" s="28"/>
      <c r="D784" s="27"/>
      <c r="E784" s="28"/>
      <c r="F784" s="27"/>
      <c r="G784" s="28"/>
      <c r="H784" s="31"/>
      <c r="I784" s="31"/>
      <c r="J784" s="30"/>
      <c r="K784" s="30"/>
      <c r="L784" s="28"/>
      <c r="M784" s="31"/>
      <c r="N784" s="32"/>
      <c r="O784" s="28"/>
      <c r="P784" s="28"/>
      <c r="Q784" s="28"/>
      <c r="R784" s="31"/>
      <c r="S784" s="31"/>
      <c r="T784" s="30"/>
      <c r="U784" s="30"/>
      <c r="V784" s="30"/>
      <c r="W784" s="30"/>
      <c r="X784" s="30"/>
      <c r="Y784" s="30"/>
      <c r="Z784" s="30"/>
      <c r="AA784" s="30"/>
    </row>
    <row r="785" spans="1:27" ht="13.2" x14ac:dyDescent="0.25">
      <c r="A785" s="78"/>
      <c r="B785" s="28"/>
      <c r="C785" s="28"/>
      <c r="D785" s="27"/>
      <c r="E785" s="28"/>
      <c r="F785" s="27"/>
      <c r="G785" s="28"/>
      <c r="H785" s="31"/>
      <c r="I785" s="31"/>
      <c r="J785" s="30"/>
      <c r="K785" s="30"/>
      <c r="L785" s="28"/>
      <c r="M785" s="31"/>
      <c r="N785" s="32"/>
      <c r="O785" s="28"/>
      <c r="P785" s="28"/>
      <c r="Q785" s="28"/>
      <c r="R785" s="31"/>
      <c r="S785" s="31"/>
      <c r="T785" s="30"/>
      <c r="U785" s="30"/>
      <c r="V785" s="30"/>
      <c r="W785" s="30"/>
      <c r="X785" s="30"/>
      <c r="Y785" s="30"/>
      <c r="Z785" s="30"/>
      <c r="AA785" s="30"/>
    </row>
    <row r="786" spans="1:27" ht="13.2" x14ac:dyDescent="0.25">
      <c r="A786" s="78"/>
      <c r="B786" s="28"/>
      <c r="C786" s="28"/>
      <c r="D786" s="27"/>
      <c r="E786" s="28"/>
      <c r="F786" s="27"/>
      <c r="G786" s="28"/>
      <c r="H786" s="31"/>
      <c r="I786" s="31"/>
      <c r="J786" s="30"/>
      <c r="K786" s="30"/>
      <c r="L786" s="28"/>
      <c r="M786" s="31"/>
      <c r="N786" s="32"/>
      <c r="O786" s="28"/>
      <c r="P786" s="28"/>
      <c r="Q786" s="28"/>
      <c r="R786" s="31"/>
      <c r="S786" s="31"/>
      <c r="T786" s="30"/>
      <c r="U786" s="30"/>
      <c r="V786" s="30"/>
      <c r="W786" s="30"/>
      <c r="X786" s="30"/>
      <c r="Y786" s="30"/>
      <c r="Z786" s="30"/>
      <c r="AA786" s="30"/>
    </row>
    <row r="787" spans="1:27" ht="13.2" x14ac:dyDescent="0.25">
      <c r="A787" s="78"/>
      <c r="B787" s="28"/>
      <c r="C787" s="28"/>
      <c r="D787" s="27"/>
      <c r="E787" s="28"/>
      <c r="F787" s="27"/>
      <c r="G787" s="28"/>
      <c r="H787" s="31"/>
      <c r="I787" s="31"/>
      <c r="J787" s="30"/>
      <c r="K787" s="30"/>
      <c r="L787" s="28"/>
      <c r="M787" s="31"/>
      <c r="N787" s="32"/>
      <c r="O787" s="28"/>
      <c r="P787" s="28"/>
      <c r="Q787" s="28"/>
      <c r="R787" s="31"/>
      <c r="S787" s="31"/>
      <c r="T787" s="30"/>
      <c r="U787" s="30"/>
      <c r="V787" s="30"/>
      <c r="W787" s="30"/>
      <c r="X787" s="30"/>
      <c r="Y787" s="30"/>
      <c r="Z787" s="30"/>
      <c r="AA787" s="30"/>
    </row>
    <row r="788" spans="1:27" ht="13.2" x14ac:dyDescent="0.25">
      <c r="A788" s="78"/>
      <c r="B788" s="28"/>
      <c r="C788" s="28"/>
      <c r="D788" s="27"/>
      <c r="E788" s="28"/>
      <c r="F788" s="27"/>
      <c r="G788" s="28"/>
      <c r="H788" s="31"/>
      <c r="I788" s="31"/>
      <c r="J788" s="30"/>
      <c r="K788" s="30"/>
      <c r="L788" s="28"/>
      <c r="M788" s="31"/>
      <c r="N788" s="32"/>
      <c r="O788" s="28"/>
      <c r="P788" s="28"/>
      <c r="Q788" s="28"/>
      <c r="R788" s="31"/>
      <c r="S788" s="31"/>
      <c r="T788" s="30"/>
      <c r="U788" s="30"/>
      <c r="V788" s="30"/>
      <c r="W788" s="30"/>
      <c r="X788" s="30"/>
      <c r="Y788" s="30"/>
      <c r="Z788" s="30"/>
      <c r="AA788" s="30"/>
    </row>
    <row r="789" spans="1:27" ht="13.2" x14ac:dyDescent="0.25">
      <c r="A789" s="78"/>
      <c r="B789" s="28"/>
      <c r="C789" s="28"/>
      <c r="D789" s="27"/>
      <c r="E789" s="28"/>
      <c r="F789" s="27"/>
      <c r="G789" s="28"/>
      <c r="H789" s="31"/>
      <c r="I789" s="31"/>
      <c r="J789" s="30"/>
      <c r="K789" s="30"/>
      <c r="L789" s="28"/>
      <c r="M789" s="31"/>
      <c r="N789" s="32"/>
      <c r="O789" s="28"/>
      <c r="P789" s="28"/>
      <c r="Q789" s="28"/>
      <c r="R789" s="31"/>
      <c r="S789" s="31"/>
      <c r="T789" s="30"/>
      <c r="U789" s="30"/>
      <c r="V789" s="30"/>
      <c r="W789" s="30"/>
      <c r="X789" s="30"/>
      <c r="Y789" s="30"/>
      <c r="Z789" s="30"/>
      <c r="AA789" s="30"/>
    </row>
    <row r="790" spans="1:27" ht="13.2" x14ac:dyDescent="0.25">
      <c r="A790" s="78"/>
      <c r="B790" s="28"/>
      <c r="C790" s="28"/>
      <c r="D790" s="27"/>
      <c r="E790" s="28"/>
      <c r="F790" s="27"/>
      <c r="G790" s="28"/>
      <c r="H790" s="31"/>
      <c r="I790" s="31"/>
      <c r="J790" s="30"/>
      <c r="K790" s="30"/>
      <c r="L790" s="28"/>
      <c r="M790" s="31"/>
      <c r="N790" s="32"/>
      <c r="O790" s="28"/>
      <c r="P790" s="28"/>
      <c r="Q790" s="28"/>
      <c r="R790" s="31"/>
      <c r="S790" s="31"/>
      <c r="T790" s="30"/>
      <c r="U790" s="30"/>
      <c r="V790" s="30"/>
      <c r="W790" s="30"/>
      <c r="X790" s="30"/>
      <c r="Y790" s="30"/>
      <c r="Z790" s="30"/>
      <c r="AA790" s="30"/>
    </row>
    <row r="791" spans="1:27" ht="13.2" x14ac:dyDescent="0.25">
      <c r="A791" s="78"/>
      <c r="B791" s="28"/>
      <c r="C791" s="28"/>
      <c r="D791" s="27"/>
      <c r="E791" s="28"/>
      <c r="F791" s="27"/>
      <c r="G791" s="28"/>
      <c r="H791" s="31"/>
      <c r="I791" s="31"/>
      <c r="J791" s="30"/>
      <c r="K791" s="30"/>
      <c r="L791" s="28"/>
      <c r="M791" s="31"/>
      <c r="N791" s="32"/>
      <c r="O791" s="28"/>
      <c r="P791" s="28"/>
      <c r="Q791" s="28"/>
      <c r="R791" s="31"/>
      <c r="S791" s="31"/>
      <c r="T791" s="30"/>
      <c r="U791" s="30"/>
      <c r="V791" s="30"/>
      <c r="W791" s="30"/>
      <c r="X791" s="30"/>
      <c r="Y791" s="30"/>
      <c r="Z791" s="30"/>
      <c r="AA791" s="30"/>
    </row>
    <row r="792" spans="1:27" ht="13.2" x14ac:dyDescent="0.25">
      <c r="A792" s="78"/>
      <c r="B792" s="28"/>
      <c r="C792" s="28"/>
      <c r="D792" s="27"/>
      <c r="E792" s="28"/>
      <c r="F792" s="27"/>
      <c r="G792" s="28"/>
      <c r="H792" s="31"/>
      <c r="I792" s="31"/>
      <c r="J792" s="30"/>
      <c r="K792" s="30"/>
      <c r="L792" s="28"/>
      <c r="M792" s="31"/>
      <c r="N792" s="32"/>
      <c r="O792" s="28"/>
      <c r="P792" s="28"/>
      <c r="Q792" s="28"/>
      <c r="R792" s="31"/>
      <c r="S792" s="31"/>
      <c r="T792" s="30"/>
      <c r="U792" s="30"/>
      <c r="V792" s="30"/>
      <c r="W792" s="30"/>
      <c r="X792" s="30"/>
      <c r="Y792" s="30"/>
      <c r="Z792" s="30"/>
      <c r="AA792" s="30"/>
    </row>
    <row r="793" spans="1:27" ht="13.2" x14ac:dyDescent="0.25">
      <c r="A793" s="78"/>
      <c r="B793" s="28"/>
      <c r="C793" s="28"/>
      <c r="D793" s="27"/>
      <c r="E793" s="28"/>
      <c r="F793" s="27"/>
      <c r="G793" s="28"/>
      <c r="H793" s="31"/>
      <c r="I793" s="31"/>
      <c r="J793" s="30"/>
      <c r="K793" s="30"/>
      <c r="L793" s="28"/>
      <c r="M793" s="31"/>
      <c r="N793" s="32"/>
      <c r="O793" s="28"/>
      <c r="P793" s="28"/>
      <c r="Q793" s="28"/>
      <c r="R793" s="31"/>
      <c r="S793" s="31"/>
      <c r="T793" s="30"/>
      <c r="U793" s="30"/>
      <c r="V793" s="30"/>
      <c r="W793" s="30"/>
      <c r="X793" s="30"/>
      <c r="Y793" s="30"/>
      <c r="Z793" s="30"/>
      <c r="AA793" s="30"/>
    </row>
    <row r="794" spans="1:27" ht="13.2" x14ac:dyDescent="0.25">
      <c r="A794" s="78"/>
      <c r="B794" s="28"/>
      <c r="C794" s="28"/>
      <c r="D794" s="27"/>
      <c r="E794" s="28"/>
      <c r="F794" s="27"/>
      <c r="G794" s="28"/>
      <c r="H794" s="31"/>
      <c r="I794" s="31"/>
      <c r="J794" s="30"/>
      <c r="K794" s="30"/>
      <c r="L794" s="28"/>
      <c r="M794" s="31"/>
      <c r="N794" s="32"/>
      <c r="O794" s="28"/>
      <c r="P794" s="28"/>
      <c r="Q794" s="28"/>
      <c r="R794" s="31"/>
      <c r="S794" s="31"/>
      <c r="T794" s="30"/>
      <c r="U794" s="30"/>
      <c r="V794" s="30"/>
      <c r="W794" s="30"/>
      <c r="X794" s="30"/>
      <c r="Y794" s="30"/>
      <c r="Z794" s="30"/>
      <c r="AA794" s="30"/>
    </row>
    <row r="795" spans="1:27" ht="13.2" x14ac:dyDescent="0.25">
      <c r="A795" s="78"/>
      <c r="B795" s="28"/>
      <c r="C795" s="28"/>
      <c r="D795" s="27"/>
      <c r="E795" s="28"/>
      <c r="F795" s="27"/>
      <c r="G795" s="28"/>
      <c r="H795" s="31"/>
      <c r="I795" s="31"/>
      <c r="J795" s="30"/>
      <c r="K795" s="30"/>
      <c r="L795" s="28"/>
      <c r="M795" s="31"/>
      <c r="N795" s="32"/>
      <c r="O795" s="28"/>
      <c r="P795" s="28"/>
      <c r="Q795" s="28"/>
      <c r="R795" s="31"/>
      <c r="S795" s="31"/>
      <c r="T795" s="30"/>
      <c r="U795" s="30"/>
      <c r="V795" s="30"/>
      <c r="W795" s="30"/>
      <c r="X795" s="30"/>
      <c r="Y795" s="30"/>
      <c r="Z795" s="30"/>
      <c r="AA795" s="30"/>
    </row>
    <row r="796" spans="1:27" ht="13.2" x14ac:dyDescent="0.25">
      <c r="A796" s="78"/>
      <c r="B796" s="28"/>
      <c r="C796" s="28"/>
      <c r="D796" s="27"/>
      <c r="E796" s="28"/>
      <c r="F796" s="27"/>
      <c r="G796" s="28"/>
      <c r="H796" s="31"/>
      <c r="I796" s="31"/>
      <c r="J796" s="30"/>
      <c r="K796" s="30"/>
      <c r="L796" s="28"/>
      <c r="M796" s="31"/>
      <c r="N796" s="32"/>
      <c r="O796" s="28"/>
      <c r="P796" s="28"/>
      <c r="Q796" s="28"/>
      <c r="R796" s="31"/>
      <c r="S796" s="31"/>
      <c r="T796" s="30"/>
      <c r="U796" s="30"/>
      <c r="V796" s="30"/>
      <c r="W796" s="30"/>
      <c r="X796" s="30"/>
      <c r="Y796" s="30"/>
      <c r="Z796" s="30"/>
      <c r="AA796" s="30"/>
    </row>
    <row r="797" spans="1:27" ht="13.2" x14ac:dyDescent="0.25">
      <c r="A797" s="78"/>
      <c r="B797" s="28"/>
      <c r="C797" s="28"/>
      <c r="D797" s="27"/>
      <c r="E797" s="28"/>
      <c r="F797" s="27"/>
      <c r="G797" s="28"/>
      <c r="H797" s="31"/>
      <c r="I797" s="31"/>
      <c r="J797" s="30"/>
      <c r="K797" s="30"/>
      <c r="L797" s="28"/>
      <c r="M797" s="31"/>
      <c r="N797" s="32"/>
      <c r="O797" s="28"/>
      <c r="P797" s="28"/>
      <c r="Q797" s="28"/>
      <c r="R797" s="31"/>
      <c r="S797" s="31"/>
      <c r="T797" s="30"/>
      <c r="U797" s="30"/>
      <c r="V797" s="30"/>
      <c r="W797" s="30"/>
      <c r="X797" s="30"/>
      <c r="Y797" s="30"/>
      <c r="Z797" s="30"/>
      <c r="AA797" s="30"/>
    </row>
    <row r="798" spans="1:27" ht="13.2" x14ac:dyDescent="0.25">
      <c r="A798" s="78"/>
      <c r="B798" s="28"/>
      <c r="C798" s="28"/>
      <c r="D798" s="27"/>
      <c r="E798" s="28"/>
      <c r="F798" s="27"/>
      <c r="G798" s="28"/>
      <c r="H798" s="31"/>
      <c r="I798" s="31"/>
      <c r="J798" s="30"/>
      <c r="K798" s="30"/>
      <c r="L798" s="28"/>
      <c r="M798" s="31"/>
      <c r="N798" s="32"/>
      <c r="O798" s="28"/>
      <c r="P798" s="28"/>
      <c r="Q798" s="28"/>
      <c r="R798" s="31"/>
      <c r="S798" s="31"/>
      <c r="T798" s="30"/>
      <c r="U798" s="30"/>
      <c r="V798" s="30"/>
      <c r="W798" s="30"/>
      <c r="X798" s="30"/>
      <c r="Y798" s="30"/>
      <c r="Z798" s="30"/>
      <c r="AA798" s="30"/>
    </row>
    <row r="799" spans="1:27" ht="13.2" x14ac:dyDescent="0.25">
      <c r="A799" s="78"/>
      <c r="B799" s="28"/>
      <c r="C799" s="28"/>
      <c r="D799" s="27"/>
      <c r="E799" s="28"/>
      <c r="F799" s="27"/>
      <c r="G799" s="28"/>
      <c r="H799" s="31"/>
      <c r="I799" s="31"/>
      <c r="J799" s="30"/>
      <c r="K799" s="30"/>
      <c r="L799" s="28"/>
      <c r="M799" s="31"/>
      <c r="N799" s="32"/>
      <c r="O799" s="28"/>
      <c r="P799" s="28"/>
      <c r="Q799" s="28"/>
      <c r="R799" s="31"/>
      <c r="S799" s="31"/>
      <c r="T799" s="30"/>
      <c r="U799" s="30"/>
      <c r="V799" s="30"/>
      <c r="W799" s="30"/>
      <c r="X799" s="30"/>
      <c r="Y799" s="30"/>
      <c r="Z799" s="30"/>
      <c r="AA799" s="30"/>
    </row>
    <row r="800" spans="1:27" ht="13.2" x14ac:dyDescent="0.25">
      <c r="A800" s="78"/>
      <c r="B800" s="28"/>
      <c r="C800" s="28"/>
      <c r="D800" s="27"/>
      <c r="E800" s="28"/>
      <c r="F800" s="27"/>
      <c r="G800" s="28"/>
      <c r="H800" s="31"/>
      <c r="I800" s="31"/>
      <c r="J800" s="30"/>
      <c r="K800" s="30"/>
      <c r="L800" s="28"/>
      <c r="M800" s="31"/>
      <c r="N800" s="32"/>
      <c r="O800" s="28"/>
      <c r="P800" s="28"/>
      <c r="Q800" s="28"/>
      <c r="R800" s="31"/>
      <c r="S800" s="31"/>
      <c r="T800" s="30"/>
      <c r="U800" s="30"/>
      <c r="V800" s="30"/>
      <c r="W800" s="30"/>
      <c r="X800" s="30"/>
      <c r="Y800" s="30"/>
      <c r="Z800" s="30"/>
      <c r="AA800" s="30"/>
    </row>
    <row r="801" spans="1:27" ht="13.2" x14ac:dyDescent="0.25">
      <c r="A801" s="78"/>
      <c r="B801" s="28"/>
      <c r="C801" s="28"/>
      <c r="D801" s="27"/>
      <c r="E801" s="28"/>
      <c r="F801" s="27"/>
      <c r="G801" s="28"/>
      <c r="H801" s="31"/>
      <c r="I801" s="31"/>
      <c r="J801" s="30"/>
      <c r="K801" s="30"/>
      <c r="L801" s="28"/>
      <c r="M801" s="31"/>
      <c r="N801" s="32"/>
      <c r="O801" s="28"/>
      <c r="P801" s="28"/>
      <c r="Q801" s="28"/>
      <c r="R801" s="31"/>
      <c r="S801" s="31"/>
      <c r="T801" s="30"/>
      <c r="U801" s="30"/>
      <c r="V801" s="30"/>
      <c r="W801" s="30"/>
      <c r="X801" s="30"/>
      <c r="Y801" s="30"/>
      <c r="Z801" s="30"/>
      <c r="AA801" s="30"/>
    </row>
    <row r="802" spans="1:27" ht="13.2" x14ac:dyDescent="0.25">
      <c r="A802" s="78"/>
      <c r="B802" s="28"/>
      <c r="C802" s="28"/>
      <c r="D802" s="27"/>
      <c r="E802" s="28"/>
      <c r="F802" s="27"/>
      <c r="G802" s="28"/>
      <c r="H802" s="31"/>
      <c r="I802" s="31"/>
      <c r="J802" s="30"/>
      <c r="K802" s="30"/>
      <c r="L802" s="28"/>
      <c r="M802" s="31"/>
      <c r="N802" s="32"/>
      <c r="O802" s="28"/>
      <c r="P802" s="28"/>
      <c r="Q802" s="28"/>
      <c r="R802" s="31"/>
      <c r="S802" s="31"/>
      <c r="T802" s="30"/>
      <c r="U802" s="30"/>
      <c r="V802" s="30"/>
      <c r="W802" s="30"/>
      <c r="X802" s="30"/>
      <c r="Y802" s="30"/>
      <c r="Z802" s="30"/>
      <c r="AA802" s="30"/>
    </row>
    <row r="803" spans="1:27" ht="13.2" x14ac:dyDescent="0.25">
      <c r="A803" s="78"/>
      <c r="B803" s="28"/>
      <c r="C803" s="28"/>
      <c r="D803" s="27"/>
      <c r="E803" s="28"/>
      <c r="F803" s="27"/>
      <c r="G803" s="28"/>
      <c r="H803" s="31"/>
      <c r="I803" s="31"/>
      <c r="J803" s="30"/>
      <c r="K803" s="30"/>
      <c r="L803" s="28"/>
      <c r="M803" s="31"/>
      <c r="N803" s="32"/>
      <c r="O803" s="28"/>
      <c r="P803" s="28"/>
      <c r="Q803" s="28"/>
      <c r="R803" s="31"/>
      <c r="S803" s="31"/>
      <c r="T803" s="30"/>
      <c r="U803" s="30"/>
      <c r="V803" s="30"/>
      <c r="W803" s="30"/>
      <c r="X803" s="30"/>
      <c r="Y803" s="30"/>
      <c r="Z803" s="30"/>
      <c r="AA803" s="30"/>
    </row>
    <row r="804" spans="1:27" ht="13.2" x14ac:dyDescent="0.25">
      <c r="A804" s="78"/>
      <c r="B804" s="28"/>
      <c r="C804" s="28"/>
      <c r="D804" s="27"/>
      <c r="E804" s="28"/>
      <c r="F804" s="27"/>
      <c r="G804" s="28"/>
      <c r="H804" s="31"/>
      <c r="I804" s="31"/>
      <c r="J804" s="30"/>
      <c r="K804" s="30"/>
      <c r="L804" s="28"/>
      <c r="M804" s="31"/>
      <c r="N804" s="32"/>
      <c r="O804" s="28"/>
      <c r="P804" s="28"/>
      <c r="Q804" s="28"/>
      <c r="R804" s="31"/>
      <c r="S804" s="31"/>
      <c r="T804" s="30"/>
      <c r="U804" s="30"/>
      <c r="V804" s="30"/>
      <c r="W804" s="30"/>
      <c r="X804" s="30"/>
      <c r="Y804" s="30"/>
      <c r="Z804" s="30"/>
      <c r="AA804" s="30"/>
    </row>
    <row r="805" spans="1:27" ht="13.2" x14ac:dyDescent="0.25">
      <c r="A805" s="78"/>
      <c r="B805" s="28"/>
      <c r="C805" s="28"/>
      <c r="D805" s="27"/>
      <c r="E805" s="28"/>
      <c r="F805" s="27"/>
      <c r="G805" s="28"/>
      <c r="H805" s="31"/>
      <c r="I805" s="31"/>
      <c r="J805" s="30"/>
      <c r="K805" s="30"/>
      <c r="L805" s="28"/>
      <c r="M805" s="31"/>
      <c r="N805" s="32"/>
      <c r="O805" s="28"/>
      <c r="P805" s="28"/>
      <c r="Q805" s="28"/>
      <c r="R805" s="31"/>
      <c r="S805" s="31"/>
      <c r="T805" s="30"/>
      <c r="U805" s="30"/>
      <c r="V805" s="30"/>
      <c r="W805" s="30"/>
      <c r="X805" s="30"/>
      <c r="Y805" s="30"/>
      <c r="Z805" s="30"/>
      <c r="AA805" s="30"/>
    </row>
    <row r="806" spans="1:27" ht="13.2" x14ac:dyDescent="0.25">
      <c r="A806" s="78"/>
      <c r="B806" s="28"/>
      <c r="C806" s="28"/>
      <c r="D806" s="27"/>
      <c r="E806" s="28"/>
      <c r="F806" s="27"/>
      <c r="G806" s="28"/>
      <c r="H806" s="31"/>
      <c r="I806" s="31"/>
      <c r="J806" s="30"/>
      <c r="K806" s="30"/>
      <c r="L806" s="28"/>
      <c r="M806" s="31"/>
      <c r="N806" s="32"/>
      <c r="O806" s="28"/>
      <c r="P806" s="28"/>
      <c r="Q806" s="28"/>
      <c r="R806" s="31"/>
      <c r="S806" s="31"/>
      <c r="T806" s="30"/>
      <c r="U806" s="30"/>
      <c r="V806" s="30"/>
      <c r="W806" s="30"/>
      <c r="X806" s="30"/>
      <c r="Y806" s="30"/>
      <c r="Z806" s="30"/>
      <c r="AA806" s="30"/>
    </row>
    <row r="807" spans="1:27" ht="13.2" x14ac:dyDescent="0.25">
      <c r="A807" s="78"/>
      <c r="B807" s="28"/>
      <c r="C807" s="28"/>
      <c r="D807" s="27"/>
      <c r="E807" s="28"/>
      <c r="F807" s="27"/>
      <c r="G807" s="28"/>
      <c r="H807" s="31"/>
      <c r="I807" s="31"/>
      <c r="J807" s="30"/>
      <c r="K807" s="30"/>
      <c r="L807" s="28"/>
      <c r="M807" s="31"/>
      <c r="N807" s="32"/>
      <c r="O807" s="28"/>
      <c r="P807" s="28"/>
      <c r="Q807" s="28"/>
      <c r="R807" s="31"/>
      <c r="S807" s="31"/>
      <c r="T807" s="30"/>
      <c r="U807" s="30"/>
      <c r="V807" s="30"/>
      <c r="W807" s="30"/>
      <c r="X807" s="30"/>
      <c r="Y807" s="30"/>
      <c r="Z807" s="30"/>
      <c r="AA807" s="30"/>
    </row>
    <row r="808" spans="1:27" ht="13.2" x14ac:dyDescent="0.25">
      <c r="A808" s="78"/>
      <c r="B808" s="28"/>
      <c r="C808" s="28"/>
      <c r="D808" s="27"/>
      <c r="E808" s="28"/>
      <c r="F808" s="27"/>
      <c r="G808" s="28"/>
      <c r="H808" s="31"/>
      <c r="I808" s="31"/>
      <c r="J808" s="30"/>
      <c r="K808" s="30"/>
      <c r="L808" s="28"/>
      <c r="M808" s="31"/>
      <c r="N808" s="32"/>
      <c r="O808" s="28"/>
      <c r="P808" s="28"/>
      <c r="Q808" s="28"/>
      <c r="R808" s="31"/>
      <c r="S808" s="31"/>
      <c r="T808" s="30"/>
      <c r="U808" s="30"/>
      <c r="V808" s="30"/>
      <c r="W808" s="30"/>
      <c r="X808" s="30"/>
      <c r="Y808" s="30"/>
      <c r="Z808" s="30"/>
      <c r="AA808" s="30"/>
    </row>
    <row r="809" spans="1:27" ht="13.2" x14ac:dyDescent="0.25">
      <c r="A809" s="78"/>
      <c r="B809" s="28"/>
      <c r="C809" s="28"/>
      <c r="D809" s="27"/>
      <c r="E809" s="28"/>
      <c r="F809" s="27"/>
      <c r="G809" s="28"/>
      <c r="H809" s="31"/>
      <c r="I809" s="31"/>
      <c r="J809" s="30"/>
      <c r="K809" s="30"/>
      <c r="L809" s="28"/>
      <c r="M809" s="31"/>
      <c r="N809" s="32"/>
      <c r="O809" s="28"/>
      <c r="P809" s="28"/>
      <c r="Q809" s="28"/>
      <c r="R809" s="31"/>
      <c r="S809" s="31"/>
      <c r="T809" s="30"/>
      <c r="U809" s="30"/>
      <c r="V809" s="30"/>
      <c r="W809" s="30"/>
      <c r="X809" s="30"/>
      <c r="Y809" s="30"/>
      <c r="Z809" s="30"/>
      <c r="AA809" s="30"/>
    </row>
    <row r="810" spans="1:27" ht="13.2" x14ac:dyDescent="0.25">
      <c r="A810" s="78"/>
      <c r="B810" s="28"/>
      <c r="C810" s="28"/>
      <c r="D810" s="27"/>
      <c r="E810" s="28"/>
      <c r="F810" s="27"/>
      <c r="G810" s="28"/>
      <c r="H810" s="31"/>
      <c r="I810" s="31"/>
      <c r="J810" s="30"/>
      <c r="K810" s="30"/>
      <c r="L810" s="28"/>
      <c r="M810" s="31"/>
      <c r="N810" s="32"/>
      <c r="O810" s="28"/>
      <c r="P810" s="28"/>
      <c r="Q810" s="28"/>
      <c r="R810" s="31"/>
      <c r="S810" s="31"/>
      <c r="T810" s="30"/>
      <c r="U810" s="30"/>
      <c r="V810" s="30"/>
      <c r="W810" s="30"/>
      <c r="X810" s="30"/>
      <c r="Y810" s="30"/>
      <c r="Z810" s="30"/>
      <c r="AA810" s="30"/>
    </row>
    <row r="811" spans="1:27" ht="13.2" x14ac:dyDescent="0.25">
      <c r="A811" s="78"/>
      <c r="B811" s="28"/>
      <c r="C811" s="28"/>
      <c r="D811" s="27"/>
      <c r="E811" s="28"/>
      <c r="F811" s="27"/>
      <c r="G811" s="28"/>
      <c r="H811" s="31"/>
      <c r="I811" s="31"/>
      <c r="J811" s="30"/>
      <c r="K811" s="30"/>
      <c r="L811" s="28"/>
      <c r="M811" s="31"/>
      <c r="N811" s="32"/>
      <c r="O811" s="28"/>
      <c r="P811" s="28"/>
      <c r="Q811" s="28"/>
      <c r="R811" s="31"/>
      <c r="S811" s="31"/>
      <c r="T811" s="30"/>
      <c r="U811" s="30"/>
      <c r="V811" s="30"/>
      <c r="W811" s="30"/>
      <c r="X811" s="30"/>
      <c r="Y811" s="30"/>
      <c r="Z811" s="30"/>
      <c r="AA811" s="30"/>
    </row>
    <row r="812" spans="1:27" ht="13.2" x14ac:dyDescent="0.25">
      <c r="A812" s="78"/>
      <c r="B812" s="28"/>
      <c r="C812" s="28"/>
      <c r="D812" s="27"/>
      <c r="E812" s="28"/>
      <c r="F812" s="27"/>
      <c r="G812" s="28"/>
      <c r="H812" s="31"/>
      <c r="I812" s="31"/>
      <c r="J812" s="30"/>
      <c r="K812" s="30"/>
      <c r="L812" s="28"/>
      <c r="M812" s="31"/>
      <c r="N812" s="32"/>
      <c r="O812" s="28"/>
      <c r="P812" s="28"/>
      <c r="Q812" s="28"/>
      <c r="R812" s="31"/>
      <c r="S812" s="31"/>
      <c r="T812" s="30"/>
      <c r="U812" s="30"/>
      <c r="V812" s="30"/>
      <c r="W812" s="30"/>
      <c r="X812" s="30"/>
      <c r="Y812" s="30"/>
      <c r="Z812" s="30"/>
      <c r="AA812" s="30"/>
    </row>
    <row r="813" spans="1:27" ht="13.2" x14ac:dyDescent="0.25">
      <c r="A813" s="78"/>
      <c r="B813" s="28"/>
      <c r="C813" s="28"/>
      <c r="D813" s="27"/>
      <c r="E813" s="28"/>
      <c r="F813" s="27"/>
      <c r="G813" s="28"/>
      <c r="H813" s="31"/>
      <c r="I813" s="31"/>
      <c r="J813" s="30"/>
      <c r="K813" s="30"/>
      <c r="L813" s="28"/>
      <c r="M813" s="31"/>
      <c r="N813" s="32"/>
      <c r="O813" s="28"/>
      <c r="P813" s="28"/>
      <c r="Q813" s="28"/>
      <c r="R813" s="31"/>
      <c r="S813" s="31"/>
      <c r="T813" s="30"/>
      <c r="U813" s="30"/>
      <c r="V813" s="30"/>
      <c r="W813" s="30"/>
      <c r="X813" s="30"/>
      <c r="Y813" s="30"/>
      <c r="Z813" s="30"/>
      <c r="AA813" s="30"/>
    </row>
    <row r="814" spans="1:27" ht="13.2" x14ac:dyDescent="0.25">
      <c r="A814" s="78"/>
      <c r="B814" s="28"/>
      <c r="C814" s="28"/>
      <c r="D814" s="27"/>
      <c r="E814" s="28"/>
      <c r="F814" s="27"/>
      <c r="G814" s="28"/>
      <c r="H814" s="31"/>
      <c r="I814" s="31"/>
      <c r="J814" s="30"/>
      <c r="K814" s="30"/>
      <c r="L814" s="28"/>
      <c r="M814" s="31"/>
      <c r="N814" s="32"/>
      <c r="O814" s="28"/>
      <c r="P814" s="28"/>
      <c r="Q814" s="28"/>
      <c r="R814" s="31"/>
      <c r="S814" s="31"/>
      <c r="T814" s="30"/>
      <c r="U814" s="30"/>
      <c r="V814" s="30"/>
      <c r="W814" s="30"/>
      <c r="X814" s="30"/>
      <c r="Y814" s="30"/>
      <c r="Z814" s="30"/>
      <c r="AA814" s="30"/>
    </row>
    <row r="815" spans="1:27" ht="13.2" x14ac:dyDescent="0.25">
      <c r="A815" s="78"/>
      <c r="B815" s="28"/>
      <c r="C815" s="28"/>
      <c r="D815" s="27"/>
      <c r="E815" s="28"/>
      <c r="F815" s="27"/>
      <c r="G815" s="28"/>
      <c r="H815" s="31"/>
      <c r="I815" s="31"/>
      <c r="J815" s="30"/>
      <c r="K815" s="30"/>
      <c r="L815" s="28"/>
      <c r="M815" s="31"/>
      <c r="N815" s="32"/>
      <c r="O815" s="28"/>
      <c r="P815" s="28"/>
      <c r="Q815" s="28"/>
      <c r="R815" s="31"/>
      <c r="S815" s="31"/>
      <c r="T815" s="30"/>
      <c r="U815" s="30"/>
      <c r="V815" s="30"/>
      <c r="W815" s="30"/>
      <c r="X815" s="30"/>
      <c r="Y815" s="30"/>
      <c r="Z815" s="30"/>
      <c r="AA815" s="30"/>
    </row>
    <row r="816" spans="1:27" ht="13.2" x14ac:dyDescent="0.25">
      <c r="A816" s="78"/>
      <c r="B816" s="28"/>
      <c r="C816" s="28"/>
      <c r="D816" s="27"/>
      <c r="E816" s="28"/>
      <c r="F816" s="27"/>
      <c r="G816" s="28"/>
      <c r="H816" s="31"/>
      <c r="I816" s="31"/>
      <c r="J816" s="30"/>
      <c r="K816" s="30"/>
      <c r="L816" s="28"/>
      <c r="M816" s="31"/>
      <c r="N816" s="32"/>
      <c r="O816" s="28"/>
      <c r="P816" s="28"/>
      <c r="Q816" s="28"/>
      <c r="R816" s="31"/>
      <c r="S816" s="31"/>
      <c r="T816" s="30"/>
      <c r="U816" s="30"/>
      <c r="V816" s="30"/>
      <c r="W816" s="30"/>
      <c r="X816" s="30"/>
      <c r="Y816" s="30"/>
      <c r="Z816" s="30"/>
      <c r="AA816" s="30"/>
    </row>
    <row r="817" spans="1:27" ht="13.2" x14ac:dyDescent="0.25">
      <c r="A817" s="78"/>
      <c r="B817" s="28"/>
      <c r="C817" s="28"/>
      <c r="D817" s="27"/>
      <c r="E817" s="28"/>
      <c r="F817" s="27"/>
      <c r="G817" s="28"/>
      <c r="H817" s="31"/>
      <c r="I817" s="31"/>
      <c r="J817" s="30"/>
      <c r="K817" s="30"/>
      <c r="L817" s="28"/>
      <c r="M817" s="31"/>
      <c r="N817" s="32"/>
      <c r="O817" s="28"/>
      <c r="P817" s="28"/>
      <c r="Q817" s="28"/>
      <c r="R817" s="31"/>
      <c r="S817" s="31"/>
      <c r="T817" s="30"/>
      <c r="U817" s="30"/>
      <c r="V817" s="30"/>
      <c r="W817" s="30"/>
      <c r="X817" s="30"/>
      <c r="Y817" s="30"/>
      <c r="Z817" s="30"/>
      <c r="AA817" s="30"/>
    </row>
    <row r="818" spans="1:27" ht="13.2" x14ac:dyDescent="0.25">
      <c r="A818" s="78"/>
      <c r="B818" s="28"/>
      <c r="C818" s="28"/>
      <c r="D818" s="27"/>
      <c r="E818" s="28"/>
      <c r="F818" s="27"/>
      <c r="G818" s="28"/>
      <c r="H818" s="31"/>
      <c r="I818" s="31"/>
      <c r="J818" s="30"/>
      <c r="K818" s="30"/>
      <c r="L818" s="28"/>
      <c r="M818" s="31"/>
      <c r="N818" s="32"/>
      <c r="O818" s="28"/>
      <c r="P818" s="28"/>
      <c r="Q818" s="28"/>
      <c r="R818" s="31"/>
      <c r="S818" s="31"/>
      <c r="T818" s="30"/>
      <c r="U818" s="30"/>
      <c r="V818" s="30"/>
      <c r="W818" s="30"/>
      <c r="X818" s="30"/>
      <c r="Y818" s="30"/>
      <c r="Z818" s="30"/>
      <c r="AA818" s="30"/>
    </row>
    <row r="819" spans="1:27" ht="13.2" x14ac:dyDescent="0.25">
      <c r="A819" s="78"/>
      <c r="B819" s="28"/>
      <c r="C819" s="28"/>
      <c r="D819" s="27"/>
      <c r="E819" s="28"/>
      <c r="F819" s="27"/>
      <c r="G819" s="28"/>
      <c r="H819" s="31"/>
      <c r="I819" s="31"/>
      <c r="J819" s="30"/>
      <c r="K819" s="30"/>
      <c r="L819" s="28"/>
      <c r="M819" s="31"/>
      <c r="N819" s="32"/>
      <c r="O819" s="28"/>
      <c r="P819" s="28"/>
      <c r="Q819" s="28"/>
      <c r="R819" s="31"/>
      <c r="S819" s="31"/>
      <c r="T819" s="30"/>
      <c r="U819" s="30"/>
      <c r="V819" s="30"/>
      <c r="W819" s="30"/>
      <c r="X819" s="30"/>
      <c r="Y819" s="30"/>
      <c r="Z819" s="30"/>
      <c r="AA819" s="30"/>
    </row>
    <row r="820" spans="1:27" ht="13.2" x14ac:dyDescent="0.25">
      <c r="A820" s="78"/>
      <c r="B820" s="28"/>
      <c r="C820" s="28"/>
      <c r="D820" s="27"/>
      <c r="E820" s="28"/>
      <c r="F820" s="27"/>
      <c r="G820" s="28"/>
      <c r="H820" s="31"/>
      <c r="I820" s="31"/>
      <c r="J820" s="30"/>
      <c r="K820" s="30"/>
      <c r="L820" s="28"/>
      <c r="M820" s="31"/>
      <c r="N820" s="32"/>
      <c r="O820" s="28"/>
      <c r="P820" s="28"/>
      <c r="Q820" s="28"/>
      <c r="R820" s="31"/>
      <c r="S820" s="31"/>
      <c r="T820" s="30"/>
      <c r="U820" s="30"/>
      <c r="V820" s="30"/>
      <c r="W820" s="30"/>
      <c r="X820" s="30"/>
      <c r="Y820" s="30"/>
      <c r="Z820" s="30"/>
      <c r="AA820" s="30"/>
    </row>
    <row r="821" spans="1:27" ht="13.2" x14ac:dyDescent="0.25">
      <c r="A821" s="78"/>
      <c r="B821" s="28"/>
      <c r="C821" s="28"/>
      <c r="D821" s="27"/>
      <c r="E821" s="28"/>
      <c r="F821" s="27"/>
      <c r="G821" s="28"/>
      <c r="H821" s="31"/>
      <c r="I821" s="31"/>
      <c r="J821" s="30"/>
      <c r="K821" s="30"/>
      <c r="L821" s="28"/>
      <c r="M821" s="31"/>
      <c r="N821" s="32"/>
      <c r="O821" s="28"/>
      <c r="P821" s="28"/>
      <c r="Q821" s="28"/>
      <c r="R821" s="31"/>
      <c r="S821" s="31"/>
      <c r="T821" s="30"/>
      <c r="U821" s="30"/>
      <c r="V821" s="30"/>
      <c r="W821" s="30"/>
      <c r="X821" s="30"/>
      <c r="Y821" s="30"/>
      <c r="Z821" s="30"/>
      <c r="AA821" s="30"/>
    </row>
    <row r="822" spans="1:27" ht="13.2" x14ac:dyDescent="0.25">
      <c r="A822" s="78"/>
      <c r="B822" s="28"/>
      <c r="C822" s="28"/>
      <c r="D822" s="27"/>
      <c r="E822" s="28"/>
      <c r="F822" s="27"/>
      <c r="G822" s="28"/>
      <c r="H822" s="31"/>
      <c r="I822" s="31"/>
      <c r="J822" s="30"/>
      <c r="K822" s="30"/>
      <c r="L822" s="28"/>
      <c r="M822" s="31"/>
      <c r="N822" s="32"/>
      <c r="O822" s="28"/>
      <c r="P822" s="28"/>
      <c r="Q822" s="28"/>
      <c r="R822" s="31"/>
      <c r="S822" s="31"/>
      <c r="T822" s="30"/>
      <c r="U822" s="30"/>
      <c r="V822" s="30"/>
      <c r="W822" s="30"/>
      <c r="X822" s="30"/>
      <c r="Y822" s="30"/>
      <c r="Z822" s="30"/>
      <c r="AA822" s="30"/>
    </row>
    <row r="823" spans="1:27" ht="13.2" x14ac:dyDescent="0.25">
      <c r="A823" s="78"/>
      <c r="B823" s="28"/>
      <c r="C823" s="28"/>
      <c r="D823" s="27"/>
      <c r="E823" s="28"/>
      <c r="F823" s="27"/>
      <c r="G823" s="28"/>
      <c r="H823" s="31"/>
      <c r="I823" s="31"/>
      <c r="J823" s="30"/>
      <c r="K823" s="30"/>
      <c r="L823" s="28"/>
      <c r="M823" s="31"/>
      <c r="N823" s="32"/>
      <c r="O823" s="28"/>
      <c r="P823" s="28"/>
      <c r="Q823" s="28"/>
      <c r="R823" s="31"/>
      <c r="S823" s="31"/>
      <c r="T823" s="30"/>
      <c r="U823" s="30"/>
      <c r="V823" s="30"/>
      <c r="W823" s="30"/>
      <c r="X823" s="30"/>
      <c r="Y823" s="30"/>
      <c r="Z823" s="30"/>
      <c r="AA823" s="30"/>
    </row>
    <row r="824" spans="1:27" ht="13.2" x14ac:dyDescent="0.25">
      <c r="A824" s="78"/>
      <c r="B824" s="28"/>
      <c r="C824" s="28"/>
      <c r="D824" s="27"/>
      <c r="E824" s="28"/>
      <c r="F824" s="27"/>
      <c r="G824" s="28"/>
      <c r="H824" s="31"/>
      <c r="I824" s="31"/>
      <c r="J824" s="30"/>
      <c r="K824" s="30"/>
      <c r="L824" s="28"/>
      <c r="M824" s="31"/>
      <c r="N824" s="32"/>
      <c r="O824" s="28"/>
      <c r="P824" s="28"/>
      <c r="Q824" s="28"/>
      <c r="R824" s="31"/>
      <c r="S824" s="31"/>
      <c r="T824" s="30"/>
      <c r="U824" s="30"/>
      <c r="V824" s="30"/>
      <c r="W824" s="30"/>
      <c r="X824" s="30"/>
      <c r="Y824" s="30"/>
      <c r="Z824" s="30"/>
      <c r="AA824" s="30"/>
    </row>
    <row r="825" spans="1:27" ht="13.2" x14ac:dyDescent="0.25">
      <c r="A825" s="78"/>
      <c r="B825" s="28"/>
      <c r="C825" s="28"/>
      <c r="D825" s="27"/>
      <c r="E825" s="28"/>
      <c r="F825" s="27"/>
      <c r="G825" s="28"/>
      <c r="H825" s="31"/>
      <c r="I825" s="31"/>
      <c r="J825" s="30"/>
      <c r="K825" s="30"/>
      <c r="L825" s="28"/>
      <c r="M825" s="31"/>
      <c r="N825" s="32"/>
      <c r="O825" s="28"/>
      <c r="P825" s="28"/>
      <c r="Q825" s="28"/>
      <c r="R825" s="31"/>
      <c r="S825" s="31"/>
      <c r="T825" s="30"/>
      <c r="U825" s="30"/>
      <c r="V825" s="30"/>
      <c r="W825" s="30"/>
      <c r="X825" s="30"/>
      <c r="Y825" s="30"/>
      <c r="Z825" s="30"/>
      <c r="AA825" s="30"/>
    </row>
    <row r="826" spans="1:27" ht="13.2" x14ac:dyDescent="0.25">
      <c r="A826" s="78"/>
      <c r="B826" s="28"/>
      <c r="C826" s="28"/>
      <c r="D826" s="27"/>
      <c r="E826" s="28"/>
      <c r="F826" s="27"/>
      <c r="G826" s="28"/>
      <c r="H826" s="31"/>
      <c r="I826" s="31"/>
      <c r="J826" s="30"/>
      <c r="K826" s="30"/>
      <c r="L826" s="28"/>
      <c r="M826" s="31"/>
      <c r="N826" s="32"/>
      <c r="O826" s="28"/>
      <c r="P826" s="28"/>
      <c r="Q826" s="28"/>
      <c r="R826" s="31"/>
      <c r="S826" s="31"/>
      <c r="T826" s="30"/>
      <c r="U826" s="30"/>
      <c r="V826" s="30"/>
      <c r="W826" s="30"/>
      <c r="X826" s="30"/>
      <c r="Y826" s="30"/>
      <c r="Z826" s="30"/>
      <c r="AA826" s="30"/>
    </row>
    <row r="827" spans="1:27" ht="13.2" x14ac:dyDescent="0.25">
      <c r="A827" s="78"/>
      <c r="B827" s="28"/>
      <c r="C827" s="28"/>
      <c r="D827" s="27"/>
      <c r="E827" s="28"/>
      <c r="F827" s="27"/>
      <c r="G827" s="28"/>
      <c r="H827" s="31"/>
      <c r="I827" s="31"/>
      <c r="J827" s="30"/>
      <c r="K827" s="30"/>
      <c r="L827" s="28"/>
      <c r="M827" s="31"/>
      <c r="N827" s="32"/>
      <c r="O827" s="28"/>
      <c r="P827" s="28"/>
      <c r="Q827" s="28"/>
      <c r="R827" s="31"/>
      <c r="S827" s="31"/>
      <c r="T827" s="30"/>
      <c r="U827" s="30"/>
      <c r="V827" s="30"/>
      <c r="W827" s="30"/>
      <c r="X827" s="30"/>
      <c r="Y827" s="30"/>
      <c r="Z827" s="30"/>
      <c r="AA827" s="30"/>
    </row>
    <row r="828" spans="1:27" ht="13.2" x14ac:dyDescent="0.25">
      <c r="A828" s="78"/>
      <c r="B828" s="28"/>
      <c r="C828" s="28"/>
      <c r="D828" s="27"/>
      <c r="E828" s="28"/>
      <c r="F828" s="27"/>
      <c r="G828" s="28"/>
      <c r="H828" s="31"/>
      <c r="I828" s="31"/>
      <c r="J828" s="30"/>
      <c r="K828" s="30"/>
      <c r="L828" s="28"/>
      <c r="M828" s="31"/>
      <c r="N828" s="32"/>
      <c r="O828" s="28"/>
      <c r="P828" s="28"/>
      <c r="Q828" s="28"/>
      <c r="R828" s="31"/>
      <c r="S828" s="31"/>
      <c r="T828" s="30"/>
      <c r="U828" s="30"/>
      <c r="V828" s="30"/>
      <c r="W828" s="30"/>
      <c r="X828" s="30"/>
      <c r="Y828" s="30"/>
      <c r="Z828" s="30"/>
      <c r="AA828" s="30"/>
    </row>
    <row r="829" spans="1:27" ht="13.2" x14ac:dyDescent="0.25">
      <c r="A829" s="78"/>
      <c r="B829" s="28"/>
      <c r="C829" s="28"/>
      <c r="D829" s="27"/>
      <c r="E829" s="28"/>
      <c r="F829" s="27"/>
      <c r="G829" s="28"/>
      <c r="H829" s="31"/>
      <c r="I829" s="31"/>
      <c r="J829" s="30"/>
      <c r="K829" s="30"/>
      <c r="L829" s="28"/>
      <c r="M829" s="31"/>
      <c r="N829" s="32"/>
      <c r="O829" s="28"/>
      <c r="P829" s="28"/>
      <c r="Q829" s="28"/>
      <c r="R829" s="31"/>
      <c r="S829" s="31"/>
      <c r="T829" s="30"/>
      <c r="U829" s="30"/>
      <c r="V829" s="30"/>
      <c r="W829" s="30"/>
      <c r="X829" s="30"/>
      <c r="Y829" s="30"/>
      <c r="Z829" s="30"/>
      <c r="AA829" s="30"/>
    </row>
    <row r="830" spans="1:27" ht="13.2" x14ac:dyDescent="0.25">
      <c r="A830" s="78"/>
      <c r="B830" s="28"/>
      <c r="C830" s="28"/>
      <c r="D830" s="27"/>
      <c r="E830" s="28"/>
      <c r="F830" s="27"/>
      <c r="G830" s="28"/>
      <c r="H830" s="31"/>
      <c r="I830" s="31"/>
      <c r="J830" s="30"/>
      <c r="K830" s="30"/>
      <c r="L830" s="28"/>
      <c r="M830" s="31"/>
      <c r="N830" s="32"/>
      <c r="O830" s="28"/>
      <c r="P830" s="28"/>
      <c r="Q830" s="28"/>
      <c r="R830" s="31"/>
      <c r="S830" s="31"/>
      <c r="T830" s="30"/>
      <c r="U830" s="30"/>
      <c r="V830" s="30"/>
      <c r="W830" s="30"/>
      <c r="X830" s="30"/>
      <c r="Y830" s="30"/>
      <c r="Z830" s="30"/>
      <c r="AA830" s="30"/>
    </row>
    <row r="831" spans="1:27" ht="13.2" x14ac:dyDescent="0.25">
      <c r="A831" s="78"/>
      <c r="B831" s="28"/>
      <c r="C831" s="28"/>
      <c r="D831" s="27"/>
      <c r="E831" s="28"/>
      <c r="F831" s="27"/>
      <c r="G831" s="28"/>
      <c r="H831" s="31"/>
      <c r="I831" s="31"/>
      <c r="J831" s="30"/>
      <c r="K831" s="30"/>
      <c r="L831" s="28"/>
      <c r="M831" s="31"/>
      <c r="N831" s="32"/>
      <c r="O831" s="28"/>
      <c r="P831" s="28"/>
      <c r="Q831" s="28"/>
      <c r="R831" s="31"/>
      <c r="S831" s="31"/>
      <c r="T831" s="30"/>
      <c r="U831" s="30"/>
      <c r="V831" s="30"/>
      <c r="W831" s="30"/>
      <c r="X831" s="30"/>
      <c r="Y831" s="30"/>
      <c r="Z831" s="30"/>
      <c r="AA831" s="30"/>
    </row>
    <row r="832" spans="1:27" ht="13.2" x14ac:dyDescent="0.25">
      <c r="A832" s="78"/>
      <c r="B832" s="28"/>
      <c r="C832" s="28"/>
      <c r="D832" s="27"/>
      <c r="E832" s="28"/>
      <c r="F832" s="27"/>
      <c r="G832" s="28"/>
      <c r="H832" s="31"/>
      <c r="I832" s="31"/>
      <c r="J832" s="30"/>
      <c r="K832" s="30"/>
      <c r="L832" s="28"/>
      <c r="M832" s="31"/>
      <c r="N832" s="32"/>
      <c r="O832" s="28"/>
      <c r="P832" s="28"/>
      <c r="Q832" s="28"/>
      <c r="R832" s="31"/>
      <c r="S832" s="31"/>
      <c r="T832" s="30"/>
      <c r="U832" s="30"/>
      <c r="V832" s="30"/>
      <c r="W832" s="30"/>
      <c r="X832" s="30"/>
      <c r="Y832" s="30"/>
      <c r="Z832" s="30"/>
      <c r="AA832" s="30"/>
    </row>
    <row r="833" spans="1:27" ht="13.2" x14ac:dyDescent="0.25">
      <c r="A833" s="78"/>
      <c r="B833" s="28"/>
      <c r="C833" s="28"/>
      <c r="D833" s="27"/>
      <c r="E833" s="28"/>
      <c r="F833" s="27"/>
      <c r="G833" s="28"/>
      <c r="H833" s="31"/>
      <c r="I833" s="31"/>
      <c r="J833" s="30"/>
      <c r="K833" s="30"/>
      <c r="L833" s="28"/>
      <c r="M833" s="31"/>
      <c r="N833" s="32"/>
      <c r="O833" s="28"/>
      <c r="P833" s="28"/>
      <c r="Q833" s="28"/>
      <c r="R833" s="31"/>
      <c r="S833" s="31"/>
      <c r="T833" s="30"/>
      <c r="U833" s="30"/>
      <c r="V833" s="30"/>
      <c r="W833" s="30"/>
      <c r="X833" s="30"/>
      <c r="Y833" s="30"/>
      <c r="Z833" s="30"/>
      <c r="AA833" s="30"/>
    </row>
    <row r="834" spans="1:27" ht="13.2" x14ac:dyDescent="0.25">
      <c r="A834" s="78"/>
      <c r="B834" s="28"/>
      <c r="C834" s="28"/>
      <c r="D834" s="27"/>
      <c r="E834" s="28"/>
      <c r="F834" s="27"/>
      <c r="G834" s="28"/>
      <c r="H834" s="31"/>
      <c r="I834" s="31"/>
      <c r="J834" s="30"/>
      <c r="K834" s="30"/>
      <c r="L834" s="28"/>
      <c r="M834" s="31"/>
      <c r="N834" s="32"/>
      <c r="O834" s="28"/>
      <c r="P834" s="28"/>
      <c r="Q834" s="28"/>
      <c r="R834" s="31"/>
      <c r="S834" s="31"/>
      <c r="T834" s="30"/>
      <c r="U834" s="30"/>
      <c r="V834" s="30"/>
      <c r="W834" s="30"/>
      <c r="X834" s="30"/>
      <c r="Y834" s="30"/>
      <c r="Z834" s="30"/>
      <c r="AA834" s="30"/>
    </row>
    <row r="835" spans="1:27" ht="13.2" x14ac:dyDescent="0.25">
      <c r="A835" s="78"/>
      <c r="B835" s="28"/>
      <c r="C835" s="28"/>
      <c r="D835" s="27"/>
      <c r="E835" s="28"/>
      <c r="F835" s="27"/>
      <c r="G835" s="28"/>
      <c r="H835" s="31"/>
      <c r="I835" s="31"/>
      <c r="J835" s="30"/>
      <c r="K835" s="30"/>
      <c r="L835" s="28"/>
      <c r="M835" s="31"/>
      <c r="N835" s="32"/>
      <c r="O835" s="28"/>
      <c r="P835" s="28"/>
      <c r="Q835" s="28"/>
      <c r="R835" s="31"/>
      <c r="S835" s="31"/>
      <c r="T835" s="30"/>
      <c r="U835" s="30"/>
      <c r="V835" s="30"/>
      <c r="W835" s="30"/>
      <c r="X835" s="30"/>
      <c r="Y835" s="30"/>
      <c r="Z835" s="30"/>
      <c r="AA835" s="30"/>
    </row>
    <row r="836" spans="1:27" ht="13.2" x14ac:dyDescent="0.25">
      <c r="A836" s="78"/>
      <c r="B836" s="28"/>
      <c r="C836" s="28"/>
      <c r="D836" s="27"/>
      <c r="E836" s="28"/>
      <c r="F836" s="27"/>
      <c r="G836" s="28"/>
      <c r="H836" s="31"/>
      <c r="I836" s="31"/>
      <c r="J836" s="30"/>
      <c r="K836" s="30"/>
      <c r="L836" s="28"/>
      <c r="M836" s="31"/>
      <c r="N836" s="32"/>
      <c r="O836" s="28"/>
      <c r="P836" s="28"/>
      <c r="Q836" s="28"/>
      <c r="R836" s="31"/>
      <c r="S836" s="31"/>
      <c r="T836" s="30"/>
      <c r="U836" s="30"/>
      <c r="V836" s="30"/>
      <c r="W836" s="30"/>
      <c r="X836" s="30"/>
      <c r="Y836" s="30"/>
      <c r="Z836" s="30"/>
      <c r="AA836" s="30"/>
    </row>
    <row r="837" spans="1:27" ht="13.2" x14ac:dyDescent="0.25">
      <c r="A837" s="78"/>
      <c r="B837" s="28"/>
      <c r="C837" s="28"/>
      <c r="D837" s="27"/>
      <c r="E837" s="28"/>
      <c r="F837" s="27"/>
      <c r="G837" s="28"/>
      <c r="H837" s="31"/>
      <c r="I837" s="31"/>
      <c r="J837" s="30"/>
      <c r="K837" s="30"/>
      <c r="L837" s="28"/>
      <c r="M837" s="31"/>
      <c r="N837" s="32"/>
      <c r="O837" s="28"/>
      <c r="P837" s="28"/>
      <c r="Q837" s="28"/>
      <c r="R837" s="31"/>
      <c r="S837" s="31"/>
      <c r="T837" s="30"/>
      <c r="U837" s="30"/>
      <c r="V837" s="30"/>
      <c r="W837" s="30"/>
      <c r="X837" s="30"/>
      <c r="Y837" s="30"/>
      <c r="Z837" s="30"/>
      <c r="AA837" s="30"/>
    </row>
    <row r="838" spans="1:27" ht="13.2" x14ac:dyDescent="0.25">
      <c r="A838" s="78"/>
      <c r="B838" s="28"/>
      <c r="C838" s="28"/>
      <c r="D838" s="27"/>
      <c r="E838" s="28"/>
      <c r="F838" s="27"/>
      <c r="G838" s="28"/>
      <c r="H838" s="31"/>
      <c r="I838" s="31"/>
      <c r="J838" s="30"/>
      <c r="K838" s="30"/>
      <c r="L838" s="28"/>
      <c r="M838" s="31"/>
      <c r="N838" s="32"/>
      <c r="O838" s="28"/>
      <c r="P838" s="28"/>
      <c r="Q838" s="28"/>
      <c r="R838" s="31"/>
      <c r="S838" s="31"/>
      <c r="T838" s="30"/>
      <c r="U838" s="30"/>
      <c r="V838" s="30"/>
      <c r="W838" s="30"/>
      <c r="X838" s="30"/>
      <c r="Y838" s="30"/>
      <c r="Z838" s="30"/>
      <c r="AA838" s="30"/>
    </row>
    <row r="839" spans="1:27" ht="13.2" x14ac:dyDescent="0.25">
      <c r="A839" s="78"/>
      <c r="B839" s="28"/>
      <c r="C839" s="28"/>
      <c r="D839" s="27"/>
      <c r="E839" s="28"/>
      <c r="F839" s="27"/>
      <c r="G839" s="28"/>
      <c r="H839" s="31"/>
      <c r="I839" s="31"/>
      <c r="J839" s="30"/>
      <c r="K839" s="30"/>
      <c r="L839" s="28"/>
      <c r="M839" s="31"/>
      <c r="N839" s="32"/>
      <c r="O839" s="28"/>
      <c r="P839" s="28"/>
      <c r="Q839" s="28"/>
      <c r="R839" s="31"/>
      <c r="S839" s="31"/>
      <c r="T839" s="30"/>
      <c r="U839" s="30"/>
      <c r="V839" s="30"/>
      <c r="W839" s="30"/>
      <c r="X839" s="30"/>
      <c r="Y839" s="30"/>
      <c r="Z839" s="30"/>
      <c r="AA839" s="30"/>
    </row>
    <row r="840" spans="1:27" ht="13.2" x14ac:dyDescent="0.25">
      <c r="A840" s="78"/>
      <c r="B840" s="28"/>
      <c r="C840" s="28"/>
      <c r="D840" s="27"/>
      <c r="E840" s="28"/>
      <c r="F840" s="27"/>
      <c r="G840" s="28"/>
      <c r="H840" s="31"/>
      <c r="I840" s="31"/>
      <c r="J840" s="30"/>
      <c r="K840" s="30"/>
      <c r="L840" s="28"/>
      <c r="M840" s="31"/>
      <c r="N840" s="32"/>
      <c r="O840" s="28"/>
      <c r="P840" s="28"/>
      <c r="Q840" s="28"/>
      <c r="R840" s="31"/>
      <c r="S840" s="31"/>
      <c r="T840" s="30"/>
      <c r="U840" s="30"/>
      <c r="V840" s="30"/>
      <c r="W840" s="30"/>
      <c r="X840" s="30"/>
      <c r="Y840" s="30"/>
      <c r="Z840" s="30"/>
      <c r="AA840" s="30"/>
    </row>
    <row r="841" spans="1:27" ht="13.2" x14ac:dyDescent="0.25">
      <c r="A841" s="78"/>
      <c r="B841" s="28"/>
      <c r="C841" s="28"/>
      <c r="D841" s="27"/>
      <c r="E841" s="28"/>
      <c r="F841" s="27"/>
      <c r="G841" s="28"/>
      <c r="H841" s="31"/>
      <c r="I841" s="31"/>
      <c r="J841" s="30"/>
      <c r="K841" s="30"/>
      <c r="L841" s="28"/>
      <c r="M841" s="31"/>
      <c r="N841" s="32"/>
      <c r="O841" s="28"/>
      <c r="P841" s="28"/>
      <c r="Q841" s="28"/>
      <c r="R841" s="31"/>
      <c r="S841" s="31"/>
      <c r="T841" s="30"/>
      <c r="U841" s="30"/>
      <c r="V841" s="30"/>
      <c r="W841" s="30"/>
      <c r="X841" s="30"/>
      <c r="Y841" s="30"/>
      <c r="Z841" s="30"/>
      <c r="AA841" s="30"/>
    </row>
    <row r="842" spans="1:27" ht="13.2" x14ac:dyDescent="0.25">
      <c r="A842" s="78"/>
      <c r="B842" s="28"/>
      <c r="C842" s="28"/>
      <c r="D842" s="27"/>
      <c r="E842" s="28"/>
      <c r="F842" s="27"/>
      <c r="G842" s="28"/>
      <c r="H842" s="31"/>
      <c r="I842" s="31"/>
      <c r="J842" s="30"/>
      <c r="K842" s="30"/>
      <c r="L842" s="28"/>
      <c r="M842" s="31"/>
      <c r="N842" s="32"/>
      <c r="O842" s="28"/>
      <c r="P842" s="28"/>
      <c r="Q842" s="28"/>
      <c r="R842" s="31"/>
      <c r="S842" s="31"/>
      <c r="T842" s="30"/>
      <c r="U842" s="30"/>
      <c r="V842" s="30"/>
      <c r="W842" s="30"/>
      <c r="X842" s="30"/>
      <c r="Y842" s="30"/>
      <c r="Z842" s="30"/>
      <c r="AA842" s="30"/>
    </row>
    <row r="843" spans="1:27" ht="13.2" x14ac:dyDescent="0.25">
      <c r="A843" s="78"/>
      <c r="B843" s="28"/>
      <c r="C843" s="28"/>
      <c r="D843" s="27"/>
      <c r="E843" s="28"/>
      <c r="F843" s="27"/>
      <c r="G843" s="28"/>
      <c r="H843" s="31"/>
      <c r="I843" s="31"/>
      <c r="J843" s="30"/>
      <c r="K843" s="30"/>
      <c r="L843" s="28"/>
      <c r="M843" s="31"/>
      <c r="N843" s="32"/>
      <c r="O843" s="28"/>
      <c r="P843" s="28"/>
      <c r="Q843" s="28"/>
      <c r="R843" s="31"/>
      <c r="S843" s="31"/>
      <c r="T843" s="30"/>
      <c r="U843" s="30"/>
      <c r="V843" s="30"/>
      <c r="W843" s="30"/>
      <c r="X843" s="30"/>
      <c r="Y843" s="30"/>
      <c r="Z843" s="30"/>
      <c r="AA843" s="30"/>
    </row>
    <row r="844" spans="1:27" ht="13.2" x14ac:dyDescent="0.25">
      <c r="A844" s="78"/>
      <c r="B844" s="28"/>
      <c r="C844" s="28"/>
      <c r="D844" s="27"/>
      <c r="E844" s="28"/>
      <c r="F844" s="27"/>
      <c r="G844" s="28"/>
      <c r="H844" s="31"/>
      <c r="I844" s="31"/>
      <c r="J844" s="30"/>
      <c r="K844" s="30"/>
      <c r="L844" s="28"/>
      <c r="M844" s="31"/>
      <c r="N844" s="32"/>
      <c r="O844" s="28"/>
      <c r="P844" s="28"/>
      <c r="Q844" s="28"/>
      <c r="R844" s="31"/>
      <c r="S844" s="31"/>
      <c r="T844" s="30"/>
      <c r="U844" s="30"/>
      <c r="V844" s="30"/>
      <c r="W844" s="30"/>
      <c r="X844" s="30"/>
      <c r="Y844" s="30"/>
      <c r="Z844" s="30"/>
      <c r="AA844" s="30"/>
    </row>
    <row r="845" spans="1:27" ht="13.2" x14ac:dyDescent="0.25">
      <c r="A845" s="78"/>
      <c r="B845" s="28"/>
      <c r="C845" s="28"/>
      <c r="D845" s="27"/>
      <c r="E845" s="28"/>
      <c r="F845" s="27"/>
      <c r="G845" s="28"/>
      <c r="H845" s="31"/>
      <c r="I845" s="31"/>
      <c r="J845" s="30"/>
      <c r="K845" s="30"/>
      <c r="L845" s="28"/>
      <c r="M845" s="31"/>
      <c r="N845" s="32"/>
      <c r="O845" s="28"/>
      <c r="P845" s="28"/>
      <c r="Q845" s="28"/>
      <c r="R845" s="31"/>
      <c r="S845" s="31"/>
      <c r="T845" s="30"/>
      <c r="U845" s="30"/>
      <c r="V845" s="30"/>
      <c r="W845" s="30"/>
      <c r="X845" s="30"/>
      <c r="Y845" s="30"/>
      <c r="Z845" s="30"/>
      <c r="AA845" s="30"/>
    </row>
    <row r="846" spans="1:27" ht="13.2" x14ac:dyDescent="0.25">
      <c r="A846" s="78"/>
      <c r="B846" s="28"/>
      <c r="C846" s="28"/>
      <c r="D846" s="27"/>
      <c r="E846" s="28"/>
      <c r="F846" s="27"/>
      <c r="G846" s="28"/>
      <c r="H846" s="31"/>
      <c r="I846" s="31"/>
      <c r="J846" s="30"/>
      <c r="K846" s="30"/>
      <c r="L846" s="28"/>
      <c r="M846" s="31"/>
      <c r="N846" s="32"/>
      <c r="O846" s="28"/>
      <c r="P846" s="28"/>
      <c r="Q846" s="28"/>
      <c r="R846" s="31"/>
      <c r="S846" s="31"/>
      <c r="T846" s="30"/>
      <c r="U846" s="30"/>
      <c r="V846" s="30"/>
      <c r="W846" s="30"/>
      <c r="X846" s="30"/>
      <c r="Y846" s="30"/>
      <c r="Z846" s="30"/>
      <c r="AA846" s="30"/>
    </row>
    <row r="847" spans="1:27" ht="13.2" x14ac:dyDescent="0.25">
      <c r="A847" s="78"/>
      <c r="B847" s="28"/>
      <c r="C847" s="28"/>
      <c r="D847" s="27"/>
      <c r="E847" s="28"/>
      <c r="F847" s="27"/>
      <c r="G847" s="28"/>
      <c r="H847" s="31"/>
      <c r="I847" s="31"/>
      <c r="J847" s="30"/>
      <c r="K847" s="30"/>
      <c r="L847" s="28"/>
      <c r="M847" s="31"/>
      <c r="N847" s="32"/>
      <c r="O847" s="28"/>
      <c r="P847" s="28"/>
      <c r="Q847" s="28"/>
      <c r="R847" s="31"/>
      <c r="S847" s="31"/>
      <c r="T847" s="30"/>
      <c r="U847" s="30"/>
      <c r="V847" s="30"/>
      <c r="W847" s="30"/>
      <c r="X847" s="30"/>
      <c r="Y847" s="30"/>
      <c r="Z847" s="30"/>
      <c r="AA847" s="30"/>
    </row>
    <row r="848" spans="1:27" ht="13.2" x14ac:dyDescent="0.25">
      <c r="A848" s="78"/>
      <c r="B848" s="28"/>
      <c r="C848" s="28"/>
      <c r="D848" s="27"/>
      <c r="E848" s="28"/>
      <c r="F848" s="27"/>
      <c r="G848" s="28"/>
      <c r="H848" s="31"/>
      <c r="I848" s="31"/>
      <c r="J848" s="30"/>
      <c r="K848" s="30"/>
      <c r="L848" s="28"/>
      <c r="M848" s="31"/>
      <c r="N848" s="32"/>
      <c r="O848" s="28"/>
      <c r="P848" s="28"/>
      <c r="Q848" s="28"/>
      <c r="R848" s="31"/>
      <c r="S848" s="31"/>
      <c r="T848" s="30"/>
      <c r="U848" s="30"/>
      <c r="V848" s="30"/>
      <c r="W848" s="30"/>
      <c r="X848" s="30"/>
      <c r="Y848" s="30"/>
      <c r="Z848" s="30"/>
      <c r="AA848" s="30"/>
    </row>
    <row r="849" spans="1:27" ht="13.2" x14ac:dyDescent="0.25">
      <c r="A849" s="78"/>
      <c r="B849" s="28"/>
      <c r="C849" s="28"/>
      <c r="D849" s="27"/>
      <c r="E849" s="28"/>
      <c r="F849" s="27"/>
      <c r="G849" s="28"/>
      <c r="H849" s="31"/>
      <c r="I849" s="31"/>
      <c r="J849" s="30"/>
      <c r="K849" s="30"/>
      <c r="L849" s="28"/>
      <c r="M849" s="31"/>
      <c r="N849" s="32"/>
      <c r="O849" s="28"/>
      <c r="P849" s="28"/>
      <c r="Q849" s="28"/>
      <c r="R849" s="31"/>
      <c r="S849" s="31"/>
      <c r="T849" s="30"/>
      <c r="U849" s="30"/>
      <c r="V849" s="30"/>
      <c r="W849" s="30"/>
      <c r="X849" s="30"/>
      <c r="Y849" s="30"/>
      <c r="Z849" s="30"/>
      <c r="AA849" s="30"/>
    </row>
    <row r="850" spans="1:27" ht="13.2" x14ac:dyDescent="0.25">
      <c r="A850" s="78"/>
      <c r="B850" s="28"/>
      <c r="C850" s="28"/>
      <c r="D850" s="27"/>
      <c r="E850" s="28"/>
      <c r="F850" s="27"/>
      <c r="G850" s="28"/>
      <c r="H850" s="31"/>
      <c r="I850" s="31"/>
      <c r="J850" s="30"/>
      <c r="K850" s="30"/>
      <c r="L850" s="28"/>
      <c r="M850" s="31"/>
      <c r="N850" s="32"/>
      <c r="O850" s="28"/>
      <c r="P850" s="28"/>
      <c r="Q850" s="28"/>
      <c r="R850" s="31"/>
      <c r="S850" s="31"/>
      <c r="T850" s="30"/>
      <c r="U850" s="30"/>
      <c r="V850" s="30"/>
      <c r="W850" s="30"/>
      <c r="X850" s="30"/>
      <c r="Y850" s="30"/>
      <c r="Z850" s="30"/>
      <c r="AA850" s="30"/>
    </row>
    <row r="851" spans="1:27" ht="13.2" x14ac:dyDescent="0.25">
      <c r="A851" s="78"/>
      <c r="B851" s="28"/>
      <c r="C851" s="28"/>
      <c r="D851" s="27"/>
      <c r="E851" s="28"/>
      <c r="F851" s="27"/>
      <c r="G851" s="28"/>
      <c r="H851" s="31"/>
      <c r="I851" s="31"/>
      <c r="J851" s="30"/>
      <c r="K851" s="30"/>
      <c r="L851" s="28"/>
      <c r="M851" s="31"/>
      <c r="N851" s="32"/>
      <c r="O851" s="28"/>
      <c r="P851" s="28"/>
      <c r="Q851" s="28"/>
      <c r="R851" s="31"/>
      <c r="S851" s="31"/>
      <c r="T851" s="30"/>
      <c r="U851" s="30"/>
      <c r="V851" s="30"/>
      <c r="W851" s="30"/>
      <c r="X851" s="30"/>
      <c r="Y851" s="30"/>
      <c r="Z851" s="30"/>
      <c r="AA851" s="30"/>
    </row>
    <row r="852" spans="1:27" ht="13.2" x14ac:dyDescent="0.25">
      <c r="A852" s="78"/>
      <c r="B852" s="28"/>
      <c r="C852" s="28"/>
      <c r="D852" s="27"/>
      <c r="E852" s="28"/>
      <c r="F852" s="27"/>
      <c r="G852" s="28"/>
      <c r="H852" s="31"/>
      <c r="I852" s="31"/>
      <c r="J852" s="30"/>
      <c r="K852" s="30"/>
      <c r="L852" s="28"/>
      <c r="M852" s="31"/>
      <c r="N852" s="32"/>
      <c r="O852" s="28"/>
      <c r="P852" s="28"/>
      <c r="Q852" s="28"/>
      <c r="R852" s="31"/>
      <c r="S852" s="31"/>
      <c r="T852" s="30"/>
      <c r="U852" s="30"/>
      <c r="V852" s="30"/>
      <c r="W852" s="30"/>
      <c r="X852" s="30"/>
      <c r="Y852" s="30"/>
      <c r="Z852" s="30"/>
      <c r="AA852" s="30"/>
    </row>
    <row r="853" spans="1:27" ht="13.2" x14ac:dyDescent="0.25">
      <c r="A853" s="78"/>
      <c r="B853" s="28"/>
      <c r="C853" s="28"/>
      <c r="D853" s="27"/>
      <c r="E853" s="28"/>
      <c r="F853" s="27"/>
      <c r="G853" s="28"/>
      <c r="H853" s="31"/>
      <c r="I853" s="31"/>
      <c r="J853" s="30"/>
      <c r="K853" s="30"/>
      <c r="L853" s="28"/>
      <c r="M853" s="31"/>
      <c r="N853" s="32"/>
      <c r="O853" s="28"/>
      <c r="P853" s="28"/>
      <c r="Q853" s="28"/>
      <c r="R853" s="31"/>
      <c r="S853" s="31"/>
      <c r="T853" s="30"/>
      <c r="U853" s="30"/>
      <c r="V853" s="30"/>
      <c r="W853" s="30"/>
      <c r="X853" s="30"/>
      <c r="Y853" s="30"/>
      <c r="Z853" s="30"/>
      <c r="AA853" s="30"/>
    </row>
    <row r="854" spans="1:27" ht="13.2" x14ac:dyDescent="0.25">
      <c r="A854" s="78"/>
      <c r="B854" s="28"/>
      <c r="C854" s="28"/>
      <c r="D854" s="27"/>
      <c r="E854" s="28"/>
      <c r="F854" s="27"/>
      <c r="G854" s="28"/>
      <c r="H854" s="31"/>
      <c r="I854" s="31"/>
      <c r="J854" s="30"/>
      <c r="K854" s="30"/>
      <c r="L854" s="28"/>
      <c r="M854" s="31"/>
      <c r="N854" s="32"/>
      <c r="O854" s="28"/>
      <c r="P854" s="28"/>
      <c r="Q854" s="28"/>
      <c r="R854" s="31"/>
      <c r="S854" s="31"/>
      <c r="T854" s="30"/>
      <c r="U854" s="30"/>
      <c r="V854" s="30"/>
      <c r="W854" s="30"/>
      <c r="X854" s="30"/>
      <c r="Y854" s="30"/>
      <c r="Z854" s="30"/>
      <c r="AA854" s="30"/>
    </row>
    <row r="855" spans="1:27" ht="13.2" x14ac:dyDescent="0.25">
      <c r="A855" s="78"/>
      <c r="B855" s="28"/>
      <c r="C855" s="28"/>
      <c r="D855" s="27"/>
      <c r="E855" s="28"/>
      <c r="F855" s="27"/>
      <c r="G855" s="28"/>
      <c r="H855" s="31"/>
      <c r="I855" s="31"/>
      <c r="J855" s="30"/>
      <c r="K855" s="30"/>
      <c r="L855" s="28"/>
      <c r="M855" s="31"/>
      <c r="N855" s="32"/>
      <c r="O855" s="28"/>
      <c r="P855" s="28"/>
      <c r="Q855" s="28"/>
      <c r="R855" s="31"/>
      <c r="S855" s="31"/>
      <c r="T855" s="30"/>
      <c r="U855" s="30"/>
      <c r="V855" s="30"/>
      <c r="W855" s="30"/>
      <c r="X855" s="30"/>
      <c r="Y855" s="30"/>
      <c r="Z855" s="30"/>
      <c r="AA855" s="30"/>
    </row>
    <row r="856" spans="1:27" ht="13.2" x14ac:dyDescent="0.25">
      <c r="A856" s="78"/>
      <c r="B856" s="28"/>
      <c r="C856" s="28"/>
      <c r="D856" s="27"/>
      <c r="E856" s="28"/>
      <c r="F856" s="27"/>
      <c r="G856" s="28"/>
      <c r="H856" s="31"/>
      <c r="I856" s="31"/>
      <c r="J856" s="30"/>
      <c r="K856" s="30"/>
      <c r="L856" s="28"/>
      <c r="M856" s="31"/>
      <c r="N856" s="32"/>
      <c r="O856" s="28"/>
      <c r="P856" s="28"/>
      <c r="Q856" s="28"/>
      <c r="R856" s="31"/>
      <c r="S856" s="31"/>
      <c r="T856" s="30"/>
      <c r="U856" s="30"/>
      <c r="V856" s="30"/>
      <c r="W856" s="30"/>
      <c r="X856" s="30"/>
      <c r="Y856" s="30"/>
      <c r="Z856" s="30"/>
      <c r="AA856" s="30"/>
    </row>
    <row r="857" spans="1:27" ht="13.2" x14ac:dyDescent="0.25">
      <c r="A857" s="78"/>
      <c r="B857" s="28"/>
      <c r="C857" s="28"/>
      <c r="D857" s="27"/>
      <c r="E857" s="28"/>
      <c r="F857" s="27"/>
      <c r="G857" s="28"/>
      <c r="H857" s="31"/>
      <c r="I857" s="31"/>
      <c r="J857" s="30"/>
      <c r="K857" s="30"/>
      <c r="L857" s="28"/>
      <c r="M857" s="31"/>
      <c r="N857" s="32"/>
      <c r="O857" s="28"/>
      <c r="P857" s="28"/>
      <c r="Q857" s="28"/>
      <c r="R857" s="31"/>
      <c r="S857" s="31"/>
      <c r="T857" s="30"/>
      <c r="U857" s="30"/>
      <c r="V857" s="30"/>
      <c r="W857" s="30"/>
      <c r="X857" s="30"/>
      <c r="Y857" s="30"/>
      <c r="Z857" s="30"/>
      <c r="AA857" s="30"/>
    </row>
    <row r="858" spans="1:27" ht="13.2" x14ac:dyDescent="0.25">
      <c r="A858" s="78"/>
      <c r="B858" s="28"/>
      <c r="C858" s="28"/>
      <c r="D858" s="27"/>
      <c r="E858" s="28"/>
      <c r="F858" s="27"/>
      <c r="G858" s="28"/>
      <c r="H858" s="31"/>
      <c r="I858" s="31"/>
      <c r="J858" s="30"/>
      <c r="K858" s="30"/>
      <c r="L858" s="28"/>
      <c r="M858" s="31"/>
      <c r="N858" s="32"/>
      <c r="O858" s="28"/>
      <c r="P858" s="28"/>
      <c r="Q858" s="28"/>
      <c r="R858" s="31"/>
      <c r="S858" s="31"/>
      <c r="T858" s="30"/>
      <c r="U858" s="30"/>
      <c r="V858" s="30"/>
      <c r="W858" s="30"/>
      <c r="X858" s="30"/>
      <c r="Y858" s="30"/>
      <c r="Z858" s="30"/>
      <c r="AA858" s="30"/>
    </row>
    <row r="859" spans="1:27" ht="13.2" x14ac:dyDescent="0.25">
      <c r="A859" s="78"/>
      <c r="B859" s="28"/>
      <c r="C859" s="28"/>
      <c r="D859" s="27"/>
      <c r="E859" s="28"/>
      <c r="F859" s="27"/>
      <c r="G859" s="28"/>
      <c r="H859" s="31"/>
      <c r="I859" s="31"/>
      <c r="J859" s="30"/>
      <c r="K859" s="30"/>
      <c r="L859" s="28"/>
      <c r="M859" s="31"/>
      <c r="N859" s="32"/>
      <c r="O859" s="28"/>
      <c r="P859" s="28"/>
      <c r="Q859" s="28"/>
      <c r="R859" s="31"/>
      <c r="S859" s="31"/>
      <c r="T859" s="30"/>
      <c r="U859" s="30"/>
      <c r="V859" s="30"/>
      <c r="W859" s="30"/>
      <c r="X859" s="30"/>
      <c r="Y859" s="30"/>
      <c r="Z859" s="30"/>
      <c r="AA859" s="30"/>
    </row>
    <row r="860" spans="1:27" ht="13.2" x14ac:dyDescent="0.25">
      <c r="A860" s="78"/>
      <c r="B860" s="28"/>
      <c r="C860" s="28"/>
      <c r="D860" s="27"/>
      <c r="E860" s="28"/>
      <c r="F860" s="27"/>
      <c r="G860" s="28"/>
      <c r="H860" s="31"/>
      <c r="I860" s="31"/>
      <c r="J860" s="30"/>
      <c r="K860" s="30"/>
      <c r="L860" s="28"/>
      <c r="M860" s="31"/>
      <c r="N860" s="32"/>
      <c r="O860" s="28"/>
      <c r="P860" s="28"/>
      <c r="Q860" s="28"/>
      <c r="R860" s="31"/>
      <c r="S860" s="31"/>
      <c r="T860" s="30"/>
      <c r="U860" s="30"/>
      <c r="V860" s="30"/>
      <c r="W860" s="30"/>
      <c r="X860" s="30"/>
      <c r="Y860" s="30"/>
      <c r="Z860" s="30"/>
      <c r="AA860" s="30"/>
    </row>
    <row r="861" spans="1:27" ht="13.2" x14ac:dyDescent="0.25">
      <c r="A861" s="78"/>
      <c r="B861" s="28"/>
      <c r="C861" s="28"/>
      <c r="D861" s="27"/>
      <c r="E861" s="28"/>
      <c r="F861" s="27"/>
      <c r="G861" s="28"/>
      <c r="H861" s="31"/>
      <c r="I861" s="31"/>
      <c r="J861" s="30"/>
      <c r="K861" s="30"/>
      <c r="L861" s="28"/>
      <c r="M861" s="31"/>
      <c r="N861" s="32"/>
      <c r="O861" s="28"/>
      <c r="P861" s="28"/>
      <c r="Q861" s="28"/>
      <c r="R861" s="31"/>
      <c r="S861" s="31"/>
      <c r="T861" s="30"/>
      <c r="U861" s="30"/>
      <c r="V861" s="30"/>
      <c r="W861" s="30"/>
      <c r="X861" s="30"/>
      <c r="Y861" s="30"/>
      <c r="Z861" s="30"/>
      <c r="AA861" s="30"/>
    </row>
    <row r="862" spans="1:27" ht="13.2" x14ac:dyDescent="0.25">
      <c r="A862" s="78"/>
      <c r="B862" s="28"/>
      <c r="C862" s="28"/>
      <c r="D862" s="27"/>
      <c r="E862" s="28"/>
      <c r="F862" s="27"/>
      <c r="G862" s="28"/>
      <c r="H862" s="31"/>
      <c r="I862" s="31"/>
      <c r="J862" s="30"/>
      <c r="K862" s="30"/>
      <c r="L862" s="28"/>
      <c r="M862" s="31"/>
      <c r="N862" s="32"/>
      <c r="O862" s="28"/>
      <c r="P862" s="28"/>
      <c r="Q862" s="28"/>
      <c r="R862" s="31"/>
      <c r="S862" s="31"/>
      <c r="T862" s="30"/>
      <c r="U862" s="30"/>
      <c r="V862" s="30"/>
      <c r="W862" s="30"/>
      <c r="X862" s="30"/>
      <c r="Y862" s="30"/>
      <c r="Z862" s="30"/>
      <c r="AA862" s="30"/>
    </row>
    <row r="863" spans="1:27" ht="13.2" x14ac:dyDescent="0.25">
      <c r="A863" s="78"/>
      <c r="B863" s="28"/>
      <c r="C863" s="28"/>
      <c r="D863" s="27"/>
      <c r="E863" s="28"/>
      <c r="F863" s="27"/>
      <c r="G863" s="28"/>
      <c r="H863" s="31"/>
      <c r="I863" s="31"/>
      <c r="J863" s="30"/>
      <c r="K863" s="30"/>
      <c r="L863" s="28"/>
      <c r="M863" s="31"/>
      <c r="N863" s="32"/>
      <c r="O863" s="28"/>
      <c r="P863" s="28"/>
      <c r="Q863" s="28"/>
      <c r="R863" s="31"/>
      <c r="S863" s="31"/>
      <c r="T863" s="30"/>
      <c r="U863" s="30"/>
      <c r="V863" s="30"/>
      <c r="W863" s="30"/>
      <c r="X863" s="30"/>
      <c r="Y863" s="30"/>
      <c r="Z863" s="30"/>
      <c r="AA863" s="30"/>
    </row>
    <row r="864" spans="1:27" ht="13.2" x14ac:dyDescent="0.25">
      <c r="A864" s="78"/>
      <c r="B864" s="28"/>
      <c r="C864" s="28"/>
      <c r="D864" s="27"/>
      <c r="E864" s="28"/>
      <c r="F864" s="27"/>
      <c r="G864" s="28"/>
      <c r="H864" s="31"/>
      <c r="I864" s="31"/>
      <c r="J864" s="30"/>
      <c r="K864" s="30"/>
      <c r="L864" s="28"/>
      <c r="M864" s="31"/>
      <c r="N864" s="32"/>
      <c r="O864" s="28"/>
      <c r="P864" s="28"/>
      <c r="Q864" s="28"/>
      <c r="R864" s="31"/>
      <c r="S864" s="31"/>
      <c r="T864" s="30"/>
      <c r="U864" s="30"/>
      <c r="V864" s="30"/>
      <c r="W864" s="30"/>
      <c r="X864" s="30"/>
      <c r="Y864" s="30"/>
      <c r="Z864" s="30"/>
      <c r="AA864" s="30"/>
    </row>
    <row r="865" spans="1:27" ht="13.2" x14ac:dyDescent="0.25">
      <c r="A865" s="78"/>
      <c r="B865" s="28"/>
      <c r="C865" s="28"/>
      <c r="D865" s="27"/>
      <c r="E865" s="28"/>
      <c r="F865" s="27"/>
      <c r="G865" s="28"/>
      <c r="H865" s="31"/>
      <c r="I865" s="31"/>
      <c r="J865" s="30"/>
      <c r="K865" s="30"/>
      <c r="L865" s="28"/>
      <c r="M865" s="31"/>
      <c r="N865" s="32"/>
      <c r="O865" s="28"/>
      <c r="P865" s="28"/>
      <c r="Q865" s="28"/>
      <c r="R865" s="31"/>
      <c r="S865" s="31"/>
      <c r="T865" s="30"/>
      <c r="U865" s="30"/>
      <c r="V865" s="30"/>
      <c r="W865" s="30"/>
      <c r="X865" s="30"/>
      <c r="Y865" s="30"/>
      <c r="Z865" s="30"/>
      <c r="AA865" s="30"/>
    </row>
    <row r="866" spans="1:27" ht="13.2" x14ac:dyDescent="0.25">
      <c r="A866" s="78"/>
      <c r="B866" s="28"/>
      <c r="C866" s="28"/>
      <c r="D866" s="27"/>
      <c r="E866" s="28"/>
      <c r="F866" s="27"/>
      <c r="G866" s="28"/>
      <c r="H866" s="31"/>
      <c r="I866" s="31"/>
      <c r="J866" s="30"/>
      <c r="K866" s="30"/>
      <c r="L866" s="28"/>
      <c r="M866" s="31"/>
      <c r="N866" s="32"/>
      <c r="O866" s="28"/>
      <c r="P866" s="28"/>
      <c r="Q866" s="28"/>
      <c r="R866" s="31"/>
      <c r="S866" s="31"/>
      <c r="T866" s="30"/>
      <c r="U866" s="30"/>
      <c r="V866" s="30"/>
      <c r="W866" s="30"/>
      <c r="X866" s="30"/>
      <c r="Y866" s="30"/>
      <c r="Z866" s="30"/>
      <c r="AA866" s="30"/>
    </row>
    <row r="867" spans="1:27" ht="13.2" x14ac:dyDescent="0.25">
      <c r="A867" s="78"/>
      <c r="B867" s="28"/>
      <c r="C867" s="28"/>
      <c r="D867" s="27"/>
      <c r="E867" s="28"/>
      <c r="F867" s="27"/>
      <c r="G867" s="28"/>
      <c r="H867" s="31"/>
      <c r="I867" s="31"/>
      <c r="J867" s="30"/>
      <c r="K867" s="30"/>
      <c r="L867" s="28"/>
      <c r="M867" s="31"/>
      <c r="N867" s="32"/>
      <c r="O867" s="28"/>
      <c r="P867" s="28"/>
      <c r="Q867" s="28"/>
      <c r="R867" s="31"/>
      <c r="S867" s="31"/>
      <c r="T867" s="30"/>
      <c r="U867" s="30"/>
      <c r="V867" s="30"/>
      <c r="W867" s="30"/>
      <c r="X867" s="30"/>
      <c r="Y867" s="30"/>
      <c r="Z867" s="30"/>
      <c r="AA867" s="30"/>
    </row>
    <row r="868" spans="1:27" ht="13.2" x14ac:dyDescent="0.25">
      <c r="A868" s="78"/>
      <c r="B868" s="28"/>
      <c r="C868" s="28"/>
      <c r="D868" s="27"/>
      <c r="E868" s="28"/>
      <c r="F868" s="27"/>
      <c r="G868" s="28"/>
      <c r="H868" s="31"/>
      <c r="I868" s="31"/>
      <c r="J868" s="30"/>
      <c r="K868" s="30"/>
      <c r="L868" s="28"/>
      <c r="M868" s="31"/>
      <c r="N868" s="32"/>
      <c r="O868" s="28"/>
      <c r="P868" s="28"/>
      <c r="Q868" s="28"/>
      <c r="R868" s="31"/>
      <c r="S868" s="31"/>
      <c r="T868" s="30"/>
      <c r="U868" s="30"/>
      <c r="V868" s="30"/>
      <c r="W868" s="30"/>
      <c r="X868" s="30"/>
      <c r="Y868" s="30"/>
      <c r="Z868" s="30"/>
      <c r="AA868" s="30"/>
    </row>
    <row r="869" spans="1:27" ht="13.2" x14ac:dyDescent="0.25">
      <c r="A869" s="78"/>
      <c r="B869" s="28"/>
      <c r="C869" s="28"/>
      <c r="D869" s="27"/>
      <c r="E869" s="28"/>
      <c r="F869" s="27"/>
      <c r="G869" s="28"/>
      <c r="H869" s="31"/>
      <c r="I869" s="31"/>
      <c r="J869" s="30"/>
      <c r="K869" s="30"/>
      <c r="L869" s="28"/>
      <c r="M869" s="31"/>
      <c r="N869" s="32"/>
      <c r="O869" s="28"/>
      <c r="P869" s="28"/>
      <c r="Q869" s="28"/>
      <c r="R869" s="31"/>
      <c r="S869" s="31"/>
      <c r="T869" s="30"/>
      <c r="U869" s="30"/>
      <c r="V869" s="30"/>
      <c r="W869" s="30"/>
      <c r="X869" s="30"/>
      <c r="Y869" s="30"/>
      <c r="Z869" s="30"/>
      <c r="AA869" s="30"/>
    </row>
    <row r="870" spans="1:27" ht="13.2" x14ac:dyDescent="0.25">
      <c r="A870" s="78"/>
      <c r="B870" s="28"/>
      <c r="C870" s="28"/>
      <c r="D870" s="27"/>
      <c r="E870" s="28"/>
      <c r="F870" s="27"/>
      <c r="G870" s="28"/>
      <c r="H870" s="31"/>
      <c r="I870" s="31"/>
      <c r="J870" s="30"/>
      <c r="K870" s="30"/>
      <c r="L870" s="28"/>
      <c r="M870" s="31"/>
      <c r="N870" s="32"/>
      <c r="O870" s="28"/>
      <c r="P870" s="28"/>
      <c r="Q870" s="28"/>
      <c r="R870" s="31"/>
      <c r="S870" s="31"/>
      <c r="T870" s="30"/>
      <c r="U870" s="30"/>
      <c r="V870" s="30"/>
      <c r="W870" s="30"/>
      <c r="X870" s="30"/>
      <c r="Y870" s="30"/>
      <c r="Z870" s="30"/>
      <c r="AA870" s="30"/>
    </row>
    <row r="871" spans="1:27" ht="13.2" x14ac:dyDescent="0.25">
      <c r="A871" s="78"/>
      <c r="B871" s="28"/>
      <c r="C871" s="28"/>
      <c r="D871" s="27"/>
      <c r="E871" s="28"/>
      <c r="F871" s="27"/>
      <c r="G871" s="28"/>
      <c r="H871" s="31"/>
      <c r="I871" s="31"/>
      <c r="J871" s="30"/>
      <c r="K871" s="30"/>
      <c r="L871" s="28"/>
      <c r="M871" s="31"/>
      <c r="N871" s="32"/>
      <c r="O871" s="28"/>
      <c r="P871" s="28"/>
      <c r="Q871" s="28"/>
      <c r="R871" s="31"/>
      <c r="S871" s="31"/>
      <c r="T871" s="30"/>
      <c r="U871" s="30"/>
      <c r="V871" s="30"/>
      <c r="W871" s="30"/>
      <c r="X871" s="30"/>
      <c r="Y871" s="30"/>
      <c r="Z871" s="30"/>
      <c r="AA871" s="30"/>
    </row>
    <row r="872" spans="1:27" ht="13.2" x14ac:dyDescent="0.25">
      <c r="A872" s="78"/>
      <c r="B872" s="28"/>
      <c r="C872" s="28"/>
      <c r="D872" s="27"/>
      <c r="E872" s="28"/>
      <c r="F872" s="27"/>
      <c r="G872" s="28"/>
      <c r="H872" s="31"/>
      <c r="I872" s="31"/>
      <c r="J872" s="30"/>
      <c r="K872" s="30"/>
      <c r="L872" s="28"/>
      <c r="M872" s="31"/>
      <c r="N872" s="32"/>
      <c r="O872" s="28"/>
      <c r="P872" s="28"/>
      <c r="Q872" s="28"/>
      <c r="R872" s="31"/>
      <c r="S872" s="31"/>
      <c r="T872" s="30"/>
      <c r="U872" s="30"/>
      <c r="V872" s="30"/>
      <c r="W872" s="30"/>
      <c r="X872" s="30"/>
      <c r="Y872" s="30"/>
      <c r="Z872" s="30"/>
      <c r="AA872" s="30"/>
    </row>
    <row r="873" spans="1:27" ht="13.2" x14ac:dyDescent="0.25">
      <c r="A873" s="78"/>
      <c r="B873" s="28"/>
      <c r="C873" s="28"/>
      <c r="D873" s="27"/>
      <c r="E873" s="28"/>
      <c r="F873" s="27"/>
      <c r="G873" s="28"/>
      <c r="H873" s="31"/>
      <c r="I873" s="31"/>
      <c r="J873" s="30"/>
      <c r="K873" s="30"/>
      <c r="L873" s="28"/>
      <c r="M873" s="31"/>
      <c r="N873" s="32"/>
      <c r="O873" s="28"/>
      <c r="P873" s="28"/>
      <c r="Q873" s="28"/>
      <c r="R873" s="31"/>
      <c r="S873" s="31"/>
      <c r="T873" s="30"/>
      <c r="U873" s="30"/>
      <c r="V873" s="30"/>
      <c r="W873" s="30"/>
      <c r="X873" s="30"/>
      <c r="Y873" s="30"/>
      <c r="Z873" s="30"/>
      <c r="AA873" s="30"/>
    </row>
    <row r="874" spans="1:27" ht="13.2" x14ac:dyDescent="0.25">
      <c r="A874" s="78"/>
      <c r="B874" s="28"/>
      <c r="C874" s="28"/>
      <c r="D874" s="27"/>
      <c r="E874" s="28"/>
      <c r="F874" s="27"/>
      <c r="G874" s="28"/>
      <c r="H874" s="31"/>
      <c r="I874" s="31"/>
      <c r="J874" s="30"/>
      <c r="K874" s="30"/>
      <c r="L874" s="28"/>
      <c r="M874" s="31"/>
      <c r="N874" s="32"/>
      <c r="O874" s="28"/>
      <c r="P874" s="28"/>
      <c r="Q874" s="28"/>
      <c r="R874" s="31"/>
      <c r="S874" s="31"/>
      <c r="T874" s="30"/>
      <c r="U874" s="30"/>
      <c r="V874" s="30"/>
      <c r="W874" s="30"/>
      <c r="X874" s="30"/>
      <c r="Y874" s="30"/>
      <c r="Z874" s="30"/>
      <c r="AA874" s="30"/>
    </row>
    <row r="875" spans="1:27" ht="13.2" x14ac:dyDescent="0.25">
      <c r="A875" s="78"/>
      <c r="B875" s="28"/>
      <c r="C875" s="28"/>
      <c r="D875" s="27"/>
      <c r="E875" s="28"/>
      <c r="F875" s="27"/>
      <c r="G875" s="28"/>
      <c r="H875" s="31"/>
      <c r="I875" s="31"/>
      <c r="J875" s="30"/>
      <c r="K875" s="30"/>
      <c r="L875" s="28"/>
      <c r="M875" s="31"/>
      <c r="N875" s="32"/>
      <c r="O875" s="28"/>
      <c r="P875" s="28"/>
      <c r="Q875" s="28"/>
      <c r="R875" s="31"/>
      <c r="S875" s="31"/>
      <c r="T875" s="30"/>
      <c r="U875" s="30"/>
      <c r="V875" s="30"/>
      <c r="W875" s="30"/>
      <c r="X875" s="30"/>
      <c r="Y875" s="30"/>
      <c r="Z875" s="30"/>
      <c r="AA875" s="30"/>
    </row>
    <row r="876" spans="1:27" ht="13.2" x14ac:dyDescent="0.25">
      <c r="A876" s="78"/>
      <c r="B876" s="28"/>
      <c r="C876" s="28"/>
      <c r="D876" s="27"/>
      <c r="E876" s="28"/>
      <c r="F876" s="27"/>
      <c r="G876" s="28"/>
      <c r="H876" s="31"/>
      <c r="I876" s="31"/>
      <c r="J876" s="30"/>
      <c r="K876" s="30"/>
      <c r="L876" s="28"/>
      <c r="M876" s="31"/>
      <c r="N876" s="32"/>
      <c r="O876" s="28"/>
      <c r="P876" s="28"/>
      <c r="Q876" s="28"/>
      <c r="R876" s="31"/>
      <c r="S876" s="31"/>
      <c r="T876" s="30"/>
      <c r="U876" s="30"/>
      <c r="V876" s="30"/>
      <c r="W876" s="30"/>
      <c r="X876" s="30"/>
      <c r="Y876" s="30"/>
      <c r="Z876" s="30"/>
      <c r="AA876" s="30"/>
    </row>
    <row r="877" spans="1:27" ht="13.2" x14ac:dyDescent="0.25">
      <c r="A877" s="78"/>
      <c r="B877" s="28"/>
      <c r="C877" s="28"/>
      <c r="D877" s="27"/>
      <c r="E877" s="28"/>
      <c r="F877" s="27"/>
      <c r="G877" s="28"/>
      <c r="H877" s="31"/>
      <c r="I877" s="31"/>
      <c r="J877" s="30"/>
      <c r="K877" s="30"/>
      <c r="L877" s="28"/>
      <c r="M877" s="31"/>
      <c r="N877" s="32"/>
      <c r="O877" s="28"/>
      <c r="P877" s="28"/>
      <c r="Q877" s="28"/>
      <c r="R877" s="31"/>
      <c r="S877" s="31"/>
      <c r="T877" s="30"/>
      <c r="U877" s="30"/>
      <c r="V877" s="30"/>
      <c r="W877" s="30"/>
      <c r="X877" s="30"/>
      <c r="Y877" s="30"/>
      <c r="Z877" s="30"/>
      <c r="AA877" s="30"/>
    </row>
    <row r="878" spans="1:27" ht="13.2" x14ac:dyDescent="0.25">
      <c r="A878" s="78"/>
      <c r="B878" s="28"/>
      <c r="C878" s="28"/>
      <c r="D878" s="27"/>
      <c r="E878" s="28"/>
      <c r="F878" s="27"/>
      <c r="G878" s="28"/>
      <c r="H878" s="31"/>
      <c r="I878" s="31"/>
      <c r="J878" s="30"/>
      <c r="K878" s="30"/>
      <c r="L878" s="28"/>
      <c r="M878" s="31"/>
      <c r="N878" s="32"/>
      <c r="O878" s="28"/>
      <c r="P878" s="28"/>
      <c r="Q878" s="28"/>
      <c r="R878" s="31"/>
      <c r="S878" s="31"/>
      <c r="T878" s="30"/>
      <c r="U878" s="30"/>
      <c r="V878" s="30"/>
      <c r="W878" s="30"/>
      <c r="X878" s="30"/>
      <c r="Y878" s="30"/>
      <c r="Z878" s="30"/>
      <c r="AA878" s="30"/>
    </row>
    <row r="879" spans="1:27" ht="13.2" x14ac:dyDescent="0.25">
      <c r="A879" s="78"/>
      <c r="B879" s="28"/>
      <c r="C879" s="28"/>
      <c r="D879" s="27"/>
      <c r="E879" s="28"/>
      <c r="F879" s="27"/>
      <c r="G879" s="28"/>
      <c r="H879" s="31"/>
      <c r="I879" s="31"/>
      <c r="J879" s="30"/>
      <c r="K879" s="30"/>
      <c r="L879" s="28"/>
      <c r="M879" s="31"/>
      <c r="N879" s="32"/>
      <c r="O879" s="28"/>
      <c r="P879" s="28"/>
      <c r="Q879" s="28"/>
      <c r="R879" s="31"/>
      <c r="S879" s="31"/>
      <c r="T879" s="30"/>
      <c r="U879" s="30"/>
      <c r="V879" s="30"/>
      <c r="W879" s="30"/>
      <c r="X879" s="30"/>
      <c r="Y879" s="30"/>
      <c r="Z879" s="30"/>
      <c r="AA879" s="30"/>
    </row>
    <row r="880" spans="1:27" ht="13.2" x14ac:dyDescent="0.25">
      <c r="A880" s="78"/>
      <c r="B880" s="28"/>
      <c r="C880" s="28"/>
      <c r="D880" s="27"/>
      <c r="E880" s="28"/>
      <c r="F880" s="27"/>
      <c r="G880" s="28"/>
      <c r="H880" s="31"/>
      <c r="I880" s="31"/>
      <c r="J880" s="30"/>
      <c r="K880" s="30"/>
      <c r="L880" s="28"/>
      <c r="M880" s="31"/>
      <c r="N880" s="32"/>
      <c r="O880" s="28"/>
      <c r="P880" s="28"/>
      <c r="Q880" s="28"/>
      <c r="R880" s="31"/>
      <c r="S880" s="31"/>
      <c r="T880" s="30"/>
      <c r="U880" s="30"/>
      <c r="V880" s="30"/>
      <c r="W880" s="30"/>
      <c r="X880" s="30"/>
      <c r="Y880" s="30"/>
      <c r="Z880" s="30"/>
      <c r="AA880" s="30"/>
    </row>
    <row r="881" spans="1:27" ht="13.2" x14ac:dyDescent="0.25">
      <c r="A881" s="78"/>
      <c r="B881" s="28"/>
      <c r="C881" s="28"/>
      <c r="D881" s="27"/>
      <c r="E881" s="28"/>
      <c r="F881" s="27"/>
      <c r="G881" s="28"/>
      <c r="H881" s="31"/>
      <c r="I881" s="31"/>
      <c r="J881" s="30"/>
      <c r="K881" s="30"/>
      <c r="L881" s="28"/>
      <c r="M881" s="31"/>
      <c r="N881" s="32"/>
      <c r="O881" s="28"/>
      <c r="P881" s="28"/>
      <c r="Q881" s="28"/>
      <c r="R881" s="31"/>
      <c r="S881" s="31"/>
      <c r="T881" s="30"/>
      <c r="U881" s="30"/>
      <c r="V881" s="30"/>
      <c r="W881" s="30"/>
      <c r="X881" s="30"/>
      <c r="Y881" s="30"/>
      <c r="Z881" s="30"/>
      <c r="AA881" s="30"/>
    </row>
    <row r="882" spans="1:27" ht="13.2" x14ac:dyDescent="0.25">
      <c r="A882" s="78"/>
      <c r="B882" s="28"/>
      <c r="C882" s="28"/>
      <c r="D882" s="27"/>
      <c r="E882" s="28"/>
      <c r="F882" s="27"/>
      <c r="G882" s="28"/>
      <c r="H882" s="31"/>
      <c r="I882" s="31"/>
      <c r="J882" s="30"/>
      <c r="K882" s="30"/>
      <c r="L882" s="28"/>
      <c r="M882" s="31"/>
      <c r="N882" s="32"/>
      <c r="O882" s="28"/>
      <c r="P882" s="28"/>
      <c r="Q882" s="28"/>
      <c r="R882" s="31"/>
      <c r="S882" s="31"/>
      <c r="T882" s="30"/>
      <c r="U882" s="30"/>
      <c r="V882" s="30"/>
      <c r="W882" s="30"/>
      <c r="X882" s="30"/>
      <c r="Y882" s="30"/>
      <c r="Z882" s="30"/>
      <c r="AA882" s="30"/>
    </row>
    <row r="883" spans="1:27" ht="13.2" x14ac:dyDescent="0.25">
      <c r="A883" s="78"/>
      <c r="B883" s="28"/>
      <c r="C883" s="28"/>
      <c r="D883" s="27"/>
      <c r="E883" s="28"/>
      <c r="F883" s="27"/>
      <c r="G883" s="28"/>
      <c r="H883" s="31"/>
      <c r="I883" s="31"/>
      <c r="J883" s="30"/>
      <c r="K883" s="30"/>
      <c r="L883" s="28"/>
      <c r="M883" s="31"/>
      <c r="N883" s="32"/>
      <c r="O883" s="28"/>
      <c r="P883" s="28"/>
      <c r="Q883" s="28"/>
      <c r="R883" s="31"/>
      <c r="S883" s="31"/>
      <c r="T883" s="30"/>
      <c r="U883" s="30"/>
      <c r="V883" s="30"/>
      <c r="W883" s="30"/>
      <c r="X883" s="30"/>
      <c r="Y883" s="30"/>
      <c r="Z883" s="30"/>
      <c r="AA883" s="30"/>
    </row>
    <row r="884" spans="1:27" ht="13.2" x14ac:dyDescent="0.25">
      <c r="A884" s="78"/>
      <c r="B884" s="28"/>
      <c r="C884" s="28"/>
      <c r="D884" s="27"/>
      <c r="E884" s="28"/>
      <c r="F884" s="27"/>
      <c r="G884" s="28"/>
      <c r="H884" s="31"/>
      <c r="I884" s="31"/>
      <c r="J884" s="30"/>
      <c r="K884" s="30"/>
      <c r="L884" s="28"/>
      <c r="M884" s="31"/>
      <c r="N884" s="32"/>
      <c r="O884" s="28"/>
      <c r="P884" s="28"/>
      <c r="Q884" s="28"/>
      <c r="R884" s="31"/>
      <c r="S884" s="31"/>
      <c r="T884" s="30"/>
      <c r="U884" s="30"/>
      <c r="V884" s="30"/>
      <c r="W884" s="30"/>
      <c r="X884" s="30"/>
      <c r="Y884" s="30"/>
      <c r="Z884" s="30"/>
      <c r="AA884" s="30"/>
    </row>
    <row r="885" spans="1:27" ht="13.2" x14ac:dyDescent="0.25">
      <c r="A885" s="78"/>
      <c r="B885" s="28"/>
      <c r="C885" s="28"/>
      <c r="D885" s="27"/>
      <c r="E885" s="28"/>
      <c r="F885" s="27"/>
      <c r="G885" s="28"/>
      <c r="H885" s="31"/>
      <c r="I885" s="31"/>
      <c r="J885" s="30"/>
      <c r="K885" s="30"/>
      <c r="L885" s="28"/>
      <c r="M885" s="31"/>
      <c r="N885" s="32"/>
      <c r="O885" s="28"/>
      <c r="P885" s="28"/>
      <c r="Q885" s="28"/>
      <c r="R885" s="31"/>
      <c r="S885" s="31"/>
      <c r="T885" s="30"/>
      <c r="U885" s="30"/>
      <c r="V885" s="30"/>
      <c r="W885" s="30"/>
      <c r="X885" s="30"/>
      <c r="Y885" s="30"/>
      <c r="Z885" s="30"/>
      <c r="AA885" s="30"/>
    </row>
    <row r="886" spans="1:27" ht="13.2" x14ac:dyDescent="0.25">
      <c r="A886" s="78"/>
      <c r="B886" s="28"/>
      <c r="C886" s="28"/>
      <c r="D886" s="27"/>
      <c r="E886" s="28"/>
      <c r="F886" s="27"/>
      <c r="G886" s="28"/>
      <c r="H886" s="31"/>
      <c r="I886" s="31"/>
      <c r="J886" s="30"/>
      <c r="K886" s="30"/>
      <c r="L886" s="28"/>
      <c r="M886" s="31"/>
      <c r="N886" s="32"/>
      <c r="O886" s="28"/>
      <c r="P886" s="28"/>
      <c r="Q886" s="28"/>
      <c r="R886" s="31"/>
      <c r="S886" s="31"/>
      <c r="T886" s="30"/>
      <c r="U886" s="30"/>
      <c r="V886" s="30"/>
      <c r="W886" s="30"/>
      <c r="X886" s="30"/>
      <c r="Y886" s="30"/>
      <c r="Z886" s="30"/>
      <c r="AA886" s="30"/>
    </row>
    <row r="887" spans="1:27" ht="13.2" x14ac:dyDescent="0.25">
      <c r="A887" s="78"/>
      <c r="B887" s="28"/>
      <c r="C887" s="28"/>
      <c r="D887" s="27"/>
      <c r="E887" s="28"/>
      <c r="F887" s="27"/>
      <c r="G887" s="28"/>
      <c r="H887" s="31"/>
      <c r="I887" s="31"/>
      <c r="J887" s="30"/>
      <c r="K887" s="30"/>
      <c r="L887" s="28"/>
      <c r="M887" s="31"/>
      <c r="N887" s="32"/>
      <c r="O887" s="28"/>
      <c r="P887" s="28"/>
      <c r="Q887" s="28"/>
      <c r="R887" s="31"/>
      <c r="S887" s="31"/>
      <c r="T887" s="30"/>
      <c r="U887" s="30"/>
      <c r="V887" s="30"/>
      <c r="W887" s="30"/>
      <c r="X887" s="30"/>
      <c r="Y887" s="30"/>
      <c r="Z887" s="30"/>
      <c r="AA887" s="30"/>
    </row>
    <row r="888" spans="1:27" ht="13.2" x14ac:dyDescent="0.25">
      <c r="A888" s="78"/>
      <c r="B888" s="28"/>
      <c r="C888" s="28"/>
      <c r="D888" s="27"/>
      <c r="E888" s="28"/>
      <c r="F888" s="27"/>
      <c r="G888" s="28"/>
      <c r="H888" s="31"/>
      <c r="I888" s="31"/>
      <c r="J888" s="30"/>
      <c r="K888" s="30"/>
      <c r="L888" s="28"/>
      <c r="M888" s="31"/>
      <c r="N888" s="32"/>
      <c r="O888" s="28"/>
      <c r="P888" s="28"/>
      <c r="Q888" s="28"/>
      <c r="R888" s="31"/>
      <c r="S888" s="31"/>
      <c r="T888" s="30"/>
      <c r="U888" s="30"/>
      <c r="V888" s="30"/>
      <c r="W888" s="30"/>
      <c r="X888" s="30"/>
      <c r="Y888" s="30"/>
      <c r="Z888" s="30"/>
      <c r="AA888" s="30"/>
    </row>
    <row r="889" spans="1:27" ht="13.2" x14ac:dyDescent="0.25">
      <c r="A889" s="78"/>
      <c r="B889" s="28"/>
      <c r="C889" s="28"/>
      <c r="D889" s="27"/>
      <c r="E889" s="28"/>
      <c r="F889" s="27"/>
      <c r="G889" s="28"/>
      <c r="H889" s="31"/>
      <c r="I889" s="31"/>
      <c r="J889" s="30"/>
      <c r="K889" s="30"/>
      <c r="L889" s="28"/>
      <c r="M889" s="31"/>
      <c r="N889" s="32"/>
      <c r="O889" s="28"/>
      <c r="P889" s="28"/>
      <c r="Q889" s="28"/>
      <c r="R889" s="31"/>
      <c r="S889" s="31"/>
      <c r="T889" s="30"/>
      <c r="U889" s="30"/>
      <c r="V889" s="30"/>
      <c r="W889" s="30"/>
      <c r="X889" s="30"/>
      <c r="Y889" s="30"/>
      <c r="Z889" s="30"/>
      <c r="AA889" s="30"/>
    </row>
    <row r="890" spans="1:27" ht="13.2" x14ac:dyDescent="0.25">
      <c r="A890" s="78"/>
      <c r="B890" s="28"/>
      <c r="C890" s="28"/>
      <c r="D890" s="27"/>
      <c r="E890" s="28"/>
      <c r="F890" s="27"/>
      <c r="G890" s="28"/>
      <c r="H890" s="31"/>
      <c r="I890" s="31"/>
      <c r="J890" s="30"/>
      <c r="K890" s="30"/>
      <c r="L890" s="28"/>
      <c r="M890" s="31"/>
      <c r="N890" s="32"/>
      <c r="O890" s="28"/>
      <c r="P890" s="28"/>
      <c r="Q890" s="28"/>
      <c r="R890" s="31"/>
      <c r="S890" s="31"/>
      <c r="T890" s="30"/>
      <c r="U890" s="30"/>
      <c r="V890" s="30"/>
      <c r="W890" s="30"/>
      <c r="X890" s="30"/>
      <c r="Y890" s="30"/>
      <c r="Z890" s="30"/>
      <c r="AA890" s="30"/>
    </row>
    <row r="891" spans="1:27" ht="13.2" x14ac:dyDescent="0.25">
      <c r="A891" s="78"/>
      <c r="B891" s="28"/>
      <c r="C891" s="28"/>
      <c r="D891" s="27"/>
      <c r="E891" s="28"/>
      <c r="F891" s="27"/>
      <c r="G891" s="28"/>
      <c r="H891" s="31"/>
      <c r="I891" s="31"/>
      <c r="J891" s="30"/>
      <c r="K891" s="30"/>
      <c r="L891" s="28"/>
      <c r="M891" s="31"/>
      <c r="N891" s="32"/>
      <c r="O891" s="28"/>
      <c r="P891" s="28"/>
      <c r="Q891" s="28"/>
      <c r="R891" s="31"/>
      <c r="S891" s="31"/>
      <c r="T891" s="30"/>
      <c r="U891" s="30"/>
      <c r="V891" s="30"/>
      <c r="W891" s="30"/>
      <c r="X891" s="30"/>
      <c r="Y891" s="30"/>
      <c r="Z891" s="30"/>
      <c r="AA891" s="30"/>
    </row>
    <row r="892" spans="1:27" ht="13.2" x14ac:dyDescent="0.25">
      <c r="A892" s="78"/>
      <c r="B892" s="28"/>
      <c r="C892" s="28"/>
      <c r="D892" s="27"/>
      <c r="E892" s="28"/>
      <c r="F892" s="27"/>
      <c r="G892" s="28"/>
      <c r="H892" s="31"/>
      <c r="I892" s="31"/>
      <c r="J892" s="30"/>
      <c r="K892" s="30"/>
      <c r="L892" s="28"/>
      <c r="M892" s="31"/>
      <c r="N892" s="32"/>
      <c r="O892" s="28"/>
      <c r="P892" s="28"/>
      <c r="Q892" s="28"/>
      <c r="R892" s="31"/>
      <c r="S892" s="31"/>
      <c r="T892" s="30"/>
      <c r="U892" s="30"/>
      <c r="V892" s="30"/>
      <c r="W892" s="30"/>
      <c r="X892" s="30"/>
      <c r="Y892" s="30"/>
      <c r="Z892" s="30"/>
      <c r="AA892" s="30"/>
    </row>
    <row r="893" spans="1:27" ht="13.2" x14ac:dyDescent="0.25">
      <c r="A893" s="78"/>
      <c r="B893" s="28"/>
      <c r="C893" s="28"/>
      <c r="D893" s="27"/>
      <c r="E893" s="28"/>
      <c r="F893" s="27"/>
      <c r="G893" s="28"/>
      <c r="H893" s="31"/>
      <c r="I893" s="31"/>
      <c r="J893" s="30"/>
      <c r="K893" s="30"/>
      <c r="L893" s="28"/>
      <c r="M893" s="31"/>
      <c r="N893" s="32"/>
      <c r="O893" s="28"/>
      <c r="P893" s="28"/>
      <c r="Q893" s="28"/>
      <c r="R893" s="31"/>
      <c r="S893" s="31"/>
      <c r="T893" s="30"/>
      <c r="U893" s="30"/>
      <c r="V893" s="30"/>
      <c r="W893" s="30"/>
      <c r="X893" s="30"/>
      <c r="Y893" s="30"/>
      <c r="Z893" s="30"/>
      <c r="AA893" s="30"/>
    </row>
    <row r="894" spans="1:27" ht="13.2" x14ac:dyDescent="0.25">
      <c r="A894" s="78"/>
      <c r="B894" s="28"/>
      <c r="C894" s="28"/>
      <c r="D894" s="27"/>
      <c r="E894" s="28"/>
      <c r="F894" s="27"/>
      <c r="G894" s="28"/>
      <c r="H894" s="31"/>
      <c r="I894" s="31"/>
      <c r="J894" s="30"/>
      <c r="K894" s="30"/>
      <c r="L894" s="28"/>
      <c r="M894" s="31"/>
      <c r="N894" s="32"/>
      <c r="O894" s="28"/>
      <c r="P894" s="28"/>
      <c r="Q894" s="28"/>
      <c r="R894" s="31"/>
      <c r="S894" s="31"/>
      <c r="T894" s="30"/>
      <c r="U894" s="30"/>
      <c r="V894" s="30"/>
      <c r="W894" s="30"/>
      <c r="X894" s="30"/>
      <c r="Y894" s="30"/>
      <c r="Z894" s="30"/>
      <c r="AA894" s="30"/>
    </row>
    <row r="895" spans="1:27" ht="13.2" x14ac:dyDescent="0.25">
      <c r="A895" s="78"/>
      <c r="B895" s="28"/>
      <c r="C895" s="28"/>
      <c r="D895" s="27"/>
      <c r="E895" s="28"/>
      <c r="F895" s="27"/>
      <c r="G895" s="28"/>
      <c r="H895" s="31"/>
      <c r="I895" s="31"/>
      <c r="J895" s="30"/>
      <c r="K895" s="30"/>
      <c r="L895" s="28"/>
      <c r="M895" s="31"/>
      <c r="N895" s="32"/>
      <c r="O895" s="28"/>
      <c r="P895" s="28"/>
      <c r="Q895" s="28"/>
      <c r="R895" s="31"/>
      <c r="S895" s="31"/>
      <c r="T895" s="30"/>
      <c r="U895" s="30"/>
      <c r="V895" s="30"/>
      <c r="W895" s="30"/>
      <c r="X895" s="30"/>
      <c r="Y895" s="30"/>
      <c r="Z895" s="30"/>
      <c r="AA895" s="30"/>
    </row>
    <row r="896" spans="1:27" ht="13.2" x14ac:dyDescent="0.25">
      <c r="A896" s="78"/>
      <c r="B896" s="28"/>
      <c r="C896" s="28"/>
      <c r="D896" s="27"/>
      <c r="E896" s="28"/>
      <c r="F896" s="27"/>
      <c r="G896" s="28"/>
      <c r="H896" s="31"/>
      <c r="I896" s="31"/>
      <c r="J896" s="30"/>
      <c r="K896" s="30"/>
      <c r="L896" s="28"/>
      <c r="M896" s="31"/>
      <c r="N896" s="32"/>
      <c r="O896" s="28"/>
      <c r="P896" s="28"/>
      <c r="Q896" s="28"/>
      <c r="R896" s="31"/>
      <c r="S896" s="31"/>
      <c r="T896" s="30"/>
      <c r="U896" s="30"/>
      <c r="V896" s="30"/>
      <c r="W896" s="30"/>
      <c r="X896" s="30"/>
      <c r="Y896" s="30"/>
      <c r="Z896" s="30"/>
      <c r="AA896" s="30"/>
    </row>
    <row r="897" spans="1:27" ht="13.2" x14ac:dyDescent="0.25">
      <c r="A897" s="78"/>
      <c r="B897" s="28"/>
      <c r="C897" s="28"/>
      <c r="D897" s="27"/>
      <c r="E897" s="28"/>
      <c r="F897" s="27"/>
      <c r="G897" s="28"/>
      <c r="H897" s="31"/>
      <c r="I897" s="31"/>
      <c r="J897" s="30"/>
      <c r="K897" s="30"/>
      <c r="L897" s="28"/>
      <c r="M897" s="31"/>
      <c r="N897" s="32"/>
      <c r="O897" s="28"/>
      <c r="P897" s="28"/>
      <c r="Q897" s="28"/>
      <c r="R897" s="31"/>
      <c r="S897" s="31"/>
      <c r="T897" s="30"/>
      <c r="U897" s="30"/>
      <c r="V897" s="30"/>
      <c r="W897" s="30"/>
      <c r="X897" s="30"/>
      <c r="Y897" s="30"/>
      <c r="Z897" s="30"/>
      <c r="AA897" s="30"/>
    </row>
    <row r="898" spans="1:27" ht="13.2" x14ac:dyDescent="0.25">
      <c r="A898" s="78"/>
      <c r="B898" s="28"/>
      <c r="C898" s="28"/>
      <c r="D898" s="27"/>
      <c r="E898" s="28"/>
      <c r="F898" s="27"/>
      <c r="G898" s="28"/>
      <c r="H898" s="31"/>
      <c r="I898" s="31"/>
      <c r="J898" s="30"/>
      <c r="K898" s="30"/>
      <c r="L898" s="28"/>
      <c r="M898" s="31"/>
      <c r="N898" s="32"/>
      <c r="O898" s="28"/>
      <c r="P898" s="28"/>
      <c r="Q898" s="28"/>
      <c r="R898" s="31"/>
      <c r="S898" s="31"/>
      <c r="T898" s="30"/>
      <c r="U898" s="30"/>
      <c r="V898" s="30"/>
      <c r="W898" s="30"/>
      <c r="X898" s="30"/>
      <c r="Y898" s="30"/>
      <c r="Z898" s="30"/>
      <c r="AA898" s="30"/>
    </row>
    <row r="899" spans="1:27" ht="13.2" x14ac:dyDescent="0.25">
      <c r="A899" s="78"/>
      <c r="B899" s="28"/>
      <c r="C899" s="28"/>
      <c r="D899" s="27"/>
      <c r="E899" s="28"/>
      <c r="F899" s="27"/>
      <c r="G899" s="28"/>
      <c r="H899" s="31"/>
      <c r="I899" s="31"/>
      <c r="J899" s="30"/>
      <c r="K899" s="30"/>
      <c r="L899" s="28"/>
      <c r="M899" s="31"/>
      <c r="N899" s="32"/>
      <c r="O899" s="28"/>
      <c r="P899" s="28"/>
      <c r="Q899" s="28"/>
      <c r="R899" s="31"/>
      <c r="S899" s="31"/>
      <c r="T899" s="30"/>
      <c r="U899" s="30"/>
      <c r="V899" s="30"/>
      <c r="W899" s="30"/>
      <c r="X899" s="30"/>
      <c r="Y899" s="30"/>
      <c r="Z899" s="30"/>
      <c r="AA899" s="30"/>
    </row>
    <row r="900" spans="1:27" ht="13.2" x14ac:dyDescent="0.25">
      <c r="A900" s="78"/>
      <c r="B900" s="28"/>
      <c r="C900" s="28"/>
      <c r="D900" s="27"/>
      <c r="E900" s="28"/>
      <c r="F900" s="27"/>
      <c r="G900" s="28"/>
      <c r="H900" s="31"/>
      <c r="I900" s="31"/>
      <c r="J900" s="30"/>
      <c r="K900" s="30"/>
      <c r="L900" s="28"/>
      <c r="M900" s="31"/>
      <c r="N900" s="32"/>
      <c r="O900" s="28"/>
      <c r="P900" s="28"/>
      <c r="Q900" s="28"/>
      <c r="R900" s="31"/>
      <c r="S900" s="31"/>
      <c r="T900" s="30"/>
      <c r="U900" s="30"/>
      <c r="V900" s="30"/>
      <c r="W900" s="30"/>
      <c r="X900" s="30"/>
      <c r="Y900" s="30"/>
      <c r="Z900" s="30"/>
      <c r="AA900" s="30"/>
    </row>
    <row r="901" spans="1:27" ht="13.2" x14ac:dyDescent="0.25">
      <c r="A901" s="78"/>
      <c r="B901" s="28"/>
      <c r="C901" s="28"/>
      <c r="D901" s="27"/>
      <c r="E901" s="28"/>
      <c r="F901" s="27"/>
      <c r="G901" s="28"/>
      <c r="H901" s="31"/>
      <c r="I901" s="31"/>
      <c r="J901" s="30"/>
      <c r="K901" s="30"/>
      <c r="L901" s="28"/>
      <c r="M901" s="31"/>
      <c r="N901" s="32"/>
      <c r="O901" s="28"/>
      <c r="P901" s="28"/>
      <c r="Q901" s="28"/>
      <c r="R901" s="31"/>
      <c r="S901" s="31"/>
      <c r="T901" s="30"/>
      <c r="U901" s="30"/>
      <c r="V901" s="30"/>
      <c r="W901" s="30"/>
      <c r="X901" s="30"/>
      <c r="Y901" s="30"/>
      <c r="Z901" s="30"/>
      <c r="AA901" s="30"/>
    </row>
    <row r="902" spans="1:27" ht="13.2" x14ac:dyDescent="0.25">
      <c r="A902" s="78"/>
      <c r="B902" s="28"/>
      <c r="C902" s="28"/>
      <c r="D902" s="27"/>
      <c r="E902" s="28"/>
      <c r="F902" s="27"/>
      <c r="G902" s="28"/>
      <c r="H902" s="31"/>
      <c r="I902" s="31"/>
      <c r="J902" s="30"/>
      <c r="K902" s="30"/>
      <c r="L902" s="28"/>
      <c r="M902" s="31"/>
      <c r="N902" s="32"/>
      <c r="O902" s="28"/>
      <c r="P902" s="28"/>
      <c r="Q902" s="28"/>
      <c r="R902" s="31"/>
      <c r="S902" s="31"/>
      <c r="T902" s="30"/>
      <c r="U902" s="30"/>
      <c r="V902" s="30"/>
      <c r="W902" s="30"/>
      <c r="X902" s="30"/>
      <c r="Y902" s="30"/>
      <c r="Z902" s="30"/>
      <c r="AA902" s="30"/>
    </row>
    <row r="903" spans="1:27" ht="13.2" x14ac:dyDescent="0.25">
      <c r="A903" s="78"/>
      <c r="B903" s="28"/>
      <c r="C903" s="28"/>
      <c r="D903" s="27"/>
      <c r="E903" s="28"/>
      <c r="F903" s="27"/>
      <c r="G903" s="28"/>
      <c r="H903" s="31"/>
      <c r="I903" s="31"/>
      <c r="J903" s="30"/>
      <c r="K903" s="30"/>
      <c r="L903" s="28"/>
      <c r="M903" s="31"/>
      <c r="N903" s="32"/>
      <c r="O903" s="28"/>
      <c r="P903" s="28"/>
      <c r="Q903" s="28"/>
      <c r="R903" s="31"/>
      <c r="S903" s="31"/>
      <c r="T903" s="30"/>
      <c r="U903" s="30"/>
      <c r="V903" s="30"/>
      <c r="W903" s="30"/>
      <c r="X903" s="30"/>
      <c r="Y903" s="30"/>
      <c r="Z903" s="30"/>
      <c r="AA903" s="30"/>
    </row>
    <row r="904" spans="1:27" ht="13.2" x14ac:dyDescent="0.25">
      <c r="A904" s="78"/>
      <c r="B904" s="28"/>
      <c r="C904" s="28"/>
      <c r="D904" s="27"/>
      <c r="E904" s="28"/>
      <c r="F904" s="27"/>
      <c r="G904" s="28"/>
      <c r="H904" s="31"/>
      <c r="I904" s="31"/>
      <c r="J904" s="30"/>
      <c r="K904" s="30"/>
      <c r="L904" s="28"/>
      <c r="M904" s="31"/>
      <c r="N904" s="32"/>
      <c r="O904" s="28"/>
      <c r="P904" s="28"/>
      <c r="Q904" s="28"/>
      <c r="R904" s="31"/>
      <c r="S904" s="31"/>
      <c r="T904" s="30"/>
      <c r="U904" s="30"/>
      <c r="V904" s="30"/>
      <c r="W904" s="30"/>
      <c r="X904" s="30"/>
      <c r="Y904" s="30"/>
      <c r="Z904" s="30"/>
      <c r="AA904" s="30"/>
    </row>
    <row r="905" spans="1:27" ht="13.2" x14ac:dyDescent="0.25">
      <c r="A905" s="78"/>
      <c r="B905" s="28"/>
      <c r="C905" s="28"/>
      <c r="D905" s="27"/>
      <c r="E905" s="28"/>
      <c r="F905" s="27"/>
      <c r="G905" s="28"/>
      <c r="H905" s="31"/>
      <c r="I905" s="31"/>
      <c r="J905" s="30"/>
      <c r="K905" s="30"/>
      <c r="L905" s="28"/>
      <c r="M905" s="31"/>
      <c r="N905" s="32"/>
      <c r="O905" s="28"/>
      <c r="P905" s="28"/>
      <c r="Q905" s="28"/>
      <c r="R905" s="31"/>
      <c r="S905" s="31"/>
      <c r="T905" s="30"/>
      <c r="U905" s="30"/>
      <c r="V905" s="30"/>
      <c r="W905" s="30"/>
      <c r="X905" s="30"/>
      <c r="Y905" s="30"/>
      <c r="Z905" s="30"/>
      <c r="AA905" s="30"/>
    </row>
    <row r="906" spans="1:27" ht="13.2" x14ac:dyDescent="0.25">
      <c r="A906" s="78"/>
      <c r="B906" s="28"/>
      <c r="C906" s="28"/>
      <c r="D906" s="27"/>
      <c r="E906" s="28"/>
      <c r="F906" s="27"/>
      <c r="G906" s="28"/>
      <c r="H906" s="31"/>
      <c r="I906" s="31"/>
      <c r="J906" s="30"/>
      <c r="K906" s="30"/>
      <c r="L906" s="28"/>
      <c r="M906" s="31"/>
      <c r="N906" s="32"/>
      <c r="O906" s="28"/>
      <c r="P906" s="28"/>
      <c r="Q906" s="28"/>
      <c r="R906" s="31"/>
      <c r="S906" s="31"/>
      <c r="T906" s="30"/>
      <c r="U906" s="30"/>
      <c r="V906" s="30"/>
      <c r="W906" s="30"/>
      <c r="X906" s="30"/>
      <c r="Y906" s="30"/>
      <c r="Z906" s="30"/>
      <c r="AA906" s="30"/>
    </row>
    <row r="907" spans="1:27" ht="13.2" x14ac:dyDescent="0.25">
      <c r="A907" s="78"/>
      <c r="B907" s="28"/>
      <c r="C907" s="28"/>
      <c r="D907" s="27"/>
      <c r="E907" s="28"/>
      <c r="F907" s="27"/>
      <c r="G907" s="28"/>
      <c r="H907" s="31"/>
      <c r="I907" s="31"/>
      <c r="J907" s="30"/>
      <c r="K907" s="30"/>
      <c r="L907" s="28"/>
      <c r="M907" s="31"/>
      <c r="N907" s="32"/>
      <c r="O907" s="28"/>
      <c r="P907" s="28"/>
      <c r="Q907" s="28"/>
      <c r="R907" s="31"/>
      <c r="S907" s="31"/>
      <c r="T907" s="30"/>
      <c r="U907" s="30"/>
      <c r="V907" s="30"/>
      <c r="W907" s="30"/>
      <c r="X907" s="30"/>
      <c r="Y907" s="30"/>
      <c r="Z907" s="30"/>
      <c r="AA907" s="30"/>
    </row>
    <row r="908" spans="1:27" ht="13.2" x14ac:dyDescent="0.25">
      <c r="A908" s="78"/>
      <c r="B908" s="28"/>
      <c r="C908" s="28"/>
      <c r="D908" s="27"/>
      <c r="E908" s="28"/>
      <c r="F908" s="27"/>
      <c r="G908" s="28"/>
      <c r="H908" s="31"/>
      <c r="I908" s="31"/>
      <c r="J908" s="30"/>
      <c r="K908" s="30"/>
      <c r="L908" s="28"/>
      <c r="M908" s="31"/>
      <c r="N908" s="32"/>
      <c r="O908" s="28"/>
      <c r="P908" s="28"/>
      <c r="Q908" s="28"/>
      <c r="R908" s="31"/>
      <c r="S908" s="31"/>
      <c r="T908" s="30"/>
      <c r="U908" s="30"/>
      <c r="V908" s="30"/>
      <c r="W908" s="30"/>
      <c r="X908" s="30"/>
      <c r="Y908" s="30"/>
      <c r="Z908" s="30"/>
      <c r="AA908" s="30"/>
    </row>
    <row r="909" spans="1:27" ht="13.2" x14ac:dyDescent="0.25">
      <c r="A909" s="78"/>
      <c r="B909" s="28"/>
      <c r="C909" s="28"/>
      <c r="D909" s="27"/>
      <c r="E909" s="28"/>
      <c r="F909" s="27"/>
      <c r="G909" s="28"/>
      <c r="H909" s="31"/>
      <c r="I909" s="31"/>
      <c r="J909" s="30"/>
      <c r="K909" s="30"/>
      <c r="L909" s="28"/>
      <c r="M909" s="31"/>
      <c r="N909" s="32"/>
      <c r="O909" s="28"/>
      <c r="P909" s="28"/>
      <c r="Q909" s="28"/>
      <c r="R909" s="31"/>
      <c r="S909" s="31"/>
      <c r="T909" s="30"/>
      <c r="U909" s="30"/>
      <c r="V909" s="30"/>
      <c r="W909" s="30"/>
      <c r="X909" s="30"/>
      <c r="Y909" s="30"/>
      <c r="Z909" s="30"/>
      <c r="AA909" s="30"/>
    </row>
    <row r="910" spans="1:27" ht="13.2" x14ac:dyDescent="0.25">
      <c r="A910" s="78"/>
      <c r="B910" s="28"/>
      <c r="C910" s="28"/>
      <c r="D910" s="27"/>
      <c r="E910" s="28"/>
      <c r="F910" s="27"/>
      <c r="G910" s="28"/>
      <c r="H910" s="31"/>
      <c r="I910" s="31"/>
      <c r="J910" s="30"/>
      <c r="K910" s="30"/>
      <c r="L910" s="28"/>
      <c r="M910" s="31"/>
      <c r="N910" s="32"/>
      <c r="O910" s="28"/>
      <c r="P910" s="28"/>
      <c r="Q910" s="28"/>
      <c r="R910" s="31"/>
      <c r="S910" s="31"/>
      <c r="T910" s="30"/>
      <c r="U910" s="30"/>
      <c r="V910" s="30"/>
      <c r="W910" s="30"/>
      <c r="X910" s="30"/>
      <c r="Y910" s="30"/>
      <c r="Z910" s="30"/>
      <c r="AA910" s="30"/>
    </row>
    <row r="911" spans="1:27" ht="13.2" x14ac:dyDescent="0.25">
      <c r="A911" s="78"/>
      <c r="B911" s="28"/>
      <c r="C911" s="28"/>
      <c r="D911" s="27"/>
      <c r="E911" s="28"/>
      <c r="F911" s="27"/>
      <c r="G911" s="28"/>
      <c r="H911" s="31"/>
      <c r="I911" s="31"/>
      <c r="J911" s="30"/>
      <c r="K911" s="30"/>
      <c r="L911" s="28"/>
      <c r="M911" s="31"/>
      <c r="N911" s="32"/>
      <c r="O911" s="28"/>
      <c r="P911" s="28"/>
      <c r="Q911" s="28"/>
      <c r="R911" s="31"/>
      <c r="S911" s="31"/>
      <c r="T911" s="30"/>
      <c r="U911" s="30"/>
      <c r="V911" s="30"/>
      <c r="W911" s="30"/>
      <c r="X911" s="30"/>
      <c r="Y911" s="30"/>
      <c r="Z911" s="30"/>
      <c r="AA911" s="30"/>
    </row>
    <row r="912" spans="1:27" ht="13.2" x14ac:dyDescent="0.25">
      <c r="A912" s="78"/>
      <c r="B912" s="28"/>
      <c r="C912" s="28"/>
      <c r="D912" s="27"/>
      <c r="E912" s="28"/>
      <c r="F912" s="27"/>
      <c r="G912" s="28"/>
      <c r="H912" s="31"/>
      <c r="I912" s="31"/>
      <c r="J912" s="30"/>
      <c r="K912" s="30"/>
      <c r="L912" s="28"/>
      <c r="M912" s="31"/>
      <c r="N912" s="32"/>
      <c r="O912" s="28"/>
      <c r="P912" s="28"/>
      <c r="Q912" s="28"/>
      <c r="R912" s="31"/>
      <c r="S912" s="31"/>
      <c r="T912" s="30"/>
      <c r="U912" s="30"/>
      <c r="V912" s="30"/>
      <c r="W912" s="30"/>
      <c r="X912" s="30"/>
      <c r="Y912" s="30"/>
      <c r="Z912" s="30"/>
      <c r="AA912" s="30"/>
    </row>
    <row r="913" spans="1:27" ht="13.2" x14ac:dyDescent="0.25">
      <c r="A913" s="78"/>
      <c r="B913" s="28"/>
      <c r="C913" s="28"/>
      <c r="D913" s="27"/>
      <c r="E913" s="28"/>
      <c r="F913" s="27"/>
      <c r="G913" s="28"/>
      <c r="H913" s="31"/>
      <c r="I913" s="31"/>
      <c r="J913" s="30"/>
      <c r="K913" s="30"/>
      <c r="L913" s="28"/>
      <c r="M913" s="31"/>
      <c r="N913" s="32"/>
      <c r="O913" s="28"/>
      <c r="P913" s="28"/>
      <c r="Q913" s="28"/>
      <c r="R913" s="31"/>
      <c r="S913" s="31"/>
      <c r="T913" s="30"/>
      <c r="U913" s="30"/>
      <c r="V913" s="30"/>
      <c r="W913" s="30"/>
      <c r="X913" s="30"/>
      <c r="Y913" s="30"/>
      <c r="Z913" s="30"/>
      <c r="AA913" s="30"/>
    </row>
    <row r="914" spans="1:27" ht="13.2" x14ac:dyDescent="0.25">
      <c r="A914" s="78"/>
      <c r="B914" s="28"/>
      <c r="C914" s="28"/>
      <c r="D914" s="27"/>
      <c r="E914" s="28"/>
      <c r="F914" s="27"/>
      <c r="G914" s="28"/>
      <c r="H914" s="31"/>
      <c r="I914" s="31"/>
      <c r="J914" s="30"/>
      <c r="K914" s="30"/>
      <c r="L914" s="28"/>
      <c r="M914" s="31"/>
      <c r="N914" s="32"/>
      <c r="O914" s="28"/>
      <c r="P914" s="28"/>
      <c r="Q914" s="28"/>
      <c r="R914" s="31"/>
      <c r="S914" s="31"/>
      <c r="T914" s="30"/>
      <c r="U914" s="30"/>
      <c r="V914" s="30"/>
      <c r="W914" s="30"/>
      <c r="X914" s="30"/>
      <c r="Y914" s="30"/>
      <c r="Z914" s="30"/>
      <c r="AA914" s="30"/>
    </row>
    <row r="915" spans="1:27" ht="13.2" x14ac:dyDescent="0.25">
      <c r="A915" s="78"/>
      <c r="B915" s="28"/>
      <c r="C915" s="28"/>
      <c r="D915" s="27"/>
      <c r="E915" s="28"/>
      <c r="F915" s="27"/>
      <c r="G915" s="28"/>
      <c r="H915" s="31"/>
      <c r="I915" s="31"/>
      <c r="J915" s="30"/>
      <c r="K915" s="30"/>
      <c r="L915" s="28"/>
      <c r="M915" s="31"/>
      <c r="N915" s="32"/>
      <c r="O915" s="28"/>
      <c r="P915" s="28"/>
      <c r="Q915" s="28"/>
      <c r="R915" s="31"/>
      <c r="S915" s="31"/>
      <c r="T915" s="30"/>
      <c r="U915" s="30"/>
      <c r="V915" s="30"/>
      <c r="W915" s="30"/>
      <c r="X915" s="30"/>
      <c r="Y915" s="30"/>
      <c r="Z915" s="30"/>
      <c r="AA915" s="30"/>
    </row>
    <row r="916" spans="1:27" ht="13.2" x14ac:dyDescent="0.25">
      <c r="A916" s="78"/>
      <c r="B916" s="28"/>
      <c r="C916" s="28"/>
      <c r="D916" s="27"/>
      <c r="E916" s="28"/>
      <c r="F916" s="27"/>
      <c r="G916" s="28"/>
      <c r="H916" s="31"/>
      <c r="I916" s="31"/>
      <c r="J916" s="30"/>
      <c r="K916" s="30"/>
      <c r="L916" s="28"/>
      <c r="M916" s="31"/>
      <c r="N916" s="32"/>
      <c r="O916" s="28"/>
      <c r="P916" s="28"/>
      <c r="Q916" s="28"/>
      <c r="R916" s="31"/>
      <c r="S916" s="31"/>
      <c r="T916" s="30"/>
      <c r="U916" s="30"/>
      <c r="V916" s="30"/>
      <c r="W916" s="30"/>
      <c r="X916" s="30"/>
      <c r="Y916" s="30"/>
      <c r="Z916" s="30"/>
      <c r="AA916" s="30"/>
    </row>
    <row r="917" spans="1:27" ht="13.2" x14ac:dyDescent="0.25">
      <c r="A917" s="78"/>
      <c r="B917" s="28"/>
      <c r="C917" s="28"/>
      <c r="D917" s="27"/>
      <c r="E917" s="28"/>
      <c r="F917" s="27"/>
      <c r="G917" s="28"/>
      <c r="H917" s="31"/>
      <c r="I917" s="31"/>
      <c r="J917" s="30"/>
      <c r="K917" s="30"/>
      <c r="L917" s="28"/>
      <c r="M917" s="31"/>
      <c r="N917" s="32"/>
      <c r="O917" s="28"/>
      <c r="P917" s="28"/>
      <c r="Q917" s="28"/>
      <c r="R917" s="31"/>
      <c r="S917" s="31"/>
      <c r="T917" s="30"/>
      <c r="U917" s="30"/>
      <c r="V917" s="30"/>
      <c r="W917" s="30"/>
      <c r="X917" s="30"/>
      <c r="Y917" s="30"/>
      <c r="Z917" s="30"/>
      <c r="AA917" s="30"/>
    </row>
    <row r="918" spans="1:27" ht="13.2" x14ac:dyDescent="0.25">
      <c r="A918" s="78"/>
      <c r="B918" s="28"/>
      <c r="C918" s="28"/>
      <c r="D918" s="27"/>
      <c r="E918" s="28"/>
      <c r="F918" s="27"/>
      <c r="G918" s="28"/>
      <c r="H918" s="31"/>
      <c r="I918" s="31"/>
      <c r="J918" s="30"/>
      <c r="K918" s="30"/>
      <c r="L918" s="28"/>
      <c r="M918" s="31"/>
      <c r="N918" s="32"/>
      <c r="O918" s="28"/>
      <c r="P918" s="28"/>
      <c r="Q918" s="28"/>
      <c r="R918" s="31"/>
      <c r="S918" s="31"/>
      <c r="T918" s="30"/>
      <c r="U918" s="30"/>
      <c r="V918" s="30"/>
      <c r="W918" s="30"/>
      <c r="X918" s="30"/>
      <c r="Y918" s="30"/>
      <c r="Z918" s="30"/>
      <c r="AA918" s="30"/>
    </row>
    <row r="919" spans="1:27" ht="13.2" x14ac:dyDescent="0.25">
      <c r="A919" s="78"/>
      <c r="B919" s="28"/>
      <c r="C919" s="28"/>
      <c r="D919" s="27"/>
      <c r="E919" s="28"/>
      <c r="F919" s="27"/>
      <c r="G919" s="28"/>
      <c r="H919" s="31"/>
      <c r="I919" s="31"/>
      <c r="J919" s="30"/>
      <c r="K919" s="30"/>
      <c r="L919" s="28"/>
      <c r="M919" s="31"/>
      <c r="N919" s="32"/>
      <c r="O919" s="28"/>
      <c r="P919" s="28"/>
      <c r="Q919" s="28"/>
      <c r="R919" s="31"/>
      <c r="S919" s="31"/>
      <c r="T919" s="30"/>
      <c r="U919" s="30"/>
      <c r="V919" s="30"/>
      <c r="W919" s="30"/>
      <c r="X919" s="30"/>
      <c r="Y919" s="30"/>
      <c r="Z919" s="30"/>
      <c r="AA919" s="30"/>
    </row>
    <row r="920" spans="1:27" ht="13.2" x14ac:dyDescent="0.25">
      <c r="A920" s="78"/>
      <c r="B920" s="28"/>
      <c r="C920" s="28"/>
      <c r="D920" s="27"/>
      <c r="E920" s="28"/>
      <c r="F920" s="27"/>
      <c r="G920" s="28"/>
      <c r="H920" s="31"/>
      <c r="I920" s="31"/>
      <c r="J920" s="30"/>
      <c r="K920" s="30"/>
      <c r="L920" s="28"/>
      <c r="M920" s="31"/>
      <c r="N920" s="32"/>
      <c r="O920" s="28"/>
      <c r="P920" s="28"/>
      <c r="Q920" s="28"/>
      <c r="R920" s="31"/>
      <c r="S920" s="31"/>
      <c r="T920" s="30"/>
      <c r="U920" s="30"/>
      <c r="V920" s="30"/>
      <c r="W920" s="30"/>
      <c r="X920" s="30"/>
      <c r="Y920" s="30"/>
      <c r="Z920" s="30"/>
      <c r="AA920" s="30"/>
    </row>
    <row r="921" spans="1:27" ht="13.2" x14ac:dyDescent="0.25">
      <c r="A921" s="78"/>
      <c r="B921" s="28"/>
      <c r="C921" s="28"/>
      <c r="D921" s="27"/>
      <c r="E921" s="28"/>
      <c r="F921" s="27"/>
      <c r="G921" s="28"/>
      <c r="H921" s="31"/>
      <c r="I921" s="31"/>
      <c r="J921" s="30"/>
      <c r="K921" s="30"/>
      <c r="L921" s="28"/>
      <c r="M921" s="31"/>
      <c r="N921" s="32"/>
      <c r="O921" s="28"/>
      <c r="P921" s="28"/>
      <c r="Q921" s="28"/>
      <c r="R921" s="31"/>
      <c r="S921" s="31"/>
      <c r="T921" s="30"/>
      <c r="U921" s="30"/>
      <c r="V921" s="30"/>
      <c r="W921" s="30"/>
      <c r="X921" s="30"/>
      <c r="Y921" s="30"/>
      <c r="Z921" s="30"/>
      <c r="AA921" s="30"/>
    </row>
    <row r="922" spans="1:27" ht="13.2" x14ac:dyDescent="0.25">
      <c r="A922" s="78"/>
      <c r="B922" s="28"/>
      <c r="C922" s="28"/>
      <c r="D922" s="27"/>
      <c r="E922" s="28"/>
      <c r="F922" s="27"/>
      <c r="G922" s="28"/>
      <c r="H922" s="31"/>
      <c r="I922" s="31"/>
      <c r="J922" s="30"/>
      <c r="K922" s="30"/>
      <c r="L922" s="28"/>
      <c r="M922" s="31"/>
      <c r="N922" s="32"/>
      <c r="O922" s="28"/>
      <c r="P922" s="28"/>
      <c r="Q922" s="28"/>
      <c r="R922" s="31"/>
      <c r="S922" s="31"/>
      <c r="T922" s="30"/>
      <c r="U922" s="30"/>
      <c r="V922" s="30"/>
      <c r="W922" s="30"/>
      <c r="X922" s="30"/>
      <c r="Y922" s="30"/>
      <c r="Z922" s="30"/>
      <c r="AA922" s="30"/>
    </row>
    <row r="923" spans="1:27" ht="13.2" x14ac:dyDescent="0.25">
      <c r="A923" s="78"/>
      <c r="B923" s="28"/>
      <c r="C923" s="28"/>
      <c r="D923" s="27"/>
      <c r="E923" s="28"/>
      <c r="F923" s="27"/>
      <c r="G923" s="28"/>
      <c r="H923" s="31"/>
      <c r="I923" s="31"/>
      <c r="J923" s="30"/>
      <c r="K923" s="30"/>
      <c r="L923" s="28"/>
      <c r="M923" s="31"/>
      <c r="N923" s="32"/>
      <c r="O923" s="28"/>
      <c r="P923" s="28"/>
      <c r="Q923" s="28"/>
      <c r="R923" s="31"/>
      <c r="S923" s="31"/>
      <c r="T923" s="30"/>
      <c r="U923" s="30"/>
      <c r="V923" s="30"/>
      <c r="W923" s="30"/>
      <c r="X923" s="30"/>
      <c r="Y923" s="30"/>
      <c r="Z923" s="30"/>
      <c r="AA923" s="30"/>
    </row>
    <row r="924" spans="1:27" ht="13.2" x14ac:dyDescent="0.25">
      <c r="A924" s="78"/>
      <c r="B924" s="28"/>
      <c r="C924" s="28"/>
      <c r="D924" s="27"/>
      <c r="E924" s="28"/>
      <c r="F924" s="27"/>
      <c r="G924" s="28"/>
      <c r="H924" s="31"/>
      <c r="I924" s="31"/>
      <c r="J924" s="30"/>
      <c r="K924" s="30"/>
      <c r="L924" s="28"/>
      <c r="M924" s="31"/>
      <c r="N924" s="32"/>
      <c r="O924" s="28"/>
      <c r="P924" s="28"/>
      <c r="Q924" s="28"/>
      <c r="R924" s="31"/>
      <c r="S924" s="31"/>
      <c r="T924" s="30"/>
      <c r="U924" s="30"/>
      <c r="V924" s="30"/>
      <c r="W924" s="30"/>
      <c r="X924" s="30"/>
      <c r="Y924" s="30"/>
      <c r="Z924" s="30"/>
      <c r="AA924" s="30"/>
    </row>
    <row r="925" spans="1:27" ht="13.2" x14ac:dyDescent="0.25">
      <c r="A925" s="78"/>
      <c r="B925" s="28"/>
      <c r="C925" s="28"/>
      <c r="D925" s="27"/>
      <c r="E925" s="28"/>
      <c r="F925" s="27"/>
      <c r="G925" s="28"/>
      <c r="H925" s="31"/>
      <c r="I925" s="31"/>
      <c r="J925" s="30"/>
      <c r="K925" s="30"/>
      <c r="L925" s="28"/>
      <c r="M925" s="31"/>
      <c r="N925" s="32"/>
      <c r="O925" s="28"/>
      <c r="P925" s="28"/>
      <c r="Q925" s="28"/>
      <c r="R925" s="31"/>
      <c r="S925" s="31"/>
      <c r="T925" s="30"/>
      <c r="U925" s="30"/>
      <c r="V925" s="30"/>
      <c r="W925" s="30"/>
      <c r="X925" s="30"/>
      <c r="Y925" s="30"/>
      <c r="Z925" s="30"/>
      <c r="AA925" s="30"/>
    </row>
    <row r="926" spans="1:27" ht="13.2" x14ac:dyDescent="0.25">
      <c r="A926" s="78"/>
      <c r="B926" s="28"/>
      <c r="C926" s="28"/>
      <c r="D926" s="27"/>
      <c r="E926" s="28"/>
      <c r="F926" s="27"/>
      <c r="G926" s="28"/>
      <c r="H926" s="31"/>
      <c r="I926" s="31"/>
      <c r="J926" s="30"/>
      <c r="K926" s="30"/>
      <c r="L926" s="28"/>
      <c r="M926" s="31"/>
      <c r="N926" s="32"/>
      <c r="O926" s="28"/>
      <c r="P926" s="28"/>
      <c r="Q926" s="28"/>
      <c r="R926" s="31"/>
      <c r="S926" s="31"/>
      <c r="T926" s="30"/>
      <c r="U926" s="30"/>
      <c r="V926" s="30"/>
      <c r="W926" s="30"/>
      <c r="X926" s="30"/>
      <c r="Y926" s="30"/>
      <c r="Z926" s="30"/>
      <c r="AA926" s="30"/>
    </row>
    <row r="927" spans="1:27" ht="13.2" x14ac:dyDescent="0.25">
      <c r="A927" s="78"/>
      <c r="B927" s="28"/>
      <c r="C927" s="28"/>
      <c r="D927" s="27"/>
      <c r="E927" s="28"/>
      <c r="F927" s="27"/>
      <c r="G927" s="28"/>
      <c r="H927" s="31"/>
      <c r="I927" s="31"/>
      <c r="J927" s="30"/>
      <c r="K927" s="30"/>
      <c r="L927" s="28"/>
      <c r="M927" s="31"/>
      <c r="N927" s="32"/>
      <c r="O927" s="28"/>
      <c r="P927" s="28"/>
      <c r="Q927" s="28"/>
      <c r="R927" s="31"/>
      <c r="S927" s="31"/>
      <c r="T927" s="30"/>
      <c r="U927" s="30"/>
      <c r="V927" s="30"/>
      <c r="W927" s="30"/>
      <c r="X927" s="30"/>
      <c r="Y927" s="30"/>
      <c r="Z927" s="30"/>
      <c r="AA927" s="30"/>
    </row>
    <row r="928" spans="1:27" ht="13.2" x14ac:dyDescent="0.25">
      <c r="A928" s="78"/>
      <c r="B928" s="28"/>
      <c r="C928" s="28"/>
      <c r="D928" s="27"/>
      <c r="E928" s="28"/>
      <c r="F928" s="27"/>
      <c r="G928" s="28"/>
      <c r="H928" s="31"/>
      <c r="I928" s="31"/>
      <c r="J928" s="30"/>
      <c r="K928" s="30"/>
      <c r="L928" s="28"/>
      <c r="M928" s="31"/>
      <c r="N928" s="32"/>
      <c r="O928" s="28"/>
      <c r="P928" s="28"/>
      <c r="Q928" s="28"/>
      <c r="R928" s="31"/>
      <c r="S928" s="31"/>
      <c r="T928" s="30"/>
      <c r="U928" s="30"/>
      <c r="V928" s="30"/>
      <c r="W928" s="30"/>
      <c r="X928" s="30"/>
      <c r="Y928" s="30"/>
      <c r="Z928" s="30"/>
      <c r="AA928" s="30"/>
    </row>
    <row r="929" spans="1:27" ht="13.2" x14ac:dyDescent="0.25">
      <c r="A929" s="78"/>
      <c r="B929" s="28"/>
      <c r="C929" s="28"/>
      <c r="D929" s="27"/>
      <c r="E929" s="28"/>
      <c r="F929" s="27"/>
      <c r="G929" s="28"/>
      <c r="H929" s="31"/>
      <c r="I929" s="31"/>
      <c r="J929" s="30"/>
      <c r="K929" s="30"/>
      <c r="L929" s="28"/>
      <c r="M929" s="31"/>
      <c r="N929" s="32"/>
      <c r="O929" s="28"/>
      <c r="P929" s="28"/>
      <c r="Q929" s="28"/>
      <c r="R929" s="31"/>
      <c r="S929" s="31"/>
      <c r="T929" s="30"/>
      <c r="U929" s="30"/>
      <c r="V929" s="30"/>
      <c r="W929" s="30"/>
      <c r="X929" s="30"/>
      <c r="Y929" s="30"/>
      <c r="Z929" s="30"/>
      <c r="AA929" s="30"/>
    </row>
    <row r="930" spans="1:27" ht="13.2" x14ac:dyDescent="0.25">
      <c r="A930" s="78"/>
      <c r="B930" s="28"/>
      <c r="C930" s="28"/>
      <c r="D930" s="27"/>
      <c r="E930" s="28"/>
      <c r="F930" s="27"/>
      <c r="G930" s="28"/>
      <c r="H930" s="31"/>
      <c r="I930" s="31"/>
      <c r="J930" s="30"/>
      <c r="K930" s="30"/>
      <c r="L930" s="28"/>
      <c r="M930" s="31"/>
      <c r="N930" s="32"/>
      <c r="O930" s="28"/>
      <c r="P930" s="28"/>
      <c r="Q930" s="28"/>
      <c r="R930" s="31"/>
      <c r="S930" s="31"/>
      <c r="T930" s="30"/>
      <c r="U930" s="30"/>
      <c r="V930" s="30"/>
      <c r="W930" s="30"/>
      <c r="X930" s="30"/>
      <c r="Y930" s="30"/>
      <c r="Z930" s="30"/>
      <c r="AA930" s="30"/>
    </row>
    <row r="931" spans="1:27" ht="13.2" x14ac:dyDescent="0.25">
      <c r="A931" s="78"/>
      <c r="B931" s="28"/>
      <c r="C931" s="28"/>
      <c r="D931" s="27"/>
      <c r="E931" s="28"/>
      <c r="F931" s="27"/>
      <c r="G931" s="28"/>
      <c r="H931" s="31"/>
      <c r="I931" s="31"/>
      <c r="J931" s="30"/>
      <c r="K931" s="30"/>
      <c r="L931" s="28"/>
      <c r="M931" s="31"/>
      <c r="N931" s="32"/>
      <c r="O931" s="28"/>
      <c r="P931" s="28"/>
      <c r="Q931" s="28"/>
      <c r="R931" s="31"/>
      <c r="S931" s="31"/>
      <c r="T931" s="30"/>
      <c r="U931" s="30"/>
      <c r="V931" s="30"/>
      <c r="W931" s="30"/>
      <c r="X931" s="30"/>
      <c r="Y931" s="30"/>
      <c r="Z931" s="30"/>
      <c r="AA931" s="30"/>
    </row>
    <row r="932" spans="1:27" ht="13.2" x14ac:dyDescent="0.25">
      <c r="A932" s="78"/>
      <c r="B932" s="28"/>
      <c r="C932" s="28"/>
      <c r="D932" s="27"/>
      <c r="E932" s="28"/>
      <c r="F932" s="27"/>
      <c r="G932" s="28"/>
      <c r="H932" s="31"/>
      <c r="I932" s="31"/>
      <c r="J932" s="30"/>
      <c r="K932" s="30"/>
      <c r="L932" s="28"/>
      <c r="M932" s="31"/>
      <c r="N932" s="32"/>
      <c r="O932" s="28"/>
      <c r="P932" s="28"/>
      <c r="Q932" s="28"/>
      <c r="R932" s="31"/>
      <c r="S932" s="31"/>
      <c r="T932" s="30"/>
      <c r="U932" s="30"/>
      <c r="V932" s="30"/>
      <c r="W932" s="30"/>
      <c r="X932" s="30"/>
      <c r="Y932" s="30"/>
      <c r="Z932" s="30"/>
      <c r="AA932" s="30"/>
    </row>
    <row r="933" spans="1:27" ht="13.2" x14ac:dyDescent="0.25">
      <c r="A933" s="78"/>
      <c r="B933" s="28"/>
      <c r="C933" s="28"/>
      <c r="D933" s="27"/>
      <c r="E933" s="28"/>
      <c r="F933" s="27"/>
      <c r="G933" s="28"/>
      <c r="H933" s="31"/>
      <c r="I933" s="31"/>
      <c r="J933" s="30"/>
      <c r="K933" s="30"/>
      <c r="L933" s="28"/>
      <c r="M933" s="31"/>
      <c r="N933" s="32"/>
      <c r="O933" s="28"/>
      <c r="P933" s="28"/>
      <c r="Q933" s="28"/>
      <c r="R933" s="31"/>
      <c r="S933" s="31"/>
      <c r="T933" s="30"/>
      <c r="U933" s="30"/>
      <c r="V933" s="30"/>
      <c r="W933" s="30"/>
      <c r="X933" s="30"/>
      <c r="Y933" s="30"/>
      <c r="Z933" s="30"/>
      <c r="AA933" s="30"/>
    </row>
    <row r="934" spans="1:27" ht="13.2" x14ac:dyDescent="0.25">
      <c r="A934" s="78"/>
      <c r="B934" s="28"/>
      <c r="C934" s="28"/>
      <c r="D934" s="27"/>
      <c r="E934" s="28"/>
      <c r="F934" s="27"/>
      <c r="G934" s="28"/>
      <c r="H934" s="31"/>
      <c r="I934" s="31"/>
      <c r="J934" s="30"/>
      <c r="K934" s="30"/>
      <c r="L934" s="28"/>
      <c r="M934" s="31"/>
      <c r="N934" s="32"/>
      <c r="O934" s="28"/>
      <c r="P934" s="28"/>
      <c r="Q934" s="28"/>
      <c r="R934" s="31"/>
      <c r="S934" s="31"/>
      <c r="T934" s="30"/>
      <c r="U934" s="30"/>
      <c r="V934" s="30"/>
      <c r="W934" s="30"/>
      <c r="X934" s="30"/>
      <c r="Y934" s="30"/>
      <c r="Z934" s="30"/>
      <c r="AA934" s="30"/>
    </row>
    <row r="935" spans="1:27" ht="13.2" x14ac:dyDescent="0.25">
      <c r="A935" s="78"/>
      <c r="B935" s="28"/>
      <c r="C935" s="28"/>
      <c r="D935" s="27"/>
      <c r="E935" s="28"/>
      <c r="F935" s="27"/>
      <c r="G935" s="28"/>
      <c r="H935" s="31"/>
      <c r="I935" s="31"/>
      <c r="J935" s="30"/>
      <c r="K935" s="30"/>
      <c r="L935" s="28"/>
      <c r="M935" s="31"/>
      <c r="N935" s="32"/>
      <c r="O935" s="28"/>
      <c r="P935" s="28"/>
      <c r="Q935" s="28"/>
      <c r="R935" s="31"/>
      <c r="S935" s="31"/>
      <c r="T935" s="30"/>
      <c r="U935" s="30"/>
      <c r="V935" s="30"/>
      <c r="W935" s="30"/>
      <c r="X935" s="30"/>
      <c r="Y935" s="30"/>
      <c r="Z935" s="30"/>
      <c r="AA935" s="30"/>
    </row>
    <row r="936" spans="1:27" ht="13.2" x14ac:dyDescent="0.25">
      <c r="A936" s="78"/>
      <c r="B936" s="28"/>
      <c r="C936" s="28"/>
      <c r="D936" s="27"/>
      <c r="E936" s="28"/>
      <c r="F936" s="27"/>
      <c r="G936" s="28"/>
      <c r="H936" s="31"/>
      <c r="I936" s="31"/>
      <c r="J936" s="30"/>
      <c r="K936" s="30"/>
      <c r="L936" s="28"/>
      <c r="M936" s="31"/>
      <c r="N936" s="32"/>
      <c r="O936" s="28"/>
      <c r="P936" s="28"/>
      <c r="Q936" s="28"/>
      <c r="R936" s="31"/>
      <c r="S936" s="31"/>
      <c r="T936" s="30"/>
      <c r="U936" s="30"/>
      <c r="V936" s="30"/>
      <c r="W936" s="30"/>
      <c r="X936" s="30"/>
      <c r="Y936" s="30"/>
      <c r="Z936" s="30"/>
      <c r="AA936" s="30"/>
    </row>
    <row r="937" spans="1:27" ht="13.2" x14ac:dyDescent="0.25">
      <c r="A937" s="78"/>
      <c r="B937" s="28"/>
      <c r="C937" s="28"/>
      <c r="D937" s="27"/>
      <c r="E937" s="28"/>
      <c r="F937" s="27"/>
      <c r="G937" s="28"/>
      <c r="H937" s="31"/>
      <c r="I937" s="31"/>
      <c r="J937" s="30"/>
      <c r="K937" s="30"/>
      <c r="L937" s="28"/>
      <c r="M937" s="31"/>
      <c r="N937" s="32"/>
      <c r="O937" s="28"/>
      <c r="P937" s="28"/>
      <c r="Q937" s="28"/>
      <c r="R937" s="31"/>
      <c r="S937" s="31"/>
      <c r="T937" s="30"/>
      <c r="U937" s="30"/>
      <c r="V937" s="30"/>
      <c r="W937" s="30"/>
      <c r="X937" s="30"/>
      <c r="Y937" s="30"/>
      <c r="Z937" s="30"/>
      <c r="AA937" s="30"/>
    </row>
    <row r="938" spans="1:27" ht="13.2" x14ac:dyDescent="0.25">
      <c r="A938" s="78"/>
      <c r="B938" s="28"/>
      <c r="C938" s="28"/>
      <c r="D938" s="27"/>
      <c r="E938" s="28"/>
      <c r="F938" s="27"/>
      <c r="G938" s="28"/>
      <c r="H938" s="31"/>
      <c r="I938" s="31"/>
      <c r="J938" s="30"/>
      <c r="K938" s="30"/>
      <c r="L938" s="28"/>
      <c r="M938" s="31"/>
      <c r="N938" s="32"/>
      <c r="O938" s="28"/>
      <c r="P938" s="28"/>
      <c r="Q938" s="28"/>
      <c r="R938" s="31"/>
      <c r="S938" s="31"/>
      <c r="T938" s="30"/>
      <c r="U938" s="30"/>
      <c r="V938" s="30"/>
      <c r="W938" s="30"/>
      <c r="X938" s="30"/>
      <c r="Y938" s="30"/>
      <c r="Z938" s="30"/>
      <c r="AA938" s="30"/>
    </row>
    <row r="939" spans="1:27" ht="13.2" x14ac:dyDescent="0.25">
      <c r="A939" s="78"/>
      <c r="B939" s="28"/>
      <c r="C939" s="28"/>
      <c r="D939" s="27"/>
      <c r="E939" s="28"/>
      <c r="F939" s="27"/>
      <c r="G939" s="28"/>
      <c r="H939" s="31"/>
      <c r="I939" s="31"/>
      <c r="J939" s="30"/>
      <c r="K939" s="30"/>
      <c r="L939" s="28"/>
      <c r="M939" s="31"/>
      <c r="N939" s="32"/>
      <c r="O939" s="28"/>
      <c r="P939" s="28"/>
      <c r="Q939" s="28"/>
      <c r="R939" s="31"/>
      <c r="S939" s="31"/>
      <c r="T939" s="30"/>
      <c r="U939" s="30"/>
      <c r="V939" s="30"/>
      <c r="W939" s="30"/>
      <c r="X939" s="30"/>
      <c r="Y939" s="30"/>
      <c r="Z939" s="30"/>
      <c r="AA939" s="30"/>
    </row>
    <row r="940" spans="1:27" ht="13.2" x14ac:dyDescent="0.25">
      <c r="A940" s="78"/>
      <c r="B940" s="28"/>
      <c r="C940" s="28"/>
      <c r="D940" s="27"/>
      <c r="E940" s="28"/>
      <c r="F940" s="27"/>
      <c r="G940" s="28"/>
      <c r="H940" s="31"/>
      <c r="I940" s="31"/>
      <c r="J940" s="30"/>
      <c r="K940" s="30"/>
      <c r="L940" s="28"/>
      <c r="M940" s="31"/>
      <c r="N940" s="32"/>
      <c r="O940" s="28"/>
      <c r="P940" s="28"/>
      <c r="Q940" s="28"/>
      <c r="R940" s="31"/>
      <c r="S940" s="31"/>
      <c r="T940" s="30"/>
      <c r="U940" s="30"/>
      <c r="V940" s="30"/>
      <c r="W940" s="30"/>
      <c r="X940" s="30"/>
      <c r="Y940" s="30"/>
      <c r="Z940" s="30"/>
      <c r="AA940" s="30"/>
    </row>
    <row r="941" spans="1:27" ht="13.2" x14ac:dyDescent="0.25">
      <c r="A941" s="78"/>
      <c r="B941" s="28"/>
      <c r="C941" s="28"/>
      <c r="D941" s="27"/>
      <c r="E941" s="28"/>
      <c r="F941" s="27"/>
      <c r="G941" s="28"/>
      <c r="H941" s="31"/>
      <c r="I941" s="31"/>
      <c r="J941" s="30"/>
      <c r="K941" s="30"/>
      <c r="L941" s="28"/>
      <c r="M941" s="31"/>
      <c r="N941" s="32"/>
      <c r="O941" s="28"/>
      <c r="P941" s="28"/>
      <c r="Q941" s="28"/>
      <c r="R941" s="31"/>
      <c r="S941" s="31"/>
      <c r="T941" s="30"/>
      <c r="U941" s="30"/>
      <c r="V941" s="30"/>
      <c r="W941" s="30"/>
      <c r="X941" s="30"/>
      <c r="Y941" s="30"/>
      <c r="Z941" s="30"/>
      <c r="AA941" s="30"/>
    </row>
    <row r="942" spans="1:27" ht="13.2" x14ac:dyDescent="0.25">
      <c r="A942" s="78"/>
      <c r="B942" s="28"/>
      <c r="C942" s="28"/>
      <c r="D942" s="27"/>
      <c r="E942" s="28"/>
      <c r="F942" s="27"/>
      <c r="G942" s="28"/>
      <c r="H942" s="31"/>
      <c r="I942" s="31"/>
      <c r="J942" s="30"/>
      <c r="K942" s="30"/>
      <c r="L942" s="28"/>
      <c r="M942" s="31"/>
      <c r="N942" s="32"/>
      <c r="O942" s="28"/>
      <c r="P942" s="28"/>
      <c r="Q942" s="28"/>
      <c r="R942" s="31"/>
      <c r="S942" s="31"/>
      <c r="T942" s="30"/>
      <c r="U942" s="30"/>
      <c r="V942" s="30"/>
      <c r="W942" s="30"/>
      <c r="X942" s="30"/>
      <c r="Y942" s="30"/>
      <c r="Z942" s="30"/>
      <c r="AA942" s="30"/>
    </row>
    <row r="943" spans="1:27" ht="13.2" x14ac:dyDescent="0.25">
      <c r="A943" s="78"/>
      <c r="B943" s="28"/>
      <c r="C943" s="28"/>
      <c r="D943" s="27"/>
      <c r="E943" s="28"/>
      <c r="F943" s="27"/>
      <c r="G943" s="28"/>
      <c r="H943" s="31"/>
      <c r="I943" s="31"/>
      <c r="J943" s="30"/>
      <c r="K943" s="30"/>
      <c r="L943" s="28"/>
      <c r="M943" s="31"/>
      <c r="N943" s="32"/>
      <c r="O943" s="28"/>
      <c r="P943" s="28"/>
      <c r="Q943" s="28"/>
      <c r="R943" s="31"/>
      <c r="S943" s="31"/>
      <c r="T943" s="30"/>
      <c r="U943" s="30"/>
      <c r="V943" s="30"/>
      <c r="W943" s="30"/>
      <c r="X943" s="30"/>
      <c r="Y943" s="30"/>
      <c r="Z943" s="30"/>
      <c r="AA943" s="30"/>
    </row>
    <row r="944" spans="1:27" ht="13.2" x14ac:dyDescent="0.25">
      <c r="A944" s="78"/>
      <c r="B944" s="28"/>
      <c r="C944" s="28"/>
      <c r="D944" s="27"/>
      <c r="E944" s="28"/>
      <c r="F944" s="27"/>
      <c r="G944" s="28"/>
      <c r="H944" s="31"/>
      <c r="I944" s="31"/>
      <c r="J944" s="30"/>
      <c r="K944" s="30"/>
      <c r="L944" s="28"/>
      <c r="M944" s="31"/>
      <c r="N944" s="32"/>
      <c r="O944" s="28"/>
      <c r="P944" s="28"/>
      <c r="Q944" s="28"/>
      <c r="R944" s="31"/>
      <c r="S944" s="31"/>
      <c r="T944" s="30"/>
      <c r="U944" s="30"/>
      <c r="V944" s="30"/>
      <c r="W944" s="30"/>
      <c r="X944" s="30"/>
      <c r="Y944" s="30"/>
      <c r="Z944" s="30"/>
      <c r="AA944" s="30"/>
    </row>
    <row r="945" spans="1:27" ht="13.2" x14ac:dyDescent="0.25">
      <c r="A945" s="78"/>
      <c r="B945" s="28"/>
      <c r="C945" s="28"/>
      <c r="D945" s="27"/>
      <c r="E945" s="28"/>
      <c r="F945" s="27"/>
      <c r="G945" s="28"/>
      <c r="H945" s="31"/>
      <c r="I945" s="31"/>
      <c r="J945" s="30"/>
      <c r="K945" s="30"/>
      <c r="L945" s="28"/>
      <c r="M945" s="31"/>
      <c r="N945" s="32"/>
      <c r="O945" s="28"/>
      <c r="P945" s="28"/>
      <c r="Q945" s="28"/>
      <c r="R945" s="31"/>
      <c r="S945" s="31"/>
      <c r="T945" s="30"/>
      <c r="U945" s="30"/>
      <c r="V945" s="30"/>
      <c r="W945" s="30"/>
      <c r="X945" s="30"/>
      <c r="Y945" s="30"/>
      <c r="Z945" s="30"/>
      <c r="AA945" s="30"/>
    </row>
    <row r="946" spans="1:27" ht="13.2" x14ac:dyDescent="0.25">
      <c r="A946" s="78"/>
      <c r="B946" s="28"/>
      <c r="C946" s="28"/>
      <c r="D946" s="27"/>
      <c r="E946" s="28"/>
      <c r="F946" s="27"/>
      <c r="G946" s="28"/>
      <c r="H946" s="31"/>
      <c r="I946" s="31"/>
      <c r="J946" s="30"/>
      <c r="K946" s="30"/>
      <c r="L946" s="28"/>
      <c r="M946" s="31"/>
      <c r="N946" s="32"/>
      <c r="O946" s="28"/>
      <c r="P946" s="28"/>
      <c r="Q946" s="28"/>
      <c r="R946" s="31"/>
      <c r="S946" s="31"/>
      <c r="T946" s="30"/>
      <c r="U946" s="30"/>
      <c r="V946" s="30"/>
      <c r="W946" s="30"/>
      <c r="X946" s="30"/>
      <c r="Y946" s="30"/>
      <c r="Z946" s="30"/>
      <c r="AA946" s="30"/>
    </row>
    <row r="947" spans="1:27" ht="13.2" x14ac:dyDescent="0.25">
      <c r="A947" s="78"/>
      <c r="B947" s="28"/>
      <c r="C947" s="28"/>
      <c r="D947" s="27"/>
      <c r="E947" s="28"/>
      <c r="F947" s="27"/>
      <c r="G947" s="28"/>
      <c r="H947" s="31"/>
      <c r="I947" s="31"/>
      <c r="J947" s="30"/>
      <c r="K947" s="30"/>
      <c r="L947" s="28"/>
      <c r="M947" s="31"/>
      <c r="N947" s="32"/>
      <c r="O947" s="28"/>
      <c r="P947" s="28"/>
      <c r="Q947" s="28"/>
      <c r="R947" s="31"/>
      <c r="S947" s="31"/>
      <c r="T947" s="30"/>
      <c r="U947" s="30"/>
      <c r="V947" s="30"/>
      <c r="W947" s="30"/>
      <c r="X947" s="30"/>
      <c r="Y947" s="30"/>
      <c r="Z947" s="30"/>
      <c r="AA947" s="30"/>
    </row>
    <row r="948" spans="1:27" ht="13.2" x14ac:dyDescent="0.25">
      <c r="A948" s="78"/>
      <c r="B948" s="28"/>
      <c r="C948" s="28"/>
      <c r="D948" s="27"/>
      <c r="E948" s="28"/>
      <c r="F948" s="27"/>
      <c r="G948" s="28"/>
      <c r="H948" s="31"/>
      <c r="I948" s="31"/>
      <c r="J948" s="30"/>
      <c r="K948" s="30"/>
      <c r="L948" s="28"/>
      <c r="M948" s="31"/>
      <c r="N948" s="32"/>
      <c r="O948" s="28"/>
      <c r="P948" s="28"/>
      <c r="Q948" s="28"/>
      <c r="R948" s="31"/>
      <c r="S948" s="31"/>
      <c r="T948" s="30"/>
      <c r="U948" s="30"/>
      <c r="V948" s="30"/>
      <c r="W948" s="30"/>
      <c r="X948" s="30"/>
      <c r="Y948" s="30"/>
      <c r="Z948" s="30"/>
      <c r="AA948" s="30"/>
    </row>
    <row r="949" spans="1:27" ht="13.2" x14ac:dyDescent="0.25">
      <c r="A949" s="78"/>
      <c r="B949" s="28"/>
      <c r="C949" s="28"/>
      <c r="D949" s="27"/>
      <c r="E949" s="28"/>
      <c r="F949" s="27"/>
      <c r="G949" s="28"/>
      <c r="H949" s="31"/>
      <c r="I949" s="31"/>
      <c r="J949" s="30"/>
      <c r="K949" s="30"/>
      <c r="L949" s="28"/>
      <c r="M949" s="31"/>
      <c r="N949" s="32"/>
      <c r="O949" s="28"/>
      <c r="P949" s="28"/>
      <c r="Q949" s="28"/>
      <c r="R949" s="31"/>
      <c r="S949" s="31"/>
      <c r="T949" s="30"/>
      <c r="U949" s="30"/>
      <c r="V949" s="30"/>
      <c r="W949" s="30"/>
      <c r="X949" s="30"/>
      <c r="Y949" s="30"/>
      <c r="Z949" s="30"/>
      <c r="AA949" s="30"/>
    </row>
    <row r="950" spans="1:27" ht="13.2" x14ac:dyDescent="0.25">
      <c r="A950" s="78"/>
      <c r="B950" s="28"/>
      <c r="C950" s="28"/>
      <c r="D950" s="27"/>
      <c r="E950" s="28"/>
      <c r="F950" s="27"/>
      <c r="G950" s="28"/>
      <c r="H950" s="31"/>
      <c r="I950" s="31"/>
      <c r="J950" s="30"/>
      <c r="K950" s="30"/>
      <c r="L950" s="28"/>
      <c r="M950" s="31"/>
      <c r="N950" s="32"/>
      <c r="O950" s="28"/>
      <c r="P950" s="28"/>
      <c r="Q950" s="28"/>
      <c r="R950" s="31"/>
      <c r="S950" s="31"/>
      <c r="T950" s="30"/>
      <c r="U950" s="30"/>
      <c r="V950" s="30"/>
      <c r="W950" s="30"/>
      <c r="X950" s="30"/>
      <c r="Y950" s="30"/>
      <c r="Z950" s="30"/>
      <c r="AA950" s="30"/>
    </row>
    <row r="951" spans="1:27" ht="13.2" x14ac:dyDescent="0.25">
      <c r="A951" s="78"/>
      <c r="B951" s="28"/>
      <c r="C951" s="28"/>
      <c r="D951" s="27"/>
      <c r="E951" s="28"/>
      <c r="F951" s="27"/>
      <c r="G951" s="28"/>
      <c r="H951" s="31"/>
      <c r="I951" s="31"/>
      <c r="J951" s="30"/>
      <c r="K951" s="30"/>
      <c r="L951" s="28"/>
      <c r="M951" s="31"/>
      <c r="N951" s="32"/>
      <c r="O951" s="28"/>
      <c r="P951" s="28"/>
      <c r="Q951" s="28"/>
      <c r="R951" s="31"/>
      <c r="S951" s="31"/>
      <c r="T951" s="30"/>
      <c r="U951" s="30"/>
      <c r="V951" s="30"/>
      <c r="W951" s="30"/>
      <c r="X951" s="30"/>
      <c r="Y951" s="30"/>
      <c r="Z951" s="30"/>
      <c r="AA951" s="30"/>
    </row>
    <row r="952" spans="1:27" ht="13.2" x14ac:dyDescent="0.25">
      <c r="A952" s="78"/>
      <c r="B952" s="28"/>
      <c r="C952" s="28"/>
      <c r="D952" s="27"/>
      <c r="E952" s="28"/>
      <c r="F952" s="27"/>
      <c r="G952" s="28"/>
      <c r="H952" s="31"/>
      <c r="I952" s="31"/>
      <c r="J952" s="30"/>
      <c r="K952" s="30"/>
      <c r="L952" s="28"/>
      <c r="M952" s="31"/>
      <c r="N952" s="32"/>
      <c r="O952" s="28"/>
      <c r="P952" s="28"/>
      <c r="Q952" s="28"/>
      <c r="R952" s="31"/>
      <c r="S952" s="31"/>
      <c r="T952" s="30"/>
      <c r="U952" s="30"/>
      <c r="V952" s="30"/>
      <c r="W952" s="30"/>
      <c r="X952" s="30"/>
      <c r="Y952" s="30"/>
      <c r="Z952" s="30"/>
      <c r="AA952" s="30"/>
    </row>
    <row r="953" spans="1:27" ht="13.2" x14ac:dyDescent="0.25">
      <c r="A953" s="78"/>
      <c r="B953" s="28"/>
      <c r="C953" s="28"/>
      <c r="D953" s="27"/>
      <c r="E953" s="28"/>
      <c r="F953" s="27"/>
      <c r="G953" s="28"/>
      <c r="H953" s="31"/>
      <c r="I953" s="31"/>
      <c r="J953" s="30"/>
      <c r="K953" s="30"/>
      <c r="L953" s="28"/>
      <c r="M953" s="31"/>
      <c r="N953" s="32"/>
      <c r="O953" s="28"/>
      <c r="P953" s="28"/>
      <c r="Q953" s="28"/>
      <c r="R953" s="31"/>
      <c r="S953" s="31"/>
      <c r="T953" s="30"/>
      <c r="U953" s="30"/>
      <c r="V953" s="30"/>
      <c r="W953" s="30"/>
      <c r="X953" s="30"/>
      <c r="Y953" s="30"/>
      <c r="Z953" s="30"/>
      <c r="AA953" s="30"/>
    </row>
    <row r="954" spans="1:27" ht="13.2" x14ac:dyDescent="0.25">
      <c r="A954" s="78"/>
      <c r="B954" s="28"/>
      <c r="C954" s="28"/>
      <c r="D954" s="27"/>
      <c r="E954" s="28"/>
      <c r="F954" s="27"/>
      <c r="G954" s="28"/>
      <c r="H954" s="31"/>
      <c r="I954" s="31"/>
      <c r="J954" s="30"/>
      <c r="K954" s="30"/>
      <c r="L954" s="28"/>
      <c r="M954" s="31"/>
      <c r="N954" s="32"/>
      <c r="O954" s="28"/>
      <c r="P954" s="28"/>
      <c r="Q954" s="28"/>
      <c r="R954" s="31"/>
      <c r="S954" s="31"/>
      <c r="T954" s="30"/>
      <c r="U954" s="30"/>
      <c r="V954" s="30"/>
      <c r="W954" s="30"/>
      <c r="X954" s="30"/>
      <c r="Y954" s="30"/>
      <c r="Z954" s="30"/>
      <c r="AA954" s="30"/>
    </row>
    <row r="955" spans="1:27" ht="13.2" x14ac:dyDescent="0.25">
      <c r="A955" s="78"/>
      <c r="B955" s="28"/>
      <c r="C955" s="28"/>
      <c r="D955" s="27"/>
      <c r="E955" s="28"/>
      <c r="F955" s="27"/>
      <c r="G955" s="28"/>
      <c r="H955" s="31"/>
      <c r="I955" s="31"/>
      <c r="J955" s="30"/>
      <c r="K955" s="30"/>
      <c r="L955" s="28"/>
      <c r="M955" s="31"/>
      <c r="N955" s="32"/>
      <c r="O955" s="28"/>
      <c r="P955" s="28"/>
      <c r="Q955" s="28"/>
      <c r="R955" s="31"/>
      <c r="S955" s="31"/>
      <c r="T955" s="30"/>
      <c r="U955" s="30"/>
      <c r="V955" s="30"/>
      <c r="W955" s="30"/>
      <c r="X955" s="30"/>
      <c r="Y955" s="30"/>
      <c r="Z955" s="30"/>
      <c r="AA955" s="30"/>
    </row>
    <row r="956" spans="1:27" ht="13.2" x14ac:dyDescent="0.25">
      <c r="A956" s="78"/>
      <c r="B956" s="28"/>
      <c r="C956" s="28"/>
      <c r="D956" s="27"/>
      <c r="E956" s="28"/>
      <c r="F956" s="27"/>
      <c r="G956" s="28"/>
      <c r="H956" s="31"/>
      <c r="I956" s="31"/>
      <c r="J956" s="30"/>
      <c r="K956" s="30"/>
      <c r="L956" s="28"/>
      <c r="M956" s="31"/>
      <c r="N956" s="32"/>
      <c r="O956" s="28"/>
      <c r="P956" s="28"/>
      <c r="Q956" s="28"/>
      <c r="R956" s="31"/>
      <c r="S956" s="31"/>
      <c r="T956" s="30"/>
      <c r="U956" s="30"/>
      <c r="V956" s="30"/>
      <c r="W956" s="30"/>
      <c r="X956" s="30"/>
      <c r="Y956" s="30"/>
      <c r="Z956" s="30"/>
      <c r="AA956" s="30"/>
    </row>
    <row r="957" spans="1:27" ht="13.2" x14ac:dyDescent="0.25">
      <c r="A957" s="78"/>
      <c r="B957" s="28"/>
      <c r="C957" s="28"/>
      <c r="D957" s="27"/>
      <c r="E957" s="28"/>
      <c r="F957" s="27"/>
      <c r="G957" s="28"/>
      <c r="H957" s="31"/>
      <c r="I957" s="31"/>
      <c r="J957" s="30"/>
      <c r="K957" s="30"/>
      <c r="L957" s="28"/>
      <c r="M957" s="31"/>
      <c r="N957" s="32"/>
      <c r="O957" s="28"/>
      <c r="P957" s="28"/>
      <c r="Q957" s="28"/>
      <c r="R957" s="31"/>
      <c r="S957" s="31"/>
      <c r="T957" s="30"/>
      <c r="U957" s="30"/>
      <c r="V957" s="30"/>
      <c r="W957" s="30"/>
      <c r="X957" s="30"/>
      <c r="Y957" s="30"/>
      <c r="Z957" s="30"/>
      <c r="AA957" s="30"/>
    </row>
    <row r="958" spans="1:27" ht="13.2" x14ac:dyDescent="0.25">
      <c r="A958" s="78"/>
      <c r="B958" s="28"/>
      <c r="C958" s="28"/>
      <c r="D958" s="27"/>
      <c r="E958" s="28"/>
      <c r="F958" s="27"/>
      <c r="G958" s="28"/>
      <c r="H958" s="31"/>
      <c r="I958" s="31"/>
      <c r="J958" s="30"/>
      <c r="K958" s="30"/>
      <c r="L958" s="28"/>
      <c r="M958" s="31"/>
      <c r="N958" s="32"/>
      <c r="O958" s="28"/>
      <c r="P958" s="28"/>
      <c r="Q958" s="28"/>
      <c r="R958" s="31"/>
      <c r="S958" s="31"/>
      <c r="T958" s="30"/>
      <c r="U958" s="30"/>
      <c r="V958" s="30"/>
      <c r="W958" s="30"/>
      <c r="X958" s="30"/>
      <c r="Y958" s="30"/>
      <c r="Z958" s="30"/>
      <c r="AA958" s="30"/>
    </row>
    <row r="959" spans="1:27" ht="13.2" x14ac:dyDescent="0.25">
      <c r="A959" s="78"/>
      <c r="B959" s="28"/>
      <c r="C959" s="28"/>
      <c r="D959" s="27"/>
      <c r="E959" s="28"/>
      <c r="F959" s="27"/>
      <c r="G959" s="28"/>
      <c r="H959" s="31"/>
      <c r="I959" s="31"/>
      <c r="J959" s="30"/>
      <c r="K959" s="30"/>
      <c r="L959" s="28"/>
      <c r="M959" s="31"/>
      <c r="N959" s="32"/>
      <c r="O959" s="28"/>
      <c r="P959" s="28"/>
      <c r="Q959" s="28"/>
      <c r="R959" s="31"/>
      <c r="S959" s="31"/>
      <c r="T959" s="30"/>
      <c r="U959" s="30"/>
      <c r="V959" s="30"/>
      <c r="W959" s="30"/>
      <c r="X959" s="30"/>
      <c r="Y959" s="30"/>
      <c r="Z959" s="30"/>
      <c r="AA959" s="30"/>
    </row>
    <row r="960" spans="1:27" ht="13.2" x14ac:dyDescent="0.25">
      <c r="A960" s="78"/>
      <c r="B960" s="28"/>
      <c r="C960" s="28"/>
      <c r="D960" s="27"/>
      <c r="E960" s="28"/>
      <c r="F960" s="27"/>
      <c r="G960" s="28"/>
      <c r="H960" s="31"/>
      <c r="I960" s="31"/>
      <c r="J960" s="30"/>
      <c r="K960" s="30"/>
      <c r="L960" s="28"/>
      <c r="M960" s="31"/>
      <c r="N960" s="32"/>
      <c r="O960" s="28"/>
      <c r="P960" s="28"/>
      <c r="Q960" s="28"/>
      <c r="R960" s="31"/>
      <c r="S960" s="31"/>
      <c r="T960" s="30"/>
      <c r="U960" s="30"/>
      <c r="V960" s="30"/>
      <c r="W960" s="30"/>
      <c r="X960" s="30"/>
      <c r="Y960" s="30"/>
      <c r="Z960" s="30"/>
      <c r="AA960" s="30"/>
    </row>
    <row r="961" spans="1:27" ht="13.2" x14ac:dyDescent="0.25">
      <c r="A961" s="78"/>
      <c r="B961" s="28"/>
      <c r="C961" s="28"/>
      <c r="D961" s="27"/>
      <c r="E961" s="28"/>
      <c r="F961" s="27"/>
      <c r="G961" s="28"/>
      <c r="H961" s="31"/>
      <c r="I961" s="31"/>
      <c r="J961" s="30"/>
      <c r="K961" s="30"/>
      <c r="L961" s="28"/>
      <c r="M961" s="31"/>
      <c r="N961" s="32"/>
      <c r="O961" s="28"/>
      <c r="P961" s="28"/>
      <c r="Q961" s="28"/>
      <c r="R961" s="31"/>
      <c r="S961" s="31"/>
      <c r="T961" s="30"/>
      <c r="U961" s="30"/>
      <c r="V961" s="30"/>
      <c r="W961" s="30"/>
      <c r="X961" s="30"/>
      <c r="Y961" s="30"/>
      <c r="Z961" s="30"/>
      <c r="AA961" s="30"/>
    </row>
    <row r="962" spans="1:27" ht="13.2" x14ac:dyDescent="0.25">
      <c r="A962" s="78"/>
      <c r="B962" s="28"/>
      <c r="C962" s="28"/>
      <c r="D962" s="27"/>
      <c r="E962" s="28"/>
      <c r="F962" s="27"/>
      <c r="G962" s="28"/>
      <c r="H962" s="31"/>
      <c r="I962" s="31"/>
      <c r="J962" s="30"/>
      <c r="K962" s="30"/>
      <c r="L962" s="28"/>
      <c r="M962" s="31"/>
      <c r="N962" s="32"/>
      <c r="O962" s="28"/>
      <c r="P962" s="28"/>
      <c r="Q962" s="28"/>
      <c r="R962" s="31"/>
      <c r="S962" s="31"/>
      <c r="T962" s="30"/>
      <c r="U962" s="30"/>
      <c r="V962" s="30"/>
      <c r="W962" s="30"/>
      <c r="X962" s="30"/>
      <c r="Y962" s="30"/>
      <c r="Z962" s="30"/>
      <c r="AA962" s="30"/>
    </row>
    <row r="963" spans="1:27" ht="13.2" x14ac:dyDescent="0.25">
      <c r="A963" s="78"/>
      <c r="B963" s="28"/>
      <c r="C963" s="28"/>
      <c r="D963" s="27"/>
      <c r="E963" s="28"/>
      <c r="F963" s="27"/>
      <c r="G963" s="28"/>
      <c r="H963" s="31"/>
      <c r="I963" s="31"/>
      <c r="J963" s="30"/>
      <c r="K963" s="30"/>
      <c r="L963" s="28"/>
      <c r="M963" s="31"/>
      <c r="N963" s="32"/>
      <c r="O963" s="28"/>
      <c r="P963" s="28"/>
      <c r="Q963" s="28"/>
      <c r="R963" s="31"/>
      <c r="S963" s="31"/>
      <c r="T963" s="30"/>
      <c r="U963" s="30"/>
      <c r="V963" s="30"/>
      <c r="W963" s="30"/>
      <c r="X963" s="30"/>
      <c r="Y963" s="30"/>
      <c r="Z963" s="30"/>
      <c r="AA963" s="30"/>
    </row>
    <row r="964" spans="1:27" ht="13.2" x14ac:dyDescent="0.25">
      <c r="A964" s="78"/>
      <c r="B964" s="28"/>
      <c r="C964" s="28"/>
      <c r="D964" s="27"/>
      <c r="E964" s="28"/>
      <c r="F964" s="27"/>
      <c r="G964" s="28"/>
      <c r="H964" s="31"/>
      <c r="I964" s="31"/>
      <c r="J964" s="30"/>
      <c r="K964" s="30"/>
      <c r="L964" s="28"/>
      <c r="M964" s="31"/>
      <c r="N964" s="32"/>
      <c r="O964" s="28"/>
      <c r="P964" s="28"/>
      <c r="Q964" s="28"/>
      <c r="R964" s="31"/>
      <c r="S964" s="31"/>
      <c r="T964" s="30"/>
      <c r="U964" s="30"/>
      <c r="V964" s="30"/>
      <c r="W964" s="30"/>
      <c r="X964" s="30"/>
      <c r="Y964" s="30"/>
      <c r="Z964" s="30"/>
      <c r="AA964" s="30"/>
    </row>
    <row r="965" spans="1:27" ht="13.2" x14ac:dyDescent="0.25">
      <c r="A965" s="78"/>
      <c r="B965" s="28"/>
      <c r="C965" s="28"/>
      <c r="D965" s="27"/>
      <c r="E965" s="28"/>
      <c r="F965" s="27"/>
      <c r="G965" s="28"/>
      <c r="H965" s="31"/>
      <c r="I965" s="31"/>
      <c r="J965" s="30"/>
      <c r="K965" s="30"/>
      <c r="L965" s="28"/>
      <c r="M965" s="31"/>
      <c r="N965" s="32"/>
      <c r="O965" s="28"/>
      <c r="P965" s="28"/>
      <c r="Q965" s="28"/>
      <c r="R965" s="31"/>
      <c r="S965" s="31"/>
      <c r="T965" s="30"/>
      <c r="U965" s="30"/>
      <c r="V965" s="30"/>
      <c r="W965" s="30"/>
      <c r="X965" s="30"/>
      <c r="Y965" s="30"/>
      <c r="Z965" s="30"/>
      <c r="AA965" s="30"/>
    </row>
    <row r="966" spans="1:27" ht="13.2" x14ac:dyDescent="0.25">
      <c r="A966" s="78"/>
      <c r="B966" s="28"/>
      <c r="C966" s="28"/>
      <c r="D966" s="27"/>
      <c r="E966" s="28"/>
      <c r="F966" s="27"/>
      <c r="G966" s="28"/>
      <c r="H966" s="31"/>
      <c r="I966" s="31"/>
      <c r="J966" s="30"/>
      <c r="K966" s="30"/>
      <c r="L966" s="28"/>
      <c r="M966" s="31"/>
      <c r="N966" s="32"/>
      <c r="O966" s="28"/>
      <c r="P966" s="28"/>
      <c r="Q966" s="28"/>
      <c r="R966" s="31"/>
      <c r="S966" s="31"/>
      <c r="T966" s="30"/>
      <c r="U966" s="30"/>
      <c r="V966" s="30"/>
      <c r="W966" s="30"/>
      <c r="X966" s="30"/>
      <c r="Y966" s="30"/>
      <c r="Z966" s="30"/>
      <c r="AA966" s="30"/>
    </row>
    <row r="967" spans="1:27" ht="13.2" x14ac:dyDescent="0.25">
      <c r="A967" s="78"/>
      <c r="B967" s="28"/>
      <c r="C967" s="28"/>
      <c r="D967" s="27"/>
      <c r="E967" s="28"/>
      <c r="F967" s="27"/>
      <c r="G967" s="28"/>
      <c r="H967" s="31"/>
      <c r="I967" s="31"/>
      <c r="J967" s="30"/>
      <c r="K967" s="30"/>
      <c r="L967" s="28"/>
      <c r="M967" s="31"/>
      <c r="N967" s="32"/>
      <c r="O967" s="28"/>
      <c r="P967" s="28"/>
      <c r="Q967" s="28"/>
      <c r="R967" s="31"/>
      <c r="S967" s="31"/>
      <c r="T967" s="30"/>
      <c r="U967" s="30"/>
      <c r="V967" s="30"/>
      <c r="W967" s="30"/>
      <c r="X967" s="30"/>
      <c r="Y967" s="30"/>
      <c r="Z967" s="30"/>
      <c r="AA967" s="30"/>
    </row>
    <row r="968" spans="1:27" ht="13.2" x14ac:dyDescent="0.25">
      <c r="A968" s="78"/>
      <c r="B968" s="28"/>
      <c r="C968" s="28"/>
      <c r="D968" s="27"/>
      <c r="E968" s="28"/>
      <c r="F968" s="27"/>
      <c r="G968" s="28"/>
      <c r="H968" s="31"/>
      <c r="I968" s="31"/>
      <c r="J968" s="30"/>
      <c r="K968" s="30"/>
      <c r="L968" s="28"/>
      <c r="M968" s="31"/>
      <c r="N968" s="32"/>
      <c r="O968" s="28"/>
      <c r="P968" s="28"/>
      <c r="Q968" s="28"/>
      <c r="R968" s="31"/>
      <c r="S968" s="31"/>
      <c r="T968" s="30"/>
      <c r="U968" s="30"/>
      <c r="V968" s="30"/>
      <c r="W968" s="30"/>
      <c r="X968" s="30"/>
      <c r="Y968" s="30"/>
      <c r="Z968" s="30"/>
      <c r="AA968" s="30"/>
    </row>
    <row r="969" spans="1:27" ht="13.2" x14ac:dyDescent="0.25">
      <c r="A969" s="78"/>
      <c r="B969" s="28"/>
      <c r="C969" s="28"/>
      <c r="D969" s="27"/>
      <c r="E969" s="28"/>
      <c r="F969" s="27"/>
      <c r="G969" s="28"/>
      <c r="H969" s="31"/>
      <c r="I969" s="31"/>
      <c r="J969" s="30"/>
      <c r="K969" s="30"/>
      <c r="L969" s="28"/>
      <c r="M969" s="31"/>
      <c r="N969" s="32"/>
      <c r="O969" s="28"/>
      <c r="P969" s="28"/>
      <c r="Q969" s="28"/>
      <c r="R969" s="31"/>
      <c r="S969" s="31"/>
      <c r="T969" s="30"/>
      <c r="U969" s="30"/>
      <c r="V969" s="30"/>
      <c r="W969" s="30"/>
      <c r="X969" s="30"/>
      <c r="Y969" s="30"/>
      <c r="Z969" s="30"/>
      <c r="AA969" s="30"/>
    </row>
    <row r="970" spans="1:27" ht="13.2" x14ac:dyDescent="0.25">
      <c r="A970" s="78"/>
      <c r="B970" s="28"/>
      <c r="C970" s="28"/>
      <c r="D970" s="27"/>
      <c r="E970" s="28"/>
      <c r="F970" s="27"/>
      <c r="G970" s="28"/>
      <c r="H970" s="31"/>
      <c r="I970" s="31"/>
      <c r="J970" s="30"/>
      <c r="K970" s="30"/>
      <c r="L970" s="28"/>
      <c r="M970" s="31"/>
      <c r="N970" s="32"/>
      <c r="O970" s="28"/>
      <c r="P970" s="28"/>
      <c r="Q970" s="28"/>
      <c r="R970" s="31"/>
      <c r="S970" s="31"/>
      <c r="T970" s="30"/>
      <c r="U970" s="30"/>
      <c r="V970" s="30"/>
      <c r="W970" s="30"/>
      <c r="X970" s="30"/>
      <c r="Y970" s="30"/>
      <c r="Z970" s="30"/>
      <c r="AA970" s="30"/>
    </row>
    <row r="971" spans="1:27" ht="13.2" x14ac:dyDescent="0.25">
      <c r="A971" s="78"/>
      <c r="B971" s="28"/>
      <c r="C971" s="28"/>
      <c r="D971" s="27"/>
      <c r="E971" s="28"/>
      <c r="F971" s="27"/>
      <c r="G971" s="28"/>
      <c r="H971" s="31"/>
      <c r="I971" s="31"/>
      <c r="J971" s="30"/>
      <c r="K971" s="30"/>
      <c r="L971" s="28"/>
      <c r="M971" s="31"/>
      <c r="N971" s="32"/>
      <c r="O971" s="28"/>
      <c r="P971" s="28"/>
      <c r="Q971" s="28"/>
      <c r="R971" s="31"/>
      <c r="S971" s="31"/>
      <c r="T971" s="30"/>
      <c r="U971" s="30"/>
      <c r="V971" s="30"/>
      <c r="W971" s="30"/>
      <c r="X971" s="30"/>
      <c r="Y971" s="30"/>
      <c r="Z971" s="30"/>
      <c r="AA971" s="30"/>
    </row>
    <row r="972" spans="1:27" ht="13.2" x14ac:dyDescent="0.25">
      <c r="A972" s="78"/>
      <c r="B972" s="28"/>
      <c r="C972" s="28"/>
      <c r="D972" s="27"/>
      <c r="E972" s="28"/>
      <c r="F972" s="27"/>
      <c r="G972" s="28"/>
      <c r="H972" s="31"/>
      <c r="I972" s="31"/>
      <c r="J972" s="30"/>
      <c r="K972" s="30"/>
      <c r="L972" s="28"/>
      <c r="M972" s="31"/>
      <c r="N972" s="32"/>
      <c r="O972" s="28"/>
      <c r="P972" s="28"/>
      <c r="Q972" s="28"/>
      <c r="R972" s="31"/>
      <c r="S972" s="31"/>
      <c r="T972" s="30"/>
      <c r="U972" s="30"/>
      <c r="V972" s="30"/>
      <c r="W972" s="30"/>
      <c r="X972" s="30"/>
      <c r="Y972" s="30"/>
      <c r="Z972" s="30"/>
      <c r="AA972" s="30"/>
    </row>
    <row r="973" spans="1:27" ht="13.2" x14ac:dyDescent="0.25">
      <c r="A973" s="78"/>
      <c r="B973" s="28"/>
      <c r="C973" s="28"/>
      <c r="D973" s="27"/>
      <c r="E973" s="28"/>
      <c r="F973" s="27"/>
      <c r="G973" s="28"/>
      <c r="H973" s="31"/>
      <c r="I973" s="31"/>
      <c r="J973" s="30"/>
      <c r="K973" s="30"/>
      <c r="L973" s="28"/>
      <c r="M973" s="31"/>
      <c r="N973" s="32"/>
      <c r="O973" s="28"/>
      <c r="P973" s="28"/>
      <c r="Q973" s="28"/>
      <c r="R973" s="31"/>
      <c r="S973" s="31"/>
      <c r="T973" s="30"/>
      <c r="U973" s="30"/>
      <c r="V973" s="30"/>
      <c r="W973" s="30"/>
      <c r="X973" s="30"/>
      <c r="Y973" s="30"/>
      <c r="Z973" s="30"/>
      <c r="AA973" s="30"/>
    </row>
    <row r="974" spans="1:27" ht="13.2" x14ac:dyDescent="0.25">
      <c r="A974" s="78"/>
      <c r="B974" s="28"/>
      <c r="C974" s="28"/>
      <c r="D974" s="27"/>
      <c r="E974" s="28"/>
      <c r="F974" s="27"/>
      <c r="G974" s="28"/>
      <c r="H974" s="31"/>
      <c r="I974" s="31"/>
      <c r="J974" s="30"/>
      <c r="K974" s="30"/>
      <c r="L974" s="28"/>
      <c r="M974" s="31"/>
      <c r="N974" s="32"/>
      <c r="O974" s="28"/>
      <c r="P974" s="28"/>
      <c r="Q974" s="28"/>
      <c r="R974" s="31"/>
      <c r="S974" s="31"/>
      <c r="T974" s="30"/>
      <c r="U974" s="30"/>
      <c r="V974" s="30"/>
      <c r="W974" s="30"/>
      <c r="X974" s="30"/>
      <c r="Y974" s="30"/>
      <c r="Z974" s="30"/>
      <c r="AA974" s="30"/>
    </row>
    <row r="975" spans="1:27" ht="13.2" x14ac:dyDescent="0.25">
      <c r="A975" s="78"/>
      <c r="B975" s="28"/>
      <c r="C975" s="28"/>
      <c r="D975" s="27"/>
      <c r="E975" s="28"/>
      <c r="F975" s="27"/>
      <c r="G975" s="28"/>
      <c r="H975" s="31"/>
      <c r="I975" s="31"/>
      <c r="J975" s="30"/>
      <c r="K975" s="30"/>
      <c r="L975" s="28"/>
      <c r="M975" s="31"/>
      <c r="N975" s="32"/>
      <c r="O975" s="28"/>
      <c r="P975" s="28"/>
      <c r="Q975" s="28"/>
      <c r="R975" s="31"/>
      <c r="S975" s="31"/>
      <c r="T975" s="30"/>
      <c r="U975" s="30"/>
      <c r="V975" s="30"/>
      <c r="W975" s="30"/>
      <c r="X975" s="30"/>
      <c r="Y975" s="30"/>
      <c r="Z975" s="30"/>
      <c r="AA975" s="30"/>
    </row>
    <row r="976" spans="1:27" ht="13.2" x14ac:dyDescent="0.25">
      <c r="A976" s="78"/>
      <c r="B976" s="28"/>
      <c r="C976" s="28"/>
      <c r="D976" s="27"/>
      <c r="E976" s="28"/>
      <c r="F976" s="27"/>
      <c r="G976" s="28"/>
      <c r="H976" s="31"/>
      <c r="I976" s="31"/>
      <c r="J976" s="30"/>
      <c r="K976" s="30"/>
      <c r="L976" s="28"/>
      <c r="M976" s="31"/>
      <c r="N976" s="32"/>
      <c r="O976" s="28"/>
      <c r="P976" s="28"/>
      <c r="Q976" s="28"/>
      <c r="R976" s="31"/>
      <c r="S976" s="31"/>
      <c r="T976" s="30"/>
      <c r="U976" s="30"/>
      <c r="V976" s="30"/>
      <c r="W976" s="30"/>
      <c r="X976" s="30"/>
      <c r="Y976" s="30"/>
      <c r="Z976" s="30"/>
      <c r="AA976" s="30"/>
    </row>
    <row r="977" spans="1:27" ht="13.2" x14ac:dyDescent="0.25">
      <c r="A977" s="78"/>
      <c r="B977" s="28"/>
      <c r="C977" s="28"/>
      <c r="D977" s="27"/>
      <c r="E977" s="28"/>
      <c r="F977" s="27"/>
      <c r="G977" s="28"/>
      <c r="H977" s="31"/>
      <c r="I977" s="31"/>
      <c r="J977" s="30"/>
      <c r="K977" s="30"/>
      <c r="L977" s="28"/>
      <c r="M977" s="31"/>
      <c r="N977" s="32"/>
      <c r="O977" s="28"/>
      <c r="P977" s="28"/>
      <c r="Q977" s="28"/>
      <c r="R977" s="31"/>
      <c r="S977" s="31"/>
      <c r="T977" s="30"/>
      <c r="U977" s="30"/>
      <c r="V977" s="30"/>
      <c r="W977" s="30"/>
      <c r="X977" s="30"/>
      <c r="Y977" s="30"/>
      <c r="Z977" s="30"/>
      <c r="AA977" s="30"/>
    </row>
    <row r="978" spans="1:27" ht="13.2" x14ac:dyDescent="0.25">
      <c r="A978" s="78"/>
      <c r="B978" s="28"/>
      <c r="C978" s="28"/>
      <c r="D978" s="27"/>
      <c r="E978" s="28"/>
      <c r="F978" s="27"/>
      <c r="G978" s="28"/>
      <c r="H978" s="31"/>
      <c r="I978" s="31"/>
      <c r="J978" s="30"/>
      <c r="K978" s="30"/>
      <c r="L978" s="28"/>
      <c r="M978" s="31"/>
      <c r="N978" s="32"/>
      <c r="O978" s="28"/>
      <c r="P978" s="28"/>
      <c r="Q978" s="28"/>
      <c r="R978" s="31"/>
      <c r="S978" s="31"/>
      <c r="T978" s="30"/>
      <c r="U978" s="30"/>
      <c r="V978" s="30"/>
      <c r="W978" s="30"/>
      <c r="X978" s="30"/>
      <c r="Y978" s="30"/>
      <c r="Z978" s="30"/>
      <c r="AA978" s="30"/>
    </row>
    <row r="979" spans="1:27" ht="13.2" x14ac:dyDescent="0.25">
      <c r="A979" s="78"/>
      <c r="B979" s="28"/>
      <c r="C979" s="28"/>
      <c r="D979" s="27"/>
      <c r="E979" s="28"/>
      <c r="F979" s="27"/>
      <c r="G979" s="28"/>
      <c r="H979" s="31"/>
      <c r="I979" s="31"/>
      <c r="J979" s="30"/>
      <c r="K979" s="30"/>
      <c r="L979" s="28"/>
      <c r="M979" s="31"/>
      <c r="N979" s="32"/>
      <c r="O979" s="28"/>
      <c r="P979" s="28"/>
      <c r="Q979" s="28"/>
      <c r="R979" s="31"/>
      <c r="S979" s="31"/>
      <c r="T979" s="30"/>
      <c r="U979" s="30"/>
      <c r="V979" s="30"/>
      <c r="W979" s="30"/>
      <c r="X979" s="30"/>
      <c r="Y979" s="30"/>
      <c r="Z979" s="30"/>
      <c r="AA979" s="30"/>
    </row>
    <row r="980" spans="1:27" ht="13.2" x14ac:dyDescent="0.25">
      <c r="A980" s="78"/>
      <c r="B980" s="28"/>
      <c r="C980" s="28"/>
      <c r="D980" s="27"/>
      <c r="E980" s="28"/>
      <c r="F980" s="27"/>
      <c r="G980" s="28"/>
      <c r="H980" s="31"/>
      <c r="I980" s="31"/>
      <c r="J980" s="30"/>
      <c r="K980" s="30"/>
      <c r="L980" s="28"/>
      <c r="M980" s="31"/>
      <c r="N980" s="32"/>
      <c r="O980" s="28"/>
      <c r="P980" s="28"/>
      <c r="Q980" s="28"/>
      <c r="R980" s="31"/>
      <c r="S980" s="31"/>
      <c r="T980" s="30"/>
      <c r="U980" s="30"/>
      <c r="V980" s="30"/>
      <c r="W980" s="30"/>
      <c r="X980" s="30"/>
      <c r="Y980" s="30"/>
      <c r="Z980" s="30"/>
      <c r="AA980" s="30"/>
    </row>
    <row r="981" spans="1:27" ht="13.2" x14ac:dyDescent="0.25">
      <c r="A981" s="78"/>
      <c r="B981" s="28"/>
      <c r="C981" s="28"/>
      <c r="D981" s="27"/>
      <c r="E981" s="28"/>
      <c r="F981" s="27"/>
      <c r="G981" s="28"/>
      <c r="H981" s="31"/>
      <c r="I981" s="31"/>
      <c r="J981" s="30"/>
      <c r="K981" s="30"/>
      <c r="L981" s="28"/>
      <c r="M981" s="31"/>
      <c r="N981" s="32"/>
      <c r="O981" s="28"/>
      <c r="P981" s="28"/>
      <c r="Q981" s="28"/>
      <c r="R981" s="31"/>
      <c r="S981" s="31"/>
      <c r="T981" s="30"/>
      <c r="U981" s="30"/>
      <c r="V981" s="30"/>
      <c r="W981" s="30"/>
      <c r="X981" s="30"/>
      <c r="Y981" s="30"/>
      <c r="Z981" s="30"/>
      <c r="AA981" s="30"/>
    </row>
    <row r="982" spans="1:27" ht="13.2" x14ac:dyDescent="0.25">
      <c r="A982" s="78"/>
      <c r="B982" s="28"/>
      <c r="C982" s="28"/>
      <c r="D982" s="27"/>
      <c r="E982" s="28"/>
      <c r="F982" s="27"/>
      <c r="G982" s="28"/>
      <c r="H982" s="31"/>
      <c r="I982" s="31"/>
      <c r="J982" s="30"/>
      <c r="K982" s="30"/>
      <c r="L982" s="28"/>
      <c r="M982" s="31"/>
      <c r="N982" s="32"/>
      <c r="O982" s="28"/>
      <c r="P982" s="28"/>
      <c r="Q982" s="28"/>
      <c r="R982" s="31"/>
      <c r="S982" s="31"/>
      <c r="T982" s="30"/>
      <c r="U982" s="30"/>
      <c r="V982" s="30"/>
      <c r="W982" s="30"/>
      <c r="X982" s="30"/>
      <c r="Y982" s="30"/>
      <c r="Z982" s="30"/>
      <c r="AA982" s="30"/>
    </row>
    <row r="983" spans="1:27" ht="13.2" x14ac:dyDescent="0.25">
      <c r="A983" s="78"/>
      <c r="B983" s="28"/>
      <c r="C983" s="28"/>
      <c r="D983" s="27"/>
      <c r="E983" s="28"/>
      <c r="F983" s="27"/>
      <c r="G983" s="28"/>
      <c r="H983" s="31"/>
      <c r="I983" s="31"/>
      <c r="J983" s="30"/>
      <c r="K983" s="30"/>
      <c r="L983" s="28"/>
      <c r="M983" s="31"/>
      <c r="N983" s="32"/>
      <c r="O983" s="28"/>
      <c r="P983" s="28"/>
      <c r="Q983" s="28"/>
      <c r="R983" s="31"/>
      <c r="S983" s="31"/>
      <c r="T983" s="30"/>
      <c r="U983" s="30"/>
      <c r="V983" s="30"/>
      <c r="W983" s="30"/>
      <c r="X983" s="30"/>
      <c r="Y983" s="30"/>
      <c r="Z983" s="30"/>
      <c r="AA983" s="30"/>
    </row>
    <row r="984" spans="1:27" ht="13.2" x14ac:dyDescent="0.25">
      <c r="A984" s="78"/>
      <c r="B984" s="28"/>
      <c r="C984" s="28"/>
      <c r="D984" s="27"/>
      <c r="E984" s="28"/>
      <c r="F984" s="27"/>
      <c r="G984" s="28"/>
      <c r="H984" s="31"/>
      <c r="I984" s="31"/>
      <c r="J984" s="30"/>
      <c r="K984" s="30"/>
      <c r="L984" s="28"/>
      <c r="M984" s="31"/>
      <c r="N984" s="32"/>
      <c r="O984" s="28"/>
      <c r="P984" s="28"/>
      <c r="Q984" s="28"/>
      <c r="R984" s="31"/>
      <c r="S984" s="31"/>
      <c r="T984" s="30"/>
      <c r="U984" s="30"/>
      <c r="V984" s="30"/>
      <c r="W984" s="30"/>
      <c r="X984" s="30"/>
      <c r="Y984" s="30"/>
      <c r="Z984" s="30"/>
      <c r="AA984" s="30"/>
    </row>
    <row r="985" spans="1:27" ht="13.2" x14ac:dyDescent="0.25">
      <c r="A985" s="78"/>
      <c r="B985" s="28"/>
      <c r="C985" s="28"/>
      <c r="D985" s="27"/>
      <c r="E985" s="28"/>
      <c r="F985" s="27"/>
      <c r="G985" s="28"/>
      <c r="H985" s="31"/>
      <c r="I985" s="31"/>
      <c r="J985" s="30"/>
      <c r="K985" s="30"/>
      <c r="L985" s="28"/>
      <c r="M985" s="31"/>
      <c r="N985" s="32"/>
      <c r="O985" s="28"/>
      <c r="P985" s="28"/>
      <c r="Q985" s="28"/>
      <c r="R985" s="31"/>
      <c r="S985" s="31"/>
      <c r="T985" s="30"/>
      <c r="U985" s="30"/>
      <c r="V985" s="30"/>
      <c r="W985" s="30"/>
      <c r="X985" s="30"/>
      <c r="Y985" s="30"/>
      <c r="Z985" s="30"/>
      <c r="AA985" s="30"/>
    </row>
    <row r="986" spans="1:27" ht="13.2" x14ac:dyDescent="0.25">
      <c r="A986" s="78"/>
      <c r="B986" s="28"/>
      <c r="C986" s="28"/>
      <c r="D986" s="27"/>
      <c r="E986" s="28"/>
      <c r="F986" s="27"/>
      <c r="G986" s="28"/>
      <c r="H986" s="31"/>
      <c r="I986" s="31"/>
      <c r="J986" s="30"/>
      <c r="K986" s="30"/>
      <c r="L986" s="28"/>
      <c r="M986" s="31"/>
      <c r="N986" s="32"/>
      <c r="O986" s="28"/>
      <c r="P986" s="28"/>
      <c r="Q986" s="28"/>
      <c r="R986" s="31"/>
      <c r="S986" s="31"/>
      <c r="T986" s="30"/>
      <c r="U986" s="30"/>
      <c r="V986" s="30"/>
      <c r="W986" s="30"/>
      <c r="X986" s="30"/>
      <c r="Y986" s="30"/>
      <c r="Z986" s="30"/>
      <c r="AA986" s="30"/>
    </row>
    <row r="987" spans="1:27" ht="13.2" x14ac:dyDescent="0.25">
      <c r="A987" s="78"/>
      <c r="B987" s="28"/>
      <c r="C987" s="28"/>
      <c r="D987" s="27"/>
      <c r="E987" s="28"/>
      <c r="F987" s="27"/>
      <c r="G987" s="28"/>
      <c r="H987" s="31"/>
      <c r="I987" s="31"/>
      <c r="J987" s="30"/>
      <c r="K987" s="30"/>
      <c r="L987" s="28"/>
      <c r="M987" s="31"/>
      <c r="N987" s="32"/>
      <c r="O987" s="28"/>
      <c r="P987" s="28"/>
      <c r="Q987" s="28"/>
      <c r="R987" s="31"/>
      <c r="S987" s="31"/>
      <c r="T987" s="30"/>
      <c r="U987" s="30"/>
      <c r="V987" s="30"/>
      <c r="W987" s="30"/>
      <c r="X987" s="30"/>
      <c r="Y987" s="30"/>
      <c r="Z987" s="30"/>
      <c r="AA987" s="30"/>
    </row>
    <row r="988" spans="1:27" ht="13.2" x14ac:dyDescent="0.25">
      <c r="A988" s="78"/>
      <c r="B988" s="28"/>
      <c r="C988" s="28"/>
      <c r="D988" s="27"/>
      <c r="E988" s="28"/>
      <c r="F988" s="27"/>
      <c r="G988" s="28"/>
      <c r="H988" s="31"/>
      <c r="I988" s="31"/>
      <c r="J988" s="30"/>
      <c r="K988" s="30"/>
      <c r="L988" s="28"/>
      <c r="M988" s="31"/>
      <c r="N988" s="32"/>
      <c r="O988" s="28"/>
      <c r="P988" s="28"/>
      <c r="Q988" s="28"/>
      <c r="R988" s="31"/>
      <c r="S988" s="31"/>
      <c r="T988" s="30"/>
      <c r="U988" s="30"/>
      <c r="V988" s="30"/>
      <c r="W988" s="30"/>
      <c r="X988" s="30"/>
      <c r="Y988" s="30"/>
      <c r="Z988" s="30"/>
      <c r="AA988" s="30"/>
    </row>
    <row r="989" spans="1:27" ht="13.2" x14ac:dyDescent="0.25">
      <c r="A989" s="78"/>
      <c r="B989" s="28"/>
      <c r="C989" s="28"/>
      <c r="D989" s="27"/>
      <c r="E989" s="28"/>
      <c r="F989" s="27"/>
      <c r="G989" s="28"/>
      <c r="H989" s="31"/>
      <c r="I989" s="31"/>
      <c r="J989" s="30"/>
      <c r="K989" s="30"/>
      <c r="L989" s="28"/>
      <c r="M989" s="31"/>
      <c r="N989" s="32"/>
      <c r="O989" s="28"/>
      <c r="P989" s="28"/>
      <c r="Q989" s="28"/>
      <c r="R989" s="31"/>
      <c r="S989" s="31"/>
      <c r="T989" s="30"/>
      <c r="U989" s="30"/>
      <c r="V989" s="30"/>
      <c r="W989" s="30"/>
      <c r="X989" s="30"/>
      <c r="Y989" s="30"/>
      <c r="Z989" s="30"/>
      <c r="AA989" s="30"/>
    </row>
    <row r="990" spans="1:27" ht="13.2" x14ac:dyDescent="0.25">
      <c r="A990" s="78"/>
      <c r="B990" s="28"/>
      <c r="C990" s="28"/>
      <c r="D990" s="27"/>
      <c r="E990" s="28"/>
      <c r="F990" s="27"/>
      <c r="G990" s="28"/>
      <c r="H990" s="31"/>
      <c r="I990" s="31"/>
      <c r="J990" s="30"/>
      <c r="K990" s="30"/>
      <c r="L990" s="28"/>
      <c r="M990" s="31"/>
      <c r="N990" s="32"/>
      <c r="O990" s="28"/>
      <c r="P990" s="28"/>
      <c r="Q990" s="28"/>
      <c r="R990" s="31"/>
      <c r="S990" s="31"/>
      <c r="T990" s="30"/>
      <c r="U990" s="30"/>
      <c r="V990" s="30"/>
      <c r="W990" s="30"/>
      <c r="X990" s="30"/>
      <c r="Y990" s="30"/>
      <c r="Z990" s="30"/>
      <c r="AA990" s="30"/>
    </row>
    <row r="991" spans="1:27" ht="13.2" x14ac:dyDescent="0.25">
      <c r="A991" s="78"/>
      <c r="B991" s="28"/>
      <c r="C991" s="28"/>
      <c r="D991" s="27"/>
      <c r="E991" s="28"/>
      <c r="F991" s="27"/>
      <c r="G991" s="28"/>
      <c r="H991" s="31"/>
      <c r="I991" s="31"/>
      <c r="J991" s="30"/>
      <c r="K991" s="30"/>
      <c r="L991" s="28"/>
      <c r="M991" s="31"/>
      <c r="N991" s="32"/>
      <c r="O991" s="28"/>
      <c r="P991" s="28"/>
      <c r="Q991" s="28"/>
      <c r="R991" s="31"/>
      <c r="S991" s="31"/>
      <c r="T991" s="30"/>
      <c r="U991" s="30"/>
      <c r="V991" s="30"/>
      <c r="W991" s="30"/>
      <c r="X991" s="30"/>
      <c r="Y991" s="30"/>
      <c r="Z991" s="30"/>
      <c r="AA991" s="30"/>
    </row>
    <row r="992" spans="1:27" ht="13.2" x14ac:dyDescent="0.25">
      <c r="A992" s="78"/>
      <c r="B992" s="28"/>
      <c r="C992" s="28"/>
      <c r="D992" s="27"/>
      <c r="E992" s="28"/>
      <c r="F992" s="27"/>
      <c r="G992" s="28"/>
      <c r="H992" s="31"/>
      <c r="I992" s="31"/>
      <c r="J992" s="30"/>
      <c r="K992" s="30"/>
      <c r="L992" s="28"/>
      <c r="M992" s="31"/>
      <c r="N992" s="32"/>
      <c r="O992" s="28"/>
      <c r="P992" s="28"/>
      <c r="Q992" s="28"/>
      <c r="R992" s="31"/>
      <c r="S992" s="31"/>
      <c r="T992" s="30"/>
      <c r="U992" s="30"/>
      <c r="V992" s="30"/>
      <c r="W992" s="30"/>
      <c r="X992" s="30"/>
      <c r="Y992" s="30"/>
      <c r="Z992" s="30"/>
      <c r="AA992" s="30"/>
    </row>
    <row r="993" spans="1:27" ht="13.2" x14ac:dyDescent="0.25">
      <c r="A993" s="78"/>
      <c r="B993" s="28"/>
      <c r="C993" s="28"/>
      <c r="D993" s="27"/>
      <c r="E993" s="28"/>
      <c r="F993" s="27"/>
      <c r="G993" s="28"/>
      <c r="H993" s="31"/>
      <c r="I993" s="31"/>
      <c r="J993" s="30"/>
      <c r="K993" s="30"/>
      <c r="L993" s="28"/>
      <c r="M993" s="31"/>
      <c r="N993" s="32"/>
      <c r="O993" s="28"/>
      <c r="P993" s="28"/>
      <c r="Q993" s="28"/>
      <c r="R993" s="31"/>
      <c r="S993" s="31"/>
      <c r="T993" s="30"/>
      <c r="U993" s="30"/>
      <c r="V993" s="30"/>
      <c r="W993" s="30"/>
      <c r="X993" s="30"/>
      <c r="Y993" s="30"/>
      <c r="Z993" s="30"/>
      <c r="AA993" s="30"/>
    </row>
    <row r="994" spans="1:27" ht="13.2" x14ac:dyDescent="0.25">
      <c r="A994" s="78"/>
      <c r="B994" s="28"/>
      <c r="C994" s="28"/>
      <c r="D994" s="27"/>
      <c r="E994" s="28"/>
      <c r="F994" s="27"/>
      <c r="G994" s="28"/>
      <c r="H994" s="31"/>
      <c r="I994" s="31"/>
      <c r="J994" s="30"/>
      <c r="K994" s="30"/>
      <c r="L994" s="28"/>
      <c r="M994" s="31"/>
      <c r="N994" s="32"/>
      <c r="O994" s="28"/>
      <c r="P994" s="28"/>
      <c r="Q994" s="28"/>
      <c r="R994" s="31"/>
      <c r="S994" s="31"/>
      <c r="T994" s="30"/>
      <c r="U994" s="30"/>
      <c r="V994" s="30"/>
      <c r="W994" s="30"/>
      <c r="X994" s="30"/>
      <c r="Y994" s="30"/>
      <c r="Z994" s="30"/>
      <c r="AA994" s="30"/>
    </row>
    <row r="995" spans="1:27" ht="13.2" x14ac:dyDescent="0.25">
      <c r="A995" s="78"/>
      <c r="B995" s="28"/>
      <c r="C995" s="28"/>
      <c r="D995" s="27"/>
      <c r="E995" s="28"/>
      <c r="F995" s="27"/>
      <c r="G995" s="28"/>
      <c r="H995" s="31"/>
      <c r="I995" s="31"/>
      <c r="J995" s="30"/>
      <c r="K995" s="30"/>
      <c r="L995" s="28"/>
      <c r="M995" s="31"/>
      <c r="N995" s="32"/>
      <c r="O995" s="28"/>
      <c r="P995" s="28"/>
      <c r="Q995" s="28"/>
      <c r="R995" s="31"/>
      <c r="S995" s="31"/>
      <c r="T995" s="30"/>
      <c r="U995" s="30"/>
      <c r="V995" s="30"/>
      <c r="W995" s="30"/>
      <c r="X995" s="30"/>
      <c r="Y995" s="30"/>
      <c r="Z995" s="30"/>
      <c r="AA995" s="30"/>
    </row>
    <row r="996" spans="1:27" ht="13.2" x14ac:dyDescent="0.25">
      <c r="A996" s="78"/>
      <c r="B996" s="28"/>
      <c r="C996" s="28"/>
      <c r="D996" s="27"/>
      <c r="E996" s="28"/>
      <c r="F996" s="27"/>
      <c r="G996" s="28"/>
      <c r="H996" s="31"/>
      <c r="I996" s="31"/>
      <c r="J996" s="30"/>
      <c r="K996" s="30"/>
      <c r="L996" s="28"/>
      <c r="M996" s="31"/>
      <c r="N996" s="32"/>
      <c r="O996" s="28"/>
      <c r="P996" s="28"/>
      <c r="Q996" s="28"/>
      <c r="R996" s="31"/>
      <c r="S996" s="31"/>
      <c r="T996" s="30"/>
      <c r="U996" s="30"/>
      <c r="V996" s="30"/>
      <c r="W996" s="30"/>
      <c r="X996" s="30"/>
      <c r="Y996" s="30"/>
      <c r="Z996" s="30"/>
      <c r="AA996" s="30"/>
    </row>
    <row r="997" spans="1:27" ht="13.2" x14ac:dyDescent="0.25">
      <c r="A997" s="78"/>
      <c r="B997" s="28"/>
      <c r="C997" s="28"/>
      <c r="D997" s="27"/>
      <c r="E997" s="28"/>
      <c r="F997" s="27"/>
      <c r="G997" s="28"/>
      <c r="H997" s="31"/>
      <c r="I997" s="31"/>
      <c r="J997" s="30"/>
      <c r="K997" s="30"/>
      <c r="L997" s="28"/>
      <c r="M997" s="31"/>
      <c r="N997" s="32"/>
      <c r="O997" s="28"/>
      <c r="P997" s="28"/>
      <c r="Q997" s="28"/>
      <c r="R997" s="31"/>
      <c r="S997" s="31"/>
      <c r="T997" s="30"/>
      <c r="U997" s="30"/>
      <c r="V997" s="30"/>
      <c r="W997" s="30"/>
      <c r="X997" s="30"/>
      <c r="Y997" s="30"/>
      <c r="Z997" s="30"/>
      <c r="AA997" s="30"/>
    </row>
    <row r="998" spans="1:27" ht="13.2" x14ac:dyDescent="0.25">
      <c r="A998" s="78"/>
      <c r="B998" s="28"/>
      <c r="C998" s="28"/>
      <c r="D998" s="27"/>
      <c r="E998" s="28"/>
      <c r="F998" s="27"/>
      <c r="G998" s="28"/>
      <c r="H998" s="31"/>
      <c r="I998" s="31"/>
      <c r="J998" s="30"/>
      <c r="K998" s="30"/>
      <c r="L998" s="28"/>
      <c r="M998" s="31"/>
      <c r="N998" s="32"/>
      <c r="O998" s="28"/>
      <c r="P998" s="28"/>
      <c r="Q998" s="28"/>
      <c r="R998" s="31"/>
      <c r="S998" s="31"/>
      <c r="T998" s="30"/>
      <c r="U998" s="30"/>
      <c r="V998" s="30"/>
      <c r="W998" s="30"/>
      <c r="X998" s="30"/>
      <c r="Y998" s="30"/>
      <c r="Z998" s="30"/>
      <c r="AA998" s="30"/>
    </row>
    <row r="999" spans="1:27" ht="13.2" x14ac:dyDescent="0.25">
      <c r="A999" s="78"/>
      <c r="B999" s="28"/>
      <c r="C999" s="28"/>
      <c r="D999" s="27"/>
      <c r="E999" s="28"/>
      <c r="F999" s="27"/>
      <c r="G999" s="28"/>
      <c r="H999" s="31"/>
      <c r="I999" s="31"/>
      <c r="J999" s="30"/>
      <c r="K999" s="30"/>
      <c r="L999" s="28"/>
      <c r="M999" s="31"/>
      <c r="N999" s="32"/>
      <c r="O999" s="28"/>
      <c r="P999" s="28"/>
      <c r="Q999" s="28"/>
      <c r="R999" s="31"/>
      <c r="S999" s="31"/>
      <c r="T999" s="30"/>
      <c r="U999" s="30"/>
      <c r="V999" s="30"/>
      <c r="W999" s="30"/>
      <c r="X999" s="30"/>
      <c r="Y999" s="30"/>
      <c r="Z999" s="30"/>
      <c r="AA999" s="30"/>
    </row>
    <row r="1000" spans="1:27" ht="13.2" x14ac:dyDescent="0.25">
      <c r="A1000" s="78"/>
      <c r="B1000" s="28"/>
      <c r="C1000" s="28"/>
      <c r="D1000" s="27"/>
      <c r="E1000" s="28"/>
      <c r="F1000" s="27"/>
      <c r="G1000" s="28"/>
      <c r="H1000" s="31"/>
      <c r="I1000" s="31"/>
      <c r="J1000" s="30"/>
      <c r="K1000" s="30"/>
      <c r="L1000" s="28"/>
      <c r="M1000" s="31"/>
      <c r="N1000" s="32"/>
      <c r="O1000" s="28"/>
      <c r="P1000" s="28"/>
      <c r="Q1000" s="28"/>
      <c r="R1000" s="31"/>
      <c r="S1000" s="31"/>
      <c r="T1000" s="30"/>
      <c r="U1000" s="30"/>
      <c r="V1000" s="30"/>
      <c r="W1000" s="30"/>
      <c r="X1000" s="30"/>
      <c r="Y1000" s="30"/>
      <c r="Z1000" s="30"/>
      <c r="AA1000" s="30"/>
    </row>
    <row r="1001" spans="1:27" ht="13.2" x14ac:dyDescent="0.25">
      <c r="A1001" s="78"/>
      <c r="B1001" s="28"/>
      <c r="C1001" s="28"/>
      <c r="D1001" s="27"/>
      <c r="E1001" s="28"/>
      <c r="F1001" s="27"/>
      <c r="G1001" s="28"/>
      <c r="H1001" s="31"/>
      <c r="I1001" s="31"/>
      <c r="J1001" s="30"/>
      <c r="K1001" s="30"/>
      <c r="L1001" s="28"/>
      <c r="M1001" s="31"/>
      <c r="N1001" s="32"/>
      <c r="O1001" s="28"/>
      <c r="P1001" s="28"/>
      <c r="Q1001" s="28"/>
      <c r="R1001" s="31"/>
      <c r="S1001" s="31"/>
      <c r="T1001" s="30"/>
      <c r="U1001" s="30"/>
      <c r="V1001" s="30"/>
      <c r="W1001" s="30"/>
      <c r="X1001" s="30"/>
      <c r="Y1001" s="30"/>
      <c r="Z1001" s="30"/>
      <c r="AA1001" s="30"/>
    </row>
    <row r="1002" spans="1:27" ht="13.2" x14ac:dyDescent="0.25">
      <c r="A1002" s="78"/>
      <c r="B1002" s="28"/>
      <c r="C1002" s="28"/>
      <c r="D1002" s="27"/>
      <c r="E1002" s="28"/>
      <c r="F1002" s="27"/>
      <c r="G1002" s="28"/>
      <c r="H1002" s="31"/>
      <c r="I1002" s="31"/>
      <c r="J1002" s="30"/>
      <c r="K1002" s="30"/>
      <c r="L1002" s="28"/>
      <c r="M1002" s="31"/>
      <c r="N1002" s="32"/>
      <c r="O1002" s="28"/>
      <c r="P1002" s="28"/>
      <c r="Q1002" s="28"/>
      <c r="R1002" s="31"/>
      <c r="S1002" s="31"/>
      <c r="T1002" s="30"/>
      <c r="U1002" s="30"/>
      <c r="V1002" s="30"/>
      <c r="W1002" s="30"/>
      <c r="X1002" s="30"/>
      <c r="Y1002" s="30"/>
      <c r="Z1002" s="30"/>
      <c r="AA1002" s="30"/>
    </row>
    <row r="1003" spans="1:27" ht="13.2" x14ac:dyDescent="0.25">
      <c r="A1003" s="78"/>
      <c r="B1003" s="28"/>
      <c r="C1003" s="28"/>
      <c r="D1003" s="27"/>
      <c r="E1003" s="28"/>
      <c r="F1003" s="27"/>
      <c r="G1003" s="28"/>
      <c r="H1003" s="31"/>
      <c r="I1003" s="31"/>
      <c r="J1003" s="30"/>
      <c r="K1003" s="30"/>
      <c r="L1003" s="28"/>
      <c r="M1003" s="31"/>
      <c r="N1003" s="32"/>
      <c r="O1003" s="28"/>
      <c r="P1003" s="28"/>
      <c r="Q1003" s="28"/>
      <c r="R1003" s="31"/>
      <c r="S1003" s="31"/>
      <c r="T1003" s="30"/>
      <c r="U1003" s="30"/>
      <c r="V1003" s="30"/>
      <c r="W1003" s="30"/>
      <c r="X1003" s="30"/>
      <c r="Y1003" s="30"/>
      <c r="Z1003" s="30"/>
      <c r="AA1003" s="30"/>
    </row>
    <row r="1004" spans="1:27" ht="13.2" x14ac:dyDescent="0.25">
      <c r="A1004" s="78"/>
      <c r="B1004" s="28"/>
      <c r="C1004" s="28"/>
      <c r="D1004" s="27"/>
      <c r="E1004" s="28"/>
      <c r="F1004" s="27"/>
      <c r="G1004" s="28"/>
      <c r="H1004" s="31"/>
      <c r="I1004" s="31"/>
      <c r="J1004" s="30"/>
      <c r="K1004" s="30"/>
      <c r="L1004" s="28"/>
      <c r="M1004" s="31"/>
      <c r="N1004" s="32"/>
      <c r="O1004" s="28"/>
      <c r="P1004" s="28"/>
      <c r="Q1004" s="28"/>
      <c r="R1004" s="31"/>
      <c r="S1004" s="31"/>
      <c r="T1004" s="30"/>
      <c r="U1004" s="30"/>
      <c r="V1004" s="30"/>
      <c r="W1004" s="30"/>
      <c r="X1004" s="30"/>
      <c r="Y1004" s="30"/>
      <c r="Z1004" s="30"/>
      <c r="AA1004" s="30"/>
    </row>
    <row r="1005" spans="1:27" ht="13.2" x14ac:dyDescent="0.25">
      <c r="A1005" s="78"/>
      <c r="B1005" s="28"/>
      <c r="C1005" s="28"/>
      <c r="D1005" s="27"/>
      <c r="E1005" s="28"/>
      <c r="F1005" s="27"/>
      <c r="G1005" s="28"/>
      <c r="H1005" s="31"/>
      <c r="I1005" s="31"/>
      <c r="J1005" s="30"/>
      <c r="K1005" s="30"/>
      <c r="L1005" s="28"/>
      <c r="M1005" s="31"/>
      <c r="N1005" s="32"/>
      <c r="O1005" s="28"/>
      <c r="P1005" s="28"/>
      <c r="Q1005" s="28"/>
      <c r="R1005" s="31"/>
      <c r="S1005" s="31"/>
      <c r="T1005" s="30"/>
      <c r="U1005" s="30"/>
      <c r="V1005" s="30"/>
      <c r="W1005" s="30"/>
      <c r="X1005" s="30"/>
      <c r="Y1005" s="30"/>
      <c r="Z1005" s="30"/>
      <c r="AA1005" s="30"/>
    </row>
    <row r="1006" spans="1:27" ht="13.2" x14ac:dyDescent="0.25">
      <c r="A1006" s="78"/>
      <c r="B1006" s="28"/>
      <c r="C1006" s="28"/>
      <c r="D1006" s="27"/>
      <c r="E1006" s="28"/>
      <c r="F1006" s="27"/>
      <c r="G1006" s="28"/>
      <c r="H1006" s="31"/>
      <c r="I1006" s="31"/>
      <c r="J1006" s="30"/>
      <c r="K1006" s="30"/>
      <c r="L1006" s="28"/>
      <c r="M1006" s="31"/>
      <c r="N1006" s="32"/>
      <c r="O1006" s="28"/>
      <c r="P1006" s="28"/>
      <c r="Q1006" s="28"/>
      <c r="R1006" s="31"/>
      <c r="S1006" s="31"/>
      <c r="T1006" s="30"/>
      <c r="U1006" s="30"/>
      <c r="V1006" s="30"/>
      <c r="W1006" s="30"/>
      <c r="X1006" s="30"/>
      <c r="Y1006" s="30"/>
      <c r="Z1006" s="30"/>
      <c r="AA1006" s="30"/>
    </row>
    <row r="1007" spans="1:27" ht="13.2" x14ac:dyDescent="0.25">
      <c r="A1007" s="78"/>
      <c r="B1007" s="28"/>
      <c r="C1007" s="28"/>
      <c r="D1007" s="27"/>
      <c r="E1007" s="28"/>
      <c r="F1007" s="27"/>
      <c r="G1007" s="28"/>
      <c r="H1007" s="31"/>
      <c r="I1007" s="31"/>
      <c r="J1007" s="30"/>
      <c r="K1007" s="30"/>
      <c r="L1007" s="28"/>
      <c r="M1007" s="31"/>
      <c r="N1007" s="32"/>
      <c r="O1007" s="28"/>
      <c r="P1007" s="28"/>
      <c r="Q1007" s="28"/>
      <c r="R1007" s="31"/>
      <c r="S1007" s="31"/>
      <c r="T1007" s="30"/>
      <c r="U1007" s="30"/>
      <c r="V1007" s="30"/>
      <c r="W1007" s="30"/>
      <c r="X1007" s="30"/>
      <c r="Y1007" s="30"/>
      <c r="Z1007" s="30"/>
      <c r="AA1007" s="30"/>
    </row>
    <row r="1008" spans="1:27" ht="13.2" x14ac:dyDescent="0.25">
      <c r="A1008" s="78"/>
      <c r="B1008" s="28"/>
      <c r="C1008" s="28"/>
      <c r="D1008" s="27"/>
      <c r="E1008" s="28"/>
      <c r="F1008" s="27"/>
      <c r="G1008" s="28"/>
      <c r="H1008" s="31"/>
      <c r="I1008" s="31"/>
      <c r="J1008" s="30"/>
      <c r="K1008" s="30"/>
      <c r="L1008" s="28"/>
      <c r="M1008" s="31"/>
      <c r="N1008" s="32"/>
      <c r="O1008" s="28"/>
      <c r="P1008" s="28"/>
      <c r="Q1008" s="28"/>
      <c r="R1008" s="31"/>
      <c r="S1008" s="31"/>
      <c r="T1008" s="30"/>
      <c r="U1008" s="30"/>
      <c r="V1008" s="30"/>
      <c r="W1008" s="30"/>
      <c r="X1008" s="30"/>
      <c r="Y1008" s="30"/>
      <c r="Z1008" s="30"/>
      <c r="AA1008" s="30"/>
    </row>
    <row r="1009" spans="1:27" ht="13.2" x14ac:dyDescent="0.25">
      <c r="A1009" s="78"/>
      <c r="B1009" s="28"/>
      <c r="C1009" s="28"/>
      <c r="D1009" s="27"/>
      <c r="E1009" s="28"/>
      <c r="F1009" s="27"/>
      <c r="G1009" s="28"/>
      <c r="H1009" s="31"/>
      <c r="I1009" s="31"/>
      <c r="J1009" s="30"/>
      <c r="K1009" s="30"/>
      <c r="L1009" s="28"/>
      <c r="M1009" s="31"/>
      <c r="N1009" s="32"/>
      <c r="O1009" s="28"/>
      <c r="P1009" s="28"/>
      <c r="Q1009" s="28"/>
      <c r="R1009" s="31"/>
      <c r="S1009" s="31"/>
      <c r="T1009" s="30"/>
      <c r="U1009" s="30"/>
      <c r="V1009" s="30"/>
      <c r="W1009" s="30"/>
      <c r="X1009" s="30"/>
      <c r="Y1009" s="30"/>
      <c r="Z1009" s="30"/>
      <c r="AA1009" s="30"/>
    </row>
    <row r="1010" spans="1:27" ht="13.2" x14ac:dyDescent="0.25">
      <c r="A1010" s="78"/>
      <c r="B1010" s="28"/>
      <c r="C1010" s="28"/>
      <c r="D1010" s="27"/>
      <c r="E1010" s="28"/>
      <c r="F1010" s="27"/>
      <c r="G1010" s="28"/>
      <c r="H1010" s="31"/>
      <c r="I1010" s="31"/>
      <c r="J1010" s="30"/>
      <c r="K1010" s="30"/>
      <c r="L1010" s="28"/>
      <c r="M1010" s="31"/>
      <c r="N1010" s="32"/>
      <c r="O1010" s="28"/>
      <c r="P1010" s="28"/>
      <c r="Q1010" s="28"/>
      <c r="R1010" s="31"/>
      <c r="S1010" s="31"/>
      <c r="T1010" s="30"/>
      <c r="U1010" s="30"/>
      <c r="V1010" s="30"/>
      <c r="W1010" s="30"/>
      <c r="X1010" s="30"/>
      <c r="Y1010" s="30"/>
      <c r="Z1010" s="30"/>
      <c r="AA1010" s="30"/>
    </row>
    <row r="1011" spans="1:27" ht="13.2" x14ac:dyDescent="0.25">
      <c r="A1011" s="78"/>
      <c r="B1011" s="28"/>
      <c r="C1011" s="28"/>
      <c r="D1011" s="27"/>
      <c r="E1011" s="28"/>
      <c r="F1011" s="27"/>
      <c r="G1011" s="28"/>
      <c r="H1011" s="31"/>
      <c r="I1011" s="31"/>
      <c r="J1011" s="30"/>
      <c r="K1011" s="30"/>
      <c r="L1011" s="28"/>
      <c r="M1011" s="31"/>
      <c r="N1011" s="32"/>
      <c r="O1011" s="28"/>
      <c r="P1011" s="28"/>
      <c r="Q1011" s="28"/>
      <c r="R1011" s="31"/>
      <c r="S1011" s="31"/>
      <c r="T1011" s="30"/>
      <c r="U1011" s="30"/>
      <c r="V1011" s="30"/>
      <c r="W1011" s="30"/>
      <c r="X1011" s="30"/>
      <c r="Y1011" s="30"/>
      <c r="Z1011" s="30"/>
      <c r="AA1011" s="30"/>
    </row>
    <row r="1012" spans="1:27" ht="13.2" x14ac:dyDescent="0.25">
      <c r="A1012" s="78"/>
      <c r="B1012" s="28"/>
      <c r="C1012" s="28"/>
      <c r="D1012" s="27"/>
      <c r="E1012" s="28"/>
      <c r="F1012" s="27"/>
      <c r="G1012" s="28"/>
      <c r="H1012" s="31"/>
      <c r="I1012" s="31"/>
      <c r="J1012" s="30"/>
      <c r="K1012" s="30"/>
      <c r="L1012" s="28"/>
      <c r="M1012" s="31"/>
      <c r="N1012" s="32"/>
      <c r="O1012" s="28"/>
      <c r="P1012" s="28"/>
      <c r="Q1012" s="28"/>
      <c r="R1012" s="31"/>
      <c r="S1012" s="31"/>
      <c r="T1012" s="30"/>
      <c r="U1012" s="30"/>
      <c r="V1012" s="30"/>
      <c r="W1012" s="30"/>
      <c r="X1012" s="30"/>
      <c r="Y1012" s="30"/>
      <c r="Z1012" s="30"/>
      <c r="AA1012" s="30"/>
    </row>
    <row r="1013" spans="1:27" ht="13.2" x14ac:dyDescent="0.25">
      <c r="A1013" s="78"/>
      <c r="B1013" s="28"/>
      <c r="C1013" s="28"/>
      <c r="D1013" s="27"/>
      <c r="E1013" s="28"/>
      <c r="F1013" s="27"/>
      <c r="G1013" s="28"/>
      <c r="H1013" s="31"/>
      <c r="I1013" s="31"/>
      <c r="J1013" s="30"/>
      <c r="K1013" s="30"/>
      <c r="L1013" s="28"/>
      <c r="M1013" s="31"/>
      <c r="N1013" s="32"/>
      <c r="O1013" s="28"/>
      <c r="P1013" s="28"/>
      <c r="Q1013" s="28"/>
      <c r="R1013" s="31"/>
      <c r="S1013" s="31"/>
      <c r="T1013" s="30"/>
      <c r="U1013" s="30"/>
      <c r="V1013" s="30"/>
      <c r="W1013" s="30"/>
      <c r="X1013" s="30"/>
      <c r="Y1013" s="30"/>
      <c r="Z1013" s="30"/>
      <c r="AA1013" s="30"/>
    </row>
    <row r="1014" spans="1:27" ht="13.2" x14ac:dyDescent="0.25">
      <c r="A1014" s="78"/>
      <c r="B1014" s="28"/>
      <c r="C1014" s="28"/>
      <c r="D1014" s="27"/>
      <c r="E1014" s="28"/>
      <c r="F1014" s="27"/>
      <c r="G1014" s="28"/>
      <c r="H1014" s="31"/>
      <c r="I1014" s="31"/>
      <c r="J1014" s="30"/>
      <c r="K1014" s="30"/>
      <c r="L1014" s="28"/>
      <c r="M1014" s="31"/>
      <c r="N1014" s="32"/>
      <c r="O1014" s="28"/>
      <c r="P1014" s="28"/>
      <c r="Q1014" s="28"/>
      <c r="R1014" s="31"/>
      <c r="S1014" s="31"/>
      <c r="T1014" s="30"/>
      <c r="U1014" s="30"/>
      <c r="V1014" s="30"/>
      <c r="W1014" s="30"/>
      <c r="X1014" s="30"/>
      <c r="Y1014" s="30"/>
      <c r="Z1014" s="30"/>
      <c r="AA1014" s="30"/>
    </row>
    <row r="1015" spans="1:27" ht="13.2" x14ac:dyDescent="0.25">
      <c r="A1015" s="78"/>
      <c r="B1015" s="28"/>
      <c r="C1015" s="28"/>
      <c r="D1015" s="27"/>
      <c r="E1015" s="28"/>
      <c r="F1015" s="27"/>
      <c r="G1015" s="28"/>
      <c r="H1015" s="31"/>
      <c r="I1015" s="31"/>
      <c r="J1015" s="30"/>
      <c r="K1015" s="30"/>
      <c r="L1015" s="28"/>
      <c r="M1015" s="31"/>
      <c r="N1015" s="32"/>
      <c r="O1015" s="28"/>
      <c r="P1015" s="28"/>
      <c r="Q1015" s="28"/>
      <c r="R1015" s="31"/>
      <c r="S1015" s="31"/>
      <c r="T1015" s="30"/>
      <c r="U1015" s="30"/>
      <c r="V1015" s="30"/>
      <c r="W1015" s="30"/>
      <c r="X1015" s="30"/>
      <c r="Y1015" s="30"/>
      <c r="Z1015" s="30"/>
      <c r="AA1015" s="30"/>
    </row>
    <row r="1016" spans="1:27" ht="13.2" x14ac:dyDescent="0.25">
      <c r="A1016" s="78"/>
      <c r="B1016" s="28"/>
      <c r="C1016" s="28"/>
      <c r="D1016" s="27"/>
      <c r="E1016" s="28"/>
      <c r="F1016" s="27"/>
      <c r="G1016" s="28"/>
      <c r="H1016" s="31"/>
      <c r="I1016" s="31"/>
      <c r="J1016" s="30"/>
      <c r="K1016" s="30"/>
      <c r="L1016" s="28"/>
      <c r="M1016" s="31"/>
      <c r="N1016" s="32"/>
      <c r="O1016" s="28"/>
      <c r="P1016" s="28"/>
      <c r="Q1016" s="28"/>
      <c r="R1016" s="31"/>
      <c r="S1016" s="31"/>
      <c r="T1016" s="30"/>
      <c r="U1016" s="30"/>
      <c r="V1016" s="30"/>
      <c r="W1016" s="30"/>
      <c r="X1016" s="30"/>
      <c r="Y1016" s="30"/>
      <c r="Z1016" s="30"/>
      <c r="AA1016" s="30"/>
    </row>
    <row r="1017" spans="1:27" ht="13.2" x14ac:dyDescent="0.25">
      <c r="A1017" s="78"/>
      <c r="B1017" s="28"/>
      <c r="C1017" s="28"/>
      <c r="D1017" s="27"/>
      <c r="E1017" s="28"/>
      <c r="F1017" s="27"/>
      <c r="G1017" s="28"/>
      <c r="H1017" s="31"/>
      <c r="I1017" s="31"/>
      <c r="J1017" s="30"/>
      <c r="K1017" s="30"/>
      <c r="L1017" s="28"/>
      <c r="M1017" s="31"/>
      <c r="N1017" s="32"/>
      <c r="O1017" s="28"/>
      <c r="P1017" s="28"/>
      <c r="Q1017" s="28"/>
      <c r="R1017" s="31"/>
      <c r="S1017" s="31"/>
      <c r="T1017" s="30"/>
      <c r="U1017" s="30"/>
      <c r="V1017" s="30"/>
      <c r="W1017" s="30"/>
      <c r="X1017" s="30"/>
      <c r="Y1017" s="30"/>
      <c r="Z1017" s="30"/>
      <c r="AA1017" s="30"/>
    </row>
    <row r="1018" spans="1:27" ht="13.2" x14ac:dyDescent="0.25">
      <c r="A1018" s="78"/>
      <c r="B1018" s="28"/>
      <c r="C1018" s="28"/>
      <c r="D1018" s="27"/>
      <c r="E1018" s="28"/>
      <c r="F1018" s="27"/>
      <c r="G1018" s="28"/>
      <c r="H1018" s="31"/>
      <c r="I1018" s="31"/>
      <c r="J1018" s="30"/>
      <c r="K1018" s="30"/>
      <c r="L1018" s="28"/>
      <c r="M1018" s="31"/>
      <c r="N1018" s="32"/>
      <c r="O1018" s="28"/>
      <c r="P1018" s="28"/>
      <c r="Q1018" s="28"/>
      <c r="R1018" s="31"/>
      <c r="S1018" s="31"/>
      <c r="T1018" s="30"/>
      <c r="U1018" s="30"/>
      <c r="V1018" s="30"/>
      <c r="W1018" s="30"/>
      <c r="X1018" s="30"/>
      <c r="Y1018" s="30"/>
      <c r="Z1018" s="30"/>
      <c r="AA1018" s="30"/>
    </row>
    <row r="1019" spans="1:27" ht="13.2" x14ac:dyDescent="0.25">
      <c r="A1019" s="78"/>
      <c r="B1019" s="28"/>
      <c r="C1019" s="28"/>
      <c r="D1019" s="27"/>
      <c r="E1019" s="28"/>
      <c r="F1019" s="27"/>
      <c r="G1019" s="28"/>
      <c r="H1019" s="31"/>
      <c r="I1019" s="31"/>
      <c r="J1019" s="30"/>
      <c r="K1019" s="30"/>
      <c r="L1019" s="28"/>
      <c r="M1019" s="31"/>
      <c r="N1019" s="32"/>
      <c r="O1019" s="28"/>
      <c r="P1019" s="28"/>
      <c r="Q1019" s="28"/>
      <c r="R1019" s="31"/>
      <c r="S1019" s="31"/>
      <c r="T1019" s="30"/>
      <c r="U1019" s="30"/>
      <c r="V1019" s="30"/>
      <c r="W1019" s="30"/>
      <c r="X1019" s="30"/>
      <c r="Y1019" s="30"/>
      <c r="Z1019" s="30"/>
      <c r="AA1019" s="30"/>
    </row>
    <row r="1020" spans="1:27" ht="13.2" x14ac:dyDescent="0.25">
      <c r="A1020" s="78"/>
      <c r="B1020" s="28"/>
      <c r="C1020" s="28"/>
      <c r="D1020" s="27"/>
      <c r="E1020" s="28"/>
      <c r="F1020" s="27"/>
      <c r="G1020" s="28"/>
      <c r="H1020" s="31"/>
      <c r="I1020" s="31"/>
      <c r="J1020" s="30"/>
      <c r="K1020" s="30"/>
      <c r="L1020" s="28"/>
      <c r="M1020" s="31"/>
      <c r="N1020" s="32"/>
      <c r="O1020" s="28"/>
      <c r="P1020" s="28"/>
      <c r="Q1020" s="28"/>
      <c r="R1020" s="31"/>
      <c r="S1020" s="31"/>
      <c r="T1020" s="30"/>
      <c r="U1020" s="30"/>
      <c r="V1020" s="30"/>
      <c r="W1020" s="30"/>
      <c r="X1020" s="30"/>
      <c r="Y1020" s="30"/>
      <c r="Z1020" s="30"/>
      <c r="AA1020" s="30"/>
    </row>
    <row r="1021" spans="1:27" ht="13.2" x14ac:dyDescent="0.25">
      <c r="A1021" s="78"/>
      <c r="B1021" s="28"/>
      <c r="C1021" s="28"/>
      <c r="D1021" s="27"/>
      <c r="E1021" s="28"/>
      <c r="F1021" s="27"/>
      <c r="G1021" s="28"/>
      <c r="H1021" s="31"/>
      <c r="I1021" s="31"/>
      <c r="J1021" s="30"/>
      <c r="K1021" s="30"/>
      <c r="L1021" s="28"/>
      <c r="M1021" s="31"/>
      <c r="N1021" s="32"/>
      <c r="O1021" s="28"/>
      <c r="P1021" s="28"/>
      <c r="Q1021" s="28"/>
      <c r="R1021" s="31"/>
      <c r="S1021" s="31"/>
      <c r="T1021" s="30"/>
      <c r="U1021" s="30"/>
      <c r="V1021" s="30"/>
      <c r="W1021" s="30"/>
      <c r="X1021" s="30"/>
      <c r="Y1021" s="30"/>
      <c r="Z1021" s="30"/>
      <c r="AA1021" s="30"/>
    </row>
    <row r="1022" spans="1:27" ht="13.2" x14ac:dyDescent="0.25">
      <c r="A1022" s="78"/>
      <c r="B1022" s="28"/>
      <c r="C1022" s="28"/>
      <c r="D1022" s="27"/>
      <c r="E1022" s="28"/>
      <c r="F1022" s="27"/>
      <c r="G1022" s="28"/>
      <c r="H1022" s="31"/>
      <c r="I1022" s="31"/>
      <c r="J1022" s="30"/>
      <c r="K1022" s="30"/>
      <c r="L1022" s="28"/>
      <c r="M1022" s="31"/>
      <c r="N1022" s="32"/>
      <c r="O1022" s="28"/>
      <c r="P1022" s="28"/>
      <c r="Q1022" s="28"/>
      <c r="R1022" s="31"/>
      <c r="S1022" s="31"/>
      <c r="T1022" s="30"/>
      <c r="U1022" s="30"/>
      <c r="V1022" s="30"/>
      <c r="W1022" s="30"/>
      <c r="X1022" s="30"/>
      <c r="Y1022" s="30"/>
      <c r="Z1022" s="30"/>
      <c r="AA1022" s="30"/>
    </row>
    <row r="1023" spans="1:27" ht="13.2" x14ac:dyDescent="0.25">
      <c r="A1023" s="78"/>
      <c r="B1023" s="28"/>
      <c r="C1023" s="28"/>
      <c r="D1023" s="27"/>
      <c r="E1023" s="28"/>
      <c r="F1023" s="27"/>
      <c r="G1023" s="28"/>
      <c r="H1023" s="31"/>
      <c r="I1023" s="31"/>
      <c r="J1023" s="30"/>
      <c r="K1023" s="30"/>
      <c r="L1023" s="28"/>
      <c r="M1023" s="31"/>
      <c r="N1023" s="32"/>
      <c r="O1023" s="28"/>
      <c r="P1023" s="28"/>
      <c r="Q1023" s="28"/>
      <c r="R1023" s="31"/>
      <c r="S1023" s="31"/>
      <c r="T1023" s="30"/>
      <c r="U1023" s="30"/>
      <c r="V1023" s="30"/>
      <c r="W1023" s="30"/>
      <c r="X1023" s="30"/>
      <c r="Y1023" s="30"/>
      <c r="Z1023" s="30"/>
      <c r="AA1023" s="30"/>
    </row>
    <row r="1024" spans="1:27" ht="13.2" x14ac:dyDescent="0.25">
      <c r="A1024" s="78"/>
      <c r="B1024" s="28"/>
      <c r="C1024" s="28"/>
      <c r="D1024" s="27"/>
      <c r="E1024" s="28"/>
      <c r="F1024" s="27"/>
      <c r="G1024" s="28"/>
      <c r="H1024" s="31"/>
      <c r="I1024" s="31"/>
      <c r="J1024" s="30"/>
      <c r="K1024" s="30"/>
      <c r="L1024" s="28"/>
      <c r="M1024" s="31"/>
      <c r="N1024" s="32"/>
      <c r="O1024" s="28"/>
      <c r="P1024" s="28"/>
      <c r="Q1024" s="28"/>
      <c r="R1024" s="31"/>
      <c r="S1024" s="31"/>
      <c r="T1024" s="30"/>
      <c r="U1024" s="30"/>
      <c r="V1024" s="30"/>
      <c r="W1024" s="30"/>
      <c r="X1024" s="30"/>
      <c r="Y1024" s="30"/>
      <c r="Z1024" s="30"/>
      <c r="AA1024" s="30"/>
    </row>
    <row r="1025" spans="1:27" ht="13.2" x14ac:dyDescent="0.25">
      <c r="A1025" s="78"/>
      <c r="B1025" s="28"/>
      <c r="C1025" s="28"/>
      <c r="D1025" s="27"/>
      <c r="E1025" s="28"/>
      <c r="F1025" s="27"/>
      <c r="G1025" s="28"/>
      <c r="H1025" s="31"/>
      <c r="I1025" s="31"/>
      <c r="J1025" s="30"/>
      <c r="K1025" s="30"/>
      <c r="L1025" s="28"/>
      <c r="M1025" s="31"/>
      <c r="N1025" s="32"/>
      <c r="O1025" s="28"/>
      <c r="P1025" s="28"/>
      <c r="Q1025" s="28"/>
      <c r="R1025" s="31"/>
      <c r="S1025" s="31"/>
      <c r="T1025" s="30"/>
      <c r="U1025" s="30"/>
      <c r="V1025" s="30"/>
      <c r="W1025" s="30"/>
      <c r="X1025" s="30"/>
      <c r="Y1025" s="30"/>
      <c r="Z1025" s="30"/>
      <c r="AA1025" s="30"/>
    </row>
    <row r="1026" spans="1:27" ht="13.2" x14ac:dyDescent="0.25">
      <c r="A1026" s="78"/>
      <c r="B1026" s="28"/>
      <c r="C1026" s="28"/>
      <c r="D1026" s="27"/>
      <c r="E1026" s="28"/>
      <c r="F1026" s="27"/>
      <c r="G1026" s="28"/>
      <c r="H1026" s="31"/>
      <c r="I1026" s="31"/>
      <c r="J1026" s="30"/>
      <c r="K1026" s="30"/>
      <c r="L1026" s="28"/>
      <c r="M1026" s="31"/>
      <c r="N1026" s="32"/>
      <c r="O1026" s="28"/>
      <c r="P1026" s="28"/>
      <c r="Q1026" s="28"/>
      <c r="R1026" s="31"/>
      <c r="S1026" s="31"/>
      <c r="T1026" s="30"/>
      <c r="U1026" s="30"/>
      <c r="V1026" s="30"/>
      <c r="W1026" s="30"/>
      <c r="X1026" s="30"/>
      <c r="Y1026" s="30"/>
      <c r="Z1026" s="30"/>
      <c r="AA1026" s="30"/>
    </row>
    <row r="1027" spans="1:27" ht="13.2" x14ac:dyDescent="0.25">
      <c r="A1027" s="78"/>
      <c r="B1027" s="28"/>
      <c r="C1027" s="28"/>
      <c r="D1027" s="27"/>
      <c r="E1027" s="28"/>
      <c r="F1027" s="27"/>
      <c r="G1027" s="28"/>
      <c r="H1027" s="31"/>
      <c r="I1027" s="31"/>
      <c r="J1027" s="30"/>
      <c r="K1027" s="30"/>
      <c r="L1027" s="28"/>
      <c r="M1027" s="31"/>
      <c r="N1027" s="32"/>
      <c r="O1027" s="28"/>
      <c r="P1027" s="28"/>
      <c r="Q1027" s="28"/>
      <c r="R1027" s="31"/>
      <c r="S1027" s="31"/>
      <c r="T1027" s="30"/>
      <c r="U1027" s="30"/>
      <c r="V1027" s="30"/>
      <c r="W1027" s="30"/>
      <c r="X1027" s="30"/>
      <c r="Y1027" s="30"/>
      <c r="Z1027" s="30"/>
      <c r="AA1027" s="30"/>
    </row>
    <row r="1028" spans="1:27" ht="13.2" x14ac:dyDescent="0.25">
      <c r="A1028" s="78"/>
      <c r="B1028" s="28"/>
      <c r="C1028" s="28"/>
      <c r="D1028" s="27"/>
      <c r="E1028" s="28"/>
      <c r="F1028" s="27"/>
      <c r="G1028" s="28"/>
      <c r="H1028" s="31"/>
      <c r="I1028" s="31"/>
      <c r="J1028" s="30"/>
      <c r="K1028" s="30"/>
      <c r="L1028" s="28"/>
      <c r="M1028" s="31"/>
      <c r="N1028" s="32"/>
      <c r="O1028" s="28"/>
      <c r="P1028" s="28"/>
      <c r="Q1028" s="28"/>
      <c r="R1028" s="31"/>
      <c r="S1028" s="31"/>
      <c r="T1028" s="30"/>
      <c r="U1028" s="30"/>
      <c r="V1028" s="30"/>
      <c r="W1028" s="30"/>
      <c r="X1028" s="30"/>
      <c r="Y1028" s="30"/>
      <c r="Z1028" s="30"/>
      <c r="AA1028" s="30"/>
    </row>
    <row r="1029" spans="1:27" ht="13.2" x14ac:dyDescent="0.25">
      <c r="A1029" s="78"/>
      <c r="B1029" s="28"/>
      <c r="C1029" s="28"/>
      <c r="D1029" s="27"/>
      <c r="E1029" s="28"/>
      <c r="F1029" s="27"/>
      <c r="G1029" s="28"/>
      <c r="H1029" s="31"/>
      <c r="I1029" s="31"/>
      <c r="J1029" s="30"/>
      <c r="K1029" s="30"/>
      <c r="L1029" s="28"/>
      <c r="M1029" s="31"/>
      <c r="N1029" s="32"/>
      <c r="O1029" s="28"/>
      <c r="P1029" s="28"/>
      <c r="Q1029" s="28"/>
      <c r="R1029" s="31"/>
      <c r="S1029" s="31"/>
      <c r="T1029" s="30"/>
      <c r="U1029" s="30"/>
      <c r="V1029" s="30"/>
      <c r="W1029" s="30"/>
      <c r="X1029" s="30"/>
      <c r="Y1029" s="30"/>
      <c r="Z1029" s="30"/>
      <c r="AA1029" s="30"/>
    </row>
    <row r="1030" spans="1:27" ht="13.2" x14ac:dyDescent="0.25">
      <c r="A1030" s="78"/>
      <c r="B1030" s="28"/>
      <c r="C1030" s="28"/>
      <c r="D1030" s="27"/>
      <c r="E1030" s="28"/>
      <c r="F1030" s="27"/>
      <c r="G1030" s="28"/>
      <c r="H1030" s="31"/>
      <c r="I1030" s="31"/>
      <c r="J1030" s="30"/>
      <c r="K1030" s="30"/>
      <c r="L1030" s="28"/>
      <c r="M1030" s="31"/>
      <c r="N1030" s="32"/>
      <c r="O1030" s="28"/>
      <c r="P1030" s="28"/>
      <c r="Q1030" s="28"/>
      <c r="R1030" s="31"/>
      <c r="S1030" s="31"/>
      <c r="T1030" s="30"/>
      <c r="U1030" s="30"/>
      <c r="V1030" s="30"/>
      <c r="W1030" s="30"/>
      <c r="X1030" s="30"/>
      <c r="Y1030" s="30"/>
      <c r="Z1030" s="30"/>
      <c r="AA1030" s="30"/>
    </row>
    <row r="1031" spans="1:27" ht="13.2" x14ac:dyDescent="0.25">
      <c r="A1031" s="78"/>
      <c r="B1031" s="28"/>
      <c r="C1031" s="28"/>
      <c r="D1031" s="27"/>
      <c r="E1031" s="28"/>
      <c r="F1031" s="27"/>
      <c r="G1031" s="28"/>
      <c r="H1031" s="31"/>
      <c r="I1031" s="31"/>
      <c r="J1031" s="30"/>
      <c r="K1031" s="30"/>
      <c r="L1031" s="28"/>
      <c r="M1031" s="31"/>
      <c r="N1031" s="32"/>
      <c r="O1031" s="28"/>
      <c r="P1031" s="28"/>
      <c r="Q1031" s="28"/>
      <c r="R1031" s="31"/>
      <c r="S1031" s="31"/>
      <c r="T1031" s="30"/>
      <c r="U1031" s="30"/>
      <c r="V1031" s="30"/>
      <c r="W1031" s="30"/>
      <c r="X1031" s="30"/>
      <c r="Y1031" s="30"/>
      <c r="Z1031" s="30"/>
      <c r="AA1031" s="30"/>
    </row>
    <row r="1032" spans="1:27" ht="13.2" x14ac:dyDescent="0.25">
      <c r="A1032" s="78"/>
      <c r="B1032" s="28"/>
      <c r="C1032" s="28"/>
      <c r="D1032" s="27"/>
      <c r="E1032" s="28"/>
      <c r="F1032" s="27"/>
      <c r="G1032" s="28"/>
      <c r="H1032" s="31"/>
      <c r="I1032" s="31"/>
      <c r="J1032" s="30"/>
      <c r="K1032" s="30"/>
      <c r="L1032" s="28"/>
      <c r="M1032" s="31"/>
      <c r="N1032" s="32"/>
      <c r="O1032" s="28"/>
      <c r="P1032" s="28"/>
      <c r="Q1032" s="28"/>
      <c r="R1032" s="31"/>
      <c r="S1032" s="31"/>
      <c r="T1032" s="30"/>
      <c r="U1032" s="30"/>
      <c r="V1032" s="30"/>
      <c r="W1032" s="30"/>
      <c r="X1032" s="30"/>
      <c r="Y1032" s="30"/>
      <c r="Z1032" s="30"/>
      <c r="AA1032" s="30"/>
    </row>
    <row r="1033" spans="1:27" ht="13.2" x14ac:dyDescent="0.25">
      <c r="A1033" s="78"/>
      <c r="B1033" s="28"/>
      <c r="C1033" s="28"/>
      <c r="D1033" s="27"/>
      <c r="E1033" s="28"/>
      <c r="F1033" s="27"/>
      <c r="G1033" s="28"/>
      <c r="H1033" s="31"/>
      <c r="I1033" s="31"/>
      <c r="J1033" s="30"/>
      <c r="K1033" s="30"/>
      <c r="L1033" s="28"/>
      <c r="M1033" s="31"/>
      <c r="N1033" s="32"/>
      <c r="O1033" s="28"/>
      <c r="P1033" s="28"/>
      <c r="Q1033" s="28"/>
      <c r="R1033" s="31"/>
      <c r="S1033" s="31"/>
      <c r="T1033" s="30"/>
      <c r="U1033" s="30"/>
      <c r="V1033" s="30"/>
      <c r="W1033" s="30"/>
      <c r="X1033" s="30"/>
      <c r="Y1033" s="30"/>
      <c r="Z1033" s="30"/>
      <c r="AA1033" s="30"/>
    </row>
    <row r="1034" spans="1:27" ht="13.2" x14ac:dyDescent="0.25">
      <c r="A1034" s="78"/>
      <c r="B1034" s="28"/>
      <c r="C1034" s="28"/>
      <c r="D1034" s="27"/>
      <c r="E1034" s="28"/>
      <c r="F1034" s="27"/>
      <c r="G1034" s="28"/>
      <c r="H1034" s="31"/>
      <c r="I1034" s="31"/>
      <c r="J1034" s="30"/>
      <c r="K1034" s="30"/>
      <c r="L1034" s="28"/>
      <c r="M1034" s="31"/>
      <c r="N1034" s="32"/>
      <c r="O1034" s="28"/>
      <c r="P1034" s="28"/>
      <c r="Q1034" s="28"/>
      <c r="R1034" s="31"/>
      <c r="S1034" s="31"/>
      <c r="T1034" s="30"/>
      <c r="U1034" s="30"/>
      <c r="V1034" s="30"/>
      <c r="W1034" s="30"/>
      <c r="X1034" s="30"/>
      <c r="Y1034" s="30"/>
      <c r="Z1034" s="30"/>
      <c r="AA1034" s="30"/>
    </row>
    <row r="1035" spans="1:27" ht="13.2" x14ac:dyDescent="0.25">
      <c r="A1035" s="78"/>
      <c r="B1035" s="28"/>
      <c r="C1035" s="28"/>
      <c r="D1035" s="27"/>
      <c r="E1035" s="28"/>
      <c r="F1035" s="27"/>
      <c r="G1035" s="28"/>
      <c r="H1035" s="31"/>
      <c r="I1035" s="31"/>
      <c r="J1035" s="30"/>
      <c r="K1035" s="30"/>
      <c r="L1035" s="28"/>
      <c r="M1035" s="31"/>
      <c r="N1035" s="32"/>
      <c r="O1035" s="28"/>
      <c r="P1035" s="28"/>
      <c r="Q1035" s="28"/>
      <c r="R1035" s="31"/>
      <c r="S1035" s="31"/>
      <c r="T1035" s="30"/>
      <c r="U1035" s="30"/>
      <c r="V1035" s="30"/>
      <c r="W1035" s="30"/>
      <c r="X1035" s="30"/>
      <c r="Y1035" s="30"/>
      <c r="Z1035" s="30"/>
      <c r="AA1035" s="30"/>
    </row>
    <row r="1036" spans="1:27" ht="13.2" x14ac:dyDescent="0.25">
      <c r="A1036" s="78"/>
      <c r="B1036" s="28"/>
      <c r="C1036" s="28"/>
      <c r="D1036" s="27"/>
      <c r="E1036" s="28"/>
      <c r="F1036" s="27"/>
      <c r="G1036" s="28"/>
      <c r="H1036" s="31"/>
      <c r="I1036" s="31"/>
      <c r="J1036" s="30"/>
      <c r="K1036" s="30"/>
      <c r="L1036" s="28"/>
      <c r="M1036" s="31"/>
      <c r="N1036" s="32"/>
      <c r="O1036" s="28"/>
      <c r="P1036" s="28"/>
      <c r="Q1036" s="28"/>
      <c r="R1036" s="31"/>
      <c r="S1036" s="31"/>
      <c r="T1036" s="30"/>
      <c r="U1036" s="30"/>
      <c r="V1036" s="30"/>
      <c r="W1036" s="30"/>
      <c r="X1036" s="30"/>
      <c r="Y1036" s="30"/>
      <c r="Z1036" s="30"/>
      <c r="AA1036" s="30"/>
    </row>
    <row r="1037" spans="1:27" ht="13.2" x14ac:dyDescent="0.25">
      <c r="A1037" s="78"/>
      <c r="B1037" s="28"/>
      <c r="C1037" s="28"/>
      <c r="D1037" s="27"/>
      <c r="E1037" s="28"/>
      <c r="F1037" s="27"/>
      <c r="G1037" s="28"/>
      <c r="H1037" s="31"/>
      <c r="I1037" s="31"/>
      <c r="J1037" s="30"/>
      <c r="K1037" s="30"/>
      <c r="L1037" s="28"/>
      <c r="M1037" s="31"/>
      <c r="N1037" s="32"/>
      <c r="O1037" s="28"/>
      <c r="P1037" s="28"/>
      <c r="Q1037" s="28"/>
      <c r="R1037" s="31"/>
      <c r="S1037" s="31"/>
      <c r="T1037" s="30"/>
      <c r="U1037" s="30"/>
      <c r="V1037" s="30"/>
      <c r="W1037" s="30"/>
      <c r="X1037" s="30"/>
      <c r="Y1037" s="30"/>
      <c r="Z1037" s="30"/>
      <c r="AA1037" s="30"/>
    </row>
    <row r="1038" spans="1:27" ht="13.2" x14ac:dyDescent="0.25">
      <c r="A1038" s="78"/>
      <c r="B1038" s="28"/>
      <c r="C1038" s="28"/>
      <c r="D1038" s="27"/>
      <c r="E1038" s="28"/>
      <c r="F1038" s="27"/>
      <c r="G1038" s="28"/>
      <c r="H1038" s="31"/>
      <c r="I1038" s="31"/>
      <c r="J1038" s="30"/>
      <c r="K1038" s="30"/>
      <c r="L1038" s="28"/>
      <c r="M1038" s="31"/>
      <c r="N1038" s="32"/>
      <c r="O1038" s="28"/>
      <c r="P1038" s="28"/>
      <c r="Q1038" s="28"/>
      <c r="R1038" s="31"/>
      <c r="S1038" s="31"/>
      <c r="T1038" s="30"/>
      <c r="U1038" s="30"/>
      <c r="V1038" s="30"/>
      <c r="W1038" s="30"/>
      <c r="X1038" s="30"/>
      <c r="Y1038" s="30"/>
      <c r="Z1038" s="30"/>
      <c r="AA1038" s="30"/>
    </row>
    <row r="1039" spans="1:27" ht="13.2" x14ac:dyDescent="0.25">
      <c r="A1039" s="78"/>
      <c r="B1039" s="28"/>
      <c r="C1039" s="28"/>
      <c r="D1039" s="27"/>
      <c r="E1039" s="28"/>
      <c r="F1039" s="27"/>
      <c r="G1039" s="28"/>
      <c r="H1039" s="31"/>
      <c r="I1039" s="31"/>
      <c r="J1039" s="30"/>
      <c r="K1039" s="30"/>
      <c r="L1039" s="28"/>
      <c r="M1039" s="31"/>
      <c r="N1039" s="32"/>
      <c r="O1039" s="28"/>
      <c r="P1039" s="28"/>
      <c r="Q1039" s="28"/>
      <c r="R1039" s="31"/>
      <c r="S1039" s="31"/>
      <c r="T1039" s="30"/>
      <c r="U1039" s="30"/>
      <c r="V1039" s="30"/>
      <c r="W1039" s="30"/>
      <c r="X1039" s="30"/>
      <c r="Y1039" s="30"/>
      <c r="Z1039" s="30"/>
      <c r="AA1039" s="30"/>
    </row>
    <row r="1040" spans="1:27" ht="13.2" x14ac:dyDescent="0.25">
      <c r="A1040" s="78"/>
      <c r="B1040" s="28"/>
      <c r="C1040" s="28"/>
      <c r="D1040" s="27"/>
      <c r="E1040" s="28"/>
      <c r="F1040" s="27"/>
      <c r="G1040" s="28"/>
      <c r="H1040" s="31"/>
      <c r="I1040" s="31"/>
      <c r="J1040" s="30"/>
      <c r="K1040" s="30"/>
      <c r="L1040" s="28"/>
      <c r="M1040" s="31"/>
      <c r="N1040" s="32"/>
      <c r="O1040" s="28"/>
      <c r="P1040" s="28"/>
      <c r="Q1040" s="28"/>
      <c r="R1040" s="31"/>
      <c r="S1040" s="31"/>
      <c r="T1040" s="30"/>
      <c r="U1040" s="30"/>
      <c r="V1040" s="30"/>
      <c r="W1040" s="30"/>
      <c r="X1040" s="30"/>
      <c r="Y1040" s="30"/>
      <c r="Z1040" s="30"/>
      <c r="AA1040" s="30"/>
    </row>
    <row r="1041" spans="1:27" ht="13.2" x14ac:dyDescent="0.25">
      <c r="A1041" s="78"/>
      <c r="B1041" s="28"/>
      <c r="C1041" s="28"/>
      <c r="D1041" s="27"/>
      <c r="E1041" s="28"/>
      <c r="F1041" s="27"/>
      <c r="G1041" s="28"/>
      <c r="H1041" s="31"/>
      <c r="I1041" s="31"/>
      <c r="J1041" s="30"/>
      <c r="K1041" s="30"/>
      <c r="L1041" s="28"/>
      <c r="M1041" s="31"/>
      <c r="N1041" s="32"/>
      <c r="O1041" s="28"/>
      <c r="P1041" s="28"/>
      <c r="Q1041" s="28"/>
      <c r="R1041" s="31"/>
      <c r="S1041" s="31"/>
      <c r="T1041" s="30"/>
      <c r="U1041" s="30"/>
      <c r="V1041" s="30"/>
      <c r="W1041" s="30"/>
      <c r="X1041" s="30"/>
      <c r="Y1041" s="30"/>
      <c r="Z1041" s="30"/>
      <c r="AA1041" s="30"/>
    </row>
    <row r="1042" spans="1:27" ht="13.2" x14ac:dyDescent="0.25">
      <c r="A1042" s="78"/>
      <c r="B1042" s="28"/>
      <c r="C1042" s="28"/>
      <c r="D1042" s="27"/>
      <c r="E1042" s="28"/>
      <c r="F1042" s="27"/>
      <c r="G1042" s="28"/>
      <c r="H1042" s="31"/>
      <c r="I1042" s="31"/>
      <c r="J1042" s="30"/>
      <c r="K1042" s="30"/>
      <c r="L1042" s="28"/>
      <c r="M1042" s="31"/>
      <c r="N1042" s="32"/>
      <c r="O1042" s="28"/>
      <c r="P1042" s="28"/>
      <c r="Q1042" s="28"/>
      <c r="R1042" s="31"/>
      <c r="S1042" s="31"/>
      <c r="T1042" s="30"/>
      <c r="U1042" s="30"/>
      <c r="V1042" s="30"/>
      <c r="W1042" s="30"/>
      <c r="X1042" s="30"/>
      <c r="Y1042" s="30"/>
      <c r="Z1042" s="30"/>
      <c r="AA1042" s="30"/>
    </row>
    <row r="1043" spans="1:27" ht="13.2" x14ac:dyDescent="0.25">
      <c r="A1043" s="78"/>
      <c r="B1043" s="28"/>
      <c r="C1043" s="28"/>
      <c r="D1043" s="27"/>
      <c r="E1043" s="28"/>
      <c r="F1043" s="27"/>
      <c r="G1043" s="28"/>
      <c r="H1043" s="31"/>
      <c r="I1043" s="31"/>
      <c r="J1043" s="30"/>
      <c r="K1043" s="30"/>
      <c r="L1043" s="28"/>
      <c r="M1043" s="31"/>
      <c r="N1043" s="32"/>
      <c r="O1043" s="28"/>
      <c r="P1043" s="28"/>
      <c r="Q1043" s="28"/>
      <c r="R1043" s="31"/>
      <c r="S1043" s="31"/>
      <c r="T1043" s="30"/>
      <c r="U1043" s="30"/>
      <c r="V1043" s="30"/>
      <c r="W1043" s="30"/>
      <c r="X1043" s="30"/>
      <c r="Y1043" s="30"/>
      <c r="Z1043" s="30"/>
      <c r="AA1043" s="30"/>
    </row>
    <row r="1044" spans="1:27" ht="13.2" x14ac:dyDescent="0.25">
      <c r="A1044" s="78"/>
      <c r="B1044" s="28"/>
      <c r="C1044" s="28"/>
      <c r="D1044" s="27"/>
      <c r="E1044" s="28"/>
      <c r="F1044" s="27"/>
      <c r="G1044" s="28"/>
      <c r="H1044" s="31"/>
      <c r="I1044" s="31"/>
      <c r="J1044" s="30"/>
      <c r="K1044" s="30"/>
      <c r="L1044" s="28"/>
      <c r="M1044" s="31"/>
      <c r="N1044" s="32"/>
      <c r="O1044" s="28"/>
      <c r="P1044" s="28"/>
      <c r="Q1044" s="28"/>
      <c r="R1044" s="31"/>
      <c r="S1044" s="31"/>
      <c r="T1044" s="30"/>
      <c r="U1044" s="30"/>
      <c r="V1044" s="30"/>
      <c r="W1044" s="30"/>
      <c r="X1044" s="30"/>
      <c r="Y1044" s="30"/>
      <c r="Z1044" s="30"/>
      <c r="AA1044" s="30"/>
    </row>
    <row r="1045" spans="1:27" ht="13.2" x14ac:dyDescent="0.25">
      <c r="A1045" s="78"/>
      <c r="B1045" s="28"/>
      <c r="C1045" s="28"/>
      <c r="D1045" s="27"/>
      <c r="E1045" s="28"/>
      <c r="F1045" s="27"/>
      <c r="G1045" s="28"/>
      <c r="H1045" s="31"/>
      <c r="I1045" s="31"/>
      <c r="J1045" s="30"/>
      <c r="K1045" s="30"/>
      <c r="L1045" s="28"/>
      <c r="M1045" s="31"/>
      <c r="N1045" s="32"/>
      <c r="O1045" s="28"/>
      <c r="P1045" s="28"/>
      <c r="Q1045" s="28"/>
      <c r="R1045" s="31"/>
      <c r="S1045" s="31"/>
      <c r="T1045" s="30"/>
      <c r="U1045" s="30"/>
      <c r="V1045" s="30"/>
      <c r="W1045" s="30"/>
      <c r="X1045" s="30"/>
      <c r="Y1045" s="30"/>
      <c r="Z1045" s="30"/>
      <c r="AA1045" s="30"/>
    </row>
    <row r="1046" spans="1:27" ht="13.2" x14ac:dyDescent="0.25">
      <c r="A1046" s="78"/>
      <c r="B1046" s="28"/>
      <c r="C1046" s="28"/>
      <c r="D1046" s="27"/>
      <c r="E1046" s="28"/>
      <c r="F1046" s="27"/>
      <c r="G1046" s="28"/>
      <c r="H1046" s="31"/>
      <c r="I1046" s="31"/>
      <c r="J1046" s="30"/>
      <c r="K1046" s="30"/>
      <c r="L1046" s="28"/>
      <c r="M1046" s="31"/>
      <c r="N1046" s="32"/>
      <c r="O1046" s="28"/>
      <c r="P1046" s="28"/>
      <c r="Q1046" s="28"/>
      <c r="R1046" s="31"/>
      <c r="S1046" s="31"/>
      <c r="T1046" s="30"/>
      <c r="U1046" s="30"/>
      <c r="V1046" s="30"/>
      <c r="W1046" s="30"/>
      <c r="X1046" s="30"/>
      <c r="Y1046" s="30"/>
      <c r="Z1046" s="30"/>
      <c r="AA1046" s="30"/>
    </row>
    <row r="1047" spans="1:27" ht="13.2" x14ac:dyDescent="0.25">
      <c r="A1047" s="78"/>
      <c r="B1047" s="28"/>
      <c r="C1047" s="28"/>
      <c r="D1047" s="27"/>
      <c r="E1047" s="28"/>
      <c r="F1047" s="27"/>
      <c r="G1047" s="28"/>
      <c r="H1047" s="31"/>
      <c r="I1047" s="31"/>
      <c r="J1047" s="30"/>
      <c r="K1047" s="30"/>
      <c r="L1047" s="28"/>
      <c r="M1047" s="31"/>
      <c r="N1047" s="32"/>
      <c r="O1047" s="28"/>
      <c r="P1047" s="28"/>
      <c r="Q1047" s="28"/>
      <c r="R1047" s="31"/>
      <c r="S1047" s="31"/>
      <c r="T1047" s="30"/>
      <c r="U1047" s="30"/>
      <c r="V1047" s="30"/>
      <c r="W1047" s="30"/>
      <c r="X1047" s="30"/>
      <c r="Y1047" s="30"/>
      <c r="Z1047" s="30"/>
      <c r="AA1047" s="30"/>
    </row>
    <row r="1048" spans="1:27" ht="13.2" x14ac:dyDescent="0.25">
      <c r="A1048" s="78"/>
      <c r="B1048" s="28"/>
      <c r="C1048" s="28"/>
      <c r="D1048" s="27"/>
      <c r="E1048" s="28"/>
      <c r="F1048" s="27"/>
      <c r="G1048" s="28"/>
      <c r="H1048" s="31"/>
      <c r="I1048" s="31"/>
      <c r="J1048" s="30"/>
      <c r="K1048" s="30"/>
      <c r="L1048" s="28"/>
      <c r="M1048" s="31"/>
      <c r="N1048" s="32"/>
      <c r="O1048" s="28"/>
      <c r="P1048" s="28"/>
      <c r="Q1048" s="28"/>
      <c r="R1048" s="31"/>
      <c r="S1048" s="31"/>
      <c r="T1048" s="30"/>
      <c r="U1048" s="30"/>
      <c r="V1048" s="30"/>
      <c r="W1048" s="30"/>
      <c r="X1048" s="30"/>
      <c r="Y1048" s="30"/>
      <c r="Z1048" s="30"/>
      <c r="AA1048" s="30"/>
    </row>
    <row r="1049" spans="1:27" ht="13.2" x14ac:dyDescent="0.25">
      <c r="A1049" s="78"/>
      <c r="B1049" s="28"/>
      <c r="C1049" s="28"/>
      <c r="D1049" s="27"/>
      <c r="E1049" s="28"/>
      <c r="F1049" s="27"/>
      <c r="G1049" s="28"/>
      <c r="H1049" s="31"/>
      <c r="I1049" s="31"/>
      <c r="J1049" s="30"/>
      <c r="K1049" s="30"/>
      <c r="L1049" s="28"/>
      <c r="M1049" s="31"/>
      <c r="N1049" s="32"/>
      <c r="O1049" s="28"/>
      <c r="P1049" s="28"/>
      <c r="Q1049" s="28"/>
      <c r="R1049" s="31"/>
      <c r="S1049" s="31"/>
      <c r="T1049" s="30"/>
      <c r="U1049" s="30"/>
      <c r="V1049" s="30"/>
      <c r="W1049" s="30"/>
      <c r="X1049" s="30"/>
      <c r="Y1049" s="30"/>
      <c r="Z1049" s="30"/>
      <c r="AA1049" s="30"/>
    </row>
    <row r="1050" spans="1:27" ht="13.2" x14ac:dyDescent="0.25">
      <c r="A1050" s="78"/>
      <c r="B1050" s="28"/>
      <c r="C1050" s="28"/>
      <c r="D1050" s="27"/>
      <c r="E1050" s="28"/>
      <c r="F1050" s="27"/>
      <c r="G1050" s="28"/>
      <c r="H1050" s="31"/>
      <c r="I1050" s="31"/>
      <c r="J1050" s="30"/>
      <c r="K1050" s="30"/>
      <c r="L1050" s="28"/>
      <c r="M1050" s="31"/>
      <c r="N1050" s="32"/>
      <c r="O1050" s="28"/>
      <c r="P1050" s="28"/>
      <c r="Q1050" s="28"/>
      <c r="R1050" s="31"/>
      <c r="S1050" s="31"/>
      <c r="T1050" s="30"/>
      <c r="U1050" s="30"/>
      <c r="V1050" s="30"/>
      <c r="W1050" s="30"/>
      <c r="X1050" s="30"/>
      <c r="Y1050" s="30"/>
      <c r="Z1050" s="30"/>
      <c r="AA1050" s="30"/>
    </row>
    <row r="1051" spans="1:27" ht="13.2" x14ac:dyDescent="0.25">
      <c r="A1051" s="78"/>
      <c r="B1051" s="28"/>
      <c r="C1051" s="28"/>
      <c r="D1051" s="27"/>
      <c r="E1051" s="28"/>
      <c r="F1051" s="27"/>
      <c r="G1051" s="28"/>
      <c r="H1051" s="31"/>
      <c r="I1051" s="31"/>
      <c r="J1051" s="30"/>
      <c r="K1051" s="30"/>
      <c r="L1051" s="28"/>
      <c r="M1051" s="31"/>
      <c r="N1051" s="32"/>
      <c r="O1051" s="28"/>
      <c r="P1051" s="28"/>
      <c r="Q1051" s="28"/>
      <c r="R1051" s="31"/>
      <c r="S1051" s="31"/>
      <c r="T1051" s="30"/>
      <c r="U1051" s="30"/>
      <c r="V1051" s="30"/>
      <c r="W1051" s="30"/>
      <c r="X1051" s="30"/>
      <c r="Y1051" s="30"/>
      <c r="Z1051" s="30"/>
      <c r="AA1051" s="30"/>
    </row>
    <row r="1052" spans="1:27" ht="13.2" x14ac:dyDescent="0.25">
      <c r="A1052" s="78"/>
      <c r="B1052" s="28"/>
      <c r="C1052" s="28"/>
      <c r="D1052" s="27"/>
      <c r="E1052" s="28"/>
      <c r="F1052" s="27"/>
      <c r="G1052" s="28"/>
      <c r="H1052" s="31"/>
      <c r="I1052" s="31"/>
      <c r="J1052" s="30"/>
      <c r="K1052" s="30"/>
      <c r="L1052" s="28"/>
      <c r="M1052" s="31"/>
      <c r="N1052" s="32"/>
      <c r="O1052" s="28"/>
      <c r="P1052" s="28"/>
      <c r="Q1052" s="28"/>
      <c r="R1052" s="31"/>
      <c r="S1052" s="31"/>
      <c r="T1052" s="30"/>
      <c r="U1052" s="30"/>
      <c r="V1052" s="30"/>
      <c r="W1052" s="30"/>
      <c r="X1052" s="30"/>
      <c r="Y1052" s="30"/>
      <c r="Z1052" s="30"/>
      <c r="AA1052" s="30"/>
    </row>
    <row r="1053" spans="1:27" ht="13.2" x14ac:dyDescent="0.25">
      <c r="A1053" s="78"/>
      <c r="B1053" s="28"/>
      <c r="C1053" s="28"/>
      <c r="D1053" s="27"/>
      <c r="E1053" s="28"/>
      <c r="F1053" s="27"/>
      <c r="G1053" s="28"/>
      <c r="H1053" s="31"/>
      <c r="I1053" s="31"/>
      <c r="J1053" s="30"/>
      <c r="K1053" s="30"/>
      <c r="L1053" s="28"/>
      <c r="M1053" s="31"/>
      <c r="N1053" s="32"/>
      <c r="O1053" s="28"/>
      <c r="P1053" s="28"/>
      <c r="Q1053" s="28"/>
      <c r="R1053" s="31"/>
      <c r="S1053" s="31"/>
      <c r="T1053" s="30"/>
      <c r="U1053" s="30"/>
      <c r="V1053" s="30"/>
      <c r="W1053" s="30"/>
      <c r="X1053" s="30"/>
      <c r="Y1053" s="30"/>
      <c r="Z1053" s="30"/>
      <c r="AA1053" s="30"/>
    </row>
    <row r="1054" spans="1:27" ht="13.2" x14ac:dyDescent="0.25">
      <c r="A1054" s="78"/>
      <c r="B1054" s="28"/>
      <c r="C1054" s="28"/>
      <c r="D1054" s="27"/>
      <c r="E1054" s="28"/>
      <c r="F1054" s="27"/>
      <c r="G1054" s="28"/>
      <c r="H1054" s="31"/>
      <c r="I1054" s="31"/>
      <c r="J1054" s="30"/>
      <c r="K1054" s="30"/>
      <c r="L1054" s="28"/>
      <c r="M1054" s="31"/>
      <c r="N1054" s="32"/>
      <c r="O1054" s="28"/>
      <c r="P1054" s="28"/>
      <c r="Q1054" s="28"/>
      <c r="R1054" s="31"/>
      <c r="S1054" s="31"/>
      <c r="T1054" s="30"/>
      <c r="U1054" s="30"/>
      <c r="V1054" s="30"/>
      <c r="W1054" s="30"/>
      <c r="X1054" s="30"/>
      <c r="Y1054" s="30"/>
      <c r="Z1054" s="30"/>
      <c r="AA1054" s="30"/>
    </row>
    <row r="1055" spans="1:27" ht="13.2" x14ac:dyDescent="0.25">
      <c r="A1055" s="78"/>
      <c r="B1055" s="28"/>
      <c r="C1055" s="28"/>
      <c r="D1055" s="27"/>
      <c r="E1055" s="28"/>
      <c r="F1055" s="27"/>
      <c r="G1055" s="28"/>
      <c r="H1055" s="31"/>
      <c r="I1055" s="31"/>
      <c r="J1055" s="30"/>
      <c r="K1055" s="30"/>
      <c r="L1055" s="28"/>
      <c r="M1055" s="31"/>
      <c r="N1055" s="32"/>
      <c r="O1055" s="28"/>
      <c r="P1055" s="28"/>
      <c r="Q1055" s="28"/>
      <c r="R1055" s="31"/>
      <c r="S1055" s="31"/>
      <c r="T1055" s="30"/>
      <c r="U1055" s="30"/>
      <c r="V1055" s="30"/>
      <c r="W1055" s="30"/>
      <c r="X1055" s="30"/>
      <c r="Y1055" s="30"/>
      <c r="Z1055" s="30"/>
      <c r="AA1055" s="30"/>
    </row>
    <row r="1056" spans="1:27" ht="13.2" x14ac:dyDescent="0.25">
      <c r="A1056" s="78"/>
      <c r="B1056" s="28"/>
      <c r="C1056" s="28"/>
      <c r="D1056" s="27"/>
      <c r="E1056" s="28"/>
      <c r="F1056" s="27"/>
      <c r="G1056" s="28"/>
      <c r="H1056" s="31"/>
      <c r="I1056" s="31"/>
      <c r="J1056" s="30"/>
      <c r="K1056" s="30"/>
      <c r="L1056" s="28"/>
      <c r="M1056" s="31"/>
      <c r="N1056" s="32"/>
      <c r="O1056" s="28"/>
      <c r="P1056" s="28"/>
      <c r="Q1056" s="28"/>
      <c r="R1056" s="31"/>
      <c r="S1056" s="31"/>
      <c r="T1056" s="30"/>
      <c r="U1056" s="30"/>
      <c r="V1056" s="30"/>
      <c r="W1056" s="30"/>
      <c r="X1056" s="30"/>
      <c r="Y1056" s="30"/>
      <c r="Z1056" s="30"/>
      <c r="AA1056" s="30"/>
    </row>
    <row r="1057" spans="1:27" ht="13.2" x14ac:dyDescent="0.25">
      <c r="A1057" s="78"/>
      <c r="B1057" s="28"/>
      <c r="C1057" s="28"/>
      <c r="D1057" s="27"/>
      <c r="E1057" s="28"/>
      <c r="F1057" s="27"/>
      <c r="G1057" s="28"/>
      <c r="H1057" s="31"/>
      <c r="I1057" s="31"/>
      <c r="J1057" s="30"/>
      <c r="K1057" s="30"/>
      <c r="L1057" s="28"/>
      <c r="M1057" s="31"/>
      <c r="N1057" s="32"/>
      <c r="O1057" s="28"/>
      <c r="P1057" s="28"/>
      <c r="Q1057" s="28"/>
      <c r="R1057" s="31"/>
      <c r="S1057" s="31"/>
      <c r="T1057" s="30"/>
      <c r="U1057" s="30"/>
      <c r="V1057" s="30"/>
      <c r="W1057" s="30"/>
      <c r="X1057" s="30"/>
      <c r="Y1057" s="30"/>
      <c r="Z1057" s="30"/>
      <c r="AA1057" s="30"/>
    </row>
    <row r="1058" spans="1:27" ht="13.2" x14ac:dyDescent="0.25">
      <c r="A1058" s="78"/>
      <c r="B1058" s="28"/>
      <c r="C1058" s="28"/>
      <c r="D1058" s="27"/>
      <c r="E1058" s="28"/>
      <c r="F1058" s="27"/>
      <c r="G1058" s="28"/>
      <c r="H1058" s="31"/>
      <c r="I1058" s="31"/>
      <c r="J1058" s="30"/>
      <c r="K1058" s="30"/>
      <c r="L1058" s="28"/>
      <c r="M1058" s="31"/>
      <c r="N1058" s="32"/>
      <c r="O1058" s="28"/>
      <c r="P1058" s="28"/>
      <c r="Q1058" s="28"/>
      <c r="R1058" s="31"/>
      <c r="S1058" s="31"/>
      <c r="T1058" s="30"/>
      <c r="U1058" s="30"/>
      <c r="V1058" s="30"/>
      <c r="W1058" s="30"/>
      <c r="X1058" s="30"/>
      <c r="Y1058" s="30"/>
      <c r="Z1058" s="30"/>
      <c r="AA1058" s="30"/>
    </row>
    <row r="1059" spans="1:27" ht="13.2" x14ac:dyDescent="0.25">
      <c r="A1059" s="78"/>
      <c r="B1059" s="28"/>
      <c r="C1059" s="28"/>
      <c r="D1059" s="27"/>
      <c r="E1059" s="28"/>
      <c r="F1059" s="27"/>
      <c r="G1059" s="28"/>
      <c r="H1059" s="31"/>
      <c r="I1059" s="31"/>
      <c r="J1059" s="30"/>
      <c r="K1059" s="30"/>
      <c r="L1059" s="28"/>
      <c r="M1059" s="31"/>
      <c r="N1059" s="32"/>
      <c r="O1059" s="28"/>
      <c r="P1059" s="28"/>
      <c r="Q1059" s="28"/>
      <c r="R1059" s="31"/>
      <c r="S1059" s="31"/>
      <c r="T1059" s="30"/>
      <c r="U1059" s="30"/>
      <c r="V1059" s="30"/>
      <c r="W1059" s="30"/>
      <c r="X1059" s="30"/>
      <c r="Y1059" s="30"/>
      <c r="Z1059" s="30"/>
      <c r="AA1059" s="30"/>
    </row>
    <row r="1060" spans="1:27" ht="13.2" x14ac:dyDescent="0.25">
      <c r="A1060" s="78"/>
      <c r="B1060" s="28"/>
      <c r="C1060" s="28"/>
      <c r="D1060" s="27"/>
      <c r="E1060" s="28"/>
      <c r="F1060" s="27"/>
      <c r="G1060" s="28"/>
      <c r="H1060" s="31"/>
      <c r="I1060" s="31"/>
      <c r="J1060" s="30"/>
      <c r="K1060" s="30"/>
      <c r="L1060" s="28"/>
      <c r="M1060" s="31"/>
      <c r="N1060" s="32"/>
      <c r="O1060" s="28"/>
      <c r="P1060" s="28"/>
      <c r="Q1060" s="28"/>
      <c r="R1060" s="31"/>
      <c r="S1060" s="31"/>
      <c r="T1060" s="30"/>
      <c r="U1060" s="30"/>
      <c r="V1060" s="30"/>
      <c r="W1060" s="30"/>
      <c r="X1060" s="30"/>
      <c r="Y1060" s="30"/>
      <c r="Z1060" s="30"/>
      <c r="AA1060" s="30"/>
    </row>
    <row r="1061" spans="1:27" ht="13.2" x14ac:dyDescent="0.25">
      <c r="A1061" s="78"/>
      <c r="B1061" s="28"/>
      <c r="C1061" s="28"/>
      <c r="D1061" s="27"/>
      <c r="E1061" s="28"/>
      <c r="F1061" s="27"/>
      <c r="G1061" s="28"/>
      <c r="H1061" s="31"/>
      <c r="I1061" s="31"/>
      <c r="J1061" s="30"/>
      <c r="K1061" s="30"/>
      <c r="L1061" s="28"/>
      <c r="M1061" s="31"/>
      <c r="N1061" s="32"/>
      <c r="O1061" s="28"/>
      <c r="P1061" s="28"/>
      <c r="Q1061" s="28"/>
      <c r="R1061" s="31"/>
      <c r="S1061" s="31"/>
      <c r="T1061" s="30"/>
      <c r="U1061" s="30"/>
      <c r="V1061" s="30"/>
      <c r="W1061" s="30"/>
      <c r="X1061" s="30"/>
      <c r="Y1061" s="30"/>
      <c r="Z1061" s="30"/>
      <c r="AA1061" s="30"/>
    </row>
    <row r="1062" spans="1:27" ht="13.2" x14ac:dyDescent="0.25">
      <c r="A1062" s="78"/>
      <c r="B1062" s="28"/>
      <c r="C1062" s="28"/>
      <c r="D1062" s="27"/>
      <c r="E1062" s="28"/>
      <c r="F1062" s="27"/>
      <c r="G1062" s="28"/>
      <c r="H1062" s="31"/>
      <c r="I1062" s="31"/>
      <c r="J1062" s="30"/>
      <c r="K1062" s="30"/>
      <c r="L1062" s="28"/>
      <c r="M1062" s="31"/>
      <c r="N1062" s="32"/>
      <c r="O1062" s="28"/>
      <c r="P1062" s="28"/>
      <c r="Q1062" s="28"/>
      <c r="R1062" s="31"/>
      <c r="S1062" s="31"/>
      <c r="T1062" s="30"/>
      <c r="U1062" s="30"/>
      <c r="V1062" s="30"/>
      <c r="W1062" s="30"/>
      <c r="X1062" s="30"/>
      <c r="Y1062" s="30"/>
      <c r="Z1062" s="30"/>
      <c r="AA1062" s="30"/>
    </row>
    <row r="1063" spans="1:27" ht="13.2" x14ac:dyDescent="0.25">
      <c r="A1063" s="78"/>
      <c r="B1063" s="28"/>
      <c r="C1063" s="28"/>
      <c r="D1063" s="27"/>
      <c r="E1063" s="28"/>
      <c r="F1063" s="27"/>
      <c r="G1063" s="28"/>
      <c r="H1063" s="31"/>
      <c r="I1063" s="31"/>
      <c r="J1063" s="30"/>
      <c r="K1063" s="30"/>
      <c r="L1063" s="28"/>
      <c r="M1063" s="31"/>
      <c r="N1063" s="32"/>
      <c r="O1063" s="28"/>
      <c r="P1063" s="28"/>
      <c r="Q1063" s="28"/>
      <c r="R1063" s="31"/>
      <c r="S1063" s="31"/>
      <c r="T1063" s="30"/>
      <c r="U1063" s="30"/>
      <c r="V1063" s="30"/>
      <c r="W1063" s="30"/>
      <c r="X1063" s="30"/>
      <c r="Y1063" s="30"/>
      <c r="Z1063" s="30"/>
      <c r="AA1063" s="30"/>
    </row>
    <row r="1064" spans="1:27" ht="13.2" x14ac:dyDescent="0.25">
      <c r="A1064" s="78"/>
      <c r="B1064" s="28"/>
      <c r="C1064" s="28"/>
      <c r="D1064" s="27"/>
      <c r="E1064" s="28"/>
      <c r="F1064" s="27"/>
      <c r="G1064" s="28"/>
      <c r="H1064" s="31"/>
      <c r="I1064" s="31"/>
      <c r="J1064" s="30"/>
      <c r="K1064" s="30"/>
      <c r="L1064" s="28"/>
      <c r="M1064" s="31"/>
      <c r="N1064" s="32"/>
      <c r="O1064" s="28"/>
      <c r="P1064" s="28"/>
      <c r="Q1064" s="28"/>
      <c r="R1064" s="31"/>
      <c r="S1064" s="31"/>
      <c r="T1064" s="30"/>
      <c r="U1064" s="30"/>
      <c r="V1064" s="30"/>
      <c r="W1064" s="30"/>
      <c r="X1064" s="30"/>
      <c r="Y1064" s="30"/>
      <c r="Z1064" s="30"/>
      <c r="AA1064" s="30"/>
    </row>
    <row r="1065" spans="1:27" ht="13.2" x14ac:dyDescent="0.25">
      <c r="A1065" s="78"/>
      <c r="B1065" s="28"/>
      <c r="C1065" s="28"/>
      <c r="D1065" s="27"/>
      <c r="E1065" s="28"/>
      <c r="F1065" s="27"/>
      <c r="G1065" s="28"/>
      <c r="H1065" s="31"/>
      <c r="I1065" s="31"/>
      <c r="J1065" s="30"/>
      <c r="K1065" s="30"/>
      <c r="L1065" s="28"/>
      <c r="M1065" s="31"/>
      <c r="N1065" s="32"/>
      <c r="O1065" s="28"/>
      <c r="P1065" s="28"/>
      <c r="Q1065" s="28"/>
      <c r="R1065" s="31"/>
      <c r="S1065" s="31"/>
      <c r="T1065" s="30"/>
      <c r="U1065" s="30"/>
      <c r="V1065" s="30"/>
      <c r="W1065" s="30"/>
      <c r="X1065" s="30"/>
      <c r="Y1065" s="30"/>
      <c r="Z1065" s="30"/>
      <c r="AA1065" s="30"/>
    </row>
    <row r="1066" spans="1:27" ht="13.2" x14ac:dyDescent="0.25">
      <c r="A1066" s="78"/>
      <c r="B1066" s="28"/>
      <c r="C1066" s="28"/>
      <c r="D1066" s="27"/>
      <c r="E1066" s="28"/>
      <c r="F1066" s="27"/>
      <c r="G1066" s="28"/>
      <c r="H1066" s="31"/>
      <c r="I1066" s="31"/>
      <c r="J1066" s="30"/>
      <c r="K1066" s="30"/>
      <c r="L1066" s="28"/>
      <c r="M1066" s="31"/>
      <c r="N1066" s="32"/>
      <c r="O1066" s="28"/>
      <c r="P1066" s="28"/>
      <c r="Q1066" s="28"/>
      <c r="R1066" s="31"/>
      <c r="S1066" s="31"/>
      <c r="T1066" s="30"/>
      <c r="U1066" s="30"/>
      <c r="V1066" s="30"/>
      <c r="W1066" s="30"/>
      <c r="X1066" s="30"/>
      <c r="Y1066" s="30"/>
      <c r="Z1066" s="30"/>
      <c r="AA1066" s="30"/>
    </row>
    <row r="1067" spans="1:27" ht="13.2" x14ac:dyDescent="0.25">
      <c r="A1067" s="78"/>
      <c r="B1067" s="28"/>
      <c r="C1067" s="28"/>
      <c r="D1067" s="27"/>
      <c r="E1067" s="28"/>
      <c r="F1067" s="27"/>
      <c r="G1067" s="28"/>
      <c r="H1067" s="31"/>
      <c r="I1067" s="31"/>
      <c r="J1067" s="30"/>
      <c r="K1067" s="30"/>
      <c r="L1067" s="28"/>
      <c r="M1067" s="31"/>
      <c r="N1067" s="32"/>
      <c r="O1067" s="28"/>
      <c r="P1067" s="28"/>
      <c r="Q1067" s="28"/>
      <c r="R1067" s="31"/>
      <c r="S1067" s="31"/>
      <c r="T1067" s="30"/>
      <c r="U1067" s="30"/>
      <c r="V1067" s="30"/>
      <c r="W1067" s="30"/>
      <c r="X1067" s="30"/>
      <c r="Y1067" s="30"/>
      <c r="Z1067" s="30"/>
      <c r="AA1067" s="30"/>
    </row>
    <row r="1068" spans="1:27" ht="13.2" x14ac:dyDescent="0.25">
      <c r="A1068" s="78"/>
      <c r="B1068" s="28"/>
      <c r="C1068" s="28"/>
      <c r="D1068" s="27"/>
      <c r="E1068" s="28"/>
      <c r="F1068" s="27"/>
      <c r="G1068" s="28"/>
      <c r="H1068" s="31"/>
      <c r="I1068" s="31"/>
      <c r="J1068" s="30"/>
      <c r="K1068" s="30"/>
      <c r="L1068" s="28"/>
      <c r="M1068" s="31"/>
      <c r="N1068" s="32"/>
      <c r="O1068" s="28"/>
      <c r="P1068" s="28"/>
      <c r="Q1068" s="28"/>
      <c r="R1068" s="31"/>
      <c r="S1068" s="31"/>
      <c r="T1068" s="30"/>
      <c r="U1068" s="30"/>
      <c r="V1068" s="30"/>
      <c r="W1068" s="30"/>
      <c r="X1068" s="30"/>
      <c r="Y1068" s="30"/>
      <c r="Z1068" s="30"/>
      <c r="AA1068" s="30"/>
    </row>
    <row r="1069" spans="1:27" ht="13.2" x14ac:dyDescent="0.25">
      <c r="A1069" s="78"/>
      <c r="B1069" s="28"/>
      <c r="C1069" s="28"/>
      <c r="D1069" s="27"/>
      <c r="E1069" s="28"/>
      <c r="F1069" s="27"/>
      <c r="G1069" s="28"/>
      <c r="H1069" s="31"/>
      <c r="I1069" s="31"/>
      <c r="J1069" s="30"/>
      <c r="K1069" s="30"/>
      <c r="L1069" s="28"/>
      <c r="M1069" s="31"/>
      <c r="N1069" s="32"/>
      <c r="O1069" s="28"/>
      <c r="P1069" s="28"/>
      <c r="Q1069" s="28"/>
      <c r="R1069" s="31"/>
      <c r="S1069" s="31"/>
      <c r="T1069" s="30"/>
      <c r="U1069" s="30"/>
      <c r="V1069" s="30"/>
      <c r="W1069" s="30"/>
      <c r="X1069" s="30"/>
      <c r="Y1069" s="30"/>
      <c r="Z1069" s="30"/>
      <c r="AA1069" s="30"/>
    </row>
    <row r="1070" spans="1:27" ht="13.2" x14ac:dyDescent="0.25">
      <c r="A1070" s="78"/>
      <c r="B1070" s="28"/>
      <c r="C1070" s="28"/>
      <c r="D1070" s="27"/>
      <c r="E1070" s="28"/>
      <c r="F1070" s="27"/>
      <c r="G1070" s="28"/>
      <c r="H1070" s="31"/>
      <c r="I1070" s="31"/>
      <c r="J1070" s="30"/>
      <c r="K1070" s="30"/>
      <c r="L1070" s="28"/>
      <c r="M1070" s="31"/>
      <c r="N1070" s="32"/>
      <c r="O1070" s="28"/>
      <c r="P1070" s="28"/>
      <c r="Q1070" s="28"/>
      <c r="R1070" s="31"/>
      <c r="S1070" s="31"/>
      <c r="T1070" s="30"/>
      <c r="U1070" s="30"/>
      <c r="V1070" s="30"/>
      <c r="W1070" s="30"/>
      <c r="X1070" s="30"/>
      <c r="Y1070" s="30"/>
      <c r="Z1070" s="30"/>
      <c r="AA1070" s="30"/>
    </row>
    <row r="1071" spans="1:27" ht="13.2" x14ac:dyDescent="0.25">
      <c r="A1071" s="78"/>
      <c r="B1071" s="28"/>
      <c r="C1071" s="28"/>
      <c r="D1071" s="27"/>
      <c r="E1071" s="28"/>
      <c r="F1071" s="27"/>
      <c r="G1071" s="28"/>
      <c r="H1071" s="31"/>
      <c r="I1071" s="31"/>
      <c r="J1071" s="30"/>
      <c r="K1071" s="30"/>
      <c r="L1071" s="28"/>
      <c r="M1071" s="31"/>
      <c r="N1071" s="32"/>
      <c r="O1071" s="28"/>
      <c r="P1071" s="28"/>
      <c r="Q1071" s="28"/>
      <c r="R1071" s="31"/>
      <c r="S1071" s="31"/>
      <c r="T1071" s="30"/>
      <c r="U1071" s="30"/>
      <c r="V1071" s="30"/>
      <c r="W1071" s="30"/>
      <c r="X1071" s="30"/>
      <c r="Y1071" s="30"/>
      <c r="Z1071" s="30"/>
      <c r="AA1071" s="30"/>
    </row>
    <row r="1072" spans="1:27" ht="13.2" x14ac:dyDescent="0.25">
      <c r="A1072" s="78"/>
      <c r="B1072" s="28"/>
      <c r="C1072" s="28"/>
      <c r="D1072" s="27"/>
      <c r="E1072" s="28"/>
      <c r="F1072" s="27"/>
      <c r="G1072" s="28"/>
      <c r="H1072" s="31"/>
      <c r="I1072" s="31"/>
      <c r="J1072" s="30"/>
      <c r="K1072" s="30"/>
      <c r="L1072" s="28"/>
      <c r="M1072" s="31"/>
      <c r="N1072" s="32"/>
      <c r="O1072" s="28"/>
      <c r="P1072" s="28"/>
      <c r="Q1072" s="28"/>
      <c r="R1072" s="31"/>
      <c r="S1072" s="31"/>
      <c r="T1072" s="30"/>
      <c r="U1072" s="30"/>
      <c r="V1072" s="30"/>
      <c r="W1072" s="30"/>
      <c r="X1072" s="30"/>
      <c r="Y1072" s="30"/>
      <c r="Z1072" s="30"/>
      <c r="AA1072" s="30"/>
    </row>
    <row r="1073" spans="1:27" ht="13.2" x14ac:dyDescent="0.25">
      <c r="A1073" s="78"/>
      <c r="B1073" s="28"/>
      <c r="C1073" s="28"/>
      <c r="D1073" s="27"/>
      <c r="E1073" s="28"/>
      <c r="F1073" s="27"/>
      <c r="G1073" s="28"/>
      <c r="H1073" s="31"/>
      <c r="I1073" s="31"/>
      <c r="J1073" s="30"/>
      <c r="K1073" s="30"/>
      <c r="L1073" s="28"/>
      <c r="M1073" s="31"/>
      <c r="N1073" s="32"/>
      <c r="O1073" s="28"/>
      <c r="P1073" s="28"/>
      <c r="Q1073" s="28"/>
      <c r="R1073" s="31"/>
      <c r="S1073" s="31"/>
      <c r="T1073" s="30"/>
      <c r="U1073" s="30"/>
      <c r="V1073" s="30"/>
      <c r="W1073" s="30"/>
      <c r="X1073" s="30"/>
      <c r="Y1073" s="30"/>
      <c r="Z1073" s="30"/>
      <c r="AA1073" s="30"/>
    </row>
    <row r="1074" spans="1:27" ht="13.2" x14ac:dyDescent="0.25">
      <c r="A1074" s="78"/>
      <c r="B1074" s="28"/>
      <c r="C1074" s="28"/>
      <c r="D1074" s="27"/>
      <c r="E1074" s="28"/>
      <c r="F1074" s="27"/>
      <c r="G1074" s="28"/>
      <c r="H1074" s="31"/>
      <c r="I1074" s="31"/>
      <c r="J1074" s="30"/>
      <c r="K1074" s="30"/>
      <c r="L1074" s="28"/>
      <c r="M1074" s="31"/>
      <c r="N1074" s="32"/>
      <c r="O1074" s="28"/>
      <c r="P1074" s="28"/>
      <c r="Q1074" s="28"/>
      <c r="R1074" s="31"/>
      <c r="S1074" s="31"/>
      <c r="T1074" s="30"/>
      <c r="U1074" s="30"/>
      <c r="V1074" s="30"/>
      <c r="W1074" s="30"/>
      <c r="X1074" s="30"/>
      <c r="Y1074" s="30"/>
      <c r="Z1074" s="30"/>
      <c r="AA1074" s="30"/>
    </row>
    <row r="1075" spans="1:27" ht="13.2" x14ac:dyDescent="0.25">
      <c r="A1075" s="78"/>
      <c r="B1075" s="28"/>
      <c r="C1075" s="28"/>
      <c r="D1075" s="27"/>
      <c r="E1075" s="28"/>
      <c r="F1075" s="27"/>
      <c r="G1075" s="28"/>
      <c r="H1075" s="31"/>
      <c r="I1075" s="31"/>
      <c r="J1075" s="30"/>
      <c r="K1075" s="30"/>
      <c r="L1075" s="28"/>
      <c r="M1075" s="31"/>
      <c r="N1075" s="32"/>
      <c r="O1075" s="28"/>
      <c r="P1075" s="28"/>
      <c r="Q1075" s="28"/>
      <c r="R1075" s="31"/>
      <c r="S1075" s="31"/>
      <c r="T1075" s="30"/>
      <c r="U1075" s="30"/>
      <c r="V1075" s="30"/>
      <c r="W1075" s="30"/>
      <c r="X1075" s="30"/>
      <c r="Y1075" s="30"/>
      <c r="Z1075" s="30"/>
      <c r="AA1075" s="30"/>
    </row>
    <row r="1076" spans="1:27" ht="13.2" x14ac:dyDescent="0.25">
      <c r="A1076" s="78"/>
      <c r="B1076" s="28"/>
      <c r="C1076" s="28"/>
      <c r="D1076" s="27"/>
      <c r="E1076" s="28"/>
      <c r="F1076" s="27"/>
      <c r="G1076" s="28"/>
      <c r="H1076" s="31"/>
      <c r="I1076" s="31"/>
      <c r="J1076" s="30"/>
      <c r="K1076" s="30"/>
      <c r="L1076" s="28"/>
      <c r="M1076" s="31"/>
      <c r="N1076" s="32"/>
      <c r="O1076" s="28"/>
      <c r="P1076" s="28"/>
      <c r="Q1076" s="28"/>
      <c r="R1076" s="31"/>
      <c r="S1076" s="31"/>
      <c r="T1076" s="30"/>
      <c r="U1076" s="30"/>
      <c r="V1076" s="30"/>
      <c r="W1076" s="30"/>
      <c r="X1076" s="30"/>
      <c r="Y1076" s="30"/>
      <c r="Z1076" s="30"/>
      <c r="AA1076" s="30"/>
    </row>
    <row r="1077" spans="1:27" ht="13.2" x14ac:dyDescent="0.25">
      <c r="A1077" s="78"/>
      <c r="B1077" s="28"/>
      <c r="C1077" s="28"/>
      <c r="D1077" s="27"/>
      <c r="E1077" s="28"/>
      <c r="F1077" s="27"/>
      <c r="G1077" s="28"/>
      <c r="H1077" s="31"/>
      <c r="I1077" s="31"/>
      <c r="J1077" s="30"/>
      <c r="K1077" s="30"/>
      <c r="L1077" s="28"/>
      <c r="M1077" s="31"/>
      <c r="N1077" s="32"/>
      <c r="O1077" s="28"/>
      <c r="P1077" s="28"/>
      <c r="Q1077" s="28"/>
      <c r="R1077" s="31"/>
      <c r="S1077" s="31"/>
      <c r="T1077" s="30"/>
      <c r="U1077" s="30"/>
      <c r="V1077" s="30"/>
      <c r="W1077" s="30"/>
      <c r="X1077" s="30"/>
      <c r="Y1077" s="30"/>
      <c r="Z1077" s="30"/>
      <c r="AA1077" s="30"/>
    </row>
    <row r="1078" spans="1:27" ht="13.2" x14ac:dyDescent="0.25">
      <c r="A1078" s="78"/>
      <c r="B1078" s="28"/>
      <c r="C1078" s="28"/>
      <c r="D1078" s="27"/>
      <c r="E1078" s="28"/>
      <c r="F1078" s="27"/>
      <c r="G1078" s="28"/>
      <c r="H1078" s="31"/>
      <c r="I1078" s="31"/>
      <c r="J1078" s="30"/>
      <c r="K1078" s="30"/>
      <c r="L1078" s="28"/>
      <c r="M1078" s="31"/>
      <c r="N1078" s="32"/>
      <c r="O1078" s="28"/>
      <c r="P1078" s="28"/>
      <c r="Q1078" s="28"/>
      <c r="R1078" s="31"/>
      <c r="S1078" s="31"/>
      <c r="T1078" s="30"/>
      <c r="U1078" s="30"/>
      <c r="V1078" s="30"/>
      <c r="W1078" s="30"/>
      <c r="X1078" s="30"/>
      <c r="Y1078" s="30"/>
      <c r="Z1078" s="30"/>
      <c r="AA1078" s="30"/>
    </row>
    <row r="1079" spans="1:27" ht="13.2" x14ac:dyDescent="0.25">
      <c r="A1079" s="78"/>
      <c r="B1079" s="28"/>
      <c r="C1079" s="28"/>
      <c r="D1079" s="27"/>
      <c r="E1079" s="28"/>
      <c r="F1079" s="27"/>
      <c r="G1079" s="28"/>
      <c r="H1079" s="31"/>
      <c r="I1079" s="31"/>
      <c r="J1079" s="30"/>
      <c r="K1079" s="30"/>
      <c r="L1079" s="28"/>
      <c r="M1079" s="31"/>
      <c r="N1079" s="32"/>
      <c r="O1079" s="28"/>
      <c r="P1079" s="28"/>
      <c r="Q1079" s="28"/>
      <c r="R1079" s="31"/>
      <c r="S1079" s="31"/>
      <c r="T1079" s="30"/>
      <c r="U1079" s="30"/>
      <c r="V1079" s="30"/>
      <c r="W1079" s="30"/>
      <c r="X1079" s="30"/>
      <c r="Y1079" s="30"/>
      <c r="Z1079" s="30"/>
      <c r="AA1079" s="30"/>
    </row>
    <row r="1080" spans="1:27" ht="13.2" x14ac:dyDescent="0.25">
      <c r="A1080" s="78"/>
      <c r="B1080" s="28"/>
      <c r="C1080" s="28"/>
      <c r="D1080" s="27"/>
      <c r="E1080" s="28"/>
      <c r="F1080" s="27"/>
      <c r="G1080" s="28"/>
      <c r="H1080" s="31"/>
      <c r="I1080" s="31"/>
      <c r="J1080" s="30"/>
      <c r="K1080" s="30"/>
      <c r="L1080" s="28"/>
      <c r="M1080" s="31"/>
      <c r="N1080" s="32"/>
      <c r="O1080" s="28"/>
      <c r="P1080" s="28"/>
      <c r="Q1080" s="28"/>
      <c r="R1080" s="31"/>
      <c r="S1080" s="31"/>
      <c r="T1080" s="30"/>
      <c r="U1080" s="30"/>
      <c r="V1080" s="30"/>
      <c r="W1080" s="30"/>
      <c r="X1080" s="30"/>
      <c r="Y1080" s="30"/>
      <c r="Z1080" s="30"/>
      <c r="AA1080" s="30"/>
    </row>
    <row r="1081" spans="1:27" ht="13.2" x14ac:dyDescent="0.25">
      <c r="A1081" s="78"/>
      <c r="B1081" s="28"/>
      <c r="C1081" s="28"/>
      <c r="D1081" s="27"/>
      <c r="E1081" s="28"/>
      <c r="F1081" s="27"/>
      <c r="G1081" s="28"/>
      <c r="H1081" s="31"/>
      <c r="I1081" s="31"/>
      <c r="J1081" s="30"/>
      <c r="K1081" s="30"/>
      <c r="L1081" s="28"/>
      <c r="M1081" s="31"/>
      <c r="N1081" s="32"/>
      <c r="O1081" s="28"/>
      <c r="P1081" s="28"/>
      <c r="Q1081" s="28"/>
      <c r="R1081" s="31"/>
      <c r="S1081" s="31"/>
      <c r="T1081" s="30"/>
      <c r="U1081" s="30"/>
      <c r="V1081" s="30"/>
      <c r="W1081" s="30"/>
      <c r="X1081" s="30"/>
      <c r="Y1081" s="30"/>
      <c r="Z1081" s="30"/>
      <c r="AA1081" s="30"/>
    </row>
    <row r="1082" spans="1:27" ht="13.2" x14ac:dyDescent="0.25">
      <c r="A1082" s="78"/>
      <c r="B1082" s="28"/>
      <c r="C1082" s="28"/>
      <c r="D1082" s="27"/>
      <c r="E1082" s="28"/>
      <c r="F1082" s="27"/>
      <c r="G1082" s="28"/>
      <c r="H1082" s="31"/>
      <c r="I1082" s="31"/>
      <c r="J1082" s="30"/>
      <c r="K1082" s="30"/>
      <c r="L1082" s="28"/>
      <c r="M1082" s="31"/>
      <c r="N1082" s="32"/>
      <c r="O1082" s="28"/>
      <c r="P1082" s="28"/>
      <c r="Q1082" s="28"/>
      <c r="R1082" s="31"/>
      <c r="S1082" s="31"/>
      <c r="T1082" s="30"/>
      <c r="U1082" s="30"/>
      <c r="V1082" s="30"/>
      <c r="W1082" s="30"/>
      <c r="X1082" s="30"/>
      <c r="Y1082" s="30"/>
      <c r="Z1082" s="30"/>
      <c r="AA1082" s="30"/>
    </row>
    <row r="1083" spans="1:27" ht="13.2" x14ac:dyDescent="0.25">
      <c r="A1083" s="78"/>
      <c r="B1083" s="28"/>
      <c r="C1083" s="28"/>
      <c r="D1083" s="27"/>
      <c r="E1083" s="28"/>
      <c r="F1083" s="27"/>
      <c r="G1083" s="28"/>
      <c r="H1083" s="31"/>
      <c r="I1083" s="31"/>
      <c r="J1083" s="30"/>
      <c r="K1083" s="30"/>
      <c r="L1083" s="28"/>
      <c r="M1083" s="31"/>
      <c r="N1083" s="32"/>
      <c r="O1083" s="28"/>
      <c r="P1083" s="28"/>
      <c r="Q1083" s="28"/>
      <c r="R1083" s="31"/>
      <c r="S1083" s="31"/>
      <c r="T1083" s="30"/>
      <c r="U1083" s="30"/>
      <c r="V1083" s="30"/>
      <c r="W1083" s="30"/>
      <c r="X1083" s="30"/>
      <c r="Y1083" s="30"/>
      <c r="Z1083" s="30"/>
      <c r="AA1083" s="30"/>
    </row>
    <row r="1084" spans="1:27" ht="13.2" x14ac:dyDescent="0.25">
      <c r="A1084" s="78"/>
      <c r="B1084" s="28"/>
      <c r="C1084" s="28"/>
      <c r="D1084" s="27"/>
      <c r="E1084" s="28"/>
      <c r="F1084" s="27"/>
      <c r="G1084" s="28"/>
      <c r="H1084" s="31"/>
      <c r="I1084" s="31"/>
      <c r="J1084" s="30"/>
      <c r="K1084" s="30"/>
      <c r="L1084" s="28"/>
      <c r="M1084" s="31"/>
      <c r="N1084" s="32"/>
      <c r="O1084" s="28"/>
      <c r="P1084" s="28"/>
      <c r="Q1084" s="28"/>
      <c r="R1084" s="31"/>
      <c r="S1084" s="31"/>
      <c r="T1084" s="30"/>
      <c r="U1084" s="30"/>
      <c r="V1084" s="30"/>
      <c r="W1084" s="30"/>
      <c r="X1084" s="30"/>
      <c r="Y1084" s="30"/>
      <c r="Z1084" s="30"/>
      <c r="AA1084" s="30"/>
    </row>
    <row r="1085" spans="1:27" ht="13.2" x14ac:dyDescent="0.25">
      <c r="A1085" s="78"/>
      <c r="B1085" s="28"/>
      <c r="C1085" s="28"/>
      <c r="D1085" s="27"/>
      <c r="E1085" s="28"/>
      <c r="F1085" s="27"/>
      <c r="G1085" s="28"/>
      <c r="H1085" s="31"/>
      <c r="I1085" s="31"/>
      <c r="J1085" s="30"/>
      <c r="K1085" s="30"/>
      <c r="L1085" s="28"/>
      <c r="M1085" s="31"/>
      <c r="N1085" s="32"/>
      <c r="O1085" s="28"/>
      <c r="P1085" s="28"/>
      <c r="Q1085" s="28"/>
      <c r="R1085" s="31"/>
      <c r="S1085" s="31"/>
      <c r="T1085" s="30"/>
      <c r="U1085" s="30"/>
      <c r="V1085" s="30"/>
      <c r="W1085" s="30"/>
      <c r="X1085" s="30"/>
      <c r="Y1085" s="30"/>
      <c r="Z1085" s="30"/>
      <c r="AA1085" s="30"/>
    </row>
    <row r="1086" spans="1:27" ht="13.2" x14ac:dyDescent="0.25">
      <c r="A1086" s="78"/>
      <c r="B1086" s="28"/>
      <c r="C1086" s="28"/>
      <c r="D1086" s="27"/>
      <c r="E1086" s="28"/>
      <c r="F1086" s="27"/>
      <c r="G1086" s="28"/>
      <c r="H1086" s="31"/>
      <c r="I1086" s="31"/>
      <c r="J1086" s="30"/>
      <c r="K1086" s="30"/>
      <c r="L1086" s="28"/>
      <c r="M1086" s="31"/>
      <c r="N1086" s="32"/>
      <c r="O1086" s="28"/>
      <c r="P1086" s="28"/>
      <c r="Q1086" s="28"/>
      <c r="R1086" s="31"/>
      <c r="S1086" s="31"/>
      <c r="T1086" s="30"/>
      <c r="U1086" s="30"/>
      <c r="V1086" s="30"/>
      <c r="W1086" s="30"/>
      <c r="X1086" s="30"/>
      <c r="Y1086" s="30"/>
      <c r="Z1086" s="30"/>
      <c r="AA1086" s="30"/>
    </row>
    <row r="1087" spans="1:27" ht="13.2" x14ac:dyDescent="0.25">
      <c r="A1087" s="78"/>
      <c r="B1087" s="28"/>
      <c r="C1087" s="28"/>
      <c r="D1087" s="27"/>
      <c r="E1087" s="28"/>
      <c r="F1087" s="27"/>
      <c r="G1087" s="28"/>
      <c r="H1087" s="31"/>
      <c r="I1087" s="31"/>
      <c r="J1087" s="30"/>
      <c r="K1087" s="30"/>
      <c r="L1087" s="28"/>
      <c r="M1087" s="31"/>
      <c r="N1087" s="32"/>
      <c r="O1087" s="28"/>
      <c r="P1087" s="28"/>
      <c r="Q1087" s="28"/>
      <c r="R1087" s="31"/>
      <c r="S1087" s="31"/>
      <c r="T1087" s="30"/>
      <c r="U1087" s="30"/>
      <c r="V1087" s="30"/>
      <c r="W1087" s="30"/>
      <c r="X1087" s="30"/>
      <c r="Y1087" s="30"/>
      <c r="Z1087" s="30"/>
      <c r="AA1087" s="30"/>
    </row>
    <row r="1088" spans="1:27" ht="13.2" x14ac:dyDescent="0.25">
      <c r="A1088" s="78"/>
      <c r="B1088" s="28"/>
      <c r="C1088" s="28"/>
      <c r="D1088" s="27"/>
      <c r="E1088" s="28"/>
      <c r="F1088" s="27"/>
      <c r="G1088" s="28"/>
      <c r="H1088" s="31"/>
      <c r="I1088" s="31"/>
      <c r="J1088" s="30"/>
      <c r="K1088" s="30"/>
      <c r="L1088" s="28"/>
      <c r="M1088" s="31"/>
      <c r="N1088" s="32"/>
      <c r="O1088" s="28"/>
      <c r="P1088" s="28"/>
      <c r="Q1088" s="28"/>
      <c r="R1088" s="31"/>
      <c r="S1088" s="31"/>
      <c r="T1088" s="30"/>
      <c r="U1088" s="30"/>
      <c r="V1088" s="30"/>
      <c r="W1088" s="30"/>
      <c r="X1088" s="30"/>
      <c r="Y1088" s="30"/>
      <c r="Z1088" s="30"/>
      <c r="AA1088" s="30"/>
    </row>
    <row r="1089" spans="1:27" ht="13.2" x14ac:dyDescent="0.25">
      <c r="A1089" s="78"/>
      <c r="B1089" s="28"/>
      <c r="C1089" s="28"/>
      <c r="D1089" s="27"/>
      <c r="E1089" s="28"/>
      <c r="F1089" s="27"/>
      <c r="G1089" s="28"/>
      <c r="H1089" s="31"/>
      <c r="I1089" s="31"/>
      <c r="J1089" s="30"/>
      <c r="K1089" s="30"/>
      <c r="L1089" s="28"/>
      <c r="M1089" s="31"/>
      <c r="N1089" s="32"/>
      <c r="O1089" s="28"/>
      <c r="P1089" s="28"/>
      <c r="Q1089" s="28"/>
      <c r="R1089" s="31"/>
      <c r="S1089" s="31"/>
      <c r="T1089" s="30"/>
      <c r="U1089" s="30"/>
      <c r="V1089" s="30"/>
      <c r="W1089" s="30"/>
      <c r="X1089" s="30"/>
      <c r="Y1089" s="30"/>
      <c r="Z1089" s="30"/>
      <c r="AA1089" s="30"/>
    </row>
    <row r="1090" spans="1:27" ht="13.2" x14ac:dyDescent="0.25">
      <c r="A1090" s="78"/>
      <c r="B1090" s="28"/>
      <c r="C1090" s="28"/>
      <c r="D1090" s="27"/>
      <c r="E1090" s="28"/>
      <c r="F1090" s="27"/>
      <c r="G1090" s="28"/>
      <c r="H1090" s="31"/>
      <c r="I1090" s="31"/>
      <c r="J1090" s="30"/>
      <c r="K1090" s="30"/>
      <c r="L1090" s="28"/>
      <c r="M1090" s="31"/>
      <c r="N1090" s="32"/>
      <c r="O1090" s="28"/>
      <c r="P1090" s="28"/>
      <c r="Q1090" s="28"/>
      <c r="R1090" s="31"/>
      <c r="S1090" s="31"/>
      <c r="T1090" s="30"/>
      <c r="U1090" s="30"/>
      <c r="V1090" s="30"/>
      <c r="W1090" s="30"/>
      <c r="X1090" s="30"/>
      <c r="Y1090" s="30"/>
      <c r="Z1090" s="30"/>
      <c r="AA1090" s="30"/>
    </row>
    <row r="1091" spans="1:27" ht="13.2" x14ac:dyDescent="0.25">
      <c r="A1091" s="78"/>
      <c r="B1091" s="28"/>
      <c r="C1091" s="28"/>
      <c r="D1091" s="27"/>
      <c r="E1091" s="28"/>
      <c r="F1091" s="27"/>
      <c r="G1091" s="28"/>
      <c r="H1091" s="31"/>
      <c r="I1091" s="31"/>
      <c r="J1091" s="30"/>
      <c r="K1091" s="30"/>
      <c r="L1091" s="28"/>
      <c r="M1091" s="31"/>
      <c r="N1091" s="32"/>
      <c r="O1091" s="28"/>
      <c r="P1091" s="28"/>
      <c r="Q1091" s="28"/>
      <c r="R1091" s="31"/>
      <c r="S1091" s="31"/>
      <c r="T1091" s="30"/>
      <c r="U1091" s="30"/>
      <c r="V1091" s="30"/>
      <c r="W1091" s="30"/>
      <c r="X1091" s="30"/>
      <c r="Y1091" s="30"/>
      <c r="Z1091" s="30"/>
      <c r="AA1091" s="30"/>
    </row>
    <row r="1092" spans="1:27" ht="13.2" x14ac:dyDescent="0.25">
      <c r="A1092" s="78"/>
      <c r="B1092" s="28"/>
      <c r="C1092" s="28"/>
      <c r="D1092" s="27"/>
      <c r="E1092" s="28"/>
      <c r="F1092" s="27"/>
      <c r="G1092" s="28"/>
      <c r="H1092" s="31"/>
      <c r="I1092" s="31"/>
      <c r="J1092" s="30"/>
      <c r="K1092" s="30"/>
      <c r="L1092" s="28"/>
      <c r="M1092" s="31"/>
      <c r="N1092" s="32"/>
      <c r="O1092" s="28"/>
      <c r="P1092" s="28"/>
      <c r="Q1092" s="28"/>
      <c r="R1092" s="31"/>
      <c r="S1092" s="31"/>
      <c r="T1092" s="30"/>
      <c r="U1092" s="30"/>
      <c r="V1092" s="30"/>
      <c r="W1092" s="30"/>
      <c r="X1092" s="30"/>
      <c r="Y1092" s="30"/>
      <c r="Z1092" s="30"/>
      <c r="AA1092" s="30"/>
    </row>
    <row r="1093" spans="1:27" ht="13.2" x14ac:dyDescent="0.25">
      <c r="A1093" s="78"/>
      <c r="B1093" s="28"/>
      <c r="C1093" s="28"/>
      <c r="D1093" s="27"/>
      <c r="E1093" s="28"/>
      <c r="F1093" s="27"/>
      <c r="G1093" s="28"/>
      <c r="H1093" s="31"/>
      <c r="I1093" s="31"/>
      <c r="J1093" s="30"/>
      <c r="K1093" s="30"/>
      <c r="L1093" s="28"/>
      <c r="M1093" s="31"/>
      <c r="N1093" s="32"/>
      <c r="O1093" s="28"/>
      <c r="P1093" s="28"/>
      <c r="Q1093" s="28"/>
      <c r="R1093" s="31"/>
      <c r="S1093" s="31"/>
      <c r="T1093" s="30"/>
      <c r="U1093" s="30"/>
      <c r="V1093" s="30"/>
      <c r="W1093" s="30"/>
      <c r="X1093" s="30"/>
      <c r="Y1093" s="30"/>
      <c r="Z1093" s="30"/>
      <c r="AA1093" s="30"/>
    </row>
    <row r="1094" spans="1:27" ht="13.2" x14ac:dyDescent="0.25">
      <c r="A1094" s="78"/>
      <c r="B1094" s="28"/>
      <c r="C1094" s="28"/>
      <c r="D1094" s="27"/>
      <c r="E1094" s="28"/>
      <c r="F1094" s="27"/>
      <c r="G1094" s="28"/>
      <c r="H1094" s="31"/>
      <c r="I1094" s="31"/>
      <c r="J1094" s="30"/>
      <c r="K1094" s="30"/>
      <c r="L1094" s="28"/>
      <c r="M1094" s="31"/>
      <c r="N1094" s="32"/>
      <c r="O1094" s="28"/>
      <c r="P1094" s="28"/>
      <c r="Q1094" s="28"/>
      <c r="R1094" s="31"/>
      <c r="S1094" s="31"/>
      <c r="T1094" s="30"/>
      <c r="U1094" s="30"/>
      <c r="V1094" s="30"/>
      <c r="W1094" s="30"/>
      <c r="X1094" s="30"/>
      <c r="Y1094" s="30"/>
      <c r="Z1094" s="30"/>
      <c r="AA1094" s="30"/>
    </row>
    <row r="1095" spans="1:27" ht="13.2" x14ac:dyDescent="0.25">
      <c r="A1095" s="78"/>
      <c r="B1095" s="28"/>
      <c r="C1095" s="28"/>
      <c r="D1095" s="27"/>
      <c r="E1095" s="28"/>
      <c r="F1095" s="27"/>
      <c r="G1095" s="28"/>
      <c r="H1095" s="31"/>
      <c r="I1095" s="31"/>
      <c r="J1095" s="30"/>
      <c r="K1095" s="30"/>
      <c r="L1095" s="28"/>
      <c r="M1095" s="31"/>
      <c r="N1095" s="32"/>
      <c r="O1095" s="28"/>
      <c r="P1095" s="28"/>
      <c r="Q1095" s="28"/>
      <c r="R1095" s="31"/>
      <c r="S1095" s="31"/>
      <c r="T1095" s="30"/>
      <c r="U1095" s="30"/>
      <c r="V1095" s="30"/>
      <c r="W1095" s="30"/>
      <c r="X1095" s="30"/>
      <c r="Y1095" s="30"/>
      <c r="Z1095" s="30"/>
      <c r="AA1095" s="30"/>
    </row>
    <row r="1096" spans="1:27" ht="13.2" x14ac:dyDescent="0.25">
      <c r="A1096" s="78"/>
      <c r="B1096" s="28"/>
      <c r="C1096" s="28"/>
      <c r="D1096" s="27"/>
      <c r="E1096" s="28"/>
      <c r="F1096" s="27"/>
      <c r="G1096" s="28"/>
      <c r="H1096" s="31"/>
      <c r="I1096" s="31"/>
      <c r="J1096" s="30"/>
      <c r="K1096" s="30"/>
      <c r="L1096" s="28"/>
      <c r="M1096" s="31"/>
      <c r="N1096" s="32"/>
      <c r="O1096" s="28"/>
      <c r="P1096" s="28"/>
      <c r="Q1096" s="28"/>
      <c r="R1096" s="31"/>
      <c r="S1096" s="31"/>
      <c r="T1096" s="30"/>
      <c r="U1096" s="30"/>
      <c r="V1096" s="30"/>
      <c r="W1096" s="30"/>
      <c r="X1096" s="30"/>
      <c r="Y1096" s="30"/>
      <c r="Z1096" s="30"/>
      <c r="AA1096" s="30"/>
    </row>
    <row r="1097" spans="1:27" ht="13.2" x14ac:dyDescent="0.25">
      <c r="A1097" s="78"/>
      <c r="B1097" s="28"/>
      <c r="C1097" s="28"/>
      <c r="D1097" s="27"/>
      <c r="E1097" s="28"/>
      <c r="F1097" s="27"/>
      <c r="G1097" s="28"/>
      <c r="H1097" s="31"/>
      <c r="I1097" s="31"/>
      <c r="J1097" s="30"/>
      <c r="K1097" s="30"/>
      <c r="L1097" s="28"/>
      <c r="M1097" s="31"/>
      <c r="N1097" s="32"/>
      <c r="O1097" s="28"/>
      <c r="P1097" s="28"/>
      <c r="Q1097" s="28"/>
      <c r="R1097" s="31"/>
      <c r="S1097" s="31"/>
      <c r="T1097" s="30"/>
      <c r="U1097" s="30"/>
      <c r="V1097" s="30"/>
      <c r="W1097" s="30"/>
      <c r="X1097" s="30"/>
      <c r="Y1097" s="30"/>
      <c r="Z1097" s="30"/>
      <c r="AA1097" s="30"/>
    </row>
    <row r="1098" spans="1:27" ht="13.2" x14ac:dyDescent="0.25">
      <c r="A1098" s="78"/>
      <c r="B1098" s="28"/>
      <c r="C1098" s="28"/>
      <c r="D1098" s="27"/>
      <c r="E1098" s="28"/>
      <c r="F1098" s="27"/>
      <c r="G1098" s="28"/>
      <c r="H1098" s="31"/>
      <c r="I1098" s="31"/>
      <c r="J1098" s="30"/>
      <c r="K1098" s="30"/>
      <c r="L1098" s="28"/>
      <c r="M1098" s="31"/>
      <c r="N1098" s="32"/>
      <c r="O1098" s="28"/>
      <c r="P1098" s="28"/>
      <c r="Q1098" s="28"/>
      <c r="R1098" s="31"/>
      <c r="S1098" s="31"/>
      <c r="T1098" s="30"/>
      <c r="U1098" s="30"/>
      <c r="V1098" s="30"/>
      <c r="W1098" s="30"/>
      <c r="X1098" s="30"/>
      <c r="Y1098" s="30"/>
      <c r="Z1098" s="30"/>
      <c r="AA1098" s="30"/>
    </row>
    <row r="1099" spans="1:27" ht="13.2" x14ac:dyDescent="0.25">
      <c r="A1099" s="78"/>
      <c r="B1099" s="28"/>
      <c r="C1099" s="28"/>
      <c r="D1099" s="27"/>
      <c r="E1099" s="28"/>
      <c r="F1099" s="27"/>
      <c r="G1099" s="28"/>
      <c r="H1099" s="31"/>
      <c r="I1099" s="31"/>
      <c r="J1099" s="30"/>
      <c r="K1099" s="30"/>
      <c r="L1099" s="28"/>
      <c r="M1099" s="31"/>
      <c r="N1099" s="32"/>
      <c r="O1099" s="28"/>
      <c r="P1099" s="28"/>
      <c r="Q1099" s="28"/>
      <c r="R1099" s="31"/>
      <c r="S1099" s="31"/>
      <c r="T1099" s="30"/>
      <c r="U1099" s="30"/>
      <c r="V1099" s="30"/>
      <c r="W1099" s="30"/>
      <c r="X1099" s="30"/>
      <c r="Y1099" s="30"/>
      <c r="Z1099" s="30"/>
      <c r="AA1099" s="30"/>
    </row>
    <row r="1100" spans="1:27" ht="13.2" x14ac:dyDescent="0.25">
      <c r="A1100" s="78"/>
      <c r="B1100" s="28"/>
      <c r="C1100" s="28"/>
      <c r="D1100" s="27"/>
      <c r="E1100" s="28"/>
      <c r="F1100" s="27"/>
      <c r="G1100" s="28"/>
      <c r="H1100" s="31"/>
      <c r="I1100" s="31"/>
      <c r="J1100" s="30"/>
      <c r="K1100" s="30"/>
      <c r="L1100" s="28"/>
      <c r="M1100" s="31"/>
      <c r="N1100" s="32"/>
      <c r="O1100" s="28"/>
      <c r="P1100" s="28"/>
      <c r="Q1100" s="28"/>
      <c r="R1100" s="31"/>
      <c r="S1100" s="31"/>
      <c r="T1100" s="30"/>
      <c r="U1100" s="30"/>
      <c r="V1100" s="30"/>
      <c r="W1100" s="30"/>
      <c r="X1100" s="30"/>
      <c r="Y1100" s="30"/>
      <c r="Z1100" s="30"/>
      <c r="AA1100" s="30"/>
    </row>
    <row r="1101" spans="1:27" ht="13.2" x14ac:dyDescent="0.25">
      <c r="A1101" s="78"/>
      <c r="B1101" s="28"/>
      <c r="C1101" s="28"/>
      <c r="D1101" s="27"/>
      <c r="E1101" s="28"/>
      <c r="F1101" s="27"/>
      <c r="G1101" s="28"/>
      <c r="H1101" s="31"/>
      <c r="I1101" s="31"/>
      <c r="J1101" s="30"/>
      <c r="K1101" s="30"/>
      <c r="L1101" s="28"/>
      <c r="M1101" s="31"/>
      <c r="N1101" s="32"/>
      <c r="O1101" s="28"/>
      <c r="P1101" s="28"/>
      <c r="Q1101" s="28"/>
      <c r="R1101" s="31"/>
      <c r="S1101" s="31"/>
      <c r="T1101" s="30"/>
      <c r="U1101" s="30"/>
      <c r="V1101" s="30"/>
      <c r="W1101" s="30"/>
      <c r="X1101" s="30"/>
      <c r="Y1101" s="30"/>
      <c r="Z1101" s="30"/>
      <c r="AA1101" s="30"/>
    </row>
    <row r="1102" spans="1:27" ht="13.2" x14ac:dyDescent="0.25">
      <c r="A1102" s="78"/>
      <c r="B1102" s="28"/>
      <c r="C1102" s="28"/>
      <c r="D1102" s="27"/>
      <c r="E1102" s="28"/>
      <c r="F1102" s="27"/>
      <c r="G1102" s="28"/>
      <c r="H1102" s="31"/>
      <c r="I1102" s="31"/>
      <c r="J1102" s="30"/>
      <c r="K1102" s="30"/>
      <c r="L1102" s="28"/>
      <c r="M1102" s="31"/>
      <c r="N1102" s="32"/>
      <c r="O1102" s="28"/>
      <c r="P1102" s="28"/>
      <c r="Q1102" s="28"/>
      <c r="R1102" s="31"/>
      <c r="S1102" s="31"/>
      <c r="T1102" s="30"/>
      <c r="U1102" s="30"/>
      <c r="V1102" s="30"/>
      <c r="W1102" s="30"/>
      <c r="X1102" s="30"/>
      <c r="Y1102" s="30"/>
      <c r="Z1102" s="30"/>
      <c r="AA1102" s="30"/>
    </row>
    <row r="1103" spans="1:27" ht="13.2" x14ac:dyDescent="0.25">
      <c r="A1103" s="78"/>
      <c r="B1103" s="28"/>
      <c r="C1103" s="28"/>
      <c r="D1103" s="27"/>
      <c r="E1103" s="28"/>
      <c r="F1103" s="27"/>
      <c r="G1103" s="28"/>
      <c r="H1103" s="31"/>
      <c r="I1103" s="31"/>
      <c r="J1103" s="30"/>
      <c r="K1103" s="30"/>
      <c r="L1103" s="28"/>
      <c r="M1103" s="31"/>
      <c r="N1103" s="32"/>
      <c r="O1103" s="28"/>
      <c r="P1103" s="28"/>
      <c r="Q1103" s="28"/>
      <c r="R1103" s="31"/>
      <c r="S1103" s="31"/>
      <c r="T1103" s="30"/>
      <c r="U1103" s="30"/>
      <c r="V1103" s="30"/>
      <c r="W1103" s="30"/>
      <c r="X1103" s="30"/>
      <c r="Y1103" s="30"/>
      <c r="Z1103" s="30"/>
      <c r="AA1103" s="30"/>
    </row>
    <row r="1104" spans="1:27" ht="13.2" x14ac:dyDescent="0.25">
      <c r="A1104" s="78"/>
      <c r="B1104" s="28"/>
      <c r="C1104" s="28"/>
      <c r="D1104" s="27"/>
      <c r="E1104" s="28"/>
      <c r="F1104" s="27"/>
      <c r="G1104" s="28"/>
      <c r="H1104" s="31"/>
      <c r="I1104" s="31"/>
      <c r="J1104" s="30"/>
      <c r="K1104" s="30"/>
      <c r="L1104" s="28"/>
      <c r="M1104" s="31"/>
      <c r="N1104" s="32"/>
      <c r="O1104" s="28"/>
      <c r="P1104" s="28"/>
      <c r="Q1104" s="28"/>
      <c r="R1104" s="31"/>
      <c r="S1104" s="31"/>
      <c r="T1104" s="30"/>
      <c r="U1104" s="30"/>
      <c r="V1104" s="30"/>
      <c r="W1104" s="30"/>
      <c r="X1104" s="30"/>
      <c r="Y1104" s="30"/>
      <c r="Z1104" s="30"/>
      <c r="AA1104" s="30"/>
    </row>
    <row r="1105" spans="1:27" ht="13.2" x14ac:dyDescent="0.25">
      <c r="A1105" s="78"/>
      <c r="B1105" s="28"/>
      <c r="C1105" s="28"/>
      <c r="D1105" s="27"/>
      <c r="E1105" s="28"/>
      <c r="F1105" s="27"/>
      <c r="G1105" s="28"/>
      <c r="H1105" s="31"/>
      <c r="I1105" s="31"/>
      <c r="J1105" s="30"/>
      <c r="K1105" s="30"/>
      <c r="L1105" s="28"/>
      <c r="M1105" s="31"/>
      <c r="N1105" s="32"/>
      <c r="O1105" s="28"/>
      <c r="P1105" s="28"/>
      <c r="Q1105" s="28"/>
      <c r="R1105" s="31"/>
      <c r="S1105" s="31"/>
      <c r="T1105" s="30"/>
      <c r="U1105" s="30"/>
      <c r="V1105" s="30"/>
      <c r="W1105" s="30"/>
      <c r="X1105" s="30"/>
      <c r="Y1105" s="30"/>
      <c r="Z1105" s="30"/>
      <c r="AA1105" s="30"/>
    </row>
    <row r="1106" spans="1:27" ht="13.2" x14ac:dyDescent="0.25">
      <c r="A1106" s="78"/>
      <c r="B1106" s="28"/>
      <c r="C1106" s="28"/>
      <c r="D1106" s="27"/>
      <c r="E1106" s="28"/>
      <c r="F1106" s="27"/>
      <c r="G1106" s="28"/>
      <c r="H1106" s="31"/>
      <c r="I1106" s="31"/>
      <c r="J1106" s="30"/>
      <c r="K1106" s="30"/>
      <c r="L1106" s="28"/>
      <c r="M1106" s="31"/>
      <c r="N1106" s="32"/>
      <c r="O1106" s="28"/>
      <c r="P1106" s="28"/>
      <c r="Q1106" s="28"/>
      <c r="R1106" s="31"/>
      <c r="S1106" s="31"/>
      <c r="T1106" s="30"/>
      <c r="U1106" s="30"/>
      <c r="V1106" s="30"/>
      <c r="W1106" s="30"/>
      <c r="X1106" s="30"/>
      <c r="Y1106" s="30"/>
      <c r="Z1106" s="30"/>
      <c r="AA1106" s="30"/>
    </row>
    <row r="1107" spans="1:27" ht="13.2" x14ac:dyDescent="0.25">
      <c r="A1107" s="78"/>
      <c r="B1107" s="28"/>
      <c r="C1107" s="28"/>
      <c r="D1107" s="27"/>
      <c r="E1107" s="28"/>
      <c r="F1107" s="27"/>
      <c r="G1107" s="28"/>
      <c r="H1107" s="31"/>
      <c r="I1107" s="31"/>
      <c r="J1107" s="30"/>
      <c r="K1107" s="30"/>
      <c r="L1107" s="28"/>
      <c r="M1107" s="31"/>
      <c r="N1107" s="32"/>
      <c r="O1107" s="28"/>
      <c r="P1107" s="28"/>
      <c r="Q1107" s="28"/>
      <c r="R1107" s="31"/>
      <c r="S1107" s="31"/>
      <c r="T1107" s="30"/>
      <c r="U1107" s="30"/>
      <c r="V1107" s="30"/>
      <c r="W1107" s="30"/>
      <c r="X1107" s="30"/>
      <c r="Y1107" s="30"/>
      <c r="Z1107" s="30"/>
      <c r="AA1107" s="30"/>
    </row>
    <row r="1108" spans="1:27" ht="13.2" x14ac:dyDescent="0.25">
      <c r="A1108" s="78"/>
      <c r="B1108" s="28"/>
      <c r="C1108" s="28"/>
      <c r="D1108" s="27"/>
      <c r="E1108" s="28"/>
      <c r="F1108" s="27"/>
      <c r="G1108" s="28"/>
      <c r="H1108" s="31"/>
      <c r="I1108" s="31"/>
      <c r="J1108" s="30"/>
      <c r="K1108" s="30"/>
      <c r="L1108" s="28"/>
      <c r="M1108" s="31"/>
      <c r="N1108" s="32"/>
      <c r="O1108" s="28"/>
      <c r="P1108" s="28"/>
      <c r="Q1108" s="28"/>
      <c r="R1108" s="31"/>
      <c r="S1108" s="31"/>
      <c r="T1108" s="30"/>
      <c r="U1108" s="30"/>
      <c r="V1108" s="30"/>
      <c r="W1108" s="30"/>
      <c r="X1108" s="30"/>
      <c r="Y1108" s="30"/>
      <c r="Z1108" s="30"/>
      <c r="AA1108" s="30"/>
    </row>
    <row r="1109" spans="1:27" ht="13.2" x14ac:dyDescent="0.25">
      <c r="A1109" s="78"/>
      <c r="B1109" s="28"/>
      <c r="C1109" s="28"/>
      <c r="D1109" s="27"/>
      <c r="E1109" s="28"/>
      <c r="F1109" s="27"/>
      <c r="G1109" s="28"/>
      <c r="H1109" s="31"/>
      <c r="I1109" s="31"/>
      <c r="J1109" s="30"/>
      <c r="K1109" s="30"/>
      <c r="L1109" s="28"/>
      <c r="M1109" s="31"/>
      <c r="N1109" s="32"/>
      <c r="O1109" s="28"/>
      <c r="P1109" s="28"/>
      <c r="Q1109" s="28"/>
      <c r="R1109" s="31"/>
      <c r="S1109" s="31"/>
      <c r="T1109" s="30"/>
      <c r="U1109" s="30"/>
      <c r="V1109" s="30"/>
      <c r="W1109" s="30"/>
      <c r="X1109" s="30"/>
      <c r="Y1109" s="30"/>
      <c r="Z1109" s="30"/>
      <c r="AA1109" s="30"/>
    </row>
    <row r="1110" spans="1:27" ht="13.2" x14ac:dyDescent="0.25">
      <c r="A1110" s="78"/>
      <c r="B1110" s="28"/>
      <c r="C1110" s="28"/>
      <c r="D1110" s="27"/>
      <c r="E1110" s="28"/>
      <c r="F1110" s="27"/>
      <c r="G1110" s="28"/>
      <c r="H1110" s="31"/>
      <c r="I1110" s="31"/>
      <c r="J1110" s="30"/>
      <c r="K1110" s="30"/>
      <c r="L1110" s="28"/>
      <c r="M1110" s="31"/>
      <c r="N1110" s="32"/>
      <c r="O1110" s="28"/>
      <c r="P1110" s="28"/>
      <c r="Q1110" s="28"/>
      <c r="R1110" s="31"/>
      <c r="S1110" s="31"/>
      <c r="T1110" s="30"/>
      <c r="U1110" s="30"/>
      <c r="V1110" s="30"/>
      <c r="W1110" s="30"/>
      <c r="X1110" s="30"/>
      <c r="Y1110" s="30"/>
      <c r="Z1110" s="30"/>
      <c r="AA1110" s="30"/>
    </row>
    <row r="1111" spans="1:27" ht="13.2" x14ac:dyDescent="0.25">
      <c r="A1111" s="78"/>
      <c r="B1111" s="28"/>
      <c r="C1111" s="28"/>
      <c r="D1111" s="27"/>
      <c r="E1111" s="28"/>
      <c r="F1111" s="27"/>
      <c r="G1111" s="28"/>
      <c r="H1111" s="31"/>
      <c r="I1111" s="31"/>
      <c r="J1111" s="30"/>
      <c r="K1111" s="30"/>
      <c r="L1111" s="28"/>
      <c r="M1111" s="31"/>
      <c r="N1111" s="32"/>
      <c r="O1111" s="28"/>
      <c r="P1111" s="28"/>
      <c r="Q1111" s="28"/>
      <c r="R1111" s="31"/>
      <c r="S1111" s="31"/>
      <c r="T1111" s="30"/>
      <c r="U1111" s="30"/>
      <c r="V1111" s="30"/>
      <c r="W1111" s="30"/>
      <c r="X1111" s="30"/>
      <c r="Y1111" s="30"/>
      <c r="Z1111" s="30"/>
      <c r="AA1111" s="30"/>
    </row>
    <row r="1112" spans="1:27" ht="13.2" x14ac:dyDescent="0.25">
      <c r="A1112" s="78"/>
      <c r="B1112" s="28"/>
      <c r="C1112" s="28"/>
      <c r="D1112" s="27"/>
      <c r="E1112" s="28"/>
      <c r="F1112" s="27"/>
      <c r="G1112" s="28"/>
      <c r="H1112" s="31"/>
      <c r="I1112" s="31"/>
      <c r="J1112" s="30"/>
      <c r="K1112" s="30"/>
      <c r="L1112" s="28"/>
      <c r="M1112" s="31"/>
      <c r="N1112" s="32"/>
      <c r="O1112" s="28"/>
      <c r="P1112" s="28"/>
      <c r="Q1112" s="28"/>
      <c r="R1112" s="31"/>
      <c r="S1112" s="31"/>
      <c r="T1112" s="30"/>
      <c r="U1112" s="30"/>
      <c r="V1112" s="30"/>
      <c r="W1112" s="30"/>
      <c r="X1112" s="30"/>
      <c r="Y1112" s="30"/>
      <c r="Z1112" s="30"/>
      <c r="AA1112" s="30"/>
    </row>
    <row r="1113" spans="1:27" ht="13.2" x14ac:dyDescent="0.25">
      <c r="A1113" s="78"/>
      <c r="B1113" s="28"/>
      <c r="C1113" s="28"/>
      <c r="D1113" s="27"/>
      <c r="E1113" s="28"/>
      <c r="F1113" s="27"/>
      <c r="G1113" s="28"/>
      <c r="H1113" s="31"/>
      <c r="I1113" s="31"/>
      <c r="J1113" s="30"/>
      <c r="K1113" s="30"/>
      <c r="L1113" s="28"/>
      <c r="M1113" s="31"/>
      <c r="N1113" s="32"/>
      <c r="O1113" s="28"/>
      <c r="P1113" s="28"/>
      <c r="Q1113" s="28"/>
      <c r="R1113" s="31"/>
      <c r="S1113" s="31"/>
      <c r="T1113" s="30"/>
      <c r="U1113" s="30"/>
      <c r="V1113" s="30"/>
      <c r="W1113" s="30"/>
      <c r="X1113" s="30"/>
      <c r="Y1113" s="30"/>
      <c r="Z1113" s="30"/>
      <c r="AA1113" s="30"/>
    </row>
    <row r="1114" spans="1:27" ht="13.2" x14ac:dyDescent="0.25">
      <c r="A1114" s="78"/>
      <c r="B1114" s="28"/>
      <c r="C1114" s="28"/>
      <c r="D1114" s="27"/>
      <c r="E1114" s="28"/>
      <c r="F1114" s="27"/>
      <c r="G1114" s="28"/>
      <c r="H1114" s="31"/>
      <c r="I1114" s="31"/>
      <c r="J1114" s="30"/>
      <c r="K1114" s="30"/>
      <c r="L1114" s="28"/>
      <c r="M1114" s="31"/>
      <c r="N1114" s="32"/>
      <c r="O1114" s="28"/>
      <c r="P1114" s="28"/>
      <c r="Q1114" s="28"/>
      <c r="R1114" s="31"/>
      <c r="S1114" s="31"/>
      <c r="T1114" s="30"/>
      <c r="U1114" s="30"/>
      <c r="V1114" s="30"/>
      <c r="W1114" s="30"/>
      <c r="X1114" s="30"/>
      <c r="Y1114" s="30"/>
      <c r="Z1114" s="30"/>
      <c r="AA1114" s="30"/>
    </row>
    <row r="1115" spans="1:27" ht="13.2" x14ac:dyDescent="0.25">
      <c r="A1115" s="78"/>
      <c r="B1115" s="28"/>
      <c r="C1115" s="28"/>
      <c r="D1115" s="27"/>
      <c r="E1115" s="28"/>
      <c r="F1115" s="27"/>
      <c r="G1115" s="28"/>
      <c r="H1115" s="31"/>
      <c r="I1115" s="31"/>
      <c r="J1115" s="30"/>
      <c r="K1115" s="30"/>
      <c r="L1115" s="28"/>
      <c r="M1115" s="31"/>
      <c r="N1115" s="32"/>
      <c r="O1115" s="28"/>
      <c r="P1115" s="28"/>
      <c r="Q1115" s="28"/>
      <c r="R1115" s="31"/>
      <c r="S1115" s="31"/>
      <c r="T1115" s="30"/>
      <c r="U1115" s="30"/>
      <c r="V1115" s="30"/>
      <c r="W1115" s="30"/>
      <c r="X1115" s="30"/>
      <c r="Y1115" s="30"/>
      <c r="Z1115" s="30"/>
      <c r="AA1115" s="30"/>
    </row>
    <row r="1116" spans="1:27" ht="13.2" x14ac:dyDescent="0.25">
      <c r="A1116" s="78"/>
      <c r="B1116" s="28"/>
      <c r="C1116" s="28"/>
      <c r="D1116" s="27"/>
      <c r="E1116" s="28"/>
      <c r="F1116" s="27"/>
      <c r="G1116" s="28"/>
      <c r="H1116" s="31"/>
      <c r="I1116" s="31"/>
      <c r="J1116" s="30"/>
      <c r="K1116" s="30"/>
      <c r="L1116" s="28"/>
      <c r="M1116" s="31"/>
      <c r="N1116" s="32"/>
      <c r="O1116" s="28"/>
      <c r="P1116" s="28"/>
      <c r="Q1116" s="28"/>
      <c r="R1116" s="31"/>
      <c r="S1116" s="31"/>
      <c r="T1116" s="30"/>
      <c r="U1116" s="30"/>
      <c r="V1116" s="30"/>
      <c r="W1116" s="30"/>
      <c r="X1116" s="30"/>
      <c r="Y1116" s="30"/>
      <c r="Z1116" s="30"/>
      <c r="AA1116" s="30"/>
    </row>
    <row r="1117" spans="1:27" ht="13.2" x14ac:dyDescent="0.25">
      <c r="A1117" s="78"/>
      <c r="B1117" s="28"/>
      <c r="C1117" s="28"/>
      <c r="D1117" s="27"/>
      <c r="E1117" s="28"/>
      <c r="F1117" s="27"/>
      <c r="G1117" s="28"/>
      <c r="H1117" s="31"/>
      <c r="I1117" s="31"/>
      <c r="J1117" s="30"/>
      <c r="K1117" s="30"/>
      <c r="L1117" s="28"/>
      <c r="M1117" s="31"/>
      <c r="N1117" s="32"/>
      <c r="O1117" s="28"/>
      <c r="P1117" s="28"/>
      <c r="Q1117" s="28"/>
      <c r="R1117" s="31"/>
      <c r="S1117" s="31"/>
      <c r="T1117" s="30"/>
      <c r="U1117" s="30"/>
      <c r="V1117" s="30"/>
      <c r="W1117" s="30"/>
      <c r="X1117" s="30"/>
      <c r="Y1117" s="30"/>
      <c r="Z1117" s="30"/>
      <c r="AA1117" s="30"/>
    </row>
    <row r="1118" spans="1:27" ht="13.2" x14ac:dyDescent="0.25">
      <c r="A1118" s="78"/>
      <c r="B1118" s="28"/>
      <c r="C1118" s="28"/>
      <c r="D1118" s="27"/>
      <c r="E1118" s="28"/>
      <c r="F1118" s="27"/>
      <c r="G1118" s="28"/>
      <c r="H1118" s="31"/>
      <c r="I1118" s="31"/>
      <c r="J1118" s="30"/>
      <c r="K1118" s="30"/>
      <c r="L1118" s="28"/>
      <c r="M1118" s="31"/>
      <c r="N1118" s="32"/>
      <c r="O1118" s="28"/>
      <c r="P1118" s="28"/>
      <c r="Q1118" s="28"/>
      <c r="R1118" s="31"/>
      <c r="S1118" s="31"/>
      <c r="T1118" s="30"/>
      <c r="U1118" s="30"/>
      <c r="V1118" s="30"/>
      <c r="W1118" s="30"/>
      <c r="X1118" s="30"/>
      <c r="Y1118" s="30"/>
      <c r="Z1118" s="30"/>
      <c r="AA1118" s="30"/>
    </row>
    <row r="1119" spans="1:27" ht="13.2" x14ac:dyDescent="0.25">
      <c r="A1119" s="78"/>
      <c r="B1119" s="28"/>
      <c r="C1119" s="28"/>
      <c r="D1119" s="27"/>
      <c r="E1119" s="28"/>
      <c r="F1119" s="27"/>
      <c r="G1119" s="28"/>
      <c r="H1119" s="31"/>
      <c r="I1119" s="31"/>
      <c r="J1119" s="30"/>
      <c r="K1119" s="30"/>
      <c r="L1119" s="28"/>
      <c r="M1119" s="31"/>
      <c r="N1119" s="32"/>
      <c r="O1119" s="28"/>
      <c r="P1119" s="28"/>
      <c r="Q1119" s="28"/>
      <c r="R1119" s="31"/>
      <c r="S1119" s="31"/>
      <c r="T1119" s="30"/>
      <c r="U1119" s="30"/>
      <c r="V1119" s="30"/>
      <c r="W1119" s="30"/>
      <c r="X1119" s="30"/>
      <c r="Y1119" s="30"/>
      <c r="Z1119" s="30"/>
      <c r="AA1119" s="30"/>
    </row>
    <row r="1120" spans="1:27" ht="13.2" x14ac:dyDescent="0.25">
      <c r="A1120" s="78"/>
      <c r="B1120" s="28"/>
      <c r="C1120" s="28"/>
      <c r="D1120" s="27"/>
      <c r="E1120" s="28"/>
      <c r="F1120" s="27"/>
      <c r="G1120" s="28"/>
      <c r="H1120" s="31"/>
      <c r="I1120" s="31"/>
      <c r="J1120" s="30"/>
      <c r="K1120" s="30"/>
      <c r="L1120" s="28"/>
      <c r="M1120" s="31"/>
      <c r="N1120" s="32"/>
      <c r="O1120" s="28"/>
      <c r="P1120" s="28"/>
      <c r="Q1120" s="28"/>
      <c r="R1120" s="31"/>
      <c r="S1120" s="31"/>
      <c r="T1120" s="30"/>
      <c r="U1120" s="30"/>
      <c r="V1120" s="30"/>
      <c r="W1120" s="30"/>
      <c r="X1120" s="30"/>
      <c r="Y1120" s="30"/>
      <c r="Z1120" s="30"/>
      <c r="AA1120" s="30"/>
    </row>
    <row r="1121" spans="1:27" ht="13.2" x14ac:dyDescent="0.25">
      <c r="A1121" s="78"/>
      <c r="B1121" s="28"/>
      <c r="C1121" s="28"/>
      <c r="D1121" s="27"/>
      <c r="E1121" s="28"/>
      <c r="F1121" s="27"/>
      <c r="G1121" s="28"/>
      <c r="H1121" s="31"/>
      <c r="I1121" s="31"/>
      <c r="J1121" s="30"/>
      <c r="K1121" s="30"/>
      <c r="L1121" s="28"/>
      <c r="M1121" s="31"/>
      <c r="N1121" s="32"/>
      <c r="O1121" s="28"/>
      <c r="P1121" s="28"/>
      <c r="Q1121" s="28"/>
      <c r="R1121" s="31"/>
      <c r="S1121" s="31"/>
      <c r="T1121" s="30"/>
      <c r="U1121" s="30"/>
      <c r="V1121" s="30"/>
      <c r="W1121" s="30"/>
      <c r="X1121" s="30"/>
      <c r="Y1121" s="30"/>
      <c r="Z1121" s="30"/>
      <c r="AA1121" s="30"/>
    </row>
    <row r="1122" spans="1:27" ht="13.2" x14ac:dyDescent="0.25">
      <c r="A1122" s="78"/>
      <c r="B1122" s="28"/>
      <c r="C1122" s="28"/>
      <c r="D1122" s="27"/>
      <c r="E1122" s="28"/>
      <c r="F1122" s="27"/>
      <c r="G1122" s="28"/>
      <c r="H1122" s="31"/>
      <c r="I1122" s="31"/>
      <c r="J1122" s="30"/>
      <c r="K1122" s="30"/>
      <c r="L1122" s="28"/>
      <c r="M1122" s="31"/>
      <c r="N1122" s="32"/>
      <c r="O1122" s="28"/>
      <c r="P1122" s="28"/>
      <c r="Q1122" s="28"/>
      <c r="R1122" s="31"/>
      <c r="S1122" s="31"/>
      <c r="T1122" s="30"/>
      <c r="U1122" s="30"/>
      <c r="V1122" s="30"/>
      <c r="W1122" s="30"/>
      <c r="X1122" s="30"/>
      <c r="Y1122" s="30"/>
      <c r="Z1122" s="30"/>
      <c r="AA1122" s="30"/>
    </row>
    <row r="1123" spans="1:27" ht="13.2" x14ac:dyDescent="0.25">
      <c r="A1123" s="78"/>
      <c r="B1123" s="28"/>
      <c r="C1123" s="28"/>
      <c r="D1123" s="27"/>
      <c r="E1123" s="28"/>
      <c r="F1123" s="27"/>
      <c r="G1123" s="28"/>
      <c r="H1123" s="31"/>
      <c r="I1123" s="31"/>
      <c r="J1123" s="30"/>
      <c r="K1123" s="30"/>
      <c r="L1123" s="28"/>
      <c r="M1123" s="31"/>
      <c r="N1123" s="32"/>
      <c r="O1123" s="28"/>
      <c r="P1123" s="28"/>
      <c r="Q1123" s="28"/>
      <c r="R1123" s="31"/>
      <c r="S1123" s="31"/>
      <c r="T1123" s="30"/>
      <c r="U1123" s="30"/>
      <c r="V1123" s="30"/>
      <c r="W1123" s="30"/>
      <c r="X1123" s="30"/>
      <c r="Y1123" s="30"/>
      <c r="Z1123" s="30"/>
      <c r="AA1123" s="30"/>
    </row>
    <row r="1124" spans="1:27" ht="13.2" x14ac:dyDescent="0.25">
      <c r="A1124" s="78"/>
      <c r="B1124" s="28"/>
      <c r="C1124" s="28"/>
      <c r="D1124" s="27"/>
      <c r="E1124" s="28"/>
      <c r="F1124" s="27"/>
      <c r="G1124" s="28"/>
      <c r="H1124" s="31"/>
      <c r="I1124" s="31"/>
      <c r="J1124" s="30"/>
      <c r="K1124" s="30"/>
      <c r="L1124" s="28"/>
      <c r="M1124" s="31"/>
      <c r="N1124" s="32"/>
      <c r="O1124" s="28"/>
      <c r="P1124" s="28"/>
      <c r="Q1124" s="28"/>
      <c r="R1124" s="31"/>
      <c r="S1124" s="31"/>
      <c r="T1124" s="30"/>
      <c r="U1124" s="30"/>
      <c r="V1124" s="30"/>
      <c r="W1124" s="30"/>
      <c r="X1124" s="30"/>
      <c r="Y1124" s="30"/>
      <c r="Z1124" s="30"/>
      <c r="AA1124" s="30"/>
    </row>
    <row r="1125" spans="1:27" ht="13.2" x14ac:dyDescent="0.25">
      <c r="A1125" s="78"/>
      <c r="B1125" s="28"/>
      <c r="C1125" s="28"/>
      <c r="D1125" s="27"/>
      <c r="E1125" s="28"/>
      <c r="F1125" s="27"/>
      <c r="G1125" s="28"/>
      <c r="H1125" s="31"/>
      <c r="I1125" s="31"/>
      <c r="J1125" s="30"/>
      <c r="K1125" s="30"/>
      <c r="L1125" s="28"/>
      <c r="M1125" s="31"/>
      <c r="N1125" s="32"/>
      <c r="O1125" s="28"/>
      <c r="P1125" s="28"/>
      <c r="Q1125" s="28"/>
      <c r="R1125" s="31"/>
      <c r="S1125" s="31"/>
      <c r="T1125" s="30"/>
      <c r="U1125" s="30"/>
      <c r="V1125" s="30"/>
      <c r="W1125" s="30"/>
      <c r="X1125" s="30"/>
      <c r="Y1125" s="30"/>
      <c r="Z1125" s="30"/>
      <c r="AA1125" s="30"/>
    </row>
    <row r="1126" spans="1:27" ht="13.2" x14ac:dyDescent="0.25">
      <c r="A1126" s="78"/>
      <c r="B1126" s="28"/>
      <c r="C1126" s="28"/>
      <c r="D1126" s="27"/>
      <c r="E1126" s="28"/>
      <c r="F1126" s="27"/>
      <c r="G1126" s="28"/>
      <c r="H1126" s="31"/>
      <c r="I1126" s="31"/>
      <c r="J1126" s="30"/>
      <c r="K1126" s="30"/>
      <c r="L1126" s="28"/>
      <c r="M1126" s="31"/>
      <c r="N1126" s="32"/>
      <c r="O1126" s="28"/>
      <c r="P1126" s="28"/>
      <c r="Q1126" s="28"/>
      <c r="R1126" s="31"/>
      <c r="S1126" s="31"/>
      <c r="T1126" s="30"/>
      <c r="U1126" s="30"/>
      <c r="V1126" s="30"/>
      <c r="W1126" s="30"/>
      <c r="X1126" s="30"/>
      <c r="Y1126" s="30"/>
      <c r="Z1126" s="30"/>
      <c r="AA1126" s="30"/>
    </row>
    <row r="1127" spans="1:27" ht="13.2" x14ac:dyDescent="0.25">
      <c r="A1127" s="78"/>
      <c r="B1127" s="28"/>
      <c r="C1127" s="28"/>
      <c r="D1127" s="27"/>
      <c r="E1127" s="28"/>
      <c r="F1127" s="27"/>
      <c r="G1127" s="28"/>
      <c r="H1127" s="31"/>
      <c r="I1127" s="31"/>
      <c r="J1127" s="30"/>
      <c r="K1127" s="30"/>
      <c r="L1127" s="28"/>
      <c r="M1127" s="31"/>
      <c r="N1127" s="32"/>
      <c r="O1127" s="28"/>
      <c r="P1127" s="28"/>
      <c r="Q1127" s="28"/>
      <c r="R1127" s="31"/>
      <c r="S1127" s="31"/>
      <c r="T1127" s="30"/>
      <c r="U1127" s="30"/>
      <c r="V1127" s="30"/>
      <c r="W1127" s="30"/>
      <c r="X1127" s="30"/>
      <c r="Y1127" s="30"/>
      <c r="Z1127" s="30"/>
      <c r="AA1127" s="30"/>
    </row>
    <row r="1128" spans="1:27" ht="13.2" x14ac:dyDescent="0.25">
      <c r="A1128" s="78"/>
      <c r="B1128" s="28"/>
      <c r="C1128" s="28"/>
      <c r="D1128" s="27"/>
      <c r="E1128" s="28"/>
      <c r="F1128" s="27"/>
      <c r="G1128" s="28"/>
      <c r="H1128" s="31"/>
      <c r="I1128" s="31"/>
      <c r="J1128" s="30"/>
      <c r="K1128" s="30"/>
      <c r="L1128" s="28"/>
      <c r="M1128" s="31"/>
      <c r="N1128" s="32"/>
      <c r="O1128" s="28"/>
      <c r="P1128" s="28"/>
      <c r="Q1128" s="28"/>
      <c r="R1128" s="31"/>
      <c r="S1128" s="31"/>
      <c r="T1128" s="30"/>
      <c r="U1128" s="30"/>
      <c r="V1128" s="30"/>
      <c r="W1128" s="30"/>
      <c r="X1128" s="30"/>
      <c r="Y1128" s="30"/>
      <c r="Z1128" s="30"/>
      <c r="AA1128" s="30"/>
    </row>
    <row r="1129" spans="1:27" ht="13.2" x14ac:dyDescent="0.25">
      <c r="A1129" s="78"/>
      <c r="B1129" s="28"/>
      <c r="C1129" s="28"/>
      <c r="D1129" s="27"/>
      <c r="E1129" s="28"/>
      <c r="F1129" s="27"/>
      <c r="G1129" s="28"/>
      <c r="H1129" s="31"/>
      <c r="I1129" s="31"/>
      <c r="J1129" s="30"/>
      <c r="K1129" s="30"/>
      <c r="L1129" s="28"/>
      <c r="M1129" s="31"/>
      <c r="N1129" s="32"/>
      <c r="O1129" s="28"/>
      <c r="P1129" s="28"/>
      <c r="Q1129" s="28"/>
      <c r="R1129" s="31"/>
      <c r="S1129" s="31"/>
      <c r="T1129" s="30"/>
      <c r="U1129" s="30"/>
      <c r="V1129" s="30"/>
      <c r="W1129" s="30"/>
      <c r="X1129" s="30"/>
      <c r="Y1129" s="30"/>
      <c r="Z1129" s="30"/>
      <c r="AA1129" s="30"/>
    </row>
    <row r="1130" spans="1:27" ht="13.2" x14ac:dyDescent="0.25">
      <c r="A1130" s="78"/>
      <c r="B1130" s="28"/>
      <c r="C1130" s="28"/>
      <c r="D1130" s="27"/>
      <c r="E1130" s="28"/>
      <c r="F1130" s="27"/>
      <c r="G1130" s="28"/>
      <c r="H1130" s="31"/>
      <c r="I1130" s="31"/>
      <c r="J1130" s="30"/>
      <c r="K1130" s="30"/>
      <c r="L1130" s="28"/>
      <c r="M1130" s="31"/>
      <c r="N1130" s="32"/>
      <c r="O1130" s="28"/>
      <c r="P1130" s="28"/>
      <c r="Q1130" s="28"/>
      <c r="R1130" s="31"/>
      <c r="S1130" s="31"/>
      <c r="T1130" s="30"/>
      <c r="U1130" s="30"/>
      <c r="V1130" s="30"/>
      <c r="W1130" s="30"/>
      <c r="X1130" s="30"/>
      <c r="Y1130" s="30"/>
      <c r="Z1130" s="30"/>
      <c r="AA1130" s="30"/>
    </row>
    <row r="1131" spans="1:27" ht="13.2" x14ac:dyDescent="0.25">
      <c r="A1131" s="78"/>
      <c r="B1131" s="28"/>
      <c r="C1131" s="28"/>
      <c r="D1131" s="27"/>
      <c r="E1131" s="28"/>
      <c r="F1131" s="27"/>
      <c r="G1131" s="28"/>
      <c r="H1131" s="31"/>
      <c r="I1131" s="31"/>
      <c r="J1131" s="30"/>
      <c r="K1131" s="30"/>
      <c r="L1131" s="28"/>
      <c r="M1131" s="31"/>
      <c r="N1131" s="32"/>
      <c r="O1131" s="28"/>
      <c r="P1131" s="28"/>
      <c r="Q1131" s="28"/>
      <c r="R1131" s="31"/>
      <c r="S1131" s="31"/>
      <c r="T1131" s="30"/>
      <c r="U1131" s="30"/>
      <c r="V1131" s="30"/>
      <c r="W1131" s="30"/>
      <c r="X1131" s="30"/>
      <c r="Y1131" s="30"/>
      <c r="Z1131" s="30"/>
      <c r="AA1131" s="30"/>
    </row>
    <row r="1132" spans="1:27" ht="13.2" x14ac:dyDescent="0.25">
      <c r="A1132" s="78"/>
      <c r="B1132" s="28"/>
      <c r="C1132" s="28"/>
      <c r="D1132" s="27"/>
      <c r="E1132" s="28"/>
      <c r="F1132" s="27"/>
      <c r="G1132" s="28"/>
      <c r="H1132" s="31"/>
      <c r="I1132" s="31"/>
      <c r="J1132" s="30"/>
      <c r="K1132" s="30"/>
      <c r="L1132" s="28"/>
      <c r="M1132" s="31"/>
      <c r="N1132" s="32"/>
      <c r="O1132" s="28"/>
      <c r="P1132" s="28"/>
      <c r="Q1132" s="28"/>
      <c r="R1132" s="31"/>
      <c r="S1132" s="31"/>
      <c r="T1132" s="30"/>
      <c r="U1132" s="30"/>
      <c r="V1132" s="30"/>
      <c r="W1132" s="30"/>
      <c r="X1132" s="30"/>
      <c r="Y1132" s="30"/>
      <c r="Z1132" s="30"/>
      <c r="AA1132" s="30"/>
    </row>
    <row r="1133" spans="1:27" ht="13.2" x14ac:dyDescent="0.25">
      <c r="A1133" s="78"/>
      <c r="B1133" s="28"/>
      <c r="C1133" s="28"/>
      <c r="D1133" s="27"/>
      <c r="E1133" s="28"/>
      <c r="F1133" s="27"/>
      <c r="G1133" s="28"/>
      <c r="H1133" s="31"/>
      <c r="I1133" s="31"/>
      <c r="J1133" s="30"/>
      <c r="K1133" s="30"/>
      <c r="L1133" s="28"/>
      <c r="M1133" s="31"/>
      <c r="N1133" s="32"/>
      <c r="O1133" s="28"/>
      <c r="P1133" s="28"/>
      <c r="Q1133" s="28"/>
      <c r="R1133" s="31"/>
      <c r="S1133" s="31"/>
      <c r="T1133" s="30"/>
      <c r="U1133" s="30"/>
      <c r="V1133" s="30"/>
      <c r="W1133" s="30"/>
      <c r="X1133" s="30"/>
      <c r="Y1133" s="30"/>
      <c r="Z1133" s="30"/>
      <c r="AA1133" s="30"/>
    </row>
    <row r="1134" spans="1:27" ht="13.2" x14ac:dyDescent="0.25">
      <c r="A1134" s="78"/>
      <c r="B1134" s="28"/>
      <c r="C1134" s="28"/>
      <c r="D1134" s="27"/>
      <c r="E1134" s="28"/>
      <c r="F1134" s="27"/>
      <c r="G1134" s="28"/>
      <c r="H1134" s="31"/>
      <c r="I1134" s="31"/>
      <c r="J1134" s="30"/>
      <c r="K1134" s="30"/>
      <c r="L1134" s="28"/>
      <c r="M1134" s="31"/>
      <c r="N1134" s="32"/>
      <c r="O1134" s="28"/>
      <c r="P1134" s="28"/>
      <c r="Q1134" s="28"/>
      <c r="R1134" s="31"/>
      <c r="S1134" s="31"/>
      <c r="T1134" s="30"/>
      <c r="U1134" s="30"/>
      <c r="V1134" s="30"/>
      <c r="W1134" s="30"/>
      <c r="X1134" s="30"/>
      <c r="Y1134" s="30"/>
      <c r="Z1134" s="30"/>
      <c r="AA1134" s="30"/>
    </row>
    <row r="1135" spans="1:27" ht="13.2" x14ac:dyDescent="0.25">
      <c r="A1135" s="78"/>
      <c r="B1135" s="28"/>
      <c r="C1135" s="28"/>
      <c r="D1135" s="27"/>
      <c r="E1135" s="28"/>
      <c r="F1135" s="27"/>
      <c r="G1135" s="28"/>
      <c r="H1135" s="31"/>
      <c r="I1135" s="31"/>
      <c r="J1135" s="30"/>
      <c r="K1135" s="30"/>
      <c r="L1135" s="28"/>
      <c r="M1135" s="31"/>
      <c r="N1135" s="32"/>
      <c r="O1135" s="28"/>
      <c r="P1135" s="28"/>
      <c r="Q1135" s="28"/>
      <c r="R1135" s="31"/>
      <c r="S1135" s="31"/>
      <c r="T1135" s="30"/>
      <c r="U1135" s="30"/>
      <c r="V1135" s="30"/>
      <c r="W1135" s="30"/>
      <c r="X1135" s="30"/>
      <c r="Y1135" s="30"/>
      <c r="Z1135" s="30"/>
      <c r="AA1135" s="30"/>
    </row>
    <row r="1136" spans="1:27" ht="13.2" x14ac:dyDescent="0.25">
      <c r="A1136" s="78"/>
      <c r="B1136" s="28"/>
      <c r="C1136" s="28"/>
      <c r="D1136" s="27"/>
      <c r="E1136" s="28"/>
      <c r="F1136" s="27"/>
      <c r="G1136" s="28"/>
      <c r="H1136" s="31"/>
      <c r="I1136" s="31"/>
      <c r="J1136" s="30"/>
      <c r="K1136" s="30"/>
      <c r="L1136" s="28"/>
      <c r="M1136" s="31"/>
      <c r="N1136" s="32"/>
      <c r="O1136" s="28"/>
      <c r="P1136" s="28"/>
      <c r="Q1136" s="28"/>
      <c r="R1136" s="31"/>
      <c r="S1136" s="31"/>
      <c r="T1136" s="30"/>
      <c r="U1136" s="30"/>
      <c r="V1136" s="30"/>
      <c r="W1136" s="30"/>
      <c r="X1136" s="30"/>
      <c r="Y1136" s="30"/>
      <c r="Z1136" s="30"/>
      <c r="AA1136" s="30"/>
    </row>
    <row r="1137" spans="1:27" ht="13.2" x14ac:dyDescent="0.25">
      <c r="A1137" s="78"/>
      <c r="B1137" s="28"/>
      <c r="C1137" s="28"/>
      <c r="D1137" s="27"/>
      <c r="E1137" s="28"/>
      <c r="F1137" s="27"/>
      <c r="G1137" s="28"/>
      <c r="H1137" s="31"/>
      <c r="I1137" s="31"/>
      <c r="J1137" s="30"/>
      <c r="K1137" s="30"/>
      <c r="L1137" s="28"/>
      <c r="M1137" s="31"/>
      <c r="N1137" s="32"/>
      <c r="O1137" s="28"/>
      <c r="P1137" s="28"/>
      <c r="Q1137" s="28"/>
      <c r="R1137" s="31"/>
      <c r="S1137" s="31"/>
      <c r="T1137" s="30"/>
      <c r="U1137" s="30"/>
      <c r="V1137" s="30"/>
      <c r="W1137" s="30"/>
      <c r="X1137" s="30"/>
      <c r="Y1137" s="30"/>
      <c r="Z1137" s="30"/>
      <c r="AA1137" s="30"/>
    </row>
    <row r="1138" spans="1:27" ht="13.2" x14ac:dyDescent="0.25">
      <c r="A1138" s="78"/>
      <c r="B1138" s="28"/>
      <c r="C1138" s="28"/>
      <c r="D1138" s="27"/>
      <c r="E1138" s="28"/>
      <c r="F1138" s="27"/>
      <c r="G1138" s="28"/>
      <c r="H1138" s="31"/>
      <c r="I1138" s="31"/>
      <c r="J1138" s="30"/>
      <c r="K1138" s="30"/>
      <c r="L1138" s="28"/>
      <c r="M1138" s="31"/>
      <c r="N1138" s="32"/>
      <c r="O1138" s="28"/>
      <c r="P1138" s="28"/>
      <c r="Q1138" s="28"/>
      <c r="R1138" s="31"/>
      <c r="S1138" s="31"/>
      <c r="T1138" s="30"/>
      <c r="U1138" s="30"/>
      <c r="V1138" s="30"/>
      <c r="W1138" s="30"/>
      <c r="X1138" s="30"/>
      <c r="Y1138" s="30"/>
      <c r="Z1138" s="30"/>
      <c r="AA1138" s="30"/>
    </row>
    <row r="1139" spans="1:27" ht="13.2" x14ac:dyDescent="0.25">
      <c r="A1139" s="78"/>
      <c r="B1139" s="28"/>
      <c r="C1139" s="28"/>
      <c r="D1139" s="27"/>
      <c r="E1139" s="28"/>
      <c r="F1139" s="27"/>
      <c r="G1139" s="28"/>
      <c r="H1139" s="31"/>
      <c r="I1139" s="31"/>
      <c r="J1139" s="30"/>
      <c r="K1139" s="30"/>
      <c r="L1139" s="28"/>
      <c r="M1139" s="31"/>
      <c r="N1139" s="32"/>
      <c r="O1139" s="28"/>
      <c r="P1139" s="28"/>
      <c r="Q1139" s="28"/>
      <c r="R1139" s="31"/>
      <c r="S1139" s="31"/>
      <c r="T1139" s="30"/>
      <c r="U1139" s="30"/>
      <c r="V1139" s="30"/>
      <c r="W1139" s="30"/>
      <c r="X1139" s="30"/>
      <c r="Y1139" s="30"/>
      <c r="Z1139" s="30"/>
      <c r="AA1139" s="30"/>
    </row>
    <row r="1140" spans="1:27" ht="13.2" x14ac:dyDescent="0.25">
      <c r="A1140" s="78"/>
      <c r="B1140" s="28"/>
      <c r="C1140" s="28"/>
      <c r="D1140" s="27"/>
      <c r="E1140" s="28"/>
      <c r="F1140" s="27"/>
      <c r="G1140" s="28"/>
      <c r="H1140" s="31"/>
      <c r="I1140" s="31"/>
      <c r="J1140" s="30"/>
      <c r="K1140" s="30"/>
      <c r="L1140" s="28"/>
      <c r="M1140" s="31"/>
      <c r="N1140" s="32"/>
      <c r="O1140" s="28"/>
      <c r="P1140" s="28"/>
      <c r="Q1140" s="28"/>
      <c r="R1140" s="31"/>
      <c r="S1140" s="31"/>
      <c r="T1140" s="30"/>
      <c r="U1140" s="30"/>
      <c r="V1140" s="30"/>
      <c r="W1140" s="30"/>
      <c r="X1140" s="30"/>
      <c r="Y1140" s="30"/>
      <c r="Z1140" s="30"/>
      <c r="AA1140" s="30"/>
    </row>
    <row r="1141" spans="1:27" ht="13.2" x14ac:dyDescent="0.25">
      <c r="A1141" s="78"/>
      <c r="B1141" s="28"/>
      <c r="C1141" s="28"/>
      <c r="D1141" s="27"/>
      <c r="E1141" s="28"/>
      <c r="F1141" s="27"/>
      <c r="G1141" s="28"/>
      <c r="H1141" s="31"/>
      <c r="I1141" s="31"/>
      <c r="J1141" s="30"/>
      <c r="K1141" s="30"/>
      <c r="L1141" s="28"/>
      <c r="M1141" s="31"/>
      <c r="N1141" s="32"/>
      <c r="O1141" s="28"/>
      <c r="P1141" s="28"/>
      <c r="Q1141" s="28"/>
      <c r="R1141" s="31"/>
      <c r="S1141" s="31"/>
      <c r="T1141" s="30"/>
      <c r="U1141" s="30"/>
      <c r="V1141" s="30"/>
      <c r="W1141" s="30"/>
      <c r="X1141" s="30"/>
      <c r="Y1141" s="30"/>
      <c r="Z1141" s="30"/>
      <c r="AA1141" s="30"/>
    </row>
    <row r="1142" spans="1:27" ht="13.2" x14ac:dyDescent="0.25">
      <c r="A1142" s="78"/>
      <c r="B1142" s="28"/>
      <c r="C1142" s="28"/>
      <c r="D1142" s="27"/>
      <c r="E1142" s="28"/>
      <c r="F1142" s="27"/>
      <c r="G1142" s="28"/>
      <c r="H1142" s="31"/>
      <c r="I1142" s="31"/>
      <c r="J1142" s="30"/>
      <c r="K1142" s="30"/>
      <c r="L1142" s="28"/>
      <c r="M1142" s="31"/>
      <c r="N1142" s="32"/>
      <c r="O1142" s="28"/>
      <c r="P1142" s="28"/>
      <c r="Q1142" s="28"/>
      <c r="R1142" s="31"/>
      <c r="S1142" s="31"/>
      <c r="T1142" s="30"/>
      <c r="U1142" s="30"/>
      <c r="V1142" s="30"/>
      <c r="W1142" s="30"/>
      <c r="X1142" s="30"/>
      <c r="Y1142" s="30"/>
      <c r="Z1142" s="30"/>
      <c r="AA1142" s="30"/>
    </row>
    <row r="1143" spans="1:27" ht="13.2" x14ac:dyDescent="0.25">
      <c r="A1143" s="78"/>
      <c r="B1143" s="28"/>
      <c r="C1143" s="28"/>
      <c r="D1143" s="27"/>
      <c r="E1143" s="28"/>
      <c r="F1143" s="27"/>
      <c r="G1143" s="28"/>
      <c r="H1143" s="31"/>
      <c r="I1143" s="31"/>
      <c r="J1143" s="30"/>
      <c r="K1143" s="30"/>
      <c r="L1143" s="28"/>
      <c r="M1143" s="31"/>
      <c r="N1143" s="32"/>
      <c r="O1143" s="28"/>
      <c r="P1143" s="28"/>
      <c r="Q1143" s="28"/>
      <c r="R1143" s="31"/>
      <c r="S1143" s="31"/>
      <c r="T1143" s="30"/>
      <c r="U1143" s="30"/>
      <c r="V1143" s="30"/>
      <c r="W1143" s="30"/>
      <c r="X1143" s="30"/>
      <c r="Y1143" s="30"/>
      <c r="Z1143" s="30"/>
      <c r="AA1143" s="30"/>
    </row>
    <row r="1144" spans="1:27" ht="13.2" x14ac:dyDescent="0.25">
      <c r="A1144" s="78"/>
      <c r="B1144" s="28"/>
      <c r="C1144" s="28"/>
      <c r="D1144" s="27"/>
      <c r="E1144" s="28"/>
      <c r="F1144" s="27"/>
      <c r="G1144" s="28"/>
      <c r="H1144" s="31"/>
      <c r="I1144" s="31"/>
      <c r="J1144" s="30"/>
      <c r="K1144" s="30"/>
      <c r="L1144" s="28"/>
      <c r="M1144" s="31"/>
      <c r="N1144" s="32"/>
      <c r="O1144" s="28"/>
      <c r="P1144" s="28"/>
      <c r="Q1144" s="28"/>
      <c r="R1144" s="31"/>
      <c r="S1144" s="31"/>
      <c r="T1144" s="30"/>
      <c r="U1144" s="30"/>
      <c r="V1144" s="30"/>
      <c r="W1144" s="30"/>
      <c r="X1144" s="30"/>
      <c r="Y1144" s="30"/>
      <c r="Z1144" s="30"/>
      <c r="AA1144" s="30"/>
    </row>
    <row r="1145" spans="1:27" ht="13.2" x14ac:dyDescent="0.25">
      <c r="A1145" s="78"/>
      <c r="B1145" s="28"/>
      <c r="C1145" s="28"/>
      <c r="D1145" s="27"/>
      <c r="E1145" s="28"/>
      <c r="F1145" s="27"/>
      <c r="G1145" s="28"/>
      <c r="H1145" s="31"/>
      <c r="I1145" s="31"/>
      <c r="J1145" s="30"/>
      <c r="K1145" s="30"/>
      <c r="L1145" s="28"/>
      <c r="M1145" s="31"/>
      <c r="N1145" s="32"/>
      <c r="O1145" s="28"/>
      <c r="P1145" s="28"/>
      <c r="Q1145" s="28"/>
      <c r="R1145" s="31"/>
      <c r="S1145" s="31"/>
      <c r="T1145" s="30"/>
      <c r="U1145" s="30"/>
      <c r="V1145" s="30"/>
      <c r="W1145" s="30"/>
      <c r="X1145" s="30"/>
      <c r="Y1145" s="30"/>
      <c r="Z1145" s="30"/>
      <c r="AA1145" s="30"/>
    </row>
    <row r="1146" spans="1:27" ht="13.2" x14ac:dyDescent="0.25">
      <c r="A1146" s="78"/>
      <c r="B1146" s="28"/>
      <c r="C1146" s="28"/>
      <c r="D1146" s="27"/>
      <c r="E1146" s="28"/>
      <c r="F1146" s="27"/>
      <c r="G1146" s="28"/>
      <c r="H1146" s="31"/>
      <c r="I1146" s="31"/>
      <c r="J1146" s="30"/>
      <c r="K1146" s="30"/>
      <c r="L1146" s="28"/>
      <c r="M1146" s="31"/>
      <c r="N1146" s="32"/>
      <c r="O1146" s="28"/>
      <c r="P1146" s="28"/>
      <c r="Q1146" s="28"/>
      <c r="R1146" s="31"/>
      <c r="S1146" s="31"/>
      <c r="T1146" s="30"/>
      <c r="U1146" s="30"/>
      <c r="V1146" s="30"/>
      <c r="W1146" s="30"/>
      <c r="X1146" s="30"/>
      <c r="Y1146" s="30"/>
      <c r="Z1146" s="30"/>
      <c r="AA1146" s="30"/>
    </row>
    <row r="1147" spans="1:27" ht="13.2" x14ac:dyDescent="0.25">
      <c r="A1147" s="78"/>
      <c r="B1147" s="28"/>
      <c r="C1147" s="28"/>
      <c r="D1147" s="27"/>
      <c r="E1147" s="28"/>
      <c r="F1147" s="27"/>
      <c r="G1147" s="28"/>
      <c r="H1147" s="31"/>
      <c r="I1147" s="31"/>
      <c r="J1147" s="30"/>
      <c r="K1147" s="30"/>
      <c r="L1147" s="28"/>
      <c r="M1147" s="31"/>
      <c r="N1147" s="32"/>
      <c r="O1147" s="28"/>
      <c r="P1147" s="28"/>
      <c r="Q1147" s="28"/>
      <c r="R1147" s="31"/>
      <c r="S1147" s="31"/>
      <c r="T1147" s="30"/>
      <c r="U1147" s="30"/>
      <c r="V1147" s="30"/>
      <c r="W1147" s="30"/>
      <c r="X1147" s="30"/>
      <c r="Y1147" s="30"/>
      <c r="Z1147" s="30"/>
      <c r="AA1147" s="30"/>
    </row>
    <row r="1148" spans="1:27" ht="13.2" x14ac:dyDescent="0.25">
      <c r="A1148" s="78"/>
      <c r="B1148" s="28"/>
      <c r="C1148" s="28"/>
      <c r="D1148" s="27"/>
      <c r="E1148" s="28"/>
      <c r="F1148" s="27"/>
      <c r="G1148" s="28"/>
      <c r="H1148" s="31"/>
      <c r="I1148" s="31"/>
      <c r="J1148" s="30"/>
      <c r="K1148" s="30"/>
      <c r="L1148" s="28"/>
      <c r="M1148" s="31"/>
      <c r="N1148" s="32"/>
      <c r="O1148" s="28"/>
      <c r="P1148" s="28"/>
      <c r="Q1148" s="28"/>
      <c r="R1148" s="31"/>
      <c r="S1148" s="31"/>
      <c r="T1148" s="30"/>
      <c r="U1148" s="30"/>
      <c r="V1148" s="30"/>
      <c r="W1148" s="30"/>
      <c r="X1148" s="30"/>
      <c r="Y1148" s="30"/>
      <c r="Z1148" s="30"/>
      <c r="AA1148" s="30"/>
    </row>
    <row r="1149" spans="1:27" ht="13.2" x14ac:dyDescent="0.25">
      <c r="A1149" s="78"/>
      <c r="B1149" s="28"/>
      <c r="C1149" s="28"/>
      <c r="D1149" s="27"/>
      <c r="E1149" s="28"/>
      <c r="F1149" s="27"/>
      <c r="G1149" s="28"/>
      <c r="H1149" s="31"/>
      <c r="I1149" s="31"/>
      <c r="J1149" s="30"/>
      <c r="K1149" s="30"/>
      <c r="L1149" s="28"/>
      <c r="M1149" s="31"/>
      <c r="N1149" s="32"/>
      <c r="O1149" s="28"/>
      <c r="P1149" s="28"/>
      <c r="Q1149" s="28"/>
      <c r="R1149" s="31"/>
      <c r="S1149" s="31"/>
      <c r="T1149" s="30"/>
      <c r="U1149" s="30"/>
      <c r="V1149" s="30"/>
      <c r="W1149" s="30"/>
      <c r="X1149" s="30"/>
      <c r="Y1149" s="30"/>
      <c r="Z1149" s="30"/>
      <c r="AA1149" s="30"/>
    </row>
    <row r="1150" spans="1:27" ht="13.2" x14ac:dyDescent="0.25">
      <c r="A1150" s="78"/>
      <c r="B1150" s="28"/>
      <c r="C1150" s="28"/>
      <c r="D1150" s="27"/>
      <c r="E1150" s="28"/>
      <c r="F1150" s="27"/>
      <c r="G1150" s="28"/>
      <c r="H1150" s="31"/>
      <c r="I1150" s="31"/>
      <c r="J1150" s="30"/>
      <c r="K1150" s="30"/>
      <c r="L1150" s="28"/>
      <c r="M1150" s="31"/>
      <c r="N1150" s="32"/>
      <c r="O1150" s="28"/>
      <c r="P1150" s="28"/>
      <c r="Q1150" s="28"/>
      <c r="R1150" s="31"/>
      <c r="S1150" s="31"/>
      <c r="T1150" s="30"/>
      <c r="U1150" s="30"/>
      <c r="V1150" s="30"/>
      <c r="W1150" s="30"/>
      <c r="X1150" s="30"/>
      <c r="Y1150" s="30"/>
      <c r="Z1150" s="30"/>
      <c r="AA1150" s="30"/>
    </row>
    <row r="1151" spans="1:27" ht="13.2" x14ac:dyDescent="0.25">
      <c r="A1151" s="78"/>
      <c r="B1151" s="28"/>
      <c r="C1151" s="28"/>
      <c r="D1151" s="27"/>
      <c r="E1151" s="28"/>
      <c r="F1151" s="27"/>
      <c r="G1151" s="28"/>
      <c r="H1151" s="31"/>
      <c r="I1151" s="31"/>
      <c r="J1151" s="30"/>
      <c r="K1151" s="30"/>
      <c r="L1151" s="28"/>
      <c r="M1151" s="31"/>
      <c r="N1151" s="32"/>
      <c r="O1151" s="28"/>
      <c r="P1151" s="28"/>
      <c r="Q1151" s="28"/>
      <c r="R1151" s="31"/>
      <c r="S1151" s="31"/>
      <c r="T1151" s="30"/>
      <c r="U1151" s="30"/>
      <c r="V1151" s="30"/>
      <c r="W1151" s="30"/>
      <c r="X1151" s="30"/>
      <c r="Y1151" s="30"/>
      <c r="Z1151" s="30"/>
      <c r="AA1151" s="30"/>
    </row>
    <row r="1152" spans="1:27" ht="13.2" x14ac:dyDescent="0.25">
      <c r="A1152" s="78"/>
      <c r="B1152" s="28"/>
      <c r="C1152" s="28"/>
      <c r="D1152" s="27"/>
      <c r="E1152" s="28"/>
      <c r="F1152" s="27"/>
      <c r="G1152" s="28"/>
      <c r="H1152" s="31"/>
      <c r="I1152" s="31"/>
      <c r="J1152" s="30"/>
      <c r="K1152" s="30"/>
      <c r="L1152" s="28"/>
      <c r="M1152" s="31"/>
      <c r="N1152" s="32"/>
      <c r="O1152" s="28"/>
      <c r="P1152" s="28"/>
      <c r="Q1152" s="28"/>
      <c r="R1152" s="31"/>
      <c r="S1152" s="31"/>
      <c r="T1152" s="30"/>
      <c r="U1152" s="30"/>
      <c r="V1152" s="30"/>
      <c r="W1152" s="30"/>
      <c r="X1152" s="30"/>
      <c r="Y1152" s="30"/>
      <c r="Z1152" s="30"/>
      <c r="AA1152" s="30"/>
    </row>
    <row r="1153" spans="1:27" ht="13.2" x14ac:dyDescent="0.25">
      <c r="A1153" s="78"/>
      <c r="B1153" s="28"/>
      <c r="C1153" s="28"/>
      <c r="D1153" s="27"/>
      <c r="E1153" s="28"/>
      <c r="F1153" s="27"/>
      <c r="G1153" s="28"/>
      <c r="H1153" s="31"/>
      <c r="I1153" s="31"/>
      <c r="J1153" s="30"/>
      <c r="K1153" s="30"/>
      <c r="L1153" s="28"/>
      <c r="M1153" s="31"/>
      <c r="N1153" s="32"/>
      <c r="O1153" s="28"/>
      <c r="P1153" s="28"/>
      <c r="Q1153" s="28"/>
      <c r="R1153" s="31"/>
      <c r="S1153" s="31"/>
      <c r="T1153" s="30"/>
      <c r="U1153" s="30"/>
      <c r="V1153" s="30"/>
      <c r="W1153" s="30"/>
      <c r="X1153" s="30"/>
      <c r="Y1153" s="30"/>
      <c r="Z1153" s="30"/>
      <c r="AA1153" s="30"/>
    </row>
    <row r="1154" spans="1:27" ht="13.2" x14ac:dyDescent="0.25">
      <c r="A1154" s="78"/>
      <c r="B1154" s="28"/>
      <c r="C1154" s="28"/>
      <c r="D1154" s="27"/>
      <c r="E1154" s="28"/>
      <c r="F1154" s="27"/>
      <c r="G1154" s="28"/>
      <c r="H1154" s="31"/>
      <c r="I1154" s="31"/>
      <c r="J1154" s="30"/>
      <c r="K1154" s="30"/>
      <c r="L1154" s="28"/>
      <c r="M1154" s="31"/>
      <c r="N1154" s="32"/>
      <c r="O1154" s="28"/>
      <c r="P1154" s="28"/>
      <c r="Q1154" s="28"/>
      <c r="R1154" s="31"/>
      <c r="S1154" s="31"/>
      <c r="T1154" s="30"/>
      <c r="U1154" s="30"/>
      <c r="V1154" s="30"/>
      <c r="W1154" s="30"/>
      <c r="X1154" s="30"/>
      <c r="Y1154" s="30"/>
      <c r="Z1154" s="30"/>
      <c r="AA1154" s="30"/>
    </row>
    <row r="1155" spans="1:27" ht="13.2" x14ac:dyDescent="0.25">
      <c r="A1155" s="78"/>
      <c r="B1155" s="28"/>
      <c r="C1155" s="28"/>
      <c r="D1155" s="27"/>
      <c r="E1155" s="28"/>
      <c r="F1155" s="27"/>
      <c r="G1155" s="28"/>
      <c r="H1155" s="31"/>
      <c r="I1155" s="31"/>
      <c r="J1155" s="30"/>
      <c r="K1155" s="30"/>
      <c r="L1155" s="28"/>
      <c r="M1155" s="31"/>
      <c r="N1155" s="32"/>
      <c r="O1155" s="28"/>
      <c r="P1155" s="28"/>
      <c r="Q1155" s="28"/>
      <c r="R1155" s="31"/>
      <c r="S1155" s="31"/>
      <c r="T1155" s="30"/>
      <c r="U1155" s="30"/>
      <c r="V1155" s="30"/>
      <c r="W1155" s="30"/>
      <c r="X1155" s="30"/>
      <c r="Y1155" s="30"/>
      <c r="Z1155" s="30"/>
      <c r="AA1155" s="30"/>
    </row>
    <row r="1156" spans="1:27" ht="13.2" x14ac:dyDescent="0.25">
      <c r="A1156" s="78"/>
      <c r="B1156" s="28"/>
      <c r="C1156" s="28"/>
      <c r="D1156" s="27"/>
      <c r="E1156" s="28"/>
      <c r="F1156" s="27"/>
      <c r="G1156" s="28"/>
      <c r="H1156" s="31"/>
      <c r="I1156" s="31"/>
      <c r="J1156" s="30"/>
      <c r="K1156" s="30"/>
      <c r="L1156" s="28"/>
      <c r="M1156" s="31"/>
      <c r="N1156" s="32"/>
      <c r="O1156" s="28"/>
      <c r="P1156" s="28"/>
      <c r="Q1156" s="28"/>
      <c r="R1156" s="31"/>
      <c r="S1156" s="31"/>
      <c r="T1156" s="30"/>
      <c r="U1156" s="30"/>
      <c r="V1156" s="30"/>
      <c r="W1156" s="30"/>
      <c r="X1156" s="30"/>
      <c r="Y1156" s="30"/>
      <c r="Z1156" s="30"/>
      <c r="AA1156" s="30"/>
    </row>
    <row r="1157" spans="1:27" ht="13.2" x14ac:dyDescent="0.25">
      <c r="A1157" s="78"/>
      <c r="B1157" s="28"/>
      <c r="C1157" s="28"/>
      <c r="D1157" s="27"/>
      <c r="E1157" s="28"/>
      <c r="F1157" s="27"/>
      <c r="G1157" s="28"/>
      <c r="H1157" s="31"/>
      <c r="I1157" s="31"/>
      <c r="J1157" s="30"/>
      <c r="K1157" s="30"/>
      <c r="L1157" s="28"/>
      <c r="M1157" s="31"/>
      <c r="N1157" s="32"/>
      <c r="O1157" s="28"/>
      <c r="P1157" s="28"/>
      <c r="Q1157" s="28"/>
      <c r="R1157" s="31"/>
      <c r="S1157" s="31"/>
      <c r="T1157" s="30"/>
      <c r="U1157" s="30"/>
      <c r="V1157" s="30"/>
      <c r="W1157" s="30"/>
      <c r="X1157" s="30"/>
      <c r="Y1157" s="30"/>
      <c r="Z1157" s="30"/>
      <c r="AA1157" s="30"/>
    </row>
    <row r="1158" spans="1:27" ht="13.2" x14ac:dyDescent="0.25">
      <c r="A1158" s="78"/>
      <c r="B1158" s="28"/>
      <c r="C1158" s="28"/>
      <c r="D1158" s="27"/>
      <c r="E1158" s="28"/>
      <c r="F1158" s="27"/>
      <c r="G1158" s="28"/>
      <c r="H1158" s="31"/>
      <c r="I1158" s="31"/>
      <c r="J1158" s="30"/>
      <c r="K1158" s="30"/>
      <c r="L1158" s="28"/>
      <c r="M1158" s="31"/>
      <c r="N1158" s="32"/>
      <c r="O1158" s="28"/>
      <c r="P1158" s="28"/>
      <c r="Q1158" s="28"/>
      <c r="R1158" s="31"/>
      <c r="S1158" s="31"/>
      <c r="T1158" s="30"/>
      <c r="U1158" s="30"/>
      <c r="V1158" s="30"/>
      <c r="W1158" s="30"/>
      <c r="X1158" s="30"/>
      <c r="Y1158" s="30"/>
      <c r="Z1158" s="30"/>
      <c r="AA1158" s="30"/>
    </row>
    <row r="1159" spans="1:27" ht="13.2" x14ac:dyDescent="0.25">
      <c r="A1159" s="78"/>
      <c r="B1159" s="28"/>
      <c r="C1159" s="28"/>
      <c r="D1159" s="27"/>
      <c r="E1159" s="28"/>
      <c r="F1159" s="27"/>
      <c r="G1159" s="28"/>
      <c r="H1159" s="31"/>
      <c r="I1159" s="31"/>
      <c r="J1159" s="30"/>
      <c r="K1159" s="30"/>
      <c r="L1159" s="28"/>
      <c r="M1159" s="31"/>
      <c r="N1159" s="32"/>
      <c r="O1159" s="28"/>
      <c r="P1159" s="28"/>
      <c r="Q1159" s="28"/>
      <c r="R1159" s="31"/>
      <c r="S1159" s="31"/>
      <c r="T1159" s="30"/>
      <c r="U1159" s="30"/>
      <c r="V1159" s="30"/>
      <c r="W1159" s="30"/>
      <c r="X1159" s="30"/>
      <c r="Y1159" s="30"/>
      <c r="Z1159" s="30"/>
      <c r="AA1159" s="30"/>
    </row>
    <row r="1160" spans="1:27" ht="13.2" x14ac:dyDescent="0.25">
      <c r="A1160" s="78"/>
      <c r="B1160" s="28"/>
      <c r="C1160" s="28"/>
      <c r="D1160" s="27"/>
      <c r="E1160" s="28"/>
      <c r="F1160" s="27"/>
      <c r="G1160" s="28"/>
      <c r="H1160" s="31"/>
      <c r="I1160" s="31"/>
      <c r="J1160" s="30"/>
      <c r="K1160" s="30"/>
      <c r="L1160" s="28"/>
      <c r="M1160" s="31"/>
      <c r="N1160" s="32"/>
      <c r="O1160" s="28"/>
      <c r="P1160" s="28"/>
      <c r="Q1160" s="28"/>
      <c r="R1160" s="31"/>
      <c r="S1160" s="31"/>
      <c r="T1160" s="30"/>
      <c r="U1160" s="30"/>
      <c r="V1160" s="30"/>
      <c r="W1160" s="30"/>
      <c r="X1160" s="30"/>
      <c r="Y1160" s="30"/>
      <c r="Z1160" s="30"/>
      <c r="AA1160" s="30"/>
    </row>
    <row r="1161" spans="1:27" ht="13.2" x14ac:dyDescent="0.25">
      <c r="A1161" s="78"/>
      <c r="B1161" s="28"/>
      <c r="C1161" s="28"/>
      <c r="D1161" s="27"/>
      <c r="E1161" s="28"/>
      <c r="F1161" s="27"/>
      <c r="G1161" s="28"/>
      <c r="H1161" s="31"/>
      <c r="I1161" s="31"/>
      <c r="J1161" s="30"/>
      <c r="K1161" s="30"/>
      <c r="L1161" s="28"/>
      <c r="M1161" s="31"/>
      <c r="N1161" s="32"/>
      <c r="O1161" s="28"/>
      <c r="P1161" s="28"/>
      <c r="Q1161" s="28"/>
      <c r="R1161" s="31"/>
      <c r="S1161" s="31"/>
      <c r="T1161" s="30"/>
      <c r="U1161" s="30"/>
      <c r="V1161" s="30"/>
      <c r="W1161" s="30"/>
      <c r="X1161" s="30"/>
      <c r="Y1161" s="30"/>
      <c r="Z1161" s="30"/>
      <c r="AA1161" s="30"/>
    </row>
    <row r="1162" spans="1:27" ht="13.2" x14ac:dyDescent="0.25">
      <c r="A1162" s="78"/>
      <c r="B1162" s="28"/>
      <c r="C1162" s="28"/>
      <c r="D1162" s="27"/>
      <c r="E1162" s="28"/>
      <c r="F1162" s="27"/>
      <c r="G1162" s="28"/>
      <c r="H1162" s="31"/>
      <c r="I1162" s="31"/>
      <c r="J1162" s="30"/>
      <c r="K1162" s="30"/>
      <c r="L1162" s="28"/>
      <c r="M1162" s="31"/>
      <c r="N1162" s="32"/>
      <c r="O1162" s="28"/>
      <c r="P1162" s="28"/>
      <c r="Q1162" s="28"/>
      <c r="R1162" s="31"/>
      <c r="S1162" s="31"/>
      <c r="T1162" s="30"/>
      <c r="U1162" s="30"/>
      <c r="V1162" s="30"/>
      <c r="W1162" s="30"/>
      <c r="X1162" s="30"/>
      <c r="Y1162" s="30"/>
      <c r="Z1162" s="30"/>
      <c r="AA1162" s="30"/>
    </row>
    <row r="1163" spans="1:27" ht="13.2" x14ac:dyDescent="0.25">
      <c r="A1163" s="78"/>
      <c r="B1163" s="28"/>
      <c r="C1163" s="28"/>
      <c r="D1163" s="27"/>
      <c r="E1163" s="28"/>
      <c r="F1163" s="27"/>
      <c r="G1163" s="28"/>
      <c r="H1163" s="31"/>
      <c r="I1163" s="31"/>
      <c r="J1163" s="30"/>
      <c r="K1163" s="30"/>
      <c r="L1163" s="28"/>
      <c r="M1163" s="31"/>
      <c r="N1163" s="32"/>
      <c r="O1163" s="28"/>
      <c r="P1163" s="28"/>
      <c r="Q1163" s="28"/>
      <c r="R1163" s="31"/>
      <c r="S1163" s="31"/>
      <c r="T1163" s="30"/>
      <c r="U1163" s="30"/>
      <c r="V1163" s="30"/>
      <c r="W1163" s="30"/>
      <c r="X1163" s="30"/>
      <c r="Y1163" s="30"/>
      <c r="Z1163" s="30"/>
      <c r="AA1163" s="30"/>
    </row>
    <row r="1164" spans="1:27" ht="13.2" x14ac:dyDescent="0.25">
      <c r="A1164" s="78"/>
      <c r="B1164" s="28"/>
      <c r="C1164" s="28"/>
      <c r="D1164" s="27"/>
      <c r="E1164" s="28"/>
      <c r="F1164" s="27"/>
      <c r="G1164" s="28"/>
      <c r="H1164" s="31"/>
      <c r="I1164" s="31"/>
      <c r="J1164" s="30"/>
      <c r="K1164" s="30"/>
      <c r="L1164" s="28"/>
      <c r="M1164" s="31"/>
      <c r="N1164" s="32"/>
      <c r="O1164" s="28"/>
      <c r="P1164" s="28"/>
      <c r="Q1164" s="28"/>
      <c r="R1164" s="31"/>
      <c r="S1164" s="31"/>
      <c r="T1164" s="30"/>
      <c r="U1164" s="30"/>
      <c r="V1164" s="30"/>
      <c r="W1164" s="30"/>
      <c r="X1164" s="30"/>
      <c r="Y1164" s="30"/>
      <c r="Z1164" s="30"/>
      <c r="AA1164" s="30"/>
    </row>
    <row r="1165" spans="1:27" ht="13.2" x14ac:dyDescent="0.25">
      <c r="A1165" s="78"/>
      <c r="B1165" s="28"/>
      <c r="C1165" s="28"/>
      <c r="D1165" s="27"/>
      <c r="E1165" s="28"/>
      <c r="F1165" s="27"/>
      <c r="G1165" s="28"/>
      <c r="H1165" s="31"/>
      <c r="I1165" s="31"/>
      <c r="J1165" s="30"/>
      <c r="K1165" s="30"/>
      <c r="L1165" s="28"/>
      <c r="M1165" s="31"/>
      <c r="N1165" s="32"/>
      <c r="O1165" s="28"/>
      <c r="P1165" s="28"/>
      <c r="Q1165" s="28"/>
      <c r="R1165" s="31"/>
      <c r="S1165" s="31"/>
      <c r="T1165" s="30"/>
      <c r="U1165" s="30"/>
      <c r="V1165" s="30"/>
      <c r="W1165" s="30"/>
      <c r="X1165" s="30"/>
      <c r="Y1165" s="30"/>
      <c r="Z1165" s="30"/>
      <c r="AA1165" s="30"/>
    </row>
    <row r="1166" spans="1:27" ht="13.2" x14ac:dyDescent="0.25">
      <c r="A1166" s="78"/>
      <c r="B1166" s="28"/>
      <c r="C1166" s="28"/>
      <c r="D1166" s="27"/>
      <c r="E1166" s="28"/>
      <c r="F1166" s="27"/>
      <c r="G1166" s="28"/>
      <c r="H1166" s="31"/>
      <c r="I1166" s="31"/>
      <c r="J1166" s="30"/>
      <c r="K1166" s="30"/>
      <c r="L1166" s="28"/>
      <c r="M1166" s="31"/>
      <c r="N1166" s="32"/>
      <c r="O1166" s="28"/>
      <c r="P1166" s="28"/>
      <c r="Q1166" s="28"/>
      <c r="R1166" s="31"/>
      <c r="S1166" s="31"/>
      <c r="T1166" s="30"/>
      <c r="U1166" s="30"/>
      <c r="V1166" s="30"/>
      <c r="W1166" s="30"/>
      <c r="X1166" s="30"/>
      <c r="Y1166" s="30"/>
      <c r="Z1166" s="30"/>
      <c r="AA1166" s="30"/>
    </row>
    <row r="1167" spans="1:27" ht="13.2" x14ac:dyDescent="0.25">
      <c r="A1167" s="78"/>
      <c r="B1167" s="28"/>
      <c r="C1167" s="28"/>
      <c r="D1167" s="27"/>
      <c r="E1167" s="28"/>
      <c r="F1167" s="27"/>
      <c r="G1167" s="28"/>
      <c r="H1167" s="31"/>
      <c r="I1167" s="31"/>
      <c r="J1167" s="30"/>
      <c r="K1167" s="30"/>
      <c r="L1167" s="28"/>
      <c r="M1167" s="31"/>
      <c r="N1167" s="32"/>
      <c r="O1167" s="28"/>
      <c r="P1167" s="28"/>
      <c r="Q1167" s="28"/>
      <c r="R1167" s="31"/>
      <c r="S1167" s="31"/>
      <c r="T1167" s="30"/>
      <c r="U1167" s="30"/>
      <c r="V1167" s="30"/>
      <c r="W1167" s="30"/>
      <c r="X1167" s="30"/>
      <c r="Y1167" s="30"/>
      <c r="Z1167" s="30"/>
      <c r="AA1167" s="30"/>
    </row>
    <row r="1168" spans="1:27" ht="13.2" x14ac:dyDescent="0.25">
      <c r="A1168" s="78"/>
      <c r="B1168" s="28"/>
      <c r="C1168" s="28"/>
      <c r="D1168" s="27"/>
      <c r="E1168" s="28"/>
      <c r="F1168" s="27"/>
      <c r="G1168" s="28"/>
      <c r="H1168" s="31"/>
      <c r="I1168" s="31"/>
      <c r="J1168" s="30"/>
      <c r="K1168" s="30"/>
      <c r="L1168" s="28"/>
      <c r="M1168" s="31"/>
      <c r="N1168" s="32"/>
      <c r="O1168" s="28"/>
      <c r="P1168" s="28"/>
      <c r="Q1168" s="28"/>
      <c r="R1168" s="31"/>
      <c r="S1168" s="31"/>
      <c r="T1168" s="30"/>
      <c r="U1168" s="30"/>
      <c r="V1168" s="30"/>
      <c r="W1168" s="30"/>
      <c r="X1168" s="30"/>
      <c r="Y1168" s="30"/>
      <c r="Z1168" s="30"/>
      <c r="AA1168" s="30"/>
    </row>
    <row r="1169" spans="1:27" ht="13.2" x14ac:dyDescent="0.25">
      <c r="A1169" s="78"/>
      <c r="B1169" s="28"/>
      <c r="C1169" s="28"/>
      <c r="D1169" s="27"/>
      <c r="E1169" s="28"/>
      <c r="F1169" s="27"/>
      <c r="G1169" s="28"/>
      <c r="H1169" s="31"/>
      <c r="I1169" s="31"/>
      <c r="J1169" s="30"/>
      <c r="K1169" s="30"/>
      <c r="L1169" s="28"/>
      <c r="M1169" s="31"/>
      <c r="N1169" s="32"/>
      <c r="O1169" s="28"/>
      <c r="P1169" s="28"/>
      <c r="Q1169" s="28"/>
      <c r="R1169" s="31"/>
      <c r="S1169" s="31"/>
      <c r="T1169" s="30"/>
      <c r="U1169" s="30"/>
      <c r="V1169" s="30"/>
      <c r="W1169" s="30"/>
      <c r="X1169" s="30"/>
      <c r="Y1169" s="30"/>
      <c r="Z1169" s="30"/>
      <c r="AA1169" s="30"/>
    </row>
    <row r="1170" spans="1:27" ht="13.2" x14ac:dyDescent="0.25">
      <c r="A1170" s="78"/>
      <c r="B1170" s="28"/>
      <c r="C1170" s="28"/>
      <c r="D1170" s="27"/>
      <c r="E1170" s="28"/>
      <c r="F1170" s="27"/>
      <c r="G1170" s="28"/>
      <c r="H1170" s="31"/>
      <c r="I1170" s="31"/>
      <c r="J1170" s="30"/>
      <c r="K1170" s="30"/>
      <c r="L1170" s="28"/>
      <c r="M1170" s="31"/>
      <c r="N1170" s="32"/>
      <c r="O1170" s="28"/>
      <c r="P1170" s="28"/>
      <c r="Q1170" s="28"/>
      <c r="R1170" s="31"/>
      <c r="S1170" s="31"/>
      <c r="T1170" s="30"/>
      <c r="U1170" s="30"/>
      <c r="V1170" s="30"/>
      <c r="W1170" s="30"/>
      <c r="X1170" s="30"/>
      <c r="Y1170" s="30"/>
      <c r="Z1170" s="30"/>
      <c r="AA1170" s="30"/>
    </row>
    <row r="1171" spans="1:27" ht="13.2" x14ac:dyDescent="0.25">
      <c r="A1171" s="78"/>
      <c r="B1171" s="28"/>
      <c r="C1171" s="28"/>
      <c r="D1171" s="27"/>
      <c r="E1171" s="28"/>
      <c r="F1171" s="27"/>
      <c r="G1171" s="28"/>
      <c r="H1171" s="31"/>
      <c r="I1171" s="31"/>
      <c r="J1171" s="30"/>
      <c r="K1171" s="30"/>
      <c r="L1171" s="28"/>
      <c r="M1171" s="31"/>
      <c r="N1171" s="32"/>
      <c r="O1171" s="28"/>
      <c r="P1171" s="28"/>
      <c r="Q1171" s="28"/>
      <c r="R1171" s="31"/>
      <c r="S1171" s="31"/>
      <c r="T1171" s="30"/>
      <c r="U1171" s="30"/>
      <c r="V1171" s="30"/>
      <c r="W1171" s="30"/>
      <c r="X1171" s="30"/>
      <c r="Y1171" s="30"/>
      <c r="Z1171" s="30"/>
      <c r="AA1171" s="30"/>
    </row>
    <row r="1172" spans="1:27" ht="13.2" x14ac:dyDescent="0.25">
      <c r="A1172" s="78"/>
      <c r="B1172" s="28"/>
      <c r="C1172" s="28"/>
      <c r="D1172" s="27"/>
      <c r="E1172" s="28"/>
      <c r="F1172" s="27"/>
      <c r="G1172" s="28"/>
      <c r="H1172" s="31"/>
      <c r="I1172" s="31"/>
      <c r="J1172" s="30"/>
      <c r="K1172" s="30"/>
      <c r="L1172" s="28"/>
      <c r="M1172" s="31"/>
      <c r="N1172" s="32"/>
      <c r="O1172" s="28"/>
      <c r="P1172" s="28"/>
      <c r="Q1172" s="28"/>
      <c r="R1172" s="31"/>
      <c r="S1172" s="31"/>
      <c r="T1172" s="30"/>
      <c r="U1172" s="30"/>
      <c r="V1172" s="30"/>
      <c r="W1172" s="30"/>
      <c r="X1172" s="30"/>
      <c r="Y1172" s="30"/>
      <c r="Z1172" s="30"/>
      <c r="AA1172" s="30"/>
    </row>
    <row r="1173" spans="1:27" ht="13.2" x14ac:dyDescent="0.25">
      <c r="A1173" s="78"/>
      <c r="B1173" s="28"/>
      <c r="C1173" s="28"/>
      <c r="D1173" s="27"/>
      <c r="E1173" s="28"/>
      <c r="F1173" s="27"/>
      <c r="G1173" s="28"/>
      <c r="H1173" s="31"/>
      <c r="I1173" s="31"/>
      <c r="J1173" s="30"/>
      <c r="K1173" s="30"/>
      <c r="L1173" s="28"/>
      <c r="M1173" s="31"/>
      <c r="N1173" s="32"/>
      <c r="O1173" s="28"/>
      <c r="P1173" s="28"/>
      <c r="Q1173" s="28"/>
      <c r="R1173" s="31"/>
      <c r="S1173" s="31"/>
      <c r="T1173" s="30"/>
      <c r="U1173" s="30"/>
      <c r="V1173" s="30"/>
      <c r="W1173" s="30"/>
      <c r="X1173" s="30"/>
      <c r="Y1173" s="30"/>
      <c r="Z1173" s="30"/>
      <c r="AA1173" s="30"/>
    </row>
    <row r="1174" spans="1:27" ht="13.2" x14ac:dyDescent="0.25">
      <c r="A1174" s="78"/>
      <c r="B1174" s="28"/>
      <c r="C1174" s="28"/>
      <c r="D1174" s="27"/>
      <c r="E1174" s="28"/>
      <c r="F1174" s="27"/>
      <c r="G1174" s="28"/>
      <c r="H1174" s="31"/>
      <c r="I1174" s="31"/>
      <c r="J1174" s="30"/>
      <c r="K1174" s="30"/>
      <c r="L1174" s="28"/>
      <c r="M1174" s="31"/>
      <c r="N1174" s="32"/>
      <c r="O1174" s="28"/>
      <c r="P1174" s="28"/>
      <c r="Q1174" s="28"/>
      <c r="R1174" s="31"/>
      <c r="S1174" s="31"/>
      <c r="T1174" s="30"/>
      <c r="U1174" s="30"/>
      <c r="V1174" s="30"/>
      <c r="W1174" s="30"/>
      <c r="X1174" s="30"/>
      <c r="Y1174" s="30"/>
      <c r="Z1174" s="30"/>
      <c r="AA1174" s="30"/>
    </row>
    <row r="1175" spans="1:27" ht="13.2" x14ac:dyDescent="0.25">
      <c r="A1175" s="78"/>
      <c r="B1175" s="28"/>
      <c r="C1175" s="28"/>
      <c r="D1175" s="27"/>
      <c r="E1175" s="28"/>
      <c r="F1175" s="27"/>
      <c r="G1175" s="28"/>
      <c r="H1175" s="31"/>
      <c r="I1175" s="31"/>
      <c r="J1175" s="30"/>
      <c r="K1175" s="30"/>
      <c r="L1175" s="28"/>
      <c r="M1175" s="31"/>
      <c r="N1175" s="32"/>
      <c r="O1175" s="28"/>
      <c r="P1175" s="28"/>
      <c r="Q1175" s="28"/>
      <c r="R1175" s="31"/>
      <c r="S1175" s="31"/>
      <c r="T1175" s="30"/>
      <c r="U1175" s="30"/>
      <c r="V1175" s="30"/>
      <c r="W1175" s="30"/>
      <c r="X1175" s="30"/>
      <c r="Y1175" s="30"/>
      <c r="Z1175" s="30"/>
      <c r="AA1175" s="30"/>
    </row>
    <row r="1176" spans="1:27" ht="13.2" x14ac:dyDescent="0.25">
      <c r="A1176" s="78"/>
      <c r="B1176" s="28"/>
      <c r="C1176" s="28"/>
      <c r="D1176" s="27"/>
      <c r="E1176" s="28"/>
      <c r="F1176" s="27"/>
      <c r="G1176" s="28"/>
      <c r="H1176" s="31"/>
      <c r="I1176" s="31"/>
      <c r="J1176" s="30"/>
      <c r="K1176" s="30"/>
      <c r="L1176" s="28"/>
      <c r="M1176" s="31"/>
      <c r="N1176" s="32"/>
      <c r="O1176" s="28"/>
      <c r="P1176" s="28"/>
      <c r="Q1176" s="28"/>
      <c r="R1176" s="31"/>
      <c r="S1176" s="31"/>
      <c r="T1176" s="30"/>
      <c r="U1176" s="30"/>
      <c r="V1176" s="30"/>
      <c r="W1176" s="30"/>
      <c r="X1176" s="30"/>
      <c r="Y1176" s="30"/>
      <c r="Z1176" s="30"/>
      <c r="AA1176" s="30"/>
    </row>
    <row r="1177" spans="1:27" ht="13.2" x14ac:dyDescent="0.25">
      <c r="A1177" s="78"/>
      <c r="B1177" s="28"/>
      <c r="C1177" s="28"/>
      <c r="D1177" s="27"/>
      <c r="E1177" s="28"/>
      <c r="F1177" s="27"/>
      <c r="G1177" s="28"/>
      <c r="H1177" s="31"/>
      <c r="I1177" s="31"/>
      <c r="J1177" s="30"/>
      <c r="K1177" s="30"/>
      <c r="L1177" s="28"/>
      <c r="M1177" s="31"/>
      <c r="N1177" s="32"/>
      <c r="O1177" s="28"/>
      <c r="P1177" s="28"/>
      <c r="Q1177" s="28"/>
      <c r="R1177" s="31"/>
      <c r="S1177" s="31"/>
      <c r="T1177" s="30"/>
      <c r="U1177" s="30"/>
      <c r="V1177" s="30"/>
      <c r="W1177" s="30"/>
      <c r="X1177" s="30"/>
      <c r="Y1177" s="30"/>
      <c r="Z1177" s="30"/>
      <c r="AA1177" s="30"/>
    </row>
    <row r="1178" spans="1:27" ht="13.2" x14ac:dyDescent="0.25">
      <c r="A1178" s="78"/>
      <c r="B1178" s="28"/>
      <c r="C1178" s="28"/>
      <c r="D1178" s="27"/>
      <c r="E1178" s="28"/>
      <c r="F1178" s="27"/>
      <c r="G1178" s="28"/>
      <c r="H1178" s="31"/>
      <c r="I1178" s="31"/>
      <c r="J1178" s="30"/>
      <c r="K1178" s="30"/>
      <c r="L1178" s="28"/>
      <c r="M1178" s="31"/>
      <c r="N1178" s="32"/>
      <c r="O1178" s="28"/>
      <c r="P1178" s="28"/>
      <c r="Q1178" s="28"/>
      <c r="R1178" s="31"/>
      <c r="S1178" s="31"/>
      <c r="T1178" s="30"/>
      <c r="U1178" s="30"/>
      <c r="V1178" s="30"/>
      <c r="W1178" s="30"/>
      <c r="X1178" s="30"/>
      <c r="Y1178" s="30"/>
      <c r="Z1178" s="30"/>
      <c r="AA1178" s="30"/>
    </row>
    <row r="1179" spans="1:27" ht="13.2" x14ac:dyDescent="0.25">
      <c r="A1179" s="78"/>
      <c r="B1179" s="28"/>
      <c r="C1179" s="28"/>
      <c r="D1179" s="27"/>
      <c r="E1179" s="28"/>
      <c r="F1179" s="27"/>
      <c r="G1179" s="28"/>
      <c r="H1179" s="31"/>
      <c r="I1179" s="31"/>
      <c r="J1179" s="30"/>
      <c r="K1179" s="30"/>
      <c r="L1179" s="28"/>
      <c r="M1179" s="31"/>
      <c r="N1179" s="32"/>
      <c r="O1179" s="28"/>
      <c r="P1179" s="28"/>
      <c r="Q1179" s="28"/>
      <c r="R1179" s="31"/>
      <c r="S1179" s="31"/>
      <c r="T1179" s="30"/>
      <c r="U1179" s="30"/>
      <c r="V1179" s="30"/>
      <c r="W1179" s="30"/>
      <c r="X1179" s="30"/>
      <c r="Y1179" s="30"/>
      <c r="Z1179" s="30"/>
      <c r="AA1179" s="30"/>
    </row>
    <row r="1180" spans="1:27" ht="13.2" x14ac:dyDescent="0.25">
      <c r="A1180" s="78"/>
      <c r="B1180" s="28"/>
      <c r="C1180" s="28"/>
      <c r="D1180" s="27"/>
      <c r="E1180" s="28"/>
      <c r="F1180" s="27"/>
      <c r="G1180" s="28"/>
      <c r="H1180" s="31"/>
      <c r="I1180" s="31"/>
      <c r="J1180" s="30"/>
      <c r="K1180" s="30"/>
      <c r="L1180" s="28"/>
      <c r="M1180" s="31"/>
      <c r="N1180" s="32"/>
      <c r="O1180" s="28"/>
      <c r="P1180" s="28"/>
      <c r="Q1180" s="28"/>
      <c r="R1180" s="31"/>
      <c r="S1180" s="31"/>
      <c r="T1180" s="30"/>
      <c r="U1180" s="30"/>
      <c r="V1180" s="30"/>
      <c r="W1180" s="30"/>
      <c r="X1180" s="30"/>
      <c r="Y1180" s="30"/>
      <c r="Z1180" s="30"/>
      <c r="AA1180" s="30"/>
    </row>
    <row r="1181" spans="1:27" ht="13.2" x14ac:dyDescent="0.25">
      <c r="A1181" s="78"/>
      <c r="B1181" s="28"/>
      <c r="C1181" s="28"/>
      <c r="D1181" s="27"/>
      <c r="E1181" s="28"/>
      <c r="F1181" s="27"/>
      <c r="G1181" s="28"/>
      <c r="H1181" s="31"/>
      <c r="I1181" s="31"/>
      <c r="J1181" s="30"/>
      <c r="K1181" s="30"/>
      <c r="L1181" s="28"/>
      <c r="M1181" s="31"/>
      <c r="N1181" s="32"/>
      <c r="O1181" s="28"/>
      <c r="P1181" s="28"/>
      <c r="Q1181" s="28"/>
      <c r="R1181" s="31"/>
      <c r="S1181" s="31"/>
      <c r="T1181" s="30"/>
      <c r="U1181" s="30"/>
      <c r="V1181" s="30"/>
      <c r="W1181" s="30"/>
      <c r="X1181" s="30"/>
      <c r="Y1181" s="30"/>
      <c r="Z1181" s="30"/>
      <c r="AA1181" s="30"/>
    </row>
    <row r="1182" spans="1:27" ht="13.2" x14ac:dyDescent="0.25">
      <c r="A1182" s="78"/>
      <c r="B1182" s="28"/>
      <c r="C1182" s="28"/>
      <c r="D1182" s="27"/>
      <c r="E1182" s="28"/>
      <c r="F1182" s="27"/>
      <c r="G1182" s="28"/>
      <c r="H1182" s="31"/>
      <c r="I1182" s="31"/>
      <c r="J1182" s="30"/>
      <c r="K1182" s="30"/>
      <c r="L1182" s="28"/>
      <c r="M1182" s="31"/>
      <c r="N1182" s="32"/>
      <c r="O1182" s="28"/>
      <c r="P1182" s="28"/>
      <c r="Q1182" s="28"/>
      <c r="R1182" s="31"/>
      <c r="S1182" s="31"/>
      <c r="T1182" s="30"/>
      <c r="U1182" s="30"/>
      <c r="V1182" s="30"/>
      <c r="W1182" s="30"/>
      <c r="X1182" s="30"/>
      <c r="Y1182" s="30"/>
      <c r="Z1182" s="30"/>
      <c r="AA1182" s="30"/>
    </row>
    <row r="1183" spans="1:27" ht="13.2" x14ac:dyDescent="0.25">
      <c r="A1183" s="78"/>
      <c r="B1183" s="28"/>
      <c r="C1183" s="28"/>
      <c r="D1183" s="27"/>
      <c r="E1183" s="28"/>
      <c r="F1183" s="27"/>
      <c r="G1183" s="28"/>
      <c r="H1183" s="31"/>
      <c r="I1183" s="31"/>
      <c r="J1183" s="30"/>
      <c r="K1183" s="30"/>
      <c r="L1183" s="28"/>
      <c r="M1183" s="31"/>
      <c r="N1183" s="32"/>
      <c r="O1183" s="28"/>
      <c r="P1183" s="28"/>
      <c r="Q1183" s="28"/>
      <c r="R1183" s="31"/>
      <c r="S1183" s="31"/>
      <c r="T1183" s="30"/>
      <c r="U1183" s="30"/>
      <c r="V1183" s="30"/>
      <c r="W1183" s="30"/>
      <c r="X1183" s="30"/>
      <c r="Y1183" s="30"/>
      <c r="Z1183" s="30"/>
      <c r="AA1183" s="30"/>
    </row>
    <row r="1184" spans="1:27" ht="13.2" x14ac:dyDescent="0.25">
      <c r="A1184" s="78"/>
      <c r="B1184" s="28"/>
      <c r="C1184" s="28"/>
      <c r="D1184" s="27"/>
      <c r="E1184" s="28"/>
      <c r="F1184" s="27"/>
      <c r="G1184" s="28"/>
      <c r="H1184" s="31"/>
      <c r="I1184" s="31"/>
      <c r="J1184" s="30"/>
      <c r="K1184" s="30"/>
      <c r="L1184" s="28"/>
      <c r="M1184" s="31"/>
      <c r="N1184" s="32"/>
      <c r="O1184" s="28"/>
      <c r="P1184" s="28"/>
      <c r="Q1184" s="28"/>
      <c r="R1184" s="31"/>
      <c r="S1184" s="31"/>
      <c r="T1184" s="30"/>
      <c r="U1184" s="30"/>
      <c r="V1184" s="30"/>
      <c r="W1184" s="30"/>
      <c r="X1184" s="30"/>
      <c r="Y1184" s="30"/>
      <c r="Z1184" s="30"/>
      <c r="AA1184" s="30"/>
    </row>
    <row r="1185" spans="1:27" ht="13.2" x14ac:dyDescent="0.25">
      <c r="A1185" s="78"/>
      <c r="B1185" s="28"/>
      <c r="C1185" s="28"/>
      <c r="D1185" s="27"/>
      <c r="E1185" s="28"/>
      <c r="F1185" s="27"/>
      <c r="G1185" s="28"/>
      <c r="H1185" s="31"/>
      <c r="I1185" s="31"/>
      <c r="J1185" s="30"/>
      <c r="K1185" s="30"/>
      <c r="L1185" s="28"/>
      <c r="M1185" s="31"/>
      <c r="N1185" s="32"/>
      <c r="O1185" s="28"/>
      <c r="P1185" s="28"/>
      <c r="Q1185" s="28"/>
      <c r="R1185" s="31"/>
      <c r="S1185" s="31"/>
      <c r="T1185" s="30"/>
      <c r="U1185" s="30"/>
      <c r="V1185" s="30"/>
      <c r="W1185" s="30"/>
      <c r="X1185" s="30"/>
      <c r="Y1185" s="30"/>
      <c r="Z1185" s="30"/>
      <c r="AA1185" s="30"/>
    </row>
    <row r="1186" spans="1:27" ht="13.2" x14ac:dyDescent="0.25">
      <c r="A1186" s="78"/>
      <c r="B1186" s="28"/>
      <c r="C1186" s="28"/>
      <c r="D1186" s="27"/>
      <c r="E1186" s="28"/>
      <c r="F1186" s="27"/>
      <c r="G1186" s="28"/>
      <c r="H1186" s="31"/>
      <c r="I1186" s="31"/>
      <c r="J1186" s="30"/>
      <c r="K1186" s="30"/>
      <c r="L1186" s="28"/>
      <c r="M1186" s="31"/>
      <c r="N1186" s="32"/>
      <c r="O1186" s="28"/>
      <c r="P1186" s="28"/>
      <c r="Q1186" s="28"/>
      <c r="R1186" s="31"/>
      <c r="S1186" s="31"/>
      <c r="T1186" s="30"/>
      <c r="U1186" s="30"/>
      <c r="V1186" s="30"/>
      <c r="W1186" s="30"/>
      <c r="X1186" s="30"/>
      <c r="Y1186" s="30"/>
      <c r="Z1186" s="30"/>
      <c r="AA1186" s="30"/>
    </row>
    <row r="1187" spans="1:27" ht="13.2" x14ac:dyDescent="0.25">
      <c r="A1187" s="78"/>
      <c r="B1187" s="28"/>
      <c r="C1187" s="28"/>
      <c r="D1187" s="27"/>
      <c r="E1187" s="28"/>
      <c r="F1187" s="27"/>
      <c r="G1187" s="28"/>
      <c r="H1187" s="31"/>
      <c r="I1187" s="31"/>
      <c r="J1187" s="30"/>
      <c r="K1187" s="30"/>
      <c r="L1187" s="28"/>
      <c r="M1187" s="31"/>
      <c r="N1187" s="32"/>
      <c r="O1187" s="28"/>
      <c r="P1187" s="28"/>
      <c r="Q1187" s="28"/>
      <c r="R1187" s="31"/>
      <c r="S1187" s="31"/>
      <c r="T1187" s="30"/>
      <c r="U1187" s="30"/>
      <c r="V1187" s="30"/>
      <c r="W1187" s="30"/>
      <c r="X1187" s="30"/>
      <c r="Y1187" s="30"/>
      <c r="Z1187" s="30"/>
      <c r="AA1187" s="30"/>
    </row>
    <row r="1188" spans="1:27" ht="13.2" x14ac:dyDescent="0.25">
      <c r="A1188" s="78"/>
      <c r="B1188" s="28"/>
      <c r="C1188" s="28"/>
      <c r="D1188" s="27"/>
      <c r="E1188" s="28"/>
      <c r="F1188" s="27"/>
      <c r="G1188" s="28"/>
      <c r="H1188" s="31"/>
      <c r="I1188" s="31"/>
      <c r="J1188" s="30"/>
      <c r="K1188" s="30"/>
      <c r="L1188" s="28"/>
      <c r="M1188" s="31"/>
      <c r="N1188" s="32"/>
      <c r="O1188" s="28"/>
      <c r="P1188" s="28"/>
      <c r="Q1188" s="28"/>
      <c r="R1188" s="31"/>
      <c r="S1188" s="31"/>
      <c r="T1188" s="30"/>
      <c r="U1188" s="30"/>
      <c r="V1188" s="30"/>
      <c r="W1188" s="30"/>
      <c r="X1188" s="30"/>
      <c r="Y1188" s="30"/>
      <c r="Z1188" s="30"/>
      <c r="AA1188" s="30"/>
    </row>
    <row r="1189" spans="1:27" ht="13.2" x14ac:dyDescent="0.25">
      <c r="A1189" s="78"/>
      <c r="B1189" s="28"/>
      <c r="C1189" s="28"/>
      <c r="D1189" s="27"/>
      <c r="E1189" s="28"/>
      <c r="F1189" s="27"/>
      <c r="G1189" s="28"/>
      <c r="H1189" s="31"/>
      <c r="I1189" s="31"/>
      <c r="J1189" s="30"/>
      <c r="K1189" s="30"/>
      <c r="L1189" s="28"/>
      <c r="M1189" s="31"/>
      <c r="N1189" s="32"/>
      <c r="O1189" s="28"/>
      <c r="P1189" s="28"/>
      <c r="Q1189" s="28"/>
      <c r="R1189" s="31"/>
      <c r="S1189" s="31"/>
      <c r="T1189" s="30"/>
      <c r="U1189" s="30"/>
      <c r="V1189" s="30"/>
      <c r="W1189" s="30"/>
      <c r="X1189" s="30"/>
      <c r="Y1189" s="30"/>
      <c r="Z1189" s="30"/>
      <c r="AA1189" s="30"/>
    </row>
    <row r="1190" spans="1:27" ht="13.2" x14ac:dyDescent="0.25">
      <c r="A1190" s="78"/>
      <c r="B1190" s="28"/>
      <c r="C1190" s="28"/>
      <c r="D1190" s="27"/>
      <c r="E1190" s="28"/>
      <c r="F1190" s="27"/>
      <c r="G1190" s="28"/>
      <c r="H1190" s="31"/>
      <c r="I1190" s="31"/>
      <c r="J1190" s="30"/>
      <c r="K1190" s="30"/>
      <c r="L1190" s="28"/>
      <c r="M1190" s="31"/>
      <c r="N1190" s="32"/>
      <c r="O1190" s="28"/>
      <c r="P1190" s="28"/>
      <c r="Q1190" s="28"/>
      <c r="R1190" s="31"/>
      <c r="S1190" s="31"/>
      <c r="T1190" s="30"/>
      <c r="U1190" s="30"/>
      <c r="V1190" s="30"/>
      <c r="W1190" s="30"/>
      <c r="X1190" s="30"/>
      <c r="Y1190" s="30"/>
      <c r="Z1190" s="30"/>
      <c r="AA1190" s="30"/>
    </row>
    <row r="1191" spans="1:27" ht="13.2" x14ac:dyDescent="0.25">
      <c r="A1191" s="78"/>
      <c r="B1191" s="28"/>
      <c r="C1191" s="28"/>
      <c r="D1191" s="27"/>
      <c r="E1191" s="28"/>
      <c r="F1191" s="27"/>
      <c r="G1191" s="28"/>
      <c r="H1191" s="31"/>
      <c r="I1191" s="31"/>
      <c r="J1191" s="30"/>
      <c r="K1191" s="30"/>
      <c r="L1191" s="28"/>
      <c r="M1191" s="31"/>
      <c r="N1191" s="32"/>
      <c r="O1191" s="28"/>
      <c r="P1191" s="28"/>
      <c r="Q1191" s="28"/>
      <c r="R1191" s="31"/>
      <c r="S1191" s="31"/>
      <c r="T1191" s="30"/>
      <c r="U1191" s="30"/>
      <c r="V1191" s="30"/>
      <c r="W1191" s="30"/>
      <c r="X1191" s="30"/>
      <c r="Y1191" s="30"/>
      <c r="Z1191" s="30"/>
      <c r="AA1191" s="30"/>
    </row>
    <row r="1192" spans="1:27" ht="13.2" x14ac:dyDescent="0.25">
      <c r="A1192" s="78"/>
      <c r="B1192" s="28"/>
      <c r="C1192" s="28"/>
      <c r="D1192" s="27"/>
      <c r="E1192" s="28"/>
      <c r="F1192" s="27"/>
      <c r="G1192" s="28"/>
      <c r="H1192" s="31"/>
      <c r="I1192" s="31"/>
      <c r="J1192" s="30"/>
      <c r="K1192" s="30"/>
      <c r="L1192" s="28"/>
      <c r="M1192" s="31"/>
      <c r="N1192" s="32"/>
      <c r="O1192" s="28"/>
      <c r="P1192" s="28"/>
      <c r="Q1192" s="28"/>
      <c r="R1192" s="31"/>
      <c r="S1192" s="31"/>
      <c r="T1192" s="30"/>
      <c r="U1192" s="30"/>
      <c r="V1192" s="30"/>
      <c r="W1192" s="30"/>
      <c r="X1192" s="30"/>
      <c r="Y1192" s="30"/>
      <c r="Z1192" s="30"/>
      <c r="AA1192" s="30"/>
    </row>
    <row r="1193" spans="1:27" ht="13.2" x14ac:dyDescent="0.25">
      <c r="A1193" s="78"/>
      <c r="B1193" s="28"/>
      <c r="C1193" s="28"/>
      <c r="D1193" s="27"/>
      <c r="E1193" s="28"/>
      <c r="F1193" s="27"/>
      <c r="G1193" s="28"/>
      <c r="H1193" s="31"/>
      <c r="I1193" s="31"/>
      <c r="J1193" s="30"/>
      <c r="K1193" s="30"/>
      <c r="L1193" s="28"/>
      <c r="M1193" s="31"/>
      <c r="N1193" s="32"/>
      <c r="O1193" s="28"/>
      <c r="P1193" s="28"/>
      <c r="Q1193" s="28"/>
      <c r="R1193" s="31"/>
      <c r="S1193" s="31"/>
      <c r="T1193" s="30"/>
      <c r="U1193" s="30"/>
      <c r="V1193" s="30"/>
      <c r="W1193" s="30"/>
      <c r="X1193" s="30"/>
      <c r="Y1193" s="30"/>
      <c r="Z1193" s="30"/>
      <c r="AA1193" s="30"/>
    </row>
    <row r="1194" spans="1:27" ht="13.2" x14ac:dyDescent="0.25">
      <c r="A1194" s="78"/>
      <c r="B1194" s="28"/>
      <c r="C1194" s="28"/>
      <c r="D1194" s="27"/>
      <c r="E1194" s="28"/>
      <c r="F1194" s="27"/>
      <c r="G1194" s="28"/>
      <c r="H1194" s="31"/>
      <c r="I1194" s="31"/>
      <c r="J1194" s="30"/>
      <c r="K1194" s="30"/>
      <c r="L1194" s="28"/>
      <c r="M1194" s="31"/>
      <c r="N1194" s="32"/>
      <c r="O1194" s="28"/>
      <c r="P1194" s="28"/>
      <c r="Q1194" s="28"/>
      <c r="R1194" s="31"/>
      <c r="S1194" s="31"/>
      <c r="T1194" s="30"/>
      <c r="U1194" s="30"/>
      <c r="V1194" s="30"/>
      <c r="W1194" s="30"/>
      <c r="X1194" s="30"/>
      <c r="Y1194" s="30"/>
      <c r="Z1194" s="30"/>
      <c r="AA1194" s="30"/>
    </row>
    <row r="1195" spans="1:27" ht="13.2" x14ac:dyDescent="0.25">
      <c r="A1195" s="78"/>
      <c r="B1195" s="28"/>
      <c r="C1195" s="28"/>
      <c r="D1195" s="27"/>
      <c r="E1195" s="28"/>
      <c r="F1195" s="27"/>
      <c r="G1195" s="28"/>
      <c r="H1195" s="31"/>
      <c r="I1195" s="31"/>
      <c r="J1195" s="30"/>
      <c r="K1195" s="30"/>
      <c r="L1195" s="28"/>
      <c r="M1195" s="31"/>
      <c r="N1195" s="32"/>
      <c r="O1195" s="28"/>
      <c r="P1195" s="28"/>
      <c r="Q1195" s="28"/>
      <c r="R1195" s="31"/>
      <c r="S1195" s="31"/>
      <c r="T1195" s="30"/>
      <c r="U1195" s="30"/>
      <c r="V1195" s="30"/>
      <c r="W1195" s="30"/>
      <c r="X1195" s="30"/>
      <c r="Y1195" s="30"/>
      <c r="Z1195" s="30"/>
      <c r="AA1195" s="30"/>
    </row>
    <row r="1196" spans="1:27" ht="13.2" x14ac:dyDescent="0.25">
      <c r="A1196" s="78"/>
      <c r="B1196" s="28"/>
      <c r="C1196" s="28"/>
      <c r="D1196" s="27"/>
      <c r="E1196" s="28"/>
      <c r="F1196" s="27"/>
      <c r="G1196" s="28"/>
      <c r="H1196" s="31"/>
      <c r="I1196" s="31"/>
      <c r="J1196" s="30"/>
      <c r="K1196" s="30"/>
      <c r="L1196" s="28"/>
      <c r="M1196" s="31"/>
      <c r="N1196" s="32"/>
      <c r="O1196" s="28"/>
      <c r="P1196" s="28"/>
      <c r="Q1196" s="28"/>
      <c r="R1196" s="31"/>
      <c r="S1196" s="31"/>
      <c r="T1196" s="30"/>
      <c r="U1196" s="30"/>
      <c r="V1196" s="30"/>
      <c r="W1196" s="30"/>
      <c r="X1196" s="30"/>
      <c r="Y1196" s="30"/>
      <c r="Z1196" s="30"/>
      <c r="AA1196" s="30"/>
    </row>
    <row r="1197" spans="1:27" ht="13.2" x14ac:dyDescent="0.25">
      <c r="A1197" s="78"/>
      <c r="B1197" s="28"/>
      <c r="C1197" s="28"/>
      <c r="D1197" s="27"/>
      <c r="E1197" s="28"/>
      <c r="F1197" s="27"/>
      <c r="G1197" s="28"/>
      <c r="H1197" s="31"/>
      <c r="I1197" s="31"/>
      <c r="J1197" s="30"/>
      <c r="K1197" s="30"/>
      <c r="L1197" s="28"/>
      <c r="M1197" s="31"/>
      <c r="N1197" s="32"/>
      <c r="O1197" s="28"/>
      <c r="P1197" s="28"/>
      <c r="Q1197" s="28"/>
      <c r="R1197" s="31"/>
      <c r="S1197" s="31"/>
      <c r="T1197" s="30"/>
      <c r="U1197" s="30"/>
      <c r="V1197" s="30"/>
      <c r="W1197" s="30"/>
      <c r="X1197" s="30"/>
      <c r="Y1197" s="30"/>
      <c r="Z1197" s="30"/>
      <c r="AA1197" s="30"/>
    </row>
    <row r="1198" spans="1:27" ht="13.2" x14ac:dyDescent="0.25">
      <c r="A1198" s="78"/>
      <c r="B1198" s="28"/>
      <c r="C1198" s="28"/>
      <c r="D1198" s="27"/>
      <c r="E1198" s="28"/>
      <c r="F1198" s="27"/>
      <c r="G1198" s="28"/>
      <c r="H1198" s="31"/>
      <c r="I1198" s="31"/>
      <c r="J1198" s="30"/>
      <c r="K1198" s="30"/>
      <c r="L1198" s="28"/>
      <c r="M1198" s="31"/>
      <c r="N1198" s="32"/>
      <c r="O1198" s="28"/>
      <c r="P1198" s="28"/>
      <c r="Q1198" s="28"/>
      <c r="R1198" s="31"/>
      <c r="S1198" s="31"/>
      <c r="T1198" s="30"/>
      <c r="U1198" s="30"/>
      <c r="V1198" s="30"/>
      <c r="W1198" s="30"/>
      <c r="X1198" s="30"/>
      <c r="Y1198" s="30"/>
      <c r="Z1198" s="30"/>
      <c r="AA1198" s="30"/>
    </row>
    <row r="1199" spans="1:27" ht="13.2" x14ac:dyDescent="0.25">
      <c r="A1199" s="78"/>
      <c r="B1199" s="28"/>
      <c r="C1199" s="28"/>
      <c r="D1199" s="27"/>
      <c r="E1199" s="28"/>
      <c r="F1199" s="27"/>
      <c r="G1199" s="28"/>
      <c r="H1199" s="31"/>
      <c r="I1199" s="31"/>
      <c r="J1199" s="30"/>
      <c r="K1199" s="30"/>
      <c r="L1199" s="28"/>
      <c r="M1199" s="31"/>
      <c r="N1199" s="32"/>
      <c r="O1199" s="28"/>
      <c r="P1199" s="28"/>
      <c r="Q1199" s="28"/>
      <c r="R1199" s="31"/>
      <c r="S1199" s="31"/>
      <c r="T1199" s="30"/>
      <c r="U1199" s="30"/>
      <c r="V1199" s="30"/>
      <c r="W1199" s="30"/>
      <c r="X1199" s="30"/>
      <c r="Y1199" s="30"/>
      <c r="Z1199" s="30"/>
      <c r="AA1199" s="30"/>
    </row>
    <row r="1200" spans="1:27" ht="13.2" x14ac:dyDescent="0.25">
      <c r="A1200" s="78"/>
      <c r="B1200" s="28"/>
      <c r="C1200" s="28"/>
      <c r="D1200" s="27"/>
      <c r="E1200" s="28"/>
      <c r="F1200" s="27"/>
      <c r="G1200" s="28"/>
      <c r="H1200" s="31"/>
      <c r="I1200" s="31"/>
      <c r="J1200" s="30"/>
      <c r="K1200" s="30"/>
      <c r="L1200" s="28"/>
      <c r="M1200" s="31"/>
      <c r="N1200" s="32"/>
      <c r="O1200" s="28"/>
      <c r="P1200" s="28"/>
      <c r="Q1200" s="28"/>
      <c r="R1200" s="31"/>
      <c r="S1200" s="31"/>
      <c r="T1200" s="30"/>
      <c r="U1200" s="30"/>
      <c r="V1200" s="30"/>
      <c r="W1200" s="30"/>
      <c r="X1200" s="30"/>
      <c r="Y1200" s="30"/>
      <c r="Z1200" s="30"/>
      <c r="AA1200" s="30"/>
    </row>
    <row r="1201" spans="1:27" ht="13.2" x14ac:dyDescent="0.25">
      <c r="A1201" s="78"/>
      <c r="B1201" s="28"/>
      <c r="C1201" s="28"/>
      <c r="D1201" s="27"/>
      <c r="E1201" s="28"/>
      <c r="F1201" s="27"/>
      <c r="G1201" s="28"/>
      <c r="H1201" s="31"/>
      <c r="I1201" s="31"/>
      <c r="J1201" s="30"/>
      <c r="K1201" s="30"/>
      <c r="L1201" s="28"/>
      <c r="M1201" s="31"/>
      <c r="N1201" s="32"/>
      <c r="O1201" s="28"/>
      <c r="P1201" s="28"/>
      <c r="Q1201" s="28"/>
      <c r="R1201" s="31"/>
      <c r="S1201" s="31"/>
      <c r="T1201" s="30"/>
      <c r="U1201" s="30"/>
      <c r="V1201" s="30"/>
      <c r="W1201" s="30"/>
      <c r="X1201" s="30"/>
      <c r="Y1201" s="30"/>
      <c r="Z1201" s="30"/>
      <c r="AA1201" s="30"/>
    </row>
    <row r="1202" spans="1:27" ht="13.2" x14ac:dyDescent="0.25">
      <c r="A1202" s="78"/>
      <c r="B1202" s="28"/>
      <c r="C1202" s="28"/>
      <c r="D1202" s="27"/>
      <c r="E1202" s="28"/>
      <c r="F1202" s="27"/>
      <c r="G1202" s="28"/>
      <c r="H1202" s="31"/>
      <c r="I1202" s="31"/>
      <c r="J1202" s="30"/>
      <c r="K1202" s="30"/>
      <c r="L1202" s="28"/>
      <c r="M1202" s="31"/>
      <c r="N1202" s="32"/>
      <c r="O1202" s="28"/>
      <c r="P1202" s="28"/>
      <c r="Q1202" s="28"/>
      <c r="R1202" s="31"/>
      <c r="S1202" s="31"/>
      <c r="T1202" s="30"/>
      <c r="U1202" s="30"/>
      <c r="V1202" s="30"/>
      <c r="W1202" s="30"/>
      <c r="X1202" s="30"/>
      <c r="Y1202" s="30"/>
      <c r="Z1202" s="30"/>
      <c r="AA1202" s="30"/>
    </row>
    <row r="1203" spans="1:27" ht="13.2" x14ac:dyDescent="0.25">
      <c r="A1203" s="78"/>
      <c r="B1203" s="28"/>
      <c r="C1203" s="28"/>
      <c r="D1203" s="27"/>
      <c r="E1203" s="28"/>
      <c r="F1203" s="27"/>
      <c r="G1203" s="28"/>
      <c r="H1203" s="31"/>
      <c r="I1203" s="31"/>
      <c r="J1203" s="30"/>
      <c r="K1203" s="30"/>
      <c r="L1203" s="28"/>
      <c r="M1203" s="31"/>
      <c r="N1203" s="32"/>
      <c r="O1203" s="28"/>
      <c r="P1203" s="28"/>
      <c r="Q1203" s="28"/>
      <c r="R1203" s="31"/>
      <c r="S1203" s="31"/>
      <c r="T1203" s="30"/>
      <c r="U1203" s="30"/>
      <c r="V1203" s="30"/>
      <c r="W1203" s="30"/>
      <c r="X1203" s="30"/>
      <c r="Y1203" s="30"/>
      <c r="Z1203" s="30"/>
      <c r="AA1203" s="30"/>
    </row>
    <row r="1204" spans="1:27" ht="13.2" x14ac:dyDescent="0.25">
      <c r="A1204" s="78"/>
      <c r="B1204" s="28"/>
      <c r="C1204" s="28"/>
      <c r="D1204" s="27"/>
      <c r="E1204" s="28"/>
      <c r="F1204" s="27"/>
      <c r="G1204" s="28"/>
      <c r="H1204" s="31"/>
      <c r="I1204" s="31"/>
      <c r="J1204" s="30"/>
      <c r="K1204" s="30"/>
      <c r="L1204" s="28"/>
      <c r="M1204" s="31"/>
      <c r="N1204" s="32"/>
      <c r="O1204" s="28"/>
      <c r="P1204" s="28"/>
      <c r="Q1204" s="28"/>
      <c r="R1204" s="31"/>
      <c r="S1204" s="31"/>
      <c r="T1204" s="30"/>
      <c r="U1204" s="30"/>
      <c r="V1204" s="30"/>
      <c r="W1204" s="30"/>
      <c r="X1204" s="30"/>
      <c r="Y1204" s="30"/>
      <c r="Z1204" s="30"/>
      <c r="AA1204" s="30"/>
    </row>
    <row r="1205" spans="1:27" ht="13.2" x14ac:dyDescent="0.25">
      <c r="A1205" s="78"/>
      <c r="B1205" s="28"/>
      <c r="C1205" s="28"/>
      <c r="D1205" s="27"/>
      <c r="E1205" s="28"/>
      <c r="F1205" s="27"/>
      <c r="G1205" s="28"/>
      <c r="H1205" s="31"/>
      <c r="I1205" s="31"/>
      <c r="J1205" s="30"/>
      <c r="K1205" s="30"/>
      <c r="L1205" s="28"/>
      <c r="M1205" s="31"/>
      <c r="N1205" s="32"/>
      <c r="O1205" s="28"/>
      <c r="P1205" s="28"/>
      <c r="Q1205" s="28"/>
      <c r="R1205" s="31"/>
      <c r="S1205" s="31"/>
      <c r="T1205" s="30"/>
      <c r="U1205" s="30"/>
      <c r="V1205" s="30"/>
      <c r="W1205" s="30"/>
      <c r="X1205" s="30"/>
      <c r="Y1205" s="30"/>
      <c r="Z1205" s="30"/>
      <c r="AA1205" s="30"/>
    </row>
    <row r="1206" spans="1:27" ht="13.2" x14ac:dyDescent="0.25">
      <c r="A1206" s="78"/>
      <c r="B1206" s="28"/>
      <c r="C1206" s="28"/>
      <c r="D1206" s="27"/>
      <c r="E1206" s="28"/>
      <c r="F1206" s="27"/>
      <c r="G1206" s="28"/>
      <c r="H1206" s="31"/>
      <c r="I1206" s="31"/>
      <c r="J1206" s="30"/>
      <c r="K1206" s="30"/>
      <c r="L1206" s="28"/>
      <c r="M1206" s="31"/>
      <c r="N1206" s="32"/>
      <c r="O1206" s="28"/>
      <c r="P1206" s="28"/>
      <c r="Q1206" s="28"/>
      <c r="R1206" s="31"/>
      <c r="S1206" s="31"/>
      <c r="T1206" s="30"/>
      <c r="U1206" s="30"/>
      <c r="V1206" s="30"/>
      <c r="W1206" s="30"/>
      <c r="X1206" s="30"/>
      <c r="Y1206" s="30"/>
      <c r="Z1206" s="30"/>
      <c r="AA1206" s="30"/>
    </row>
    <row r="1207" spans="1:27" ht="13.2" x14ac:dyDescent="0.25">
      <c r="A1207" s="78"/>
      <c r="B1207" s="28"/>
      <c r="C1207" s="28"/>
      <c r="D1207" s="27"/>
      <c r="E1207" s="28"/>
      <c r="F1207" s="27"/>
      <c r="G1207" s="28"/>
      <c r="H1207" s="31"/>
      <c r="I1207" s="31"/>
      <c r="J1207" s="30"/>
      <c r="K1207" s="30"/>
      <c r="L1207" s="28"/>
      <c r="M1207" s="31"/>
      <c r="N1207" s="32"/>
      <c r="O1207" s="28"/>
      <c r="P1207" s="28"/>
      <c r="Q1207" s="28"/>
      <c r="R1207" s="31"/>
      <c r="S1207" s="31"/>
      <c r="T1207" s="30"/>
      <c r="U1207" s="30"/>
      <c r="V1207" s="30"/>
      <c r="W1207" s="30"/>
      <c r="X1207" s="30"/>
      <c r="Y1207" s="30"/>
      <c r="Z1207" s="30"/>
      <c r="AA1207" s="30"/>
    </row>
    <row r="1208" spans="1:27" ht="13.2" x14ac:dyDescent="0.25">
      <c r="A1208" s="78"/>
      <c r="B1208" s="28"/>
      <c r="C1208" s="28"/>
      <c r="D1208" s="27"/>
      <c r="E1208" s="28"/>
      <c r="F1208" s="27"/>
      <c r="G1208" s="28"/>
      <c r="H1208" s="31"/>
      <c r="I1208" s="31"/>
      <c r="J1208" s="30"/>
      <c r="K1208" s="30"/>
      <c r="L1208" s="28"/>
      <c r="M1208" s="31"/>
      <c r="N1208" s="32"/>
      <c r="O1208" s="28"/>
      <c r="P1208" s="28"/>
      <c r="Q1208" s="28"/>
      <c r="R1208" s="31"/>
      <c r="S1208" s="31"/>
      <c r="T1208" s="30"/>
      <c r="U1208" s="30"/>
      <c r="V1208" s="30"/>
      <c r="W1208" s="30"/>
      <c r="X1208" s="30"/>
      <c r="Y1208" s="30"/>
      <c r="Z1208" s="30"/>
      <c r="AA1208" s="30"/>
    </row>
    <row r="1209" spans="1:27" ht="13.2" x14ac:dyDescent="0.25">
      <c r="A1209" s="78"/>
      <c r="B1209" s="28"/>
      <c r="C1209" s="28"/>
      <c r="D1209" s="27"/>
      <c r="E1209" s="28"/>
      <c r="F1209" s="27"/>
      <c r="G1209" s="28"/>
      <c r="H1209" s="31"/>
      <c r="I1209" s="31"/>
      <c r="J1209" s="30"/>
      <c r="K1209" s="30"/>
      <c r="L1209" s="28"/>
      <c r="M1209" s="31"/>
      <c r="N1209" s="32"/>
      <c r="O1209" s="28"/>
      <c r="P1209" s="28"/>
      <c r="Q1209" s="28"/>
      <c r="R1209" s="31"/>
      <c r="S1209" s="31"/>
      <c r="T1209" s="30"/>
      <c r="U1209" s="30"/>
      <c r="V1209" s="30"/>
      <c r="W1209" s="30"/>
      <c r="X1209" s="30"/>
      <c r="Y1209" s="30"/>
      <c r="Z1209" s="30"/>
      <c r="AA1209" s="30"/>
    </row>
  </sheetData>
  <conditionalFormatting sqref="J1:K1209">
    <cfRule type="cellIs" dxfId="15" priority="1" operator="lessThan">
      <formula>0</formula>
    </cfRule>
  </conditionalFormatting>
  <conditionalFormatting sqref="N1:N1209">
    <cfRule type="cellIs" dxfId="14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A152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23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19" t="s">
        <v>100</v>
      </c>
      <c r="P1" s="23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ht="15.75" customHeight="1" x14ac:dyDescent="0.3">
      <c r="A2" s="78">
        <v>43110</v>
      </c>
      <c r="B2" s="26" t="s">
        <v>138</v>
      </c>
      <c r="C2" s="26">
        <v>35.799999999999997</v>
      </c>
      <c r="D2" s="27">
        <v>95.4</v>
      </c>
      <c r="E2" s="28">
        <v>13.15</v>
      </c>
      <c r="F2" s="27">
        <v>178.3</v>
      </c>
      <c r="G2" s="28">
        <v>6.22</v>
      </c>
      <c r="H2" s="29">
        <v>1.3520000000000001</v>
      </c>
      <c r="I2" s="29">
        <v>0.77859999999999996</v>
      </c>
      <c r="J2" s="30">
        <v>0.73900900000000003</v>
      </c>
      <c r="K2" s="30">
        <v>3.9039999999999998E-2</v>
      </c>
      <c r="L2" s="28">
        <v>7.2039999999999997</v>
      </c>
      <c r="M2" s="31">
        <v>2.0335000000000001</v>
      </c>
      <c r="N2" s="31">
        <f t="shared" ref="N2:N3" si="0">I2-(J2+K2)</f>
        <v>5.5099999999996818E-4</v>
      </c>
      <c r="O2" s="28"/>
      <c r="P2" s="32">
        <v>4.3</v>
      </c>
      <c r="Q2" s="28"/>
      <c r="R2" s="34">
        <v>0.60629900000000003</v>
      </c>
      <c r="S2" s="34">
        <v>7.9158999999999993E-2</v>
      </c>
      <c r="T2" s="50">
        <v>4.5999999999999999E-2</v>
      </c>
      <c r="U2" s="50">
        <v>1.4999999999999999E-2</v>
      </c>
      <c r="V2" s="50">
        <v>0.01</v>
      </c>
      <c r="W2" s="50">
        <v>8.0000000000000002E-3</v>
      </c>
      <c r="X2" s="50">
        <v>7.0000000000000001E-3</v>
      </c>
      <c r="Y2" s="33"/>
      <c r="Z2" s="79"/>
      <c r="AA2" s="79"/>
    </row>
    <row r="3" spans="1:27" ht="15.75" customHeight="1" x14ac:dyDescent="0.3">
      <c r="A3" s="78">
        <v>43118</v>
      </c>
      <c r="B3" s="26" t="s">
        <v>138</v>
      </c>
      <c r="C3" s="26">
        <v>37.299999999999997</v>
      </c>
      <c r="D3" s="27">
        <v>93.6</v>
      </c>
      <c r="E3" s="28">
        <v>12.63</v>
      </c>
      <c r="F3" s="27">
        <v>143.80000000000001</v>
      </c>
      <c r="G3" s="28">
        <v>6.17</v>
      </c>
      <c r="H3" s="31">
        <v>3.1150000000000002</v>
      </c>
      <c r="I3" s="31">
        <v>0.68289999999999995</v>
      </c>
      <c r="J3" s="30">
        <v>0.59690299999999996</v>
      </c>
      <c r="K3" s="30">
        <v>3.4301499999999999E-2</v>
      </c>
      <c r="L3" s="28">
        <v>7.766</v>
      </c>
      <c r="M3" s="31">
        <v>1.1990000000000001</v>
      </c>
      <c r="N3" s="31">
        <f t="shared" si="0"/>
        <v>5.1695500000000005E-2</v>
      </c>
      <c r="O3" s="28"/>
      <c r="P3" s="32">
        <v>5.2</v>
      </c>
      <c r="Q3" s="28"/>
      <c r="R3" s="34">
        <v>0.45179000000000002</v>
      </c>
      <c r="S3" s="34">
        <v>7.6594999999999996E-2</v>
      </c>
      <c r="T3" s="50">
        <v>0.13800000000000001</v>
      </c>
      <c r="U3" s="50">
        <v>3.5999999999999997E-2</v>
      </c>
      <c r="V3" s="50">
        <v>2.1999999999999999E-2</v>
      </c>
      <c r="W3" s="50">
        <v>1.9E-2</v>
      </c>
      <c r="X3" s="50">
        <v>1.4999999999999999E-2</v>
      </c>
      <c r="Y3" s="33"/>
      <c r="Z3" s="79"/>
      <c r="AA3" s="79"/>
    </row>
    <row r="4" spans="1:27" ht="13.2" x14ac:dyDescent="0.25">
      <c r="A4" s="78">
        <v>43124</v>
      </c>
      <c r="B4" s="26" t="s">
        <v>138</v>
      </c>
      <c r="C4" s="26">
        <v>39.4</v>
      </c>
      <c r="D4" s="27">
        <v>94.5</v>
      </c>
      <c r="E4" s="28">
        <v>12.34</v>
      </c>
      <c r="F4" s="27">
        <v>159.1</v>
      </c>
      <c r="G4" s="28">
        <v>6.27</v>
      </c>
      <c r="H4" s="29">
        <v>1.6519999999999999</v>
      </c>
      <c r="I4" s="29">
        <v>0.57110000000000005</v>
      </c>
      <c r="J4" s="30">
        <v>0.51</v>
      </c>
      <c r="K4" s="33">
        <v>9.6776645999999994E-2</v>
      </c>
      <c r="L4" s="26">
        <v>5.76</v>
      </c>
      <c r="M4" s="29">
        <v>0.24</v>
      </c>
      <c r="N4" s="31">
        <v>0</v>
      </c>
      <c r="O4" s="28"/>
      <c r="P4" s="32">
        <v>6.2</v>
      </c>
      <c r="Q4" s="28"/>
      <c r="R4" s="31"/>
      <c r="S4" s="29"/>
      <c r="T4" s="50">
        <v>7.4999999999999997E-2</v>
      </c>
      <c r="U4" s="50">
        <v>1.7999999999999999E-2</v>
      </c>
      <c r="V4" s="50">
        <v>1.2E-2</v>
      </c>
      <c r="W4" s="50">
        <v>1.0999999999999999E-2</v>
      </c>
      <c r="X4" s="50">
        <v>8.0000000000000002E-3</v>
      </c>
      <c r="Y4" s="33"/>
      <c r="Z4" s="79"/>
      <c r="AA4" s="79"/>
    </row>
    <row r="5" spans="1:27" ht="13.2" x14ac:dyDescent="0.25">
      <c r="A5" s="78">
        <v>43131</v>
      </c>
      <c r="B5" s="28" t="s">
        <v>138</v>
      </c>
      <c r="C5" s="26">
        <v>36.5</v>
      </c>
      <c r="D5" s="27">
        <v>96.1</v>
      </c>
      <c r="E5" s="28">
        <v>13.11</v>
      </c>
      <c r="F5" s="27">
        <v>166.1</v>
      </c>
      <c r="G5" s="28">
        <v>6.31</v>
      </c>
      <c r="H5" s="29">
        <v>1.728</v>
      </c>
      <c r="I5" s="29">
        <v>0.70420000000000005</v>
      </c>
      <c r="J5" s="30">
        <v>0.7</v>
      </c>
      <c r="K5" s="33">
        <v>7.0420995E-2</v>
      </c>
      <c r="L5" s="26">
        <v>3.71</v>
      </c>
      <c r="M5" s="29">
        <v>1.45</v>
      </c>
      <c r="N5" s="31">
        <v>0</v>
      </c>
      <c r="O5" s="28">
        <v>15.3</v>
      </c>
      <c r="P5" s="32">
        <v>5.8</v>
      </c>
      <c r="Q5" s="28">
        <v>0.87118644067798312</v>
      </c>
      <c r="R5" s="31"/>
      <c r="S5" s="29"/>
      <c r="T5" s="50">
        <v>7.4999999999999997E-2</v>
      </c>
      <c r="U5" s="50">
        <v>0.02</v>
      </c>
      <c r="V5" s="50">
        <v>1.2999999999999999E-2</v>
      </c>
      <c r="W5" s="50">
        <v>1.0999999999999999E-2</v>
      </c>
      <c r="X5" s="50">
        <v>8.9999999999999993E-3</v>
      </c>
      <c r="Y5" s="33"/>
      <c r="Z5" s="79"/>
      <c r="AA5" s="79"/>
    </row>
    <row r="6" spans="1:27" ht="13.2" x14ac:dyDescent="0.25">
      <c r="A6" s="78">
        <v>43138</v>
      </c>
      <c r="B6" s="28" t="s">
        <v>138</v>
      </c>
      <c r="C6" s="26">
        <v>38</v>
      </c>
      <c r="D6" s="27">
        <v>98</v>
      </c>
      <c r="E6" s="28">
        <v>13.08</v>
      </c>
      <c r="F6" s="27">
        <v>158.19999999999999</v>
      </c>
      <c r="G6" s="28">
        <v>6.21</v>
      </c>
      <c r="H6" s="29">
        <v>1.5209999999999999</v>
      </c>
      <c r="I6" s="29">
        <v>0.61560000000000004</v>
      </c>
      <c r="J6" s="30">
        <v>0.65</v>
      </c>
      <c r="K6" s="30">
        <v>8.2799295999999994E-2</v>
      </c>
      <c r="L6" s="28">
        <v>3.32</v>
      </c>
      <c r="M6" s="31">
        <v>1.79</v>
      </c>
      <c r="N6" s="31">
        <v>0</v>
      </c>
      <c r="O6" s="28">
        <v>7.8124454969999997</v>
      </c>
      <c r="P6" s="32">
        <v>5.6</v>
      </c>
      <c r="Q6" s="28">
        <v>0.48135593220340001</v>
      </c>
      <c r="R6" s="31"/>
      <c r="S6" s="31"/>
      <c r="T6" s="50">
        <v>5.8999999999999997E-2</v>
      </c>
      <c r="U6" s="50">
        <v>1.4999999999999999E-2</v>
      </c>
      <c r="V6" s="50">
        <v>0.01</v>
      </c>
      <c r="W6" s="50">
        <v>8.0000000000000002E-3</v>
      </c>
      <c r="X6" s="50">
        <v>7.0000000000000001E-3</v>
      </c>
      <c r="Y6" s="33"/>
      <c r="Z6" s="79"/>
      <c r="AA6" s="79"/>
    </row>
    <row r="7" spans="1:27" ht="15.75" customHeight="1" x14ac:dyDescent="0.3">
      <c r="A7" s="78">
        <v>43145</v>
      </c>
      <c r="B7" s="28" t="s">
        <v>138</v>
      </c>
      <c r="C7" s="26">
        <v>40.200000000000003</v>
      </c>
      <c r="D7" s="27">
        <v>92.2</v>
      </c>
      <c r="E7" s="28">
        <v>11.9</v>
      </c>
      <c r="F7" s="27">
        <v>145.19999999999999</v>
      </c>
      <c r="G7" s="28">
        <v>6.54</v>
      </c>
      <c r="H7" s="29">
        <v>2.4239999999999999</v>
      </c>
      <c r="I7" s="29">
        <v>0.65559999999999996</v>
      </c>
      <c r="J7" s="30">
        <v>0.59601199999999999</v>
      </c>
      <c r="K7" s="30">
        <v>7.1329999999999996E-3</v>
      </c>
      <c r="L7" s="28">
        <v>5.7140000000000004</v>
      </c>
      <c r="M7" s="31">
        <v>1.52</v>
      </c>
      <c r="N7" s="31">
        <f t="shared" ref="N7:N8" si="1">I7-(J7+K7)</f>
        <v>5.2455000000000029E-2</v>
      </c>
      <c r="O7" s="28"/>
      <c r="P7" s="32">
        <v>5.2</v>
      </c>
      <c r="Q7" s="28">
        <v>0.9</v>
      </c>
      <c r="R7" s="46"/>
      <c r="S7" s="46"/>
      <c r="T7" s="50">
        <v>0.11600000000000001</v>
      </c>
      <c r="U7" s="50">
        <v>0.03</v>
      </c>
      <c r="V7" s="50">
        <v>1.9E-2</v>
      </c>
      <c r="W7" s="50">
        <v>1.6E-2</v>
      </c>
      <c r="X7" s="50">
        <v>1.2999999999999999E-2</v>
      </c>
      <c r="Y7" s="30"/>
      <c r="Z7" s="79"/>
      <c r="AA7" s="79"/>
    </row>
    <row r="8" spans="1:27" ht="15.75" customHeight="1" x14ac:dyDescent="0.3">
      <c r="A8" s="78">
        <v>43152</v>
      </c>
      <c r="B8" s="28" t="s">
        <v>138</v>
      </c>
      <c r="C8" s="26">
        <v>45</v>
      </c>
      <c r="D8" s="27">
        <v>98</v>
      </c>
      <c r="E8" s="28">
        <v>11.83</v>
      </c>
      <c r="F8" s="27">
        <v>153.4</v>
      </c>
      <c r="G8" s="28">
        <v>6.62</v>
      </c>
      <c r="H8" s="29">
        <v>2.1749999999999998</v>
      </c>
      <c r="I8" s="29">
        <v>0.65659999999999996</v>
      </c>
      <c r="J8" s="30">
        <v>0.64007599999999998</v>
      </c>
      <c r="K8" s="30">
        <v>1.3325999999999999E-2</v>
      </c>
      <c r="L8" s="28">
        <v>5.3689999999999998</v>
      </c>
      <c r="M8" s="31">
        <v>1.64</v>
      </c>
      <c r="N8" s="31">
        <f t="shared" si="1"/>
        <v>3.1980000000000341E-3</v>
      </c>
      <c r="O8" s="28"/>
      <c r="P8" s="32">
        <v>5.7</v>
      </c>
      <c r="Q8" s="28">
        <v>1.2</v>
      </c>
      <c r="R8" s="46"/>
      <c r="S8" s="46"/>
      <c r="T8" s="50">
        <v>0.10199999999999999</v>
      </c>
      <c r="U8" s="50">
        <v>2.5999999999999999E-2</v>
      </c>
      <c r="V8" s="50">
        <v>1.6E-2</v>
      </c>
      <c r="W8" s="50">
        <v>1.4E-2</v>
      </c>
      <c r="X8" s="50">
        <v>1.0999999999999999E-2</v>
      </c>
      <c r="Y8" s="30"/>
      <c r="Z8" s="79"/>
      <c r="AA8" s="79"/>
    </row>
    <row r="9" spans="1:27" ht="15.75" customHeight="1" x14ac:dyDescent="0.3">
      <c r="A9" s="78">
        <v>43159</v>
      </c>
      <c r="B9" s="28" t="s">
        <v>138</v>
      </c>
      <c r="C9" s="26">
        <v>44.5</v>
      </c>
      <c r="D9" s="27">
        <v>97.2</v>
      </c>
      <c r="E9" s="28">
        <v>11.81</v>
      </c>
      <c r="F9" s="27">
        <v>166.5</v>
      </c>
      <c r="G9" s="28">
        <v>6.6040000000000001</v>
      </c>
      <c r="H9" s="29">
        <v>2.0539999999999998</v>
      </c>
      <c r="I9" s="29">
        <v>0.62629999999999997</v>
      </c>
      <c r="J9" s="30">
        <v>0.64485499999999996</v>
      </c>
      <c r="K9" s="30">
        <v>1.7773000000000001E-2</v>
      </c>
      <c r="L9" s="28">
        <v>0.999</v>
      </c>
      <c r="M9" s="31"/>
      <c r="N9" s="31">
        <v>0</v>
      </c>
      <c r="O9" s="28"/>
      <c r="P9" s="32">
        <v>5.6</v>
      </c>
      <c r="Q9" s="28">
        <v>1.2</v>
      </c>
      <c r="R9" s="46"/>
      <c r="S9" s="46"/>
      <c r="T9" s="50">
        <v>8.6999999999999994E-2</v>
      </c>
      <c r="U9" s="50">
        <v>2.3E-2</v>
      </c>
      <c r="V9" s="50">
        <v>1.4E-2</v>
      </c>
      <c r="W9" s="50">
        <v>1.2E-2</v>
      </c>
      <c r="X9" s="50">
        <v>8.9999999999999993E-3</v>
      </c>
      <c r="Y9" s="33"/>
      <c r="Z9" s="79"/>
      <c r="AA9" s="79"/>
    </row>
    <row r="10" spans="1:27" ht="15.75" customHeight="1" x14ac:dyDescent="0.3">
      <c r="A10" s="78">
        <v>43166</v>
      </c>
      <c r="B10" s="28" t="s">
        <v>138</v>
      </c>
      <c r="C10" s="26">
        <v>40.9</v>
      </c>
      <c r="D10" s="27">
        <v>95.1</v>
      </c>
      <c r="E10" s="28">
        <v>12.16</v>
      </c>
      <c r="F10" s="27">
        <v>162.6</v>
      </c>
      <c r="G10" s="28">
        <v>6.4740000000000002</v>
      </c>
      <c r="H10" s="29">
        <v>3.3479999999999999</v>
      </c>
      <c r="I10" s="29">
        <v>0.62180000000000002</v>
      </c>
      <c r="J10" s="30">
        <v>0.66914300000000004</v>
      </c>
      <c r="K10" s="30">
        <v>1.4005E-2</v>
      </c>
      <c r="L10" s="28">
        <v>1.3169999999999999</v>
      </c>
      <c r="M10" s="31"/>
      <c r="N10" s="31">
        <v>0</v>
      </c>
      <c r="O10" s="28"/>
      <c r="P10" s="32">
        <v>5.0999999999999996</v>
      </c>
      <c r="Q10" s="28">
        <v>1.1000000000000001</v>
      </c>
      <c r="R10" s="46"/>
      <c r="S10" s="46"/>
      <c r="T10" s="50">
        <v>0.16</v>
      </c>
      <c r="U10" s="50">
        <v>3.7999999999999999E-2</v>
      </c>
      <c r="V10" s="50">
        <v>2.1999999999999999E-2</v>
      </c>
      <c r="W10" s="50">
        <v>1.9E-2</v>
      </c>
      <c r="X10" s="50">
        <v>1.4E-2</v>
      </c>
      <c r="Y10" s="33"/>
      <c r="Z10" s="79"/>
      <c r="AA10" s="79"/>
    </row>
    <row r="11" spans="1:27" ht="15.75" customHeight="1" x14ac:dyDescent="0.3">
      <c r="A11" s="78">
        <v>43174</v>
      </c>
      <c r="B11" s="28" t="s">
        <v>138</v>
      </c>
      <c r="C11" s="26">
        <v>38.299999999999997</v>
      </c>
      <c r="D11" s="27">
        <v>96.9</v>
      </c>
      <c r="E11" s="28">
        <v>12.86</v>
      </c>
      <c r="F11" s="27">
        <v>198.8</v>
      </c>
      <c r="G11" s="28">
        <v>6.4749999999999996</v>
      </c>
      <c r="H11" s="29">
        <v>1.883</v>
      </c>
      <c r="I11" s="29">
        <v>0.61809999999999998</v>
      </c>
      <c r="J11" s="30">
        <v>0.65601399999999999</v>
      </c>
      <c r="K11" s="30">
        <v>1.0810999999999999E-2</v>
      </c>
      <c r="L11" s="28">
        <v>1.4219999999999999</v>
      </c>
      <c r="M11" s="31"/>
      <c r="N11" s="31">
        <v>0</v>
      </c>
      <c r="O11" s="28"/>
      <c r="P11" s="32">
        <v>4.7</v>
      </c>
      <c r="Q11" s="28">
        <v>1.3</v>
      </c>
      <c r="R11" s="46"/>
      <c r="S11" s="46"/>
      <c r="T11" s="50">
        <v>6.7000000000000004E-2</v>
      </c>
      <c r="U11" s="50">
        <v>1.4E-2</v>
      </c>
      <c r="V11" s="50">
        <v>8.0000000000000002E-3</v>
      </c>
      <c r="W11" s="50">
        <v>7.0000000000000001E-3</v>
      </c>
      <c r="X11" s="50">
        <v>5.0000000000000001E-3</v>
      </c>
      <c r="Y11" s="33"/>
      <c r="Z11" s="79"/>
      <c r="AA11" s="79"/>
    </row>
    <row r="12" spans="1:27" ht="13.2" x14ac:dyDescent="0.25">
      <c r="A12" s="78">
        <v>43181</v>
      </c>
      <c r="B12" s="28" t="s">
        <v>138</v>
      </c>
      <c r="C12" s="26">
        <v>38.5</v>
      </c>
      <c r="D12" s="27">
        <v>94.4</v>
      </c>
      <c r="E12" s="28">
        <v>12.49</v>
      </c>
      <c r="F12" s="27">
        <v>217.4</v>
      </c>
      <c r="G12" s="28">
        <v>6.52</v>
      </c>
      <c r="H12" s="29">
        <v>1.637</v>
      </c>
      <c r="I12" s="29">
        <v>0.5827</v>
      </c>
      <c r="J12" s="30">
        <v>0.63089700000000004</v>
      </c>
      <c r="K12" s="30">
        <v>1.0264000000000001E-2</v>
      </c>
      <c r="L12" s="28">
        <v>1.111</v>
      </c>
      <c r="M12" s="31"/>
      <c r="N12" s="31">
        <v>0</v>
      </c>
      <c r="O12" s="28"/>
      <c r="P12" s="32">
        <v>4.5</v>
      </c>
      <c r="Q12" s="28">
        <v>1.47</v>
      </c>
      <c r="R12" s="31"/>
      <c r="S12" s="31"/>
      <c r="T12" s="50">
        <v>5.8000000000000003E-2</v>
      </c>
      <c r="U12" s="50">
        <v>1.4E-2</v>
      </c>
      <c r="V12" s="50">
        <v>8.0000000000000002E-3</v>
      </c>
      <c r="W12" s="50">
        <v>7.0000000000000001E-3</v>
      </c>
      <c r="X12" s="50">
        <v>5.0000000000000001E-3</v>
      </c>
      <c r="Y12" s="30"/>
      <c r="Z12" s="79"/>
      <c r="AA12" s="79"/>
    </row>
    <row r="13" spans="1:27" ht="13.2" x14ac:dyDescent="0.25">
      <c r="A13" s="78">
        <v>43187</v>
      </c>
      <c r="B13" s="28" t="s">
        <v>138</v>
      </c>
      <c r="C13" s="26">
        <v>45.2</v>
      </c>
      <c r="D13" s="27">
        <v>100</v>
      </c>
      <c r="E13" s="28">
        <v>12.03</v>
      </c>
      <c r="F13" s="27">
        <v>168.6</v>
      </c>
      <c r="G13" s="28">
        <v>6.4630000000000001</v>
      </c>
      <c r="H13" s="29">
        <v>1.722</v>
      </c>
      <c r="I13" s="29">
        <v>0.56779999999999997</v>
      </c>
      <c r="J13" s="30">
        <v>0.61564600000000003</v>
      </c>
      <c r="K13" s="30">
        <v>6.5839999999999996E-3</v>
      </c>
      <c r="L13" s="28">
        <v>0.84799999999999998</v>
      </c>
      <c r="M13" s="31"/>
      <c r="N13" s="31">
        <v>0</v>
      </c>
      <c r="O13" s="28"/>
      <c r="P13" s="28">
        <v>5</v>
      </c>
      <c r="Q13" s="28">
        <v>1.2</v>
      </c>
      <c r="R13" s="31"/>
      <c r="S13" s="31"/>
      <c r="T13" s="50">
        <v>6.9000000000000006E-2</v>
      </c>
      <c r="U13" s="50">
        <v>1.4999999999999999E-2</v>
      </c>
      <c r="V13" s="50">
        <v>8.0000000000000002E-3</v>
      </c>
      <c r="W13" s="50">
        <v>7.0000000000000001E-3</v>
      </c>
      <c r="X13" s="50">
        <v>5.0000000000000001E-3</v>
      </c>
      <c r="Y13" s="30"/>
      <c r="Z13" s="79"/>
      <c r="AA13" s="79"/>
    </row>
    <row r="14" spans="1:27" ht="15.75" customHeight="1" x14ac:dyDescent="0.3">
      <c r="A14" s="78">
        <v>43194</v>
      </c>
      <c r="B14" s="28" t="s">
        <v>138</v>
      </c>
      <c r="C14" s="26">
        <v>45.7</v>
      </c>
      <c r="D14" s="27">
        <v>95.8</v>
      </c>
      <c r="E14" s="28">
        <v>11.44</v>
      </c>
      <c r="F14" s="27">
        <v>167.4</v>
      </c>
      <c r="G14" s="28">
        <v>6.02</v>
      </c>
      <c r="H14" s="72">
        <v>1.5940000000000001</v>
      </c>
      <c r="I14" s="29">
        <v>0.52900000000000003</v>
      </c>
      <c r="J14" s="30">
        <v>0.53090000000000004</v>
      </c>
      <c r="K14" s="30">
        <v>1.32E-2</v>
      </c>
      <c r="L14" s="28">
        <v>3.0110000000000001</v>
      </c>
      <c r="M14" s="31">
        <v>1.151</v>
      </c>
      <c r="N14" s="31">
        <v>0</v>
      </c>
      <c r="O14" s="28"/>
      <c r="P14" s="32"/>
      <c r="Q14" s="28">
        <v>1.1000000000000001</v>
      </c>
      <c r="R14" s="31"/>
      <c r="S14" s="31"/>
      <c r="T14" s="50">
        <v>5.6000000000000001E-2</v>
      </c>
      <c r="U14" s="50">
        <v>1.0999999999999999E-2</v>
      </c>
      <c r="V14" s="50">
        <v>7.0000000000000001E-3</v>
      </c>
      <c r="W14" s="50">
        <v>6.0000000000000001E-3</v>
      </c>
      <c r="X14" s="50">
        <v>4.0000000000000001E-3</v>
      </c>
      <c r="Y14" s="30"/>
      <c r="Z14" s="79"/>
      <c r="AA14" s="79"/>
    </row>
    <row r="15" spans="1:27" ht="15.75" customHeight="1" x14ac:dyDescent="0.3">
      <c r="A15" s="78">
        <v>43201</v>
      </c>
      <c r="B15" s="28" t="s">
        <v>138</v>
      </c>
      <c r="C15" s="26">
        <v>45.4</v>
      </c>
      <c r="D15" s="27">
        <v>97.6</v>
      </c>
      <c r="E15" s="28">
        <v>11.71</v>
      </c>
      <c r="F15" s="27">
        <v>167.7</v>
      </c>
      <c r="G15" s="28">
        <v>6.5</v>
      </c>
      <c r="H15" s="72">
        <v>1.5329999999999999</v>
      </c>
      <c r="I15" s="29">
        <v>0.55000000000000004</v>
      </c>
      <c r="J15" s="30">
        <v>0.54890000000000005</v>
      </c>
      <c r="K15" s="30">
        <v>1.0200000000000001E-2</v>
      </c>
      <c r="L15" s="28">
        <v>3.09</v>
      </c>
      <c r="M15" s="31">
        <v>1.036</v>
      </c>
      <c r="N15" s="31">
        <v>0</v>
      </c>
      <c r="O15" s="28"/>
      <c r="P15" s="32"/>
      <c r="Q15" s="28">
        <v>0.8</v>
      </c>
      <c r="R15" s="31"/>
      <c r="S15" s="31"/>
      <c r="T15" s="50">
        <v>5.3999999999999999E-2</v>
      </c>
      <c r="U15" s="50">
        <v>1.2999999999999999E-2</v>
      </c>
      <c r="V15" s="50">
        <v>8.9999999999999993E-3</v>
      </c>
      <c r="W15" s="50">
        <v>7.0000000000000001E-3</v>
      </c>
      <c r="X15" s="50">
        <v>5.0000000000000001E-3</v>
      </c>
      <c r="Y15" s="30"/>
      <c r="Z15" s="79"/>
      <c r="AA15" s="79"/>
    </row>
    <row r="16" spans="1:27" ht="15.75" customHeight="1" x14ac:dyDescent="0.3">
      <c r="A16" s="78">
        <v>43208</v>
      </c>
      <c r="B16" s="28" t="s">
        <v>138</v>
      </c>
      <c r="C16" s="26">
        <v>48.2</v>
      </c>
      <c r="D16" s="27">
        <v>97.5</v>
      </c>
      <c r="E16" s="28">
        <v>11.26</v>
      </c>
      <c r="F16" s="27">
        <v>148.30000000000001</v>
      </c>
      <c r="G16" s="28">
        <v>6.7649999999999997</v>
      </c>
      <c r="H16" s="72">
        <v>1.6910000000000001</v>
      </c>
      <c r="I16" s="29">
        <v>0.56899999999999995</v>
      </c>
      <c r="J16" s="30">
        <v>0.51190000000000002</v>
      </c>
      <c r="K16" s="30">
        <v>1.89E-2</v>
      </c>
      <c r="L16" s="28">
        <v>3.0579999999999998</v>
      </c>
      <c r="M16" s="31">
        <v>1.5249999999999999</v>
      </c>
      <c r="N16" s="31">
        <f t="shared" ref="N16:N26" si="2">I16-(J16+K16)</f>
        <v>3.8199999999999901E-2</v>
      </c>
      <c r="O16" s="28"/>
      <c r="P16" s="32"/>
      <c r="Q16" s="28">
        <v>1.1655172413793138</v>
      </c>
      <c r="R16" s="31"/>
      <c r="S16" s="31"/>
      <c r="T16" s="50">
        <v>7.3999999999999996E-2</v>
      </c>
      <c r="U16" s="50">
        <v>1.7999999999999999E-2</v>
      </c>
      <c r="V16" s="50">
        <v>0.01</v>
      </c>
      <c r="W16" s="50">
        <v>0.01</v>
      </c>
      <c r="X16" s="50">
        <v>7.0000000000000001E-3</v>
      </c>
      <c r="Y16" s="30"/>
      <c r="Z16" s="79"/>
      <c r="AA16" s="79"/>
    </row>
    <row r="17" spans="1:27" ht="15.75" customHeight="1" x14ac:dyDescent="0.3">
      <c r="A17" s="78">
        <v>43216</v>
      </c>
      <c r="B17" s="28" t="s">
        <v>138</v>
      </c>
      <c r="C17" s="26">
        <v>54.7</v>
      </c>
      <c r="D17" s="27">
        <v>95.9</v>
      </c>
      <c r="E17" s="28">
        <v>10.19</v>
      </c>
      <c r="F17" s="27">
        <v>160</v>
      </c>
      <c r="G17" s="28">
        <v>6.5510000000000002</v>
      </c>
      <c r="H17" s="72">
        <v>1.7470000000000001</v>
      </c>
      <c r="I17" s="29">
        <v>0.5091</v>
      </c>
      <c r="J17" s="30">
        <v>0.43530400000000002</v>
      </c>
      <c r="K17" s="30">
        <v>1.3009E-2</v>
      </c>
      <c r="L17" s="28">
        <v>2.4289999999999998</v>
      </c>
      <c r="M17" s="31">
        <v>0.60599999999999998</v>
      </c>
      <c r="N17" s="31">
        <f t="shared" si="2"/>
        <v>6.078699999999998E-2</v>
      </c>
      <c r="O17" s="28"/>
      <c r="P17" s="32">
        <v>5.2</v>
      </c>
      <c r="Q17" s="28">
        <v>1.59</v>
      </c>
      <c r="R17" s="31"/>
      <c r="S17" s="31"/>
      <c r="T17" s="50">
        <v>6.9000000000000006E-2</v>
      </c>
      <c r="U17" s="50">
        <v>1.7000000000000001E-2</v>
      </c>
      <c r="V17" s="50">
        <v>1.0999999999999999E-2</v>
      </c>
      <c r="W17" s="50">
        <v>0.01</v>
      </c>
      <c r="X17" s="50">
        <v>8.0000000000000002E-3</v>
      </c>
      <c r="Y17" s="30"/>
      <c r="Z17" s="79"/>
      <c r="AA17" s="79"/>
    </row>
    <row r="18" spans="1:27" ht="15.75" customHeight="1" x14ac:dyDescent="0.3">
      <c r="A18" s="78">
        <v>43222</v>
      </c>
      <c r="B18" s="28" t="s">
        <v>138</v>
      </c>
      <c r="C18" s="26">
        <v>56.6</v>
      </c>
      <c r="D18" s="27">
        <v>100</v>
      </c>
      <c r="E18" s="28">
        <v>10.38</v>
      </c>
      <c r="F18" s="27">
        <v>164.2</v>
      </c>
      <c r="G18" s="28">
        <v>6.4640000000000004</v>
      </c>
      <c r="H18" s="72">
        <v>3.1779999999999999</v>
      </c>
      <c r="I18" s="29">
        <v>0.51770000000000005</v>
      </c>
      <c r="J18" s="30">
        <v>0.46893099999999999</v>
      </c>
      <c r="K18" s="30">
        <v>2.5009E-2</v>
      </c>
      <c r="L18" s="28">
        <v>2.2090000000000001</v>
      </c>
      <c r="M18" s="31">
        <v>1.526</v>
      </c>
      <c r="N18" s="31">
        <f t="shared" si="2"/>
        <v>2.3760000000000059E-2</v>
      </c>
      <c r="O18" s="28"/>
      <c r="P18" s="32">
        <v>5.3</v>
      </c>
      <c r="Q18" s="28">
        <v>1.1599999999999999</v>
      </c>
      <c r="R18" s="31"/>
      <c r="S18" s="31"/>
      <c r="T18" s="50">
        <v>0.114</v>
      </c>
      <c r="U18" s="50">
        <v>2.5999999999999999E-2</v>
      </c>
      <c r="V18" s="50">
        <v>1.4E-2</v>
      </c>
      <c r="W18" s="50">
        <v>1.2999999999999999E-2</v>
      </c>
      <c r="X18" s="50">
        <v>0.01</v>
      </c>
      <c r="Y18" s="30"/>
      <c r="Z18" s="79"/>
      <c r="AA18" s="79"/>
    </row>
    <row r="19" spans="1:27" ht="13.2" x14ac:dyDescent="0.25">
      <c r="A19" s="78">
        <v>43229</v>
      </c>
      <c r="B19" s="28" t="s">
        <v>138</v>
      </c>
      <c r="C19" s="28">
        <v>61.6</v>
      </c>
      <c r="D19" s="27">
        <v>101.6</v>
      </c>
      <c r="E19" s="28">
        <v>9.93</v>
      </c>
      <c r="F19" s="27">
        <v>170</v>
      </c>
      <c r="G19" s="28">
        <v>6.47</v>
      </c>
      <c r="H19" s="29">
        <v>1.9239999999999999</v>
      </c>
      <c r="I19" s="29">
        <v>0.50449999999999995</v>
      </c>
      <c r="J19" s="30">
        <v>0.41254800000000003</v>
      </c>
      <c r="K19" s="30">
        <v>3.2527E-2</v>
      </c>
      <c r="L19" s="28">
        <v>1.9770000000000001</v>
      </c>
      <c r="M19" s="31">
        <v>2.8180000000000001</v>
      </c>
      <c r="N19" s="31">
        <f t="shared" si="2"/>
        <v>5.942499999999995E-2</v>
      </c>
      <c r="O19" s="28"/>
      <c r="P19" s="32">
        <v>5.8</v>
      </c>
      <c r="Q19" s="28">
        <v>7.0000000000000007E-2</v>
      </c>
      <c r="R19" s="31"/>
      <c r="S19" s="31"/>
      <c r="T19" s="50">
        <v>7.0000000000000007E-2</v>
      </c>
      <c r="U19" s="50">
        <v>1.6E-2</v>
      </c>
      <c r="V19" s="50">
        <v>8.9999999999999993E-3</v>
      </c>
      <c r="W19" s="50">
        <v>8.9999999999999993E-3</v>
      </c>
      <c r="X19" s="50">
        <v>6.0000000000000001E-3</v>
      </c>
      <c r="Y19" s="30"/>
      <c r="Z19" s="79"/>
      <c r="AA19" s="79"/>
    </row>
    <row r="20" spans="1:27" ht="13.2" x14ac:dyDescent="0.25">
      <c r="A20" s="78">
        <v>43236</v>
      </c>
      <c r="B20" s="28" t="s">
        <v>138</v>
      </c>
      <c r="C20" s="28">
        <v>61.1</v>
      </c>
      <c r="D20" s="27">
        <v>99.7</v>
      </c>
      <c r="E20" s="28">
        <v>9.8000000000000007</v>
      </c>
      <c r="F20" s="27">
        <v>154.69999999999999</v>
      </c>
      <c r="G20" s="28">
        <v>6.26</v>
      </c>
      <c r="H20" s="29">
        <v>1.732</v>
      </c>
      <c r="I20" s="29">
        <v>0.46729999999999999</v>
      </c>
      <c r="J20" s="30">
        <v>0.42182999999999998</v>
      </c>
      <c r="K20" s="30">
        <v>1.0241999999999999E-2</v>
      </c>
      <c r="L20" s="28">
        <v>1.9490000000000001</v>
      </c>
      <c r="M20" s="31">
        <v>1.675</v>
      </c>
      <c r="N20" s="31">
        <f t="shared" si="2"/>
        <v>3.5228000000000037E-2</v>
      </c>
      <c r="O20" s="28"/>
      <c r="P20" s="32">
        <v>5.4</v>
      </c>
      <c r="Q20" s="28">
        <v>0.98947368421053894</v>
      </c>
      <c r="R20" s="31"/>
      <c r="S20" s="31"/>
      <c r="T20" s="50">
        <v>6.8000000000000005E-2</v>
      </c>
      <c r="U20" s="50">
        <v>1.6E-2</v>
      </c>
      <c r="V20" s="50">
        <v>0.01</v>
      </c>
      <c r="W20" s="50">
        <v>8.9999999999999993E-3</v>
      </c>
      <c r="X20" s="50">
        <v>7.0000000000000001E-3</v>
      </c>
      <c r="Y20" s="30"/>
      <c r="Z20" s="42">
        <v>-7.6488300000000002</v>
      </c>
      <c r="AA20" s="42">
        <v>-45.356520000000003</v>
      </c>
    </row>
    <row r="21" spans="1:27" ht="13.2" x14ac:dyDescent="0.25">
      <c r="A21" s="78">
        <v>43243</v>
      </c>
      <c r="B21" s="28" t="s">
        <v>138</v>
      </c>
      <c r="C21" s="28">
        <v>59.9</v>
      </c>
      <c r="D21" s="27">
        <v>93.9</v>
      </c>
      <c r="E21" s="28">
        <v>9.3699999999999992</v>
      </c>
      <c r="F21" s="27">
        <v>165.7</v>
      </c>
      <c r="G21" s="28">
        <v>6.12</v>
      </c>
      <c r="H21" s="29">
        <v>2.714</v>
      </c>
      <c r="I21" s="29">
        <v>0.48820000000000002</v>
      </c>
      <c r="J21" s="30">
        <v>0.436581</v>
      </c>
      <c r="K21" s="30">
        <v>1.9594E-2</v>
      </c>
      <c r="L21" s="28">
        <v>1.931</v>
      </c>
      <c r="M21" s="31">
        <v>1.524</v>
      </c>
      <c r="N21" s="31">
        <f t="shared" si="2"/>
        <v>3.2025000000000026E-2</v>
      </c>
      <c r="O21" s="28"/>
      <c r="P21" s="32">
        <v>5.2</v>
      </c>
      <c r="Q21" s="28">
        <v>1.4</v>
      </c>
      <c r="R21" s="31"/>
      <c r="S21" s="31"/>
      <c r="T21" s="50">
        <v>0.126</v>
      </c>
      <c r="U21" s="50">
        <v>0.03</v>
      </c>
      <c r="V21" s="50">
        <v>1.7000000000000001E-2</v>
      </c>
      <c r="W21" s="50">
        <v>1.4999999999999999E-2</v>
      </c>
      <c r="X21" s="50">
        <v>1.0999999999999999E-2</v>
      </c>
      <c r="Y21" s="30"/>
      <c r="Z21" s="42">
        <v>-7.5763999999999996</v>
      </c>
      <c r="AA21" s="42">
        <v>-44.775799999999997</v>
      </c>
    </row>
    <row r="22" spans="1:27" ht="13.2" x14ac:dyDescent="0.25">
      <c r="A22" s="78">
        <v>43250</v>
      </c>
      <c r="B22" s="28" t="s">
        <v>138</v>
      </c>
      <c r="C22" s="28">
        <v>63.7</v>
      </c>
      <c r="D22" s="27">
        <v>95.3</v>
      </c>
      <c r="E22" s="28">
        <v>9.09</v>
      </c>
      <c r="F22" s="27">
        <v>169.3</v>
      </c>
      <c r="G22" s="28">
        <v>6.31</v>
      </c>
      <c r="H22" s="29">
        <v>1.7989999999999999</v>
      </c>
      <c r="I22" s="29">
        <v>0.50770000000000004</v>
      </c>
      <c r="J22" s="30">
        <v>0.44278200000000001</v>
      </c>
      <c r="K22" s="30">
        <v>2.0060000000000001E-2</v>
      </c>
      <c r="L22" s="28">
        <v>1.8819999999999999</v>
      </c>
      <c r="M22" s="31">
        <v>0.79900000000000004</v>
      </c>
      <c r="N22" s="31">
        <f t="shared" si="2"/>
        <v>4.4858000000000009E-2</v>
      </c>
      <c r="O22" s="28"/>
      <c r="P22" s="32">
        <v>5.4</v>
      </c>
      <c r="Q22" s="28">
        <v>0.9</v>
      </c>
      <c r="R22" s="31"/>
      <c r="S22" s="31"/>
      <c r="T22" s="50">
        <v>7.5999999999999998E-2</v>
      </c>
      <c r="U22" s="50">
        <v>1.7000000000000001E-2</v>
      </c>
      <c r="V22" s="50">
        <v>0.01</v>
      </c>
      <c r="W22" s="50">
        <v>8.9999999999999993E-3</v>
      </c>
      <c r="X22" s="50">
        <v>7.0000000000000001E-3</v>
      </c>
      <c r="Y22" s="30"/>
      <c r="Z22" s="42">
        <v>-7.3893899999999997</v>
      </c>
      <c r="AA22" s="42">
        <v>-44.28096</v>
      </c>
    </row>
    <row r="23" spans="1:27" ht="15.75" customHeight="1" x14ac:dyDescent="0.3">
      <c r="A23" s="78">
        <v>43257</v>
      </c>
      <c r="B23" s="28" t="s">
        <v>138</v>
      </c>
      <c r="C23" s="28">
        <v>63.1</v>
      </c>
      <c r="D23" s="27">
        <v>90.8</v>
      </c>
      <c r="E23" s="28">
        <v>8.7100000000000009</v>
      </c>
      <c r="F23" s="27">
        <v>172.9</v>
      </c>
      <c r="G23" s="28">
        <v>6.29</v>
      </c>
      <c r="H23" s="29">
        <v>2.1070000000000002</v>
      </c>
      <c r="I23" s="34">
        <v>0.47</v>
      </c>
      <c r="J23" s="30">
        <v>0.39272699999999999</v>
      </c>
      <c r="K23" s="30">
        <v>2.4476999999999999E-2</v>
      </c>
      <c r="L23" s="28">
        <v>4.3940000000000001</v>
      </c>
      <c r="M23" s="31">
        <v>3.3719999999999999</v>
      </c>
      <c r="N23" s="31">
        <f t="shared" si="2"/>
        <v>5.2795999999999954E-2</v>
      </c>
      <c r="O23" s="28"/>
      <c r="P23" s="32">
        <v>5.8</v>
      </c>
      <c r="Q23" s="28">
        <v>0.9</v>
      </c>
      <c r="R23" s="31"/>
      <c r="S23" s="31"/>
      <c r="T23" s="50">
        <v>9.4E-2</v>
      </c>
      <c r="U23" s="50">
        <v>2.1000000000000001E-2</v>
      </c>
      <c r="V23" s="50">
        <v>1.2999999999999999E-2</v>
      </c>
      <c r="W23" s="50">
        <v>1.2E-2</v>
      </c>
      <c r="X23" s="50">
        <v>8.9999999999999993E-3</v>
      </c>
      <c r="Y23" s="30"/>
      <c r="Z23" s="42">
        <v>-7.6256500000000003</v>
      </c>
      <c r="AA23" s="42">
        <v>-44.790959999999998</v>
      </c>
    </row>
    <row r="24" spans="1:27" ht="15.75" customHeight="1" x14ac:dyDescent="0.3">
      <c r="A24" s="78">
        <v>43264</v>
      </c>
      <c r="B24" s="28" t="s">
        <v>138</v>
      </c>
      <c r="C24" s="28">
        <v>63.5</v>
      </c>
      <c r="D24" s="27">
        <v>96.4</v>
      </c>
      <c r="E24" s="28">
        <v>9.2200000000000006</v>
      </c>
      <c r="F24" s="27">
        <v>158.69999999999999</v>
      </c>
      <c r="G24" s="28"/>
      <c r="H24" s="29">
        <v>1.8460000000000001</v>
      </c>
      <c r="I24" s="34">
        <v>0.46600000000000003</v>
      </c>
      <c r="J24" s="30">
        <v>0.40346700000000002</v>
      </c>
      <c r="K24" s="30">
        <v>1.5865000000000001E-2</v>
      </c>
      <c r="L24" s="28">
        <v>4.3650000000000002</v>
      </c>
      <c r="M24" s="31">
        <v>3.847</v>
      </c>
      <c r="N24" s="31">
        <f t="shared" si="2"/>
        <v>4.6667999999999987E-2</v>
      </c>
      <c r="O24" s="28"/>
      <c r="P24" s="32">
        <v>5.6</v>
      </c>
      <c r="Q24" s="28">
        <v>0.9</v>
      </c>
      <c r="R24" s="31"/>
      <c r="S24" s="31"/>
      <c r="T24" s="50">
        <v>7.5999999999999998E-2</v>
      </c>
      <c r="U24" s="50">
        <v>1.7000000000000001E-2</v>
      </c>
      <c r="V24" s="50">
        <v>1.0999999999999999E-2</v>
      </c>
      <c r="W24" s="50">
        <v>8.9999999999999993E-3</v>
      </c>
      <c r="X24" s="50">
        <v>7.0000000000000001E-3</v>
      </c>
      <c r="Y24" s="30"/>
      <c r="Z24" s="42">
        <v>-7.0423999999999998</v>
      </c>
      <c r="AA24" s="42">
        <v>-44.123550000000002</v>
      </c>
    </row>
    <row r="25" spans="1:27" ht="15.75" customHeight="1" x14ac:dyDescent="0.3">
      <c r="A25" s="78">
        <v>43271</v>
      </c>
      <c r="B25" s="28" t="s">
        <v>138</v>
      </c>
      <c r="C25" s="28">
        <v>72</v>
      </c>
      <c r="D25" s="27">
        <v>106.2</v>
      </c>
      <c r="E25" s="28">
        <v>9.25</v>
      </c>
      <c r="F25" s="27">
        <v>164.4</v>
      </c>
      <c r="G25" s="28">
        <v>6.77</v>
      </c>
      <c r="H25" s="29">
        <v>1.675</v>
      </c>
      <c r="I25" s="34">
        <v>0.44600000000000001</v>
      </c>
      <c r="J25" s="30">
        <v>0.36260399999999998</v>
      </c>
      <c r="K25" s="30">
        <v>5.4165999999999999E-2</v>
      </c>
      <c r="L25" s="28">
        <v>3.302</v>
      </c>
      <c r="M25" s="31">
        <v>5.6319999999999997</v>
      </c>
      <c r="N25" s="31">
        <f t="shared" si="2"/>
        <v>2.9230000000000034E-2</v>
      </c>
      <c r="O25" s="28"/>
      <c r="P25" s="32">
        <v>6</v>
      </c>
      <c r="Q25" s="28">
        <v>0.9</v>
      </c>
      <c r="R25" s="31"/>
      <c r="S25" s="31"/>
      <c r="T25" s="50"/>
      <c r="U25" s="50"/>
      <c r="V25" s="50"/>
      <c r="W25" s="50"/>
      <c r="X25" s="50"/>
      <c r="Y25" s="30"/>
      <c r="Z25" s="42">
        <v>-6.9051999999999998</v>
      </c>
      <c r="AA25" s="42">
        <v>-43.395679999999999</v>
      </c>
    </row>
    <row r="26" spans="1:27" ht="15.75" customHeight="1" x14ac:dyDescent="0.3">
      <c r="A26" s="78">
        <v>43278</v>
      </c>
      <c r="B26" s="28" t="s">
        <v>138</v>
      </c>
      <c r="C26" s="28">
        <v>67.900000000000006</v>
      </c>
      <c r="D26" s="27">
        <v>101.5</v>
      </c>
      <c r="E26" s="28">
        <v>9.24</v>
      </c>
      <c r="F26" s="27">
        <v>165.5</v>
      </c>
      <c r="G26" s="28">
        <v>6.5419999999999998</v>
      </c>
      <c r="H26" s="29">
        <v>1.6659999999999999</v>
      </c>
      <c r="I26" s="34">
        <v>0.497</v>
      </c>
      <c r="J26" s="30">
        <v>0.42232399999999998</v>
      </c>
      <c r="K26" s="30">
        <v>4.5803000000000003E-2</v>
      </c>
      <c r="L26" s="28">
        <v>4.3460000000000001</v>
      </c>
      <c r="M26" s="31">
        <v>0.89200000000000002</v>
      </c>
      <c r="N26" s="31">
        <f t="shared" si="2"/>
        <v>2.8873000000000038E-2</v>
      </c>
      <c r="O26" s="28"/>
      <c r="P26" s="32">
        <v>5.2</v>
      </c>
      <c r="Q26" s="28">
        <v>0.9</v>
      </c>
      <c r="R26" s="31"/>
      <c r="S26" s="31"/>
      <c r="T26" s="50">
        <v>5.3999999999999999E-2</v>
      </c>
      <c r="U26" s="50">
        <v>1.2E-2</v>
      </c>
      <c r="V26" s="50">
        <v>7.0000000000000001E-3</v>
      </c>
      <c r="W26" s="50">
        <v>6.0000000000000001E-3</v>
      </c>
      <c r="X26" s="50">
        <v>5.0000000000000001E-3</v>
      </c>
      <c r="Y26" s="30"/>
      <c r="Z26" s="42">
        <v>-7.1606456999999999</v>
      </c>
      <c r="AA26" s="42">
        <v>-44.967236999999997</v>
      </c>
    </row>
    <row r="27" spans="1:27" ht="13.2" x14ac:dyDescent="0.25">
      <c r="A27" s="146">
        <v>43284</v>
      </c>
      <c r="B27" s="28" t="s">
        <v>138</v>
      </c>
      <c r="C27" s="28">
        <v>75.099999999999994</v>
      </c>
      <c r="D27" s="27">
        <v>97.8</v>
      </c>
      <c r="E27" s="28">
        <v>8.25</v>
      </c>
      <c r="F27" s="27">
        <v>168.1</v>
      </c>
      <c r="G27" s="28">
        <v>6.7030000000000003</v>
      </c>
      <c r="H27" s="29"/>
      <c r="I27" s="29"/>
      <c r="J27" s="30"/>
      <c r="K27" s="30"/>
      <c r="L27" s="28"/>
      <c r="M27" s="31"/>
      <c r="N27" s="32"/>
      <c r="O27" s="28"/>
      <c r="P27" s="32">
        <v>6.8</v>
      </c>
      <c r="Q27" s="28">
        <v>1.3</v>
      </c>
      <c r="R27" s="31"/>
      <c r="S27" s="31"/>
      <c r="T27" s="50">
        <v>0.1</v>
      </c>
      <c r="U27" s="50">
        <v>2.1000000000000001E-2</v>
      </c>
      <c r="V27" s="50">
        <v>1.2E-2</v>
      </c>
      <c r="W27" s="50">
        <v>1.0999999999999999E-2</v>
      </c>
      <c r="X27" s="50">
        <v>8.0000000000000002E-3</v>
      </c>
      <c r="Y27" s="30"/>
      <c r="Z27" s="42">
        <v>-6.8380200000000002</v>
      </c>
      <c r="AA27" s="42">
        <v>-43.62397</v>
      </c>
    </row>
    <row r="28" spans="1:27" ht="13.2" x14ac:dyDescent="0.25">
      <c r="A28" s="78">
        <v>43292</v>
      </c>
      <c r="B28" s="28" t="s">
        <v>138</v>
      </c>
      <c r="C28" s="28">
        <v>73.3</v>
      </c>
      <c r="D28" s="27">
        <v>105</v>
      </c>
      <c r="E28" s="28">
        <v>9.01</v>
      </c>
      <c r="F28" s="27">
        <v>175</v>
      </c>
      <c r="G28" s="28">
        <v>6.4390000000000001</v>
      </c>
      <c r="H28" s="29">
        <v>2.34</v>
      </c>
      <c r="I28" s="29">
        <v>0.40279999999999999</v>
      </c>
      <c r="J28" s="30">
        <v>0.32946399999999998</v>
      </c>
      <c r="K28" s="30">
        <v>0</v>
      </c>
      <c r="L28" s="28">
        <v>0</v>
      </c>
      <c r="M28" s="31">
        <v>6.5819999999999999</v>
      </c>
      <c r="N28" s="31">
        <f t="shared" ref="N28:N33" si="3">I28-(J28+K28)</f>
        <v>7.3336000000000012E-2</v>
      </c>
      <c r="O28" s="28"/>
      <c r="P28" s="32">
        <v>3.1</v>
      </c>
      <c r="Q28" s="28">
        <v>0.6</v>
      </c>
      <c r="R28" s="31"/>
      <c r="S28" s="31"/>
      <c r="T28" s="50">
        <v>5.8000000000000003E-2</v>
      </c>
      <c r="U28" s="50">
        <v>1.2999999999999999E-2</v>
      </c>
      <c r="V28" s="50">
        <v>8.0000000000000002E-3</v>
      </c>
      <c r="W28" s="50">
        <v>7.0000000000000001E-3</v>
      </c>
      <c r="X28" s="50">
        <v>5.0000000000000001E-3</v>
      </c>
      <c r="Y28" s="30"/>
      <c r="Z28" s="42">
        <v>-7.0109599999999999</v>
      </c>
      <c r="AA28" s="42">
        <v>-43.85022</v>
      </c>
    </row>
    <row r="29" spans="1:27" ht="13.2" x14ac:dyDescent="0.25">
      <c r="A29" s="78">
        <v>43299</v>
      </c>
      <c r="B29" s="28" t="s">
        <v>138</v>
      </c>
      <c r="C29" s="28">
        <v>74.599999999999994</v>
      </c>
      <c r="D29" s="27"/>
      <c r="E29" s="28"/>
      <c r="F29" s="27">
        <v>168.1</v>
      </c>
      <c r="G29" s="28">
        <v>6.43</v>
      </c>
      <c r="H29" s="29">
        <v>2.75</v>
      </c>
      <c r="I29" s="29">
        <v>0.46210000000000001</v>
      </c>
      <c r="J29" s="30">
        <v>0.31629299999999999</v>
      </c>
      <c r="K29" s="30">
        <v>0</v>
      </c>
      <c r="L29" s="28">
        <v>0</v>
      </c>
      <c r="M29" s="31">
        <v>6.8550000000000004</v>
      </c>
      <c r="N29" s="31">
        <f t="shared" si="3"/>
        <v>0.14580700000000002</v>
      </c>
      <c r="O29" s="28"/>
      <c r="P29" s="32">
        <v>6.3</v>
      </c>
      <c r="Q29" s="28">
        <v>2.6</v>
      </c>
      <c r="R29" s="31"/>
      <c r="S29" s="31"/>
      <c r="T29" s="50">
        <v>4.3999999999999997E-2</v>
      </c>
      <c r="U29" s="50">
        <v>1.0999999999999999E-2</v>
      </c>
      <c r="V29" s="50">
        <v>7.0000000000000001E-3</v>
      </c>
      <c r="W29" s="50">
        <v>6.0000000000000001E-3</v>
      </c>
      <c r="X29" s="50">
        <v>5.0000000000000001E-3</v>
      </c>
      <c r="Y29" s="30"/>
      <c r="Z29" s="42">
        <v>-6.98773</v>
      </c>
      <c r="AA29" s="42">
        <v>-44.113390000000003</v>
      </c>
    </row>
    <row r="30" spans="1:27" ht="13.2" x14ac:dyDescent="0.25">
      <c r="A30" s="78">
        <v>43306</v>
      </c>
      <c r="B30" s="28" t="s">
        <v>202</v>
      </c>
      <c r="C30" s="28">
        <v>75.599999999999994</v>
      </c>
      <c r="D30" s="27">
        <v>96.7</v>
      </c>
      <c r="E30" s="28">
        <v>8.09</v>
      </c>
      <c r="F30" s="27">
        <v>175.9</v>
      </c>
      <c r="G30" s="28">
        <v>6.62</v>
      </c>
      <c r="H30" s="29">
        <v>2.1859999999999999</v>
      </c>
      <c r="I30" s="29">
        <v>0.34160000000000001</v>
      </c>
      <c r="J30" s="30">
        <v>0.28725899999999999</v>
      </c>
      <c r="K30" s="30">
        <v>0</v>
      </c>
      <c r="L30" s="28">
        <v>0</v>
      </c>
      <c r="M30" s="31">
        <v>6.43</v>
      </c>
      <c r="N30" s="31">
        <f t="shared" si="3"/>
        <v>5.4341000000000028E-2</v>
      </c>
      <c r="O30" s="28"/>
      <c r="P30" s="32">
        <v>6.2</v>
      </c>
      <c r="Q30" s="28">
        <v>1</v>
      </c>
      <c r="R30" s="31"/>
      <c r="S30" s="31"/>
      <c r="T30" s="50">
        <v>4.2999999999999997E-2</v>
      </c>
      <c r="U30" s="50">
        <v>8.9999999999999993E-3</v>
      </c>
      <c r="V30" s="50">
        <v>5.0000000000000001E-3</v>
      </c>
      <c r="W30" s="50">
        <v>4.0000000000000001E-3</v>
      </c>
      <c r="X30" s="50">
        <v>3.0000000000000001E-3</v>
      </c>
      <c r="Y30" s="30"/>
      <c r="Z30" s="42">
        <v>-7.0842099999999997</v>
      </c>
      <c r="AA30" s="42">
        <v>-43.469180000000001</v>
      </c>
    </row>
    <row r="31" spans="1:27" ht="13.2" x14ac:dyDescent="0.25">
      <c r="A31" s="78">
        <v>43315</v>
      </c>
      <c r="B31" s="28" t="s">
        <v>138</v>
      </c>
      <c r="C31" s="28">
        <v>77.400000000000006</v>
      </c>
      <c r="D31" s="27">
        <v>101.9</v>
      </c>
      <c r="E31" s="28">
        <v>8.41</v>
      </c>
      <c r="F31" s="27">
        <v>163.9</v>
      </c>
      <c r="G31" s="28">
        <v>6.6</v>
      </c>
      <c r="H31" s="29">
        <v>2.3050000000000002</v>
      </c>
      <c r="I31" s="29">
        <v>0.36259999999999998</v>
      </c>
      <c r="J31" s="30">
        <v>0.256355</v>
      </c>
      <c r="K31" s="30">
        <v>0</v>
      </c>
      <c r="L31" s="28">
        <v>0</v>
      </c>
      <c r="M31" s="31">
        <v>6.024</v>
      </c>
      <c r="N31" s="31">
        <f t="shared" si="3"/>
        <v>0.10624499999999998</v>
      </c>
      <c r="O31" s="28"/>
      <c r="P31" s="32">
        <v>6.4</v>
      </c>
      <c r="Q31" s="28">
        <v>1.3</v>
      </c>
      <c r="R31" s="31"/>
      <c r="S31" s="31"/>
      <c r="T31" s="50">
        <v>4.4999999999999998E-2</v>
      </c>
      <c r="U31" s="50">
        <v>8.9999999999999993E-3</v>
      </c>
      <c r="V31" s="50">
        <v>6.0000000000000001E-3</v>
      </c>
      <c r="W31" s="50">
        <v>5.0000000000000001E-3</v>
      </c>
      <c r="X31" s="50">
        <v>3.0000000000000001E-3</v>
      </c>
      <c r="Y31" s="30"/>
      <c r="Z31" s="42">
        <v>-6.9714229999999997</v>
      </c>
      <c r="AA31" s="42">
        <v>-43.473303999999999</v>
      </c>
    </row>
    <row r="32" spans="1:27" ht="13.2" x14ac:dyDescent="0.25">
      <c r="A32" s="146">
        <v>43320</v>
      </c>
      <c r="B32" s="28" t="s">
        <v>138</v>
      </c>
      <c r="C32" s="28">
        <v>81.599999999999994</v>
      </c>
      <c r="D32" s="27">
        <v>97.2</v>
      </c>
      <c r="E32" s="28">
        <v>7.66</v>
      </c>
      <c r="F32" s="27">
        <v>159.9</v>
      </c>
      <c r="G32" s="28">
        <v>6.59</v>
      </c>
      <c r="H32" s="29">
        <v>4.6130000000000004</v>
      </c>
      <c r="I32" s="29">
        <v>0.19159999999999999</v>
      </c>
      <c r="J32" s="30">
        <v>1.8580000000000001E-3</v>
      </c>
      <c r="K32" s="30">
        <v>0</v>
      </c>
      <c r="L32" s="28">
        <v>4.923</v>
      </c>
      <c r="M32" s="31">
        <v>0.40300000000000002</v>
      </c>
      <c r="N32" s="31">
        <f t="shared" si="3"/>
        <v>0.18974199999999999</v>
      </c>
      <c r="O32" s="28"/>
      <c r="P32" s="32">
        <v>9.1999999999999993</v>
      </c>
      <c r="Q32" s="28">
        <v>0.7</v>
      </c>
      <c r="R32" s="31"/>
      <c r="S32" s="31"/>
      <c r="T32" s="50">
        <v>0.32200000000000001</v>
      </c>
      <c r="U32" s="50">
        <v>7.6999999999999999E-2</v>
      </c>
      <c r="V32" s="50">
        <v>4.2999999999999997E-2</v>
      </c>
      <c r="W32" s="50">
        <v>3.6999999999999998E-2</v>
      </c>
      <c r="X32" s="50">
        <v>2.7E-2</v>
      </c>
      <c r="Y32" s="30"/>
      <c r="Z32" s="42">
        <v>-6.8269500000000001</v>
      </c>
      <c r="AA32" s="42">
        <v>-42.340960000000003</v>
      </c>
    </row>
    <row r="33" spans="1:27" ht="13.2" x14ac:dyDescent="0.25">
      <c r="A33" s="78">
        <v>43327</v>
      </c>
      <c r="B33" s="28" t="s">
        <v>138</v>
      </c>
      <c r="C33" s="28">
        <v>75.5</v>
      </c>
      <c r="D33" s="27"/>
      <c r="E33" s="28"/>
      <c r="F33" s="27">
        <v>162.9</v>
      </c>
      <c r="G33" s="28">
        <v>6.4</v>
      </c>
      <c r="H33" s="29">
        <v>2.6379999999999999</v>
      </c>
      <c r="I33" s="29">
        <v>0.36399999999999999</v>
      </c>
      <c r="J33" s="30">
        <v>0.25616299999999997</v>
      </c>
      <c r="K33" s="30">
        <v>0</v>
      </c>
      <c r="L33" s="28">
        <v>0</v>
      </c>
      <c r="M33" s="31">
        <v>2.879</v>
      </c>
      <c r="N33" s="31">
        <f t="shared" si="3"/>
        <v>0.10783700000000002</v>
      </c>
      <c r="O33" s="28"/>
      <c r="P33" s="32">
        <v>6.3</v>
      </c>
      <c r="Q33" s="28">
        <v>5.4</v>
      </c>
      <c r="R33" s="31"/>
      <c r="S33" s="31"/>
      <c r="T33" s="50">
        <v>5.8000000000000003E-2</v>
      </c>
      <c r="U33" s="50">
        <v>1.2E-2</v>
      </c>
      <c r="V33" s="50">
        <v>7.0000000000000001E-3</v>
      </c>
      <c r="W33" s="50">
        <v>7.0000000000000001E-3</v>
      </c>
      <c r="X33" s="50">
        <v>5.0000000000000001E-3</v>
      </c>
      <c r="Y33" s="30"/>
      <c r="Z33" s="42">
        <v>-7.2351872999999998</v>
      </c>
      <c r="AA33" s="42">
        <v>-43.088751000000002</v>
      </c>
    </row>
    <row r="34" spans="1:27" ht="13.2" x14ac:dyDescent="0.25">
      <c r="A34" s="78">
        <v>43334</v>
      </c>
      <c r="B34" s="28" t="s">
        <v>138</v>
      </c>
      <c r="C34" s="28">
        <v>70.2</v>
      </c>
      <c r="D34" s="27">
        <v>101.5</v>
      </c>
      <c r="E34" s="28">
        <v>9.01</v>
      </c>
      <c r="F34" s="27">
        <v>169.6</v>
      </c>
      <c r="G34" s="28">
        <v>6.79</v>
      </c>
      <c r="H34" s="29">
        <v>2.161</v>
      </c>
      <c r="I34" s="29">
        <v>0.37109999999999999</v>
      </c>
      <c r="J34" s="30"/>
      <c r="K34" s="30"/>
      <c r="L34" s="28"/>
      <c r="M34" s="31"/>
      <c r="N34" s="32"/>
      <c r="O34" s="28"/>
      <c r="P34" s="32">
        <v>6</v>
      </c>
      <c r="Q34" s="28">
        <v>0.8</v>
      </c>
      <c r="R34" s="31"/>
      <c r="S34" s="31"/>
      <c r="T34" s="50">
        <v>5.2999999999999999E-2</v>
      </c>
      <c r="U34" s="50">
        <v>1.2E-2</v>
      </c>
      <c r="V34" s="50">
        <v>8.0000000000000002E-3</v>
      </c>
      <c r="W34" s="50">
        <v>7.0000000000000001E-3</v>
      </c>
      <c r="X34" s="50">
        <v>5.0000000000000001E-3</v>
      </c>
      <c r="Y34" s="30"/>
      <c r="Z34" s="42">
        <v>-7.2634400000000001</v>
      </c>
      <c r="AA34" s="42">
        <v>-44.324807999999997</v>
      </c>
    </row>
    <row r="35" spans="1:27" ht="13.2" x14ac:dyDescent="0.25">
      <c r="A35" s="146">
        <v>43341</v>
      </c>
      <c r="B35" s="28" t="s">
        <v>138</v>
      </c>
      <c r="C35" s="28">
        <v>75.599999999999994</v>
      </c>
      <c r="D35" s="27">
        <v>104.3</v>
      </c>
      <c r="E35" s="28">
        <v>8.74</v>
      </c>
      <c r="F35" s="27">
        <v>161.30000000000001</v>
      </c>
      <c r="G35" s="28">
        <v>6.85</v>
      </c>
      <c r="H35" s="29">
        <v>1.7849999999999999</v>
      </c>
      <c r="I35" s="29">
        <v>0.35970000000000002</v>
      </c>
      <c r="J35" s="30"/>
      <c r="K35" s="30"/>
      <c r="L35" s="28"/>
      <c r="M35" s="31"/>
      <c r="N35" s="32"/>
      <c r="O35" s="28"/>
      <c r="P35" s="32">
        <v>6.6</v>
      </c>
      <c r="Q35" s="28">
        <v>0.5</v>
      </c>
      <c r="R35" s="31"/>
      <c r="S35" s="31"/>
      <c r="T35" s="50">
        <v>4.3999999999999997E-2</v>
      </c>
      <c r="U35" s="50">
        <v>8.9999999999999993E-3</v>
      </c>
      <c r="V35" s="50">
        <v>6.0000000000000001E-3</v>
      </c>
      <c r="W35" s="50">
        <v>4.0000000000000001E-3</v>
      </c>
      <c r="X35" s="50">
        <v>3.0000000000000001E-3</v>
      </c>
      <c r="Y35" s="30"/>
      <c r="Z35" s="42">
        <v>-7.3657700000000004</v>
      </c>
      <c r="AA35" s="42">
        <v>-44.239275999999997</v>
      </c>
    </row>
    <row r="36" spans="1:27" ht="13.2" x14ac:dyDescent="0.25">
      <c r="A36" s="78">
        <v>43348</v>
      </c>
      <c r="B36" s="28" t="s">
        <v>138</v>
      </c>
      <c r="C36" s="28">
        <v>74.3</v>
      </c>
      <c r="D36" s="27">
        <v>102.8</v>
      </c>
      <c r="E36" s="28">
        <v>8.73</v>
      </c>
      <c r="F36" s="27">
        <v>179.4</v>
      </c>
      <c r="G36" s="28">
        <v>6.81</v>
      </c>
      <c r="H36" s="29">
        <v>1.6950000000000001</v>
      </c>
      <c r="I36" s="29">
        <v>0.36520000000000002</v>
      </c>
      <c r="J36" s="30"/>
      <c r="K36" s="30"/>
      <c r="L36" s="28"/>
      <c r="M36" s="31"/>
      <c r="N36" s="32"/>
      <c r="O36" s="28"/>
      <c r="P36" s="32">
        <v>6.2</v>
      </c>
      <c r="Q36" s="28">
        <v>1.6</v>
      </c>
      <c r="R36" s="31"/>
      <c r="S36" s="31"/>
      <c r="T36" s="50">
        <v>4.3999999999999997E-2</v>
      </c>
      <c r="U36" s="50">
        <v>8.9999999999999993E-3</v>
      </c>
      <c r="V36" s="50">
        <v>6.0000000000000001E-3</v>
      </c>
      <c r="W36" s="50">
        <v>5.0000000000000001E-3</v>
      </c>
      <c r="X36" s="50">
        <v>4.0000000000000001E-3</v>
      </c>
      <c r="Y36" s="30"/>
      <c r="Z36" s="42"/>
      <c r="AA36" s="42"/>
    </row>
    <row r="37" spans="1:27" ht="13.2" x14ac:dyDescent="0.25">
      <c r="A37" s="78">
        <v>43355</v>
      </c>
      <c r="B37" s="28" t="s">
        <v>138</v>
      </c>
      <c r="C37" s="28">
        <v>67.599999999999994</v>
      </c>
      <c r="D37" s="27">
        <v>104.2</v>
      </c>
      <c r="E37" s="28">
        <v>9.51</v>
      </c>
      <c r="F37" s="27">
        <v>176.4</v>
      </c>
      <c r="G37" s="28">
        <v>6.48</v>
      </c>
      <c r="H37" s="31"/>
      <c r="I37" s="29"/>
      <c r="J37" s="39">
        <v>0.28567300000000001</v>
      </c>
      <c r="K37" s="39">
        <v>3.9174E-2</v>
      </c>
      <c r="L37" s="40">
        <v>1.685675</v>
      </c>
      <c r="M37" s="38">
        <v>1.938944</v>
      </c>
      <c r="N37" s="32"/>
      <c r="O37" s="28"/>
      <c r="P37" s="32">
        <v>6.8</v>
      </c>
      <c r="Q37" s="28">
        <v>0.5</v>
      </c>
      <c r="R37" s="31"/>
      <c r="S37" s="31"/>
      <c r="T37" s="50">
        <v>4.4999999999999998E-2</v>
      </c>
      <c r="U37" s="50">
        <v>0.01</v>
      </c>
      <c r="V37" s="50">
        <v>7.0000000000000001E-3</v>
      </c>
      <c r="W37" s="50">
        <v>6.0000000000000001E-3</v>
      </c>
      <c r="X37" s="50">
        <v>4.0000000000000001E-3</v>
      </c>
      <c r="Y37" s="30"/>
      <c r="Z37" s="42"/>
      <c r="AA37" s="42"/>
    </row>
    <row r="38" spans="1:27" ht="14.4" x14ac:dyDescent="0.3">
      <c r="A38" s="78">
        <v>43362</v>
      </c>
      <c r="B38" s="28" t="s">
        <v>138</v>
      </c>
      <c r="C38" s="28">
        <v>68.5</v>
      </c>
      <c r="D38" s="27">
        <v>96.5</v>
      </c>
      <c r="E38" s="28">
        <v>8.7200000000000006</v>
      </c>
      <c r="F38" s="27">
        <v>164.9</v>
      </c>
      <c r="G38" s="28">
        <v>6.53</v>
      </c>
      <c r="H38" s="34">
        <v>1.4550000000000001</v>
      </c>
      <c r="I38" s="34">
        <v>0.39907999999999999</v>
      </c>
      <c r="J38" s="36">
        <v>0.33883999999999997</v>
      </c>
      <c r="K38" s="36">
        <v>1.8419999999999999E-2</v>
      </c>
      <c r="L38" s="37">
        <v>6.57</v>
      </c>
      <c r="M38" s="34">
        <v>0.73816000000000004</v>
      </c>
      <c r="N38" s="31">
        <f t="shared" ref="N38:N39" si="4">I38-(J38+K38)</f>
        <v>4.1820000000000024E-2</v>
      </c>
      <c r="O38" s="28"/>
      <c r="P38" s="32"/>
      <c r="Q38" s="28">
        <v>1.7</v>
      </c>
      <c r="R38" s="31"/>
      <c r="S38" s="31"/>
      <c r="T38" s="50">
        <v>4.4999999999999998E-2</v>
      </c>
      <c r="U38" s="50">
        <v>8.9999999999999993E-3</v>
      </c>
      <c r="V38" s="50">
        <v>5.0000000000000001E-3</v>
      </c>
      <c r="W38" s="50">
        <v>5.0000000000000001E-3</v>
      </c>
      <c r="X38" s="50">
        <v>4.0000000000000001E-3</v>
      </c>
      <c r="Y38" s="30"/>
      <c r="Z38" s="42">
        <v>-7.2900964000000004</v>
      </c>
      <c r="AA38" s="42">
        <v>-45.541930000000001</v>
      </c>
    </row>
    <row r="39" spans="1:27" ht="14.4" x14ac:dyDescent="0.3">
      <c r="A39" s="78">
        <v>43370</v>
      </c>
      <c r="B39" s="28" t="s">
        <v>138</v>
      </c>
      <c r="C39" s="28">
        <v>65.3</v>
      </c>
      <c r="D39" s="27">
        <v>96.6</v>
      </c>
      <c r="E39" s="28">
        <v>9.0500000000000007</v>
      </c>
      <c r="F39" s="27">
        <v>166.3</v>
      </c>
      <c r="G39" s="28">
        <v>6.57</v>
      </c>
      <c r="H39" s="34">
        <v>1.6459999999999999</v>
      </c>
      <c r="I39" s="34">
        <v>0.41714000000000001</v>
      </c>
      <c r="J39" s="36">
        <v>0.38128000000000001</v>
      </c>
      <c r="K39" s="36">
        <v>1.193E-2</v>
      </c>
      <c r="L39" s="37">
        <v>7.45</v>
      </c>
      <c r="M39" s="34">
        <v>1.1811499999999999</v>
      </c>
      <c r="N39" s="31">
        <f t="shared" si="4"/>
        <v>2.3930000000000007E-2</v>
      </c>
      <c r="O39" s="28"/>
      <c r="P39" s="32"/>
      <c r="Q39" s="28">
        <v>1.4</v>
      </c>
      <c r="R39" s="31"/>
      <c r="S39" s="31"/>
      <c r="T39" s="50">
        <v>4.8000000000000001E-2</v>
      </c>
      <c r="U39" s="50">
        <v>0.01</v>
      </c>
      <c r="V39" s="50">
        <v>6.0000000000000001E-3</v>
      </c>
      <c r="W39" s="50">
        <v>5.0000000000000001E-3</v>
      </c>
      <c r="X39" s="50">
        <v>4.0000000000000001E-3</v>
      </c>
      <c r="Y39" s="30"/>
      <c r="Z39" s="42">
        <v>-7.1515667000000001</v>
      </c>
      <c r="AA39" s="42">
        <v>-42.856526000000002</v>
      </c>
    </row>
    <row r="40" spans="1:27" ht="13.2" x14ac:dyDescent="0.25">
      <c r="A40" s="78">
        <v>43376</v>
      </c>
      <c r="B40" s="28"/>
      <c r="C40" s="28"/>
      <c r="D40" s="27"/>
      <c r="E40" s="28"/>
      <c r="F40" s="27"/>
      <c r="G40" s="28"/>
      <c r="H40" s="29"/>
      <c r="I40" s="29"/>
      <c r="J40" s="30"/>
      <c r="K40" s="30"/>
      <c r="L40" s="28"/>
      <c r="M40" s="31"/>
      <c r="N40" s="32"/>
      <c r="O40" s="28"/>
      <c r="P40" s="32"/>
      <c r="Q40" s="28"/>
      <c r="R40" s="100"/>
      <c r="S40" s="31"/>
      <c r="T40" s="33"/>
      <c r="U40" s="33"/>
      <c r="V40" s="33"/>
      <c r="W40" s="33"/>
      <c r="X40" s="33"/>
      <c r="Y40" s="33"/>
      <c r="Z40" s="79"/>
      <c r="AA40" s="79"/>
    </row>
    <row r="41" spans="1:27" ht="13.2" x14ac:dyDescent="0.25">
      <c r="A41" s="78">
        <v>43383</v>
      </c>
      <c r="B41" s="28"/>
      <c r="C41" s="28"/>
      <c r="D41" s="27"/>
      <c r="E41" s="28"/>
      <c r="F41" s="27"/>
      <c r="G41" s="28"/>
      <c r="H41" s="29"/>
      <c r="I41" s="29"/>
      <c r="J41" s="30"/>
      <c r="K41" s="30"/>
      <c r="L41" s="28"/>
      <c r="M41" s="31"/>
      <c r="N41" s="32"/>
      <c r="O41" s="28"/>
      <c r="P41" s="32"/>
      <c r="Q41" s="28"/>
      <c r="R41" s="100"/>
      <c r="S41" s="31"/>
      <c r="T41" s="33"/>
      <c r="U41" s="33"/>
      <c r="V41" s="33"/>
      <c r="W41" s="33"/>
      <c r="X41" s="33"/>
      <c r="Y41" s="33"/>
      <c r="Z41" s="79"/>
      <c r="AA41" s="79"/>
    </row>
    <row r="42" spans="1:27" ht="13.2" x14ac:dyDescent="0.25">
      <c r="A42" s="78">
        <v>43390</v>
      </c>
      <c r="B42" s="28"/>
      <c r="C42" s="28"/>
      <c r="D42" s="27"/>
      <c r="E42" s="28"/>
      <c r="F42" s="27"/>
      <c r="G42" s="28"/>
      <c r="H42" s="29"/>
      <c r="I42" s="29"/>
      <c r="J42" s="30"/>
      <c r="K42" s="30"/>
      <c r="L42" s="28"/>
      <c r="M42" s="31"/>
      <c r="N42" s="32"/>
      <c r="O42" s="28"/>
      <c r="P42" s="32"/>
      <c r="Q42" s="28"/>
      <c r="R42" s="100"/>
      <c r="S42" s="31"/>
      <c r="T42" s="30"/>
      <c r="U42" s="30"/>
      <c r="V42" s="30"/>
      <c r="W42" s="30"/>
      <c r="X42" s="30"/>
      <c r="Y42" s="30"/>
      <c r="Z42" s="79"/>
      <c r="AA42" s="79"/>
    </row>
    <row r="43" spans="1:27" ht="14.4" x14ac:dyDescent="0.3">
      <c r="A43" s="78">
        <v>43397</v>
      </c>
      <c r="B43" s="28" t="s">
        <v>138</v>
      </c>
      <c r="C43" s="28">
        <v>48.1</v>
      </c>
      <c r="D43" s="27">
        <v>92.8</v>
      </c>
      <c r="E43" s="28">
        <v>10.74</v>
      </c>
      <c r="F43" s="27">
        <v>163.69999999999999</v>
      </c>
      <c r="G43" s="28">
        <v>6.2</v>
      </c>
      <c r="H43" s="34">
        <v>2.589</v>
      </c>
      <c r="I43" s="34">
        <v>0.55959999999999999</v>
      </c>
      <c r="J43" s="36">
        <v>0.53039999999999998</v>
      </c>
      <c r="K43" s="36">
        <v>4.3990000000000001E-2</v>
      </c>
      <c r="L43" s="37">
        <v>7.6159999999999997</v>
      </c>
      <c r="M43" s="34">
        <v>2.3558300000000001</v>
      </c>
      <c r="N43" s="32">
        <v>0</v>
      </c>
      <c r="O43" s="28"/>
      <c r="P43" s="32"/>
      <c r="Q43" s="28">
        <v>0.54249999999999687</v>
      </c>
      <c r="R43" s="100"/>
      <c r="S43" s="31"/>
      <c r="T43" s="50">
        <v>2.1000000000000001E-2</v>
      </c>
      <c r="U43" s="50">
        <v>5.0000000000000001E-3</v>
      </c>
      <c r="V43" s="50">
        <v>3.0000000000000001E-3</v>
      </c>
      <c r="W43" s="50">
        <v>3.0000000000000001E-3</v>
      </c>
      <c r="X43" s="50">
        <v>2E-3</v>
      </c>
      <c r="Y43" s="30"/>
      <c r="Z43" s="79"/>
      <c r="AA43" s="79"/>
    </row>
    <row r="44" spans="1:27" ht="14.4" x14ac:dyDescent="0.3">
      <c r="A44" s="78">
        <v>43404</v>
      </c>
      <c r="B44" s="28"/>
      <c r="C44" s="28"/>
      <c r="D44" s="27"/>
      <c r="E44" s="28"/>
      <c r="F44" s="27"/>
      <c r="G44" s="28"/>
      <c r="H44" s="29"/>
      <c r="I44" s="29"/>
      <c r="J44" s="30"/>
      <c r="K44" s="30"/>
      <c r="L44" s="37"/>
      <c r="M44" s="31"/>
      <c r="N44" s="32"/>
      <c r="O44" s="28"/>
      <c r="P44" s="32"/>
      <c r="R44" s="31"/>
      <c r="S44" s="31"/>
      <c r="T44" s="30"/>
      <c r="U44" s="30"/>
      <c r="V44" s="30"/>
      <c r="W44" s="30"/>
      <c r="X44" s="30"/>
      <c r="Y44" s="30"/>
      <c r="Z44" s="79"/>
      <c r="AA44" s="79"/>
    </row>
    <row r="45" spans="1:27" ht="14.4" x14ac:dyDescent="0.3">
      <c r="A45" s="78">
        <v>43411</v>
      </c>
      <c r="B45" s="28" t="s">
        <v>138</v>
      </c>
      <c r="C45" s="28">
        <v>52.6</v>
      </c>
      <c r="D45" s="27">
        <v>85.6</v>
      </c>
      <c r="E45" s="28">
        <v>9.33</v>
      </c>
      <c r="F45" s="27">
        <v>159.19999999999999</v>
      </c>
      <c r="G45" s="28">
        <v>6.45</v>
      </c>
      <c r="H45" s="34">
        <v>3.38</v>
      </c>
      <c r="I45" s="34">
        <v>0.50360000000000005</v>
      </c>
      <c r="J45" s="36">
        <v>0.46858</v>
      </c>
      <c r="K45" s="36">
        <v>1.29E-2</v>
      </c>
      <c r="L45" s="37">
        <v>10.019</v>
      </c>
      <c r="M45" s="34">
        <v>2.22614</v>
      </c>
      <c r="N45" s="31">
        <f>I45-(J45+K45)</f>
        <v>2.2120000000000029E-2</v>
      </c>
      <c r="O45" s="28"/>
      <c r="P45" s="32"/>
      <c r="Q45" s="28">
        <v>0.96377952755904694</v>
      </c>
      <c r="R45" s="31"/>
      <c r="S45" s="31"/>
      <c r="T45" s="50">
        <v>0.127</v>
      </c>
      <c r="U45" s="50">
        <v>3.1E-2</v>
      </c>
      <c r="V45" s="50">
        <v>1.9E-2</v>
      </c>
      <c r="W45" s="50">
        <v>1.7000000000000001E-2</v>
      </c>
      <c r="X45" s="50">
        <v>1.2999999999999999E-2</v>
      </c>
      <c r="Y45" s="30"/>
      <c r="Z45" s="79"/>
      <c r="AA45" s="79"/>
    </row>
    <row r="46" spans="1:27" ht="14.4" x14ac:dyDescent="0.3">
      <c r="A46" s="78">
        <v>43418</v>
      </c>
      <c r="B46" s="28"/>
      <c r="C46" s="28"/>
      <c r="D46" s="27"/>
      <c r="E46" s="28"/>
      <c r="F46" s="27"/>
      <c r="G46" s="28"/>
      <c r="H46" s="31"/>
      <c r="I46" s="31"/>
      <c r="J46" s="30"/>
      <c r="K46" s="30"/>
      <c r="L46" s="37"/>
      <c r="M46" s="31"/>
      <c r="N46" s="32"/>
      <c r="O46" s="28"/>
      <c r="P46" s="32"/>
      <c r="R46" s="31"/>
      <c r="S46" s="31"/>
      <c r="T46" s="30"/>
      <c r="U46" s="30"/>
      <c r="V46" s="30"/>
      <c r="W46" s="30"/>
      <c r="X46" s="30"/>
      <c r="Y46" s="30"/>
      <c r="Z46" s="79"/>
      <c r="AA46" s="79"/>
    </row>
    <row r="47" spans="1:27" ht="14.4" x14ac:dyDescent="0.3">
      <c r="A47" s="78">
        <v>43425</v>
      </c>
      <c r="B47" s="28" t="s">
        <v>138</v>
      </c>
      <c r="C47" s="28">
        <v>41.6</v>
      </c>
      <c r="D47" s="27">
        <v>92.2</v>
      </c>
      <c r="E47" s="28">
        <v>11.68</v>
      </c>
      <c r="F47" s="27">
        <v>162.6</v>
      </c>
      <c r="G47" s="28">
        <v>6.98</v>
      </c>
      <c r="H47" s="34">
        <v>3.21</v>
      </c>
      <c r="I47" s="34">
        <v>0.64329999999999998</v>
      </c>
      <c r="J47" s="36">
        <v>0.60757000000000005</v>
      </c>
      <c r="K47" s="36">
        <v>4.2509999999999999E-2</v>
      </c>
      <c r="L47" s="37">
        <v>7.8780000000000001</v>
      </c>
      <c r="M47" s="34">
        <v>1.5220499999999999</v>
      </c>
      <c r="N47" s="32">
        <v>0</v>
      </c>
      <c r="O47" s="28"/>
      <c r="P47" s="32"/>
      <c r="Q47" s="28">
        <v>0.86500000000000021</v>
      </c>
      <c r="R47" s="31"/>
      <c r="S47" s="31"/>
      <c r="T47" s="50">
        <v>0.13300000000000001</v>
      </c>
      <c r="U47" s="50">
        <v>0.03</v>
      </c>
      <c r="V47" s="50">
        <v>1.7000000000000001E-2</v>
      </c>
      <c r="W47" s="50">
        <v>1.4999999999999999E-2</v>
      </c>
      <c r="X47" s="50">
        <v>1.2E-2</v>
      </c>
      <c r="Y47" s="30"/>
      <c r="Z47" s="79"/>
      <c r="AA47" s="79"/>
    </row>
    <row r="48" spans="1:27" ht="14.4" x14ac:dyDescent="0.3">
      <c r="A48" s="78">
        <v>43432</v>
      </c>
      <c r="B48" s="28"/>
      <c r="C48" s="28"/>
      <c r="D48" s="27"/>
      <c r="E48" s="28"/>
      <c r="F48" s="27"/>
      <c r="G48" s="28"/>
      <c r="H48" s="31"/>
      <c r="I48" s="31"/>
      <c r="J48" s="30"/>
      <c r="K48" s="30"/>
      <c r="L48" s="37"/>
      <c r="M48" s="31"/>
      <c r="N48" s="32"/>
      <c r="O48" s="28"/>
      <c r="P48" s="32"/>
      <c r="R48" s="31"/>
      <c r="S48" s="31"/>
      <c r="T48" s="30"/>
      <c r="U48" s="30"/>
      <c r="V48" s="30"/>
      <c r="W48" s="30"/>
      <c r="X48" s="30"/>
      <c r="Y48" s="30"/>
      <c r="Z48" s="79"/>
      <c r="AA48" s="79"/>
    </row>
    <row r="49" spans="1:27" ht="14.4" x14ac:dyDescent="0.3">
      <c r="A49" s="78">
        <v>43439</v>
      </c>
      <c r="B49" s="28" t="s">
        <v>138</v>
      </c>
      <c r="C49" s="28">
        <v>41.2</v>
      </c>
      <c r="D49" s="27">
        <v>91.6</v>
      </c>
      <c r="E49" s="28">
        <v>11.65</v>
      </c>
      <c r="F49" s="27">
        <v>160.80000000000001</v>
      </c>
      <c r="G49" s="28">
        <v>7.29</v>
      </c>
      <c r="H49" s="34">
        <v>3.2120000000000002</v>
      </c>
      <c r="I49" s="34">
        <v>0.65920000000000001</v>
      </c>
      <c r="J49" s="36">
        <v>0.60658999999999996</v>
      </c>
      <c r="K49" s="36">
        <v>3.678E-2</v>
      </c>
      <c r="L49" s="37">
        <v>8.6359999999999992</v>
      </c>
      <c r="M49" s="34">
        <v>2.05924</v>
      </c>
      <c r="N49" s="31">
        <f>I49-(J49+K49)</f>
        <v>1.5830000000000011E-2</v>
      </c>
      <c r="O49" s="28"/>
      <c r="P49" s="32"/>
      <c r="Q49" s="28">
        <v>1.0318471337579558</v>
      </c>
      <c r="R49" s="31"/>
      <c r="S49" s="31"/>
      <c r="T49" s="50">
        <v>0.122</v>
      </c>
      <c r="U49" s="50">
        <v>0.03</v>
      </c>
      <c r="V49" s="50">
        <v>1.7999999999999999E-2</v>
      </c>
      <c r="W49" s="50">
        <v>1.4999999999999999E-2</v>
      </c>
      <c r="X49" s="50">
        <v>1.0999999999999999E-2</v>
      </c>
      <c r="Y49" s="30"/>
      <c r="Z49" s="79"/>
      <c r="AA49" s="79"/>
    </row>
    <row r="50" spans="1:27" ht="13.2" x14ac:dyDescent="0.25">
      <c r="A50" s="78">
        <v>43446</v>
      </c>
      <c r="B50" s="28"/>
      <c r="C50" s="28"/>
      <c r="D50" s="27"/>
      <c r="E50" s="28"/>
      <c r="F50" s="27"/>
      <c r="G50" s="28"/>
      <c r="H50" s="31"/>
      <c r="I50" s="31"/>
      <c r="J50" s="30"/>
      <c r="K50" s="30"/>
      <c r="L50" s="28"/>
      <c r="M50" s="31"/>
      <c r="N50" s="32"/>
      <c r="O50" s="28"/>
      <c r="P50" s="32"/>
      <c r="Q50" s="28"/>
      <c r="R50" s="31"/>
      <c r="S50" s="31"/>
      <c r="T50" s="30"/>
      <c r="U50" s="30"/>
      <c r="V50" s="30"/>
      <c r="W50" s="30"/>
      <c r="X50" s="30"/>
      <c r="Y50" s="30"/>
      <c r="Z50" s="79"/>
      <c r="AA50" s="79"/>
    </row>
    <row r="51" spans="1:27" ht="14.4" x14ac:dyDescent="0.3">
      <c r="A51" s="78">
        <v>43453</v>
      </c>
      <c r="B51" s="28" t="s">
        <v>138</v>
      </c>
      <c r="C51" s="28">
        <v>36.6</v>
      </c>
      <c r="D51" s="27">
        <v>95.1</v>
      </c>
      <c r="E51" s="28">
        <v>12.95</v>
      </c>
      <c r="F51" s="27">
        <v>166.6</v>
      </c>
      <c r="G51" s="28">
        <v>6.33</v>
      </c>
      <c r="H51" s="34">
        <v>1.83</v>
      </c>
      <c r="I51" s="34">
        <v>0.65454999999999997</v>
      </c>
      <c r="J51" s="36">
        <v>0.57658600000000004</v>
      </c>
      <c r="K51" s="36">
        <v>6.8187999999999999E-3</v>
      </c>
      <c r="L51" s="37">
        <v>2.626674</v>
      </c>
      <c r="M51" s="34">
        <v>1.6879999999999999</v>
      </c>
      <c r="N51" s="31">
        <f>I51-(J51+K51)</f>
        <v>7.1145199999999909E-2</v>
      </c>
      <c r="O51" s="28"/>
      <c r="P51" s="32"/>
      <c r="Q51" s="28">
        <v>1.1000000000000001</v>
      </c>
      <c r="R51" s="31"/>
      <c r="S51" s="31"/>
      <c r="T51" s="50">
        <v>7.1999999999999995E-2</v>
      </c>
      <c r="U51" s="50">
        <v>1.7000000000000001E-2</v>
      </c>
      <c r="V51" s="50">
        <v>0.01</v>
      </c>
      <c r="W51" s="50">
        <v>8.9999999999999993E-3</v>
      </c>
      <c r="X51" s="50">
        <v>6.0000000000000001E-3</v>
      </c>
      <c r="Y51" s="30"/>
      <c r="Z51" s="79"/>
      <c r="AA51" s="79"/>
    </row>
    <row r="52" spans="1:27" ht="13.2" x14ac:dyDescent="0.25">
      <c r="A52" s="78">
        <v>43467</v>
      </c>
      <c r="B52" s="28"/>
      <c r="C52" s="28"/>
      <c r="D52" s="27"/>
      <c r="E52" s="28"/>
      <c r="F52" s="27"/>
      <c r="G52" s="28"/>
      <c r="H52" s="31"/>
      <c r="I52" s="31"/>
      <c r="J52" s="30"/>
      <c r="K52" s="30"/>
      <c r="L52" s="28"/>
      <c r="M52" s="31"/>
      <c r="N52" s="32"/>
      <c r="O52" s="28"/>
      <c r="P52" s="32"/>
      <c r="Q52" s="28"/>
      <c r="R52" s="31"/>
      <c r="S52" s="31"/>
      <c r="T52" s="30"/>
      <c r="U52" s="30"/>
      <c r="V52" s="30"/>
      <c r="W52" s="30"/>
      <c r="X52" s="30"/>
      <c r="Y52" s="30"/>
      <c r="Z52" s="79"/>
      <c r="AA52" s="79"/>
    </row>
    <row r="53" spans="1:27" ht="13.2" x14ac:dyDescent="0.25">
      <c r="A53" s="78">
        <v>43474</v>
      </c>
      <c r="B53" s="28" t="s">
        <v>138</v>
      </c>
      <c r="C53" s="28">
        <v>39</v>
      </c>
      <c r="D53" s="27">
        <v>94.4</v>
      </c>
      <c r="E53" s="28">
        <v>12.4</v>
      </c>
      <c r="F53" s="27">
        <v>164.5</v>
      </c>
      <c r="G53" s="28">
        <v>6.86</v>
      </c>
      <c r="H53" s="38">
        <v>1.8839999999999999</v>
      </c>
      <c r="I53" s="38">
        <v>0.67431399999999997</v>
      </c>
      <c r="J53" s="39">
        <v>0.56847999999999999</v>
      </c>
      <c r="K53" s="39">
        <v>2.4121E-2</v>
      </c>
      <c r="L53" s="40">
        <v>1.7567900000000001</v>
      </c>
      <c r="M53" s="38">
        <v>1.1530560000000001</v>
      </c>
      <c r="N53" s="31">
        <f>I53-(J53+K53)</f>
        <v>8.1713000000000036E-2</v>
      </c>
      <c r="O53" s="28"/>
      <c r="P53" s="32"/>
      <c r="Q53" s="28">
        <v>1.5126760563380255</v>
      </c>
      <c r="R53" s="31"/>
      <c r="S53" s="31"/>
      <c r="T53" s="30">
        <v>7.4999999999999997E-2</v>
      </c>
      <c r="U53" s="30">
        <v>1.7000000000000001E-2</v>
      </c>
      <c r="V53" s="30">
        <v>0.01</v>
      </c>
      <c r="W53" s="30">
        <v>8.0000000000000002E-3</v>
      </c>
      <c r="X53" s="30">
        <v>6.0000000000000001E-3</v>
      </c>
      <c r="Y53" s="30"/>
      <c r="Z53" s="79"/>
      <c r="AA53" s="79"/>
    </row>
    <row r="54" spans="1:27" ht="13.2" x14ac:dyDescent="0.25">
      <c r="A54" s="78">
        <v>43481</v>
      </c>
      <c r="B54" s="28"/>
      <c r="C54" s="28"/>
      <c r="D54" s="27"/>
      <c r="E54" s="28"/>
      <c r="F54" s="27"/>
      <c r="G54" s="28"/>
      <c r="H54" s="31"/>
      <c r="I54" s="31"/>
      <c r="J54" s="30"/>
      <c r="K54" s="30"/>
      <c r="L54" s="28"/>
      <c r="M54" s="31"/>
      <c r="N54" s="32"/>
      <c r="O54" s="28"/>
      <c r="P54" s="32"/>
      <c r="Q54" s="28"/>
      <c r="R54" s="31"/>
      <c r="S54" s="31"/>
      <c r="T54" s="30"/>
      <c r="U54" s="30"/>
      <c r="V54" s="30"/>
      <c r="W54" s="30"/>
      <c r="X54" s="30"/>
      <c r="Y54" s="30"/>
      <c r="Z54" s="79"/>
      <c r="AA54" s="79"/>
    </row>
    <row r="55" spans="1:27" ht="14.4" x14ac:dyDescent="0.3">
      <c r="A55" s="78">
        <v>43488</v>
      </c>
      <c r="B55" s="28" t="s">
        <v>138</v>
      </c>
      <c r="C55" s="28">
        <v>35.5</v>
      </c>
      <c r="D55" s="27">
        <v>97.4</v>
      </c>
      <c r="E55" s="28">
        <v>13.49</v>
      </c>
      <c r="F55" s="27">
        <v>160.5</v>
      </c>
      <c r="G55" s="28">
        <v>5.78</v>
      </c>
      <c r="H55" s="38">
        <v>2.7789999999999999</v>
      </c>
      <c r="I55" s="38">
        <v>0.66587399999999997</v>
      </c>
      <c r="J55" s="39">
        <v>0.56635599999999997</v>
      </c>
      <c r="K55" s="39">
        <v>2.9548000000000001E-2</v>
      </c>
      <c r="L55" s="40">
        <v>2.2669649999999999</v>
      </c>
      <c r="M55" s="38">
        <v>1.5215209999999999</v>
      </c>
      <c r="N55" s="31">
        <f>I55-(J55+K55)</f>
        <v>6.9969999999999977E-2</v>
      </c>
      <c r="O55" s="28"/>
      <c r="P55" s="32"/>
      <c r="Q55" s="28">
        <v>1.3581081081081019</v>
      </c>
      <c r="R55" s="34">
        <v>0.33878999999999998</v>
      </c>
      <c r="S55" s="34">
        <v>3.3730000000000003E-2</v>
      </c>
      <c r="T55" s="30">
        <v>0.125</v>
      </c>
      <c r="U55" s="30">
        <v>0.03</v>
      </c>
      <c r="V55" s="30">
        <v>1.7999999999999999E-2</v>
      </c>
      <c r="W55" s="30">
        <v>1.4999999999999999E-2</v>
      </c>
      <c r="X55" s="30">
        <v>1.2E-2</v>
      </c>
      <c r="Y55" s="30"/>
      <c r="Z55" s="79"/>
      <c r="AA55" s="79"/>
    </row>
    <row r="56" spans="1:27" ht="13.2" x14ac:dyDescent="0.25">
      <c r="A56" s="78">
        <v>43495</v>
      </c>
      <c r="B56" s="28"/>
      <c r="C56" s="28"/>
      <c r="D56" s="27"/>
      <c r="E56" s="28"/>
      <c r="F56" s="27"/>
      <c r="G56" s="28"/>
      <c r="H56" s="31"/>
      <c r="I56" s="31"/>
      <c r="J56" s="30"/>
      <c r="K56" s="30"/>
      <c r="L56" s="28"/>
      <c r="M56" s="31"/>
      <c r="N56" s="32"/>
      <c r="O56" s="28"/>
      <c r="P56" s="32"/>
      <c r="Q56" s="28"/>
      <c r="R56" s="31"/>
      <c r="S56" s="31"/>
      <c r="T56" s="30"/>
      <c r="U56" s="30"/>
      <c r="V56" s="30"/>
      <c r="W56" s="30"/>
      <c r="X56" s="30"/>
      <c r="Y56" s="30"/>
      <c r="Z56" s="79"/>
      <c r="AA56" s="79"/>
    </row>
    <row r="57" spans="1:27" ht="14.4" x14ac:dyDescent="0.3">
      <c r="A57" s="78">
        <v>43502</v>
      </c>
      <c r="B57" s="28" t="s">
        <v>138</v>
      </c>
      <c r="C57" s="28">
        <v>39.1</v>
      </c>
      <c r="D57" s="27">
        <v>97.2</v>
      </c>
      <c r="E57" s="28">
        <v>12.76</v>
      </c>
      <c r="F57" s="27">
        <v>165.5</v>
      </c>
      <c r="G57" s="28">
        <v>6.16</v>
      </c>
      <c r="H57" s="34">
        <v>2.6139999999999999</v>
      </c>
      <c r="I57" s="34">
        <v>0.62773199999999996</v>
      </c>
      <c r="J57" s="36">
        <v>0.56815199999999999</v>
      </c>
      <c r="K57" s="36">
        <v>3.1050000000000001E-3</v>
      </c>
      <c r="L57" s="37">
        <v>2.4898820000000002</v>
      </c>
      <c r="M57" s="34">
        <v>1.4187399999999999</v>
      </c>
      <c r="N57" s="31">
        <f>I57-(J57+K57)</f>
        <v>5.6474999999999942E-2</v>
      </c>
      <c r="O57" s="28"/>
      <c r="P57" s="32"/>
      <c r="Q57" s="28">
        <v>1.0868131868131836</v>
      </c>
      <c r="R57" s="34">
        <v>0.22056000000000001</v>
      </c>
      <c r="S57" s="34">
        <v>3.2599999999999997E-2</v>
      </c>
      <c r="T57" s="30">
        <v>3.7999999999999999E-2</v>
      </c>
      <c r="U57" s="30">
        <v>8.0000000000000002E-3</v>
      </c>
      <c r="V57" s="30">
        <v>5.0000000000000001E-3</v>
      </c>
      <c r="W57" s="30">
        <v>4.0000000000000001E-3</v>
      </c>
      <c r="X57" s="30">
        <v>3.0000000000000001E-3</v>
      </c>
      <c r="Y57" s="30"/>
      <c r="Z57" s="79"/>
      <c r="AA57" s="79"/>
    </row>
    <row r="58" spans="1:27" ht="13.2" x14ac:dyDescent="0.25">
      <c r="A58" s="78">
        <v>43509</v>
      </c>
      <c r="B58" s="28"/>
      <c r="C58" s="28"/>
      <c r="D58" s="27"/>
      <c r="E58" s="28"/>
      <c r="F58" s="27"/>
      <c r="G58" s="28"/>
      <c r="H58" s="31"/>
      <c r="I58" s="31"/>
      <c r="J58" s="30"/>
      <c r="K58" s="30"/>
      <c r="L58" s="28"/>
      <c r="M58" s="31"/>
      <c r="N58" s="32"/>
      <c r="O58" s="28"/>
      <c r="P58" s="32"/>
      <c r="Q58" s="28"/>
      <c r="R58" s="31"/>
      <c r="S58" s="31"/>
      <c r="T58" s="30"/>
      <c r="U58" s="30"/>
      <c r="V58" s="30"/>
      <c r="W58" s="30"/>
      <c r="X58" s="30"/>
      <c r="Y58" s="30"/>
      <c r="Z58" s="79"/>
      <c r="AA58" s="79"/>
    </row>
    <row r="59" spans="1:27" ht="14.4" x14ac:dyDescent="0.3">
      <c r="A59" s="78">
        <v>43516</v>
      </c>
      <c r="B59" s="28" t="s">
        <v>138</v>
      </c>
      <c r="C59" s="28">
        <v>37.299999999999997</v>
      </c>
      <c r="D59" s="27">
        <v>99.5</v>
      </c>
      <c r="E59" s="28">
        <v>13.41</v>
      </c>
      <c r="F59" s="27">
        <v>172.2</v>
      </c>
      <c r="G59" s="28">
        <v>6.37</v>
      </c>
      <c r="H59" s="38">
        <v>1.6519999999999999</v>
      </c>
      <c r="I59" s="38">
        <v>0.56374000000000002</v>
      </c>
      <c r="J59" s="39">
        <v>0.53028399999999998</v>
      </c>
      <c r="K59" s="39">
        <v>1.8852000000000001E-2</v>
      </c>
      <c r="L59" s="40">
        <v>1.2837190000000001</v>
      </c>
      <c r="M59" s="38">
        <v>1.212504</v>
      </c>
      <c r="N59" s="31">
        <f>I59-(J59+K59)</f>
        <v>1.4604000000000061E-2</v>
      </c>
      <c r="O59" s="28"/>
      <c r="P59" s="32"/>
      <c r="Q59" s="28">
        <v>1.1000000000000001</v>
      </c>
      <c r="R59" s="34">
        <v>0.25840999999999997</v>
      </c>
      <c r="S59" s="34">
        <v>2.1940000000000001E-2</v>
      </c>
      <c r="T59" s="30">
        <v>4.9000000000000002E-2</v>
      </c>
      <c r="U59" s="30">
        <v>1.0999999999999999E-2</v>
      </c>
      <c r="V59" s="30">
        <v>6.0000000000000001E-3</v>
      </c>
      <c r="W59" s="30">
        <v>5.0000000000000001E-3</v>
      </c>
      <c r="X59" s="30">
        <v>4.0000000000000001E-3</v>
      </c>
      <c r="Y59" s="30"/>
      <c r="Z59" s="79"/>
      <c r="AA59" s="79"/>
    </row>
    <row r="60" spans="1:27" ht="13.2" x14ac:dyDescent="0.25">
      <c r="A60" s="78">
        <v>43523</v>
      </c>
      <c r="B60" s="28"/>
      <c r="C60" s="28"/>
      <c r="D60" s="27"/>
      <c r="E60" s="28"/>
      <c r="F60" s="27"/>
      <c r="G60" s="28"/>
      <c r="H60" s="31"/>
      <c r="I60" s="31"/>
      <c r="J60" s="30"/>
      <c r="K60" s="30"/>
      <c r="L60" s="28"/>
      <c r="M60" s="31"/>
      <c r="N60" s="32"/>
      <c r="O60" s="28"/>
      <c r="P60" s="32"/>
      <c r="Q60" s="28"/>
      <c r="R60" s="31"/>
      <c r="S60" s="31"/>
      <c r="T60" s="30"/>
      <c r="U60" s="30"/>
      <c r="V60" s="30"/>
      <c r="W60" s="30"/>
      <c r="X60" s="30"/>
      <c r="Y60" s="30"/>
      <c r="Z60" s="79"/>
      <c r="AA60" s="79"/>
    </row>
    <row r="61" spans="1:27" ht="14.4" x14ac:dyDescent="0.3">
      <c r="A61" s="78">
        <v>43530</v>
      </c>
      <c r="B61" s="28" t="s">
        <v>138</v>
      </c>
      <c r="C61" s="28">
        <v>38.1</v>
      </c>
      <c r="D61" s="27">
        <v>98.6</v>
      </c>
      <c r="E61" s="28">
        <v>13.14</v>
      </c>
      <c r="F61" s="27">
        <v>177.1</v>
      </c>
      <c r="G61" s="28">
        <v>6.21</v>
      </c>
      <c r="H61" s="38">
        <v>1.8819999999999999</v>
      </c>
      <c r="I61" s="38">
        <v>0.55593199999999998</v>
      </c>
      <c r="J61" s="39">
        <v>0.49570700000000001</v>
      </c>
      <c r="K61" s="39">
        <v>1.2645E-2</v>
      </c>
      <c r="L61" s="40">
        <v>2.0969069999999999</v>
      </c>
      <c r="M61" s="38">
        <v>1.7349950000000001</v>
      </c>
      <c r="N61" s="31">
        <f>I61-(J61+K61)</f>
        <v>4.7579999999999956E-2</v>
      </c>
      <c r="O61" s="28"/>
      <c r="P61" s="32"/>
      <c r="Q61" s="28">
        <v>1.4394736842105278</v>
      </c>
      <c r="R61" s="34">
        <v>0.26643</v>
      </c>
      <c r="S61" s="34">
        <v>2.147E-2</v>
      </c>
      <c r="T61" s="30">
        <v>6.5000000000000002E-2</v>
      </c>
      <c r="U61" s="30">
        <v>1.4999999999999999E-2</v>
      </c>
      <c r="V61" s="30">
        <v>8.0000000000000002E-3</v>
      </c>
      <c r="W61" s="30">
        <v>7.0000000000000001E-3</v>
      </c>
      <c r="X61" s="30">
        <v>5.0000000000000001E-3</v>
      </c>
      <c r="Y61" s="30"/>
      <c r="Z61" s="79"/>
      <c r="AA61" s="79"/>
    </row>
    <row r="62" spans="1:27" ht="13.2" x14ac:dyDescent="0.25">
      <c r="A62" s="78">
        <v>43537</v>
      </c>
      <c r="B62" s="28"/>
      <c r="C62" s="28"/>
      <c r="D62" s="27"/>
      <c r="E62" s="28"/>
      <c r="F62" s="27"/>
      <c r="G62" s="28"/>
      <c r="H62" s="31"/>
      <c r="I62" s="31"/>
      <c r="J62" s="30"/>
      <c r="K62" s="30"/>
      <c r="L62" s="28"/>
      <c r="M62" s="31"/>
      <c r="N62" s="32"/>
      <c r="O62" s="28"/>
      <c r="P62" s="32"/>
      <c r="Q62" s="28"/>
      <c r="R62" s="31"/>
      <c r="S62" s="31"/>
      <c r="T62" s="30"/>
      <c r="U62" s="30"/>
      <c r="V62" s="30"/>
      <c r="W62" s="30"/>
      <c r="X62" s="30"/>
      <c r="Y62" s="30"/>
      <c r="Z62" s="79"/>
      <c r="AA62" s="79"/>
    </row>
    <row r="63" spans="1:27" ht="14.4" x14ac:dyDescent="0.3">
      <c r="A63" s="78">
        <v>43544</v>
      </c>
      <c r="B63" s="28" t="s">
        <v>138</v>
      </c>
      <c r="C63" s="28">
        <v>43.5</v>
      </c>
      <c r="D63" s="27">
        <v>99.4</v>
      </c>
      <c r="E63" s="28">
        <v>12.25</v>
      </c>
      <c r="F63" s="27">
        <v>174.8</v>
      </c>
      <c r="G63" s="28">
        <v>6.15</v>
      </c>
      <c r="H63" s="38">
        <v>2.6629999999999998</v>
      </c>
      <c r="I63" s="38">
        <v>0.50270000000000004</v>
      </c>
      <c r="J63" s="39">
        <v>0.44083899999999998</v>
      </c>
      <c r="K63" s="39">
        <v>3.8389E-2</v>
      </c>
      <c r="L63" s="40">
        <v>2.47315</v>
      </c>
      <c r="M63" s="38">
        <v>4.0583220000000004</v>
      </c>
      <c r="N63" s="31">
        <f>I63-(J63+K63)</f>
        <v>2.3472000000000048E-2</v>
      </c>
      <c r="O63" s="28"/>
      <c r="P63" s="32"/>
      <c r="Q63" s="28">
        <v>1.3</v>
      </c>
      <c r="R63" s="34">
        <v>0.24768000000000001</v>
      </c>
      <c r="S63" s="34">
        <v>1.516E-2</v>
      </c>
      <c r="T63" s="30">
        <v>5.5E-2</v>
      </c>
      <c r="U63" s="30">
        <v>1.0999999999999999E-2</v>
      </c>
      <c r="V63" s="30">
        <v>7.0000000000000001E-3</v>
      </c>
      <c r="W63" s="30">
        <v>7.0000000000000001E-3</v>
      </c>
      <c r="X63" s="30">
        <v>5.0000000000000001E-3</v>
      </c>
      <c r="Y63" s="30"/>
      <c r="Z63" s="79"/>
      <c r="AA63" s="79"/>
    </row>
    <row r="64" spans="1:27" ht="13.2" x14ac:dyDescent="0.25">
      <c r="A64" s="78">
        <v>43551</v>
      </c>
      <c r="B64" s="28"/>
      <c r="C64" s="28"/>
      <c r="D64" s="27"/>
      <c r="E64" s="28"/>
      <c r="F64" s="27"/>
      <c r="G64" s="28"/>
      <c r="H64" s="31"/>
      <c r="I64" s="31"/>
      <c r="J64" s="30"/>
      <c r="K64" s="30"/>
      <c r="L64" s="28"/>
      <c r="M64" s="31"/>
      <c r="N64" s="32"/>
      <c r="O64" s="28"/>
      <c r="P64" s="32"/>
      <c r="Q64" s="28"/>
      <c r="R64" s="31"/>
      <c r="S64" s="31"/>
      <c r="T64" s="30"/>
      <c r="U64" s="30"/>
      <c r="V64" s="30"/>
      <c r="W64" s="30"/>
      <c r="X64" s="30"/>
      <c r="Y64" s="30"/>
      <c r="Z64" s="79"/>
      <c r="AA64" s="79"/>
    </row>
    <row r="65" spans="1:27" ht="14.4" x14ac:dyDescent="0.3">
      <c r="A65" s="78">
        <v>43558</v>
      </c>
      <c r="B65" s="28" t="s">
        <v>138</v>
      </c>
      <c r="C65" s="28">
        <v>48.7</v>
      </c>
      <c r="D65" s="27">
        <v>98</v>
      </c>
      <c r="E65" s="28">
        <v>11.12</v>
      </c>
      <c r="F65" s="27">
        <v>167</v>
      </c>
      <c r="G65" s="28">
        <v>6.19</v>
      </c>
      <c r="H65" s="38">
        <v>1.9550000000000001</v>
      </c>
      <c r="I65" s="38">
        <v>0.53261400000000003</v>
      </c>
      <c r="J65" s="39">
        <v>0.41839500000000002</v>
      </c>
      <c r="K65" s="39">
        <v>2.1963E-2</v>
      </c>
      <c r="L65" s="40">
        <v>2.2669649999999999</v>
      </c>
      <c r="M65" s="38">
        <v>3.7166190000000001</v>
      </c>
      <c r="N65" s="31">
        <f>I65-(J65+K65)</f>
        <v>9.2256000000000005E-2</v>
      </c>
      <c r="O65" s="28"/>
      <c r="P65" s="32"/>
      <c r="Q65" s="28">
        <v>1.3</v>
      </c>
      <c r="R65" s="34">
        <v>0.30241000000000001</v>
      </c>
      <c r="S65" s="34">
        <v>3.807E-2</v>
      </c>
      <c r="T65" s="30">
        <v>4.3999999999999997E-2</v>
      </c>
      <c r="U65" s="30">
        <v>0.01</v>
      </c>
      <c r="V65" s="30">
        <v>6.0000000000000001E-3</v>
      </c>
      <c r="W65" s="30">
        <v>5.0000000000000001E-3</v>
      </c>
      <c r="X65" s="30">
        <v>4.0000000000000001E-3</v>
      </c>
      <c r="Y65" s="30"/>
      <c r="Z65" s="79"/>
      <c r="AA65" s="79"/>
    </row>
    <row r="66" spans="1:27" ht="13.2" x14ac:dyDescent="0.25">
      <c r="A66" s="78">
        <v>43565</v>
      </c>
      <c r="B66" s="28"/>
      <c r="C66" s="28"/>
      <c r="D66" s="27"/>
      <c r="E66" s="28"/>
      <c r="F66" s="27"/>
      <c r="G66" s="28"/>
      <c r="H66" s="31"/>
      <c r="I66" s="31"/>
      <c r="J66" s="30"/>
      <c r="K66" s="30"/>
      <c r="L66" s="28"/>
      <c r="M66" s="31"/>
      <c r="N66" s="32"/>
      <c r="O66" s="28"/>
      <c r="P66" s="32"/>
      <c r="Q66" s="28"/>
      <c r="R66" s="31"/>
      <c r="S66" s="31"/>
      <c r="T66" s="30"/>
      <c r="U66" s="30"/>
      <c r="V66" s="30"/>
      <c r="W66" s="30"/>
      <c r="X66" s="30"/>
      <c r="Y66" s="30"/>
      <c r="Z66" s="79"/>
      <c r="AA66" s="79"/>
    </row>
    <row r="67" spans="1:27" ht="14.4" x14ac:dyDescent="0.3">
      <c r="A67" s="78">
        <v>43572</v>
      </c>
      <c r="B67" s="28" t="s">
        <v>138</v>
      </c>
      <c r="C67" s="28">
        <v>54.5</v>
      </c>
      <c r="D67" s="27">
        <v>97.3</v>
      </c>
      <c r="E67" s="28">
        <v>10.36</v>
      </c>
      <c r="F67" s="27">
        <v>165</v>
      </c>
      <c r="G67" s="28">
        <v>5.99</v>
      </c>
      <c r="H67" s="38">
        <v>2.2639999999999998</v>
      </c>
      <c r="I67" s="38">
        <v>0.52607300000000001</v>
      </c>
      <c r="J67" s="39">
        <v>0.410634</v>
      </c>
      <c r="K67" s="39">
        <v>1.8404E-2</v>
      </c>
      <c r="L67" s="40">
        <v>2.3226209999999998</v>
      </c>
      <c r="M67" s="38">
        <v>3.9467409999999998</v>
      </c>
      <c r="N67" s="31">
        <f>I67-(J67+K67)</f>
        <v>9.7035000000000038E-2</v>
      </c>
      <c r="O67" s="28"/>
      <c r="P67" s="32"/>
      <c r="Q67" s="28">
        <v>1.9</v>
      </c>
      <c r="R67" s="34">
        <v>0.37311</v>
      </c>
      <c r="S67" s="34">
        <v>4.8500000000000001E-2</v>
      </c>
      <c r="T67" s="30">
        <v>7.2999999999999995E-2</v>
      </c>
      <c r="U67" s="30">
        <v>1.7000000000000001E-2</v>
      </c>
      <c r="V67" s="30">
        <v>0.01</v>
      </c>
      <c r="W67" s="30">
        <v>8.9999999999999993E-3</v>
      </c>
      <c r="X67" s="30">
        <v>7.0000000000000001E-3</v>
      </c>
      <c r="Y67" s="30"/>
      <c r="Z67" s="79"/>
      <c r="AA67" s="79"/>
    </row>
    <row r="68" spans="1:27" ht="13.2" x14ac:dyDescent="0.25">
      <c r="A68" s="78">
        <v>43579</v>
      </c>
      <c r="B68" s="28"/>
      <c r="C68" s="28"/>
      <c r="D68" s="27"/>
      <c r="E68" s="28"/>
      <c r="F68" s="27"/>
      <c r="G68" s="28"/>
      <c r="H68" s="31"/>
      <c r="I68" s="31"/>
      <c r="J68" s="30"/>
      <c r="K68" s="30"/>
      <c r="L68" s="28"/>
      <c r="M68" s="31"/>
      <c r="N68" s="32"/>
      <c r="O68" s="28"/>
      <c r="P68" s="32"/>
      <c r="Q68" s="28"/>
      <c r="R68" s="31"/>
      <c r="S68" s="31"/>
      <c r="T68" s="30"/>
      <c r="U68" s="30"/>
      <c r="V68" s="30"/>
      <c r="W68" s="30"/>
      <c r="X68" s="30"/>
      <c r="Y68" s="30"/>
      <c r="Z68" s="79"/>
      <c r="AA68" s="79"/>
    </row>
    <row r="69" spans="1:27" ht="14.4" x14ac:dyDescent="0.3">
      <c r="A69" s="78">
        <v>43586</v>
      </c>
      <c r="B69" s="28" t="s">
        <v>138</v>
      </c>
      <c r="C69" s="28">
        <v>51.9</v>
      </c>
      <c r="D69" s="27">
        <v>95</v>
      </c>
      <c r="E69" s="28">
        <v>10.45</v>
      </c>
      <c r="F69" s="27">
        <v>104.6</v>
      </c>
      <c r="G69" s="28">
        <v>5.88</v>
      </c>
      <c r="H69" s="34">
        <v>2.5219999999999998</v>
      </c>
      <c r="I69" s="34">
        <v>0.5111</v>
      </c>
      <c r="J69" s="36">
        <v>0.44284000000000001</v>
      </c>
      <c r="K69" s="36">
        <v>4.0120000000000003E-2</v>
      </c>
      <c r="L69" s="37">
        <v>7.5380000000000003</v>
      </c>
      <c r="M69" s="34">
        <v>2.8890400000000001</v>
      </c>
      <c r="N69" s="31">
        <f>I69-(J69+K69)</f>
        <v>2.8139999999999998E-2</v>
      </c>
      <c r="O69" s="28"/>
      <c r="P69" s="32"/>
      <c r="Q69" s="28">
        <v>1.2</v>
      </c>
      <c r="R69" s="34">
        <v>0.241116</v>
      </c>
      <c r="S69" s="34">
        <v>3.9049E-2</v>
      </c>
      <c r="T69" s="33">
        <v>6.9000000000000006E-2</v>
      </c>
      <c r="U69" s="33">
        <v>1.7000000000000001E-2</v>
      </c>
      <c r="V69" s="33">
        <v>1.0999999999999999E-2</v>
      </c>
      <c r="W69" s="33">
        <v>8.9999999999999993E-3</v>
      </c>
      <c r="X69" s="33">
        <v>7.0000000000000001E-3</v>
      </c>
      <c r="Y69" s="33"/>
      <c r="Z69" s="79"/>
      <c r="AA69" s="79"/>
    </row>
    <row r="70" spans="1:27" ht="13.2" x14ac:dyDescent="0.25">
      <c r="A70" s="78">
        <v>43593</v>
      </c>
      <c r="B70" s="28"/>
      <c r="C70" s="28"/>
      <c r="D70" s="27"/>
      <c r="E70" s="28"/>
      <c r="F70" s="27"/>
      <c r="G70" s="28"/>
      <c r="H70" s="31"/>
      <c r="I70" s="31"/>
      <c r="J70" s="30"/>
      <c r="K70" s="30"/>
      <c r="L70" s="28"/>
      <c r="M70" s="31"/>
      <c r="N70" s="32"/>
      <c r="O70" s="28"/>
      <c r="P70" s="32"/>
      <c r="Q70" s="28"/>
      <c r="R70" s="31"/>
      <c r="S70" s="31"/>
      <c r="T70" s="33"/>
      <c r="U70" s="33"/>
      <c r="V70" s="33"/>
      <c r="W70" s="33"/>
      <c r="X70" s="33"/>
      <c r="Y70" s="33"/>
      <c r="Z70" s="79"/>
      <c r="AA70" s="79"/>
    </row>
    <row r="71" spans="1:27" ht="14.4" x14ac:dyDescent="0.3">
      <c r="A71" s="78">
        <v>43600</v>
      </c>
      <c r="B71" s="28" t="s">
        <v>138</v>
      </c>
      <c r="C71" s="28">
        <v>52.9</v>
      </c>
      <c r="D71" s="27">
        <v>95</v>
      </c>
      <c r="E71" s="28">
        <v>10.33</v>
      </c>
      <c r="F71" s="27">
        <v>165.5</v>
      </c>
      <c r="G71" s="28">
        <v>5.77</v>
      </c>
      <c r="H71" s="34">
        <v>1.7549999999999999</v>
      </c>
      <c r="I71" s="34">
        <v>0.46810000000000002</v>
      </c>
      <c r="J71" s="36">
        <v>0.424516</v>
      </c>
      <c r="K71" s="159"/>
      <c r="L71" s="37">
        <v>1.6194999999999999</v>
      </c>
      <c r="M71" s="34">
        <v>1.89625</v>
      </c>
      <c r="N71" s="31">
        <f>I71-(J71+K71)</f>
        <v>4.3584000000000012E-2</v>
      </c>
      <c r="O71" s="28"/>
      <c r="P71" s="32"/>
      <c r="Q71" s="28">
        <v>0.9</v>
      </c>
      <c r="R71" s="34">
        <v>0.23672599999999999</v>
      </c>
      <c r="S71" s="34">
        <v>3.2806000000000002E-2</v>
      </c>
      <c r="T71" s="33">
        <v>7.4999999999999997E-2</v>
      </c>
      <c r="U71" s="33">
        <v>1.7000000000000001E-2</v>
      </c>
      <c r="V71" s="33">
        <v>1.0999999999999999E-2</v>
      </c>
      <c r="W71" s="33">
        <v>0.01</v>
      </c>
      <c r="X71" s="33">
        <v>7.0000000000000001E-3</v>
      </c>
      <c r="Y71" s="33"/>
      <c r="Z71" s="79"/>
      <c r="AA71" s="79"/>
    </row>
    <row r="72" spans="1:27" ht="14.4" x14ac:dyDescent="0.3">
      <c r="A72" s="78">
        <v>43607</v>
      </c>
      <c r="B72" s="28"/>
      <c r="C72" s="28"/>
      <c r="D72" s="27"/>
      <c r="E72" s="28"/>
      <c r="F72" s="27"/>
      <c r="G72" s="28"/>
      <c r="H72" s="31"/>
      <c r="I72" s="31"/>
      <c r="J72" s="36"/>
      <c r="K72" s="36"/>
      <c r="L72" s="28"/>
      <c r="M72" s="31"/>
      <c r="N72" s="32"/>
      <c r="O72" s="28"/>
      <c r="P72" s="32"/>
      <c r="Q72" s="28"/>
      <c r="R72" s="31"/>
      <c r="S72" s="31"/>
      <c r="T72" s="30"/>
      <c r="U72" s="30"/>
      <c r="V72" s="30"/>
      <c r="W72" s="30"/>
      <c r="X72" s="30"/>
      <c r="Y72" s="30"/>
      <c r="Z72" s="79"/>
      <c r="AA72" s="79"/>
    </row>
    <row r="73" spans="1:27" ht="14.4" x14ac:dyDescent="0.3">
      <c r="A73" s="78">
        <v>43614</v>
      </c>
      <c r="B73" s="28" t="s">
        <v>138</v>
      </c>
      <c r="C73" s="28">
        <v>62.3</v>
      </c>
      <c r="D73" s="27">
        <v>86.9</v>
      </c>
      <c r="E73" s="28">
        <v>8.43</v>
      </c>
      <c r="F73" s="27">
        <v>176.9</v>
      </c>
      <c r="G73" s="28">
        <v>6.25</v>
      </c>
      <c r="H73" s="34">
        <v>1.982</v>
      </c>
      <c r="I73" s="34">
        <v>0.52129999999999999</v>
      </c>
      <c r="J73" s="36">
        <v>0.39075199999999999</v>
      </c>
      <c r="K73" s="36">
        <v>4.1669999999999999E-2</v>
      </c>
      <c r="L73" s="37">
        <v>1.2678</v>
      </c>
      <c r="M73" s="34">
        <v>1.2082299999999999</v>
      </c>
      <c r="N73" s="31">
        <f>I73-(J73+K73)</f>
        <v>8.8878000000000013E-2</v>
      </c>
      <c r="O73" s="28"/>
      <c r="P73" s="32"/>
      <c r="Q73" s="37">
        <v>1.663</v>
      </c>
      <c r="R73" s="34">
        <v>0.671593</v>
      </c>
      <c r="S73" s="34">
        <v>7.2886999999999993E-2</v>
      </c>
      <c r="T73" s="30">
        <v>6.0999999999999999E-2</v>
      </c>
      <c r="U73" s="30">
        <v>1.4E-2</v>
      </c>
      <c r="V73" s="30">
        <v>0.01</v>
      </c>
      <c r="W73" s="30">
        <v>8.0000000000000002E-3</v>
      </c>
      <c r="X73" s="30">
        <v>6.0000000000000001E-3</v>
      </c>
      <c r="Y73" s="30"/>
      <c r="Z73" s="79"/>
      <c r="AA73" s="79"/>
    </row>
    <row r="74" spans="1:27" ht="13.2" x14ac:dyDescent="0.25">
      <c r="A74" s="78">
        <v>43621</v>
      </c>
      <c r="B74" s="28"/>
      <c r="C74" s="28"/>
      <c r="D74" s="27"/>
      <c r="E74" s="28"/>
      <c r="F74" s="27"/>
      <c r="G74" s="28"/>
      <c r="H74" s="31"/>
      <c r="I74" s="31"/>
      <c r="J74" s="30"/>
      <c r="K74" s="30"/>
      <c r="L74" s="28"/>
      <c r="M74" s="31"/>
      <c r="N74" s="32"/>
      <c r="O74" s="28"/>
      <c r="P74" s="32"/>
      <c r="Q74" s="28"/>
      <c r="R74" s="31"/>
      <c r="S74" s="31"/>
      <c r="T74" s="30"/>
      <c r="U74" s="30"/>
      <c r="V74" s="30"/>
      <c r="W74" s="30"/>
      <c r="X74" s="30"/>
      <c r="Y74" s="30"/>
      <c r="Z74" s="79"/>
      <c r="AA74" s="79"/>
    </row>
    <row r="75" spans="1:27" ht="14.4" x14ac:dyDescent="0.3">
      <c r="A75" s="78">
        <v>43628</v>
      </c>
      <c r="B75" s="28" t="s">
        <v>138</v>
      </c>
      <c r="C75" s="28">
        <v>67</v>
      </c>
      <c r="D75" s="27">
        <v>87.5</v>
      </c>
      <c r="E75" s="28">
        <v>8.0399999999999991</v>
      </c>
      <c r="F75" s="27">
        <v>172.3</v>
      </c>
      <c r="G75" s="28">
        <v>6.14</v>
      </c>
      <c r="H75" s="34">
        <v>2.1509999999999998</v>
      </c>
      <c r="I75" s="34">
        <v>0.48020000000000002</v>
      </c>
      <c r="J75" s="36">
        <v>0.36063899999999999</v>
      </c>
      <c r="K75" s="36">
        <v>1.66E-2</v>
      </c>
      <c r="L75" s="37">
        <v>1.49</v>
      </c>
      <c r="M75" s="34">
        <v>1.1955800000000001</v>
      </c>
      <c r="N75" s="31">
        <f>I75-(J75+K75)</f>
        <v>0.10296100000000002</v>
      </c>
      <c r="O75" s="28"/>
      <c r="P75" s="32"/>
      <c r="Q75" s="37">
        <v>1.7110000000000001</v>
      </c>
      <c r="R75" s="34">
        <v>0.61041500000000004</v>
      </c>
      <c r="S75" s="34">
        <v>9.3678999999999998E-2</v>
      </c>
      <c r="T75" s="30">
        <v>6.7000000000000004E-2</v>
      </c>
      <c r="U75" s="30">
        <v>1.4999999999999999E-2</v>
      </c>
      <c r="V75" s="30">
        <v>8.9999999999999993E-3</v>
      </c>
      <c r="W75" s="30">
        <v>8.9999999999999993E-3</v>
      </c>
      <c r="X75" s="30">
        <v>7.0000000000000001E-3</v>
      </c>
      <c r="Y75" s="30"/>
      <c r="Z75" s="79"/>
      <c r="AA75" s="79"/>
    </row>
    <row r="76" spans="1:27" ht="13.2" x14ac:dyDescent="0.25">
      <c r="A76" s="78">
        <v>43635</v>
      </c>
      <c r="B76" s="28"/>
      <c r="C76" s="28"/>
      <c r="D76" s="27"/>
      <c r="E76" s="28"/>
      <c r="F76" s="27"/>
      <c r="G76" s="28"/>
      <c r="H76" s="31"/>
      <c r="I76" s="31"/>
      <c r="J76" s="30"/>
      <c r="K76" s="30"/>
      <c r="L76" s="28"/>
      <c r="M76" s="31"/>
      <c r="N76" s="32"/>
      <c r="O76" s="28"/>
      <c r="P76" s="32"/>
      <c r="Q76" s="28"/>
      <c r="R76" s="31"/>
      <c r="S76" s="31"/>
      <c r="T76" s="30"/>
      <c r="U76" s="30"/>
      <c r="V76" s="30"/>
      <c r="W76" s="30"/>
      <c r="X76" s="30"/>
      <c r="Y76" s="30"/>
      <c r="Z76" s="79"/>
      <c r="AA76" s="79"/>
    </row>
    <row r="77" spans="1:27" ht="14.4" x14ac:dyDescent="0.3">
      <c r="A77" s="78">
        <v>43642</v>
      </c>
      <c r="B77" s="28" t="s">
        <v>138</v>
      </c>
      <c r="C77" s="28">
        <v>67.8</v>
      </c>
      <c r="D77" s="27">
        <v>94.4</v>
      </c>
      <c r="E77" s="28">
        <v>8.6</v>
      </c>
      <c r="F77" s="27">
        <v>164.9</v>
      </c>
      <c r="G77" s="28">
        <v>5.82</v>
      </c>
      <c r="H77" s="34">
        <v>3.331</v>
      </c>
      <c r="I77" s="34">
        <v>0.59470000000000001</v>
      </c>
      <c r="J77" s="36">
        <v>0.38885599999999998</v>
      </c>
      <c r="K77" s="36">
        <v>2.6239999999999999E-2</v>
      </c>
      <c r="L77" s="37">
        <v>2.4708999999999999</v>
      </c>
      <c r="M77" s="34">
        <v>1.4457599999999999</v>
      </c>
      <c r="N77" s="31">
        <f>I77-(J77+K77)</f>
        <v>0.17960400000000004</v>
      </c>
      <c r="O77" s="28"/>
      <c r="P77" s="32"/>
      <c r="Q77" s="37">
        <v>0.80400000000000005</v>
      </c>
      <c r="R77" s="34">
        <v>0.25585400000000003</v>
      </c>
      <c r="S77" s="34">
        <v>3.7605E-2</v>
      </c>
      <c r="T77" s="30">
        <v>0.112</v>
      </c>
      <c r="U77" s="30">
        <v>2.7E-2</v>
      </c>
      <c r="V77" s="30">
        <v>1.7000000000000001E-2</v>
      </c>
      <c r="W77" s="30">
        <v>1.4999999999999999E-2</v>
      </c>
      <c r="X77" s="30">
        <v>1.0999999999999999E-2</v>
      </c>
      <c r="Y77" s="30"/>
      <c r="Z77" s="79"/>
      <c r="AA77" s="79"/>
    </row>
    <row r="78" spans="1:27" ht="13.2" x14ac:dyDescent="0.25">
      <c r="A78" s="78">
        <v>43649</v>
      </c>
      <c r="B78" s="28"/>
      <c r="C78" s="28"/>
      <c r="D78" s="27"/>
      <c r="E78" s="28"/>
      <c r="F78" s="27"/>
      <c r="G78" s="28"/>
      <c r="H78" s="31"/>
      <c r="I78" s="31"/>
      <c r="J78" s="30"/>
      <c r="K78" s="30"/>
      <c r="L78" s="28"/>
      <c r="M78" s="31"/>
      <c r="N78" s="32"/>
      <c r="O78" s="28"/>
      <c r="P78" s="32"/>
      <c r="Q78" s="28"/>
      <c r="R78" s="31"/>
      <c r="S78" s="31"/>
      <c r="T78" s="30"/>
      <c r="U78" s="30"/>
      <c r="V78" s="30"/>
      <c r="W78" s="30"/>
      <c r="X78" s="30"/>
      <c r="Y78" s="30"/>
      <c r="Z78" s="79"/>
      <c r="AA78" s="79"/>
    </row>
    <row r="79" spans="1:27" ht="14.4" x14ac:dyDescent="0.3">
      <c r="A79" s="78">
        <v>43656</v>
      </c>
      <c r="B79" s="28" t="s">
        <v>138</v>
      </c>
      <c r="C79" s="28">
        <v>72</v>
      </c>
      <c r="D79" s="27">
        <v>112.8</v>
      </c>
      <c r="E79" s="28">
        <v>9.2799999999999994</v>
      </c>
      <c r="F79" s="27">
        <v>175.5</v>
      </c>
      <c r="G79" s="28">
        <v>6.5</v>
      </c>
      <c r="H79" s="34">
        <v>1.913</v>
      </c>
      <c r="I79" s="34">
        <v>0.39450000000000002</v>
      </c>
      <c r="J79" s="36">
        <v>0.30052800000000002</v>
      </c>
      <c r="K79" s="36">
        <v>2.785E-2</v>
      </c>
      <c r="L79" s="37">
        <v>4.8500000000000001E-2</v>
      </c>
      <c r="M79" s="34">
        <v>2.3775300000000001</v>
      </c>
      <c r="N79" s="31">
        <f>I79-(J79+K79)</f>
        <v>6.6122000000000014E-2</v>
      </c>
      <c r="O79" s="28"/>
      <c r="P79" s="32"/>
      <c r="Q79" s="28">
        <v>0.6</v>
      </c>
      <c r="R79" s="34">
        <v>0.15772600000000001</v>
      </c>
      <c r="S79" s="34">
        <v>2.8552000000000001E-2</v>
      </c>
      <c r="T79" s="30">
        <v>6.3E-2</v>
      </c>
      <c r="U79" s="30">
        <v>1.6E-2</v>
      </c>
      <c r="V79" s="30">
        <v>0.01</v>
      </c>
      <c r="W79" s="30">
        <v>8.9999999999999993E-3</v>
      </c>
      <c r="X79" s="30">
        <v>7.0000000000000001E-3</v>
      </c>
      <c r="Y79" s="30"/>
      <c r="Z79" s="79"/>
      <c r="AA79" s="79"/>
    </row>
    <row r="80" spans="1:27" ht="13.2" x14ac:dyDescent="0.25">
      <c r="A80" s="78">
        <v>43663</v>
      </c>
      <c r="B80" s="28"/>
      <c r="C80" s="28"/>
      <c r="D80" s="27"/>
      <c r="E80" s="28"/>
      <c r="F80" s="27"/>
      <c r="G80" s="28"/>
      <c r="H80" s="31"/>
      <c r="I80" s="31"/>
      <c r="J80" s="30"/>
      <c r="K80" s="30"/>
      <c r="L80" s="28"/>
      <c r="M80" s="31"/>
      <c r="N80" s="32"/>
      <c r="O80" s="28"/>
      <c r="P80" s="32"/>
      <c r="Q80" s="28"/>
      <c r="R80" s="31"/>
      <c r="S80" s="31"/>
      <c r="T80" s="30"/>
      <c r="U80" s="30"/>
      <c r="V80" s="30"/>
      <c r="W80" s="30"/>
      <c r="X80" s="30"/>
      <c r="Y80" s="30"/>
      <c r="Z80" s="79"/>
      <c r="AA80" s="79"/>
    </row>
    <row r="81" spans="1:27" ht="14.4" x14ac:dyDescent="0.3">
      <c r="A81" s="78">
        <v>43670</v>
      </c>
      <c r="B81" s="28" t="s">
        <v>138</v>
      </c>
      <c r="C81" s="28">
        <v>69.3</v>
      </c>
      <c r="D81" s="27">
        <v>85.5</v>
      </c>
      <c r="E81" s="28">
        <v>7.66</v>
      </c>
      <c r="F81" s="27">
        <v>147</v>
      </c>
      <c r="G81" s="28">
        <v>6.02</v>
      </c>
      <c r="H81" s="34">
        <v>3.2349999999999999</v>
      </c>
      <c r="I81" s="34">
        <v>0.35570000000000002</v>
      </c>
      <c r="J81" s="36">
        <v>0.25467200000000001</v>
      </c>
      <c r="K81" s="36">
        <v>2.3099999999999999E-2</v>
      </c>
      <c r="L81" s="37">
        <v>1.4560999999999999</v>
      </c>
      <c r="M81" s="34">
        <v>1.2203599999999999</v>
      </c>
      <c r="N81" s="31">
        <f>I81-(J81+K81)</f>
        <v>7.7927999999999997E-2</v>
      </c>
      <c r="O81" s="28"/>
      <c r="P81" s="32"/>
      <c r="Q81" s="28">
        <v>1.4</v>
      </c>
      <c r="R81" s="34">
        <v>0.37250899999999998</v>
      </c>
      <c r="S81" s="34">
        <v>5.1054000000000002E-2</v>
      </c>
      <c r="T81" s="30">
        <v>0.12</v>
      </c>
      <c r="U81" s="30">
        <v>2.5999999999999999E-2</v>
      </c>
      <c r="V81" s="30">
        <v>1.4999999999999999E-2</v>
      </c>
      <c r="W81" s="30">
        <v>1.2999999999999999E-2</v>
      </c>
      <c r="X81" s="30">
        <v>0.01</v>
      </c>
      <c r="Y81" s="30"/>
      <c r="Z81" s="79"/>
      <c r="AA81" s="79"/>
    </row>
    <row r="82" spans="1:27" ht="13.2" x14ac:dyDescent="0.25">
      <c r="A82" s="78">
        <v>43677</v>
      </c>
      <c r="B82" s="28"/>
      <c r="C82" s="28"/>
      <c r="D82" s="27"/>
      <c r="E82" s="28"/>
      <c r="F82" s="27"/>
      <c r="G82" s="28"/>
      <c r="H82" s="31"/>
      <c r="I82" s="31"/>
      <c r="J82" s="30"/>
      <c r="K82" s="30"/>
      <c r="L82" s="28"/>
      <c r="M82" s="31"/>
      <c r="N82" s="32"/>
      <c r="O82" s="28"/>
      <c r="P82" s="32"/>
      <c r="Q82" s="28"/>
      <c r="R82" s="31"/>
      <c r="S82" s="31"/>
      <c r="T82" s="30"/>
      <c r="U82" s="30"/>
      <c r="V82" s="30"/>
      <c r="W82" s="30"/>
      <c r="X82" s="30"/>
      <c r="Y82" s="30"/>
      <c r="Z82" s="79"/>
      <c r="AA82" s="79"/>
    </row>
    <row r="83" spans="1:27" ht="14.4" x14ac:dyDescent="0.3">
      <c r="A83" s="78">
        <v>43684</v>
      </c>
      <c r="B83" s="28" t="s">
        <v>138</v>
      </c>
      <c r="C83" s="28">
        <v>72.3</v>
      </c>
      <c r="D83" s="27">
        <v>102.2</v>
      </c>
      <c r="E83" s="28">
        <v>8.86</v>
      </c>
      <c r="F83" s="27">
        <v>173.7</v>
      </c>
      <c r="G83" s="28">
        <v>6.23</v>
      </c>
      <c r="H83" s="34">
        <v>2.0630000000000002</v>
      </c>
      <c r="I83" s="34">
        <v>0.30499999999999999</v>
      </c>
      <c r="J83" s="36">
        <v>0.23284099999999999</v>
      </c>
      <c r="K83" s="36">
        <v>2.4199999999999999E-2</v>
      </c>
      <c r="L83" s="37">
        <v>2.3204829999999999</v>
      </c>
      <c r="M83" s="34">
        <v>4.2261790000000001</v>
      </c>
      <c r="N83" s="31">
        <f>I83-(J83+K83)</f>
        <v>4.7959000000000029E-2</v>
      </c>
      <c r="O83" s="28"/>
      <c r="P83" s="32"/>
      <c r="Q83" s="28">
        <v>0.5</v>
      </c>
      <c r="R83" s="34">
        <v>0.16516400000000001</v>
      </c>
      <c r="S83" s="34">
        <v>1.7103E-2</v>
      </c>
      <c r="T83" s="30">
        <v>6.8000000000000005E-2</v>
      </c>
      <c r="U83" s="30">
        <v>1.4999999999999999E-2</v>
      </c>
      <c r="V83" s="30">
        <v>0.01</v>
      </c>
      <c r="W83" s="30">
        <v>8.0000000000000002E-3</v>
      </c>
      <c r="X83" s="30">
        <v>6.0000000000000001E-3</v>
      </c>
      <c r="Y83" s="30"/>
      <c r="Z83" s="79"/>
      <c r="AA83" s="79"/>
    </row>
    <row r="84" spans="1:27" ht="13.2" x14ac:dyDescent="0.25">
      <c r="A84" s="78">
        <v>43691</v>
      </c>
      <c r="B84" s="28"/>
      <c r="C84" s="28"/>
      <c r="D84" s="27"/>
      <c r="E84" s="28"/>
      <c r="F84" s="27"/>
      <c r="G84" s="28"/>
      <c r="H84" s="31"/>
      <c r="I84" s="31"/>
      <c r="J84" s="30"/>
      <c r="K84" s="30"/>
      <c r="L84" s="28"/>
      <c r="M84" s="31"/>
      <c r="N84" s="32"/>
      <c r="O84" s="28"/>
      <c r="P84" s="32"/>
      <c r="Q84" s="28"/>
      <c r="R84" s="31"/>
      <c r="S84" s="31"/>
      <c r="T84" s="30"/>
      <c r="U84" s="30"/>
      <c r="V84" s="30"/>
      <c r="W84" s="30"/>
      <c r="X84" s="30"/>
      <c r="Y84" s="30"/>
      <c r="Z84" s="79"/>
      <c r="AA84" s="79"/>
    </row>
    <row r="85" spans="1:27" ht="14.4" x14ac:dyDescent="0.3">
      <c r="A85" s="78">
        <v>43698</v>
      </c>
      <c r="B85" s="28" t="s">
        <v>138</v>
      </c>
      <c r="C85" s="28">
        <v>74</v>
      </c>
      <c r="D85" s="27">
        <v>103.8</v>
      </c>
      <c r="E85" s="28">
        <v>8.85</v>
      </c>
      <c r="F85" s="27">
        <v>177.4</v>
      </c>
      <c r="G85" s="28">
        <v>6.13</v>
      </c>
      <c r="H85" s="34">
        <v>1.8620000000000001</v>
      </c>
      <c r="I85" s="34">
        <v>0.33700000000000002</v>
      </c>
      <c r="J85" s="36">
        <v>0.27244200000000002</v>
      </c>
      <c r="K85" s="36">
        <v>8.8078480000000001E-3</v>
      </c>
      <c r="L85" s="37">
        <v>2.0042779999999998</v>
      </c>
      <c r="M85" s="34">
        <v>3.4764330000000001</v>
      </c>
      <c r="N85" s="31">
        <f>I85-(J85+K85)</f>
        <v>5.5750151999999997E-2</v>
      </c>
      <c r="O85" s="28"/>
      <c r="P85" s="32"/>
      <c r="Q85" s="41">
        <v>0.50103092783504855</v>
      </c>
      <c r="R85" s="34">
        <v>0.17288000000000001</v>
      </c>
      <c r="S85" s="34">
        <v>2.8420000000000001E-2</v>
      </c>
      <c r="T85" s="30">
        <v>0.05</v>
      </c>
      <c r="U85" s="30">
        <v>1.2E-2</v>
      </c>
      <c r="V85" s="30">
        <v>7.0000000000000001E-3</v>
      </c>
      <c r="W85" s="30">
        <v>6.0000000000000001E-3</v>
      </c>
      <c r="X85" s="30">
        <v>4.0000000000000001E-3</v>
      </c>
      <c r="Y85" s="30"/>
      <c r="Z85" s="79"/>
      <c r="AA85" s="79"/>
    </row>
    <row r="86" spans="1:27" ht="13.2" x14ac:dyDescent="0.25">
      <c r="A86" s="78">
        <v>43705</v>
      </c>
      <c r="B86" s="28"/>
      <c r="C86" s="28"/>
      <c r="D86" s="27"/>
      <c r="E86" s="28"/>
      <c r="F86" s="27"/>
      <c r="G86" s="28"/>
      <c r="H86" s="31"/>
      <c r="I86" s="31"/>
      <c r="J86" s="30"/>
      <c r="K86" s="30"/>
      <c r="L86" s="28"/>
      <c r="M86" s="31"/>
      <c r="N86" s="32"/>
      <c r="O86" s="28"/>
      <c r="P86" s="32"/>
      <c r="Q86" s="28"/>
      <c r="R86" s="31"/>
      <c r="S86" s="31"/>
      <c r="T86" s="30"/>
      <c r="U86" s="30"/>
      <c r="V86" s="30"/>
      <c r="W86" s="30"/>
      <c r="X86" s="30"/>
      <c r="Y86" s="30"/>
      <c r="Z86" s="79"/>
      <c r="AA86" s="79"/>
    </row>
    <row r="87" spans="1:27" ht="14.4" x14ac:dyDescent="0.3">
      <c r="A87" s="78">
        <v>43712</v>
      </c>
      <c r="B87" s="28" t="s">
        <v>138</v>
      </c>
      <c r="C87" s="28">
        <v>68</v>
      </c>
      <c r="D87" s="27">
        <v>100.2</v>
      </c>
      <c r="E87" s="28">
        <v>9.11</v>
      </c>
      <c r="F87" s="27">
        <v>174.5</v>
      </c>
      <c r="G87" s="28">
        <v>5.95</v>
      </c>
      <c r="H87" s="38">
        <v>4.1050000000000004</v>
      </c>
      <c r="I87" s="38">
        <v>0.37830000000000003</v>
      </c>
      <c r="J87" s="39">
        <v>0.25394499999999998</v>
      </c>
      <c r="K87" s="39">
        <v>2.7928999999999999E-2</v>
      </c>
      <c r="L87" s="40">
        <v>1.4957370000000001</v>
      </c>
      <c r="M87" s="38">
        <v>1.514003</v>
      </c>
      <c r="N87" s="31">
        <f>I87-(J87+K87)</f>
        <v>9.6426000000000067E-2</v>
      </c>
      <c r="O87" s="28"/>
      <c r="P87" s="32"/>
      <c r="Q87" s="28">
        <v>0.5</v>
      </c>
      <c r="R87" s="34">
        <v>0.17918999999999999</v>
      </c>
      <c r="S87" s="34">
        <v>2.7560000000000001E-2</v>
      </c>
      <c r="T87" s="30">
        <v>8.8999999999999996E-2</v>
      </c>
      <c r="U87" s="30">
        <v>1.9E-2</v>
      </c>
      <c r="V87" s="30">
        <v>1.2E-2</v>
      </c>
      <c r="W87" s="30">
        <v>0.01</v>
      </c>
      <c r="X87" s="30">
        <v>7.0000000000000001E-3</v>
      </c>
      <c r="Y87" s="30"/>
      <c r="Z87" s="79"/>
      <c r="AA87" s="79"/>
    </row>
    <row r="88" spans="1:27" ht="13.2" x14ac:dyDescent="0.25">
      <c r="A88" s="78">
        <v>43719</v>
      </c>
      <c r="B88" s="28"/>
      <c r="C88" s="28"/>
      <c r="D88" s="27"/>
      <c r="E88" s="28"/>
      <c r="F88" s="27"/>
      <c r="G88" s="28"/>
      <c r="H88" s="31"/>
      <c r="I88" s="31"/>
      <c r="J88" s="30"/>
      <c r="K88" s="30"/>
      <c r="L88" s="28"/>
      <c r="M88" s="31"/>
      <c r="N88" s="32"/>
      <c r="O88" s="28"/>
      <c r="P88" s="32"/>
      <c r="Q88" s="28"/>
      <c r="R88" s="31"/>
      <c r="S88" s="31"/>
      <c r="T88" s="30"/>
      <c r="U88" s="30"/>
      <c r="V88" s="30"/>
      <c r="W88" s="30"/>
      <c r="X88" s="30"/>
      <c r="Y88" s="30"/>
      <c r="Z88" s="79"/>
      <c r="AA88" s="79"/>
    </row>
    <row r="89" spans="1:27" ht="14.4" x14ac:dyDescent="0.3">
      <c r="A89" s="78">
        <v>43727</v>
      </c>
      <c r="B89" s="28" t="s">
        <v>138</v>
      </c>
      <c r="C89" s="28">
        <v>60.4</v>
      </c>
      <c r="D89" s="27">
        <v>98.8</v>
      </c>
      <c r="E89" s="28">
        <v>9.8000000000000007</v>
      </c>
      <c r="F89" s="27">
        <v>174.8</v>
      </c>
      <c r="G89" s="28">
        <v>6.32</v>
      </c>
      <c r="H89" s="38">
        <v>3.92</v>
      </c>
      <c r="I89" s="38">
        <v>0.37569999999999998</v>
      </c>
      <c r="J89" s="39">
        <v>0.28745900000000002</v>
      </c>
      <c r="K89" s="39">
        <v>3.3406999999999999E-2</v>
      </c>
      <c r="L89" s="40">
        <v>1.2460560000000001</v>
      </c>
      <c r="M89" s="38">
        <v>2.0351080000000001</v>
      </c>
      <c r="N89" s="31">
        <f>I89-(J89+K89)</f>
        <v>5.4833999999999938E-2</v>
      </c>
      <c r="O89" s="28"/>
      <c r="P89" s="32"/>
      <c r="Q89" s="41">
        <v>0.48453608247422564</v>
      </c>
      <c r="R89" s="31"/>
      <c r="S89" s="31"/>
      <c r="T89" s="30">
        <v>5.6000000000000001E-2</v>
      </c>
      <c r="U89" s="30">
        <v>0.01</v>
      </c>
      <c r="V89" s="30">
        <v>6.0000000000000001E-3</v>
      </c>
      <c r="W89" s="30">
        <v>5.0000000000000001E-3</v>
      </c>
      <c r="X89" s="30">
        <v>4.0000000000000001E-3</v>
      </c>
      <c r="Y89" s="30"/>
      <c r="Z89" s="79"/>
      <c r="AA89" s="79"/>
    </row>
    <row r="90" spans="1:27" ht="13.2" x14ac:dyDescent="0.25">
      <c r="A90" s="78">
        <v>43733</v>
      </c>
      <c r="B90" s="28"/>
      <c r="C90" s="28"/>
      <c r="D90" s="27"/>
      <c r="E90" s="28"/>
      <c r="F90" s="27"/>
      <c r="G90" s="28"/>
      <c r="H90" s="31"/>
      <c r="I90" s="31"/>
      <c r="J90" s="30"/>
      <c r="K90" s="30"/>
      <c r="L90" s="28"/>
      <c r="M90" s="31"/>
      <c r="N90" s="32"/>
      <c r="O90" s="28"/>
      <c r="P90" s="32"/>
      <c r="Q90" s="28"/>
      <c r="R90" s="31"/>
      <c r="S90" s="31"/>
      <c r="T90" s="30"/>
      <c r="U90" s="30"/>
      <c r="V90" s="30"/>
      <c r="W90" s="30"/>
      <c r="X90" s="30"/>
      <c r="Y90" s="30"/>
      <c r="Z90" s="79"/>
      <c r="AA90" s="79"/>
    </row>
    <row r="91" spans="1:27" ht="14.4" x14ac:dyDescent="0.3">
      <c r="A91" s="78">
        <v>43740</v>
      </c>
      <c r="B91" s="28" t="s">
        <v>138</v>
      </c>
      <c r="C91" s="28">
        <v>62.1</v>
      </c>
      <c r="D91" s="27">
        <v>92.2</v>
      </c>
      <c r="E91" s="28">
        <v>8.9499999999999993</v>
      </c>
      <c r="F91" s="27">
        <v>180.6</v>
      </c>
      <c r="G91" s="28">
        <v>5.87</v>
      </c>
      <c r="H91" s="38">
        <v>4.3449999999999998</v>
      </c>
      <c r="I91" s="38">
        <v>0.4</v>
      </c>
      <c r="J91" s="39">
        <v>0.26067299999999999</v>
      </c>
      <c r="K91" s="39">
        <v>2.4777E-2</v>
      </c>
      <c r="L91" s="40">
        <v>0.99637399999999998</v>
      </c>
      <c r="M91" s="38">
        <v>1.6254299999999999</v>
      </c>
      <c r="N91" s="31">
        <f>I91-(J91+K91)</f>
        <v>0.11455000000000004</v>
      </c>
      <c r="O91" s="28"/>
      <c r="P91" s="32"/>
      <c r="Q91" s="41">
        <v>1.0010416666666651</v>
      </c>
      <c r="R91" s="31"/>
      <c r="S91" s="31"/>
      <c r="T91" s="30">
        <v>3.4000000000000002E-2</v>
      </c>
      <c r="U91" s="30">
        <v>4.2000000000000003E-2</v>
      </c>
      <c r="V91" s="30">
        <v>4.2000000000000003E-2</v>
      </c>
      <c r="W91" s="30">
        <v>4.2999999999999997E-2</v>
      </c>
      <c r="X91" s="30">
        <v>4.3999999999999997E-2</v>
      </c>
      <c r="Y91" s="30"/>
      <c r="Z91" s="79"/>
      <c r="AA91" s="79"/>
    </row>
    <row r="92" spans="1:27" ht="13.2" x14ac:dyDescent="0.25">
      <c r="A92" s="78">
        <v>43754</v>
      </c>
      <c r="B92" s="28"/>
      <c r="C92" s="28"/>
      <c r="D92" s="27"/>
      <c r="E92" s="28"/>
      <c r="F92" s="27"/>
      <c r="G92" s="28"/>
      <c r="H92" s="31"/>
      <c r="I92" s="31"/>
      <c r="J92" s="30"/>
      <c r="K92" s="30"/>
      <c r="L92" s="28"/>
      <c r="M92" s="31"/>
      <c r="N92" s="32"/>
      <c r="O92" s="28"/>
      <c r="P92" s="32"/>
      <c r="Q92" s="28"/>
      <c r="R92" s="31"/>
      <c r="S92" s="31"/>
      <c r="T92" s="30"/>
      <c r="U92" s="30"/>
      <c r="V92" s="30"/>
      <c r="W92" s="30"/>
      <c r="X92" s="30"/>
      <c r="Y92" s="30"/>
      <c r="Z92" s="79"/>
      <c r="AA92" s="79"/>
    </row>
    <row r="93" spans="1:27" ht="14.4" x14ac:dyDescent="0.3">
      <c r="A93" s="78">
        <v>43768</v>
      </c>
      <c r="B93" s="28" t="s">
        <v>138</v>
      </c>
      <c r="C93" s="28">
        <v>54.1</v>
      </c>
      <c r="D93" s="27">
        <v>78.900000000000006</v>
      </c>
      <c r="E93" s="28">
        <v>8.4499999999999993</v>
      </c>
      <c r="F93" s="27">
        <v>166.5</v>
      </c>
      <c r="G93" s="28">
        <v>5.3</v>
      </c>
      <c r="H93" s="38">
        <v>7.7610000000000001</v>
      </c>
      <c r="I93" s="38">
        <v>0.49840000000000001</v>
      </c>
      <c r="J93" s="39">
        <v>0.31618000000000002</v>
      </c>
      <c r="K93" s="39">
        <v>4.2956000000000001E-2</v>
      </c>
      <c r="L93" s="40">
        <v>1.547501</v>
      </c>
      <c r="M93" s="38">
        <v>1.857947</v>
      </c>
      <c r="N93" s="31">
        <f>I93-(J93+K93)</f>
        <v>0.139264</v>
      </c>
      <c r="O93" s="28"/>
      <c r="P93" s="32"/>
      <c r="Q93" s="41">
        <v>2.1720930232558189</v>
      </c>
      <c r="R93" s="31"/>
      <c r="S93" s="31"/>
      <c r="T93" s="30">
        <v>0.16</v>
      </c>
      <c r="U93" s="30">
        <v>3.6999999999999998E-2</v>
      </c>
      <c r="V93" s="30">
        <v>2.1999999999999999E-2</v>
      </c>
      <c r="W93" s="30">
        <v>0.02</v>
      </c>
      <c r="X93" s="30">
        <v>1.4999999999999999E-2</v>
      </c>
      <c r="Y93" s="30"/>
      <c r="Z93" s="79"/>
      <c r="AA93" s="79"/>
    </row>
    <row r="94" spans="1:27" ht="13.2" x14ac:dyDescent="0.25">
      <c r="A94" s="78">
        <v>43775</v>
      </c>
      <c r="B94" s="28"/>
      <c r="C94" s="28"/>
      <c r="D94" s="27"/>
      <c r="E94" s="28"/>
      <c r="F94" s="27"/>
      <c r="G94" s="28"/>
      <c r="H94" s="31"/>
      <c r="I94" s="31"/>
      <c r="J94" s="30"/>
      <c r="K94" s="30"/>
      <c r="L94" s="28"/>
      <c r="M94" s="31"/>
      <c r="N94" s="32"/>
      <c r="O94" s="28"/>
      <c r="P94" s="32"/>
      <c r="Q94" s="28"/>
      <c r="R94" s="31"/>
      <c r="S94" s="31"/>
      <c r="T94" s="30"/>
      <c r="U94" s="30"/>
      <c r="V94" s="30"/>
      <c r="W94" s="30"/>
      <c r="X94" s="30"/>
      <c r="Y94" s="30"/>
      <c r="Z94" s="79"/>
      <c r="AA94" s="79"/>
    </row>
    <row r="95" spans="1:27" ht="13.2" x14ac:dyDescent="0.25">
      <c r="A95" s="78">
        <v>43782</v>
      </c>
      <c r="B95" s="28" t="s">
        <v>138</v>
      </c>
      <c r="C95" s="28">
        <v>42.1</v>
      </c>
      <c r="D95" s="27">
        <v>86</v>
      </c>
      <c r="E95" s="28">
        <v>10.81</v>
      </c>
      <c r="F95" s="27">
        <v>174.4</v>
      </c>
      <c r="G95" s="28">
        <v>5.59</v>
      </c>
      <c r="H95" s="38">
        <v>2.0819999999999999</v>
      </c>
      <c r="I95" s="38">
        <v>0.6069</v>
      </c>
      <c r="J95" s="39">
        <v>0.52830999999999995</v>
      </c>
      <c r="K95" s="39">
        <v>4.0758000000000003E-2</v>
      </c>
      <c r="L95" s="40">
        <v>2.870606</v>
      </c>
      <c r="M95" s="38">
        <v>2.3238059999999998</v>
      </c>
      <c r="N95" s="31">
        <f>I95-(J95+K95)</f>
        <v>3.7832000000000088E-2</v>
      </c>
      <c r="O95" s="28"/>
      <c r="P95" s="32"/>
      <c r="Q95" s="28">
        <v>2.4</v>
      </c>
      <c r="R95" s="31"/>
      <c r="S95" s="31"/>
      <c r="T95" s="30">
        <v>6.7000000000000004E-2</v>
      </c>
      <c r="U95" s="30">
        <v>1.7000000000000001E-2</v>
      </c>
      <c r="V95" s="30">
        <v>0.01</v>
      </c>
      <c r="W95" s="30">
        <v>8.9999999999999993E-3</v>
      </c>
      <c r="X95" s="30">
        <v>7.0000000000000001E-3</v>
      </c>
      <c r="Y95" s="30"/>
      <c r="Z95" s="79"/>
      <c r="AA95" s="79"/>
    </row>
    <row r="96" spans="1:27" ht="13.2" x14ac:dyDescent="0.25">
      <c r="A96" s="78">
        <v>43789</v>
      </c>
      <c r="B96" s="28"/>
      <c r="C96" s="28"/>
      <c r="D96" s="27"/>
      <c r="E96" s="28"/>
      <c r="F96" s="27"/>
      <c r="G96" s="28"/>
      <c r="H96" s="31"/>
      <c r="I96" s="31"/>
      <c r="J96" s="30"/>
      <c r="K96" s="30"/>
      <c r="L96" s="28"/>
      <c r="M96" s="31"/>
      <c r="N96" s="32"/>
      <c r="O96" s="28"/>
      <c r="P96" s="32"/>
      <c r="Q96" s="28"/>
      <c r="R96" s="31"/>
      <c r="S96" s="31"/>
      <c r="T96" s="30"/>
      <c r="U96" s="30"/>
      <c r="V96" s="30"/>
      <c r="W96" s="30"/>
      <c r="X96" s="30"/>
      <c r="Y96" s="30"/>
      <c r="Z96" s="79"/>
      <c r="AA96" s="79"/>
    </row>
    <row r="97" spans="1:27" ht="13.2" x14ac:dyDescent="0.25">
      <c r="A97" s="78">
        <v>43803</v>
      </c>
      <c r="B97" s="28" t="s">
        <v>138</v>
      </c>
      <c r="C97" s="28">
        <v>38.4</v>
      </c>
      <c r="D97" s="27">
        <v>91</v>
      </c>
      <c r="E97" s="28">
        <v>12.05</v>
      </c>
      <c r="F97" s="27">
        <v>168</v>
      </c>
      <c r="G97" s="28">
        <v>5.52</v>
      </c>
      <c r="H97" s="38">
        <v>3.1890000000000001</v>
      </c>
      <c r="I97" s="38">
        <v>0.63260000000000005</v>
      </c>
      <c r="J97" s="39">
        <v>0.49243500000000001</v>
      </c>
      <c r="K97" s="39">
        <v>3.0394000000000001E-2</v>
      </c>
      <c r="L97" s="40">
        <v>2.3075580000000002</v>
      </c>
      <c r="M97" s="38">
        <v>1.4277679999999999</v>
      </c>
      <c r="N97" s="31">
        <f>I97-(J97+K97)</f>
        <v>0.10977100000000006</v>
      </c>
      <c r="O97" s="28"/>
      <c r="P97" s="32"/>
      <c r="Q97" s="28">
        <v>2.5</v>
      </c>
      <c r="R97" s="31"/>
      <c r="S97" s="31"/>
      <c r="T97" s="30">
        <v>0.124</v>
      </c>
      <c r="U97" s="30">
        <v>2.8000000000000001E-2</v>
      </c>
      <c r="V97" s="30">
        <v>1.6E-2</v>
      </c>
      <c r="W97" s="30">
        <v>1.4999999999999999E-2</v>
      </c>
      <c r="X97" s="30">
        <v>0.01</v>
      </c>
      <c r="Y97" s="30"/>
      <c r="Z97" s="79"/>
      <c r="AA97" s="79"/>
    </row>
    <row r="98" spans="1:27" ht="13.2" x14ac:dyDescent="0.25">
      <c r="A98" s="78">
        <v>43810</v>
      </c>
      <c r="B98" s="28"/>
      <c r="C98" s="28"/>
      <c r="D98" s="27"/>
      <c r="E98" s="28"/>
      <c r="F98" s="27"/>
      <c r="G98" s="28"/>
      <c r="H98" s="31"/>
      <c r="I98" s="31"/>
      <c r="J98" s="30"/>
      <c r="K98" s="30"/>
      <c r="L98" s="28"/>
      <c r="M98" s="31"/>
      <c r="N98" s="32"/>
      <c r="O98" s="28"/>
      <c r="P98" s="32"/>
      <c r="Q98" s="28"/>
      <c r="R98" s="31"/>
      <c r="S98" s="31"/>
      <c r="T98" s="30"/>
      <c r="U98" s="30"/>
      <c r="V98" s="30"/>
      <c r="W98" s="30"/>
      <c r="X98" s="30"/>
      <c r="Y98" s="30"/>
      <c r="Z98" s="79"/>
      <c r="AA98" s="79"/>
    </row>
    <row r="99" spans="1:27" ht="13.2" x14ac:dyDescent="0.25">
      <c r="A99" s="78">
        <v>43817</v>
      </c>
      <c r="B99" s="28" t="s">
        <v>138</v>
      </c>
      <c r="C99" s="28">
        <v>40.299999999999997</v>
      </c>
      <c r="D99" s="27">
        <v>91.8</v>
      </c>
      <c r="E99" s="28">
        <v>11.85</v>
      </c>
      <c r="F99" s="27">
        <v>165.5</v>
      </c>
      <c r="G99" s="28">
        <v>5.97</v>
      </c>
      <c r="H99" s="38">
        <v>3.3980000000000001</v>
      </c>
      <c r="I99" s="38">
        <v>0.66110000000000002</v>
      </c>
      <c r="J99" s="39">
        <v>0.55122499999999997</v>
      </c>
      <c r="K99" s="39">
        <v>5.4977999999999999E-2</v>
      </c>
      <c r="L99" s="40">
        <v>4.438008</v>
      </c>
      <c r="M99" s="38">
        <v>1.7791699999999999</v>
      </c>
      <c r="N99" s="31">
        <f>I99-(J99+K99)</f>
        <v>5.4897000000000085E-2</v>
      </c>
      <c r="O99" s="28"/>
      <c r="P99" s="32"/>
      <c r="Q99" s="28">
        <v>3</v>
      </c>
      <c r="R99" s="31"/>
      <c r="S99" s="31"/>
      <c r="T99" s="30">
        <v>0.13600000000000001</v>
      </c>
      <c r="U99" s="30">
        <v>3.1E-2</v>
      </c>
      <c r="V99" s="30">
        <v>1.7999999999999999E-2</v>
      </c>
      <c r="W99" s="30">
        <v>1.6E-2</v>
      </c>
      <c r="X99" s="30">
        <v>1.2E-2</v>
      </c>
      <c r="Y99" s="30"/>
      <c r="Z99" s="79"/>
      <c r="AA99" s="79"/>
    </row>
    <row r="100" spans="1:27" ht="13.2" x14ac:dyDescent="0.25">
      <c r="A100" s="78">
        <v>43832</v>
      </c>
      <c r="B100" s="28"/>
      <c r="C100" s="28"/>
      <c r="D100" s="27"/>
      <c r="E100" s="28"/>
      <c r="F100" s="27"/>
      <c r="G100" s="28"/>
      <c r="H100" s="31"/>
      <c r="I100" s="31"/>
      <c r="J100" s="30"/>
      <c r="K100" s="30"/>
      <c r="L100" s="28"/>
      <c r="M100" s="31"/>
      <c r="N100" s="32"/>
      <c r="O100" s="28"/>
      <c r="P100" s="32"/>
      <c r="Q100" s="32"/>
      <c r="R100" s="31"/>
      <c r="S100" s="31"/>
      <c r="T100" s="30"/>
      <c r="U100" s="30"/>
      <c r="V100" s="30"/>
      <c r="W100" s="30"/>
      <c r="X100" s="30"/>
      <c r="Y100" s="30"/>
      <c r="Z100" s="30"/>
      <c r="AA100" s="30"/>
    </row>
    <row r="101" spans="1:27" ht="13.2" x14ac:dyDescent="0.25">
      <c r="A101" s="78">
        <v>43838</v>
      </c>
      <c r="B101" s="28" t="s">
        <v>138</v>
      </c>
      <c r="C101" s="28">
        <v>39.1</v>
      </c>
      <c r="D101" s="27">
        <v>93.3</v>
      </c>
      <c r="E101" s="28">
        <v>12.24</v>
      </c>
      <c r="F101" s="27">
        <v>158.5</v>
      </c>
      <c r="G101" s="28">
        <v>6.77</v>
      </c>
      <c r="H101" s="38">
        <v>2.4089999999999998</v>
      </c>
      <c r="I101" s="38">
        <v>0.68410000000000004</v>
      </c>
      <c r="J101" s="39">
        <v>0.593727</v>
      </c>
      <c r="K101" s="39">
        <v>7.1851999999999999E-2</v>
      </c>
      <c r="L101" s="40">
        <v>3.8353950000000001</v>
      </c>
      <c r="M101" s="38">
        <v>1.82925</v>
      </c>
      <c r="N101" s="31">
        <f>I101-(J101+K101)</f>
        <v>1.852100000000001E-2</v>
      </c>
      <c r="O101" s="28"/>
      <c r="P101" s="32"/>
      <c r="Q101" s="32">
        <v>2.2999999999999998</v>
      </c>
      <c r="R101" s="31"/>
      <c r="S101" s="31"/>
      <c r="T101" s="30"/>
      <c r="U101" s="30"/>
      <c r="V101" s="30"/>
      <c r="W101" s="30"/>
      <c r="X101" s="30"/>
      <c r="Y101" s="30"/>
      <c r="Z101" s="30"/>
      <c r="AA101" s="30"/>
    </row>
    <row r="102" spans="1:27" ht="13.2" x14ac:dyDescent="0.25">
      <c r="A102" s="78">
        <v>43845</v>
      </c>
      <c r="B102" s="28"/>
      <c r="C102" s="28"/>
      <c r="D102" s="27"/>
      <c r="E102" s="28"/>
      <c r="F102" s="27"/>
      <c r="G102" s="28"/>
      <c r="H102" s="31"/>
      <c r="I102" s="31"/>
      <c r="J102" s="30"/>
      <c r="K102" s="30"/>
      <c r="L102" s="28"/>
      <c r="M102" s="31"/>
      <c r="N102" s="32"/>
      <c r="O102" s="28"/>
      <c r="P102" s="32"/>
      <c r="Q102" s="32"/>
      <c r="R102" s="31"/>
      <c r="S102" s="31"/>
      <c r="T102" s="30"/>
      <c r="U102" s="30"/>
      <c r="V102" s="30"/>
      <c r="W102" s="30"/>
      <c r="X102" s="30"/>
      <c r="Y102" s="30"/>
      <c r="Z102" s="30"/>
      <c r="AA102" s="30"/>
    </row>
    <row r="103" spans="1:27" ht="13.2" x14ac:dyDescent="0.25">
      <c r="A103" s="78">
        <v>43852</v>
      </c>
      <c r="B103" s="28" t="s">
        <v>138</v>
      </c>
      <c r="C103" s="28">
        <v>37.200000000000003</v>
      </c>
      <c r="D103" s="27">
        <v>82.2</v>
      </c>
      <c r="E103" s="28">
        <v>11.09</v>
      </c>
      <c r="F103" s="27">
        <v>173.5</v>
      </c>
      <c r="G103" s="28">
        <v>5.6</v>
      </c>
      <c r="H103" s="38">
        <v>2.57</v>
      </c>
      <c r="I103" s="38">
        <v>0.6784</v>
      </c>
      <c r="J103" s="39">
        <v>0.61739699999999997</v>
      </c>
      <c r="K103" s="39">
        <v>6.719E-2</v>
      </c>
      <c r="L103" s="40">
        <v>3.7836560000000001</v>
      </c>
      <c r="M103" s="38">
        <v>3.2980160000000001</v>
      </c>
      <c r="N103" s="32">
        <v>0</v>
      </c>
      <c r="O103" s="28"/>
      <c r="P103" s="32"/>
      <c r="Q103" s="32">
        <v>2.5</v>
      </c>
      <c r="R103" s="31"/>
      <c r="S103" s="31"/>
      <c r="T103" s="30"/>
      <c r="U103" s="30"/>
      <c r="V103" s="30"/>
      <c r="W103" s="30"/>
      <c r="X103" s="30"/>
      <c r="Y103" s="30"/>
      <c r="Z103" s="30"/>
      <c r="AA103" s="30"/>
    </row>
    <row r="104" spans="1:27" ht="13.2" x14ac:dyDescent="0.25">
      <c r="A104" s="78">
        <v>43859</v>
      </c>
      <c r="B104" s="28"/>
      <c r="C104" s="28"/>
      <c r="D104" s="27"/>
      <c r="E104" s="28"/>
      <c r="F104" s="27"/>
      <c r="G104" s="28"/>
      <c r="H104" s="31"/>
      <c r="I104" s="31"/>
      <c r="J104" s="30"/>
      <c r="K104" s="30"/>
      <c r="L104" s="28"/>
      <c r="M104" s="31"/>
      <c r="N104" s="32"/>
      <c r="O104" s="28"/>
      <c r="P104" s="32"/>
      <c r="Q104" s="32"/>
      <c r="R104" s="31"/>
      <c r="S104" s="31"/>
      <c r="T104" s="30"/>
      <c r="U104" s="30"/>
      <c r="V104" s="30"/>
      <c r="W104" s="30"/>
      <c r="X104" s="30"/>
      <c r="Y104" s="30"/>
      <c r="Z104" s="30"/>
      <c r="AA104" s="30"/>
    </row>
    <row r="105" spans="1:27" ht="14.4" x14ac:dyDescent="0.3">
      <c r="A105" s="78">
        <v>43866</v>
      </c>
      <c r="B105" s="28" t="s">
        <v>138</v>
      </c>
      <c r="C105" s="28">
        <v>41.9</v>
      </c>
      <c r="D105" s="27">
        <v>95.5</v>
      </c>
      <c r="E105" s="28">
        <v>12.04</v>
      </c>
      <c r="F105" s="27">
        <v>171.8</v>
      </c>
      <c r="G105" s="28">
        <v>5.79</v>
      </c>
      <c r="H105" s="34">
        <v>0.47</v>
      </c>
      <c r="I105" s="34">
        <v>0.625</v>
      </c>
      <c r="J105" s="36">
        <v>0.58075699999999997</v>
      </c>
      <c r="K105" s="36">
        <v>1.7824E-2</v>
      </c>
      <c r="L105" s="37">
        <v>7.0402469999999999</v>
      </c>
      <c r="M105" s="34">
        <v>1.6526540000000001</v>
      </c>
      <c r="N105" s="31">
        <f>I105-(J105+K105)</f>
        <v>2.6419000000000081E-2</v>
      </c>
      <c r="O105" s="28"/>
      <c r="P105" s="32"/>
      <c r="Q105" s="32">
        <v>1.8</v>
      </c>
      <c r="R105" s="31"/>
      <c r="S105" s="31"/>
      <c r="T105" s="30"/>
      <c r="U105" s="30"/>
      <c r="V105" s="30"/>
      <c r="W105" s="30"/>
      <c r="X105" s="30"/>
      <c r="Y105" s="30"/>
      <c r="Z105" s="30"/>
      <c r="AA105" s="30"/>
    </row>
    <row r="106" spans="1:27" ht="13.2" x14ac:dyDescent="0.25">
      <c r="A106" s="78">
        <v>43873</v>
      </c>
      <c r="B106" s="28"/>
      <c r="C106" s="28"/>
      <c r="D106" s="27"/>
      <c r="E106" s="28"/>
      <c r="F106" s="27"/>
      <c r="G106" s="28"/>
      <c r="H106" s="31"/>
      <c r="I106" s="31"/>
      <c r="J106" s="30"/>
      <c r="K106" s="30"/>
      <c r="L106" s="28"/>
      <c r="M106" s="31"/>
      <c r="N106" s="32"/>
      <c r="O106" s="28"/>
      <c r="P106" s="32"/>
      <c r="Q106" s="32"/>
      <c r="R106" s="31"/>
      <c r="S106" s="31"/>
      <c r="T106" s="30"/>
      <c r="U106" s="30"/>
      <c r="V106" s="30"/>
      <c r="W106" s="30"/>
      <c r="X106" s="30"/>
      <c r="Y106" s="30"/>
      <c r="Z106" s="30"/>
      <c r="AA106" s="30"/>
    </row>
    <row r="107" spans="1:27" ht="14.4" x14ac:dyDescent="0.3">
      <c r="A107" s="78">
        <v>43880</v>
      </c>
      <c r="B107" s="28" t="s">
        <v>138</v>
      </c>
      <c r="C107" s="28">
        <v>40.9</v>
      </c>
      <c r="D107" s="27">
        <v>98.3</v>
      </c>
      <c r="E107" s="28">
        <v>12.56</v>
      </c>
      <c r="F107" s="27">
        <v>166.4</v>
      </c>
      <c r="G107" s="28">
        <v>6.33</v>
      </c>
      <c r="H107" s="34">
        <v>0.85099999999999998</v>
      </c>
      <c r="I107" s="34">
        <v>0.58199999999999996</v>
      </c>
      <c r="J107" s="36">
        <v>0.75563199999999997</v>
      </c>
      <c r="K107" s="36">
        <v>4.3359999999999996E-3</v>
      </c>
      <c r="L107" s="37">
        <v>6.0224630000000001</v>
      </c>
      <c r="M107" s="34">
        <v>1.3054859999999999</v>
      </c>
      <c r="N107" s="32">
        <v>0</v>
      </c>
      <c r="O107" s="28"/>
      <c r="P107" s="32"/>
      <c r="Q107" s="32">
        <v>1.7</v>
      </c>
      <c r="R107" s="31"/>
      <c r="S107" s="31"/>
      <c r="T107" s="30"/>
      <c r="U107" s="30"/>
      <c r="V107" s="30"/>
      <c r="W107" s="30"/>
      <c r="X107" s="30"/>
      <c r="Y107" s="30"/>
      <c r="Z107" s="30"/>
      <c r="AA107" s="30"/>
    </row>
    <row r="108" spans="1:27" ht="13.2" x14ac:dyDescent="0.25">
      <c r="A108" s="78">
        <v>43887</v>
      </c>
      <c r="B108" s="28"/>
      <c r="C108" s="28"/>
      <c r="D108" s="27"/>
      <c r="E108" s="28"/>
      <c r="F108" s="27"/>
      <c r="G108" s="28"/>
      <c r="H108" s="31"/>
      <c r="I108" s="31"/>
      <c r="J108" s="30"/>
      <c r="K108" s="30"/>
      <c r="L108" s="28"/>
      <c r="M108" s="31"/>
      <c r="N108" s="32"/>
      <c r="O108" s="28"/>
      <c r="P108" s="32"/>
      <c r="Q108" s="32"/>
      <c r="R108" s="31"/>
      <c r="S108" s="31"/>
      <c r="T108" s="30"/>
      <c r="U108" s="30"/>
      <c r="V108" s="30"/>
      <c r="W108" s="30"/>
      <c r="X108" s="30"/>
      <c r="Y108" s="30"/>
      <c r="Z108" s="30"/>
      <c r="AA108" s="30"/>
    </row>
    <row r="109" spans="1:27" ht="13.2" x14ac:dyDescent="0.25">
      <c r="A109" s="78">
        <v>43894</v>
      </c>
      <c r="B109" s="28"/>
      <c r="C109" s="28"/>
      <c r="D109" s="27"/>
      <c r="E109" s="28"/>
      <c r="F109" s="27"/>
      <c r="G109" s="28"/>
      <c r="H109" s="31"/>
      <c r="I109" s="31"/>
      <c r="J109" s="30"/>
      <c r="K109" s="30"/>
      <c r="L109" s="28"/>
      <c r="M109" s="31"/>
      <c r="N109" s="32"/>
      <c r="O109" s="28"/>
      <c r="P109" s="32"/>
      <c r="Q109" s="32"/>
      <c r="R109" s="31"/>
      <c r="S109" s="31"/>
      <c r="T109" s="30"/>
      <c r="U109" s="30"/>
      <c r="V109" s="30"/>
      <c r="W109" s="30"/>
      <c r="X109" s="30"/>
      <c r="Y109" s="30"/>
      <c r="Z109" s="30"/>
      <c r="AA109" s="30"/>
    </row>
    <row r="110" spans="1:27" ht="14.4" x14ac:dyDescent="0.3">
      <c r="A110" s="78">
        <v>43901</v>
      </c>
      <c r="B110" s="28" t="s">
        <v>138</v>
      </c>
      <c r="C110" s="28">
        <v>48</v>
      </c>
      <c r="D110" s="27">
        <v>99.7</v>
      </c>
      <c r="E110" s="28">
        <v>11.55</v>
      </c>
      <c r="F110" s="27">
        <v>171</v>
      </c>
      <c r="G110" s="28">
        <v>5.98</v>
      </c>
      <c r="H110" s="34">
        <v>0.82699999999999996</v>
      </c>
      <c r="I110" s="34">
        <v>0.53600000000000003</v>
      </c>
      <c r="J110" s="36">
        <v>0.51609700000000003</v>
      </c>
      <c r="K110" s="36">
        <v>1.251E-2</v>
      </c>
      <c r="L110" s="37">
        <v>2.633143</v>
      </c>
      <c r="M110" s="34">
        <v>1.853232</v>
      </c>
      <c r="N110" s="31">
        <f>I110-(J110+K110)</f>
        <v>7.3929999999999829E-3</v>
      </c>
      <c r="O110" s="28"/>
      <c r="P110" s="32"/>
      <c r="Q110" s="32"/>
      <c r="R110" s="31"/>
      <c r="S110" s="31"/>
      <c r="T110" s="30"/>
      <c r="U110" s="30"/>
      <c r="V110" s="30"/>
      <c r="W110" s="30"/>
      <c r="X110" s="30"/>
      <c r="Y110" s="30"/>
      <c r="Z110" s="30"/>
      <c r="AA110" s="30"/>
    </row>
    <row r="111" spans="1:27" ht="13.2" x14ac:dyDescent="0.25">
      <c r="A111" s="78">
        <v>43908</v>
      </c>
      <c r="B111" s="28"/>
      <c r="C111" s="28"/>
      <c r="D111" s="27"/>
      <c r="E111" s="28"/>
      <c r="F111" s="27"/>
      <c r="G111" s="28"/>
      <c r="H111" s="31"/>
      <c r="I111" s="31"/>
      <c r="J111" s="30"/>
      <c r="K111" s="30"/>
      <c r="L111" s="28"/>
      <c r="M111" s="31"/>
      <c r="N111" s="32"/>
      <c r="O111" s="28"/>
      <c r="P111" s="32"/>
      <c r="Q111" s="32"/>
      <c r="R111" s="31"/>
      <c r="S111" s="31"/>
      <c r="T111" s="30"/>
      <c r="U111" s="30"/>
      <c r="V111" s="30"/>
      <c r="W111" s="30"/>
      <c r="X111" s="30"/>
      <c r="Y111" s="30"/>
      <c r="Z111" s="30"/>
      <c r="AA111" s="30"/>
    </row>
    <row r="112" spans="1:27" ht="13.2" x14ac:dyDescent="0.25">
      <c r="A112" s="78">
        <v>43915</v>
      </c>
      <c r="B112" s="28"/>
      <c r="C112" s="28"/>
      <c r="D112" s="27"/>
      <c r="E112" s="28"/>
      <c r="F112" s="27"/>
      <c r="G112" s="28"/>
      <c r="H112" s="31"/>
      <c r="I112" s="31"/>
      <c r="J112" s="30"/>
      <c r="K112" s="30"/>
      <c r="L112" s="28"/>
      <c r="M112" s="31"/>
      <c r="N112" s="32"/>
      <c r="O112" s="28"/>
      <c r="P112" s="32"/>
      <c r="Q112" s="32"/>
      <c r="R112" s="31"/>
      <c r="S112" s="31"/>
      <c r="T112" s="30"/>
      <c r="U112" s="30"/>
      <c r="V112" s="30"/>
      <c r="W112" s="30"/>
      <c r="X112" s="30"/>
      <c r="Y112" s="30"/>
      <c r="Z112" s="30"/>
      <c r="AA112" s="30"/>
    </row>
    <row r="113" spans="1:27" ht="13.2" x14ac:dyDescent="0.25">
      <c r="A113" s="78">
        <v>43922</v>
      </c>
      <c r="B113" s="28"/>
      <c r="C113" s="28"/>
      <c r="D113" s="27"/>
      <c r="E113" s="28"/>
      <c r="F113" s="27"/>
      <c r="G113" s="28"/>
      <c r="H113" s="31"/>
      <c r="I113" s="31"/>
      <c r="J113" s="30"/>
      <c r="K113" s="30"/>
      <c r="L113" s="28"/>
      <c r="M113" s="31"/>
      <c r="N113" s="32"/>
      <c r="O113" s="28"/>
      <c r="P113" s="32"/>
      <c r="Q113" s="32"/>
      <c r="R113" s="31"/>
      <c r="S113" s="31"/>
      <c r="T113" s="30"/>
      <c r="U113" s="30"/>
      <c r="V113" s="30"/>
      <c r="W113" s="30"/>
      <c r="X113" s="30"/>
      <c r="Y113" s="30"/>
      <c r="Z113" s="30"/>
      <c r="AA113" s="30"/>
    </row>
    <row r="114" spans="1:27" ht="13.2" x14ac:dyDescent="0.25">
      <c r="A114" s="78">
        <v>43929</v>
      </c>
      <c r="B114" s="28"/>
      <c r="C114" s="28"/>
      <c r="D114" s="27"/>
      <c r="E114" s="28"/>
      <c r="F114" s="27"/>
      <c r="G114" s="28"/>
      <c r="H114" s="31"/>
      <c r="I114" s="31"/>
      <c r="J114" s="30"/>
      <c r="K114" s="30"/>
      <c r="L114" s="28"/>
      <c r="M114" s="31"/>
      <c r="N114" s="32"/>
      <c r="O114" s="28"/>
      <c r="P114" s="32"/>
      <c r="Q114" s="32"/>
      <c r="R114" s="31"/>
      <c r="S114" s="31"/>
      <c r="T114" s="30"/>
      <c r="U114" s="30"/>
      <c r="V114" s="30"/>
      <c r="W114" s="30"/>
      <c r="X114" s="30"/>
      <c r="Y114" s="30"/>
      <c r="Z114" s="30"/>
      <c r="AA114" s="30"/>
    </row>
    <row r="115" spans="1:27" ht="13.2" x14ac:dyDescent="0.25">
      <c r="A115" s="78">
        <v>43936</v>
      </c>
      <c r="B115" s="28"/>
      <c r="C115" s="28"/>
      <c r="D115" s="27"/>
      <c r="E115" s="28"/>
      <c r="F115" s="27"/>
      <c r="G115" s="28"/>
      <c r="H115" s="31"/>
      <c r="I115" s="31"/>
      <c r="J115" s="30"/>
      <c r="K115" s="30"/>
      <c r="L115" s="28"/>
      <c r="M115" s="31"/>
      <c r="N115" s="32"/>
      <c r="O115" s="28"/>
      <c r="P115" s="32"/>
      <c r="Q115" s="32"/>
      <c r="R115" s="31"/>
      <c r="S115" s="31"/>
      <c r="T115" s="30"/>
      <c r="U115" s="30"/>
      <c r="V115" s="30"/>
      <c r="W115" s="30"/>
      <c r="X115" s="30"/>
      <c r="Y115" s="30"/>
      <c r="Z115" s="30"/>
      <c r="AA115" s="30"/>
    </row>
    <row r="116" spans="1:27" ht="13.2" x14ac:dyDescent="0.25">
      <c r="A116" s="78">
        <v>43943</v>
      </c>
      <c r="B116" s="28"/>
      <c r="C116" s="28"/>
      <c r="D116" s="27"/>
      <c r="E116" s="28"/>
      <c r="F116" s="27"/>
      <c r="G116" s="28"/>
      <c r="H116" s="31"/>
      <c r="I116" s="31"/>
      <c r="J116" s="30"/>
      <c r="K116" s="30"/>
      <c r="L116" s="28"/>
      <c r="M116" s="31"/>
      <c r="N116" s="32"/>
      <c r="O116" s="28"/>
      <c r="P116" s="32"/>
      <c r="Q116" s="32"/>
      <c r="R116" s="31"/>
      <c r="S116" s="31"/>
      <c r="T116" s="30"/>
      <c r="U116" s="30"/>
      <c r="V116" s="30"/>
      <c r="W116" s="30"/>
      <c r="X116" s="30"/>
      <c r="Y116" s="30"/>
      <c r="Z116" s="30"/>
      <c r="AA116" s="30"/>
    </row>
    <row r="117" spans="1:27" ht="13.2" x14ac:dyDescent="0.25">
      <c r="A117" s="78">
        <v>43950</v>
      </c>
      <c r="B117" s="28"/>
      <c r="C117" s="28"/>
      <c r="D117" s="27"/>
      <c r="E117" s="28"/>
      <c r="F117" s="27"/>
      <c r="G117" s="28"/>
      <c r="H117" s="31"/>
      <c r="I117" s="31"/>
      <c r="J117" s="30"/>
      <c r="K117" s="30"/>
      <c r="L117" s="28"/>
      <c r="M117" s="31"/>
      <c r="N117" s="32"/>
      <c r="O117" s="28"/>
      <c r="P117" s="32"/>
      <c r="Q117" s="32"/>
      <c r="R117" s="31"/>
      <c r="S117" s="31"/>
      <c r="T117" s="30"/>
      <c r="U117" s="30"/>
      <c r="V117" s="30"/>
      <c r="W117" s="30"/>
      <c r="X117" s="30"/>
      <c r="Y117" s="30"/>
      <c r="Z117" s="30"/>
      <c r="AA117" s="30"/>
    </row>
    <row r="118" spans="1:27" ht="13.2" x14ac:dyDescent="0.25">
      <c r="A118" s="78">
        <v>43957</v>
      </c>
      <c r="B118" s="28"/>
      <c r="C118" s="28"/>
      <c r="D118" s="27"/>
      <c r="E118" s="28"/>
      <c r="F118" s="27"/>
      <c r="G118" s="28"/>
      <c r="H118" s="31"/>
      <c r="I118" s="31"/>
      <c r="J118" s="30"/>
      <c r="K118" s="30"/>
      <c r="L118" s="28"/>
      <c r="M118" s="31"/>
      <c r="N118" s="32"/>
      <c r="O118" s="28"/>
      <c r="P118" s="32"/>
      <c r="Q118" s="32"/>
      <c r="R118" s="31"/>
      <c r="S118" s="31"/>
      <c r="T118" s="30"/>
      <c r="U118" s="30"/>
      <c r="V118" s="30"/>
      <c r="W118" s="30"/>
      <c r="X118" s="30"/>
      <c r="Y118" s="30"/>
      <c r="Z118" s="30"/>
      <c r="AA118" s="30"/>
    </row>
    <row r="119" spans="1:27" ht="13.2" x14ac:dyDescent="0.25">
      <c r="A119" s="78">
        <v>43964</v>
      </c>
      <c r="B119" s="28"/>
      <c r="C119" s="28"/>
      <c r="D119" s="27"/>
      <c r="E119" s="28"/>
      <c r="F119" s="27"/>
      <c r="G119" s="28"/>
      <c r="H119" s="31"/>
      <c r="I119" s="31"/>
      <c r="J119" s="30"/>
      <c r="K119" s="30"/>
      <c r="L119" s="28"/>
      <c r="M119" s="31"/>
      <c r="N119" s="32"/>
      <c r="O119" s="28"/>
      <c r="P119" s="32"/>
      <c r="Q119" s="32"/>
      <c r="R119" s="31"/>
      <c r="S119" s="31"/>
      <c r="T119" s="30"/>
      <c r="U119" s="30"/>
      <c r="V119" s="30"/>
      <c r="W119" s="30"/>
      <c r="X119" s="30"/>
      <c r="Y119" s="30"/>
      <c r="Z119" s="30"/>
      <c r="AA119" s="30"/>
    </row>
    <row r="120" spans="1:27" ht="13.2" x14ac:dyDescent="0.25">
      <c r="A120" s="78">
        <v>43971</v>
      </c>
      <c r="B120" s="28"/>
      <c r="C120" s="28"/>
      <c r="D120" s="27"/>
      <c r="E120" s="28"/>
      <c r="F120" s="27"/>
      <c r="G120" s="28"/>
      <c r="H120" s="31"/>
      <c r="I120" s="31"/>
      <c r="J120" s="30"/>
      <c r="K120" s="30"/>
      <c r="L120" s="28"/>
      <c r="M120" s="31"/>
      <c r="N120" s="32"/>
      <c r="O120" s="28"/>
      <c r="P120" s="32"/>
      <c r="Q120" s="32"/>
      <c r="R120" s="31"/>
      <c r="S120" s="31"/>
      <c r="T120" s="30"/>
      <c r="U120" s="30"/>
      <c r="V120" s="30"/>
      <c r="W120" s="30"/>
      <c r="X120" s="30"/>
      <c r="Y120" s="30"/>
      <c r="Z120" s="30"/>
      <c r="AA120" s="30"/>
    </row>
    <row r="121" spans="1:27" ht="14.4" x14ac:dyDescent="0.3">
      <c r="A121" s="78">
        <v>43978</v>
      </c>
      <c r="B121" s="28" t="s">
        <v>138</v>
      </c>
      <c r="C121" s="28">
        <v>64</v>
      </c>
      <c r="D121" s="27">
        <v>100.8</v>
      </c>
      <c r="E121" s="28">
        <v>9.58</v>
      </c>
      <c r="F121" s="27">
        <v>161.5</v>
      </c>
      <c r="G121" s="28"/>
      <c r="H121" s="34">
        <v>1.7350000000000001</v>
      </c>
      <c r="I121" s="34">
        <v>0.44700000000000001</v>
      </c>
      <c r="J121" s="36">
        <v>0.37489299999999998</v>
      </c>
      <c r="K121" s="36">
        <v>2.0539999999999998E-3</v>
      </c>
      <c r="L121" s="37">
        <v>1.080176</v>
      </c>
      <c r="M121" s="34">
        <v>1.8896250000000001</v>
      </c>
      <c r="N121" s="31">
        <f>I121-(J121+K121)</f>
        <v>7.0053000000000032E-2</v>
      </c>
      <c r="O121" s="28"/>
      <c r="P121" s="32"/>
      <c r="Q121" s="32"/>
      <c r="R121" s="31"/>
      <c r="S121" s="31"/>
      <c r="T121" s="30"/>
      <c r="U121" s="30"/>
      <c r="V121" s="30"/>
      <c r="W121" s="30"/>
      <c r="X121" s="30"/>
      <c r="Y121" s="30"/>
      <c r="Z121" s="30"/>
      <c r="AA121" s="30"/>
    </row>
    <row r="122" spans="1:27" ht="13.2" x14ac:dyDescent="0.25">
      <c r="A122" s="78">
        <v>43985</v>
      </c>
      <c r="B122" s="28"/>
      <c r="C122" s="28"/>
      <c r="D122" s="27"/>
      <c r="E122" s="28"/>
      <c r="F122" s="27"/>
      <c r="G122" s="28"/>
      <c r="H122" s="31"/>
      <c r="I122" s="31"/>
      <c r="J122" s="30"/>
      <c r="K122" s="30"/>
      <c r="L122" s="28"/>
      <c r="M122" s="31"/>
      <c r="N122" s="32"/>
      <c r="O122" s="28"/>
      <c r="P122" s="32"/>
      <c r="Q122" s="32"/>
      <c r="R122" s="31"/>
      <c r="S122" s="31"/>
      <c r="T122" s="30"/>
      <c r="U122" s="30"/>
      <c r="V122" s="30"/>
      <c r="W122" s="30"/>
      <c r="X122" s="30"/>
      <c r="Y122" s="30"/>
      <c r="Z122" s="30"/>
      <c r="AA122" s="30"/>
    </row>
    <row r="123" spans="1:27" ht="14.4" x14ac:dyDescent="0.3">
      <c r="A123" s="78">
        <v>43992</v>
      </c>
      <c r="B123" s="28" t="s">
        <v>138</v>
      </c>
      <c r="C123" s="28">
        <v>65.599999999999994</v>
      </c>
      <c r="D123" s="27">
        <v>98.6</v>
      </c>
      <c r="E123" s="28">
        <v>9.1999999999999993</v>
      </c>
      <c r="F123" s="27">
        <v>163</v>
      </c>
      <c r="G123" s="28">
        <v>6.02</v>
      </c>
      <c r="H123" s="34">
        <v>1.698</v>
      </c>
      <c r="I123" s="34">
        <v>0.67300000000000004</v>
      </c>
      <c r="J123" s="36">
        <v>0.39776099999999998</v>
      </c>
      <c r="K123" s="36">
        <v>8.3059999999999991E-3</v>
      </c>
      <c r="L123" s="37">
        <v>3.2660520000000002</v>
      </c>
      <c r="M123" s="34">
        <v>2.661931</v>
      </c>
      <c r="N123" s="31">
        <f>I123-(J123+K123)</f>
        <v>0.26693300000000009</v>
      </c>
      <c r="O123" s="28"/>
      <c r="P123" s="32"/>
      <c r="Q123" s="32"/>
      <c r="R123" s="31"/>
      <c r="S123" s="31"/>
      <c r="T123" s="30"/>
      <c r="U123" s="30"/>
      <c r="V123" s="30"/>
      <c r="W123" s="30"/>
      <c r="X123" s="30"/>
      <c r="Y123" s="30"/>
      <c r="Z123" s="30"/>
      <c r="AA123" s="30"/>
    </row>
    <row r="124" spans="1:27" ht="13.2" x14ac:dyDescent="0.25">
      <c r="A124" s="78">
        <v>43999</v>
      </c>
      <c r="B124" s="28"/>
      <c r="C124" s="28"/>
      <c r="D124" s="27"/>
      <c r="E124" s="28"/>
      <c r="F124" s="27"/>
      <c r="G124" s="28"/>
      <c r="H124" s="31"/>
      <c r="I124" s="31"/>
      <c r="J124" s="30"/>
      <c r="K124" s="30"/>
      <c r="L124" s="28"/>
      <c r="M124" s="31"/>
      <c r="N124" s="32"/>
      <c r="O124" s="28"/>
      <c r="P124" s="32"/>
      <c r="Q124" s="32"/>
      <c r="R124" s="31"/>
      <c r="S124" s="31"/>
      <c r="T124" s="30"/>
      <c r="U124" s="30"/>
      <c r="V124" s="30"/>
      <c r="W124" s="30"/>
      <c r="X124" s="30"/>
      <c r="Y124" s="30"/>
      <c r="Z124" s="30"/>
      <c r="AA124" s="30"/>
    </row>
    <row r="125" spans="1:27" ht="14.4" x14ac:dyDescent="0.3">
      <c r="A125" s="78">
        <v>44006</v>
      </c>
      <c r="B125" s="28" t="s">
        <v>138</v>
      </c>
      <c r="C125" s="28">
        <v>72.599999999999994</v>
      </c>
      <c r="D125" s="27">
        <v>92.1</v>
      </c>
      <c r="E125" s="28">
        <v>7.97</v>
      </c>
      <c r="F125" s="27">
        <v>160.5</v>
      </c>
      <c r="G125" s="28">
        <v>6.37</v>
      </c>
      <c r="H125" s="34">
        <v>1.7809999999999999</v>
      </c>
      <c r="I125" s="34">
        <v>0.48499999999999999</v>
      </c>
      <c r="J125" s="36">
        <v>0.33974199999999999</v>
      </c>
      <c r="K125" s="36">
        <v>4.2507999999999997E-2</v>
      </c>
      <c r="L125" s="37">
        <v>1.963085</v>
      </c>
      <c r="M125" s="34">
        <v>2.8394620000000002</v>
      </c>
      <c r="N125" s="31">
        <f>I125-(J125+K125)</f>
        <v>0.10275000000000001</v>
      </c>
      <c r="O125" s="28"/>
      <c r="P125" s="32"/>
      <c r="Q125" s="32"/>
      <c r="R125" s="31"/>
      <c r="S125" s="31"/>
      <c r="T125" s="30"/>
      <c r="U125" s="30"/>
      <c r="V125" s="30"/>
      <c r="W125" s="30"/>
      <c r="X125" s="30"/>
      <c r="Y125" s="30"/>
      <c r="Z125" s="30"/>
      <c r="AA125" s="30"/>
    </row>
    <row r="126" spans="1:27" ht="13.2" x14ac:dyDescent="0.25">
      <c r="A126" s="78">
        <v>44013</v>
      </c>
      <c r="B126" s="28"/>
      <c r="C126" s="28"/>
      <c r="D126" s="27"/>
      <c r="E126" s="28"/>
      <c r="F126" s="27"/>
      <c r="G126" s="28"/>
      <c r="H126" s="31"/>
      <c r="I126" s="31"/>
      <c r="J126" s="30"/>
      <c r="K126" s="30"/>
      <c r="L126" s="28"/>
      <c r="M126" s="31"/>
      <c r="N126" s="32"/>
      <c r="O126" s="28"/>
      <c r="P126" s="32"/>
      <c r="Q126" s="32"/>
      <c r="R126" s="31"/>
      <c r="S126" s="31"/>
      <c r="T126" s="30"/>
      <c r="U126" s="30"/>
      <c r="V126" s="30"/>
      <c r="W126" s="30"/>
      <c r="X126" s="30"/>
      <c r="Y126" s="30"/>
      <c r="Z126" s="30"/>
      <c r="AA126" s="30"/>
    </row>
    <row r="127" spans="1:27" ht="14.4" x14ac:dyDescent="0.3">
      <c r="A127" s="78">
        <v>44020</v>
      </c>
      <c r="B127" s="28" t="s">
        <v>138</v>
      </c>
      <c r="C127" s="28">
        <v>70.400000000000006</v>
      </c>
      <c r="D127" s="27">
        <v>100.3</v>
      </c>
      <c r="E127" s="28">
        <v>8.84</v>
      </c>
      <c r="F127" s="27">
        <v>162.9</v>
      </c>
      <c r="G127" s="28">
        <v>6.34</v>
      </c>
      <c r="H127" s="34">
        <v>1.28</v>
      </c>
      <c r="I127" s="34">
        <v>0.48099999999999998</v>
      </c>
      <c r="J127" s="36">
        <v>0.33675300000000002</v>
      </c>
      <c r="K127" s="36">
        <v>2.232E-2</v>
      </c>
      <c r="L127" s="37">
        <v>1.4210240000000001</v>
      </c>
      <c r="M127" s="34">
        <v>1.89835</v>
      </c>
      <c r="N127" s="31">
        <f>I127-(J127+K127)</f>
        <v>0.12192699999999995</v>
      </c>
      <c r="O127" s="28"/>
      <c r="P127" s="32"/>
      <c r="Q127" s="32"/>
      <c r="R127" s="31"/>
      <c r="S127" s="31"/>
      <c r="T127" s="30"/>
      <c r="U127" s="30"/>
      <c r="V127" s="30"/>
      <c r="W127" s="30"/>
      <c r="X127" s="30"/>
      <c r="Y127" s="30"/>
      <c r="Z127" s="30"/>
      <c r="AA127" s="30"/>
    </row>
    <row r="128" spans="1:27" ht="13.2" x14ac:dyDescent="0.25">
      <c r="A128" s="78">
        <v>44027</v>
      </c>
      <c r="B128" s="28"/>
      <c r="C128" s="28"/>
      <c r="D128" s="27"/>
      <c r="E128" s="28"/>
      <c r="F128" s="27"/>
      <c r="G128" s="28"/>
      <c r="H128" s="31"/>
      <c r="I128" s="31"/>
      <c r="J128" s="30"/>
      <c r="K128" s="30"/>
      <c r="L128" s="28"/>
      <c r="M128" s="31"/>
      <c r="N128" s="32"/>
      <c r="O128" s="28"/>
      <c r="P128" s="32"/>
      <c r="Q128" s="32"/>
      <c r="R128" s="31"/>
      <c r="S128" s="31"/>
      <c r="T128" s="30"/>
      <c r="U128" s="30"/>
      <c r="V128" s="30"/>
      <c r="W128" s="30"/>
      <c r="X128" s="30"/>
      <c r="Y128" s="30"/>
      <c r="Z128" s="30"/>
      <c r="AA128" s="30"/>
    </row>
    <row r="129" spans="1:27" ht="14.4" x14ac:dyDescent="0.3">
      <c r="A129" s="78">
        <v>44034</v>
      </c>
      <c r="B129" s="28" t="s">
        <v>138</v>
      </c>
      <c r="C129" s="28">
        <v>74.400000000000006</v>
      </c>
      <c r="D129" s="27">
        <v>100.4</v>
      </c>
      <c r="E129" s="28">
        <v>8.52</v>
      </c>
      <c r="F129" s="27">
        <v>160.80000000000001</v>
      </c>
      <c r="G129" s="28">
        <v>6.55</v>
      </c>
      <c r="H129" s="34">
        <v>1.83</v>
      </c>
      <c r="I129" s="34">
        <v>0.47499999999999998</v>
      </c>
      <c r="J129" s="36">
        <v>0.29503600000000002</v>
      </c>
      <c r="K129" s="36">
        <v>2.4375000000000001E-2</v>
      </c>
      <c r="L129" s="37">
        <v>2.8810150000000001</v>
      </c>
      <c r="M129" s="34">
        <v>2.9696609999999999</v>
      </c>
      <c r="N129" s="31">
        <f>I129-(J129+K129)</f>
        <v>0.15558899999999998</v>
      </c>
      <c r="O129" s="28"/>
      <c r="P129" s="32"/>
      <c r="Q129" s="32"/>
      <c r="R129" s="31"/>
      <c r="S129" s="31"/>
      <c r="T129" s="30"/>
      <c r="U129" s="30"/>
      <c r="V129" s="30"/>
      <c r="W129" s="30"/>
      <c r="X129" s="30"/>
      <c r="Y129" s="30"/>
      <c r="Z129" s="30"/>
      <c r="AA129" s="30"/>
    </row>
    <row r="130" spans="1:27" ht="13.2" x14ac:dyDescent="0.25">
      <c r="A130" s="78">
        <v>44041</v>
      </c>
      <c r="B130" s="28"/>
      <c r="C130" s="28"/>
      <c r="D130" s="27"/>
      <c r="E130" s="28"/>
      <c r="F130" s="27"/>
      <c r="G130" s="28"/>
      <c r="H130" s="31"/>
      <c r="I130" s="31"/>
      <c r="J130" s="30"/>
      <c r="K130" s="30"/>
      <c r="L130" s="28"/>
      <c r="M130" s="31"/>
      <c r="N130" s="32"/>
      <c r="O130" s="28"/>
      <c r="P130" s="32"/>
      <c r="Q130" s="32"/>
      <c r="R130" s="31"/>
      <c r="S130" s="31"/>
      <c r="T130" s="30"/>
      <c r="U130" s="30"/>
      <c r="V130" s="30"/>
      <c r="W130" s="30"/>
      <c r="X130" s="30"/>
      <c r="Y130" s="30"/>
      <c r="Z130" s="30"/>
      <c r="AA130" s="30"/>
    </row>
    <row r="131" spans="1:27" ht="14.4" x14ac:dyDescent="0.3">
      <c r="A131" s="78">
        <v>44048</v>
      </c>
      <c r="B131" s="28" t="s">
        <v>138</v>
      </c>
      <c r="C131" s="28">
        <v>75.8</v>
      </c>
      <c r="D131" s="27">
        <v>93</v>
      </c>
      <c r="E131" s="28">
        <v>7.79</v>
      </c>
      <c r="F131" s="27">
        <v>164.5</v>
      </c>
      <c r="G131" s="28">
        <v>6.68</v>
      </c>
      <c r="H131" s="34">
        <v>3.2589999999999999</v>
      </c>
      <c r="I131" s="34">
        <v>0.69799999999999995</v>
      </c>
      <c r="J131" s="36">
        <v>0.25093599999999999</v>
      </c>
      <c r="K131" s="36">
        <v>2.7900999999999999E-2</v>
      </c>
      <c r="L131" s="37">
        <v>3.1151170000000001</v>
      </c>
      <c r="M131" s="34">
        <v>3.6635979999999999</v>
      </c>
      <c r="N131" s="31">
        <f>I131-(J131+K131)</f>
        <v>0.41916299999999995</v>
      </c>
      <c r="O131" s="28"/>
      <c r="P131" s="32"/>
      <c r="Q131" s="32"/>
      <c r="R131" s="31"/>
      <c r="S131" s="31"/>
      <c r="T131" s="30"/>
      <c r="U131" s="30"/>
      <c r="V131" s="30"/>
      <c r="W131" s="30"/>
      <c r="X131" s="30"/>
      <c r="Y131" s="30"/>
      <c r="Z131" s="30"/>
      <c r="AA131" s="30"/>
    </row>
    <row r="132" spans="1:27" ht="13.2" x14ac:dyDescent="0.25">
      <c r="A132" s="78">
        <v>44055</v>
      </c>
      <c r="B132" s="28"/>
      <c r="C132" s="28"/>
      <c r="D132" s="27"/>
      <c r="E132" s="28"/>
      <c r="F132" s="27"/>
      <c r="G132" s="28"/>
      <c r="H132" s="31"/>
      <c r="I132" s="31"/>
      <c r="J132" s="30"/>
      <c r="K132" s="30"/>
      <c r="L132" s="28"/>
      <c r="M132" s="31"/>
      <c r="N132" s="32"/>
      <c r="O132" s="28"/>
      <c r="P132" s="32"/>
      <c r="Q132" s="32"/>
      <c r="R132" s="31"/>
      <c r="S132" s="31"/>
      <c r="T132" s="30"/>
      <c r="U132" s="30"/>
      <c r="V132" s="30"/>
      <c r="W132" s="30"/>
      <c r="X132" s="30"/>
      <c r="Y132" s="30"/>
      <c r="Z132" s="30"/>
      <c r="AA132" s="30"/>
    </row>
    <row r="133" spans="1:27" ht="14.4" x14ac:dyDescent="0.3">
      <c r="A133" s="78">
        <v>44062</v>
      </c>
      <c r="B133" s="28" t="s">
        <v>138</v>
      </c>
      <c r="C133" s="28">
        <v>69.900000000000006</v>
      </c>
      <c r="D133" s="27">
        <v>102.2</v>
      </c>
      <c r="E133" s="28">
        <v>9.1</v>
      </c>
      <c r="F133" s="27">
        <v>161.4</v>
      </c>
      <c r="G133" s="28">
        <v>6.99</v>
      </c>
      <c r="H133" s="34">
        <v>1.9179999999999999</v>
      </c>
      <c r="I133" s="34">
        <v>0.40799999999999997</v>
      </c>
      <c r="J133" s="36">
        <v>0.26863199999999998</v>
      </c>
      <c r="K133" s="36">
        <v>1.7562999999999999E-2</v>
      </c>
      <c r="L133" s="37">
        <v>1.328543</v>
      </c>
      <c r="M133" s="34">
        <v>2.7892480000000002</v>
      </c>
      <c r="N133" s="31">
        <f>I133-(J133+K133)</f>
        <v>0.121805</v>
      </c>
      <c r="O133" s="28"/>
      <c r="P133" s="32"/>
      <c r="Q133" s="32"/>
      <c r="R133" s="31"/>
      <c r="S133" s="31"/>
      <c r="T133" s="30"/>
      <c r="U133" s="30"/>
      <c r="V133" s="30"/>
      <c r="W133" s="30"/>
      <c r="X133" s="30"/>
      <c r="Y133" s="30"/>
      <c r="Z133" s="30"/>
      <c r="AA133" s="30"/>
    </row>
    <row r="134" spans="1:27" ht="13.2" x14ac:dyDescent="0.25">
      <c r="A134" s="78">
        <v>44069</v>
      </c>
      <c r="B134" s="28"/>
      <c r="C134" s="28"/>
      <c r="D134" s="27"/>
      <c r="E134" s="28"/>
      <c r="F134" s="27"/>
      <c r="G134" s="28"/>
      <c r="H134" s="31"/>
      <c r="I134" s="31"/>
      <c r="J134" s="30"/>
      <c r="K134" s="30"/>
      <c r="L134" s="28"/>
      <c r="M134" s="31"/>
      <c r="N134" s="32"/>
      <c r="O134" s="28"/>
      <c r="P134" s="32"/>
      <c r="Q134" s="32"/>
      <c r="R134" s="31"/>
      <c r="S134" s="31"/>
      <c r="T134" s="30"/>
      <c r="U134" s="30"/>
      <c r="V134" s="30"/>
      <c r="W134" s="30"/>
      <c r="X134" s="30"/>
      <c r="Y134" s="30"/>
      <c r="Z134" s="30"/>
      <c r="AA134" s="30"/>
    </row>
    <row r="135" spans="1:27" ht="14.4" x14ac:dyDescent="0.3">
      <c r="A135" s="78">
        <v>44076</v>
      </c>
      <c r="B135" s="28" t="s">
        <v>138</v>
      </c>
      <c r="C135" s="28">
        <v>67.099999999999994</v>
      </c>
      <c r="D135" s="27">
        <v>101.4</v>
      </c>
      <c r="E135" s="28">
        <v>9.31</v>
      </c>
      <c r="F135" s="27">
        <v>162.19999999999999</v>
      </c>
      <c r="G135" s="28">
        <v>6.92</v>
      </c>
      <c r="H135" s="34">
        <v>1.6060000000000001</v>
      </c>
      <c r="I135" s="34">
        <v>0.40489999999999998</v>
      </c>
      <c r="J135" s="36">
        <v>0.30485499999999999</v>
      </c>
      <c r="K135" s="36">
        <v>1.9921000000000001E-2</v>
      </c>
      <c r="L135" s="37">
        <v>3.5892900000000001</v>
      </c>
      <c r="M135" s="34">
        <v>4.710941</v>
      </c>
      <c r="N135" s="31">
        <f>I135-(J135+K135)</f>
        <v>8.0123999999999973E-2</v>
      </c>
      <c r="O135" s="28"/>
      <c r="P135" s="32"/>
      <c r="Q135" s="32"/>
      <c r="R135" s="31"/>
      <c r="S135" s="31"/>
      <c r="T135" s="30"/>
      <c r="U135" s="30"/>
      <c r="V135" s="30"/>
      <c r="W135" s="30"/>
      <c r="X135" s="30"/>
      <c r="Y135" s="30"/>
      <c r="Z135" s="30"/>
      <c r="AA135" s="30"/>
    </row>
    <row r="136" spans="1:27" ht="13.2" x14ac:dyDescent="0.25">
      <c r="A136" s="78">
        <v>44083</v>
      </c>
      <c r="B136" s="28"/>
      <c r="C136" s="28"/>
      <c r="D136" s="27"/>
      <c r="E136" s="28"/>
      <c r="F136" s="27"/>
      <c r="G136" s="28"/>
      <c r="H136" s="31"/>
      <c r="I136" s="31"/>
      <c r="J136" s="30"/>
      <c r="K136" s="30"/>
      <c r="L136" s="28"/>
      <c r="M136" s="31"/>
      <c r="N136" s="32"/>
      <c r="O136" s="28"/>
      <c r="P136" s="32"/>
      <c r="Q136" s="32"/>
      <c r="R136" s="31"/>
      <c r="S136" s="31"/>
      <c r="T136" s="30"/>
      <c r="U136" s="30"/>
      <c r="V136" s="30"/>
      <c r="W136" s="30"/>
      <c r="X136" s="30"/>
      <c r="Y136" s="30"/>
      <c r="Z136" s="30"/>
      <c r="AA136" s="30"/>
    </row>
    <row r="137" spans="1:27" ht="14.4" x14ac:dyDescent="0.3">
      <c r="A137" s="78">
        <v>44090</v>
      </c>
      <c r="B137" s="28" t="s">
        <v>138</v>
      </c>
      <c r="C137" s="28">
        <v>62.3</v>
      </c>
      <c r="D137" s="27">
        <v>99.2</v>
      </c>
      <c r="E137" s="28">
        <v>9.61</v>
      </c>
      <c r="F137" s="27">
        <v>163.5</v>
      </c>
      <c r="G137" s="28">
        <v>7.04</v>
      </c>
      <c r="H137" s="34">
        <v>2.629</v>
      </c>
      <c r="I137" s="34">
        <v>0.58089999999999997</v>
      </c>
      <c r="J137" s="36">
        <v>0.28499200000000002</v>
      </c>
      <c r="K137" s="36">
        <v>3.13E-3</v>
      </c>
      <c r="L137" s="37">
        <v>1.9411910000000001</v>
      </c>
      <c r="M137" s="34">
        <v>3.9418449999999998</v>
      </c>
      <c r="N137" s="31">
        <f>I137-(J137+K137)</f>
        <v>0.29277799999999993</v>
      </c>
      <c r="O137" s="28"/>
      <c r="P137" s="32"/>
      <c r="Q137" s="32"/>
      <c r="R137" s="31"/>
      <c r="S137" s="31"/>
      <c r="T137" s="30"/>
      <c r="U137" s="30"/>
      <c r="V137" s="30"/>
      <c r="W137" s="30"/>
      <c r="X137" s="30"/>
      <c r="Y137" s="30"/>
      <c r="Z137" s="30"/>
      <c r="AA137" s="30"/>
    </row>
    <row r="138" spans="1:27" ht="13.2" x14ac:dyDescent="0.25">
      <c r="A138" s="78">
        <v>44097</v>
      </c>
      <c r="B138" s="28"/>
      <c r="C138" s="28"/>
      <c r="D138" s="27"/>
      <c r="E138" s="28"/>
      <c r="F138" s="27"/>
      <c r="G138" s="28"/>
      <c r="H138" s="31"/>
      <c r="I138" s="31"/>
      <c r="J138" s="30"/>
      <c r="K138" s="30"/>
      <c r="L138" s="28"/>
      <c r="M138" s="31"/>
      <c r="N138" s="32"/>
      <c r="O138" s="28"/>
      <c r="P138" s="32"/>
      <c r="Q138" s="32"/>
      <c r="R138" s="31"/>
      <c r="S138" s="31"/>
      <c r="T138" s="30"/>
      <c r="U138" s="30"/>
      <c r="V138" s="30"/>
      <c r="W138" s="30"/>
      <c r="X138" s="30"/>
      <c r="Y138" s="30"/>
      <c r="Z138" s="30"/>
      <c r="AA138" s="30"/>
    </row>
    <row r="139" spans="1:27" ht="14.4" x14ac:dyDescent="0.3">
      <c r="A139" s="78">
        <v>44104</v>
      </c>
      <c r="B139" s="28" t="s">
        <v>138</v>
      </c>
      <c r="C139" s="28">
        <v>67.599999999999994</v>
      </c>
      <c r="D139" s="27">
        <v>95.5</v>
      </c>
      <c r="E139" s="28">
        <v>8.7200000000000006</v>
      </c>
      <c r="F139" s="27">
        <v>162.80000000000001</v>
      </c>
      <c r="G139" s="28">
        <v>5.87</v>
      </c>
      <c r="H139" s="34">
        <v>2.1110000000000002</v>
      </c>
      <c r="I139" s="34">
        <v>0.52569999999999995</v>
      </c>
      <c r="J139" s="36">
        <v>0.33396599999999999</v>
      </c>
      <c r="K139" s="36">
        <v>1.5205E-2</v>
      </c>
      <c r="L139" s="37">
        <v>2.470936</v>
      </c>
      <c r="M139" s="34">
        <v>2.6053999999999999</v>
      </c>
      <c r="N139" s="31">
        <f>I139-(J139+K139)</f>
        <v>0.17652899999999994</v>
      </c>
      <c r="O139" s="28"/>
      <c r="P139" s="32"/>
      <c r="Q139" s="32"/>
      <c r="R139" s="31"/>
      <c r="S139" s="31"/>
      <c r="T139" s="30"/>
      <c r="U139" s="30"/>
      <c r="V139" s="30"/>
      <c r="W139" s="30"/>
      <c r="X139" s="30"/>
      <c r="Y139" s="30"/>
      <c r="Z139" s="30"/>
      <c r="AA139" s="30"/>
    </row>
    <row r="140" spans="1:27" ht="13.2" x14ac:dyDescent="0.25">
      <c r="A140" s="78">
        <v>44111</v>
      </c>
      <c r="B140" s="28"/>
      <c r="C140" s="28"/>
      <c r="D140" s="27"/>
      <c r="E140" s="28"/>
      <c r="F140" s="27"/>
      <c r="G140" s="28"/>
      <c r="H140" s="31"/>
      <c r="I140" s="31"/>
      <c r="J140" s="30"/>
      <c r="K140" s="30"/>
      <c r="L140" s="28"/>
      <c r="M140" s="31"/>
      <c r="N140" s="32"/>
      <c r="O140" s="28"/>
      <c r="P140" s="32"/>
      <c r="Q140" s="32"/>
      <c r="R140" s="31"/>
      <c r="S140" s="31"/>
      <c r="T140" s="30"/>
      <c r="U140" s="30"/>
      <c r="V140" s="30"/>
      <c r="W140" s="30"/>
      <c r="X140" s="30"/>
      <c r="Y140" s="30"/>
      <c r="Z140" s="30"/>
      <c r="AA140" s="30"/>
    </row>
    <row r="141" spans="1:27" ht="14.4" x14ac:dyDescent="0.3">
      <c r="A141" s="78">
        <v>44118</v>
      </c>
      <c r="B141" s="28" t="s">
        <v>138</v>
      </c>
      <c r="C141" s="28">
        <v>57</v>
      </c>
      <c r="D141" s="27">
        <v>92.3</v>
      </c>
      <c r="E141" s="28">
        <v>9.5299999999999994</v>
      </c>
      <c r="F141" s="27">
        <v>162.1</v>
      </c>
      <c r="G141" s="28">
        <v>7.11</v>
      </c>
      <c r="H141" s="34">
        <v>1.546</v>
      </c>
      <c r="I141" s="34">
        <v>0.45679999999999998</v>
      </c>
      <c r="J141" s="36">
        <v>0.372643</v>
      </c>
      <c r="K141" s="36">
        <v>1.1434E-2</v>
      </c>
      <c r="L141" s="37">
        <v>1.235738</v>
      </c>
      <c r="M141" s="34">
        <v>2.1119849999999998</v>
      </c>
      <c r="N141" s="31">
        <f>I141-(J141+K141)</f>
        <v>7.2722999999999982E-2</v>
      </c>
      <c r="O141" s="28"/>
      <c r="P141" s="32"/>
      <c r="Q141" s="32"/>
      <c r="R141" s="31"/>
      <c r="S141" s="31"/>
      <c r="T141" s="30"/>
      <c r="U141" s="30"/>
      <c r="V141" s="30"/>
      <c r="W141" s="30"/>
      <c r="X141" s="30"/>
      <c r="Y141" s="30"/>
      <c r="Z141" s="30"/>
      <c r="AA141" s="30"/>
    </row>
    <row r="142" spans="1:27" ht="13.2" x14ac:dyDescent="0.25">
      <c r="A142" s="78">
        <v>44125</v>
      </c>
      <c r="B142" s="28"/>
      <c r="C142" s="28"/>
      <c r="D142" s="27"/>
      <c r="E142" s="28"/>
      <c r="F142" s="27"/>
      <c r="G142" s="28"/>
      <c r="H142" s="31"/>
      <c r="I142" s="31"/>
      <c r="J142" s="30"/>
      <c r="K142" s="30"/>
      <c r="L142" s="28"/>
      <c r="M142" s="31"/>
      <c r="N142" s="32"/>
      <c r="O142" s="28"/>
      <c r="P142" s="32"/>
      <c r="Q142" s="32"/>
      <c r="R142" s="31"/>
      <c r="S142" s="31"/>
      <c r="T142" s="30"/>
      <c r="U142" s="30"/>
      <c r="V142" s="30"/>
      <c r="W142" s="30"/>
      <c r="X142" s="30"/>
      <c r="Y142" s="30"/>
      <c r="Z142" s="30"/>
      <c r="AA142" s="30"/>
    </row>
    <row r="143" spans="1:27" ht="14.4" x14ac:dyDescent="0.3">
      <c r="A143" s="78">
        <v>44132</v>
      </c>
      <c r="B143" s="28" t="s">
        <v>138</v>
      </c>
      <c r="C143" s="28">
        <v>54.5</v>
      </c>
      <c r="D143" s="27">
        <v>79.5</v>
      </c>
      <c r="E143" s="28">
        <v>8.4600000000000009</v>
      </c>
      <c r="F143" s="27">
        <v>165.4</v>
      </c>
      <c r="G143" s="28"/>
      <c r="H143" s="34">
        <v>2.1680000000000001</v>
      </c>
      <c r="I143" s="34">
        <v>0.46189999999999998</v>
      </c>
      <c r="J143" s="36">
        <v>0.34805999999999998</v>
      </c>
      <c r="K143" s="36">
        <v>1.6226999999999998E-2</v>
      </c>
      <c r="L143" s="37">
        <v>1.897904</v>
      </c>
      <c r="M143" s="34">
        <v>2.3640500000000002</v>
      </c>
      <c r="N143" s="31">
        <f>I143-(J143+K143)</f>
        <v>9.7613000000000005E-2</v>
      </c>
      <c r="O143" s="28"/>
      <c r="P143" s="32"/>
      <c r="Q143" s="32"/>
      <c r="R143" s="31"/>
      <c r="S143" s="31"/>
      <c r="T143" s="30"/>
      <c r="U143" s="30"/>
      <c r="V143" s="30"/>
      <c r="W143" s="30"/>
      <c r="X143" s="30"/>
      <c r="Y143" s="30"/>
      <c r="Z143" s="30"/>
      <c r="AA143" s="30"/>
    </row>
    <row r="144" spans="1:27" ht="13.2" x14ac:dyDescent="0.25">
      <c r="A144" s="78">
        <v>44139</v>
      </c>
      <c r="B144" s="28"/>
      <c r="C144" s="28"/>
      <c r="D144" s="27"/>
      <c r="E144" s="28"/>
      <c r="F144" s="27"/>
      <c r="G144" s="28"/>
      <c r="H144" s="31"/>
      <c r="I144" s="31"/>
      <c r="J144" s="30"/>
      <c r="K144" s="30"/>
      <c r="L144" s="28"/>
      <c r="M144" s="31"/>
      <c r="N144" s="32"/>
      <c r="O144" s="28"/>
      <c r="P144" s="32"/>
      <c r="Q144" s="32"/>
      <c r="R144" s="31"/>
      <c r="S144" s="31"/>
      <c r="T144" s="30"/>
      <c r="U144" s="30"/>
      <c r="V144" s="30"/>
      <c r="W144" s="30"/>
      <c r="X144" s="30"/>
      <c r="Y144" s="30"/>
      <c r="Z144" s="30"/>
      <c r="AA144" s="30"/>
    </row>
    <row r="145" spans="1:27" ht="14.4" x14ac:dyDescent="0.3">
      <c r="A145" s="78">
        <v>44146</v>
      </c>
      <c r="B145" s="28" t="s">
        <v>138</v>
      </c>
      <c r="C145" s="28">
        <v>53.3</v>
      </c>
      <c r="D145" s="27">
        <v>91.1</v>
      </c>
      <c r="E145" s="28">
        <v>9.86</v>
      </c>
      <c r="F145" s="27">
        <v>164.7</v>
      </c>
      <c r="G145" s="28"/>
      <c r="H145" s="34">
        <v>2.202</v>
      </c>
      <c r="I145" s="34">
        <v>0.56879999999999997</v>
      </c>
      <c r="J145" s="36">
        <v>0.48426900000000001</v>
      </c>
      <c r="K145" s="36">
        <v>3.0307799999999999E-2</v>
      </c>
      <c r="L145" s="37">
        <v>2.0997159999999999</v>
      </c>
      <c r="M145" s="34">
        <v>2.2331319999999999</v>
      </c>
      <c r="N145" s="31">
        <f>I145-(J145+K145)</f>
        <v>5.4223199999999916E-2</v>
      </c>
      <c r="O145" s="28"/>
      <c r="P145" s="32"/>
      <c r="Q145" s="32"/>
      <c r="R145" s="31"/>
      <c r="S145" s="31"/>
      <c r="T145" s="30"/>
      <c r="U145" s="30"/>
      <c r="V145" s="30"/>
      <c r="W145" s="30"/>
      <c r="X145" s="30"/>
      <c r="Y145" s="30"/>
      <c r="Z145" s="30"/>
      <c r="AA145" s="30"/>
    </row>
    <row r="146" spans="1:27" ht="13.2" x14ac:dyDescent="0.25">
      <c r="A146" s="78">
        <v>44153</v>
      </c>
      <c r="B146" s="28"/>
      <c r="C146" s="28"/>
      <c r="D146" s="27"/>
      <c r="E146" s="28"/>
      <c r="F146" s="27"/>
      <c r="G146" s="28"/>
      <c r="H146" s="31"/>
      <c r="I146" s="31"/>
      <c r="J146" s="30"/>
      <c r="K146" s="30"/>
      <c r="L146" s="28"/>
      <c r="M146" s="31"/>
      <c r="N146" s="32"/>
      <c r="O146" s="28"/>
      <c r="P146" s="32"/>
      <c r="Q146" s="32"/>
      <c r="R146" s="31"/>
      <c r="S146" s="31"/>
      <c r="T146" s="30"/>
      <c r="U146" s="30"/>
      <c r="V146" s="30"/>
      <c r="W146" s="30"/>
      <c r="X146" s="30"/>
      <c r="Y146" s="30"/>
      <c r="Z146" s="30"/>
      <c r="AA146" s="30"/>
    </row>
    <row r="147" spans="1:27" ht="14.4" x14ac:dyDescent="0.3">
      <c r="A147" s="78">
        <v>44160</v>
      </c>
      <c r="B147" s="28" t="s">
        <v>138</v>
      </c>
      <c r="C147" s="28">
        <v>43.7</v>
      </c>
      <c r="D147" s="27">
        <v>91.1</v>
      </c>
      <c r="E147" s="28">
        <v>11.19</v>
      </c>
      <c r="F147" s="27">
        <v>161.1</v>
      </c>
      <c r="G147" s="28">
        <v>6.63</v>
      </c>
      <c r="H147" s="34">
        <v>1.165</v>
      </c>
      <c r="I147" s="34">
        <v>0.48830000000000001</v>
      </c>
      <c r="J147" s="36">
        <v>0.45602500000000001</v>
      </c>
      <c r="K147" s="36">
        <v>2.0833999999999998E-2</v>
      </c>
      <c r="L147" s="37">
        <v>1.8059689999999999</v>
      </c>
      <c r="M147" s="34">
        <v>2.649438</v>
      </c>
      <c r="N147" s="31">
        <f>I147-(J147+K147)</f>
        <v>1.1440999999999979E-2</v>
      </c>
      <c r="O147" s="28"/>
      <c r="P147" s="32"/>
      <c r="Q147" s="32"/>
      <c r="R147" s="31"/>
      <c r="S147" s="31"/>
      <c r="T147" s="30"/>
      <c r="U147" s="30"/>
      <c r="V147" s="30"/>
      <c r="W147" s="30"/>
      <c r="X147" s="30"/>
      <c r="Y147" s="30"/>
      <c r="Z147" s="30"/>
      <c r="AA147" s="30"/>
    </row>
    <row r="148" spans="1:27" ht="13.2" x14ac:dyDescent="0.25">
      <c r="A148" s="78">
        <v>44167</v>
      </c>
      <c r="B148" s="28"/>
      <c r="C148" s="28"/>
      <c r="D148" s="27"/>
      <c r="E148" s="28"/>
      <c r="F148" s="27"/>
      <c r="G148" s="28"/>
      <c r="H148" s="31"/>
      <c r="I148" s="31"/>
      <c r="J148" s="30"/>
      <c r="K148" s="30"/>
      <c r="L148" s="28"/>
      <c r="M148" s="31"/>
      <c r="N148" s="32"/>
      <c r="O148" s="28"/>
      <c r="P148" s="32"/>
      <c r="Q148" s="32"/>
      <c r="R148" s="31"/>
      <c r="S148" s="31"/>
      <c r="T148" s="30"/>
      <c r="U148" s="30"/>
      <c r="V148" s="30"/>
      <c r="W148" s="30"/>
      <c r="X148" s="30"/>
      <c r="Y148" s="30"/>
      <c r="Z148" s="30"/>
      <c r="AA148" s="30"/>
    </row>
    <row r="149" spans="1:27" ht="14.4" x14ac:dyDescent="0.3">
      <c r="A149" s="78">
        <v>44174</v>
      </c>
      <c r="B149" s="28" t="s">
        <v>138</v>
      </c>
      <c r="C149" s="28">
        <v>38.1</v>
      </c>
      <c r="D149" s="27">
        <v>91</v>
      </c>
      <c r="E149" s="28">
        <v>12.11</v>
      </c>
      <c r="F149" s="27">
        <v>154</v>
      </c>
      <c r="G149" s="28">
        <v>6.54</v>
      </c>
      <c r="H149" s="43">
        <v>4.609</v>
      </c>
      <c r="I149" s="43">
        <v>0.73060000000000003</v>
      </c>
      <c r="J149" s="36">
        <v>0.50570199999999998</v>
      </c>
      <c r="K149" s="36">
        <v>2.2550000000000001E-2</v>
      </c>
      <c r="L149" s="37">
        <v>1.973873</v>
      </c>
      <c r="M149" s="34">
        <v>1.9718420000000001</v>
      </c>
      <c r="N149" s="31">
        <f>I149-(J149+K149)</f>
        <v>0.20234800000000008</v>
      </c>
      <c r="O149" s="28"/>
      <c r="P149" s="32"/>
      <c r="Q149" s="32"/>
      <c r="R149" s="31"/>
      <c r="S149" s="31"/>
      <c r="T149" s="30"/>
      <c r="U149" s="30"/>
      <c r="V149" s="30"/>
      <c r="W149" s="30"/>
      <c r="X149" s="30"/>
      <c r="Y149" s="30"/>
      <c r="Z149" s="30"/>
      <c r="AA149" s="30"/>
    </row>
    <row r="150" spans="1:27" ht="13.2" x14ac:dyDescent="0.25">
      <c r="A150" s="78">
        <v>44181</v>
      </c>
      <c r="B150" s="28"/>
      <c r="C150" s="28"/>
      <c r="D150" s="27"/>
      <c r="E150" s="28"/>
      <c r="F150" s="27"/>
      <c r="G150" s="28"/>
      <c r="H150" s="31"/>
      <c r="I150" s="31"/>
      <c r="J150" s="30"/>
      <c r="K150" s="30"/>
      <c r="L150" s="28"/>
      <c r="M150" s="31"/>
      <c r="N150" s="32"/>
      <c r="O150" s="28"/>
      <c r="P150" s="32"/>
      <c r="Q150" s="32"/>
      <c r="R150" s="31"/>
      <c r="S150" s="31"/>
      <c r="T150" s="30"/>
      <c r="U150" s="30"/>
      <c r="V150" s="30"/>
      <c r="W150" s="30"/>
      <c r="X150" s="30"/>
      <c r="Y150" s="30"/>
      <c r="Z150" s="30"/>
      <c r="AA150" s="30"/>
    </row>
    <row r="151" spans="1:27" ht="14.4" x14ac:dyDescent="0.3">
      <c r="A151" s="78">
        <v>44188</v>
      </c>
      <c r="B151" s="28" t="s">
        <v>138</v>
      </c>
      <c r="C151" s="28">
        <v>38.1</v>
      </c>
      <c r="D151" s="27">
        <v>93.9</v>
      </c>
      <c r="E151" s="28">
        <v>12.51</v>
      </c>
      <c r="F151" s="27">
        <v>162.69999999999999</v>
      </c>
      <c r="G151" s="28">
        <v>6.44</v>
      </c>
      <c r="H151" s="43">
        <v>1.948</v>
      </c>
      <c r="I151" s="43">
        <v>0.6875</v>
      </c>
      <c r="J151" s="36">
        <v>0.60634699999999997</v>
      </c>
      <c r="K151" s="36">
        <v>1.38853E-2</v>
      </c>
      <c r="L151" s="37">
        <v>2.2585670000000002</v>
      </c>
      <c r="M151" s="34">
        <v>1.946733</v>
      </c>
      <c r="N151" s="31">
        <f>I151-(J151+K151)</f>
        <v>6.7267700000000041E-2</v>
      </c>
      <c r="O151" s="28"/>
      <c r="P151" s="32"/>
      <c r="Q151" s="32"/>
      <c r="R151" s="31"/>
      <c r="S151" s="31"/>
      <c r="T151" s="30"/>
      <c r="U151" s="30"/>
      <c r="V151" s="30"/>
      <c r="W151" s="30"/>
      <c r="X151" s="30"/>
      <c r="Y151" s="30"/>
      <c r="Z151" s="30"/>
      <c r="AA151" s="30"/>
    </row>
    <row r="152" spans="1:27" ht="13.2" x14ac:dyDescent="0.25">
      <c r="A152" s="78">
        <v>44195</v>
      </c>
      <c r="B152" s="28"/>
      <c r="C152" s="28"/>
      <c r="D152" s="27"/>
      <c r="E152" s="28"/>
      <c r="F152" s="27"/>
      <c r="G152" s="28"/>
      <c r="H152" s="31"/>
      <c r="I152" s="31"/>
      <c r="J152" s="30"/>
      <c r="K152" s="30"/>
      <c r="L152" s="28"/>
      <c r="M152" s="31"/>
      <c r="N152" s="32"/>
      <c r="O152" s="28"/>
      <c r="P152" s="32"/>
      <c r="Q152" s="32"/>
      <c r="R152" s="31"/>
      <c r="S152" s="31"/>
      <c r="T152" s="30"/>
      <c r="U152" s="30"/>
      <c r="V152" s="30"/>
      <c r="W152" s="30"/>
      <c r="X152" s="30"/>
      <c r="Y152" s="30"/>
      <c r="Z152" s="30"/>
      <c r="AA152" s="30"/>
    </row>
    <row r="153" spans="1:27" ht="13.2" x14ac:dyDescent="0.25">
      <c r="A153" s="78"/>
      <c r="B153" s="28"/>
      <c r="C153" s="28"/>
      <c r="D153" s="27"/>
      <c r="E153" s="28"/>
      <c r="F153" s="27"/>
      <c r="G153" s="28"/>
      <c r="H153" s="31"/>
      <c r="I153" s="31"/>
      <c r="J153" s="30"/>
      <c r="K153" s="30"/>
      <c r="L153" s="28"/>
      <c r="M153" s="31"/>
      <c r="N153" s="32"/>
      <c r="O153" s="28"/>
      <c r="P153" s="32"/>
      <c r="Q153" s="32"/>
      <c r="R153" s="31"/>
      <c r="S153" s="31"/>
      <c r="T153" s="30"/>
      <c r="U153" s="30"/>
      <c r="V153" s="30"/>
      <c r="W153" s="30"/>
      <c r="X153" s="30"/>
      <c r="Y153" s="30"/>
      <c r="Z153" s="30"/>
      <c r="AA153" s="30"/>
    </row>
    <row r="154" spans="1:27" ht="13.2" x14ac:dyDescent="0.25">
      <c r="A154" s="78"/>
      <c r="B154" s="28"/>
      <c r="C154" s="28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2"/>
      <c r="O154" s="28"/>
      <c r="P154" s="32"/>
      <c r="Q154" s="32"/>
      <c r="R154" s="31"/>
      <c r="S154" s="31"/>
      <c r="T154" s="30"/>
      <c r="U154" s="30"/>
      <c r="V154" s="30"/>
      <c r="W154" s="30"/>
      <c r="X154" s="30"/>
      <c r="Y154" s="30"/>
      <c r="Z154" s="30"/>
      <c r="AA154" s="30"/>
    </row>
    <row r="155" spans="1:27" ht="13.2" x14ac:dyDescent="0.25">
      <c r="A155" s="78"/>
      <c r="B155" s="28"/>
      <c r="C155" s="28"/>
      <c r="D155" s="27"/>
      <c r="E155" s="28"/>
      <c r="F155" s="27"/>
      <c r="G155" s="28"/>
      <c r="H155" s="31"/>
      <c r="I155" s="31"/>
      <c r="J155" s="30"/>
      <c r="K155" s="30"/>
      <c r="L155" s="28"/>
      <c r="M155" s="31"/>
      <c r="N155" s="32"/>
      <c r="O155" s="28"/>
      <c r="P155" s="32"/>
      <c r="Q155" s="32"/>
      <c r="R155" s="31"/>
      <c r="S155" s="31"/>
      <c r="T155" s="30"/>
      <c r="U155" s="30"/>
      <c r="V155" s="30"/>
      <c r="W155" s="30"/>
      <c r="X155" s="30"/>
      <c r="Y155" s="30"/>
      <c r="Z155" s="30"/>
      <c r="AA155" s="30"/>
    </row>
    <row r="156" spans="1:27" ht="13.2" x14ac:dyDescent="0.25">
      <c r="A156" s="78"/>
      <c r="B156" s="28"/>
      <c r="C156" s="28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2"/>
      <c r="O156" s="28"/>
      <c r="P156" s="32"/>
      <c r="Q156" s="32"/>
      <c r="R156" s="31"/>
      <c r="S156" s="31"/>
      <c r="T156" s="30"/>
      <c r="U156" s="30"/>
      <c r="V156" s="30"/>
      <c r="W156" s="30"/>
      <c r="X156" s="30"/>
      <c r="Y156" s="30"/>
      <c r="Z156" s="30"/>
      <c r="AA156" s="30"/>
    </row>
    <row r="157" spans="1:27" ht="13.2" x14ac:dyDescent="0.25">
      <c r="A157" s="78"/>
      <c r="B157" s="28"/>
      <c r="C157" s="28"/>
      <c r="D157" s="27"/>
      <c r="E157" s="28"/>
      <c r="F157" s="27"/>
      <c r="G157" s="28"/>
      <c r="H157" s="31"/>
      <c r="I157" s="31"/>
      <c r="J157" s="30"/>
      <c r="K157" s="30"/>
      <c r="L157" s="28"/>
      <c r="M157" s="31"/>
      <c r="N157" s="32"/>
      <c r="O157" s="28"/>
      <c r="P157" s="32"/>
      <c r="Q157" s="32"/>
      <c r="R157" s="31"/>
      <c r="S157" s="31"/>
      <c r="T157" s="30"/>
      <c r="U157" s="30"/>
      <c r="V157" s="30"/>
      <c r="W157" s="30"/>
      <c r="X157" s="30"/>
      <c r="Y157" s="30"/>
      <c r="Z157" s="30"/>
      <c r="AA157" s="30"/>
    </row>
    <row r="158" spans="1:27" ht="13.2" x14ac:dyDescent="0.25">
      <c r="A158" s="78"/>
      <c r="B158" s="28"/>
      <c r="C158" s="28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2"/>
      <c r="O158" s="28"/>
      <c r="P158" s="32"/>
      <c r="Q158" s="32"/>
      <c r="R158" s="31"/>
      <c r="S158" s="31"/>
      <c r="T158" s="30"/>
      <c r="U158" s="30"/>
      <c r="V158" s="30"/>
      <c r="W158" s="30"/>
      <c r="X158" s="30"/>
      <c r="Y158" s="30"/>
      <c r="Z158" s="30"/>
      <c r="AA158" s="30"/>
    </row>
    <row r="159" spans="1:27" ht="13.2" x14ac:dyDescent="0.25">
      <c r="A159" s="78"/>
      <c r="B159" s="28"/>
      <c r="C159" s="28"/>
      <c r="D159" s="27"/>
      <c r="E159" s="28"/>
      <c r="F159" s="27"/>
      <c r="G159" s="28"/>
      <c r="H159" s="31"/>
      <c r="I159" s="31"/>
      <c r="J159" s="30"/>
      <c r="K159" s="30"/>
      <c r="L159" s="28"/>
      <c r="M159" s="31"/>
      <c r="N159" s="32"/>
      <c r="O159" s="28"/>
      <c r="P159" s="32"/>
      <c r="Q159" s="32"/>
      <c r="R159" s="31"/>
      <c r="S159" s="31"/>
      <c r="T159" s="30"/>
      <c r="U159" s="30"/>
      <c r="V159" s="30"/>
      <c r="W159" s="30"/>
      <c r="X159" s="30"/>
      <c r="Y159" s="30"/>
      <c r="Z159" s="30"/>
      <c r="AA159" s="30"/>
    </row>
    <row r="160" spans="1:27" ht="13.2" x14ac:dyDescent="0.25">
      <c r="A160" s="78"/>
      <c r="B160" s="28"/>
      <c r="C160" s="28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2"/>
      <c r="O160" s="28"/>
      <c r="P160" s="32"/>
      <c r="Q160" s="32"/>
      <c r="R160" s="31"/>
      <c r="S160" s="31"/>
      <c r="T160" s="30"/>
      <c r="U160" s="30"/>
      <c r="V160" s="30"/>
      <c r="W160" s="30"/>
      <c r="X160" s="30"/>
      <c r="Y160" s="30"/>
      <c r="Z160" s="30"/>
      <c r="AA160" s="30"/>
    </row>
    <row r="161" spans="1:27" ht="13.2" x14ac:dyDescent="0.25">
      <c r="A161" s="78"/>
      <c r="B161" s="28"/>
      <c r="C161" s="28"/>
      <c r="D161" s="27"/>
      <c r="E161" s="28"/>
      <c r="F161" s="27"/>
      <c r="G161" s="28"/>
      <c r="H161" s="31"/>
      <c r="I161" s="31"/>
      <c r="J161" s="30"/>
      <c r="K161" s="30"/>
      <c r="L161" s="28"/>
      <c r="M161" s="31"/>
      <c r="N161" s="32"/>
      <c r="O161" s="28"/>
      <c r="P161" s="32"/>
      <c r="Q161" s="32"/>
      <c r="R161" s="31"/>
      <c r="S161" s="31"/>
      <c r="T161" s="30"/>
      <c r="U161" s="30"/>
      <c r="V161" s="30"/>
      <c r="W161" s="30"/>
      <c r="X161" s="30"/>
      <c r="Y161" s="30"/>
      <c r="Z161" s="30"/>
      <c r="AA161" s="30"/>
    </row>
    <row r="162" spans="1:27" ht="13.2" x14ac:dyDescent="0.25">
      <c r="A162" s="78"/>
      <c r="B162" s="28"/>
      <c r="C162" s="28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2"/>
      <c r="O162" s="28"/>
      <c r="P162" s="32"/>
      <c r="Q162" s="32"/>
      <c r="R162" s="31"/>
      <c r="S162" s="31"/>
      <c r="T162" s="30"/>
      <c r="U162" s="30"/>
      <c r="V162" s="30"/>
      <c r="W162" s="30"/>
      <c r="X162" s="30"/>
      <c r="Y162" s="30"/>
      <c r="Z162" s="30"/>
      <c r="AA162" s="30"/>
    </row>
    <row r="163" spans="1:27" ht="13.2" x14ac:dyDescent="0.25">
      <c r="A163" s="78"/>
      <c r="B163" s="28"/>
      <c r="C163" s="28"/>
      <c r="D163" s="27"/>
      <c r="E163" s="28"/>
      <c r="F163" s="27"/>
      <c r="G163" s="28"/>
      <c r="H163" s="31"/>
      <c r="I163" s="31"/>
      <c r="J163" s="30"/>
      <c r="K163" s="30"/>
      <c r="L163" s="28"/>
      <c r="M163" s="31"/>
      <c r="N163" s="32"/>
      <c r="O163" s="28"/>
      <c r="P163" s="32"/>
      <c r="Q163" s="32"/>
      <c r="R163" s="31"/>
      <c r="S163" s="31"/>
      <c r="T163" s="30"/>
      <c r="U163" s="30"/>
      <c r="V163" s="30"/>
      <c r="W163" s="30"/>
      <c r="X163" s="30"/>
      <c r="Y163" s="30"/>
      <c r="Z163" s="30"/>
      <c r="AA163" s="30"/>
    </row>
    <row r="164" spans="1:27" ht="13.2" x14ac:dyDescent="0.25">
      <c r="A164" s="78"/>
      <c r="B164" s="28"/>
      <c r="C164" s="28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2"/>
      <c r="O164" s="28"/>
      <c r="P164" s="32"/>
      <c r="Q164" s="32"/>
      <c r="R164" s="31"/>
      <c r="S164" s="31"/>
      <c r="T164" s="30"/>
      <c r="U164" s="30"/>
      <c r="V164" s="30"/>
      <c r="W164" s="30"/>
      <c r="X164" s="30"/>
      <c r="Y164" s="30"/>
      <c r="Z164" s="30"/>
      <c r="AA164" s="30"/>
    </row>
    <row r="165" spans="1:27" ht="13.2" x14ac:dyDescent="0.25">
      <c r="A165" s="78"/>
      <c r="B165" s="28"/>
      <c r="C165" s="28"/>
      <c r="D165" s="27"/>
      <c r="E165" s="28"/>
      <c r="F165" s="27"/>
      <c r="G165" s="28"/>
      <c r="H165" s="31"/>
      <c r="I165" s="31"/>
      <c r="J165" s="30"/>
      <c r="K165" s="30"/>
      <c r="L165" s="28"/>
      <c r="M165" s="31"/>
      <c r="N165" s="32"/>
      <c r="O165" s="28"/>
      <c r="P165" s="32"/>
      <c r="Q165" s="32"/>
      <c r="R165" s="31"/>
      <c r="S165" s="31"/>
      <c r="T165" s="30"/>
      <c r="U165" s="30"/>
      <c r="V165" s="30"/>
      <c r="W165" s="30"/>
      <c r="X165" s="30"/>
      <c r="Y165" s="30"/>
      <c r="Z165" s="30"/>
      <c r="AA165" s="30"/>
    </row>
    <row r="166" spans="1:27" ht="13.2" x14ac:dyDescent="0.25">
      <c r="A166" s="78"/>
      <c r="B166" s="28"/>
      <c r="C166" s="28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2"/>
      <c r="O166" s="28"/>
      <c r="P166" s="32"/>
      <c r="Q166" s="32"/>
      <c r="R166" s="31"/>
      <c r="S166" s="31"/>
      <c r="T166" s="30"/>
      <c r="U166" s="30"/>
      <c r="V166" s="30"/>
      <c r="W166" s="30"/>
      <c r="X166" s="30"/>
      <c r="Y166" s="30"/>
      <c r="Z166" s="30"/>
      <c r="AA166" s="30"/>
    </row>
    <row r="167" spans="1:27" ht="13.2" x14ac:dyDescent="0.25">
      <c r="A167" s="78"/>
      <c r="B167" s="28"/>
      <c r="C167" s="28"/>
      <c r="D167" s="27"/>
      <c r="E167" s="28"/>
      <c r="F167" s="27"/>
      <c r="G167" s="28"/>
      <c r="H167" s="31"/>
      <c r="I167" s="31"/>
      <c r="J167" s="30"/>
      <c r="K167" s="30"/>
      <c r="L167" s="28"/>
      <c r="M167" s="31"/>
      <c r="N167" s="32"/>
      <c r="O167" s="28"/>
      <c r="P167" s="32"/>
      <c r="Q167" s="32"/>
      <c r="R167" s="31"/>
      <c r="S167" s="31"/>
      <c r="T167" s="30"/>
      <c r="U167" s="30"/>
      <c r="V167" s="30"/>
      <c r="W167" s="30"/>
      <c r="X167" s="30"/>
      <c r="Y167" s="30"/>
      <c r="Z167" s="30"/>
      <c r="AA167" s="30"/>
    </row>
    <row r="168" spans="1:27" ht="13.2" x14ac:dyDescent="0.25">
      <c r="A168" s="78"/>
      <c r="B168" s="28"/>
      <c r="C168" s="28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2"/>
      <c r="O168" s="28"/>
      <c r="P168" s="32"/>
      <c r="Q168" s="32"/>
      <c r="R168" s="31"/>
      <c r="S168" s="31"/>
      <c r="T168" s="30"/>
      <c r="U168" s="30"/>
      <c r="V168" s="30"/>
      <c r="W168" s="30"/>
      <c r="X168" s="30"/>
      <c r="Y168" s="30"/>
      <c r="Z168" s="30"/>
      <c r="AA168" s="30"/>
    </row>
    <row r="169" spans="1:27" ht="13.2" x14ac:dyDescent="0.25">
      <c r="A169" s="78"/>
      <c r="B169" s="28"/>
      <c r="C169" s="28"/>
      <c r="D169" s="27"/>
      <c r="E169" s="28"/>
      <c r="F169" s="27"/>
      <c r="G169" s="28"/>
      <c r="H169" s="31"/>
      <c r="I169" s="31"/>
      <c r="J169" s="30"/>
      <c r="K169" s="30"/>
      <c r="L169" s="28"/>
      <c r="M169" s="31"/>
      <c r="N169" s="32"/>
      <c r="O169" s="28"/>
      <c r="P169" s="32"/>
      <c r="Q169" s="32"/>
      <c r="R169" s="31"/>
      <c r="S169" s="31"/>
      <c r="T169" s="30"/>
      <c r="U169" s="30"/>
      <c r="V169" s="30"/>
      <c r="W169" s="30"/>
      <c r="X169" s="30"/>
      <c r="Y169" s="30"/>
      <c r="Z169" s="30"/>
      <c r="AA169" s="30"/>
    </row>
    <row r="170" spans="1:27" ht="13.2" x14ac:dyDescent="0.25">
      <c r="A170" s="78"/>
      <c r="B170" s="28"/>
      <c r="C170" s="28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2"/>
      <c r="O170" s="28"/>
      <c r="P170" s="32"/>
      <c r="Q170" s="32"/>
      <c r="R170" s="31"/>
      <c r="S170" s="31"/>
      <c r="T170" s="30"/>
      <c r="U170" s="30"/>
      <c r="V170" s="30"/>
      <c r="W170" s="30"/>
      <c r="X170" s="30"/>
      <c r="Y170" s="30"/>
      <c r="Z170" s="30"/>
      <c r="AA170" s="30"/>
    </row>
    <row r="171" spans="1:27" ht="13.2" x14ac:dyDescent="0.25">
      <c r="A171" s="78"/>
      <c r="B171" s="28"/>
      <c r="C171" s="28"/>
      <c r="D171" s="27"/>
      <c r="E171" s="28"/>
      <c r="F171" s="27"/>
      <c r="G171" s="28"/>
      <c r="H171" s="31"/>
      <c r="I171" s="31"/>
      <c r="J171" s="30"/>
      <c r="K171" s="30"/>
      <c r="L171" s="28"/>
      <c r="M171" s="31"/>
      <c r="N171" s="32"/>
      <c r="O171" s="28"/>
      <c r="P171" s="32"/>
      <c r="Q171" s="32"/>
      <c r="R171" s="31"/>
      <c r="S171" s="31"/>
      <c r="T171" s="30"/>
      <c r="U171" s="30"/>
      <c r="V171" s="30"/>
      <c r="W171" s="30"/>
      <c r="X171" s="30"/>
      <c r="Y171" s="30"/>
      <c r="Z171" s="30"/>
      <c r="AA171" s="30"/>
    </row>
    <row r="172" spans="1:27" ht="13.2" x14ac:dyDescent="0.25">
      <c r="A172" s="78"/>
      <c r="B172" s="28"/>
      <c r="C172" s="28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2"/>
      <c r="O172" s="28"/>
      <c r="P172" s="32"/>
      <c r="Q172" s="32"/>
      <c r="R172" s="31"/>
      <c r="S172" s="31"/>
      <c r="T172" s="30"/>
      <c r="U172" s="30"/>
      <c r="V172" s="30"/>
      <c r="W172" s="30"/>
      <c r="X172" s="30"/>
      <c r="Y172" s="30"/>
      <c r="Z172" s="30"/>
      <c r="AA172" s="30"/>
    </row>
    <row r="173" spans="1:27" ht="13.2" x14ac:dyDescent="0.25">
      <c r="A173" s="78"/>
      <c r="B173" s="28"/>
      <c r="C173" s="28"/>
      <c r="D173" s="27"/>
      <c r="E173" s="28"/>
      <c r="F173" s="27"/>
      <c r="G173" s="28"/>
      <c r="H173" s="31"/>
      <c r="I173" s="31"/>
      <c r="J173" s="30"/>
      <c r="K173" s="30"/>
      <c r="L173" s="28"/>
      <c r="M173" s="31"/>
      <c r="N173" s="32"/>
      <c r="O173" s="28"/>
      <c r="P173" s="32"/>
      <c r="Q173" s="32"/>
      <c r="R173" s="31"/>
      <c r="S173" s="31"/>
      <c r="T173" s="30"/>
      <c r="U173" s="30"/>
      <c r="V173" s="30"/>
      <c r="W173" s="30"/>
      <c r="X173" s="30"/>
      <c r="Y173" s="30"/>
      <c r="Z173" s="30"/>
      <c r="AA173" s="30"/>
    </row>
    <row r="174" spans="1:27" ht="13.2" x14ac:dyDescent="0.25">
      <c r="A174" s="78"/>
      <c r="B174" s="28"/>
      <c r="C174" s="28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2"/>
      <c r="O174" s="28"/>
      <c r="P174" s="32"/>
      <c r="Q174" s="32"/>
      <c r="R174" s="31"/>
      <c r="S174" s="31"/>
      <c r="T174" s="30"/>
      <c r="U174" s="30"/>
      <c r="V174" s="30"/>
      <c r="W174" s="30"/>
      <c r="X174" s="30"/>
      <c r="Y174" s="30"/>
      <c r="Z174" s="30"/>
      <c r="AA174" s="30"/>
    </row>
    <row r="175" spans="1:27" ht="13.2" x14ac:dyDescent="0.25">
      <c r="A175" s="78"/>
      <c r="B175" s="28"/>
      <c r="C175" s="28"/>
      <c r="D175" s="27"/>
      <c r="E175" s="28"/>
      <c r="F175" s="27"/>
      <c r="G175" s="28"/>
      <c r="H175" s="31"/>
      <c r="I175" s="31"/>
      <c r="J175" s="30"/>
      <c r="K175" s="30"/>
      <c r="L175" s="28"/>
      <c r="M175" s="31"/>
      <c r="N175" s="32"/>
      <c r="O175" s="28"/>
      <c r="P175" s="32"/>
      <c r="Q175" s="32"/>
      <c r="R175" s="31"/>
      <c r="S175" s="31"/>
      <c r="T175" s="30"/>
      <c r="U175" s="30"/>
      <c r="V175" s="30"/>
      <c r="W175" s="30"/>
      <c r="X175" s="30"/>
      <c r="Y175" s="30"/>
      <c r="Z175" s="30"/>
      <c r="AA175" s="30"/>
    </row>
    <row r="176" spans="1:27" ht="13.2" x14ac:dyDescent="0.25">
      <c r="A176" s="78"/>
      <c r="B176" s="28"/>
      <c r="C176" s="28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2"/>
      <c r="O176" s="28"/>
      <c r="P176" s="32"/>
      <c r="Q176" s="32"/>
      <c r="R176" s="31"/>
      <c r="S176" s="31"/>
      <c r="T176" s="30"/>
      <c r="U176" s="30"/>
      <c r="V176" s="30"/>
      <c r="W176" s="30"/>
      <c r="X176" s="30"/>
      <c r="Y176" s="30"/>
      <c r="Z176" s="30"/>
      <c r="AA176" s="30"/>
    </row>
    <row r="177" spans="1:27" ht="13.2" x14ac:dyDescent="0.25">
      <c r="A177" s="78"/>
      <c r="B177" s="28"/>
      <c r="C177" s="28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2"/>
      <c r="O177" s="28"/>
      <c r="P177" s="32"/>
      <c r="Q177" s="32"/>
      <c r="R177" s="31"/>
      <c r="S177" s="31"/>
      <c r="T177" s="30"/>
      <c r="U177" s="30"/>
      <c r="V177" s="30"/>
      <c r="W177" s="30"/>
      <c r="X177" s="30"/>
      <c r="Y177" s="30"/>
      <c r="Z177" s="30"/>
      <c r="AA177" s="30"/>
    </row>
    <row r="178" spans="1:27" ht="13.2" x14ac:dyDescent="0.25">
      <c r="A178" s="78"/>
      <c r="B178" s="28"/>
      <c r="C178" s="28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2"/>
      <c r="O178" s="28"/>
      <c r="P178" s="32"/>
      <c r="Q178" s="32"/>
      <c r="R178" s="31"/>
      <c r="S178" s="31"/>
      <c r="T178" s="30"/>
      <c r="U178" s="30"/>
      <c r="V178" s="30"/>
      <c r="W178" s="30"/>
      <c r="X178" s="30"/>
      <c r="Y178" s="30"/>
      <c r="Z178" s="30"/>
      <c r="AA178" s="30"/>
    </row>
    <row r="179" spans="1:27" ht="13.2" x14ac:dyDescent="0.25">
      <c r="A179" s="78"/>
      <c r="B179" s="28"/>
      <c r="C179" s="28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2"/>
      <c r="O179" s="28"/>
      <c r="P179" s="32"/>
      <c r="Q179" s="32"/>
      <c r="R179" s="31"/>
      <c r="S179" s="31"/>
      <c r="T179" s="30"/>
      <c r="U179" s="30"/>
      <c r="V179" s="30"/>
      <c r="W179" s="30"/>
      <c r="X179" s="30"/>
      <c r="Y179" s="30"/>
      <c r="Z179" s="30"/>
      <c r="AA179" s="30"/>
    </row>
    <row r="180" spans="1:27" ht="13.2" x14ac:dyDescent="0.25">
      <c r="A180" s="78"/>
      <c r="B180" s="28"/>
      <c r="C180" s="28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2"/>
      <c r="O180" s="28"/>
      <c r="P180" s="32"/>
      <c r="Q180" s="32"/>
      <c r="R180" s="31"/>
      <c r="S180" s="31"/>
      <c r="T180" s="30"/>
      <c r="U180" s="30"/>
      <c r="V180" s="30"/>
      <c r="W180" s="30"/>
      <c r="X180" s="30"/>
      <c r="Y180" s="30"/>
      <c r="Z180" s="30"/>
      <c r="AA180" s="30"/>
    </row>
    <row r="181" spans="1:27" ht="13.2" x14ac:dyDescent="0.25">
      <c r="A181" s="78"/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2"/>
      <c r="O181" s="28"/>
      <c r="P181" s="32"/>
      <c r="Q181" s="32"/>
      <c r="R181" s="31"/>
      <c r="S181" s="31"/>
      <c r="T181" s="30"/>
      <c r="U181" s="30"/>
      <c r="V181" s="30"/>
      <c r="W181" s="30"/>
      <c r="X181" s="30"/>
      <c r="Y181" s="30"/>
      <c r="Z181" s="30"/>
      <c r="AA181" s="30"/>
    </row>
    <row r="182" spans="1:27" ht="13.2" x14ac:dyDescent="0.25">
      <c r="A182" s="78"/>
      <c r="B182" s="28"/>
      <c r="C182" s="28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2"/>
      <c r="O182" s="28"/>
      <c r="P182" s="32"/>
      <c r="Q182" s="32"/>
      <c r="R182" s="31"/>
      <c r="S182" s="31"/>
      <c r="T182" s="30"/>
      <c r="U182" s="30"/>
      <c r="V182" s="30"/>
      <c r="W182" s="30"/>
      <c r="X182" s="30"/>
      <c r="Y182" s="30"/>
      <c r="Z182" s="30"/>
      <c r="AA182" s="30"/>
    </row>
    <row r="183" spans="1:27" ht="13.2" x14ac:dyDescent="0.25">
      <c r="A183" s="78"/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2"/>
      <c r="O183" s="28"/>
      <c r="P183" s="32"/>
      <c r="Q183" s="32"/>
      <c r="R183" s="31"/>
      <c r="S183" s="31"/>
      <c r="T183" s="30"/>
      <c r="U183" s="30"/>
      <c r="V183" s="30"/>
      <c r="W183" s="30"/>
      <c r="X183" s="30"/>
      <c r="Y183" s="30"/>
      <c r="Z183" s="30"/>
      <c r="AA183" s="30"/>
    </row>
    <row r="184" spans="1:27" ht="13.2" x14ac:dyDescent="0.25">
      <c r="A184" s="78"/>
      <c r="B184" s="28"/>
      <c r="C184" s="28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2"/>
      <c r="O184" s="28"/>
      <c r="P184" s="32"/>
      <c r="Q184" s="32"/>
      <c r="R184" s="31"/>
      <c r="S184" s="31"/>
      <c r="T184" s="30"/>
      <c r="U184" s="30"/>
      <c r="V184" s="30"/>
      <c r="W184" s="30"/>
      <c r="X184" s="30"/>
      <c r="Y184" s="30"/>
      <c r="Z184" s="30"/>
      <c r="AA184" s="30"/>
    </row>
    <row r="185" spans="1:27" ht="13.2" x14ac:dyDescent="0.25">
      <c r="A185" s="78"/>
      <c r="B185" s="28"/>
      <c r="C185" s="28"/>
      <c r="D185" s="27"/>
      <c r="E185" s="28"/>
      <c r="F185" s="27"/>
      <c r="G185" s="28"/>
      <c r="H185" s="31"/>
      <c r="I185" s="31"/>
      <c r="J185" s="30"/>
      <c r="K185" s="30"/>
      <c r="L185" s="28"/>
      <c r="M185" s="31"/>
      <c r="N185" s="32"/>
      <c r="O185" s="28"/>
      <c r="P185" s="32"/>
      <c r="Q185" s="32"/>
      <c r="R185" s="31"/>
      <c r="S185" s="31"/>
      <c r="T185" s="30"/>
      <c r="U185" s="30"/>
      <c r="V185" s="30"/>
      <c r="W185" s="30"/>
      <c r="X185" s="30"/>
      <c r="Y185" s="30"/>
      <c r="Z185" s="30"/>
      <c r="AA185" s="30"/>
    </row>
    <row r="186" spans="1:27" ht="13.2" x14ac:dyDescent="0.25">
      <c r="A186" s="78"/>
      <c r="B186" s="28"/>
      <c r="C186" s="28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2"/>
      <c r="O186" s="28"/>
      <c r="P186" s="32"/>
      <c r="Q186" s="32"/>
      <c r="R186" s="31"/>
      <c r="S186" s="31"/>
      <c r="T186" s="30"/>
      <c r="U186" s="30"/>
      <c r="V186" s="30"/>
      <c r="W186" s="30"/>
      <c r="X186" s="30"/>
      <c r="Y186" s="30"/>
      <c r="Z186" s="30"/>
      <c r="AA186" s="30"/>
    </row>
    <row r="187" spans="1:27" ht="13.2" x14ac:dyDescent="0.25">
      <c r="A187" s="78"/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2"/>
      <c r="O187" s="28"/>
      <c r="P187" s="32"/>
      <c r="Q187" s="32"/>
      <c r="R187" s="31"/>
      <c r="S187" s="31"/>
      <c r="T187" s="30"/>
      <c r="U187" s="30"/>
      <c r="V187" s="30"/>
      <c r="W187" s="30"/>
      <c r="X187" s="30"/>
      <c r="Y187" s="30"/>
      <c r="Z187" s="30"/>
      <c r="AA187" s="30"/>
    </row>
    <row r="188" spans="1:27" ht="13.2" x14ac:dyDescent="0.25">
      <c r="A188" s="78"/>
      <c r="B188" s="28"/>
      <c r="C188" s="28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2"/>
      <c r="O188" s="28"/>
      <c r="P188" s="32"/>
      <c r="Q188" s="32"/>
      <c r="R188" s="31"/>
      <c r="S188" s="31"/>
      <c r="T188" s="30"/>
      <c r="U188" s="30"/>
      <c r="V188" s="30"/>
      <c r="W188" s="30"/>
      <c r="X188" s="30"/>
      <c r="Y188" s="30"/>
      <c r="Z188" s="30"/>
      <c r="AA188" s="30"/>
    </row>
    <row r="189" spans="1:27" ht="13.2" x14ac:dyDescent="0.25">
      <c r="A189" s="78"/>
      <c r="B189" s="28"/>
      <c r="C189" s="28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2"/>
      <c r="O189" s="28"/>
      <c r="P189" s="32"/>
      <c r="Q189" s="32"/>
      <c r="R189" s="31"/>
      <c r="S189" s="31"/>
      <c r="T189" s="30"/>
      <c r="U189" s="30"/>
      <c r="V189" s="30"/>
      <c r="W189" s="30"/>
      <c r="X189" s="30"/>
      <c r="Y189" s="30"/>
      <c r="Z189" s="30"/>
      <c r="AA189" s="30"/>
    </row>
    <row r="190" spans="1:27" ht="13.2" x14ac:dyDescent="0.25">
      <c r="A190" s="78"/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2"/>
      <c r="O190" s="28"/>
      <c r="P190" s="32"/>
      <c r="Q190" s="32"/>
      <c r="R190" s="31"/>
      <c r="S190" s="31"/>
      <c r="T190" s="30"/>
      <c r="U190" s="30"/>
      <c r="V190" s="30"/>
      <c r="W190" s="30"/>
      <c r="X190" s="30"/>
      <c r="Y190" s="30"/>
      <c r="Z190" s="30"/>
      <c r="AA190" s="30"/>
    </row>
    <row r="191" spans="1:27" ht="13.2" x14ac:dyDescent="0.25">
      <c r="A191" s="78"/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2"/>
      <c r="O191" s="28"/>
      <c r="P191" s="32"/>
      <c r="Q191" s="32"/>
      <c r="R191" s="31"/>
      <c r="S191" s="31"/>
      <c r="T191" s="30"/>
      <c r="U191" s="30"/>
      <c r="V191" s="30"/>
      <c r="W191" s="30"/>
      <c r="X191" s="30"/>
      <c r="Y191" s="30"/>
      <c r="Z191" s="30"/>
      <c r="AA191" s="30"/>
    </row>
    <row r="192" spans="1:27" ht="13.2" x14ac:dyDescent="0.25">
      <c r="A192" s="78"/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2"/>
      <c r="O192" s="28"/>
      <c r="P192" s="32"/>
      <c r="Q192" s="32"/>
      <c r="R192" s="31"/>
      <c r="S192" s="31"/>
      <c r="T192" s="30"/>
      <c r="U192" s="30"/>
      <c r="V192" s="30"/>
      <c r="W192" s="30"/>
      <c r="X192" s="30"/>
      <c r="Y192" s="30"/>
      <c r="Z192" s="30"/>
      <c r="AA192" s="30"/>
    </row>
    <row r="193" spans="1:27" ht="13.2" x14ac:dyDescent="0.25">
      <c r="A193" s="78"/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2"/>
      <c r="O193" s="28"/>
      <c r="P193" s="32"/>
      <c r="Q193" s="32"/>
      <c r="R193" s="31"/>
      <c r="S193" s="31"/>
      <c r="T193" s="30"/>
      <c r="U193" s="30"/>
      <c r="V193" s="30"/>
      <c r="W193" s="30"/>
      <c r="X193" s="30"/>
      <c r="Y193" s="30"/>
      <c r="Z193" s="30"/>
      <c r="AA193" s="30"/>
    </row>
    <row r="194" spans="1:27" ht="13.2" x14ac:dyDescent="0.25">
      <c r="A194" s="78"/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2"/>
      <c r="O194" s="28"/>
      <c r="P194" s="32"/>
      <c r="Q194" s="32"/>
      <c r="R194" s="31"/>
      <c r="S194" s="31"/>
      <c r="T194" s="30"/>
      <c r="U194" s="30"/>
      <c r="V194" s="30"/>
      <c r="W194" s="30"/>
      <c r="X194" s="30"/>
      <c r="Y194" s="30"/>
      <c r="Z194" s="30"/>
      <c r="AA194" s="30"/>
    </row>
    <row r="195" spans="1:27" ht="13.2" x14ac:dyDescent="0.25">
      <c r="A195" s="78"/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2"/>
      <c r="O195" s="28"/>
      <c r="P195" s="32"/>
      <c r="Q195" s="32"/>
      <c r="R195" s="31"/>
      <c r="S195" s="31"/>
      <c r="T195" s="30"/>
      <c r="U195" s="30"/>
      <c r="V195" s="30"/>
      <c r="W195" s="30"/>
      <c r="X195" s="30"/>
      <c r="Y195" s="30"/>
      <c r="Z195" s="30"/>
      <c r="AA195" s="30"/>
    </row>
    <row r="196" spans="1:27" ht="13.2" x14ac:dyDescent="0.25">
      <c r="A196" s="78"/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2"/>
      <c r="O196" s="28"/>
      <c r="P196" s="32"/>
      <c r="Q196" s="32"/>
      <c r="R196" s="31"/>
      <c r="S196" s="31"/>
      <c r="T196" s="30"/>
      <c r="U196" s="30"/>
      <c r="V196" s="30"/>
      <c r="W196" s="30"/>
      <c r="X196" s="30"/>
      <c r="Y196" s="30"/>
      <c r="Z196" s="30"/>
      <c r="AA196" s="30"/>
    </row>
    <row r="197" spans="1:27" ht="13.2" x14ac:dyDescent="0.25">
      <c r="A197" s="78"/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2"/>
      <c r="O197" s="28"/>
      <c r="P197" s="32"/>
      <c r="Q197" s="32"/>
      <c r="R197" s="31"/>
      <c r="S197" s="31"/>
      <c r="T197" s="30"/>
      <c r="U197" s="30"/>
      <c r="V197" s="30"/>
      <c r="W197" s="30"/>
      <c r="X197" s="30"/>
      <c r="Y197" s="30"/>
      <c r="Z197" s="30"/>
      <c r="AA197" s="30"/>
    </row>
    <row r="198" spans="1:27" ht="13.2" x14ac:dyDescent="0.25">
      <c r="A198" s="78"/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2"/>
      <c r="O198" s="28"/>
      <c r="P198" s="32"/>
      <c r="Q198" s="32"/>
      <c r="R198" s="31"/>
      <c r="S198" s="31"/>
      <c r="T198" s="30"/>
      <c r="U198" s="30"/>
      <c r="V198" s="30"/>
      <c r="W198" s="30"/>
      <c r="X198" s="30"/>
      <c r="Y198" s="30"/>
      <c r="Z198" s="30"/>
      <c r="AA198" s="30"/>
    </row>
    <row r="199" spans="1:27" ht="13.2" x14ac:dyDescent="0.25">
      <c r="A199" s="78"/>
      <c r="B199" s="28"/>
      <c r="C199" s="28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2"/>
      <c r="O199" s="28"/>
      <c r="P199" s="32"/>
      <c r="Q199" s="32"/>
      <c r="R199" s="31"/>
      <c r="S199" s="31"/>
      <c r="T199" s="30"/>
      <c r="U199" s="30"/>
      <c r="V199" s="30"/>
      <c r="W199" s="30"/>
      <c r="X199" s="30"/>
      <c r="Y199" s="30"/>
      <c r="Z199" s="30"/>
      <c r="AA199" s="30"/>
    </row>
    <row r="200" spans="1:27" ht="13.2" x14ac:dyDescent="0.25">
      <c r="A200" s="78"/>
      <c r="B200" s="28"/>
      <c r="C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2"/>
      <c r="O200" s="28"/>
      <c r="P200" s="32"/>
      <c r="Q200" s="32"/>
      <c r="R200" s="31"/>
      <c r="S200" s="31"/>
      <c r="T200" s="30"/>
      <c r="U200" s="30"/>
      <c r="V200" s="30"/>
      <c r="W200" s="30"/>
      <c r="X200" s="30"/>
      <c r="Y200" s="30"/>
      <c r="Z200" s="30"/>
      <c r="AA200" s="30"/>
    </row>
    <row r="201" spans="1:27" ht="13.2" x14ac:dyDescent="0.25">
      <c r="A201" s="78"/>
      <c r="B201" s="28"/>
      <c r="C201" s="28"/>
      <c r="D201" s="27"/>
      <c r="E201" s="28"/>
      <c r="F201" s="27"/>
      <c r="G201" s="28"/>
      <c r="H201" s="31"/>
      <c r="I201" s="31"/>
      <c r="J201" s="30"/>
      <c r="K201" s="30"/>
      <c r="L201" s="28"/>
      <c r="M201" s="31"/>
      <c r="N201" s="32"/>
      <c r="O201" s="28"/>
      <c r="P201" s="32"/>
      <c r="Q201" s="32"/>
      <c r="R201" s="31"/>
      <c r="S201" s="31"/>
      <c r="T201" s="30"/>
      <c r="U201" s="30"/>
      <c r="V201" s="30"/>
      <c r="W201" s="30"/>
      <c r="X201" s="30"/>
      <c r="Y201" s="30"/>
      <c r="Z201" s="30"/>
      <c r="AA201" s="30"/>
    </row>
    <row r="202" spans="1:27" ht="13.2" x14ac:dyDescent="0.25">
      <c r="A202" s="78"/>
      <c r="B202" s="28"/>
      <c r="C202" s="28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2"/>
      <c r="O202" s="28"/>
      <c r="P202" s="32"/>
      <c r="Q202" s="32"/>
      <c r="R202" s="31"/>
      <c r="S202" s="31"/>
      <c r="T202" s="30"/>
      <c r="U202" s="30"/>
      <c r="V202" s="30"/>
      <c r="W202" s="30"/>
      <c r="X202" s="30"/>
      <c r="Y202" s="30"/>
      <c r="Z202" s="30"/>
      <c r="AA202" s="30"/>
    </row>
    <row r="203" spans="1:27" ht="13.2" x14ac:dyDescent="0.25">
      <c r="A203" s="78"/>
      <c r="B203" s="28"/>
      <c r="C203" s="28"/>
      <c r="D203" s="27"/>
      <c r="E203" s="28"/>
      <c r="F203" s="27"/>
      <c r="G203" s="28"/>
      <c r="H203" s="31"/>
      <c r="I203" s="31"/>
      <c r="J203" s="30"/>
      <c r="K203" s="30"/>
      <c r="L203" s="28"/>
      <c r="M203" s="31"/>
      <c r="N203" s="32"/>
      <c r="O203" s="28"/>
      <c r="P203" s="32"/>
      <c r="Q203" s="32"/>
      <c r="R203" s="31"/>
      <c r="S203" s="31"/>
      <c r="T203" s="30"/>
      <c r="U203" s="30"/>
      <c r="V203" s="30"/>
      <c r="W203" s="30"/>
      <c r="X203" s="30"/>
      <c r="Y203" s="30"/>
      <c r="Z203" s="30"/>
      <c r="AA203" s="30"/>
    </row>
    <row r="204" spans="1:27" ht="13.2" x14ac:dyDescent="0.25">
      <c r="A204" s="78"/>
      <c r="B204" s="28"/>
      <c r="C204" s="28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2"/>
      <c r="O204" s="28"/>
      <c r="P204" s="32"/>
      <c r="Q204" s="32"/>
      <c r="R204" s="31"/>
      <c r="S204" s="31"/>
      <c r="T204" s="30"/>
      <c r="U204" s="30"/>
      <c r="V204" s="30"/>
      <c r="W204" s="30"/>
      <c r="X204" s="30"/>
      <c r="Y204" s="30"/>
      <c r="Z204" s="30"/>
      <c r="AA204" s="30"/>
    </row>
    <row r="205" spans="1:27" ht="13.2" x14ac:dyDescent="0.25">
      <c r="A205" s="78"/>
      <c r="B205" s="28"/>
      <c r="C205" s="28"/>
      <c r="D205" s="27"/>
      <c r="E205" s="28"/>
      <c r="F205" s="27"/>
      <c r="G205" s="28"/>
      <c r="H205" s="31"/>
      <c r="I205" s="31"/>
      <c r="J205" s="30"/>
      <c r="K205" s="30"/>
      <c r="L205" s="28"/>
      <c r="M205" s="31"/>
      <c r="N205" s="32"/>
      <c r="O205" s="28"/>
      <c r="P205" s="32"/>
      <c r="Q205" s="32"/>
      <c r="R205" s="31"/>
      <c r="S205" s="31"/>
      <c r="T205" s="30"/>
      <c r="U205" s="30"/>
      <c r="V205" s="30"/>
      <c r="W205" s="30"/>
      <c r="X205" s="30"/>
      <c r="Y205" s="30"/>
      <c r="Z205" s="30"/>
      <c r="AA205" s="30"/>
    </row>
    <row r="206" spans="1:27" ht="13.2" x14ac:dyDescent="0.25">
      <c r="A206" s="78"/>
      <c r="B206" s="28"/>
      <c r="C206" s="28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2"/>
      <c r="O206" s="28"/>
      <c r="P206" s="32"/>
      <c r="Q206" s="32"/>
      <c r="R206" s="31"/>
      <c r="S206" s="31"/>
      <c r="T206" s="30"/>
      <c r="U206" s="30"/>
      <c r="V206" s="30"/>
      <c r="W206" s="30"/>
      <c r="X206" s="30"/>
      <c r="Y206" s="30"/>
      <c r="Z206" s="30"/>
      <c r="AA206" s="30"/>
    </row>
    <row r="207" spans="1:27" ht="13.2" x14ac:dyDescent="0.25">
      <c r="A207" s="78"/>
      <c r="B207" s="28"/>
      <c r="C207" s="28"/>
      <c r="D207" s="27"/>
      <c r="E207" s="28"/>
      <c r="F207" s="27"/>
      <c r="G207" s="28"/>
      <c r="H207" s="31"/>
      <c r="I207" s="31"/>
      <c r="J207" s="30"/>
      <c r="K207" s="30"/>
      <c r="L207" s="28"/>
      <c r="M207" s="31"/>
      <c r="N207" s="32"/>
      <c r="O207" s="28"/>
      <c r="P207" s="32"/>
      <c r="Q207" s="32"/>
      <c r="R207" s="31"/>
      <c r="S207" s="31"/>
      <c r="T207" s="30"/>
      <c r="U207" s="30"/>
      <c r="V207" s="30"/>
      <c r="W207" s="30"/>
      <c r="X207" s="30"/>
      <c r="Y207" s="30"/>
      <c r="Z207" s="30"/>
      <c r="AA207" s="30"/>
    </row>
    <row r="208" spans="1:27" ht="13.2" x14ac:dyDescent="0.25">
      <c r="A208" s="78"/>
      <c r="B208" s="28"/>
      <c r="C208" s="28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2"/>
      <c r="O208" s="28"/>
      <c r="P208" s="32"/>
      <c r="Q208" s="32"/>
      <c r="R208" s="31"/>
      <c r="S208" s="31"/>
      <c r="T208" s="30"/>
      <c r="U208" s="30"/>
      <c r="V208" s="30"/>
      <c r="W208" s="30"/>
      <c r="X208" s="30"/>
      <c r="Y208" s="30"/>
      <c r="Z208" s="30"/>
      <c r="AA208" s="30"/>
    </row>
    <row r="209" spans="1:27" ht="13.2" x14ac:dyDescent="0.25">
      <c r="A209" s="78"/>
      <c r="B209" s="28"/>
      <c r="C209" s="28"/>
      <c r="D209" s="27"/>
      <c r="E209" s="28"/>
      <c r="F209" s="27"/>
      <c r="G209" s="28"/>
      <c r="H209" s="31"/>
      <c r="I209" s="31"/>
      <c r="J209" s="30"/>
      <c r="K209" s="30"/>
      <c r="L209" s="28"/>
      <c r="M209" s="31"/>
      <c r="N209" s="32"/>
      <c r="O209" s="28"/>
      <c r="P209" s="32"/>
      <c r="Q209" s="32"/>
      <c r="R209" s="31"/>
      <c r="S209" s="31"/>
      <c r="T209" s="30"/>
      <c r="U209" s="30"/>
      <c r="V209" s="30"/>
      <c r="W209" s="30"/>
      <c r="X209" s="30"/>
      <c r="Y209" s="30"/>
      <c r="Z209" s="30"/>
      <c r="AA209" s="30"/>
    </row>
    <row r="210" spans="1:27" ht="13.2" x14ac:dyDescent="0.25">
      <c r="A210" s="78"/>
      <c r="B210" s="28"/>
      <c r="C210" s="28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2"/>
      <c r="O210" s="28"/>
      <c r="P210" s="32"/>
      <c r="Q210" s="32"/>
      <c r="R210" s="31"/>
      <c r="S210" s="31"/>
      <c r="T210" s="30"/>
      <c r="U210" s="30"/>
      <c r="V210" s="30"/>
      <c r="W210" s="30"/>
      <c r="X210" s="30"/>
      <c r="Y210" s="30"/>
      <c r="Z210" s="30"/>
      <c r="AA210" s="30"/>
    </row>
    <row r="211" spans="1:27" ht="13.2" x14ac:dyDescent="0.25">
      <c r="A211" s="78"/>
      <c r="B211" s="28"/>
      <c r="C211" s="28"/>
      <c r="D211" s="27"/>
      <c r="E211" s="28"/>
      <c r="F211" s="27"/>
      <c r="G211" s="28"/>
      <c r="H211" s="31"/>
      <c r="I211" s="31"/>
      <c r="J211" s="30"/>
      <c r="K211" s="30"/>
      <c r="L211" s="28"/>
      <c r="M211" s="31"/>
      <c r="N211" s="32"/>
      <c r="O211" s="28"/>
      <c r="P211" s="32"/>
      <c r="Q211" s="32"/>
      <c r="R211" s="31"/>
      <c r="S211" s="31"/>
      <c r="T211" s="30"/>
      <c r="U211" s="30"/>
      <c r="V211" s="30"/>
      <c r="W211" s="30"/>
      <c r="X211" s="30"/>
      <c r="Y211" s="30"/>
      <c r="Z211" s="30"/>
      <c r="AA211" s="30"/>
    </row>
    <row r="212" spans="1:27" ht="13.2" x14ac:dyDescent="0.25">
      <c r="A212" s="78"/>
      <c r="B212" s="28"/>
      <c r="C212" s="28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2"/>
      <c r="O212" s="28"/>
      <c r="P212" s="32"/>
      <c r="Q212" s="32"/>
      <c r="R212" s="31"/>
      <c r="S212" s="31"/>
      <c r="T212" s="30"/>
      <c r="U212" s="30"/>
      <c r="V212" s="30"/>
      <c r="W212" s="30"/>
      <c r="X212" s="30"/>
      <c r="Y212" s="30"/>
      <c r="Z212" s="30"/>
      <c r="AA212" s="30"/>
    </row>
    <row r="213" spans="1:27" ht="13.2" x14ac:dyDescent="0.25">
      <c r="A213" s="78"/>
      <c r="B213" s="28"/>
      <c r="C213" s="28"/>
      <c r="D213" s="27"/>
      <c r="E213" s="28"/>
      <c r="F213" s="27"/>
      <c r="G213" s="28"/>
      <c r="H213" s="31"/>
      <c r="I213" s="31"/>
      <c r="J213" s="30"/>
      <c r="K213" s="30"/>
      <c r="L213" s="28"/>
      <c r="M213" s="31"/>
      <c r="N213" s="32"/>
      <c r="O213" s="28"/>
      <c r="P213" s="32"/>
      <c r="Q213" s="32"/>
      <c r="R213" s="31"/>
      <c r="S213" s="31"/>
      <c r="T213" s="30"/>
      <c r="U213" s="30"/>
      <c r="V213" s="30"/>
      <c r="W213" s="30"/>
      <c r="X213" s="30"/>
      <c r="Y213" s="30"/>
      <c r="Z213" s="30"/>
      <c r="AA213" s="30"/>
    </row>
    <row r="214" spans="1:27" ht="13.2" x14ac:dyDescent="0.25">
      <c r="A214" s="78"/>
      <c r="B214" s="28"/>
      <c r="C214" s="28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2"/>
      <c r="O214" s="28"/>
      <c r="P214" s="32"/>
      <c r="Q214" s="32"/>
      <c r="R214" s="31"/>
      <c r="S214" s="31"/>
      <c r="T214" s="30"/>
      <c r="U214" s="30"/>
      <c r="V214" s="30"/>
      <c r="W214" s="30"/>
      <c r="X214" s="30"/>
      <c r="Y214" s="30"/>
      <c r="Z214" s="30"/>
      <c r="AA214" s="30"/>
    </row>
    <row r="215" spans="1:27" ht="13.2" x14ac:dyDescent="0.25">
      <c r="A215" s="78"/>
      <c r="B215" s="28"/>
      <c r="C215" s="28"/>
      <c r="D215" s="27"/>
      <c r="E215" s="28"/>
      <c r="F215" s="27"/>
      <c r="G215" s="28"/>
      <c r="H215" s="31"/>
      <c r="I215" s="31"/>
      <c r="J215" s="30"/>
      <c r="K215" s="30"/>
      <c r="L215" s="28"/>
      <c r="M215" s="31"/>
      <c r="N215" s="32"/>
      <c r="O215" s="28"/>
      <c r="P215" s="32"/>
      <c r="Q215" s="32"/>
      <c r="R215" s="31"/>
      <c r="S215" s="31"/>
      <c r="T215" s="30"/>
      <c r="U215" s="30"/>
      <c r="V215" s="30"/>
      <c r="W215" s="30"/>
      <c r="X215" s="30"/>
      <c r="Y215" s="30"/>
      <c r="Z215" s="30"/>
      <c r="AA215" s="30"/>
    </row>
    <row r="216" spans="1:27" ht="13.2" x14ac:dyDescent="0.25">
      <c r="A216" s="78"/>
      <c r="B216" s="28"/>
      <c r="C216" s="28"/>
      <c r="D216" s="27"/>
      <c r="E216" s="28"/>
      <c r="F216" s="27"/>
      <c r="G216" s="28"/>
      <c r="H216" s="31"/>
      <c r="I216" s="31"/>
      <c r="J216" s="30"/>
      <c r="K216" s="30"/>
      <c r="L216" s="28"/>
      <c r="M216" s="31"/>
      <c r="N216" s="32"/>
      <c r="O216" s="28"/>
      <c r="P216" s="32"/>
      <c r="Q216" s="32"/>
      <c r="R216" s="31"/>
      <c r="S216" s="31"/>
      <c r="T216" s="30"/>
      <c r="U216" s="30"/>
      <c r="V216" s="30"/>
      <c r="W216" s="30"/>
      <c r="X216" s="30"/>
      <c r="Y216" s="30"/>
      <c r="Z216" s="30"/>
      <c r="AA216" s="30"/>
    </row>
    <row r="217" spans="1:27" ht="13.2" x14ac:dyDescent="0.25">
      <c r="A217" s="78"/>
      <c r="B217" s="28"/>
      <c r="C217" s="28"/>
      <c r="D217" s="27"/>
      <c r="E217" s="28"/>
      <c r="F217" s="27"/>
      <c r="G217" s="28"/>
      <c r="H217" s="31"/>
      <c r="I217" s="31"/>
      <c r="J217" s="30"/>
      <c r="K217" s="30"/>
      <c r="L217" s="28"/>
      <c r="M217" s="31"/>
      <c r="N217" s="32"/>
      <c r="O217" s="28"/>
      <c r="P217" s="32"/>
      <c r="Q217" s="32"/>
      <c r="R217" s="31"/>
      <c r="S217" s="31"/>
      <c r="T217" s="30"/>
      <c r="U217" s="30"/>
      <c r="V217" s="30"/>
      <c r="W217" s="30"/>
      <c r="X217" s="30"/>
      <c r="Y217" s="30"/>
      <c r="Z217" s="30"/>
      <c r="AA217" s="30"/>
    </row>
    <row r="218" spans="1:27" ht="13.2" x14ac:dyDescent="0.25">
      <c r="A218" s="78"/>
      <c r="B218" s="28"/>
      <c r="C218" s="28"/>
      <c r="D218" s="27"/>
      <c r="E218" s="28"/>
      <c r="F218" s="27"/>
      <c r="G218" s="28"/>
      <c r="H218" s="31"/>
      <c r="I218" s="31"/>
      <c r="J218" s="30"/>
      <c r="K218" s="30"/>
      <c r="L218" s="28"/>
      <c r="M218" s="31"/>
      <c r="N218" s="32"/>
      <c r="O218" s="28"/>
      <c r="P218" s="32"/>
      <c r="Q218" s="32"/>
      <c r="R218" s="31"/>
      <c r="S218" s="31"/>
      <c r="T218" s="30"/>
      <c r="U218" s="30"/>
      <c r="V218" s="30"/>
      <c r="W218" s="30"/>
      <c r="X218" s="30"/>
      <c r="Y218" s="30"/>
      <c r="Z218" s="30"/>
      <c r="AA218" s="30"/>
    </row>
    <row r="219" spans="1:27" ht="13.2" x14ac:dyDescent="0.25">
      <c r="A219" s="78"/>
      <c r="B219" s="28"/>
      <c r="C219" s="28"/>
      <c r="D219" s="27"/>
      <c r="E219" s="28"/>
      <c r="F219" s="27"/>
      <c r="G219" s="28"/>
      <c r="H219" s="31"/>
      <c r="I219" s="31"/>
      <c r="J219" s="30"/>
      <c r="K219" s="30"/>
      <c r="L219" s="28"/>
      <c r="M219" s="31"/>
      <c r="N219" s="32"/>
      <c r="O219" s="28"/>
      <c r="P219" s="32"/>
      <c r="Q219" s="32"/>
      <c r="R219" s="31"/>
      <c r="S219" s="31"/>
      <c r="T219" s="30"/>
      <c r="U219" s="30"/>
      <c r="V219" s="30"/>
      <c r="W219" s="30"/>
      <c r="X219" s="30"/>
      <c r="Y219" s="30"/>
      <c r="Z219" s="30"/>
      <c r="AA219" s="30"/>
    </row>
    <row r="220" spans="1:27" ht="13.2" x14ac:dyDescent="0.25">
      <c r="A220" s="78"/>
      <c r="B220" s="28"/>
      <c r="C220" s="28"/>
      <c r="D220" s="27"/>
      <c r="E220" s="28"/>
      <c r="F220" s="27"/>
      <c r="G220" s="28"/>
      <c r="H220" s="31"/>
      <c r="I220" s="31"/>
      <c r="J220" s="30"/>
      <c r="K220" s="30"/>
      <c r="L220" s="28"/>
      <c r="M220" s="31"/>
      <c r="N220" s="32"/>
      <c r="O220" s="28"/>
      <c r="P220" s="32"/>
      <c r="Q220" s="32"/>
      <c r="R220" s="31"/>
      <c r="S220" s="31"/>
      <c r="T220" s="30"/>
      <c r="U220" s="30"/>
      <c r="V220" s="30"/>
      <c r="W220" s="30"/>
      <c r="X220" s="30"/>
      <c r="Y220" s="30"/>
      <c r="Z220" s="30"/>
      <c r="AA220" s="30"/>
    </row>
    <row r="221" spans="1:27" ht="13.2" x14ac:dyDescent="0.25">
      <c r="A221" s="78"/>
      <c r="B221" s="28"/>
      <c r="C221" s="28"/>
      <c r="D221" s="27"/>
      <c r="E221" s="28"/>
      <c r="F221" s="27"/>
      <c r="G221" s="28"/>
      <c r="H221" s="31"/>
      <c r="I221" s="31"/>
      <c r="J221" s="30"/>
      <c r="K221" s="30"/>
      <c r="L221" s="28"/>
      <c r="M221" s="31"/>
      <c r="N221" s="32"/>
      <c r="O221" s="28"/>
      <c r="P221" s="32"/>
      <c r="Q221" s="32"/>
      <c r="R221" s="31"/>
      <c r="S221" s="31"/>
      <c r="T221" s="30"/>
      <c r="U221" s="30"/>
      <c r="V221" s="30"/>
      <c r="W221" s="30"/>
      <c r="X221" s="30"/>
      <c r="Y221" s="30"/>
      <c r="Z221" s="30"/>
      <c r="AA221" s="30"/>
    </row>
    <row r="222" spans="1:27" ht="13.2" x14ac:dyDescent="0.25">
      <c r="A222" s="78"/>
      <c r="B222" s="28"/>
      <c r="C222" s="28"/>
      <c r="D222" s="27"/>
      <c r="E222" s="28"/>
      <c r="F222" s="27"/>
      <c r="G222" s="28"/>
      <c r="H222" s="31"/>
      <c r="I222" s="31"/>
      <c r="J222" s="30"/>
      <c r="K222" s="30"/>
      <c r="L222" s="28"/>
      <c r="M222" s="31"/>
      <c r="N222" s="32"/>
      <c r="O222" s="28"/>
      <c r="P222" s="32"/>
      <c r="Q222" s="32"/>
      <c r="R222" s="31"/>
      <c r="S222" s="31"/>
      <c r="T222" s="30"/>
      <c r="U222" s="30"/>
      <c r="V222" s="30"/>
      <c r="W222" s="30"/>
      <c r="X222" s="30"/>
      <c r="Y222" s="30"/>
      <c r="Z222" s="30"/>
      <c r="AA222" s="30"/>
    </row>
    <row r="223" spans="1:27" ht="13.2" x14ac:dyDescent="0.25">
      <c r="A223" s="78"/>
      <c r="B223" s="28"/>
      <c r="C223" s="28"/>
      <c r="D223" s="27"/>
      <c r="E223" s="28"/>
      <c r="F223" s="27"/>
      <c r="G223" s="28"/>
      <c r="H223" s="31"/>
      <c r="I223" s="31"/>
      <c r="J223" s="30"/>
      <c r="K223" s="30"/>
      <c r="L223" s="28"/>
      <c r="M223" s="31"/>
      <c r="N223" s="32"/>
      <c r="O223" s="28"/>
      <c r="P223" s="32"/>
      <c r="Q223" s="32"/>
      <c r="R223" s="31"/>
      <c r="S223" s="31"/>
      <c r="T223" s="30"/>
      <c r="U223" s="30"/>
      <c r="V223" s="30"/>
      <c r="W223" s="30"/>
      <c r="X223" s="30"/>
      <c r="Y223" s="30"/>
      <c r="Z223" s="30"/>
      <c r="AA223" s="30"/>
    </row>
    <row r="224" spans="1:27" ht="13.2" x14ac:dyDescent="0.25">
      <c r="A224" s="78"/>
      <c r="B224" s="28"/>
      <c r="C224" s="28"/>
      <c r="D224" s="27"/>
      <c r="E224" s="28"/>
      <c r="F224" s="27"/>
      <c r="G224" s="28"/>
      <c r="H224" s="31"/>
      <c r="I224" s="31"/>
      <c r="J224" s="30"/>
      <c r="K224" s="30"/>
      <c r="L224" s="28"/>
      <c r="M224" s="31"/>
      <c r="N224" s="32"/>
      <c r="O224" s="28"/>
      <c r="P224" s="32"/>
      <c r="Q224" s="32"/>
      <c r="R224" s="31"/>
      <c r="S224" s="31"/>
      <c r="T224" s="30"/>
      <c r="U224" s="30"/>
      <c r="V224" s="30"/>
      <c r="W224" s="30"/>
      <c r="X224" s="30"/>
      <c r="Y224" s="30"/>
      <c r="Z224" s="30"/>
      <c r="AA224" s="30"/>
    </row>
    <row r="225" spans="1:27" ht="13.2" x14ac:dyDescent="0.25">
      <c r="A225" s="78"/>
      <c r="B225" s="28"/>
      <c r="C225" s="28"/>
      <c r="D225" s="27"/>
      <c r="E225" s="28"/>
      <c r="F225" s="27"/>
      <c r="G225" s="28"/>
      <c r="H225" s="31"/>
      <c r="I225" s="31"/>
      <c r="J225" s="30"/>
      <c r="K225" s="30"/>
      <c r="L225" s="28"/>
      <c r="M225" s="31"/>
      <c r="N225" s="32"/>
      <c r="O225" s="28"/>
      <c r="P225" s="32"/>
      <c r="Q225" s="32"/>
      <c r="R225" s="31"/>
      <c r="S225" s="31"/>
      <c r="T225" s="30"/>
      <c r="U225" s="30"/>
      <c r="V225" s="30"/>
      <c r="W225" s="30"/>
      <c r="X225" s="30"/>
      <c r="Y225" s="30"/>
      <c r="Z225" s="30"/>
      <c r="AA225" s="30"/>
    </row>
    <row r="226" spans="1:27" ht="13.2" x14ac:dyDescent="0.25">
      <c r="A226" s="78"/>
      <c r="B226" s="28"/>
      <c r="C226" s="28"/>
      <c r="D226" s="27"/>
      <c r="E226" s="28"/>
      <c r="F226" s="27"/>
      <c r="G226" s="28"/>
      <c r="H226" s="31"/>
      <c r="I226" s="31"/>
      <c r="J226" s="30"/>
      <c r="K226" s="30"/>
      <c r="L226" s="28"/>
      <c r="M226" s="31"/>
      <c r="N226" s="32"/>
      <c r="O226" s="28"/>
      <c r="P226" s="32"/>
      <c r="Q226" s="32"/>
      <c r="R226" s="31"/>
      <c r="S226" s="31"/>
      <c r="T226" s="30"/>
      <c r="U226" s="30"/>
      <c r="V226" s="30"/>
      <c r="W226" s="30"/>
      <c r="X226" s="30"/>
      <c r="Y226" s="30"/>
      <c r="Z226" s="30"/>
      <c r="AA226" s="30"/>
    </row>
    <row r="227" spans="1:27" ht="13.2" x14ac:dyDescent="0.25">
      <c r="A227" s="78"/>
      <c r="B227" s="28"/>
      <c r="C227" s="28"/>
      <c r="D227" s="27"/>
      <c r="E227" s="28"/>
      <c r="F227" s="27"/>
      <c r="G227" s="28"/>
      <c r="H227" s="31"/>
      <c r="I227" s="31"/>
      <c r="J227" s="30"/>
      <c r="K227" s="30"/>
      <c r="L227" s="28"/>
      <c r="M227" s="31"/>
      <c r="N227" s="32"/>
      <c r="O227" s="28"/>
      <c r="P227" s="32"/>
      <c r="Q227" s="32"/>
      <c r="R227" s="31"/>
      <c r="S227" s="31"/>
      <c r="T227" s="30"/>
      <c r="U227" s="30"/>
      <c r="V227" s="30"/>
      <c r="W227" s="30"/>
      <c r="X227" s="30"/>
      <c r="Y227" s="30"/>
      <c r="Z227" s="30"/>
      <c r="AA227" s="30"/>
    </row>
    <row r="228" spans="1:27" ht="13.2" x14ac:dyDescent="0.25">
      <c r="A228" s="78"/>
      <c r="B228" s="28"/>
      <c r="C228" s="28"/>
      <c r="D228" s="27"/>
      <c r="E228" s="28"/>
      <c r="F228" s="27"/>
      <c r="G228" s="28"/>
      <c r="H228" s="31"/>
      <c r="I228" s="31"/>
      <c r="J228" s="30"/>
      <c r="K228" s="30"/>
      <c r="L228" s="28"/>
      <c r="M228" s="31"/>
      <c r="N228" s="32"/>
      <c r="O228" s="28"/>
      <c r="P228" s="32"/>
      <c r="Q228" s="32"/>
      <c r="R228" s="31"/>
      <c r="S228" s="31"/>
      <c r="T228" s="30"/>
      <c r="U228" s="30"/>
      <c r="V228" s="30"/>
      <c r="W228" s="30"/>
      <c r="X228" s="30"/>
      <c r="Y228" s="30"/>
      <c r="Z228" s="30"/>
      <c r="AA228" s="30"/>
    </row>
    <row r="229" spans="1:27" ht="13.2" x14ac:dyDescent="0.25">
      <c r="A229" s="78"/>
      <c r="B229" s="28"/>
      <c r="C229" s="28"/>
      <c r="D229" s="27"/>
      <c r="E229" s="28"/>
      <c r="F229" s="27"/>
      <c r="G229" s="28"/>
      <c r="H229" s="31"/>
      <c r="I229" s="31"/>
      <c r="J229" s="30"/>
      <c r="K229" s="30"/>
      <c r="L229" s="28"/>
      <c r="M229" s="31"/>
      <c r="N229" s="32"/>
      <c r="O229" s="28"/>
      <c r="P229" s="32"/>
      <c r="Q229" s="32"/>
      <c r="R229" s="31"/>
      <c r="S229" s="31"/>
      <c r="T229" s="30"/>
      <c r="U229" s="30"/>
      <c r="V229" s="30"/>
      <c r="W229" s="30"/>
      <c r="X229" s="30"/>
      <c r="Y229" s="30"/>
      <c r="Z229" s="30"/>
      <c r="AA229" s="30"/>
    </row>
    <row r="230" spans="1:27" ht="13.2" x14ac:dyDescent="0.25">
      <c r="A230" s="78"/>
      <c r="B230" s="28"/>
      <c r="C230" s="28"/>
      <c r="D230" s="27"/>
      <c r="E230" s="28"/>
      <c r="F230" s="27"/>
      <c r="G230" s="28"/>
      <c r="H230" s="31"/>
      <c r="I230" s="31"/>
      <c r="J230" s="30"/>
      <c r="K230" s="30"/>
      <c r="L230" s="28"/>
      <c r="M230" s="31"/>
      <c r="N230" s="32"/>
      <c r="O230" s="28"/>
      <c r="P230" s="32"/>
      <c r="Q230" s="32"/>
      <c r="R230" s="31"/>
      <c r="S230" s="31"/>
      <c r="T230" s="30"/>
      <c r="U230" s="30"/>
      <c r="V230" s="30"/>
      <c r="W230" s="30"/>
      <c r="X230" s="30"/>
      <c r="Y230" s="30"/>
      <c r="Z230" s="30"/>
      <c r="AA230" s="30"/>
    </row>
    <row r="231" spans="1:27" ht="13.2" x14ac:dyDescent="0.25">
      <c r="A231" s="78"/>
      <c r="B231" s="28"/>
      <c r="C231" s="28"/>
      <c r="D231" s="27"/>
      <c r="E231" s="28"/>
      <c r="F231" s="27"/>
      <c r="G231" s="28"/>
      <c r="H231" s="31"/>
      <c r="I231" s="31"/>
      <c r="J231" s="30"/>
      <c r="K231" s="30"/>
      <c r="L231" s="28"/>
      <c r="M231" s="31"/>
      <c r="N231" s="32"/>
      <c r="O231" s="28"/>
      <c r="P231" s="32"/>
      <c r="Q231" s="32"/>
      <c r="R231" s="31"/>
      <c r="S231" s="31"/>
      <c r="T231" s="30"/>
      <c r="U231" s="30"/>
      <c r="V231" s="30"/>
      <c r="W231" s="30"/>
      <c r="X231" s="30"/>
      <c r="Y231" s="30"/>
      <c r="Z231" s="30"/>
      <c r="AA231" s="30"/>
    </row>
    <row r="232" spans="1:27" ht="13.2" x14ac:dyDescent="0.25">
      <c r="A232" s="78"/>
      <c r="B232" s="28"/>
      <c r="C232" s="28"/>
      <c r="D232" s="27"/>
      <c r="E232" s="28"/>
      <c r="F232" s="27"/>
      <c r="G232" s="28"/>
      <c r="H232" s="31"/>
      <c r="I232" s="31"/>
      <c r="J232" s="30"/>
      <c r="K232" s="30"/>
      <c r="L232" s="28"/>
      <c r="M232" s="31"/>
      <c r="N232" s="32"/>
      <c r="O232" s="28"/>
      <c r="P232" s="32"/>
      <c r="Q232" s="32"/>
      <c r="R232" s="31"/>
      <c r="S232" s="31"/>
      <c r="T232" s="30"/>
      <c r="U232" s="30"/>
      <c r="V232" s="30"/>
      <c r="W232" s="30"/>
      <c r="X232" s="30"/>
      <c r="Y232" s="30"/>
      <c r="Z232" s="30"/>
      <c r="AA232" s="30"/>
    </row>
    <row r="233" spans="1:27" ht="13.2" x14ac:dyDescent="0.25">
      <c r="A233" s="78"/>
      <c r="B233" s="28"/>
      <c r="C233" s="28"/>
      <c r="D233" s="27"/>
      <c r="E233" s="28"/>
      <c r="F233" s="27"/>
      <c r="G233" s="28"/>
      <c r="H233" s="31"/>
      <c r="I233" s="31"/>
      <c r="J233" s="30"/>
      <c r="K233" s="30"/>
      <c r="L233" s="28"/>
      <c r="M233" s="31"/>
      <c r="N233" s="32"/>
      <c r="O233" s="28"/>
      <c r="P233" s="32"/>
      <c r="Q233" s="32"/>
      <c r="R233" s="31"/>
      <c r="S233" s="31"/>
      <c r="T233" s="30"/>
      <c r="U233" s="30"/>
      <c r="V233" s="30"/>
      <c r="W233" s="30"/>
      <c r="X233" s="30"/>
      <c r="Y233" s="30"/>
      <c r="Z233" s="30"/>
      <c r="AA233" s="30"/>
    </row>
    <row r="234" spans="1:27" ht="13.2" x14ac:dyDescent="0.25">
      <c r="A234" s="78"/>
      <c r="B234" s="28"/>
      <c r="C234" s="28"/>
      <c r="D234" s="27"/>
      <c r="E234" s="28"/>
      <c r="F234" s="27"/>
      <c r="G234" s="28"/>
      <c r="H234" s="31"/>
      <c r="I234" s="31"/>
      <c r="J234" s="30"/>
      <c r="K234" s="30"/>
      <c r="L234" s="28"/>
      <c r="M234" s="31"/>
      <c r="N234" s="32"/>
      <c r="O234" s="28"/>
      <c r="P234" s="32"/>
      <c r="Q234" s="32"/>
      <c r="R234" s="31"/>
      <c r="S234" s="31"/>
      <c r="T234" s="30"/>
      <c r="U234" s="30"/>
      <c r="V234" s="30"/>
      <c r="W234" s="30"/>
      <c r="X234" s="30"/>
      <c r="Y234" s="30"/>
      <c r="Z234" s="30"/>
      <c r="AA234" s="30"/>
    </row>
    <row r="235" spans="1:27" ht="13.2" x14ac:dyDescent="0.25">
      <c r="A235" s="78"/>
      <c r="B235" s="28"/>
      <c r="C235" s="28"/>
      <c r="D235" s="27"/>
      <c r="E235" s="28"/>
      <c r="F235" s="27"/>
      <c r="G235" s="28"/>
      <c r="H235" s="31"/>
      <c r="I235" s="31"/>
      <c r="J235" s="30"/>
      <c r="K235" s="30"/>
      <c r="L235" s="28"/>
      <c r="M235" s="31"/>
      <c r="N235" s="32"/>
      <c r="O235" s="28"/>
      <c r="P235" s="32"/>
      <c r="Q235" s="32"/>
      <c r="R235" s="31"/>
      <c r="S235" s="31"/>
      <c r="T235" s="30"/>
      <c r="U235" s="30"/>
      <c r="V235" s="30"/>
      <c r="W235" s="30"/>
      <c r="X235" s="30"/>
      <c r="Y235" s="30"/>
      <c r="Z235" s="30"/>
      <c r="AA235" s="30"/>
    </row>
    <row r="236" spans="1:27" ht="13.2" x14ac:dyDescent="0.25">
      <c r="A236" s="78"/>
      <c r="B236" s="28"/>
      <c r="C236" s="28"/>
      <c r="D236" s="27"/>
      <c r="E236" s="28"/>
      <c r="F236" s="27"/>
      <c r="G236" s="28"/>
      <c r="H236" s="31"/>
      <c r="I236" s="31"/>
      <c r="J236" s="30"/>
      <c r="K236" s="30"/>
      <c r="L236" s="28"/>
      <c r="M236" s="31"/>
      <c r="N236" s="32"/>
      <c r="O236" s="28"/>
      <c r="P236" s="32"/>
      <c r="Q236" s="32"/>
      <c r="R236" s="31"/>
      <c r="S236" s="31"/>
      <c r="T236" s="30"/>
      <c r="U236" s="30"/>
      <c r="V236" s="30"/>
      <c r="W236" s="30"/>
      <c r="X236" s="30"/>
      <c r="Y236" s="30"/>
      <c r="Z236" s="30"/>
      <c r="AA236" s="30"/>
    </row>
    <row r="237" spans="1:27" ht="13.2" x14ac:dyDescent="0.25">
      <c r="A237" s="78"/>
      <c r="B237" s="28"/>
      <c r="C237" s="28"/>
      <c r="D237" s="27"/>
      <c r="E237" s="28"/>
      <c r="F237" s="27"/>
      <c r="G237" s="28"/>
      <c r="H237" s="31"/>
      <c r="I237" s="31"/>
      <c r="J237" s="30"/>
      <c r="K237" s="30"/>
      <c r="L237" s="28"/>
      <c r="M237" s="31"/>
      <c r="N237" s="32"/>
      <c r="O237" s="28"/>
      <c r="P237" s="32"/>
      <c r="Q237" s="32"/>
      <c r="R237" s="31"/>
      <c r="S237" s="31"/>
      <c r="T237" s="30"/>
      <c r="U237" s="30"/>
      <c r="V237" s="30"/>
      <c r="W237" s="30"/>
      <c r="X237" s="30"/>
      <c r="Y237" s="30"/>
      <c r="Z237" s="30"/>
      <c r="AA237" s="30"/>
    </row>
    <row r="238" spans="1:27" ht="13.2" x14ac:dyDescent="0.25">
      <c r="A238" s="78"/>
      <c r="B238" s="28"/>
      <c r="C238" s="28"/>
      <c r="D238" s="27"/>
      <c r="E238" s="28"/>
      <c r="F238" s="27"/>
      <c r="G238" s="28"/>
      <c r="H238" s="31"/>
      <c r="I238" s="31"/>
      <c r="J238" s="30"/>
      <c r="K238" s="30"/>
      <c r="L238" s="28"/>
      <c r="M238" s="31"/>
      <c r="N238" s="32"/>
      <c r="O238" s="28"/>
      <c r="P238" s="32"/>
      <c r="Q238" s="32"/>
      <c r="R238" s="31"/>
      <c r="S238" s="31"/>
      <c r="T238" s="30"/>
      <c r="U238" s="30"/>
      <c r="V238" s="30"/>
      <c r="W238" s="30"/>
      <c r="X238" s="30"/>
      <c r="Y238" s="30"/>
      <c r="Z238" s="30"/>
      <c r="AA238" s="30"/>
    </row>
    <row r="239" spans="1:27" ht="13.2" x14ac:dyDescent="0.25">
      <c r="A239" s="78"/>
      <c r="B239" s="28"/>
      <c r="C239" s="28"/>
      <c r="D239" s="27"/>
      <c r="E239" s="28"/>
      <c r="F239" s="27"/>
      <c r="G239" s="28"/>
      <c r="H239" s="31"/>
      <c r="I239" s="31"/>
      <c r="J239" s="30"/>
      <c r="K239" s="30"/>
      <c r="L239" s="28"/>
      <c r="M239" s="31"/>
      <c r="N239" s="32"/>
      <c r="O239" s="28"/>
      <c r="P239" s="32"/>
      <c r="Q239" s="32"/>
      <c r="R239" s="31"/>
      <c r="S239" s="31"/>
      <c r="T239" s="30"/>
      <c r="U239" s="30"/>
      <c r="V239" s="30"/>
      <c r="W239" s="30"/>
      <c r="X239" s="30"/>
      <c r="Y239" s="30"/>
      <c r="Z239" s="30"/>
      <c r="AA239" s="30"/>
    </row>
    <row r="240" spans="1:27" ht="13.2" x14ac:dyDescent="0.25">
      <c r="A240" s="78"/>
      <c r="B240" s="28"/>
      <c r="C240" s="28"/>
      <c r="D240" s="27"/>
      <c r="E240" s="28"/>
      <c r="F240" s="27"/>
      <c r="G240" s="28"/>
      <c r="H240" s="31"/>
      <c r="I240" s="31"/>
      <c r="J240" s="30"/>
      <c r="K240" s="30"/>
      <c r="L240" s="28"/>
      <c r="M240" s="31"/>
      <c r="N240" s="32"/>
      <c r="O240" s="28"/>
      <c r="P240" s="32"/>
      <c r="Q240" s="32"/>
      <c r="R240" s="31"/>
      <c r="S240" s="31"/>
      <c r="T240" s="30"/>
      <c r="U240" s="30"/>
      <c r="V240" s="30"/>
      <c r="W240" s="30"/>
      <c r="X240" s="30"/>
      <c r="Y240" s="30"/>
      <c r="Z240" s="30"/>
      <c r="AA240" s="30"/>
    </row>
    <row r="241" spans="1:27" ht="13.2" x14ac:dyDescent="0.25">
      <c r="A241" s="78"/>
      <c r="B241" s="28"/>
      <c r="C241" s="28"/>
      <c r="D241" s="27"/>
      <c r="E241" s="28"/>
      <c r="F241" s="27"/>
      <c r="G241" s="28"/>
      <c r="H241" s="31"/>
      <c r="I241" s="31"/>
      <c r="J241" s="30"/>
      <c r="K241" s="30"/>
      <c r="L241" s="28"/>
      <c r="M241" s="31"/>
      <c r="N241" s="32"/>
      <c r="O241" s="28"/>
      <c r="P241" s="32"/>
      <c r="Q241" s="32"/>
      <c r="R241" s="31"/>
      <c r="S241" s="31"/>
      <c r="T241" s="30"/>
      <c r="U241" s="30"/>
      <c r="V241" s="30"/>
      <c r="W241" s="30"/>
      <c r="X241" s="30"/>
      <c r="Y241" s="30"/>
      <c r="Z241" s="30"/>
      <c r="AA241" s="30"/>
    </row>
    <row r="242" spans="1:27" ht="13.2" x14ac:dyDescent="0.25">
      <c r="A242" s="78"/>
      <c r="B242" s="28"/>
      <c r="C242" s="28"/>
      <c r="D242" s="27"/>
      <c r="E242" s="28"/>
      <c r="F242" s="27"/>
      <c r="G242" s="28"/>
      <c r="H242" s="31"/>
      <c r="I242" s="31"/>
      <c r="J242" s="30"/>
      <c r="K242" s="30"/>
      <c r="L242" s="28"/>
      <c r="M242" s="31"/>
      <c r="N242" s="32"/>
      <c r="O242" s="28"/>
      <c r="P242" s="32"/>
      <c r="Q242" s="32"/>
      <c r="R242" s="31"/>
      <c r="S242" s="31"/>
      <c r="T242" s="30"/>
      <c r="U242" s="30"/>
      <c r="V242" s="30"/>
      <c r="W242" s="30"/>
      <c r="X242" s="30"/>
      <c r="Y242" s="30"/>
      <c r="Z242" s="30"/>
      <c r="AA242" s="30"/>
    </row>
    <row r="243" spans="1:27" ht="13.2" x14ac:dyDescent="0.25">
      <c r="A243" s="78"/>
      <c r="B243" s="28"/>
      <c r="C243" s="28"/>
      <c r="D243" s="27"/>
      <c r="E243" s="28"/>
      <c r="F243" s="27"/>
      <c r="G243" s="28"/>
      <c r="H243" s="31"/>
      <c r="I243" s="31"/>
      <c r="J243" s="30"/>
      <c r="K243" s="30"/>
      <c r="L243" s="28"/>
      <c r="M243" s="31"/>
      <c r="N243" s="32"/>
      <c r="O243" s="28"/>
      <c r="P243" s="32"/>
      <c r="Q243" s="32"/>
      <c r="R243" s="31"/>
      <c r="S243" s="31"/>
      <c r="T243" s="30"/>
      <c r="U243" s="30"/>
      <c r="V243" s="30"/>
      <c r="W243" s="30"/>
      <c r="X243" s="30"/>
      <c r="Y243" s="30"/>
      <c r="Z243" s="30"/>
      <c r="AA243" s="30"/>
    </row>
    <row r="244" spans="1:27" ht="13.2" x14ac:dyDescent="0.25">
      <c r="A244" s="78"/>
      <c r="B244" s="28"/>
      <c r="C244" s="28"/>
      <c r="D244" s="27"/>
      <c r="E244" s="28"/>
      <c r="F244" s="27"/>
      <c r="G244" s="28"/>
      <c r="H244" s="31"/>
      <c r="I244" s="31"/>
      <c r="J244" s="30"/>
      <c r="K244" s="30"/>
      <c r="L244" s="28"/>
      <c r="M244" s="31"/>
      <c r="N244" s="32"/>
      <c r="O244" s="28"/>
      <c r="P244" s="32"/>
      <c r="Q244" s="32"/>
      <c r="R244" s="31"/>
      <c r="S244" s="31"/>
      <c r="T244" s="30"/>
      <c r="U244" s="30"/>
      <c r="V244" s="30"/>
      <c r="W244" s="30"/>
      <c r="X244" s="30"/>
      <c r="Y244" s="30"/>
      <c r="Z244" s="30"/>
      <c r="AA244" s="30"/>
    </row>
    <row r="245" spans="1:27" ht="13.2" x14ac:dyDescent="0.25">
      <c r="A245" s="78"/>
      <c r="B245" s="28"/>
      <c r="C245" s="28"/>
      <c r="D245" s="27"/>
      <c r="E245" s="28"/>
      <c r="F245" s="27"/>
      <c r="G245" s="28"/>
      <c r="H245" s="31"/>
      <c r="I245" s="31"/>
      <c r="J245" s="30"/>
      <c r="K245" s="30"/>
      <c r="L245" s="28"/>
      <c r="M245" s="31"/>
      <c r="N245" s="32"/>
      <c r="O245" s="28"/>
      <c r="P245" s="32"/>
      <c r="Q245" s="32"/>
      <c r="R245" s="31"/>
      <c r="S245" s="31"/>
      <c r="T245" s="30"/>
      <c r="U245" s="30"/>
      <c r="V245" s="30"/>
      <c r="W245" s="30"/>
      <c r="X245" s="30"/>
      <c r="Y245" s="30"/>
      <c r="Z245" s="30"/>
      <c r="AA245" s="30"/>
    </row>
    <row r="246" spans="1:27" ht="13.2" x14ac:dyDescent="0.25">
      <c r="A246" s="78"/>
      <c r="B246" s="28"/>
      <c r="C246" s="28"/>
      <c r="D246" s="27"/>
      <c r="E246" s="28"/>
      <c r="F246" s="27"/>
      <c r="G246" s="28"/>
      <c r="H246" s="31"/>
      <c r="I246" s="31"/>
      <c r="J246" s="30"/>
      <c r="K246" s="30"/>
      <c r="L246" s="28"/>
      <c r="M246" s="31"/>
      <c r="N246" s="32"/>
      <c r="O246" s="28"/>
      <c r="P246" s="32"/>
      <c r="Q246" s="32"/>
      <c r="R246" s="31"/>
      <c r="S246" s="31"/>
      <c r="T246" s="30"/>
      <c r="U246" s="30"/>
      <c r="V246" s="30"/>
      <c r="W246" s="30"/>
      <c r="X246" s="30"/>
      <c r="Y246" s="30"/>
      <c r="Z246" s="30"/>
      <c r="AA246" s="30"/>
    </row>
    <row r="247" spans="1:27" ht="13.2" x14ac:dyDescent="0.25">
      <c r="A247" s="78"/>
      <c r="B247" s="28"/>
      <c r="C247" s="28"/>
      <c r="D247" s="27"/>
      <c r="E247" s="28"/>
      <c r="F247" s="27"/>
      <c r="G247" s="28"/>
      <c r="H247" s="31"/>
      <c r="I247" s="31"/>
      <c r="J247" s="30"/>
      <c r="K247" s="30"/>
      <c r="L247" s="28"/>
      <c r="M247" s="31"/>
      <c r="N247" s="32"/>
      <c r="O247" s="28"/>
      <c r="P247" s="32"/>
      <c r="Q247" s="32"/>
      <c r="R247" s="31"/>
      <c r="S247" s="31"/>
      <c r="T247" s="30"/>
      <c r="U247" s="30"/>
      <c r="V247" s="30"/>
      <c r="W247" s="30"/>
      <c r="X247" s="30"/>
      <c r="Y247" s="30"/>
      <c r="Z247" s="30"/>
      <c r="AA247" s="30"/>
    </row>
    <row r="248" spans="1:27" ht="13.2" x14ac:dyDescent="0.25">
      <c r="A248" s="78"/>
      <c r="B248" s="28"/>
      <c r="C248" s="28"/>
      <c r="D248" s="27"/>
      <c r="E248" s="28"/>
      <c r="F248" s="27"/>
      <c r="G248" s="28"/>
      <c r="H248" s="31"/>
      <c r="I248" s="31"/>
      <c r="J248" s="30"/>
      <c r="K248" s="30"/>
      <c r="L248" s="28"/>
      <c r="M248" s="31"/>
      <c r="N248" s="32"/>
      <c r="O248" s="28"/>
      <c r="P248" s="32"/>
      <c r="Q248" s="32"/>
      <c r="R248" s="31"/>
      <c r="S248" s="31"/>
      <c r="T248" s="30"/>
      <c r="U248" s="30"/>
      <c r="V248" s="30"/>
      <c r="W248" s="30"/>
      <c r="X248" s="30"/>
      <c r="Y248" s="30"/>
      <c r="Z248" s="30"/>
      <c r="AA248" s="30"/>
    </row>
    <row r="249" spans="1:27" ht="13.2" x14ac:dyDescent="0.25">
      <c r="A249" s="78"/>
      <c r="B249" s="28"/>
      <c r="C249" s="28"/>
      <c r="D249" s="27"/>
      <c r="E249" s="28"/>
      <c r="F249" s="27"/>
      <c r="G249" s="28"/>
      <c r="H249" s="31"/>
      <c r="I249" s="31"/>
      <c r="J249" s="30"/>
      <c r="K249" s="30"/>
      <c r="L249" s="28"/>
      <c r="M249" s="31"/>
      <c r="N249" s="32"/>
      <c r="O249" s="28"/>
      <c r="P249" s="32"/>
      <c r="Q249" s="32"/>
      <c r="R249" s="31"/>
      <c r="S249" s="31"/>
      <c r="T249" s="30"/>
      <c r="U249" s="30"/>
      <c r="V249" s="30"/>
      <c r="W249" s="30"/>
      <c r="X249" s="30"/>
      <c r="Y249" s="30"/>
      <c r="Z249" s="30"/>
      <c r="AA249" s="30"/>
    </row>
    <row r="250" spans="1:27" ht="13.2" x14ac:dyDescent="0.25">
      <c r="A250" s="78"/>
      <c r="B250" s="28"/>
      <c r="C250" s="28"/>
      <c r="D250" s="27"/>
      <c r="E250" s="28"/>
      <c r="F250" s="27"/>
      <c r="G250" s="28"/>
      <c r="H250" s="31"/>
      <c r="I250" s="31"/>
      <c r="J250" s="30"/>
      <c r="K250" s="30"/>
      <c r="L250" s="28"/>
      <c r="M250" s="31"/>
      <c r="N250" s="32"/>
      <c r="O250" s="28"/>
      <c r="P250" s="32"/>
      <c r="Q250" s="32"/>
      <c r="R250" s="31"/>
      <c r="S250" s="31"/>
      <c r="T250" s="30"/>
      <c r="U250" s="30"/>
      <c r="V250" s="30"/>
      <c r="W250" s="30"/>
      <c r="X250" s="30"/>
      <c r="Y250" s="30"/>
      <c r="Z250" s="30"/>
      <c r="AA250" s="30"/>
    </row>
    <row r="251" spans="1:27" ht="13.2" x14ac:dyDescent="0.25">
      <c r="A251" s="78"/>
      <c r="B251" s="28"/>
      <c r="C251" s="28"/>
      <c r="D251" s="27"/>
      <c r="E251" s="28"/>
      <c r="F251" s="27"/>
      <c r="G251" s="28"/>
      <c r="H251" s="31"/>
      <c r="I251" s="31"/>
      <c r="J251" s="30"/>
      <c r="K251" s="30"/>
      <c r="L251" s="28"/>
      <c r="M251" s="31"/>
      <c r="N251" s="32"/>
      <c r="O251" s="28"/>
      <c r="P251" s="32"/>
      <c r="Q251" s="32"/>
      <c r="R251" s="31"/>
      <c r="S251" s="31"/>
      <c r="T251" s="30"/>
      <c r="U251" s="30"/>
      <c r="V251" s="30"/>
      <c r="W251" s="30"/>
      <c r="X251" s="30"/>
      <c r="Y251" s="30"/>
      <c r="Z251" s="30"/>
      <c r="AA251" s="30"/>
    </row>
    <row r="252" spans="1:27" ht="13.2" x14ac:dyDescent="0.25">
      <c r="A252" s="78"/>
      <c r="B252" s="28"/>
      <c r="C252" s="28"/>
      <c r="D252" s="27"/>
      <c r="E252" s="28"/>
      <c r="F252" s="27"/>
      <c r="G252" s="28"/>
      <c r="H252" s="31"/>
      <c r="I252" s="31"/>
      <c r="J252" s="30"/>
      <c r="K252" s="30"/>
      <c r="L252" s="28"/>
      <c r="M252" s="31"/>
      <c r="N252" s="32"/>
      <c r="O252" s="28"/>
      <c r="P252" s="32"/>
      <c r="Q252" s="32"/>
      <c r="R252" s="31"/>
      <c r="S252" s="31"/>
      <c r="T252" s="30"/>
      <c r="U252" s="30"/>
      <c r="V252" s="30"/>
      <c r="W252" s="30"/>
      <c r="X252" s="30"/>
      <c r="Y252" s="30"/>
      <c r="Z252" s="30"/>
      <c r="AA252" s="30"/>
    </row>
    <row r="253" spans="1:27" ht="13.2" x14ac:dyDescent="0.25">
      <c r="A253" s="78"/>
      <c r="B253" s="28"/>
      <c r="C253" s="28"/>
      <c r="D253" s="27"/>
      <c r="E253" s="28"/>
      <c r="F253" s="27"/>
      <c r="G253" s="28"/>
      <c r="H253" s="31"/>
      <c r="I253" s="31"/>
      <c r="J253" s="30"/>
      <c r="K253" s="30"/>
      <c r="L253" s="28"/>
      <c r="M253" s="31"/>
      <c r="N253" s="32"/>
      <c r="O253" s="28"/>
      <c r="P253" s="32"/>
      <c r="Q253" s="32"/>
      <c r="R253" s="31"/>
      <c r="S253" s="31"/>
      <c r="T253" s="30"/>
      <c r="U253" s="30"/>
      <c r="V253" s="30"/>
      <c r="W253" s="30"/>
      <c r="X253" s="30"/>
      <c r="Y253" s="30"/>
      <c r="Z253" s="30"/>
      <c r="AA253" s="30"/>
    </row>
    <row r="254" spans="1:27" ht="13.2" x14ac:dyDescent="0.25">
      <c r="A254" s="78"/>
      <c r="B254" s="28"/>
      <c r="C254" s="28"/>
      <c r="D254" s="27"/>
      <c r="E254" s="28"/>
      <c r="F254" s="27"/>
      <c r="G254" s="28"/>
      <c r="H254" s="31"/>
      <c r="I254" s="31"/>
      <c r="J254" s="30"/>
      <c r="K254" s="30"/>
      <c r="L254" s="28"/>
      <c r="M254" s="31"/>
      <c r="N254" s="32"/>
      <c r="O254" s="28"/>
      <c r="P254" s="32"/>
      <c r="Q254" s="32"/>
      <c r="R254" s="31"/>
      <c r="S254" s="31"/>
      <c r="T254" s="30"/>
      <c r="U254" s="30"/>
      <c r="V254" s="30"/>
      <c r="W254" s="30"/>
      <c r="X254" s="30"/>
      <c r="Y254" s="30"/>
      <c r="Z254" s="30"/>
      <c r="AA254" s="30"/>
    </row>
    <row r="255" spans="1:27" ht="13.2" x14ac:dyDescent="0.25">
      <c r="A255" s="78"/>
      <c r="B255" s="28"/>
      <c r="C255" s="28"/>
      <c r="D255" s="27"/>
      <c r="E255" s="28"/>
      <c r="F255" s="27"/>
      <c r="G255" s="28"/>
      <c r="H255" s="31"/>
      <c r="I255" s="31"/>
      <c r="J255" s="30"/>
      <c r="K255" s="30"/>
      <c r="L255" s="28"/>
      <c r="M255" s="31"/>
      <c r="N255" s="32"/>
      <c r="O255" s="28"/>
      <c r="P255" s="32"/>
      <c r="Q255" s="32"/>
      <c r="R255" s="31"/>
      <c r="S255" s="31"/>
      <c r="T255" s="30"/>
      <c r="U255" s="30"/>
      <c r="V255" s="30"/>
      <c r="W255" s="30"/>
      <c r="X255" s="30"/>
      <c r="Y255" s="30"/>
      <c r="Z255" s="30"/>
      <c r="AA255" s="30"/>
    </row>
    <row r="256" spans="1:27" ht="13.2" x14ac:dyDescent="0.25">
      <c r="A256" s="78"/>
      <c r="B256" s="28"/>
      <c r="C256" s="28"/>
      <c r="D256" s="27"/>
      <c r="E256" s="28"/>
      <c r="F256" s="27"/>
      <c r="G256" s="28"/>
      <c r="H256" s="31"/>
      <c r="I256" s="31"/>
      <c r="J256" s="30"/>
      <c r="K256" s="30"/>
      <c r="L256" s="28"/>
      <c r="M256" s="31"/>
      <c r="N256" s="32"/>
      <c r="O256" s="28"/>
      <c r="P256" s="32"/>
      <c r="Q256" s="32"/>
      <c r="R256" s="31"/>
      <c r="S256" s="31"/>
      <c r="T256" s="30"/>
      <c r="U256" s="30"/>
      <c r="V256" s="30"/>
      <c r="W256" s="30"/>
      <c r="X256" s="30"/>
      <c r="Y256" s="30"/>
      <c r="Z256" s="30"/>
      <c r="AA256" s="30"/>
    </row>
    <row r="257" spans="1:27" ht="13.2" x14ac:dyDescent="0.25">
      <c r="A257" s="78"/>
      <c r="B257" s="28"/>
      <c r="C257" s="28"/>
      <c r="D257" s="27"/>
      <c r="E257" s="28"/>
      <c r="F257" s="27"/>
      <c r="G257" s="28"/>
      <c r="H257" s="31"/>
      <c r="I257" s="31"/>
      <c r="J257" s="30"/>
      <c r="K257" s="30"/>
      <c r="L257" s="28"/>
      <c r="M257" s="31"/>
      <c r="N257" s="32"/>
      <c r="O257" s="28"/>
      <c r="P257" s="32"/>
      <c r="Q257" s="32"/>
      <c r="R257" s="31"/>
      <c r="S257" s="31"/>
      <c r="T257" s="30"/>
      <c r="U257" s="30"/>
      <c r="V257" s="30"/>
      <c r="W257" s="30"/>
      <c r="X257" s="30"/>
      <c r="Y257" s="30"/>
      <c r="Z257" s="30"/>
      <c r="AA257" s="30"/>
    </row>
    <row r="258" spans="1:27" ht="13.2" x14ac:dyDescent="0.25">
      <c r="A258" s="78"/>
      <c r="B258" s="28"/>
      <c r="C258" s="28"/>
      <c r="D258" s="27"/>
      <c r="E258" s="28"/>
      <c r="F258" s="27"/>
      <c r="G258" s="28"/>
      <c r="H258" s="31"/>
      <c r="I258" s="31"/>
      <c r="J258" s="30"/>
      <c r="K258" s="30"/>
      <c r="L258" s="28"/>
      <c r="M258" s="31"/>
      <c r="N258" s="32"/>
      <c r="O258" s="28"/>
      <c r="P258" s="32"/>
      <c r="Q258" s="32"/>
      <c r="R258" s="31"/>
      <c r="S258" s="31"/>
      <c r="T258" s="30"/>
      <c r="U258" s="30"/>
      <c r="V258" s="30"/>
      <c r="W258" s="30"/>
      <c r="X258" s="30"/>
      <c r="Y258" s="30"/>
      <c r="Z258" s="30"/>
      <c r="AA258" s="30"/>
    </row>
    <row r="259" spans="1:27" ht="13.2" x14ac:dyDescent="0.25">
      <c r="A259" s="78"/>
      <c r="B259" s="28"/>
      <c r="C259" s="28"/>
      <c r="D259" s="27"/>
      <c r="E259" s="28"/>
      <c r="F259" s="27"/>
      <c r="G259" s="28"/>
      <c r="H259" s="31"/>
      <c r="I259" s="31"/>
      <c r="J259" s="30"/>
      <c r="K259" s="30"/>
      <c r="L259" s="28"/>
      <c r="M259" s="31"/>
      <c r="N259" s="32"/>
      <c r="O259" s="28"/>
      <c r="P259" s="32"/>
      <c r="Q259" s="32"/>
      <c r="R259" s="31"/>
      <c r="S259" s="31"/>
      <c r="T259" s="30"/>
      <c r="U259" s="30"/>
      <c r="V259" s="30"/>
      <c r="W259" s="30"/>
      <c r="X259" s="30"/>
      <c r="Y259" s="30"/>
      <c r="Z259" s="30"/>
      <c r="AA259" s="30"/>
    </row>
    <row r="260" spans="1:27" ht="13.2" x14ac:dyDescent="0.25">
      <c r="A260" s="78"/>
      <c r="B260" s="28"/>
      <c r="C260" s="28"/>
      <c r="D260" s="27"/>
      <c r="E260" s="28"/>
      <c r="F260" s="27"/>
      <c r="G260" s="28"/>
      <c r="H260" s="31"/>
      <c r="I260" s="31"/>
      <c r="J260" s="30"/>
      <c r="K260" s="30"/>
      <c r="L260" s="28"/>
      <c r="M260" s="31"/>
      <c r="N260" s="32"/>
      <c r="O260" s="28"/>
      <c r="P260" s="32"/>
      <c r="Q260" s="32"/>
      <c r="R260" s="31"/>
      <c r="S260" s="31"/>
      <c r="T260" s="30"/>
      <c r="U260" s="30"/>
      <c r="V260" s="30"/>
      <c r="W260" s="30"/>
      <c r="X260" s="30"/>
      <c r="Y260" s="30"/>
      <c r="Z260" s="30"/>
      <c r="AA260" s="30"/>
    </row>
    <row r="261" spans="1:27" ht="13.2" x14ac:dyDescent="0.25">
      <c r="A261" s="78"/>
      <c r="B261" s="28"/>
      <c r="C261" s="28"/>
      <c r="D261" s="27"/>
      <c r="E261" s="28"/>
      <c r="F261" s="27"/>
      <c r="G261" s="28"/>
      <c r="H261" s="31"/>
      <c r="I261" s="31"/>
      <c r="J261" s="30"/>
      <c r="K261" s="30"/>
      <c r="L261" s="28"/>
      <c r="M261" s="31"/>
      <c r="N261" s="32"/>
      <c r="O261" s="28"/>
      <c r="P261" s="32"/>
      <c r="Q261" s="32"/>
      <c r="R261" s="31"/>
      <c r="S261" s="31"/>
      <c r="T261" s="30"/>
      <c r="U261" s="30"/>
      <c r="V261" s="30"/>
      <c r="W261" s="30"/>
      <c r="X261" s="30"/>
      <c r="Y261" s="30"/>
      <c r="Z261" s="30"/>
      <c r="AA261" s="30"/>
    </row>
    <row r="262" spans="1:27" ht="13.2" x14ac:dyDescent="0.25">
      <c r="A262" s="78"/>
      <c r="B262" s="28"/>
      <c r="C262" s="28"/>
      <c r="D262" s="27"/>
      <c r="E262" s="28"/>
      <c r="F262" s="27"/>
      <c r="G262" s="28"/>
      <c r="H262" s="31"/>
      <c r="I262" s="31"/>
      <c r="J262" s="30"/>
      <c r="K262" s="30"/>
      <c r="L262" s="28"/>
      <c r="M262" s="31"/>
      <c r="N262" s="32"/>
      <c r="O262" s="28"/>
      <c r="P262" s="32"/>
      <c r="Q262" s="32"/>
      <c r="R262" s="31"/>
      <c r="S262" s="31"/>
      <c r="T262" s="30"/>
      <c r="U262" s="30"/>
      <c r="V262" s="30"/>
      <c r="W262" s="30"/>
      <c r="X262" s="30"/>
      <c r="Y262" s="30"/>
      <c r="Z262" s="30"/>
      <c r="AA262" s="30"/>
    </row>
    <row r="263" spans="1:27" ht="13.2" x14ac:dyDescent="0.25">
      <c r="A263" s="78"/>
      <c r="B263" s="28"/>
      <c r="C263" s="28"/>
      <c r="D263" s="27"/>
      <c r="E263" s="28"/>
      <c r="F263" s="27"/>
      <c r="G263" s="28"/>
      <c r="H263" s="31"/>
      <c r="I263" s="31"/>
      <c r="J263" s="30"/>
      <c r="K263" s="30"/>
      <c r="L263" s="28"/>
      <c r="M263" s="31"/>
      <c r="N263" s="32"/>
      <c r="O263" s="28"/>
      <c r="P263" s="32"/>
      <c r="Q263" s="32"/>
      <c r="R263" s="31"/>
      <c r="S263" s="31"/>
      <c r="T263" s="30"/>
      <c r="U263" s="30"/>
      <c r="V263" s="30"/>
      <c r="W263" s="30"/>
      <c r="X263" s="30"/>
      <c r="Y263" s="30"/>
      <c r="Z263" s="30"/>
      <c r="AA263" s="30"/>
    </row>
    <row r="264" spans="1:27" ht="13.2" x14ac:dyDescent="0.25">
      <c r="A264" s="78"/>
      <c r="B264" s="28"/>
      <c r="C264" s="28"/>
      <c r="D264" s="27"/>
      <c r="E264" s="28"/>
      <c r="F264" s="27"/>
      <c r="G264" s="28"/>
      <c r="H264" s="31"/>
      <c r="I264" s="31"/>
      <c r="J264" s="30"/>
      <c r="K264" s="30"/>
      <c r="L264" s="28"/>
      <c r="M264" s="31"/>
      <c r="N264" s="32"/>
      <c r="O264" s="28"/>
      <c r="P264" s="32"/>
      <c r="Q264" s="32"/>
      <c r="R264" s="31"/>
      <c r="S264" s="31"/>
      <c r="T264" s="30"/>
      <c r="U264" s="30"/>
      <c r="V264" s="30"/>
      <c r="W264" s="30"/>
      <c r="X264" s="30"/>
      <c r="Y264" s="30"/>
      <c r="Z264" s="30"/>
      <c r="AA264" s="30"/>
    </row>
    <row r="265" spans="1:27" ht="13.2" x14ac:dyDescent="0.25">
      <c r="A265" s="78"/>
      <c r="B265" s="28"/>
      <c r="C265" s="28"/>
      <c r="D265" s="27"/>
      <c r="E265" s="28"/>
      <c r="F265" s="27"/>
      <c r="G265" s="28"/>
      <c r="H265" s="31"/>
      <c r="I265" s="31"/>
      <c r="J265" s="30"/>
      <c r="K265" s="30"/>
      <c r="L265" s="28"/>
      <c r="M265" s="31"/>
      <c r="N265" s="32"/>
      <c r="O265" s="28"/>
      <c r="P265" s="32"/>
      <c r="Q265" s="32"/>
      <c r="R265" s="31"/>
      <c r="S265" s="31"/>
      <c r="T265" s="30"/>
      <c r="U265" s="30"/>
      <c r="V265" s="30"/>
      <c r="W265" s="30"/>
      <c r="X265" s="30"/>
      <c r="Y265" s="30"/>
      <c r="Z265" s="30"/>
      <c r="AA265" s="30"/>
    </row>
    <row r="266" spans="1:27" ht="13.2" x14ac:dyDescent="0.25">
      <c r="A266" s="78"/>
      <c r="B266" s="28"/>
      <c r="C266" s="28"/>
      <c r="D266" s="27"/>
      <c r="E266" s="28"/>
      <c r="F266" s="27"/>
      <c r="G266" s="28"/>
      <c r="H266" s="31"/>
      <c r="I266" s="31"/>
      <c r="J266" s="30"/>
      <c r="K266" s="30"/>
      <c r="L266" s="28"/>
      <c r="M266" s="31"/>
      <c r="N266" s="32"/>
      <c r="O266" s="28"/>
      <c r="P266" s="32"/>
      <c r="Q266" s="32"/>
      <c r="R266" s="31"/>
      <c r="S266" s="31"/>
      <c r="T266" s="30"/>
      <c r="U266" s="30"/>
      <c r="V266" s="30"/>
      <c r="W266" s="30"/>
      <c r="X266" s="30"/>
      <c r="Y266" s="30"/>
      <c r="Z266" s="30"/>
      <c r="AA266" s="30"/>
    </row>
    <row r="267" spans="1:27" ht="13.2" x14ac:dyDescent="0.25">
      <c r="A267" s="78"/>
      <c r="B267" s="28"/>
      <c r="C267" s="28"/>
      <c r="D267" s="27"/>
      <c r="E267" s="28"/>
      <c r="F267" s="27"/>
      <c r="G267" s="28"/>
      <c r="H267" s="31"/>
      <c r="I267" s="31"/>
      <c r="J267" s="30"/>
      <c r="K267" s="30"/>
      <c r="L267" s="28"/>
      <c r="M267" s="31"/>
      <c r="N267" s="32"/>
      <c r="O267" s="28"/>
      <c r="P267" s="32"/>
      <c r="Q267" s="32"/>
      <c r="R267" s="31"/>
      <c r="S267" s="31"/>
      <c r="T267" s="30"/>
      <c r="U267" s="30"/>
      <c r="V267" s="30"/>
      <c r="W267" s="30"/>
      <c r="X267" s="30"/>
      <c r="Y267" s="30"/>
      <c r="Z267" s="30"/>
      <c r="AA267" s="30"/>
    </row>
    <row r="268" spans="1:27" ht="13.2" x14ac:dyDescent="0.25">
      <c r="A268" s="78"/>
      <c r="B268" s="28"/>
      <c r="C268" s="28"/>
      <c r="D268" s="27"/>
      <c r="E268" s="28"/>
      <c r="F268" s="27"/>
      <c r="G268" s="28"/>
      <c r="H268" s="31"/>
      <c r="I268" s="31"/>
      <c r="J268" s="30"/>
      <c r="K268" s="30"/>
      <c r="L268" s="28"/>
      <c r="M268" s="31"/>
      <c r="N268" s="32"/>
      <c r="O268" s="28"/>
      <c r="P268" s="32"/>
      <c r="Q268" s="32"/>
      <c r="R268" s="31"/>
      <c r="S268" s="31"/>
      <c r="T268" s="30"/>
      <c r="U268" s="30"/>
      <c r="V268" s="30"/>
      <c r="W268" s="30"/>
      <c r="X268" s="30"/>
      <c r="Y268" s="30"/>
      <c r="Z268" s="30"/>
      <c r="AA268" s="30"/>
    </row>
    <row r="269" spans="1:27" ht="13.2" x14ac:dyDescent="0.25">
      <c r="A269" s="78"/>
      <c r="B269" s="28"/>
      <c r="C269" s="28"/>
      <c r="D269" s="27"/>
      <c r="E269" s="28"/>
      <c r="F269" s="27"/>
      <c r="G269" s="28"/>
      <c r="H269" s="31"/>
      <c r="I269" s="31"/>
      <c r="J269" s="30"/>
      <c r="K269" s="30"/>
      <c r="L269" s="28"/>
      <c r="M269" s="31"/>
      <c r="N269" s="32"/>
      <c r="O269" s="28"/>
      <c r="P269" s="32"/>
      <c r="Q269" s="32"/>
      <c r="R269" s="31"/>
      <c r="S269" s="31"/>
      <c r="T269" s="30"/>
      <c r="U269" s="30"/>
      <c r="V269" s="30"/>
      <c r="W269" s="30"/>
      <c r="X269" s="30"/>
      <c r="Y269" s="30"/>
      <c r="Z269" s="30"/>
      <c r="AA269" s="30"/>
    </row>
    <row r="270" spans="1:27" ht="13.2" x14ac:dyDescent="0.25">
      <c r="A270" s="78"/>
      <c r="B270" s="28"/>
      <c r="C270" s="28"/>
      <c r="D270" s="27"/>
      <c r="E270" s="28"/>
      <c r="F270" s="27"/>
      <c r="G270" s="28"/>
      <c r="H270" s="31"/>
      <c r="I270" s="31"/>
      <c r="J270" s="30"/>
      <c r="K270" s="30"/>
      <c r="L270" s="28"/>
      <c r="M270" s="31"/>
      <c r="N270" s="32"/>
      <c r="O270" s="28"/>
      <c r="P270" s="32"/>
      <c r="Q270" s="32"/>
      <c r="R270" s="31"/>
      <c r="S270" s="31"/>
      <c r="T270" s="30"/>
      <c r="U270" s="30"/>
      <c r="V270" s="30"/>
      <c r="W270" s="30"/>
      <c r="X270" s="30"/>
      <c r="Y270" s="30"/>
      <c r="Z270" s="30"/>
      <c r="AA270" s="30"/>
    </row>
    <row r="271" spans="1:27" ht="13.2" x14ac:dyDescent="0.25">
      <c r="A271" s="78"/>
      <c r="B271" s="28"/>
      <c r="C271" s="28"/>
      <c r="D271" s="27"/>
      <c r="E271" s="28"/>
      <c r="F271" s="27"/>
      <c r="G271" s="28"/>
      <c r="H271" s="31"/>
      <c r="I271" s="31"/>
      <c r="J271" s="30"/>
      <c r="K271" s="30"/>
      <c r="L271" s="28"/>
      <c r="M271" s="31"/>
      <c r="N271" s="32"/>
      <c r="O271" s="28"/>
      <c r="P271" s="32"/>
      <c r="Q271" s="32"/>
      <c r="R271" s="31"/>
      <c r="S271" s="31"/>
      <c r="T271" s="30"/>
      <c r="U271" s="30"/>
      <c r="V271" s="30"/>
      <c r="W271" s="30"/>
      <c r="X271" s="30"/>
      <c r="Y271" s="30"/>
      <c r="Z271" s="30"/>
      <c r="AA271" s="30"/>
    </row>
    <row r="272" spans="1:27" ht="13.2" x14ac:dyDescent="0.25">
      <c r="A272" s="78"/>
      <c r="B272" s="28"/>
      <c r="C272" s="28"/>
      <c r="D272" s="27"/>
      <c r="E272" s="28"/>
      <c r="F272" s="27"/>
      <c r="G272" s="28"/>
      <c r="H272" s="31"/>
      <c r="I272" s="31"/>
      <c r="J272" s="30"/>
      <c r="K272" s="30"/>
      <c r="L272" s="28"/>
      <c r="M272" s="31"/>
      <c r="N272" s="32"/>
      <c r="O272" s="28"/>
      <c r="P272" s="32"/>
      <c r="Q272" s="32"/>
      <c r="R272" s="31"/>
      <c r="S272" s="31"/>
      <c r="T272" s="30"/>
      <c r="U272" s="30"/>
      <c r="V272" s="30"/>
      <c r="W272" s="30"/>
      <c r="X272" s="30"/>
      <c r="Y272" s="30"/>
      <c r="Z272" s="30"/>
      <c r="AA272" s="30"/>
    </row>
    <row r="273" spans="1:27" ht="13.2" x14ac:dyDescent="0.25">
      <c r="A273" s="78"/>
      <c r="B273" s="28"/>
      <c r="C273" s="28"/>
      <c r="D273" s="27"/>
      <c r="E273" s="28"/>
      <c r="F273" s="27"/>
      <c r="G273" s="28"/>
      <c r="H273" s="31"/>
      <c r="I273" s="31"/>
      <c r="J273" s="30"/>
      <c r="K273" s="30"/>
      <c r="L273" s="28"/>
      <c r="M273" s="31"/>
      <c r="N273" s="32"/>
      <c r="O273" s="28"/>
      <c r="P273" s="32"/>
      <c r="Q273" s="32"/>
      <c r="R273" s="31"/>
      <c r="S273" s="31"/>
      <c r="T273" s="30"/>
      <c r="U273" s="30"/>
      <c r="V273" s="30"/>
      <c r="W273" s="30"/>
      <c r="X273" s="30"/>
      <c r="Y273" s="30"/>
      <c r="Z273" s="30"/>
      <c r="AA273" s="30"/>
    </row>
    <row r="274" spans="1:27" ht="13.2" x14ac:dyDescent="0.25">
      <c r="A274" s="78"/>
      <c r="B274" s="28"/>
      <c r="C274" s="28"/>
      <c r="D274" s="27"/>
      <c r="E274" s="28"/>
      <c r="F274" s="27"/>
      <c r="G274" s="28"/>
      <c r="H274" s="31"/>
      <c r="I274" s="31"/>
      <c r="J274" s="30"/>
      <c r="K274" s="30"/>
      <c r="L274" s="28"/>
      <c r="M274" s="31"/>
      <c r="N274" s="32"/>
      <c r="O274" s="28"/>
      <c r="P274" s="32"/>
      <c r="Q274" s="32"/>
      <c r="R274" s="31"/>
      <c r="S274" s="31"/>
      <c r="T274" s="30"/>
      <c r="U274" s="30"/>
      <c r="V274" s="30"/>
      <c r="W274" s="30"/>
      <c r="X274" s="30"/>
      <c r="Y274" s="30"/>
      <c r="Z274" s="30"/>
      <c r="AA274" s="30"/>
    </row>
    <row r="275" spans="1:27" ht="13.2" x14ac:dyDescent="0.25">
      <c r="A275" s="78"/>
      <c r="B275" s="28"/>
      <c r="C275" s="28"/>
      <c r="D275" s="27"/>
      <c r="E275" s="28"/>
      <c r="F275" s="27"/>
      <c r="G275" s="28"/>
      <c r="H275" s="31"/>
      <c r="I275" s="31"/>
      <c r="J275" s="30"/>
      <c r="K275" s="30"/>
      <c r="L275" s="28"/>
      <c r="M275" s="31"/>
      <c r="N275" s="32"/>
      <c r="O275" s="28"/>
      <c r="P275" s="32"/>
      <c r="Q275" s="32"/>
      <c r="R275" s="31"/>
      <c r="S275" s="31"/>
      <c r="T275" s="30"/>
      <c r="U275" s="30"/>
      <c r="V275" s="30"/>
      <c r="W275" s="30"/>
      <c r="X275" s="30"/>
      <c r="Y275" s="30"/>
      <c r="Z275" s="30"/>
      <c r="AA275" s="30"/>
    </row>
    <row r="276" spans="1:27" ht="13.2" x14ac:dyDescent="0.25">
      <c r="A276" s="78"/>
      <c r="B276" s="28"/>
      <c r="C276" s="28"/>
      <c r="D276" s="27"/>
      <c r="E276" s="28"/>
      <c r="F276" s="27"/>
      <c r="G276" s="28"/>
      <c r="H276" s="31"/>
      <c r="I276" s="31"/>
      <c r="J276" s="30"/>
      <c r="K276" s="30"/>
      <c r="L276" s="28"/>
      <c r="M276" s="31"/>
      <c r="N276" s="32"/>
      <c r="O276" s="28"/>
      <c r="P276" s="32"/>
      <c r="Q276" s="32"/>
      <c r="R276" s="31"/>
      <c r="S276" s="31"/>
      <c r="T276" s="30"/>
      <c r="U276" s="30"/>
      <c r="V276" s="30"/>
      <c r="W276" s="30"/>
      <c r="X276" s="30"/>
      <c r="Y276" s="30"/>
      <c r="Z276" s="30"/>
      <c r="AA276" s="30"/>
    </row>
    <row r="277" spans="1:27" ht="13.2" x14ac:dyDescent="0.25">
      <c r="A277" s="78"/>
      <c r="B277" s="28"/>
      <c r="C277" s="28"/>
      <c r="D277" s="27"/>
      <c r="E277" s="28"/>
      <c r="F277" s="27"/>
      <c r="G277" s="28"/>
      <c r="H277" s="31"/>
      <c r="I277" s="31"/>
      <c r="J277" s="30"/>
      <c r="K277" s="30"/>
      <c r="L277" s="28"/>
      <c r="M277" s="31"/>
      <c r="N277" s="32"/>
      <c r="O277" s="28"/>
      <c r="P277" s="32"/>
      <c r="Q277" s="32"/>
      <c r="R277" s="31"/>
      <c r="S277" s="31"/>
      <c r="T277" s="30"/>
      <c r="U277" s="30"/>
      <c r="V277" s="30"/>
      <c r="W277" s="30"/>
      <c r="X277" s="30"/>
      <c r="Y277" s="30"/>
      <c r="Z277" s="30"/>
      <c r="AA277" s="30"/>
    </row>
    <row r="278" spans="1:27" ht="13.2" x14ac:dyDescent="0.25">
      <c r="A278" s="78"/>
      <c r="B278" s="28"/>
      <c r="C278" s="28"/>
      <c r="D278" s="27"/>
      <c r="E278" s="28"/>
      <c r="F278" s="27"/>
      <c r="G278" s="28"/>
      <c r="H278" s="31"/>
      <c r="I278" s="31"/>
      <c r="J278" s="30"/>
      <c r="K278" s="30"/>
      <c r="L278" s="28"/>
      <c r="M278" s="31"/>
      <c r="N278" s="32"/>
      <c r="O278" s="28"/>
      <c r="P278" s="32"/>
      <c r="Q278" s="32"/>
      <c r="R278" s="31"/>
      <c r="S278" s="31"/>
      <c r="T278" s="30"/>
      <c r="U278" s="30"/>
      <c r="V278" s="30"/>
      <c r="W278" s="30"/>
      <c r="X278" s="30"/>
      <c r="Y278" s="30"/>
      <c r="Z278" s="30"/>
      <c r="AA278" s="30"/>
    </row>
    <row r="279" spans="1:27" ht="13.2" x14ac:dyDescent="0.25">
      <c r="A279" s="78"/>
      <c r="B279" s="28"/>
      <c r="C279" s="28"/>
      <c r="D279" s="27"/>
      <c r="E279" s="28"/>
      <c r="F279" s="27"/>
      <c r="G279" s="28"/>
      <c r="H279" s="31"/>
      <c r="I279" s="31"/>
      <c r="J279" s="30"/>
      <c r="K279" s="30"/>
      <c r="L279" s="28"/>
      <c r="M279" s="31"/>
      <c r="N279" s="32"/>
      <c r="O279" s="28"/>
      <c r="P279" s="32"/>
      <c r="Q279" s="32"/>
      <c r="R279" s="31"/>
      <c r="S279" s="31"/>
      <c r="T279" s="30"/>
      <c r="U279" s="30"/>
      <c r="V279" s="30"/>
      <c r="W279" s="30"/>
      <c r="X279" s="30"/>
      <c r="Y279" s="30"/>
      <c r="Z279" s="30"/>
      <c r="AA279" s="30"/>
    </row>
    <row r="280" spans="1:27" ht="13.2" x14ac:dyDescent="0.25">
      <c r="A280" s="78"/>
      <c r="B280" s="28"/>
      <c r="C280" s="28"/>
      <c r="D280" s="27"/>
      <c r="E280" s="28"/>
      <c r="F280" s="27"/>
      <c r="G280" s="28"/>
      <c r="H280" s="31"/>
      <c r="I280" s="31"/>
      <c r="J280" s="30"/>
      <c r="K280" s="30"/>
      <c r="L280" s="28"/>
      <c r="M280" s="31"/>
      <c r="N280" s="32"/>
      <c r="O280" s="28"/>
      <c r="P280" s="32"/>
      <c r="Q280" s="32"/>
      <c r="R280" s="31"/>
      <c r="S280" s="31"/>
      <c r="T280" s="30"/>
      <c r="U280" s="30"/>
      <c r="V280" s="30"/>
      <c r="W280" s="30"/>
      <c r="X280" s="30"/>
      <c r="Y280" s="30"/>
      <c r="Z280" s="30"/>
      <c r="AA280" s="30"/>
    </row>
    <row r="281" spans="1:27" ht="13.2" x14ac:dyDescent="0.25">
      <c r="A281" s="78"/>
      <c r="B281" s="28"/>
      <c r="C281" s="28"/>
      <c r="D281" s="27"/>
      <c r="E281" s="28"/>
      <c r="F281" s="27"/>
      <c r="G281" s="28"/>
      <c r="H281" s="31"/>
      <c r="I281" s="31"/>
      <c r="J281" s="30"/>
      <c r="K281" s="30"/>
      <c r="L281" s="28"/>
      <c r="M281" s="31"/>
      <c r="N281" s="32"/>
      <c r="O281" s="28"/>
      <c r="P281" s="32"/>
      <c r="Q281" s="32"/>
      <c r="R281" s="31"/>
      <c r="S281" s="31"/>
      <c r="T281" s="30"/>
      <c r="U281" s="30"/>
      <c r="V281" s="30"/>
      <c r="W281" s="30"/>
      <c r="X281" s="30"/>
      <c r="Y281" s="30"/>
      <c r="Z281" s="30"/>
      <c r="AA281" s="30"/>
    </row>
    <row r="282" spans="1:27" ht="13.2" x14ac:dyDescent="0.25">
      <c r="A282" s="78"/>
      <c r="B282" s="28"/>
      <c r="C282" s="28"/>
      <c r="D282" s="27"/>
      <c r="E282" s="28"/>
      <c r="F282" s="27"/>
      <c r="G282" s="28"/>
      <c r="H282" s="31"/>
      <c r="I282" s="31"/>
      <c r="J282" s="30"/>
      <c r="K282" s="30"/>
      <c r="L282" s="28"/>
      <c r="M282" s="31"/>
      <c r="N282" s="32"/>
      <c r="O282" s="28"/>
      <c r="P282" s="32"/>
      <c r="Q282" s="32"/>
      <c r="R282" s="31"/>
      <c r="S282" s="31"/>
      <c r="T282" s="30"/>
      <c r="U282" s="30"/>
      <c r="V282" s="30"/>
      <c r="W282" s="30"/>
      <c r="X282" s="30"/>
      <c r="Y282" s="30"/>
      <c r="Z282" s="30"/>
      <c r="AA282" s="30"/>
    </row>
    <row r="283" spans="1:27" ht="13.2" x14ac:dyDescent="0.25">
      <c r="A283" s="78"/>
      <c r="B283" s="28"/>
      <c r="C283" s="28"/>
      <c r="D283" s="27"/>
      <c r="E283" s="28"/>
      <c r="F283" s="27"/>
      <c r="G283" s="28"/>
      <c r="H283" s="31"/>
      <c r="I283" s="31"/>
      <c r="J283" s="30"/>
      <c r="K283" s="30"/>
      <c r="L283" s="28"/>
      <c r="M283" s="31"/>
      <c r="N283" s="32"/>
      <c r="O283" s="28"/>
      <c r="P283" s="32"/>
      <c r="Q283" s="32"/>
      <c r="R283" s="31"/>
      <c r="S283" s="31"/>
      <c r="T283" s="30"/>
      <c r="U283" s="30"/>
      <c r="V283" s="30"/>
      <c r="W283" s="30"/>
      <c r="X283" s="30"/>
      <c r="Y283" s="30"/>
      <c r="Z283" s="30"/>
      <c r="AA283" s="30"/>
    </row>
    <row r="284" spans="1:27" ht="13.2" x14ac:dyDescent="0.25">
      <c r="A284" s="78"/>
      <c r="B284" s="28"/>
      <c r="C284" s="28"/>
      <c r="D284" s="27"/>
      <c r="E284" s="28"/>
      <c r="F284" s="27"/>
      <c r="G284" s="28"/>
      <c r="H284" s="31"/>
      <c r="I284" s="31"/>
      <c r="J284" s="30"/>
      <c r="K284" s="30"/>
      <c r="L284" s="28"/>
      <c r="M284" s="31"/>
      <c r="N284" s="32"/>
      <c r="O284" s="28"/>
      <c r="P284" s="32"/>
      <c r="Q284" s="32"/>
      <c r="R284" s="31"/>
      <c r="S284" s="31"/>
      <c r="T284" s="30"/>
      <c r="U284" s="30"/>
      <c r="V284" s="30"/>
      <c r="W284" s="30"/>
      <c r="X284" s="30"/>
      <c r="Y284" s="30"/>
      <c r="Z284" s="30"/>
      <c r="AA284" s="30"/>
    </row>
    <row r="285" spans="1:27" ht="13.2" x14ac:dyDescent="0.25">
      <c r="A285" s="78"/>
      <c r="B285" s="28"/>
      <c r="C285" s="28"/>
      <c r="D285" s="27"/>
      <c r="E285" s="28"/>
      <c r="F285" s="27"/>
      <c r="G285" s="28"/>
      <c r="H285" s="31"/>
      <c r="I285" s="31"/>
      <c r="J285" s="30"/>
      <c r="K285" s="30"/>
      <c r="L285" s="28"/>
      <c r="M285" s="31"/>
      <c r="N285" s="32"/>
      <c r="O285" s="28"/>
      <c r="P285" s="32"/>
      <c r="Q285" s="32"/>
      <c r="R285" s="31"/>
      <c r="S285" s="31"/>
      <c r="T285" s="30"/>
      <c r="U285" s="30"/>
      <c r="V285" s="30"/>
      <c r="W285" s="30"/>
      <c r="X285" s="30"/>
      <c r="Y285" s="30"/>
      <c r="Z285" s="30"/>
      <c r="AA285" s="30"/>
    </row>
    <row r="286" spans="1:27" ht="13.2" x14ac:dyDescent="0.25">
      <c r="A286" s="78"/>
      <c r="B286" s="28"/>
      <c r="C286" s="28"/>
      <c r="D286" s="27"/>
      <c r="E286" s="28"/>
      <c r="F286" s="27"/>
      <c r="G286" s="28"/>
      <c r="H286" s="31"/>
      <c r="I286" s="31"/>
      <c r="J286" s="30"/>
      <c r="K286" s="30"/>
      <c r="L286" s="28"/>
      <c r="M286" s="31"/>
      <c r="N286" s="32"/>
      <c r="O286" s="28"/>
      <c r="P286" s="32"/>
      <c r="Q286" s="32"/>
      <c r="R286" s="31"/>
      <c r="S286" s="31"/>
      <c r="T286" s="30"/>
      <c r="U286" s="30"/>
      <c r="V286" s="30"/>
      <c r="W286" s="30"/>
      <c r="X286" s="30"/>
      <c r="Y286" s="30"/>
      <c r="Z286" s="30"/>
      <c r="AA286" s="30"/>
    </row>
    <row r="287" spans="1:27" ht="13.2" x14ac:dyDescent="0.25">
      <c r="A287" s="78"/>
      <c r="B287" s="28"/>
      <c r="C287" s="28"/>
      <c r="D287" s="27"/>
      <c r="E287" s="28"/>
      <c r="F287" s="27"/>
      <c r="G287" s="28"/>
      <c r="H287" s="31"/>
      <c r="I287" s="31"/>
      <c r="J287" s="30"/>
      <c r="K287" s="30"/>
      <c r="L287" s="28"/>
      <c r="M287" s="31"/>
      <c r="N287" s="32"/>
      <c r="O287" s="28"/>
      <c r="P287" s="32"/>
      <c r="Q287" s="32"/>
      <c r="R287" s="31"/>
      <c r="S287" s="31"/>
      <c r="T287" s="30"/>
      <c r="U287" s="30"/>
      <c r="V287" s="30"/>
      <c r="W287" s="30"/>
      <c r="X287" s="30"/>
      <c r="Y287" s="30"/>
      <c r="Z287" s="30"/>
      <c r="AA287" s="30"/>
    </row>
    <row r="288" spans="1:27" ht="13.2" x14ac:dyDescent="0.25">
      <c r="A288" s="78"/>
      <c r="B288" s="28"/>
      <c r="C288" s="28"/>
      <c r="D288" s="27"/>
      <c r="E288" s="28"/>
      <c r="F288" s="27"/>
      <c r="G288" s="28"/>
      <c r="H288" s="31"/>
      <c r="I288" s="31"/>
      <c r="J288" s="30"/>
      <c r="K288" s="30"/>
      <c r="L288" s="28"/>
      <c r="M288" s="31"/>
      <c r="N288" s="32"/>
      <c r="O288" s="28"/>
      <c r="P288" s="32"/>
      <c r="Q288" s="32"/>
      <c r="R288" s="31"/>
      <c r="S288" s="31"/>
      <c r="T288" s="30"/>
      <c r="U288" s="30"/>
      <c r="V288" s="30"/>
      <c r="W288" s="30"/>
      <c r="X288" s="30"/>
      <c r="Y288" s="30"/>
      <c r="Z288" s="30"/>
      <c r="AA288" s="30"/>
    </row>
    <row r="289" spans="1:27" ht="13.2" x14ac:dyDescent="0.25">
      <c r="A289" s="78"/>
      <c r="B289" s="28"/>
      <c r="C289" s="28"/>
      <c r="D289" s="27"/>
      <c r="E289" s="28"/>
      <c r="F289" s="27"/>
      <c r="G289" s="28"/>
      <c r="H289" s="31"/>
      <c r="I289" s="31"/>
      <c r="J289" s="30"/>
      <c r="K289" s="30"/>
      <c r="L289" s="28"/>
      <c r="M289" s="31"/>
      <c r="N289" s="32"/>
      <c r="O289" s="28"/>
      <c r="P289" s="32"/>
      <c r="Q289" s="32"/>
      <c r="R289" s="31"/>
      <c r="S289" s="31"/>
      <c r="T289" s="30"/>
      <c r="U289" s="30"/>
      <c r="V289" s="30"/>
      <c r="W289" s="30"/>
      <c r="X289" s="30"/>
      <c r="Y289" s="30"/>
      <c r="Z289" s="30"/>
      <c r="AA289" s="30"/>
    </row>
    <row r="290" spans="1:27" ht="13.2" x14ac:dyDescent="0.25">
      <c r="A290" s="78"/>
      <c r="B290" s="28"/>
      <c r="C290" s="28"/>
      <c r="D290" s="27"/>
      <c r="E290" s="28"/>
      <c r="F290" s="27"/>
      <c r="G290" s="28"/>
      <c r="H290" s="31"/>
      <c r="I290" s="31"/>
      <c r="J290" s="30"/>
      <c r="K290" s="30"/>
      <c r="L290" s="28"/>
      <c r="M290" s="31"/>
      <c r="N290" s="32"/>
      <c r="O290" s="28"/>
      <c r="P290" s="32"/>
      <c r="Q290" s="32"/>
      <c r="R290" s="31"/>
      <c r="S290" s="31"/>
      <c r="T290" s="30"/>
      <c r="U290" s="30"/>
      <c r="V290" s="30"/>
      <c r="W290" s="30"/>
      <c r="X290" s="30"/>
      <c r="Y290" s="30"/>
      <c r="Z290" s="30"/>
      <c r="AA290" s="30"/>
    </row>
    <row r="291" spans="1:27" ht="13.2" x14ac:dyDescent="0.25">
      <c r="A291" s="78"/>
      <c r="B291" s="28"/>
      <c r="C291" s="28"/>
      <c r="D291" s="27"/>
      <c r="E291" s="28"/>
      <c r="F291" s="27"/>
      <c r="G291" s="28"/>
      <c r="H291" s="31"/>
      <c r="I291" s="31"/>
      <c r="J291" s="30"/>
      <c r="K291" s="30"/>
      <c r="L291" s="28"/>
      <c r="M291" s="31"/>
      <c r="N291" s="32"/>
      <c r="O291" s="28"/>
      <c r="P291" s="32"/>
      <c r="Q291" s="32"/>
      <c r="R291" s="31"/>
      <c r="S291" s="31"/>
      <c r="T291" s="30"/>
      <c r="U291" s="30"/>
      <c r="V291" s="30"/>
      <c r="W291" s="30"/>
      <c r="X291" s="30"/>
      <c r="Y291" s="30"/>
      <c r="Z291" s="30"/>
      <c r="AA291" s="30"/>
    </row>
    <row r="292" spans="1:27" ht="13.2" x14ac:dyDescent="0.25">
      <c r="A292" s="78"/>
      <c r="B292" s="28"/>
      <c r="C292" s="28"/>
      <c r="D292" s="27"/>
      <c r="E292" s="28"/>
      <c r="F292" s="27"/>
      <c r="G292" s="28"/>
      <c r="H292" s="31"/>
      <c r="I292" s="31"/>
      <c r="J292" s="30"/>
      <c r="K292" s="30"/>
      <c r="L292" s="28"/>
      <c r="M292" s="31"/>
      <c r="N292" s="32"/>
      <c r="O292" s="28"/>
      <c r="P292" s="32"/>
      <c r="Q292" s="32"/>
      <c r="R292" s="31"/>
      <c r="S292" s="31"/>
      <c r="T292" s="30"/>
      <c r="U292" s="30"/>
      <c r="V292" s="30"/>
      <c r="W292" s="30"/>
      <c r="X292" s="30"/>
      <c r="Y292" s="30"/>
      <c r="Z292" s="30"/>
      <c r="AA292" s="30"/>
    </row>
    <row r="293" spans="1:27" ht="13.2" x14ac:dyDescent="0.25">
      <c r="A293" s="78"/>
      <c r="B293" s="28"/>
      <c r="C293" s="28"/>
      <c r="D293" s="27"/>
      <c r="E293" s="28"/>
      <c r="F293" s="27"/>
      <c r="G293" s="28"/>
      <c r="H293" s="31"/>
      <c r="I293" s="31"/>
      <c r="J293" s="30"/>
      <c r="K293" s="30"/>
      <c r="L293" s="28"/>
      <c r="M293" s="31"/>
      <c r="N293" s="32"/>
      <c r="O293" s="28"/>
      <c r="P293" s="32"/>
      <c r="Q293" s="32"/>
      <c r="R293" s="31"/>
      <c r="S293" s="31"/>
      <c r="T293" s="30"/>
      <c r="U293" s="30"/>
      <c r="V293" s="30"/>
      <c r="W293" s="30"/>
      <c r="X293" s="30"/>
      <c r="Y293" s="30"/>
      <c r="Z293" s="30"/>
      <c r="AA293" s="30"/>
    </row>
    <row r="294" spans="1:27" ht="13.2" x14ac:dyDescent="0.25">
      <c r="A294" s="78"/>
      <c r="B294" s="28"/>
      <c r="C294" s="28"/>
      <c r="D294" s="27"/>
      <c r="E294" s="28"/>
      <c r="F294" s="27"/>
      <c r="G294" s="28"/>
      <c r="H294" s="31"/>
      <c r="I294" s="31"/>
      <c r="J294" s="30"/>
      <c r="K294" s="30"/>
      <c r="L294" s="28"/>
      <c r="M294" s="31"/>
      <c r="N294" s="32"/>
      <c r="O294" s="28"/>
      <c r="P294" s="32"/>
      <c r="Q294" s="32"/>
      <c r="R294" s="31"/>
      <c r="S294" s="31"/>
      <c r="T294" s="30"/>
      <c r="U294" s="30"/>
      <c r="V294" s="30"/>
      <c r="W294" s="30"/>
      <c r="X294" s="30"/>
      <c r="Y294" s="30"/>
      <c r="Z294" s="30"/>
      <c r="AA294" s="30"/>
    </row>
    <row r="295" spans="1:27" ht="13.2" x14ac:dyDescent="0.25">
      <c r="A295" s="78"/>
      <c r="B295" s="28"/>
      <c r="C295" s="28"/>
      <c r="D295" s="27"/>
      <c r="E295" s="28"/>
      <c r="F295" s="27"/>
      <c r="G295" s="28"/>
      <c r="H295" s="31"/>
      <c r="I295" s="31"/>
      <c r="J295" s="30"/>
      <c r="K295" s="30"/>
      <c r="L295" s="28"/>
      <c r="M295" s="31"/>
      <c r="N295" s="32"/>
      <c r="O295" s="28"/>
      <c r="P295" s="32"/>
      <c r="Q295" s="32"/>
      <c r="R295" s="31"/>
      <c r="S295" s="31"/>
      <c r="T295" s="30"/>
      <c r="U295" s="30"/>
      <c r="V295" s="30"/>
      <c r="W295" s="30"/>
      <c r="X295" s="30"/>
      <c r="Y295" s="30"/>
      <c r="Z295" s="30"/>
      <c r="AA295" s="30"/>
    </row>
    <row r="296" spans="1:27" ht="13.2" x14ac:dyDescent="0.25">
      <c r="A296" s="78"/>
      <c r="B296" s="28"/>
      <c r="C296" s="28"/>
      <c r="D296" s="27"/>
      <c r="E296" s="28"/>
      <c r="F296" s="27"/>
      <c r="G296" s="28"/>
      <c r="H296" s="31"/>
      <c r="I296" s="31"/>
      <c r="J296" s="30"/>
      <c r="K296" s="30"/>
      <c r="L296" s="28"/>
      <c r="M296" s="31"/>
      <c r="N296" s="32"/>
      <c r="O296" s="28"/>
      <c r="P296" s="32"/>
      <c r="Q296" s="32"/>
      <c r="R296" s="31"/>
      <c r="S296" s="31"/>
      <c r="T296" s="30"/>
      <c r="U296" s="30"/>
      <c r="V296" s="30"/>
      <c r="W296" s="30"/>
      <c r="X296" s="30"/>
      <c r="Y296" s="30"/>
      <c r="Z296" s="30"/>
      <c r="AA296" s="30"/>
    </row>
    <row r="297" spans="1:27" ht="13.2" x14ac:dyDescent="0.25">
      <c r="A297" s="78"/>
      <c r="B297" s="28"/>
      <c r="C297" s="28"/>
      <c r="D297" s="27"/>
      <c r="E297" s="28"/>
      <c r="F297" s="27"/>
      <c r="G297" s="28"/>
      <c r="H297" s="31"/>
      <c r="I297" s="31"/>
      <c r="J297" s="30"/>
      <c r="K297" s="30"/>
      <c r="L297" s="28"/>
      <c r="M297" s="31"/>
      <c r="N297" s="32"/>
      <c r="O297" s="28"/>
      <c r="P297" s="32"/>
      <c r="Q297" s="32"/>
      <c r="R297" s="31"/>
      <c r="S297" s="31"/>
      <c r="T297" s="30"/>
      <c r="U297" s="30"/>
      <c r="V297" s="30"/>
      <c r="W297" s="30"/>
      <c r="X297" s="30"/>
      <c r="Y297" s="30"/>
      <c r="Z297" s="30"/>
      <c r="AA297" s="30"/>
    </row>
    <row r="298" spans="1:27" ht="13.2" x14ac:dyDescent="0.25">
      <c r="A298" s="78"/>
      <c r="B298" s="28"/>
      <c r="C298" s="28"/>
      <c r="D298" s="27"/>
      <c r="E298" s="28"/>
      <c r="F298" s="27"/>
      <c r="G298" s="28"/>
      <c r="H298" s="31"/>
      <c r="I298" s="31"/>
      <c r="J298" s="30"/>
      <c r="K298" s="30"/>
      <c r="L298" s="28"/>
      <c r="M298" s="31"/>
      <c r="N298" s="32"/>
      <c r="O298" s="28"/>
      <c r="P298" s="32"/>
      <c r="Q298" s="32"/>
      <c r="R298" s="31"/>
      <c r="S298" s="31"/>
      <c r="T298" s="30"/>
      <c r="U298" s="30"/>
      <c r="V298" s="30"/>
      <c r="W298" s="30"/>
      <c r="X298" s="30"/>
      <c r="Y298" s="30"/>
      <c r="Z298" s="30"/>
      <c r="AA298" s="30"/>
    </row>
    <row r="299" spans="1:27" ht="13.2" x14ac:dyDescent="0.25">
      <c r="A299" s="78"/>
      <c r="B299" s="28"/>
      <c r="C299" s="28"/>
      <c r="D299" s="27"/>
      <c r="E299" s="28"/>
      <c r="F299" s="27"/>
      <c r="G299" s="28"/>
      <c r="H299" s="31"/>
      <c r="I299" s="31"/>
      <c r="J299" s="30"/>
      <c r="K299" s="30"/>
      <c r="L299" s="28"/>
      <c r="M299" s="31"/>
      <c r="N299" s="32"/>
      <c r="O299" s="28"/>
      <c r="P299" s="32"/>
      <c r="Q299" s="32"/>
      <c r="R299" s="31"/>
      <c r="S299" s="31"/>
      <c r="T299" s="30"/>
      <c r="U299" s="30"/>
      <c r="V299" s="30"/>
      <c r="W299" s="30"/>
      <c r="X299" s="30"/>
      <c r="Y299" s="30"/>
      <c r="Z299" s="30"/>
      <c r="AA299" s="30"/>
    </row>
    <row r="300" spans="1:27" ht="13.2" x14ac:dyDescent="0.25">
      <c r="A300" s="78"/>
      <c r="B300" s="28"/>
      <c r="C300" s="28"/>
      <c r="D300" s="27"/>
      <c r="E300" s="28"/>
      <c r="F300" s="27"/>
      <c r="G300" s="28"/>
      <c r="H300" s="31"/>
      <c r="I300" s="31"/>
      <c r="J300" s="30"/>
      <c r="K300" s="30"/>
      <c r="L300" s="28"/>
      <c r="M300" s="31"/>
      <c r="N300" s="32"/>
      <c r="O300" s="28"/>
      <c r="P300" s="32"/>
      <c r="Q300" s="32"/>
      <c r="R300" s="31"/>
      <c r="S300" s="31"/>
      <c r="T300" s="30"/>
      <c r="U300" s="30"/>
      <c r="V300" s="30"/>
      <c r="W300" s="30"/>
      <c r="X300" s="30"/>
      <c r="Y300" s="30"/>
      <c r="Z300" s="30"/>
      <c r="AA300" s="30"/>
    </row>
    <row r="301" spans="1:27" ht="13.2" x14ac:dyDescent="0.25">
      <c r="A301" s="78"/>
      <c r="B301" s="28"/>
      <c r="C301" s="28"/>
      <c r="D301" s="27"/>
      <c r="E301" s="28"/>
      <c r="F301" s="27"/>
      <c r="G301" s="28"/>
      <c r="H301" s="31"/>
      <c r="I301" s="31"/>
      <c r="J301" s="30"/>
      <c r="K301" s="30"/>
      <c r="L301" s="28"/>
      <c r="M301" s="31"/>
      <c r="N301" s="32"/>
      <c r="O301" s="28"/>
      <c r="P301" s="32"/>
      <c r="Q301" s="32"/>
      <c r="R301" s="31"/>
      <c r="S301" s="31"/>
      <c r="T301" s="30"/>
      <c r="U301" s="30"/>
      <c r="V301" s="30"/>
      <c r="W301" s="30"/>
      <c r="X301" s="30"/>
      <c r="Y301" s="30"/>
      <c r="Z301" s="30"/>
      <c r="AA301" s="30"/>
    </row>
    <row r="302" spans="1:27" ht="13.2" x14ac:dyDescent="0.25">
      <c r="A302" s="78"/>
      <c r="B302" s="28"/>
      <c r="C302" s="28"/>
      <c r="D302" s="27"/>
      <c r="E302" s="28"/>
      <c r="F302" s="27"/>
      <c r="G302" s="28"/>
      <c r="H302" s="31"/>
      <c r="I302" s="31"/>
      <c r="J302" s="30"/>
      <c r="K302" s="30"/>
      <c r="L302" s="28"/>
      <c r="M302" s="31"/>
      <c r="N302" s="32"/>
      <c r="O302" s="28"/>
      <c r="P302" s="32"/>
      <c r="Q302" s="32"/>
      <c r="R302" s="31"/>
      <c r="S302" s="31"/>
      <c r="T302" s="30"/>
      <c r="U302" s="30"/>
      <c r="V302" s="30"/>
      <c r="W302" s="30"/>
      <c r="X302" s="30"/>
      <c r="Y302" s="30"/>
      <c r="Z302" s="30"/>
      <c r="AA302" s="30"/>
    </row>
    <row r="303" spans="1:27" ht="13.2" x14ac:dyDescent="0.25">
      <c r="A303" s="78"/>
      <c r="B303" s="28"/>
      <c r="C303" s="28"/>
      <c r="D303" s="27"/>
      <c r="E303" s="28"/>
      <c r="F303" s="27"/>
      <c r="G303" s="28"/>
      <c r="H303" s="31"/>
      <c r="I303" s="31"/>
      <c r="J303" s="30"/>
      <c r="K303" s="30"/>
      <c r="L303" s="28"/>
      <c r="M303" s="31"/>
      <c r="N303" s="32"/>
      <c r="O303" s="28"/>
      <c r="P303" s="32"/>
      <c r="Q303" s="32"/>
      <c r="R303" s="31"/>
      <c r="S303" s="31"/>
      <c r="T303" s="30"/>
      <c r="U303" s="30"/>
      <c r="V303" s="30"/>
      <c r="W303" s="30"/>
      <c r="X303" s="30"/>
      <c r="Y303" s="30"/>
      <c r="Z303" s="30"/>
      <c r="AA303" s="30"/>
    </row>
    <row r="304" spans="1:27" ht="13.2" x14ac:dyDescent="0.25">
      <c r="A304" s="78"/>
      <c r="B304" s="28"/>
      <c r="C304" s="28"/>
      <c r="D304" s="27"/>
      <c r="E304" s="28"/>
      <c r="F304" s="27"/>
      <c r="G304" s="28"/>
      <c r="H304" s="31"/>
      <c r="I304" s="31"/>
      <c r="J304" s="30"/>
      <c r="K304" s="30"/>
      <c r="L304" s="28"/>
      <c r="M304" s="31"/>
      <c r="N304" s="32"/>
      <c r="O304" s="28"/>
      <c r="P304" s="32"/>
      <c r="Q304" s="32"/>
      <c r="R304" s="31"/>
      <c r="S304" s="31"/>
      <c r="T304" s="30"/>
      <c r="U304" s="30"/>
      <c r="V304" s="30"/>
      <c r="W304" s="30"/>
      <c r="X304" s="30"/>
      <c r="Y304" s="30"/>
      <c r="Z304" s="30"/>
      <c r="AA304" s="30"/>
    </row>
    <row r="305" spans="1:27" ht="13.2" x14ac:dyDescent="0.25">
      <c r="A305" s="78"/>
      <c r="B305" s="28"/>
      <c r="C305" s="28"/>
      <c r="D305" s="27"/>
      <c r="E305" s="28"/>
      <c r="F305" s="27"/>
      <c r="G305" s="28"/>
      <c r="H305" s="31"/>
      <c r="I305" s="31"/>
      <c r="J305" s="30"/>
      <c r="K305" s="30"/>
      <c r="L305" s="28"/>
      <c r="M305" s="31"/>
      <c r="N305" s="32"/>
      <c r="O305" s="28"/>
      <c r="P305" s="32"/>
      <c r="Q305" s="32"/>
      <c r="R305" s="31"/>
      <c r="S305" s="31"/>
      <c r="T305" s="30"/>
      <c r="U305" s="30"/>
      <c r="V305" s="30"/>
      <c r="W305" s="30"/>
      <c r="X305" s="30"/>
      <c r="Y305" s="30"/>
      <c r="Z305" s="30"/>
      <c r="AA305" s="30"/>
    </row>
    <row r="306" spans="1:27" ht="13.2" x14ac:dyDescent="0.25">
      <c r="A306" s="78"/>
      <c r="B306" s="28"/>
      <c r="C306" s="28"/>
      <c r="D306" s="27"/>
      <c r="E306" s="28"/>
      <c r="F306" s="27"/>
      <c r="G306" s="28"/>
      <c r="H306" s="31"/>
      <c r="I306" s="31"/>
      <c r="J306" s="30"/>
      <c r="K306" s="30"/>
      <c r="L306" s="28"/>
      <c r="M306" s="31"/>
      <c r="N306" s="32"/>
      <c r="O306" s="28"/>
      <c r="P306" s="32"/>
      <c r="Q306" s="32"/>
      <c r="R306" s="31"/>
      <c r="S306" s="31"/>
      <c r="T306" s="30"/>
      <c r="U306" s="30"/>
      <c r="V306" s="30"/>
      <c r="W306" s="30"/>
      <c r="X306" s="30"/>
      <c r="Y306" s="30"/>
      <c r="Z306" s="30"/>
      <c r="AA306" s="30"/>
    </row>
    <row r="307" spans="1:27" ht="13.2" x14ac:dyDescent="0.25">
      <c r="A307" s="78"/>
      <c r="B307" s="28"/>
      <c r="C307" s="28"/>
      <c r="D307" s="27"/>
      <c r="E307" s="28"/>
      <c r="F307" s="27"/>
      <c r="G307" s="28"/>
      <c r="H307" s="31"/>
      <c r="I307" s="31"/>
      <c r="J307" s="30"/>
      <c r="K307" s="30"/>
      <c r="L307" s="28"/>
      <c r="M307" s="31"/>
      <c r="N307" s="32"/>
      <c r="O307" s="28"/>
      <c r="P307" s="32"/>
      <c r="Q307" s="32"/>
      <c r="R307" s="31"/>
      <c r="S307" s="31"/>
      <c r="T307" s="30"/>
      <c r="U307" s="30"/>
      <c r="V307" s="30"/>
      <c r="W307" s="30"/>
      <c r="X307" s="30"/>
      <c r="Y307" s="30"/>
      <c r="Z307" s="30"/>
      <c r="AA307" s="30"/>
    </row>
    <row r="308" spans="1:27" ht="13.2" x14ac:dyDescent="0.25">
      <c r="A308" s="78"/>
      <c r="B308" s="28"/>
      <c r="C308" s="28"/>
      <c r="D308" s="27"/>
      <c r="E308" s="28"/>
      <c r="F308" s="27"/>
      <c r="G308" s="28"/>
      <c r="H308" s="31"/>
      <c r="I308" s="31"/>
      <c r="J308" s="30"/>
      <c r="K308" s="30"/>
      <c r="L308" s="28"/>
      <c r="M308" s="31"/>
      <c r="N308" s="32"/>
      <c r="O308" s="28"/>
      <c r="P308" s="32"/>
      <c r="Q308" s="32"/>
      <c r="R308" s="31"/>
      <c r="S308" s="31"/>
      <c r="T308" s="30"/>
      <c r="U308" s="30"/>
      <c r="V308" s="30"/>
      <c r="W308" s="30"/>
      <c r="X308" s="30"/>
      <c r="Y308" s="30"/>
      <c r="Z308" s="30"/>
      <c r="AA308" s="30"/>
    </row>
    <row r="309" spans="1:27" ht="13.2" x14ac:dyDescent="0.25">
      <c r="A309" s="78"/>
      <c r="B309" s="28"/>
      <c r="C309" s="28"/>
      <c r="D309" s="27"/>
      <c r="E309" s="28"/>
      <c r="F309" s="27"/>
      <c r="G309" s="28"/>
      <c r="H309" s="31"/>
      <c r="I309" s="31"/>
      <c r="J309" s="30"/>
      <c r="K309" s="30"/>
      <c r="L309" s="28"/>
      <c r="M309" s="31"/>
      <c r="N309" s="32"/>
      <c r="O309" s="28"/>
      <c r="P309" s="32"/>
      <c r="Q309" s="32"/>
      <c r="R309" s="31"/>
      <c r="S309" s="31"/>
      <c r="T309" s="30"/>
      <c r="U309" s="30"/>
      <c r="V309" s="30"/>
      <c r="W309" s="30"/>
      <c r="X309" s="30"/>
      <c r="Y309" s="30"/>
      <c r="Z309" s="30"/>
      <c r="AA309" s="30"/>
    </row>
    <row r="310" spans="1:27" ht="13.2" x14ac:dyDescent="0.25">
      <c r="A310" s="78"/>
      <c r="B310" s="28"/>
      <c r="C310" s="28"/>
      <c r="D310" s="27"/>
      <c r="E310" s="28"/>
      <c r="F310" s="27"/>
      <c r="G310" s="28"/>
      <c r="H310" s="31"/>
      <c r="I310" s="31"/>
      <c r="J310" s="30"/>
      <c r="K310" s="30"/>
      <c r="L310" s="28"/>
      <c r="M310" s="31"/>
      <c r="N310" s="32"/>
      <c r="O310" s="28"/>
      <c r="P310" s="32"/>
      <c r="Q310" s="32"/>
      <c r="R310" s="31"/>
      <c r="S310" s="31"/>
      <c r="T310" s="30"/>
      <c r="U310" s="30"/>
      <c r="V310" s="30"/>
      <c r="W310" s="30"/>
      <c r="X310" s="30"/>
      <c r="Y310" s="30"/>
      <c r="Z310" s="30"/>
      <c r="AA310" s="30"/>
    </row>
    <row r="311" spans="1:27" ht="13.2" x14ac:dyDescent="0.25">
      <c r="A311" s="78"/>
      <c r="B311" s="28"/>
      <c r="C311" s="28"/>
      <c r="D311" s="27"/>
      <c r="E311" s="28"/>
      <c r="F311" s="27"/>
      <c r="G311" s="28"/>
      <c r="H311" s="31"/>
      <c r="I311" s="31"/>
      <c r="J311" s="30"/>
      <c r="K311" s="30"/>
      <c r="L311" s="28"/>
      <c r="M311" s="31"/>
      <c r="N311" s="32"/>
      <c r="O311" s="28"/>
      <c r="P311" s="32"/>
      <c r="Q311" s="32"/>
      <c r="R311" s="31"/>
      <c r="S311" s="31"/>
      <c r="T311" s="30"/>
      <c r="U311" s="30"/>
      <c r="V311" s="30"/>
      <c r="W311" s="30"/>
      <c r="X311" s="30"/>
      <c r="Y311" s="30"/>
      <c r="Z311" s="30"/>
      <c r="AA311" s="30"/>
    </row>
    <row r="312" spans="1:27" ht="13.2" x14ac:dyDescent="0.25">
      <c r="A312" s="78"/>
      <c r="B312" s="28"/>
      <c r="C312" s="28"/>
      <c r="D312" s="27"/>
      <c r="E312" s="28"/>
      <c r="F312" s="27"/>
      <c r="G312" s="28"/>
      <c r="H312" s="31"/>
      <c r="I312" s="31"/>
      <c r="J312" s="30"/>
      <c r="K312" s="30"/>
      <c r="L312" s="28"/>
      <c r="M312" s="31"/>
      <c r="N312" s="32"/>
      <c r="O312" s="28"/>
      <c r="P312" s="32"/>
      <c r="Q312" s="32"/>
      <c r="R312" s="31"/>
      <c r="S312" s="31"/>
      <c r="T312" s="30"/>
      <c r="U312" s="30"/>
      <c r="V312" s="30"/>
      <c r="W312" s="30"/>
      <c r="X312" s="30"/>
      <c r="Y312" s="30"/>
      <c r="Z312" s="30"/>
      <c r="AA312" s="30"/>
    </row>
    <row r="313" spans="1:27" ht="13.2" x14ac:dyDescent="0.25">
      <c r="A313" s="78"/>
      <c r="B313" s="28"/>
      <c r="C313" s="28"/>
      <c r="D313" s="27"/>
      <c r="E313" s="28"/>
      <c r="F313" s="27"/>
      <c r="G313" s="28"/>
      <c r="H313" s="31"/>
      <c r="I313" s="31"/>
      <c r="J313" s="30"/>
      <c r="K313" s="30"/>
      <c r="L313" s="28"/>
      <c r="M313" s="31"/>
      <c r="N313" s="32"/>
      <c r="O313" s="28"/>
      <c r="P313" s="32"/>
      <c r="Q313" s="32"/>
      <c r="R313" s="31"/>
      <c r="S313" s="31"/>
      <c r="T313" s="30"/>
      <c r="U313" s="30"/>
      <c r="V313" s="30"/>
      <c r="W313" s="30"/>
      <c r="X313" s="30"/>
      <c r="Y313" s="30"/>
      <c r="Z313" s="30"/>
      <c r="AA313" s="30"/>
    </row>
    <row r="314" spans="1:27" ht="13.2" x14ac:dyDescent="0.25">
      <c r="A314" s="78"/>
      <c r="B314" s="28"/>
      <c r="C314" s="28"/>
      <c r="D314" s="27"/>
      <c r="E314" s="28"/>
      <c r="F314" s="27"/>
      <c r="G314" s="28"/>
      <c r="H314" s="31"/>
      <c r="I314" s="31"/>
      <c r="J314" s="30"/>
      <c r="K314" s="30"/>
      <c r="L314" s="28"/>
      <c r="M314" s="31"/>
      <c r="N314" s="32"/>
      <c r="O314" s="28"/>
      <c r="P314" s="32"/>
      <c r="Q314" s="32"/>
      <c r="R314" s="31"/>
      <c r="S314" s="31"/>
      <c r="T314" s="30"/>
      <c r="U314" s="30"/>
      <c r="V314" s="30"/>
      <c r="W314" s="30"/>
      <c r="X314" s="30"/>
      <c r="Y314" s="30"/>
      <c r="Z314" s="30"/>
      <c r="AA314" s="30"/>
    </row>
    <row r="315" spans="1:27" ht="13.2" x14ac:dyDescent="0.25">
      <c r="A315" s="78"/>
      <c r="B315" s="28"/>
      <c r="C315" s="28"/>
      <c r="D315" s="27"/>
      <c r="E315" s="28"/>
      <c r="F315" s="27"/>
      <c r="G315" s="28"/>
      <c r="H315" s="31"/>
      <c r="I315" s="31"/>
      <c r="J315" s="30"/>
      <c r="K315" s="30"/>
      <c r="L315" s="28"/>
      <c r="M315" s="31"/>
      <c r="N315" s="32"/>
      <c r="O315" s="28"/>
      <c r="P315" s="32"/>
      <c r="Q315" s="32"/>
      <c r="R315" s="31"/>
      <c r="S315" s="31"/>
      <c r="T315" s="30"/>
      <c r="U315" s="30"/>
      <c r="V315" s="30"/>
      <c r="W315" s="30"/>
      <c r="X315" s="30"/>
      <c r="Y315" s="30"/>
      <c r="Z315" s="30"/>
      <c r="AA315" s="30"/>
    </row>
    <row r="316" spans="1:27" ht="13.2" x14ac:dyDescent="0.25">
      <c r="A316" s="78"/>
      <c r="B316" s="28"/>
      <c r="C316" s="28"/>
      <c r="D316" s="27"/>
      <c r="E316" s="28"/>
      <c r="F316" s="27"/>
      <c r="G316" s="28"/>
      <c r="H316" s="31"/>
      <c r="I316" s="31"/>
      <c r="J316" s="30"/>
      <c r="K316" s="30"/>
      <c r="L316" s="28"/>
      <c r="M316" s="31"/>
      <c r="N316" s="32"/>
      <c r="O316" s="28"/>
      <c r="P316" s="32"/>
      <c r="Q316" s="32"/>
      <c r="R316" s="31"/>
      <c r="S316" s="31"/>
      <c r="T316" s="30"/>
      <c r="U316" s="30"/>
      <c r="V316" s="30"/>
      <c r="W316" s="30"/>
      <c r="X316" s="30"/>
      <c r="Y316" s="30"/>
      <c r="Z316" s="30"/>
      <c r="AA316" s="30"/>
    </row>
    <row r="317" spans="1:27" ht="13.2" x14ac:dyDescent="0.25">
      <c r="A317" s="78"/>
      <c r="B317" s="28"/>
      <c r="C317" s="28"/>
      <c r="D317" s="27"/>
      <c r="E317" s="28"/>
      <c r="F317" s="27"/>
      <c r="G317" s="28"/>
      <c r="H317" s="31"/>
      <c r="I317" s="31"/>
      <c r="J317" s="30"/>
      <c r="K317" s="30"/>
      <c r="L317" s="28"/>
      <c r="M317" s="31"/>
      <c r="N317" s="32"/>
      <c r="O317" s="28"/>
      <c r="P317" s="32"/>
      <c r="Q317" s="32"/>
      <c r="R317" s="31"/>
      <c r="S317" s="31"/>
      <c r="T317" s="30"/>
      <c r="U317" s="30"/>
      <c r="V317" s="30"/>
      <c r="W317" s="30"/>
      <c r="X317" s="30"/>
      <c r="Y317" s="30"/>
      <c r="Z317" s="30"/>
      <c r="AA317" s="30"/>
    </row>
    <row r="318" spans="1:27" ht="13.2" x14ac:dyDescent="0.25">
      <c r="A318" s="78"/>
      <c r="B318" s="28"/>
      <c r="C318" s="28"/>
      <c r="D318" s="27"/>
      <c r="E318" s="28"/>
      <c r="F318" s="27"/>
      <c r="G318" s="28"/>
      <c r="H318" s="31"/>
      <c r="I318" s="31"/>
      <c r="J318" s="30"/>
      <c r="K318" s="30"/>
      <c r="L318" s="28"/>
      <c r="M318" s="31"/>
      <c r="N318" s="32"/>
      <c r="O318" s="28"/>
      <c r="P318" s="32"/>
      <c r="Q318" s="32"/>
      <c r="R318" s="31"/>
      <c r="S318" s="31"/>
      <c r="T318" s="30"/>
      <c r="U318" s="30"/>
      <c r="V318" s="30"/>
      <c r="W318" s="30"/>
      <c r="X318" s="30"/>
      <c r="Y318" s="30"/>
      <c r="Z318" s="30"/>
      <c r="AA318" s="30"/>
    </row>
    <row r="319" spans="1:27" ht="13.2" x14ac:dyDescent="0.25">
      <c r="A319" s="78"/>
      <c r="B319" s="28"/>
      <c r="C319" s="28"/>
      <c r="D319" s="27"/>
      <c r="E319" s="28"/>
      <c r="F319" s="27"/>
      <c r="G319" s="28"/>
      <c r="H319" s="31"/>
      <c r="I319" s="31"/>
      <c r="J319" s="30"/>
      <c r="K319" s="30"/>
      <c r="L319" s="28"/>
      <c r="M319" s="31"/>
      <c r="N319" s="32"/>
      <c r="O319" s="28"/>
      <c r="P319" s="32"/>
      <c r="Q319" s="32"/>
      <c r="R319" s="31"/>
      <c r="S319" s="31"/>
      <c r="T319" s="30"/>
      <c r="U319" s="30"/>
      <c r="V319" s="30"/>
      <c r="W319" s="30"/>
      <c r="X319" s="30"/>
      <c r="Y319" s="30"/>
      <c r="Z319" s="30"/>
      <c r="AA319" s="30"/>
    </row>
    <row r="320" spans="1:27" ht="13.2" x14ac:dyDescent="0.25">
      <c r="A320" s="78"/>
      <c r="B320" s="28"/>
      <c r="C320" s="28"/>
      <c r="D320" s="27"/>
      <c r="E320" s="28"/>
      <c r="F320" s="27"/>
      <c r="G320" s="28"/>
      <c r="H320" s="31"/>
      <c r="I320" s="31"/>
      <c r="J320" s="30"/>
      <c r="K320" s="30"/>
      <c r="L320" s="28"/>
      <c r="M320" s="31"/>
      <c r="N320" s="32"/>
      <c r="O320" s="28"/>
      <c r="P320" s="32"/>
      <c r="Q320" s="32"/>
      <c r="R320" s="31"/>
      <c r="S320" s="31"/>
      <c r="T320" s="30"/>
      <c r="U320" s="30"/>
      <c r="V320" s="30"/>
      <c r="W320" s="30"/>
      <c r="X320" s="30"/>
      <c r="Y320" s="30"/>
      <c r="Z320" s="30"/>
      <c r="AA320" s="30"/>
    </row>
    <row r="321" spans="1:27" ht="13.2" x14ac:dyDescent="0.25">
      <c r="A321" s="78"/>
      <c r="B321" s="28"/>
      <c r="C321" s="28"/>
      <c r="D321" s="27"/>
      <c r="E321" s="28"/>
      <c r="F321" s="27"/>
      <c r="G321" s="28"/>
      <c r="H321" s="31"/>
      <c r="I321" s="31"/>
      <c r="J321" s="30"/>
      <c r="K321" s="30"/>
      <c r="L321" s="28"/>
      <c r="M321" s="31"/>
      <c r="N321" s="32"/>
      <c r="O321" s="28"/>
      <c r="P321" s="32"/>
      <c r="Q321" s="32"/>
      <c r="R321" s="31"/>
      <c r="S321" s="31"/>
      <c r="T321" s="30"/>
      <c r="U321" s="30"/>
      <c r="V321" s="30"/>
      <c r="W321" s="30"/>
      <c r="X321" s="30"/>
      <c r="Y321" s="30"/>
      <c r="Z321" s="30"/>
      <c r="AA321" s="30"/>
    </row>
    <row r="322" spans="1:27" ht="13.2" x14ac:dyDescent="0.25">
      <c r="A322" s="78"/>
      <c r="B322" s="28"/>
      <c r="C322" s="28"/>
      <c r="D322" s="27"/>
      <c r="E322" s="28"/>
      <c r="F322" s="27"/>
      <c r="G322" s="28"/>
      <c r="H322" s="31"/>
      <c r="I322" s="31"/>
      <c r="J322" s="30"/>
      <c r="K322" s="30"/>
      <c r="L322" s="28"/>
      <c r="M322" s="31"/>
      <c r="N322" s="32"/>
      <c r="O322" s="28"/>
      <c r="P322" s="32"/>
      <c r="Q322" s="32"/>
      <c r="R322" s="31"/>
      <c r="S322" s="31"/>
      <c r="T322" s="30"/>
      <c r="U322" s="30"/>
      <c r="V322" s="30"/>
      <c r="W322" s="30"/>
      <c r="X322" s="30"/>
      <c r="Y322" s="30"/>
      <c r="Z322" s="30"/>
      <c r="AA322" s="30"/>
    </row>
    <row r="323" spans="1:27" ht="13.2" x14ac:dyDescent="0.25">
      <c r="A323" s="78"/>
      <c r="B323" s="28"/>
      <c r="C323" s="28"/>
      <c r="D323" s="27"/>
      <c r="E323" s="28"/>
      <c r="F323" s="27"/>
      <c r="G323" s="28"/>
      <c r="H323" s="31"/>
      <c r="I323" s="31"/>
      <c r="J323" s="30"/>
      <c r="K323" s="30"/>
      <c r="L323" s="28"/>
      <c r="M323" s="31"/>
      <c r="N323" s="32"/>
      <c r="O323" s="28"/>
      <c r="P323" s="32"/>
      <c r="Q323" s="32"/>
      <c r="R323" s="31"/>
      <c r="S323" s="31"/>
      <c r="T323" s="30"/>
      <c r="U323" s="30"/>
      <c r="V323" s="30"/>
      <c r="W323" s="30"/>
      <c r="X323" s="30"/>
      <c r="Y323" s="30"/>
      <c r="Z323" s="30"/>
      <c r="AA323" s="30"/>
    </row>
    <row r="324" spans="1:27" ht="13.2" x14ac:dyDescent="0.25">
      <c r="A324" s="78"/>
      <c r="B324" s="28"/>
      <c r="C324" s="28"/>
      <c r="D324" s="27"/>
      <c r="E324" s="28"/>
      <c r="F324" s="27"/>
      <c r="G324" s="28"/>
      <c r="H324" s="31"/>
      <c r="I324" s="31"/>
      <c r="J324" s="30"/>
      <c r="K324" s="30"/>
      <c r="L324" s="28"/>
      <c r="M324" s="31"/>
      <c r="N324" s="32"/>
      <c r="O324" s="28"/>
      <c r="P324" s="32"/>
      <c r="Q324" s="32"/>
      <c r="R324" s="31"/>
      <c r="S324" s="31"/>
      <c r="T324" s="30"/>
      <c r="U324" s="30"/>
      <c r="V324" s="30"/>
      <c r="W324" s="30"/>
      <c r="X324" s="30"/>
      <c r="Y324" s="30"/>
      <c r="Z324" s="30"/>
      <c r="AA324" s="30"/>
    </row>
    <row r="325" spans="1:27" ht="13.2" x14ac:dyDescent="0.25">
      <c r="A325" s="78"/>
      <c r="B325" s="28"/>
      <c r="C325" s="28"/>
      <c r="D325" s="27"/>
      <c r="E325" s="28"/>
      <c r="F325" s="27"/>
      <c r="G325" s="28"/>
      <c r="H325" s="31"/>
      <c r="I325" s="31"/>
      <c r="J325" s="30"/>
      <c r="K325" s="30"/>
      <c r="L325" s="28"/>
      <c r="M325" s="31"/>
      <c r="N325" s="32"/>
      <c r="O325" s="28"/>
      <c r="P325" s="32"/>
      <c r="Q325" s="32"/>
      <c r="R325" s="31"/>
      <c r="S325" s="31"/>
      <c r="T325" s="30"/>
      <c r="U325" s="30"/>
      <c r="V325" s="30"/>
      <c r="W325" s="30"/>
      <c r="X325" s="30"/>
      <c r="Y325" s="30"/>
      <c r="Z325" s="30"/>
      <c r="AA325" s="30"/>
    </row>
    <row r="326" spans="1:27" ht="13.2" x14ac:dyDescent="0.25">
      <c r="A326" s="78"/>
      <c r="B326" s="28"/>
      <c r="C326" s="28"/>
      <c r="D326" s="27"/>
      <c r="E326" s="28"/>
      <c r="F326" s="27"/>
      <c r="G326" s="28"/>
      <c r="H326" s="31"/>
      <c r="I326" s="31"/>
      <c r="J326" s="30"/>
      <c r="K326" s="30"/>
      <c r="L326" s="28"/>
      <c r="M326" s="31"/>
      <c r="N326" s="32"/>
      <c r="O326" s="28"/>
      <c r="P326" s="32"/>
      <c r="Q326" s="32"/>
      <c r="R326" s="31"/>
      <c r="S326" s="31"/>
      <c r="T326" s="30"/>
      <c r="U326" s="30"/>
      <c r="V326" s="30"/>
      <c r="W326" s="30"/>
      <c r="X326" s="30"/>
      <c r="Y326" s="30"/>
      <c r="Z326" s="30"/>
      <c r="AA326" s="30"/>
    </row>
    <row r="327" spans="1:27" ht="13.2" x14ac:dyDescent="0.25">
      <c r="A327" s="78"/>
      <c r="B327" s="28"/>
      <c r="C327" s="28"/>
      <c r="D327" s="27"/>
      <c r="E327" s="28"/>
      <c r="F327" s="27"/>
      <c r="G327" s="28"/>
      <c r="H327" s="31"/>
      <c r="I327" s="31"/>
      <c r="J327" s="30"/>
      <c r="K327" s="30"/>
      <c r="L327" s="28"/>
      <c r="M327" s="31"/>
      <c r="N327" s="32"/>
      <c r="O327" s="28"/>
      <c r="P327" s="32"/>
      <c r="Q327" s="32"/>
      <c r="R327" s="31"/>
      <c r="S327" s="31"/>
      <c r="T327" s="30"/>
      <c r="U327" s="30"/>
      <c r="V327" s="30"/>
      <c r="W327" s="30"/>
      <c r="X327" s="30"/>
      <c r="Y327" s="30"/>
      <c r="Z327" s="30"/>
      <c r="AA327" s="30"/>
    </row>
    <row r="328" spans="1:27" ht="13.2" x14ac:dyDescent="0.25">
      <c r="A328" s="78"/>
      <c r="B328" s="28"/>
      <c r="C328" s="28"/>
      <c r="D328" s="27"/>
      <c r="E328" s="28"/>
      <c r="F328" s="27"/>
      <c r="G328" s="28"/>
      <c r="H328" s="31"/>
      <c r="I328" s="31"/>
      <c r="J328" s="30"/>
      <c r="K328" s="30"/>
      <c r="L328" s="28"/>
      <c r="M328" s="31"/>
      <c r="N328" s="32"/>
      <c r="O328" s="28"/>
      <c r="P328" s="32"/>
      <c r="Q328" s="32"/>
      <c r="R328" s="31"/>
      <c r="S328" s="31"/>
      <c r="T328" s="30"/>
      <c r="U328" s="30"/>
      <c r="V328" s="30"/>
      <c r="W328" s="30"/>
      <c r="X328" s="30"/>
      <c r="Y328" s="30"/>
      <c r="Z328" s="30"/>
      <c r="AA328" s="30"/>
    </row>
    <row r="329" spans="1:27" ht="13.2" x14ac:dyDescent="0.25">
      <c r="A329" s="78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2"/>
      <c r="O329" s="28"/>
      <c r="P329" s="32"/>
      <c r="Q329" s="32"/>
      <c r="R329" s="31"/>
      <c r="S329" s="31"/>
      <c r="T329" s="30"/>
      <c r="U329" s="30"/>
      <c r="V329" s="30"/>
      <c r="W329" s="30"/>
      <c r="X329" s="30"/>
      <c r="Y329" s="30"/>
      <c r="Z329" s="30"/>
      <c r="AA329" s="30"/>
    </row>
    <row r="330" spans="1:27" ht="13.2" x14ac:dyDescent="0.25">
      <c r="A330" s="78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2"/>
      <c r="O330" s="28"/>
      <c r="P330" s="32"/>
      <c r="Q330" s="32"/>
      <c r="R330" s="31"/>
      <c r="S330" s="31"/>
      <c r="T330" s="30"/>
      <c r="U330" s="30"/>
      <c r="V330" s="30"/>
      <c r="W330" s="30"/>
      <c r="X330" s="30"/>
      <c r="Y330" s="30"/>
      <c r="Z330" s="30"/>
      <c r="AA330" s="30"/>
    </row>
    <row r="331" spans="1:27" ht="13.2" x14ac:dyDescent="0.25">
      <c r="A331" s="78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2"/>
      <c r="O331" s="28"/>
      <c r="P331" s="32"/>
      <c r="Q331" s="32"/>
      <c r="R331" s="31"/>
      <c r="S331" s="31"/>
      <c r="T331" s="30"/>
      <c r="U331" s="30"/>
      <c r="V331" s="30"/>
      <c r="W331" s="30"/>
      <c r="X331" s="30"/>
      <c r="Y331" s="30"/>
      <c r="Z331" s="30"/>
      <c r="AA331" s="30"/>
    </row>
    <row r="332" spans="1:27" ht="13.2" x14ac:dyDescent="0.25">
      <c r="A332" s="78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2"/>
      <c r="O332" s="28"/>
      <c r="P332" s="32"/>
      <c r="Q332" s="32"/>
      <c r="R332" s="31"/>
      <c r="S332" s="31"/>
      <c r="T332" s="30"/>
      <c r="U332" s="30"/>
      <c r="V332" s="30"/>
      <c r="W332" s="30"/>
      <c r="X332" s="30"/>
      <c r="Y332" s="30"/>
      <c r="Z332" s="30"/>
      <c r="AA332" s="30"/>
    </row>
    <row r="333" spans="1:27" ht="13.2" x14ac:dyDescent="0.25">
      <c r="A333" s="78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2"/>
      <c r="O333" s="28"/>
      <c r="P333" s="32"/>
      <c r="Q333" s="32"/>
      <c r="R333" s="31"/>
      <c r="S333" s="31"/>
      <c r="T333" s="30"/>
      <c r="U333" s="30"/>
      <c r="V333" s="30"/>
      <c r="W333" s="30"/>
      <c r="X333" s="30"/>
      <c r="Y333" s="30"/>
      <c r="Z333" s="30"/>
      <c r="AA333" s="30"/>
    </row>
    <row r="334" spans="1:27" ht="13.2" x14ac:dyDescent="0.25">
      <c r="A334" s="78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2"/>
      <c r="O334" s="28"/>
      <c r="P334" s="32"/>
      <c r="Q334" s="32"/>
      <c r="R334" s="31"/>
      <c r="S334" s="31"/>
      <c r="T334" s="30"/>
      <c r="U334" s="30"/>
      <c r="V334" s="30"/>
      <c r="W334" s="30"/>
      <c r="X334" s="30"/>
      <c r="Y334" s="30"/>
      <c r="Z334" s="30"/>
      <c r="AA334" s="30"/>
    </row>
    <row r="335" spans="1:27" ht="13.2" x14ac:dyDescent="0.25">
      <c r="A335" s="78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2"/>
      <c r="O335" s="28"/>
      <c r="P335" s="32"/>
      <c r="Q335" s="32"/>
      <c r="R335" s="31"/>
      <c r="S335" s="31"/>
      <c r="T335" s="30"/>
      <c r="U335" s="30"/>
      <c r="V335" s="30"/>
      <c r="W335" s="30"/>
      <c r="X335" s="30"/>
      <c r="Y335" s="30"/>
      <c r="Z335" s="30"/>
      <c r="AA335" s="30"/>
    </row>
    <row r="336" spans="1:27" ht="13.2" x14ac:dyDescent="0.25">
      <c r="A336" s="78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2"/>
      <c r="O336" s="28"/>
      <c r="P336" s="32"/>
      <c r="Q336" s="32"/>
      <c r="R336" s="31"/>
      <c r="S336" s="31"/>
      <c r="T336" s="30"/>
      <c r="U336" s="30"/>
      <c r="V336" s="30"/>
      <c r="W336" s="30"/>
      <c r="X336" s="30"/>
      <c r="Y336" s="30"/>
      <c r="Z336" s="30"/>
      <c r="AA336" s="30"/>
    </row>
    <row r="337" spans="1:27" ht="13.2" x14ac:dyDescent="0.25">
      <c r="A337" s="78"/>
      <c r="B337" s="28"/>
      <c r="C337" s="28"/>
      <c r="D337" s="27"/>
      <c r="E337" s="28"/>
      <c r="F337" s="27"/>
      <c r="G337" s="28"/>
      <c r="H337" s="31"/>
      <c r="I337" s="31"/>
      <c r="J337" s="30"/>
      <c r="K337" s="30"/>
      <c r="L337" s="28"/>
      <c r="M337" s="31"/>
      <c r="N337" s="32"/>
      <c r="O337" s="28"/>
      <c r="P337" s="32"/>
      <c r="Q337" s="32"/>
      <c r="R337" s="31"/>
      <c r="S337" s="31"/>
      <c r="T337" s="30"/>
      <c r="U337" s="30"/>
      <c r="V337" s="30"/>
      <c r="W337" s="30"/>
      <c r="X337" s="30"/>
      <c r="Y337" s="30"/>
      <c r="Z337" s="30"/>
      <c r="AA337" s="30"/>
    </row>
    <row r="338" spans="1:27" ht="13.2" x14ac:dyDescent="0.25">
      <c r="A338" s="78"/>
      <c r="B338" s="28"/>
      <c r="C338" s="28"/>
      <c r="D338" s="27"/>
      <c r="E338" s="28"/>
      <c r="F338" s="27"/>
      <c r="G338" s="28"/>
      <c r="H338" s="31"/>
      <c r="I338" s="31"/>
      <c r="J338" s="30"/>
      <c r="K338" s="30"/>
      <c r="L338" s="28"/>
      <c r="M338" s="31"/>
      <c r="N338" s="32"/>
      <c r="O338" s="28"/>
      <c r="P338" s="32"/>
      <c r="Q338" s="32"/>
      <c r="R338" s="31"/>
      <c r="S338" s="31"/>
      <c r="T338" s="30"/>
      <c r="U338" s="30"/>
      <c r="V338" s="30"/>
      <c r="W338" s="30"/>
      <c r="X338" s="30"/>
      <c r="Y338" s="30"/>
      <c r="Z338" s="30"/>
      <c r="AA338" s="30"/>
    </row>
    <row r="339" spans="1:27" ht="13.2" x14ac:dyDescent="0.25">
      <c r="A339" s="78"/>
      <c r="B339" s="28"/>
      <c r="C339" s="28"/>
      <c r="D339" s="27"/>
      <c r="E339" s="28"/>
      <c r="F339" s="27"/>
      <c r="G339" s="28"/>
      <c r="H339" s="31"/>
      <c r="I339" s="31"/>
      <c r="J339" s="30"/>
      <c r="K339" s="30"/>
      <c r="L339" s="28"/>
      <c r="M339" s="31"/>
      <c r="N339" s="32"/>
      <c r="O339" s="28"/>
      <c r="P339" s="32"/>
      <c r="Q339" s="32"/>
      <c r="R339" s="31"/>
      <c r="S339" s="31"/>
      <c r="T339" s="30"/>
      <c r="U339" s="30"/>
      <c r="V339" s="30"/>
      <c r="W339" s="30"/>
      <c r="X339" s="30"/>
      <c r="Y339" s="30"/>
      <c r="Z339" s="30"/>
      <c r="AA339" s="30"/>
    </row>
    <row r="340" spans="1:27" ht="13.2" x14ac:dyDescent="0.25">
      <c r="A340" s="78"/>
      <c r="B340" s="28"/>
      <c r="C340" s="28"/>
      <c r="D340" s="27"/>
      <c r="E340" s="28"/>
      <c r="F340" s="27"/>
      <c r="G340" s="28"/>
      <c r="H340" s="31"/>
      <c r="I340" s="31"/>
      <c r="J340" s="30"/>
      <c r="K340" s="30"/>
      <c r="L340" s="28"/>
      <c r="M340" s="31"/>
      <c r="N340" s="32"/>
      <c r="O340" s="28"/>
      <c r="P340" s="32"/>
      <c r="Q340" s="32"/>
      <c r="R340" s="31"/>
      <c r="S340" s="31"/>
      <c r="T340" s="30"/>
      <c r="U340" s="30"/>
      <c r="V340" s="30"/>
      <c r="W340" s="30"/>
      <c r="X340" s="30"/>
      <c r="Y340" s="30"/>
      <c r="Z340" s="30"/>
      <c r="AA340" s="30"/>
    </row>
    <row r="341" spans="1:27" ht="13.2" x14ac:dyDescent="0.25">
      <c r="A341" s="78"/>
      <c r="B341" s="28"/>
      <c r="C341" s="28"/>
      <c r="D341" s="27"/>
      <c r="E341" s="28"/>
      <c r="F341" s="27"/>
      <c r="G341" s="28"/>
      <c r="H341" s="31"/>
      <c r="I341" s="31"/>
      <c r="J341" s="30"/>
      <c r="K341" s="30"/>
      <c r="L341" s="28"/>
      <c r="M341" s="31"/>
      <c r="N341" s="32"/>
      <c r="O341" s="28"/>
      <c r="P341" s="32"/>
      <c r="Q341" s="32"/>
      <c r="R341" s="31"/>
      <c r="S341" s="31"/>
      <c r="T341" s="30"/>
      <c r="U341" s="30"/>
      <c r="V341" s="30"/>
      <c r="W341" s="30"/>
      <c r="X341" s="30"/>
      <c r="Y341" s="30"/>
      <c r="Z341" s="30"/>
      <c r="AA341" s="30"/>
    </row>
    <row r="342" spans="1:27" ht="13.2" x14ac:dyDescent="0.25">
      <c r="A342" s="78"/>
      <c r="B342" s="28"/>
      <c r="C342" s="28"/>
      <c r="D342" s="27"/>
      <c r="E342" s="28"/>
      <c r="F342" s="27"/>
      <c r="G342" s="28"/>
      <c r="H342" s="31"/>
      <c r="I342" s="31"/>
      <c r="J342" s="30"/>
      <c r="K342" s="30"/>
      <c r="L342" s="28"/>
      <c r="M342" s="31"/>
      <c r="N342" s="32"/>
      <c r="O342" s="28"/>
      <c r="P342" s="32"/>
      <c r="Q342" s="32"/>
      <c r="R342" s="31"/>
      <c r="S342" s="31"/>
      <c r="T342" s="30"/>
      <c r="U342" s="30"/>
      <c r="V342" s="30"/>
      <c r="W342" s="30"/>
      <c r="X342" s="30"/>
      <c r="Y342" s="30"/>
      <c r="Z342" s="30"/>
      <c r="AA342" s="30"/>
    </row>
    <row r="343" spans="1:27" ht="13.2" x14ac:dyDescent="0.25">
      <c r="A343" s="78"/>
      <c r="B343" s="28"/>
      <c r="C343" s="28"/>
      <c r="D343" s="27"/>
      <c r="E343" s="28"/>
      <c r="F343" s="27"/>
      <c r="G343" s="28"/>
      <c r="H343" s="31"/>
      <c r="I343" s="31"/>
      <c r="J343" s="30"/>
      <c r="K343" s="30"/>
      <c r="L343" s="28"/>
      <c r="M343" s="31"/>
      <c r="N343" s="32"/>
      <c r="O343" s="28"/>
      <c r="P343" s="32"/>
      <c r="Q343" s="32"/>
      <c r="R343" s="31"/>
      <c r="S343" s="31"/>
      <c r="T343" s="30"/>
      <c r="U343" s="30"/>
      <c r="V343" s="30"/>
      <c r="W343" s="30"/>
      <c r="X343" s="30"/>
      <c r="Y343" s="30"/>
      <c r="Z343" s="30"/>
      <c r="AA343" s="30"/>
    </row>
    <row r="344" spans="1:27" ht="13.2" x14ac:dyDescent="0.25">
      <c r="A344" s="78"/>
      <c r="B344" s="28"/>
      <c r="C344" s="28"/>
      <c r="D344" s="27"/>
      <c r="E344" s="28"/>
      <c r="F344" s="27"/>
      <c r="G344" s="28"/>
      <c r="H344" s="31"/>
      <c r="I344" s="31"/>
      <c r="J344" s="30"/>
      <c r="K344" s="30"/>
      <c r="L344" s="28"/>
      <c r="M344" s="31"/>
      <c r="N344" s="32"/>
      <c r="O344" s="28"/>
      <c r="P344" s="32"/>
      <c r="Q344" s="32"/>
      <c r="R344" s="31"/>
      <c r="S344" s="31"/>
      <c r="T344" s="30"/>
      <c r="U344" s="30"/>
      <c r="V344" s="30"/>
      <c r="W344" s="30"/>
      <c r="X344" s="30"/>
      <c r="Y344" s="30"/>
      <c r="Z344" s="30"/>
      <c r="AA344" s="30"/>
    </row>
    <row r="345" spans="1:27" ht="13.2" x14ac:dyDescent="0.25">
      <c r="A345" s="78"/>
      <c r="B345" s="28"/>
      <c r="C345" s="28"/>
      <c r="D345" s="27"/>
      <c r="E345" s="28"/>
      <c r="F345" s="27"/>
      <c r="G345" s="28"/>
      <c r="H345" s="31"/>
      <c r="I345" s="31"/>
      <c r="J345" s="30"/>
      <c r="K345" s="30"/>
      <c r="L345" s="28"/>
      <c r="M345" s="31"/>
      <c r="N345" s="32"/>
      <c r="O345" s="28"/>
      <c r="P345" s="32"/>
      <c r="Q345" s="32"/>
      <c r="R345" s="31"/>
      <c r="S345" s="31"/>
      <c r="T345" s="30"/>
      <c r="U345" s="30"/>
      <c r="V345" s="30"/>
      <c r="W345" s="30"/>
      <c r="X345" s="30"/>
      <c r="Y345" s="30"/>
      <c r="Z345" s="30"/>
      <c r="AA345" s="30"/>
    </row>
    <row r="346" spans="1:27" ht="13.2" x14ac:dyDescent="0.25">
      <c r="A346" s="78"/>
      <c r="B346" s="28"/>
      <c r="C346" s="28"/>
      <c r="D346" s="27"/>
      <c r="E346" s="28"/>
      <c r="F346" s="27"/>
      <c r="G346" s="28"/>
      <c r="H346" s="31"/>
      <c r="I346" s="31"/>
      <c r="J346" s="30"/>
      <c r="K346" s="30"/>
      <c r="L346" s="28"/>
      <c r="M346" s="31"/>
      <c r="N346" s="32"/>
      <c r="O346" s="28"/>
      <c r="P346" s="32"/>
      <c r="Q346" s="32"/>
      <c r="R346" s="31"/>
      <c r="S346" s="31"/>
      <c r="T346" s="30"/>
      <c r="U346" s="30"/>
      <c r="V346" s="30"/>
      <c r="W346" s="30"/>
      <c r="X346" s="30"/>
      <c r="Y346" s="30"/>
      <c r="Z346" s="30"/>
      <c r="AA346" s="30"/>
    </row>
    <row r="347" spans="1:27" ht="13.2" x14ac:dyDescent="0.25">
      <c r="A347" s="78"/>
      <c r="B347" s="28"/>
      <c r="C347" s="28"/>
      <c r="D347" s="27"/>
      <c r="E347" s="28"/>
      <c r="F347" s="27"/>
      <c r="G347" s="28"/>
      <c r="H347" s="31"/>
      <c r="I347" s="31"/>
      <c r="J347" s="30"/>
      <c r="K347" s="30"/>
      <c r="L347" s="28"/>
      <c r="M347" s="31"/>
      <c r="N347" s="32"/>
      <c r="O347" s="28"/>
      <c r="P347" s="32"/>
      <c r="Q347" s="32"/>
      <c r="R347" s="31"/>
      <c r="S347" s="31"/>
      <c r="T347" s="30"/>
      <c r="U347" s="30"/>
      <c r="V347" s="30"/>
      <c r="W347" s="30"/>
      <c r="X347" s="30"/>
      <c r="Y347" s="30"/>
      <c r="Z347" s="30"/>
      <c r="AA347" s="30"/>
    </row>
    <row r="348" spans="1:27" ht="13.2" x14ac:dyDescent="0.25">
      <c r="A348" s="78"/>
      <c r="B348" s="28"/>
      <c r="C348" s="28"/>
      <c r="D348" s="27"/>
      <c r="E348" s="28"/>
      <c r="F348" s="27"/>
      <c r="G348" s="28"/>
      <c r="H348" s="31"/>
      <c r="I348" s="31"/>
      <c r="J348" s="30"/>
      <c r="K348" s="30"/>
      <c r="L348" s="28"/>
      <c r="M348" s="31"/>
      <c r="N348" s="32"/>
      <c r="O348" s="28"/>
      <c r="P348" s="32"/>
      <c r="Q348" s="32"/>
      <c r="R348" s="31"/>
      <c r="S348" s="31"/>
      <c r="T348" s="30"/>
      <c r="U348" s="30"/>
      <c r="V348" s="30"/>
      <c r="W348" s="30"/>
      <c r="X348" s="30"/>
      <c r="Y348" s="30"/>
      <c r="Z348" s="30"/>
      <c r="AA348" s="30"/>
    </row>
    <row r="349" spans="1:27" ht="13.2" x14ac:dyDescent="0.25">
      <c r="A349" s="78"/>
      <c r="B349" s="28"/>
      <c r="C349" s="28"/>
      <c r="D349" s="27"/>
      <c r="E349" s="28"/>
      <c r="F349" s="27"/>
      <c r="G349" s="28"/>
      <c r="H349" s="31"/>
      <c r="I349" s="31"/>
      <c r="J349" s="30"/>
      <c r="K349" s="30"/>
      <c r="L349" s="28"/>
      <c r="M349" s="31"/>
      <c r="N349" s="32"/>
      <c r="O349" s="28"/>
      <c r="P349" s="32"/>
      <c r="Q349" s="32"/>
      <c r="R349" s="31"/>
      <c r="S349" s="31"/>
      <c r="T349" s="30"/>
      <c r="U349" s="30"/>
      <c r="V349" s="30"/>
      <c r="W349" s="30"/>
      <c r="X349" s="30"/>
      <c r="Y349" s="30"/>
      <c r="Z349" s="30"/>
      <c r="AA349" s="30"/>
    </row>
    <row r="350" spans="1:27" ht="13.2" x14ac:dyDescent="0.25">
      <c r="A350" s="78"/>
      <c r="B350" s="28"/>
      <c r="C350" s="28"/>
      <c r="D350" s="27"/>
      <c r="E350" s="28"/>
      <c r="F350" s="27"/>
      <c r="G350" s="28"/>
      <c r="H350" s="31"/>
      <c r="I350" s="31"/>
      <c r="J350" s="30"/>
      <c r="K350" s="30"/>
      <c r="L350" s="28"/>
      <c r="M350" s="31"/>
      <c r="N350" s="32"/>
      <c r="O350" s="28"/>
      <c r="P350" s="32"/>
      <c r="Q350" s="32"/>
      <c r="R350" s="31"/>
      <c r="S350" s="31"/>
      <c r="T350" s="30"/>
      <c r="U350" s="30"/>
      <c r="V350" s="30"/>
      <c r="W350" s="30"/>
      <c r="X350" s="30"/>
      <c r="Y350" s="30"/>
      <c r="Z350" s="30"/>
      <c r="AA350" s="30"/>
    </row>
    <row r="351" spans="1:27" ht="13.2" x14ac:dyDescent="0.25">
      <c r="A351" s="78"/>
      <c r="B351" s="28"/>
      <c r="C351" s="28"/>
      <c r="D351" s="27"/>
      <c r="E351" s="28"/>
      <c r="F351" s="27"/>
      <c r="G351" s="28"/>
      <c r="H351" s="31"/>
      <c r="I351" s="31"/>
      <c r="J351" s="30"/>
      <c r="K351" s="30"/>
      <c r="L351" s="28"/>
      <c r="M351" s="31"/>
      <c r="N351" s="32"/>
      <c r="O351" s="28"/>
      <c r="P351" s="32"/>
      <c r="Q351" s="32"/>
      <c r="R351" s="31"/>
      <c r="S351" s="31"/>
      <c r="T351" s="30"/>
      <c r="U351" s="30"/>
      <c r="V351" s="30"/>
      <c r="W351" s="30"/>
      <c r="X351" s="30"/>
      <c r="Y351" s="30"/>
      <c r="Z351" s="30"/>
      <c r="AA351" s="30"/>
    </row>
    <row r="352" spans="1:27" ht="13.2" x14ac:dyDescent="0.25">
      <c r="A352" s="78"/>
      <c r="B352" s="28"/>
      <c r="C352" s="28"/>
      <c r="D352" s="27"/>
      <c r="E352" s="28"/>
      <c r="F352" s="27"/>
      <c r="G352" s="28"/>
      <c r="H352" s="31"/>
      <c r="I352" s="31"/>
      <c r="J352" s="30"/>
      <c r="K352" s="30"/>
      <c r="L352" s="28"/>
      <c r="M352" s="31"/>
      <c r="N352" s="32"/>
      <c r="O352" s="28"/>
      <c r="P352" s="32"/>
      <c r="Q352" s="32"/>
      <c r="R352" s="31"/>
      <c r="S352" s="31"/>
      <c r="T352" s="30"/>
      <c r="U352" s="30"/>
      <c r="V352" s="30"/>
      <c r="W352" s="30"/>
      <c r="X352" s="30"/>
      <c r="Y352" s="30"/>
      <c r="Z352" s="30"/>
      <c r="AA352" s="30"/>
    </row>
    <row r="353" spans="1:27" ht="13.2" x14ac:dyDescent="0.25">
      <c r="A353" s="78"/>
      <c r="B353" s="28"/>
      <c r="C353" s="28"/>
      <c r="D353" s="27"/>
      <c r="E353" s="28"/>
      <c r="F353" s="27"/>
      <c r="G353" s="28"/>
      <c r="H353" s="31"/>
      <c r="I353" s="31"/>
      <c r="J353" s="30"/>
      <c r="K353" s="30"/>
      <c r="L353" s="28"/>
      <c r="M353" s="31"/>
      <c r="N353" s="32"/>
      <c r="O353" s="28"/>
      <c r="P353" s="32"/>
      <c r="Q353" s="32"/>
      <c r="R353" s="31"/>
      <c r="S353" s="31"/>
      <c r="T353" s="30"/>
      <c r="U353" s="30"/>
      <c r="V353" s="30"/>
      <c r="W353" s="30"/>
      <c r="X353" s="30"/>
      <c r="Y353" s="30"/>
      <c r="Z353" s="30"/>
      <c r="AA353" s="30"/>
    </row>
    <row r="354" spans="1:27" ht="13.2" x14ac:dyDescent="0.25">
      <c r="A354" s="78"/>
      <c r="B354" s="28"/>
      <c r="C354" s="28"/>
      <c r="D354" s="27"/>
      <c r="E354" s="28"/>
      <c r="F354" s="27"/>
      <c r="G354" s="28"/>
      <c r="H354" s="31"/>
      <c r="I354" s="31"/>
      <c r="J354" s="30"/>
      <c r="K354" s="30"/>
      <c r="L354" s="28"/>
      <c r="M354" s="31"/>
      <c r="N354" s="32"/>
      <c r="O354" s="28"/>
      <c r="P354" s="32"/>
      <c r="Q354" s="32"/>
      <c r="R354" s="31"/>
      <c r="S354" s="31"/>
      <c r="T354" s="30"/>
      <c r="U354" s="30"/>
      <c r="V354" s="30"/>
      <c r="W354" s="30"/>
      <c r="X354" s="30"/>
      <c r="Y354" s="30"/>
      <c r="Z354" s="30"/>
      <c r="AA354" s="30"/>
    </row>
    <row r="355" spans="1:27" ht="13.2" x14ac:dyDescent="0.25">
      <c r="A355" s="78"/>
      <c r="B355" s="28"/>
      <c r="C355" s="28"/>
      <c r="D355" s="27"/>
      <c r="E355" s="28"/>
      <c r="F355" s="27"/>
      <c r="G355" s="28"/>
      <c r="H355" s="31"/>
      <c r="I355" s="31"/>
      <c r="J355" s="30"/>
      <c r="K355" s="30"/>
      <c r="L355" s="28"/>
      <c r="M355" s="31"/>
      <c r="N355" s="32"/>
      <c r="O355" s="28"/>
      <c r="P355" s="32"/>
      <c r="Q355" s="32"/>
      <c r="R355" s="31"/>
      <c r="S355" s="31"/>
      <c r="T355" s="30"/>
      <c r="U355" s="30"/>
      <c r="V355" s="30"/>
      <c r="W355" s="30"/>
      <c r="X355" s="30"/>
      <c r="Y355" s="30"/>
      <c r="Z355" s="30"/>
      <c r="AA355" s="30"/>
    </row>
    <row r="356" spans="1:27" ht="13.2" x14ac:dyDescent="0.25">
      <c r="A356" s="78"/>
      <c r="B356" s="28"/>
      <c r="C356" s="28"/>
      <c r="D356" s="27"/>
      <c r="E356" s="28"/>
      <c r="F356" s="27"/>
      <c r="G356" s="28"/>
      <c r="H356" s="31"/>
      <c r="I356" s="31"/>
      <c r="J356" s="30"/>
      <c r="K356" s="30"/>
      <c r="L356" s="28"/>
      <c r="M356" s="31"/>
      <c r="N356" s="32"/>
      <c r="O356" s="28"/>
      <c r="P356" s="32"/>
      <c r="Q356" s="32"/>
      <c r="R356" s="31"/>
      <c r="S356" s="31"/>
      <c r="T356" s="30"/>
      <c r="U356" s="30"/>
      <c r="V356" s="30"/>
      <c r="W356" s="30"/>
      <c r="X356" s="30"/>
      <c r="Y356" s="30"/>
      <c r="Z356" s="30"/>
      <c r="AA356" s="30"/>
    </row>
    <row r="357" spans="1:27" ht="13.2" x14ac:dyDescent="0.25">
      <c r="A357" s="78"/>
      <c r="B357" s="28"/>
      <c r="C357" s="28"/>
      <c r="D357" s="27"/>
      <c r="E357" s="28"/>
      <c r="F357" s="27"/>
      <c r="G357" s="28"/>
      <c r="H357" s="31"/>
      <c r="I357" s="31"/>
      <c r="J357" s="30"/>
      <c r="K357" s="30"/>
      <c r="L357" s="28"/>
      <c r="M357" s="31"/>
      <c r="N357" s="32"/>
      <c r="O357" s="28"/>
      <c r="P357" s="32"/>
      <c r="Q357" s="32"/>
      <c r="R357" s="31"/>
      <c r="S357" s="31"/>
      <c r="T357" s="30"/>
      <c r="U357" s="30"/>
      <c r="V357" s="30"/>
      <c r="W357" s="30"/>
      <c r="X357" s="30"/>
      <c r="Y357" s="30"/>
      <c r="Z357" s="30"/>
      <c r="AA357" s="30"/>
    </row>
    <row r="358" spans="1:27" ht="13.2" x14ac:dyDescent="0.25">
      <c r="A358" s="78"/>
      <c r="B358" s="28"/>
      <c r="C358" s="28"/>
      <c r="D358" s="27"/>
      <c r="E358" s="28"/>
      <c r="F358" s="27"/>
      <c r="G358" s="28"/>
      <c r="H358" s="31"/>
      <c r="I358" s="31"/>
      <c r="J358" s="30"/>
      <c r="K358" s="30"/>
      <c r="L358" s="28"/>
      <c r="M358" s="31"/>
      <c r="N358" s="32"/>
      <c r="O358" s="28"/>
      <c r="P358" s="32"/>
      <c r="Q358" s="32"/>
      <c r="R358" s="31"/>
      <c r="S358" s="31"/>
      <c r="T358" s="30"/>
      <c r="U358" s="30"/>
      <c r="V358" s="30"/>
      <c r="W358" s="30"/>
      <c r="X358" s="30"/>
      <c r="Y358" s="30"/>
      <c r="Z358" s="30"/>
      <c r="AA358" s="30"/>
    </row>
    <row r="359" spans="1:27" ht="13.2" x14ac:dyDescent="0.25">
      <c r="A359" s="78"/>
      <c r="B359" s="28"/>
      <c r="C359" s="28"/>
      <c r="D359" s="27"/>
      <c r="E359" s="28"/>
      <c r="F359" s="27"/>
      <c r="G359" s="28"/>
      <c r="H359" s="31"/>
      <c r="I359" s="31"/>
      <c r="J359" s="30"/>
      <c r="K359" s="30"/>
      <c r="L359" s="28"/>
      <c r="M359" s="31"/>
      <c r="N359" s="32"/>
      <c r="O359" s="28"/>
      <c r="P359" s="32"/>
      <c r="Q359" s="32"/>
      <c r="R359" s="31"/>
      <c r="S359" s="31"/>
      <c r="T359" s="30"/>
      <c r="U359" s="30"/>
      <c r="V359" s="30"/>
      <c r="W359" s="30"/>
      <c r="X359" s="30"/>
      <c r="Y359" s="30"/>
      <c r="Z359" s="30"/>
      <c r="AA359" s="30"/>
    </row>
    <row r="360" spans="1:27" ht="13.2" x14ac:dyDescent="0.25">
      <c r="A360" s="78"/>
      <c r="B360" s="28"/>
      <c r="C360" s="28"/>
      <c r="D360" s="27"/>
      <c r="E360" s="28"/>
      <c r="F360" s="27"/>
      <c r="G360" s="28"/>
      <c r="H360" s="31"/>
      <c r="I360" s="31"/>
      <c r="J360" s="30"/>
      <c r="K360" s="30"/>
      <c r="L360" s="28"/>
      <c r="M360" s="31"/>
      <c r="N360" s="32"/>
      <c r="O360" s="28"/>
      <c r="P360" s="32"/>
      <c r="Q360" s="32"/>
      <c r="R360" s="31"/>
      <c r="S360" s="31"/>
      <c r="T360" s="30"/>
      <c r="U360" s="30"/>
      <c r="V360" s="30"/>
      <c r="W360" s="30"/>
      <c r="X360" s="30"/>
      <c r="Y360" s="30"/>
      <c r="Z360" s="30"/>
      <c r="AA360" s="30"/>
    </row>
    <row r="361" spans="1:27" ht="13.2" x14ac:dyDescent="0.25">
      <c r="A361" s="78"/>
      <c r="B361" s="28"/>
      <c r="C361" s="28"/>
      <c r="D361" s="27"/>
      <c r="E361" s="28"/>
      <c r="F361" s="27"/>
      <c r="G361" s="28"/>
      <c r="H361" s="31"/>
      <c r="I361" s="31"/>
      <c r="J361" s="30"/>
      <c r="K361" s="30"/>
      <c r="L361" s="28"/>
      <c r="M361" s="31"/>
      <c r="N361" s="32"/>
      <c r="O361" s="28"/>
      <c r="P361" s="32"/>
      <c r="Q361" s="32"/>
      <c r="R361" s="31"/>
      <c r="S361" s="31"/>
      <c r="T361" s="30"/>
      <c r="U361" s="30"/>
      <c r="V361" s="30"/>
      <c r="W361" s="30"/>
      <c r="X361" s="30"/>
      <c r="Y361" s="30"/>
      <c r="Z361" s="30"/>
      <c r="AA361" s="30"/>
    </row>
    <row r="362" spans="1:27" ht="13.2" x14ac:dyDescent="0.25">
      <c r="A362" s="78"/>
      <c r="B362" s="28"/>
      <c r="C362" s="28"/>
      <c r="D362" s="27"/>
      <c r="E362" s="28"/>
      <c r="F362" s="27"/>
      <c r="G362" s="28"/>
      <c r="H362" s="31"/>
      <c r="I362" s="31"/>
      <c r="J362" s="30"/>
      <c r="K362" s="30"/>
      <c r="L362" s="28"/>
      <c r="M362" s="31"/>
      <c r="N362" s="32"/>
      <c r="O362" s="28"/>
      <c r="P362" s="32"/>
      <c r="Q362" s="32"/>
      <c r="R362" s="31"/>
      <c r="S362" s="31"/>
      <c r="T362" s="30"/>
      <c r="U362" s="30"/>
      <c r="V362" s="30"/>
      <c r="W362" s="30"/>
      <c r="X362" s="30"/>
      <c r="Y362" s="30"/>
      <c r="Z362" s="30"/>
      <c r="AA362" s="30"/>
    </row>
    <row r="363" spans="1:27" ht="13.2" x14ac:dyDescent="0.25">
      <c r="A363" s="78"/>
      <c r="B363" s="28"/>
      <c r="C363" s="28"/>
      <c r="D363" s="27"/>
      <c r="E363" s="28"/>
      <c r="F363" s="27"/>
      <c r="G363" s="28"/>
      <c r="H363" s="31"/>
      <c r="I363" s="31"/>
      <c r="J363" s="30"/>
      <c r="K363" s="30"/>
      <c r="L363" s="28"/>
      <c r="M363" s="31"/>
      <c r="N363" s="32"/>
      <c r="O363" s="28"/>
      <c r="P363" s="32"/>
      <c r="Q363" s="32"/>
      <c r="R363" s="31"/>
      <c r="S363" s="31"/>
      <c r="T363" s="30"/>
      <c r="U363" s="30"/>
      <c r="V363" s="30"/>
      <c r="W363" s="30"/>
      <c r="X363" s="30"/>
      <c r="Y363" s="30"/>
      <c r="Z363" s="30"/>
      <c r="AA363" s="30"/>
    </row>
    <row r="364" spans="1:27" ht="13.2" x14ac:dyDescent="0.25">
      <c r="A364" s="78"/>
      <c r="B364" s="28"/>
      <c r="C364" s="28"/>
      <c r="D364" s="27"/>
      <c r="E364" s="28"/>
      <c r="F364" s="27"/>
      <c r="G364" s="28"/>
      <c r="H364" s="31"/>
      <c r="I364" s="31"/>
      <c r="J364" s="30"/>
      <c r="K364" s="30"/>
      <c r="L364" s="28"/>
      <c r="M364" s="31"/>
      <c r="N364" s="32"/>
      <c r="O364" s="28"/>
      <c r="P364" s="32"/>
      <c r="Q364" s="32"/>
      <c r="R364" s="31"/>
      <c r="S364" s="31"/>
      <c r="T364" s="30"/>
      <c r="U364" s="30"/>
      <c r="V364" s="30"/>
      <c r="W364" s="30"/>
      <c r="X364" s="30"/>
      <c r="Y364" s="30"/>
      <c r="Z364" s="30"/>
      <c r="AA364" s="30"/>
    </row>
    <row r="365" spans="1:27" ht="13.2" x14ac:dyDescent="0.25">
      <c r="A365" s="78"/>
      <c r="B365" s="28"/>
      <c r="C365" s="28"/>
      <c r="D365" s="27"/>
      <c r="E365" s="28"/>
      <c r="F365" s="27"/>
      <c r="G365" s="28"/>
      <c r="H365" s="31"/>
      <c r="I365" s="31"/>
      <c r="J365" s="30"/>
      <c r="K365" s="30"/>
      <c r="L365" s="28"/>
      <c r="M365" s="31"/>
      <c r="N365" s="32"/>
      <c r="O365" s="28"/>
      <c r="P365" s="32"/>
      <c r="Q365" s="32"/>
      <c r="R365" s="31"/>
      <c r="S365" s="31"/>
      <c r="T365" s="30"/>
      <c r="U365" s="30"/>
      <c r="V365" s="30"/>
      <c r="W365" s="30"/>
      <c r="X365" s="30"/>
      <c r="Y365" s="30"/>
      <c r="Z365" s="30"/>
      <c r="AA365" s="30"/>
    </row>
    <row r="366" spans="1:27" ht="13.2" x14ac:dyDescent="0.25">
      <c r="A366" s="78"/>
      <c r="B366" s="28"/>
      <c r="C366" s="28"/>
      <c r="D366" s="27"/>
      <c r="E366" s="28"/>
      <c r="F366" s="27"/>
      <c r="G366" s="28"/>
      <c r="H366" s="31"/>
      <c r="I366" s="31"/>
      <c r="J366" s="30"/>
      <c r="K366" s="30"/>
      <c r="L366" s="28"/>
      <c r="M366" s="31"/>
      <c r="N366" s="32"/>
      <c r="O366" s="28"/>
      <c r="P366" s="32"/>
      <c r="Q366" s="32"/>
      <c r="R366" s="31"/>
      <c r="S366" s="31"/>
      <c r="T366" s="30"/>
      <c r="U366" s="30"/>
      <c r="V366" s="30"/>
      <c r="W366" s="30"/>
      <c r="X366" s="30"/>
      <c r="Y366" s="30"/>
      <c r="Z366" s="30"/>
      <c r="AA366" s="30"/>
    </row>
    <row r="367" spans="1:27" ht="13.2" x14ac:dyDescent="0.25">
      <c r="A367" s="78"/>
      <c r="B367" s="28"/>
      <c r="C367" s="28"/>
      <c r="D367" s="27"/>
      <c r="E367" s="28"/>
      <c r="F367" s="27"/>
      <c r="G367" s="28"/>
      <c r="H367" s="31"/>
      <c r="I367" s="31"/>
      <c r="J367" s="30"/>
      <c r="K367" s="30"/>
      <c r="L367" s="28"/>
      <c r="M367" s="31"/>
      <c r="N367" s="32"/>
      <c r="O367" s="28"/>
      <c r="P367" s="32"/>
      <c r="Q367" s="32"/>
      <c r="R367" s="31"/>
      <c r="S367" s="31"/>
      <c r="T367" s="30"/>
      <c r="U367" s="30"/>
      <c r="V367" s="30"/>
      <c r="W367" s="30"/>
      <c r="X367" s="30"/>
      <c r="Y367" s="30"/>
      <c r="Z367" s="30"/>
      <c r="AA367" s="30"/>
    </row>
    <row r="368" spans="1:27" ht="13.2" x14ac:dyDescent="0.25">
      <c r="A368" s="78"/>
      <c r="B368" s="28"/>
      <c r="C368" s="28"/>
      <c r="D368" s="27"/>
      <c r="E368" s="28"/>
      <c r="F368" s="27"/>
      <c r="G368" s="28"/>
      <c r="H368" s="31"/>
      <c r="I368" s="31"/>
      <c r="J368" s="30"/>
      <c r="K368" s="30"/>
      <c r="L368" s="28"/>
      <c r="M368" s="31"/>
      <c r="N368" s="32"/>
      <c r="O368" s="28"/>
      <c r="P368" s="32"/>
      <c r="Q368" s="32"/>
      <c r="R368" s="31"/>
      <c r="S368" s="31"/>
      <c r="T368" s="30"/>
      <c r="U368" s="30"/>
      <c r="V368" s="30"/>
      <c r="W368" s="30"/>
      <c r="X368" s="30"/>
      <c r="Y368" s="30"/>
      <c r="Z368" s="30"/>
      <c r="AA368" s="30"/>
    </row>
    <row r="369" spans="1:27" ht="13.2" x14ac:dyDescent="0.25">
      <c r="A369" s="78"/>
      <c r="B369" s="28"/>
      <c r="C369" s="28"/>
      <c r="D369" s="27"/>
      <c r="E369" s="28"/>
      <c r="F369" s="27"/>
      <c r="G369" s="28"/>
      <c r="H369" s="31"/>
      <c r="I369" s="31"/>
      <c r="J369" s="30"/>
      <c r="K369" s="30"/>
      <c r="L369" s="28"/>
      <c r="M369" s="31"/>
      <c r="N369" s="32"/>
      <c r="O369" s="28"/>
      <c r="P369" s="32"/>
      <c r="Q369" s="32"/>
      <c r="R369" s="31"/>
      <c r="S369" s="31"/>
      <c r="T369" s="30"/>
      <c r="U369" s="30"/>
      <c r="V369" s="30"/>
      <c r="W369" s="30"/>
      <c r="X369" s="30"/>
      <c r="Y369" s="30"/>
      <c r="Z369" s="30"/>
      <c r="AA369" s="30"/>
    </row>
    <row r="370" spans="1:27" ht="13.2" x14ac:dyDescent="0.25">
      <c r="A370" s="78"/>
      <c r="B370" s="28"/>
      <c r="C370" s="28"/>
      <c r="D370" s="27"/>
      <c r="E370" s="28"/>
      <c r="F370" s="27"/>
      <c r="G370" s="28"/>
      <c r="H370" s="31"/>
      <c r="I370" s="31"/>
      <c r="J370" s="30"/>
      <c r="K370" s="30"/>
      <c r="L370" s="28"/>
      <c r="M370" s="31"/>
      <c r="N370" s="32"/>
      <c r="O370" s="28"/>
      <c r="P370" s="32"/>
      <c r="Q370" s="32"/>
      <c r="R370" s="31"/>
      <c r="S370" s="31"/>
      <c r="T370" s="30"/>
      <c r="U370" s="30"/>
      <c r="V370" s="30"/>
      <c r="W370" s="30"/>
      <c r="X370" s="30"/>
      <c r="Y370" s="30"/>
      <c r="Z370" s="30"/>
      <c r="AA370" s="30"/>
    </row>
    <row r="371" spans="1:27" ht="13.2" x14ac:dyDescent="0.25">
      <c r="A371" s="78"/>
      <c r="B371" s="28"/>
      <c r="C371" s="28"/>
      <c r="D371" s="27"/>
      <c r="E371" s="28"/>
      <c r="F371" s="27"/>
      <c r="G371" s="28"/>
      <c r="H371" s="31"/>
      <c r="I371" s="31"/>
      <c r="J371" s="30"/>
      <c r="K371" s="30"/>
      <c r="L371" s="28"/>
      <c r="M371" s="31"/>
      <c r="N371" s="32"/>
      <c r="O371" s="28"/>
      <c r="P371" s="32"/>
      <c r="Q371" s="32"/>
      <c r="R371" s="31"/>
      <c r="S371" s="31"/>
      <c r="T371" s="30"/>
      <c r="U371" s="30"/>
      <c r="V371" s="30"/>
      <c r="W371" s="30"/>
      <c r="X371" s="30"/>
      <c r="Y371" s="30"/>
      <c r="Z371" s="30"/>
      <c r="AA371" s="30"/>
    </row>
    <row r="372" spans="1:27" ht="13.2" x14ac:dyDescent="0.25">
      <c r="A372" s="78"/>
      <c r="B372" s="28"/>
      <c r="C372" s="28"/>
      <c r="D372" s="27"/>
      <c r="E372" s="28"/>
      <c r="F372" s="27"/>
      <c r="G372" s="28"/>
      <c r="H372" s="31"/>
      <c r="I372" s="31"/>
      <c r="J372" s="30"/>
      <c r="K372" s="30"/>
      <c r="L372" s="28"/>
      <c r="M372" s="31"/>
      <c r="N372" s="32"/>
      <c r="O372" s="28"/>
      <c r="P372" s="32"/>
      <c r="Q372" s="32"/>
      <c r="R372" s="31"/>
      <c r="S372" s="31"/>
      <c r="T372" s="30"/>
      <c r="U372" s="30"/>
      <c r="V372" s="30"/>
      <c r="W372" s="30"/>
      <c r="X372" s="30"/>
      <c r="Y372" s="30"/>
      <c r="Z372" s="30"/>
      <c r="AA372" s="30"/>
    </row>
    <row r="373" spans="1:27" ht="13.2" x14ac:dyDescent="0.25">
      <c r="A373" s="78"/>
      <c r="B373" s="28"/>
      <c r="C373" s="28"/>
      <c r="D373" s="27"/>
      <c r="E373" s="28"/>
      <c r="F373" s="27"/>
      <c r="G373" s="28"/>
      <c r="H373" s="31"/>
      <c r="I373" s="31"/>
      <c r="J373" s="30"/>
      <c r="K373" s="30"/>
      <c r="L373" s="28"/>
      <c r="M373" s="31"/>
      <c r="N373" s="32"/>
      <c r="O373" s="28"/>
      <c r="P373" s="32"/>
      <c r="Q373" s="32"/>
      <c r="R373" s="31"/>
      <c r="S373" s="31"/>
      <c r="T373" s="30"/>
      <c r="U373" s="30"/>
      <c r="V373" s="30"/>
      <c r="W373" s="30"/>
      <c r="X373" s="30"/>
      <c r="Y373" s="30"/>
      <c r="Z373" s="30"/>
      <c r="AA373" s="30"/>
    </row>
    <row r="374" spans="1:27" ht="13.2" x14ac:dyDescent="0.25">
      <c r="A374" s="78"/>
      <c r="B374" s="28"/>
      <c r="C374" s="28"/>
      <c r="D374" s="27"/>
      <c r="E374" s="28"/>
      <c r="F374" s="27"/>
      <c r="G374" s="28"/>
      <c r="H374" s="31"/>
      <c r="I374" s="31"/>
      <c r="J374" s="30"/>
      <c r="K374" s="30"/>
      <c r="L374" s="28"/>
      <c r="M374" s="31"/>
      <c r="N374" s="32"/>
      <c r="O374" s="28"/>
      <c r="P374" s="32"/>
      <c r="Q374" s="32"/>
      <c r="R374" s="31"/>
      <c r="S374" s="31"/>
      <c r="T374" s="30"/>
      <c r="U374" s="30"/>
      <c r="V374" s="30"/>
      <c r="W374" s="30"/>
      <c r="X374" s="30"/>
      <c r="Y374" s="30"/>
      <c r="Z374" s="30"/>
      <c r="AA374" s="30"/>
    </row>
    <row r="375" spans="1:27" ht="13.2" x14ac:dyDescent="0.25">
      <c r="A375" s="78"/>
      <c r="B375" s="28"/>
      <c r="C375" s="28"/>
      <c r="D375" s="27"/>
      <c r="E375" s="28"/>
      <c r="F375" s="27"/>
      <c r="G375" s="28"/>
      <c r="H375" s="31"/>
      <c r="I375" s="31"/>
      <c r="J375" s="30"/>
      <c r="K375" s="30"/>
      <c r="L375" s="28"/>
      <c r="M375" s="31"/>
      <c r="N375" s="32"/>
      <c r="O375" s="28"/>
      <c r="P375" s="32"/>
      <c r="Q375" s="32"/>
      <c r="R375" s="31"/>
      <c r="S375" s="31"/>
      <c r="T375" s="30"/>
      <c r="U375" s="30"/>
      <c r="V375" s="30"/>
      <c r="W375" s="30"/>
      <c r="X375" s="30"/>
      <c r="Y375" s="30"/>
      <c r="Z375" s="30"/>
      <c r="AA375" s="30"/>
    </row>
    <row r="376" spans="1:27" ht="13.2" x14ac:dyDescent="0.25">
      <c r="A376" s="78"/>
      <c r="B376" s="28"/>
      <c r="C376" s="28"/>
      <c r="D376" s="27"/>
      <c r="E376" s="28"/>
      <c r="F376" s="27"/>
      <c r="G376" s="28"/>
      <c r="H376" s="31"/>
      <c r="I376" s="31"/>
      <c r="J376" s="30"/>
      <c r="K376" s="30"/>
      <c r="L376" s="28"/>
      <c r="M376" s="31"/>
      <c r="N376" s="32"/>
      <c r="O376" s="28"/>
      <c r="P376" s="32"/>
      <c r="Q376" s="32"/>
      <c r="R376" s="31"/>
      <c r="S376" s="31"/>
      <c r="T376" s="30"/>
      <c r="U376" s="30"/>
      <c r="V376" s="30"/>
      <c r="W376" s="30"/>
      <c r="X376" s="30"/>
      <c r="Y376" s="30"/>
      <c r="Z376" s="30"/>
      <c r="AA376" s="30"/>
    </row>
    <row r="377" spans="1:27" ht="13.2" x14ac:dyDescent="0.25">
      <c r="A377" s="78"/>
      <c r="B377" s="28"/>
      <c r="C377" s="28"/>
      <c r="D377" s="27"/>
      <c r="E377" s="28"/>
      <c r="F377" s="27"/>
      <c r="G377" s="28"/>
      <c r="H377" s="31"/>
      <c r="I377" s="31"/>
      <c r="J377" s="30"/>
      <c r="K377" s="30"/>
      <c r="L377" s="28"/>
      <c r="M377" s="31"/>
      <c r="N377" s="32"/>
      <c r="O377" s="28"/>
      <c r="P377" s="32"/>
      <c r="Q377" s="32"/>
      <c r="R377" s="31"/>
      <c r="S377" s="31"/>
      <c r="T377" s="30"/>
      <c r="U377" s="30"/>
      <c r="V377" s="30"/>
      <c r="W377" s="30"/>
      <c r="X377" s="30"/>
      <c r="Y377" s="30"/>
      <c r="Z377" s="30"/>
      <c r="AA377" s="30"/>
    </row>
    <row r="378" spans="1:27" ht="13.2" x14ac:dyDescent="0.25">
      <c r="A378" s="78"/>
      <c r="B378" s="28"/>
      <c r="C378" s="28"/>
      <c r="D378" s="27"/>
      <c r="E378" s="28"/>
      <c r="F378" s="27"/>
      <c r="G378" s="28"/>
      <c r="H378" s="31"/>
      <c r="I378" s="31"/>
      <c r="J378" s="30"/>
      <c r="K378" s="30"/>
      <c r="L378" s="28"/>
      <c r="M378" s="31"/>
      <c r="N378" s="32"/>
      <c r="O378" s="28"/>
      <c r="P378" s="32"/>
      <c r="Q378" s="32"/>
      <c r="R378" s="31"/>
      <c r="S378" s="31"/>
      <c r="T378" s="30"/>
      <c r="U378" s="30"/>
      <c r="V378" s="30"/>
      <c r="W378" s="30"/>
      <c r="X378" s="30"/>
      <c r="Y378" s="30"/>
      <c r="Z378" s="30"/>
      <c r="AA378" s="30"/>
    </row>
    <row r="379" spans="1:27" ht="13.2" x14ac:dyDescent="0.25">
      <c r="A379" s="78"/>
      <c r="B379" s="28"/>
      <c r="C379" s="28"/>
      <c r="D379" s="27"/>
      <c r="E379" s="28"/>
      <c r="F379" s="27"/>
      <c r="G379" s="28"/>
      <c r="H379" s="31"/>
      <c r="I379" s="31"/>
      <c r="J379" s="30"/>
      <c r="K379" s="30"/>
      <c r="L379" s="28"/>
      <c r="M379" s="31"/>
      <c r="N379" s="32"/>
      <c r="O379" s="28"/>
      <c r="P379" s="32"/>
      <c r="Q379" s="32"/>
      <c r="R379" s="31"/>
      <c r="S379" s="31"/>
      <c r="T379" s="30"/>
      <c r="U379" s="30"/>
      <c r="V379" s="30"/>
      <c r="W379" s="30"/>
      <c r="X379" s="30"/>
      <c r="Y379" s="30"/>
      <c r="Z379" s="30"/>
      <c r="AA379" s="30"/>
    </row>
    <row r="380" spans="1:27" ht="13.2" x14ac:dyDescent="0.25">
      <c r="A380" s="78"/>
      <c r="B380" s="28"/>
      <c r="C380" s="28"/>
      <c r="D380" s="27"/>
      <c r="E380" s="28"/>
      <c r="F380" s="27"/>
      <c r="G380" s="28"/>
      <c r="H380" s="31"/>
      <c r="I380" s="31"/>
      <c r="J380" s="30"/>
      <c r="K380" s="30"/>
      <c r="L380" s="28"/>
      <c r="M380" s="31"/>
      <c r="N380" s="32"/>
      <c r="O380" s="28"/>
      <c r="P380" s="32"/>
      <c r="Q380" s="32"/>
      <c r="R380" s="31"/>
      <c r="S380" s="31"/>
      <c r="T380" s="30"/>
      <c r="U380" s="30"/>
      <c r="V380" s="30"/>
      <c r="W380" s="30"/>
      <c r="X380" s="30"/>
      <c r="Y380" s="30"/>
      <c r="Z380" s="30"/>
      <c r="AA380" s="30"/>
    </row>
    <row r="381" spans="1:27" ht="13.2" x14ac:dyDescent="0.25">
      <c r="A381" s="78"/>
      <c r="B381" s="28"/>
      <c r="C381" s="28"/>
      <c r="D381" s="27"/>
      <c r="E381" s="28"/>
      <c r="F381" s="27"/>
      <c r="G381" s="28"/>
      <c r="H381" s="31"/>
      <c r="I381" s="31"/>
      <c r="J381" s="30"/>
      <c r="K381" s="30"/>
      <c r="L381" s="28"/>
      <c r="M381" s="31"/>
      <c r="N381" s="32"/>
      <c r="O381" s="28"/>
      <c r="P381" s="32"/>
      <c r="Q381" s="32"/>
      <c r="R381" s="31"/>
      <c r="S381" s="31"/>
      <c r="T381" s="30"/>
      <c r="U381" s="30"/>
      <c r="V381" s="30"/>
      <c r="W381" s="30"/>
      <c r="X381" s="30"/>
      <c r="Y381" s="30"/>
      <c r="Z381" s="30"/>
      <c r="AA381" s="30"/>
    </row>
    <row r="382" spans="1:27" ht="13.2" x14ac:dyDescent="0.25">
      <c r="A382" s="78"/>
      <c r="B382" s="28"/>
      <c r="C382" s="28"/>
      <c r="D382" s="27"/>
      <c r="E382" s="28"/>
      <c r="F382" s="27"/>
      <c r="G382" s="28"/>
      <c r="H382" s="31"/>
      <c r="I382" s="31"/>
      <c r="J382" s="30"/>
      <c r="K382" s="30"/>
      <c r="L382" s="28"/>
      <c r="M382" s="31"/>
      <c r="N382" s="32"/>
      <c r="O382" s="28"/>
      <c r="P382" s="32"/>
      <c r="Q382" s="32"/>
      <c r="R382" s="31"/>
      <c r="S382" s="31"/>
      <c r="T382" s="30"/>
      <c r="U382" s="30"/>
      <c r="V382" s="30"/>
      <c r="W382" s="30"/>
      <c r="X382" s="30"/>
      <c r="Y382" s="30"/>
      <c r="Z382" s="30"/>
      <c r="AA382" s="30"/>
    </row>
    <row r="383" spans="1:27" ht="13.2" x14ac:dyDescent="0.25">
      <c r="A383" s="78"/>
      <c r="B383" s="28"/>
      <c r="C383" s="28"/>
      <c r="D383" s="27"/>
      <c r="E383" s="28"/>
      <c r="F383" s="27"/>
      <c r="G383" s="28"/>
      <c r="H383" s="31"/>
      <c r="I383" s="31"/>
      <c r="J383" s="30"/>
      <c r="K383" s="30"/>
      <c r="L383" s="28"/>
      <c r="M383" s="31"/>
      <c r="N383" s="32"/>
      <c r="O383" s="28"/>
      <c r="P383" s="32"/>
      <c r="Q383" s="32"/>
      <c r="R383" s="31"/>
      <c r="S383" s="31"/>
      <c r="T383" s="30"/>
      <c r="U383" s="30"/>
      <c r="V383" s="30"/>
      <c r="W383" s="30"/>
      <c r="X383" s="30"/>
      <c r="Y383" s="30"/>
      <c r="Z383" s="30"/>
      <c r="AA383" s="30"/>
    </row>
    <row r="384" spans="1:27" ht="13.2" x14ac:dyDescent="0.25">
      <c r="A384" s="78"/>
      <c r="B384" s="28"/>
      <c r="C384" s="28"/>
      <c r="D384" s="27"/>
      <c r="E384" s="28"/>
      <c r="F384" s="27"/>
      <c r="G384" s="28"/>
      <c r="H384" s="31"/>
      <c r="I384" s="31"/>
      <c r="J384" s="30"/>
      <c r="K384" s="30"/>
      <c r="L384" s="28"/>
      <c r="M384" s="31"/>
      <c r="N384" s="32"/>
      <c r="O384" s="28"/>
      <c r="P384" s="32"/>
      <c r="Q384" s="32"/>
      <c r="R384" s="31"/>
      <c r="S384" s="31"/>
      <c r="T384" s="30"/>
      <c r="U384" s="30"/>
      <c r="V384" s="30"/>
      <c r="W384" s="30"/>
      <c r="X384" s="30"/>
      <c r="Y384" s="30"/>
      <c r="Z384" s="30"/>
      <c r="AA384" s="30"/>
    </row>
    <row r="385" spans="1:27" ht="13.2" x14ac:dyDescent="0.25">
      <c r="A385" s="78"/>
      <c r="B385" s="28"/>
      <c r="C385" s="28"/>
      <c r="D385" s="27"/>
      <c r="E385" s="28"/>
      <c r="F385" s="27"/>
      <c r="G385" s="28"/>
      <c r="H385" s="31"/>
      <c r="I385" s="31"/>
      <c r="J385" s="30"/>
      <c r="K385" s="30"/>
      <c r="L385" s="28"/>
      <c r="M385" s="31"/>
      <c r="N385" s="32"/>
      <c r="O385" s="28"/>
      <c r="P385" s="32"/>
      <c r="Q385" s="32"/>
      <c r="R385" s="31"/>
      <c r="S385" s="31"/>
      <c r="T385" s="30"/>
      <c r="U385" s="30"/>
      <c r="V385" s="30"/>
      <c r="W385" s="30"/>
      <c r="X385" s="30"/>
      <c r="Y385" s="30"/>
      <c r="Z385" s="30"/>
      <c r="AA385" s="30"/>
    </row>
    <row r="386" spans="1:27" ht="13.2" x14ac:dyDescent="0.25">
      <c r="A386" s="78"/>
      <c r="B386" s="28"/>
      <c r="C386" s="28"/>
      <c r="D386" s="27"/>
      <c r="E386" s="28"/>
      <c r="F386" s="27"/>
      <c r="G386" s="28"/>
      <c r="H386" s="31"/>
      <c r="I386" s="31"/>
      <c r="J386" s="30"/>
      <c r="K386" s="30"/>
      <c r="L386" s="28"/>
      <c r="M386" s="31"/>
      <c r="N386" s="32"/>
      <c r="O386" s="28"/>
      <c r="P386" s="32"/>
      <c r="Q386" s="32"/>
      <c r="R386" s="31"/>
      <c r="S386" s="31"/>
      <c r="T386" s="30"/>
      <c r="U386" s="30"/>
      <c r="V386" s="30"/>
      <c r="W386" s="30"/>
      <c r="X386" s="30"/>
      <c r="Y386" s="30"/>
      <c r="Z386" s="30"/>
      <c r="AA386" s="30"/>
    </row>
    <row r="387" spans="1:27" ht="13.2" x14ac:dyDescent="0.25">
      <c r="A387" s="78"/>
      <c r="B387" s="28"/>
      <c r="C387" s="28"/>
      <c r="D387" s="27"/>
      <c r="E387" s="28"/>
      <c r="F387" s="27"/>
      <c r="G387" s="28"/>
      <c r="H387" s="31"/>
      <c r="I387" s="31"/>
      <c r="J387" s="30"/>
      <c r="K387" s="30"/>
      <c r="L387" s="28"/>
      <c r="M387" s="31"/>
      <c r="N387" s="32"/>
      <c r="O387" s="28"/>
      <c r="P387" s="32"/>
      <c r="Q387" s="32"/>
      <c r="R387" s="31"/>
      <c r="S387" s="31"/>
      <c r="T387" s="30"/>
      <c r="U387" s="30"/>
      <c r="V387" s="30"/>
      <c r="W387" s="30"/>
      <c r="X387" s="30"/>
      <c r="Y387" s="30"/>
      <c r="Z387" s="30"/>
      <c r="AA387" s="30"/>
    </row>
    <row r="388" spans="1:27" ht="13.2" x14ac:dyDescent="0.25">
      <c r="A388" s="78"/>
      <c r="B388" s="28"/>
      <c r="C388" s="28"/>
      <c r="D388" s="27"/>
      <c r="E388" s="28"/>
      <c r="F388" s="27"/>
      <c r="G388" s="28"/>
      <c r="H388" s="31"/>
      <c r="I388" s="31"/>
      <c r="J388" s="30"/>
      <c r="K388" s="30"/>
      <c r="L388" s="28"/>
      <c r="M388" s="31"/>
      <c r="N388" s="32"/>
      <c r="O388" s="28"/>
      <c r="P388" s="32"/>
      <c r="Q388" s="32"/>
      <c r="R388" s="31"/>
      <c r="S388" s="31"/>
      <c r="T388" s="30"/>
      <c r="U388" s="30"/>
      <c r="V388" s="30"/>
      <c r="W388" s="30"/>
      <c r="X388" s="30"/>
      <c r="Y388" s="30"/>
      <c r="Z388" s="30"/>
      <c r="AA388" s="30"/>
    </row>
    <row r="389" spans="1:27" ht="13.2" x14ac:dyDescent="0.25">
      <c r="A389" s="78"/>
      <c r="B389" s="28"/>
      <c r="C389" s="28"/>
      <c r="D389" s="27"/>
      <c r="E389" s="28"/>
      <c r="F389" s="27"/>
      <c r="G389" s="28"/>
      <c r="H389" s="31"/>
      <c r="I389" s="31"/>
      <c r="J389" s="30"/>
      <c r="K389" s="30"/>
      <c r="L389" s="28"/>
      <c r="M389" s="31"/>
      <c r="N389" s="32"/>
      <c r="O389" s="28"/>
      <c r="P389" s="32"/>
      <c r="Q389" s="32"/>
      <c r="R389" s="31"/>
      <c r="S389" s="31"/>
      <c r="T389" s="30"/>
      <c r="U389" s="30"/>
      <c r="V389" s="30"/>
      <c r="W389" s="30"/>
      <c r="X389" s="30"/>
      <c r="Y389" s="30"/>
      <c r="Z389" s="30"/>
      <c r="AA389" s="30"/>
    </row>
    <row r="390" spans="1:27" ht="13.2" x14ac:dyDescent="0.25">
      <c r="A390" s="78"/>
      <c r="B390" s="28"/>
      <c r="C390" s="28"/>
      <c r="D390" s="27"/>
      <c r="E390" s="28"/>
      <c r="F390" s="27"/>
      <c r="G390" s="28"/>
      <c r="H390" s="31"/>
      <c r="I390" s="31"/>
      <c r="J390" s="30"/>
      <c r="K390" s="30"/>
      <c r="L390" s="28"/>
      <c r="M390" s="31"/>
      <c r="N390" s="32"/>
      <c r="O390" s="28"/>
      <c r="P390" s="32"/>
      <c r="Q390" s="32"/>
      <c r="R390" s="31"/>
      <c r="S390" s="31"/>
      <c r="T390" s="30"/>
      <c r="U390" s="30"/>
      <c r="V390" s="30"/>
      <c r="W390" s="30"/>
      <c r="X390" s="30"/>
      <c r="Y390" s="30"/>
      <c r="Z390" s="30"/>
      <c r="AA390" s="30"/>
    </row>
    <row r="391" spans="1:27" ht="13.2" x14ac:dyDescent="0.25">
      <c r="A391" s="78"/>
      <c r="B391" s="28"/>
      <c r="C391" s="28"/>
      <c r="D391" s="27"/>
      <c r="E391" s="28"/>
      <c r="F391" s="27"/>
      <c r="G391" s="28"/>
      <c r="H391" s="31"/>
      <c r="I391" s="31"/>
      <c r="J391" s="30"/>
      <c r="K391" s="30"/>
      <c r="L391" s="28"/>
      <c r="M391" s="31"/>
      <c r="N391" s="32"/>
      <c r="O391" s="28"/>
      <c r="P391" s="32"/>
      <c r="Q391" s="32"/>
      <c r="R391" s="31"/>
      <c r="S391" s="31"/>
      <c r="T391" s="30"/>
      <c r="U391" s="30"/>
      <c r="V391" s="30"/>
      <c r="W391" s="30"/>
      <c r="X391" s="30"/>
      <c r="Y391" s="30"/>
      <c r="Z391" s="30"/>
      <c r="AA391" s="30"/>
    </row>
    <row r="392" spans="1:27" ht="13.2" x14ac:dyDescent="0.25">
      <c r="A392" s="78"/>
      <c r="B392" s="28"/>
      <c r="C392" s="28"/>
      <c r="D392" s="27"/>
      <c r="E392" s="28"/>
      <c r="F392" s="27"/>
      <c r="G392" s="28"/>
      <c r="H392" s="31"/>
      <c r="I392" s="31"/>
      <c r="J392" s="30"/>
      <c r="K392" s="30"/>
      <c r="L392" s="28"/>
      <c r="M392" s="31"/>
      <c r="N392" s="32"/>
      <c r="O392" s="28"/>
      <c r="P392" s="32"/>
      <c r="Q392" s="32"/>
      <c r="R392" s="31"/>
      <c r="S392" s="31"/>
      <c r="T392" s="30"/>
      <c r="U392" s="30"/>
      <c r="V392" s="30"/>
      <c r="W392" s="30"/>
      <c r="X392" s="30"/>
      <c r="Y392" s="30"/>
      <c r="Z392" s="30"/>
      <c r="AA392" s="30"/>
    </row>
    <row r="393" spans="1:27" ht="13.2" x14ac:dyDescent="0.25">
      <c r="A393" s="78"/>
      <c r="B393" s="28"/>
      <c r="C393" s="28"/>
      <c r="D393" s="27"/>
      <c r="E393" s="28"/>
      <c r="F393" s="27"/>
      <c r="G393" s="28"/>
      <c r="H393" s="31"/>
      <c r="I393" s="31"/>
      <c r="J393" s="30"/>
      <c r="K393" s="30"/>
      <c r="L393" s="28"/>
      <c r="M393" s="31"/>
      <c r="N393" s="32"/>
      <c r="O393" s="28"/>
      <c r="P393" s="32"/>
      <c r="Q393" s="32"/>
      <c r="R393" s="31"/>
      <c r="S393" s="31"/>
      <c r="T393" s="30"/>
      <c r="U393" s="30"/>
      <c r="V393" s="30"/>
      <c r="W393" s="30"/>
      <c r="X393" s="30"/>
      <c r="Y393" s="30"/>
      <c r="Z393" s="30"/>
      <c r="AA393" s="30"/>
    </row>
    <row r="394" spans="1:27" ht="13.2" x14ac:dyDescent="0.25">
      <c r="A394" s="78"/>
      <c r="B394" s="28"/>
      <c r="C394" s="28"/>
      <c r="D394" s="27"/>
      <c r="E394" s="28"/>
      <c r="F394" s="27"/>
      <c r="G394" s="28"/>
      <c r="H394" s="31"/>
      <c r="I394" s="31"/>
      <c r="J394" s="30"/>
      <c r="K394" s="30"/>
      <c r="L394" s="28"/>
      <c r="M394" s="31"/>
      <c r="N394" s="32"/>
      <c r="O394" s="28"/>
      <c r="P394" s="32"/>
      <c r="Q394" s="32"/>
      <c r="R394" s="31"/>
      <c r="S394" s="31"/>
      <c r="T394" s="30"/>
      <c r="U394" s="30"/>
      <c r="V394" s="30"/>
      <c r="W394" s="30"/>
      <c r="X394" s="30"/>
      <c r="Y394" s="30"/>
      <c r="Z394" s="30"/>
      <c r="AA394" s="30"/>
    </row>
    <row r="395" spans="1:27" ht="13.2" x14ac:dyDescent="0.25">
      <c r="A395" s="78"/>
      <c r="B395" s="28"/>
      <c r="C395" s="28"/>
      <c r="D395" s="27"/>
      <c r="E395" s="28"/>
      <c r="F395" s="27"/>
      <c r="G395" s="28"/>
      <c r="H395" s="31"/>
      <c r="I395" s="31"/>
      <c r="J395" s="30"/>
      <c r="K395" s="30"/>
      <c r="L395" s="28"/>
      <c r="M395" s="31"/>
      <c r="N395" s="32"/>
      <c r="O395" s="28"/>
      <c r="P395" s="32"/>
      <c r="Q395" s="32"/>
      <c r="R395" s="31"/>
      <c r="S395" s="31"/>
      <c r="T395" s="30"/>
      <c r="U395" s="30"/>
      <c r="V395" s="30"/>
      <c r="W395" s="30"/>
      <c r="X395" s="30"/>
      <c r="Y395" s="30"/>
      <c r="Z395" s="30"/>
      <c r="AA395" s="30"/>
    </row>
    <row r="396" spans="1:27" ht="13.2" x14ac:dyDescent="0.25">
      <c r="A396" s="78"/>
      <c r="B396" s="28"/>
      <c r="C396" s="28"/>
      <c r="D396" s="27"/>
      <c r="E396" s="28"/>
      <c r="F396" s="27"/>
      <c r="G396" s="28"/>
      <c r="H396" s="31"/>
      <c r="I396" s="31"/>
      <c r="J396" s="30"/>
      <c r="K396" s="30"/>
      <c r="L396" s="28"/>
      <c r="M396" s="31"/>
      <c r="N396" s="32"/>
      <c r="O396" s="28"/>
      <c r="P396" s="32"/>
      <c r="Q396" s="32"/>
      <c r="R396" s="31"/>
      <c r="S396" s="31"/>
      <c r="T396" s="30"/>
      <c r="U396" s="30"/>
      <c r="V396" s="30"/>
      <c r="W396" s="30"/>
      <c r="X396" s="30"/>
      <c r="Y396" s="30"/>
      <c r="Z396" s="30"/>
      <c r="AA396" s="30"/>
    </row>
    <row r="397" spans="1:27" ht="13.2" x14ac:dyDescent="0.25">
      <c r="A397" s="78"/>
      <c r="B397" s="28"/>
      <c r="C397" s="28"/>
      <c r="D397" s="27"/>
      <c r="E397" s="28"/>
      <c r="F397" s="27"/>
      <c r="G397" s="28"/>
      <c r="H397" s="31"/>
      <c r="I397" s="31"/>
      <c r="J397" s="30"/>
      <c r="K397" s="30"/>
      <c r="L397" s="28"/>
      <c r="M397" s="31"/>
      <c r="N397" s="32"/>
      <c r="O397" s="28"/>
      <c r="P397" s="32"/>
      <c r="Q397" s="32"/>
      <c r="R397" s="31"/>
      <c r="S397" s="31"/>
      <c r="T397" s="30"/>
      <c r="U397" s="30"/>
      <c r="V397" s="30"/>
      <c r="W397" s="30"/>
      <c r="X397" s="30"/>
      <c r="Y397" s="30"/>
      <c r="Z397" s="30"/>
      <c r="AA397" s="30"/>
    </row>
    <row r="398" spans="1:27" ht="13.2" x14ac:dyDescent="0.25">
      <c r="A398" s="78"/>
      <c r="B398" s="28"/>
      <c r="C398" s="28"/>
      <c r="D398" s="27"/>
      <c r="E398" s="28"/>
      <c r="F398" s="27"/>
      <c r="G398" s="28"/>
      <c r="H398" s="31"/>
      <c r="I398" s="31"/>
      <c r="J398" s="30"/>
      <c r="K398" s="30"/>
      <c r="L398" s="28"/>
      <c r="M398" s="31"/>
      <c r="N398" s="32"/>
      <c r="O398" s="28"/>
      <c r="P398" s="32"/>
      <c r="Q398" s="32"/>
      <c r="R398" s="31"/>
      <c r="S398" s="31"/>
      <c r="T398" s="30"/>
      <c r="U398" s="30"/>
      <c r="V398" s="30"/>
      <c r="W398" s="30"/>
      <c r="X398" s="30"/>
      <c r="Y398" s="30"/>
      <c r="Z398" s="30"/>
      <c r="AA398" s="30"/>
    </row>
    <row r="399" spans="1:27" ht="13.2" x14ac:dyDescent="0.25">
      <c r="A399" s="78"/>
      <c r="B399" s="28"/>
      <c r="C399" s="28"/>
      <c r="D399" s="27"/>
      <c r="E399" s="28"/>
      <c r="F399" s="27"/>
      <c r="G399" s="28"/>
      <c r="H399" s="31"/>
      <c r="I399" s="31"/>
      <c r="J399" s="30"/>
      <c r="K399" s="30"/>
      <c r="L399" s="28"/>
      <c r="M399" s="31"/>
      <c r="N399" s="32"/>
      <c r="O399" s="28"/>
      <c r="P399" s="32"/>
      <c r="Q399" s="32"/>
      <c r="R399" s="31"/>
      <c r="S399" s="31"/>
      <c r="T399" s="30"/>
      <c r="U399" s="30"/>
      <c r="V399" s="30"/>
      <c r="W399" s="30"/>
      <c r="X399" s="30"/>
      <c r="Y399" s="30"/>
      <c r="Z399" s="30"/>
      <c r="AA399" s="30"/>
    </row>
    <row r="400" spans="1:27" ht="13.2" x14ac:dyDescent="0.25">
      <c r="A400" s="78"/>
      <c r="B400" s="28"/>
      <c r="C400" s="28"/>
      <c r="D400" s="27"/>
      <c r="E400" s="28"/>
      <c r="F400" s="27"/>
      <c r="G400" s="28"/>
      <c r="H400" s="31"/>
      <c r="I400" s="31"/>
      <c r="J400" s="30"/>
      <c r="K400" s="30"/>
      <c r="L400" s="28"/>
      <c r="M400" s="31"/>
      <c r="N400" s="32"/>
      <c r="O400" s="28"/>
      <c r="P400" s="32"/>
      <c r="Q400" s="32"/>
      <c r="R400" s="31"/>
      <c r="S400" s="31"/>
      <c r="T400" s="30"/>
      <c r="U400" s="30"/>
      <c r="V400" s="30"/>
      <c r="W400" s="30"/>
      <c r="X400" s="30"/>
      <c r="Y400" s="30"/>
      <c r="Z400" s="30"/>
      <c r="AA400" s="30"/>
    </row>
    <row r="401" spans="1:27" ht="13.2" x14ac:dyDescent="0.25">
      <c r="A401" s="78"/>
      <c r="B401" s="28"/>
      <c r="C401" s="28"/>
      <c r="D401" s="27"/>
      <c r="E401" s="28"/>
      <c r="F401" s="27"/>
      <c r="G401" s="28"/>
      <c r="H401" s="31"/>
      <c r="I401" s="31"/>
      <c r="J401" s="30"/>
      <c r="K401" s="30"/>
      <c r="L401" s="28"/>
      <c r="M401" s="31"/>
      <c r="N401" s="32"/>
      <c r="O401" s="28"/>
      <c r="P401" s="32"/>
      <c r="Q401" s="32"/>
      <c r="R401" s="31"/>
      <c r="S401" s="31"/>
      <c r="T401" s="30"/>
      <c r="U401" s="30"/>
      <c r="V401" s="30"/>
      <c r="W401" s="30"/>
      <c r="X401" s="30"/>
      <c r="Y401" s="30"/>
      <c r="Z401" s="30"/>
      <c r="AA401" s="30"/>
    </row>
    <row r="402" spans="1:27" ht="13.2" x14ac:dyDescent="0.25">
      <c r="A402" s="78"/>
      <c r="B402" s="28"/>
      <c r="C402" s="28"/>
      <c r="D402" s="27"/>
      <c r="E402" s="28"/>
      <c r="F402" s="27"/>
      <c r="G402" s="28"/>
      <c r="H402" s="31"/>
      <c r="I402" s="31"/>
      <c r="J402" s="30"/>
      <c r="K402" s="30"/>
      <c r="L402" s="28"/>
      <c r="M402" s="31"/>
      <c r="N402" s="32"/>
      <c r="O402" s="28"/>
      <c r="P402" s="32"/>
      <c r="Q402" s="32"/>
      <c r="R402" s="31"/>
      <c r="S402" s="31"/>
      <c r="T402" s="30"/>
      <c r="U402" s="30"/>
      <c r="V402" s="30"/>
      <c r="W402" s="30"/>
      <c r="X402" s="30"/>
      <c r="Y402" s="30"/>
      <c r="Z402" s="30"/>
      <c r="AA402" s="30"/>
    </row>
    <row r="403" spans="1:27" ht="13.2" x14ac:dyDescent="0.25">
      <c r="A403" s="78"/>
      <c r="B403" s="28"/>
      <c r="C403" s="28"/>
      <c r="D403" s="27"/>
      <c r="E403" s="28"/>
      <c r="F403" s="27"/>
      <c r="G403" s="28"/>
      <c r="H403" s="31"/>
      <c r="I403" s="31"/>
      <c r="J403" s="30"/>
      <c r="K403" s="30"/>
      <c r="L403" s="28"/>
      <c r="M403" s="31"/>
      <c r="N403" s="32"/>
      <c r="O403" s="28"/>
      <c r="P403" s="32"/>
      <c r="Q403" s="32"/>
      <c r="R403" s="31"/>
      <c r="S403" s="31"/>
      <c r="T403" s="30"/>
      <c r="U403" s="30"/>
      <c r="V403" s="30"/>
      <c r="W403" s="30"/>
      <c r="X403" s="30"/>
      <c r="Y403" s="30"/>
      <c r="Z403" s="30"/>
      <c r="AA403" s="30"/>
    </row>
    <row r="404" spans="1:27" ht="13.2" x14ac:dyDescent="0.25">
      <c r="A404" s="78"/>
      <c r="B404" s="28"/>
      <c r="C404" s="28"/>
      <c r="D404" s="27"/>
      <c r="E404" s="28"/>
      <c r="F404" s="27"/>
      <c r="G404" s="28"/>
      <c r="H404" s="31"/>
      <c r="I404" s="31"/>
      <c r="J404" s="30"/>
      <c r="K404" s="30"/>
      <c r="L404" s="28"/>
      <c r="M404" s="31"/>
      <c r="N404" s="32"/>
      <c r="O404" s="28"/>
      <c r="P404" s="32"/>
      <c r="Q404" s="32"/>
      <c r="R404" s="31"/>
      <c r="S404" s="31"/>
      <c r="T404" s="30"/>
      <c r="U404" s="30"/>
      <c r="V404" s="30"/>
      <c r="W404" s="30"/>
      <c r="X404" s="30"/>
      <c r="Y404" s="30"/>
      <c r="Z404" s="30"/>
      <c r="AA404" s="30"/>
    </row>
    <row r="405" spans="1:27" ht="13.2" x14ac:dyDescent="0.25">
      <c r="A405" s="78"/>
      <c r="B405" s="28"/>
      <c r="C405" s="28"/>
      <c r="D405" s="27"/>
      <c r="E405" s="28"/>
      <c r="F405" s="27"/>
      <c r="G405" s="28"/>
      <c r="H405" s="31"/>
      <c r="I405" s="31"/>
      <c r="J405" s="30"/>
      <c r="K405" s="30"/>
      <c r="L405" s="28"/>
      <c r="M405" s="31"/>
      <c r="N405" s="32"/>
      <c r="O405" s="28"/>
      <c r="P405" s="32"/>
      <c r="Q405" s="32"/>
      <c r="R405" s="31"/>
      <c r="S405" s="31"/>
      <c r="T405" s="30"/>
      <c r="U405" s="30"/>
      <c r="V405" s="30"/>
      <c r="W405" s="30"/>
      <c r="X405" s="30"/>
      <c r="Y405" s="30"/>
      <c r="Z405" s="30"/>
      <c r="AA405" s="30"/>
    </row>
    <row r="406" spans="1:27" ht="13.2" x14ac:dyDescent="0.25">
      <c r="A406" s="78"/>
      <c r="B406" s="28"/>
      <c r="C406" s="28"/>
      <c r="D406" s="27"/>
      <c r="E406" s="28"/>
      <c r="F406" s="27"/>
      <c r="G406" s="28"/>
      <c r="H406" s="31"/>
      <c r="I406" s="31"/>
      <c r="J406" s="30"/>
      <c r="K406" s="30"/>
      <c r="L406" s="28"/>
      <c r="M406" s="31"/>
      <c r="N406" s="32"/>
      <c r="O406" s="28"/>
      <c r="P406" s="32"/>
      <c r="Q406" s="32"/>
      <c r="R406" s="31"/>
      <c r="S406" s="31"/>
      <c r="T406" s="30"/>
      <c r="U406" s="30"/>
      <c r="V406" s="30"/>
      <c r="W406" s="30"/>
      <c r="X406" s="30"/>
      <c r="Y406" s="30"/>
      <c r="Z406" s="30"/>
      <c r="AA406" s="30"/>
    </row>
    <row r="407" spans="1:27" ht="13.2" x14ac:dyDescent="0.25">
      <c r="A407" s="78"/>
      <c r="B407" s="28"/>
      <c r="C407" s="28"/>
      <c r="D407" s="27"/>
      <c r="E407" s="28"/>
      <c r="F407" s="27"/>
      <c r="G407" s="28"/>
      <c r="H407" s="31"/>
      <c r="I407" s="31"/>
      <c r="J407" s="30"/>
      <c r="K407" s="30"/>
      <c r="L407" s="28"/>
      <c r="M407" s="31"/>
      <c r="N407" s="32"/>
      <c r="O407" s="28"/>
      <c r="P407" s="32"/>
      <c r="Q407" s="32"/>
      <c r="R407" s="31"/>
      <c r="S407" s="31"/>
      <c r="T407" s="30"/>
      <c r="U407" s="30"/>
      <c r="V407" s="30"/>
      <c r="W407" s="30"/>
      <c r="X407" s="30"/>
      <c r="Y407" s="30"/>
      <c r="Z407" s="30"/>
      <c r="AA407" s="30"/>
    </row>
    <row r="408" spans="1:27" ht="13.2" x14ac:dyDescent="0.25">
      <c r="A408" s="78"/>
      <c r="B408" s="28"/>
      <c r="C408" s="28"/>
      <c r="D408" s="27"/>
      <c r="E408" s="28"/>
      <c r="F408" s="27"/>
      <c r="G408" s="28"/>
      <c r="H408" s="31"/>
      <c r="I408" s="31"/>
      <c r="J408" s="30"/>
      <c r="K408" s="30"/>
      <c r="L408" s="28"/>
      <c r="M408" s="31"/>
      <c r="N408" s="32"/>
      <c r="O408" s="28"/>
      <c r="P408" s="32"/>
      <c r="Q408" s="32"/>
      <c r="R408" s="31"/>
      <c r="S408" s="31"/>
      <c r="T408" s="30"/>
      <c r="U408" s="30"/>
      <c r="V408" s="30"/>
      <c r="W408" s="30"/>
      <c r="X408" s="30"/>
      <c r="Y408" s="30"/>
      <c r="Z408" s="30"/>
      <c r="AA408" s="30"/>
    </row>
    <row r="409" spans="1:27" ht="13.2" x14ac:dyDescent="0.25">
      <c r="A409" s="78"/>
      <c r="B409" s="28"/>
      <c r="C409" s="28"/>
      <c r="D409" s="27"/>
      <c r="E409" s="28"/>
      <c r="F409" s="27"/>
      <c r="G409" s="28"/>
      <c r="H409" s="31"/>
      <c r="I409" s="31"/>
      <c r="J409" s="30"/>
      <c r="K409" s="30"/>
      <c r="L409" s="28"/>
      <c r="M409" s="31"/>
      <c r="N409" s="32"/>
      <c r="O409" s="28"/>
      <c r="P409" s="32"/>
      <c r="Q409" s="32"/>
      <c r="R409" s="31"/>
      <c r="S409" s="31"/>
      <c r="T409" s="30"/>
      <c r="U409" s="30"/>
      <c r="V409" s="30"/>
      <c r="W409" s="30"/>
      <c r="X409" s="30"/>
      <c r="Y409" s="30"/>
      <c r="Z409" s="30"/>
      <c r="AA409" s="30"/>
    </row>
    <row r="410" spans="1:27" ht="13.2" x14ac:dyDescent="0.25">
      <c r="A410" s="78"/>
      <c r="B410" s="28"/>
      <c r="C410" s="28"/>
      <c r="D410" s="27"/>
      <c r="E410" s="28"/>
      <c r="F410" s="27"/>
      <c r="G410" s="28"/>
      <c r="H410" s="31"/>
      <c r="I410" s="31"/>
      <c r="J410" s="30"/>
      <c r="K410" s="30"/>
      <c r="L410" s="28"/>
      <c r="M410" s="31"/>
      <c r="N410" s="32"/>
      <c r="O410" s="28"/>
      <c r="P410" s="32"/>
      <c r="Q410" s="32"/>
      <c r="R410" s="31"/>
      <c r="S410" s="31"/>
      <c r="T410" s="30"/>
      <c r="U410" s="30"/>
      <c r="V410" s="30"/>
      <c r="W410" s="30"/>
      <c r="X410" s="30"/>
      <c r="Y410" s="30"/>
      <c r="Z410" s="30"/>
      <c r="AA410" s="30"/>
    </row>
    <row r="411" spans="1:27" ht="13.2" x14ac:dyDescent="0.25">
      <c r="A411" s="78"/>
      <c r="B411" s="28"/>
      <c r="C411" s="28"/>
      <c r="D411" s="27"/>
      <c r="E411" s="28"/>
      <c r="F411" s="27"/>
      <c r="G411" s="28"/>
      <c r="H411" s="31"/>
      <c r="I411" s="31"/>
      <c r="J411" s="30"/>
      <c r="K411" s="30"/>
      <c r="L411" s="28"/>
      <c r="M411" s="31"/>
      <c r="N411" s="32"/>
      <c r="O411" s="28"/>
      <c r="P411" s="32"/>
      <c r="Q411" s="32"/>
      <c r="R411" s="31"/>
      <c r="S411" s="31"/>
      <c r="T411" s="30"/>
      <c r="U411" s="30"/>
      <c r="V411" s="30"/>
      <c r="W411" s="30"/>
      <c r="X411" s="30"/>
      <c r="Y411" s="30"/>
      <c r="Z411" s="30"/>
      <c r="AA411" s="30"/>
    </row>
    <row r="412" spans="1:27" ht="13.2" x14ac:dyDescent="0.25">
      <c r="A412" s="78"/>
      <c r="B412" s="28"/>
      <c r="C412" s="28"/>
      <c r="D412" s="27"/>
      <c r="E412" s="28"/>
      <c r="F412" s="27"/>
      <c r="G412" s="28"/>
      <c r="H412" s="31"/>
      <c r="I412" s="31"/>
      <c r="J412" s="30"/>
      <c r="K412" s="30"/>
      <c r="L412" s="28"/>
      <c r="M412" s="31"/>
      <c r="N412" s="32"/>
      <c r="O412" s="28"/>
      <c r="P412" s="32"/>
      <c r="Q412" s="32"/>
      <c r="R412" s="31"/>
      <c r="S412" s="31"/>
      <c r="T412" s="30"/>
      <c r="U412" s="30"/>
      <c r="V412" s="30"/>
      <c r="W412" s="30"/>
      <c r="X412" s="30"/>
      <c r="Y412" s="30"/>
      <c r="Z412" s="30"/>
      <c r="AA412" s="30"/>
    </row>
    <row r="413" spans="1:27" ht="13.2" x14ac:dyDescent="0.25">
      <c r="A413" s="78"/>
      <c r="B413" s="28"/>
      <c r="C413" s="28"/>
      <c r="D413" s="27"/>
      <c r="E413" s="28"/>
      <c r="F413" s="27"/>
      <c r="G413" s="28"/>
      <c r="H413" s="31"/>
      <c r="I413" s="31"/>
      <c r="J413" s="30"/>
      <c r="K413" s="30"/>
      <c r="L413" s="28"/>
      <c r="M413" s="31"/>
      <c r="N413" s="32"/>
      <c r="O413" s="28"/>
      <c r="P413" s="32"/>
      <c r="Q413" s="32"/>
      <c r="R413" s="31"/>
      <c r="S413" s="31"/>
      <c r="T413" s="30"/>
      <c r="U413" s="30"/>
      <c r="V413" s="30"/>
      <c r="W413" s="30"/>
      <c r="X413" s="30"/>
      <c r="Y413" s="30"/>
      <c r="Z413" s="30"/>
      <c r="AA413" s="30"/>
    </row>
    <row r="414" spans="1:27" ht="13.2" x14ac:dyDescent="0.25">
      <c r="A414" s="78"/>
      <c r="B414" s="28"/>
      <c r="C414" s="28"/>
      <c r="D414" s="27"/>
      <c r="E414" s="28"/>
      <c r="F414" s="27"/>
      <c r="G414" s="28"/>
      <c r="H414" s="31"/>
      <c r="I414" s="31"/>
      <c r="J414" s="30"/>
      <c r="K414" s="30"/>
      <c r="L414" s="28"/>
      <c r="M414" s="31"/>
      <c r="N414" s="32"/>
      <c r="O414" s="28"/>
      <c r="P414" s="32"/>
      <c r="Q414" s="32"/>
      <c r="R414" s="31"/>
      <c r="S414" s="31"/>
      <c r="T414" s="30"/>
      <c r="U414" s="30"/>
      <c r="V414" s="30"/>
      <c r="W414" s="30"/>
      <c r="X414" s="30"/>
      <c r="Y414" s="30"/>
      <c r="Z414" s="30"/>
      <c r="AA414" s="30"/>
    </row>
    <row r="415" spans="1:27" ht="13.2" x14ac:dyDescent="0.25">
      <c r="A415" s="78"/>
      <c r="B415" s="28"/>
      <c r="C415" s="28"/>
      <c r="D415" s="27"/>
      <c r="E415" s="28"/>
      <c r="F415" s="27"/>
      <c r="G415" s="28"/>
      <c r="H415" s="31"/>
      <c r="I415" s="31"/>
      <c r="J415" s="30"/>
      <c r="K415" s="30"/>
      <c r="L415" s="28"/>
      <c r="M415" s="31"/>
      <c r="N415" s="32"/>
      <c r="O415" s="28"/>
      <c r="P415" s="32"/>
      <c r="Q415" s="32"/>
      <c r="R415" s="31"/>
      <c r="S415" s="31"/>
      <c r="T415" s="30"/>
      <c r="U415" s="30"/>
      <c r="V415" s="30"/>
      <c r="W415" s="30"/>
      <c r="X415" s="30"/>
      <c r="Y415" s="30"/>
      <c r="Z415" s="30"/>
      <c r="AA415" s="30"/>
    </row>
    <row r="416" spans="1:27" ht="13.2" x14ac:dyDescent="0.25">
      <c r="A416" s="78"/>
      <c r="B416" s="28"/>
      <c r="C416" s="28"/>
      <c r="D416" s="27"/>
      <c r="E416" s="28"/>
      <c r="F416" s="27"/>
      <c r="G416" s="28"/>
      <c r="H416" s="31"/>
      <c r="I416" s="31"/>
      <c r="J416" s="30"/>
      <c r="K416" s="30"/>
      <c r="L416" s="28"/>
      <c r="M416" s="31"/>
      <c r="N416" s="32"/>
      <c r="O416" s="28"/>
      <c r="P416" s="32"/>
      <c r="Q416" s="32"/>
      <c r="R416" s="31"/>
      <c r="S416" s="31"/>
      <c r="T416" s="30"/>
      <c r="U416" s="30"/>
      <c r="V416" s="30"/>
      <c r="W416" s="30"/>
      <c r="X416" s="30"/>
      <c r="Y416" s="30"/>
      <c r="Z416" s="30"/>
      <c r="AA416" s="30"/>
    </row>
    <row r="417" spans="1:27" ht="13.2" x14ac:dyDescent="0.25">
      <c r="A417" s="78"/>
      <c r="B417" s="28"/>
      <c r="C417" s="28"/>
      <c r="D417" s="27"/>
      <c r="E417" s="28"/>
      <c r="F417" s="27"/>
      <c r="G417" s="28"/>
      <c r="H417" s="31"/>
      <c r="I417" s="31"/>
      <c r="J417" s="30"/>
      <c r="K417" s="30"/>
      <c r="L417" s="28"/>
      <c r="M417" s="31"/>
      <c r="N417" s="32"/>
      <c r="O417" s="28"/>
      <c r="P417" s="32"/>
      <c r="Q417" s="32"/>
      <c r="R417" s="31"/>
      <c r="S417" s="31"/>
      <c r="T417" s="30"/>
      <c r="U417" s="30"/>
      <c r="V417" s="30"/>
      <c r="W417" s="30"/>
      <c r="X417" s="30"/>
      <c r="Y417" s="30"/>
      <c r="Z417" s="30"/>
      <c r="AA417" s="30"/>
    </row>
    <row r="418" spans="1:27" ht="13.2" x14ac:dyDescent="0.25">
      <c r="A418" s="78"/>
      <c r="B418" s="28"/>
      <c r="C418" s="28"/>
      <c r="D418" s="27"/>
      <c r="E418" s="28"/>
      <c r="F418" s="27"/>
      <c r="G418" s="28"/>
      <c r="H418" s="31"/>
      <c r="I418" s="31"/>
      <c r="J418" s="30"/>
      <c r="K418" s="30"/>
      <c r="L418" s="28"/>
      <c r="M418" s="31"/>
      <c r="N418" s="32"/>
      <c r="O418" s="28"/>
      <c r="P418" s="32"/>
      <c r="Q418" s="32"/>
      <c r="R418" s="31"/>
      <c r="S418" s="31"/>
      <c r="T418" s="30"/>
      <c r="U418" s="30"/>
      <c r="V418" s="30"/>
      <c r="W418" s="30"/>
      <c r="X418" s="30"/>
      <c r="Y418" s="30"/>
      <c r="Z418" s="30"/>
      <c r="AA418" s="30"/>
    </row>
    <row r="419" spans="1:27" ht="13.2" x14ac:dyDescent="0.25">
      <c r="A419" s="78"/>
      <c r="B419" s="28"/>
      <c r="C419" s="28"/>
      <c r="D419" s="27"/>
      <c r="E419" s="28"/>
      <c r="F419" s="27"/>
      <c r="G419" s="28"/>
      <c r="H419" s="31"/>
      <c r="I419" s="31"/>
      <c r="J419" s="30"/>
      <c r="K419" s="30"/>
      <c r="L419" s="28"/>
      <c r="M419" s="31"/>
      <c r="N419" s="32"/>
      <c r="O419" s="28"/>
      <c r="P419" s="32"/>
      <c r="Q419" s="32"/>
      <c r="R419" s="31"/>
      <c r="S419" s="31"/>
      <c r="T419" s="30"/>
      <c r="U419" s="30"/>
      <c r="V419" s="30"/>
      <c r="W419" s="30"/>
      <c r="X419" s="30"/>
      <c r="Y419" s="30"/>
      <c r="Z419" s="30"/>
      <c r="AA419" s="30"/>
    </row>
    <row r="420" spans="1:27" ht="13.2" x14ac:dyDescent="0.25">
      <c r="A420" s="78"/>
      <c r="B420" s="28"/>
      <c r="C420" s="28"/>
      <c r="D420" s="27"/>
      <c r="E420" s="28"/>
      <c r="F420" s="27"/>
      <c r="G420" s="28"/>
      <c r="H420" s="31"/>
      <c r="I420" s="31"/>
      <c r="J420" s="30"/>
      <c r="K420" s="30"/>
      <c r="L420" s="28"/>
      <c r="M420" s="31"/>
      <c r="N420" s="32"/>
      <c r="O420" s="28"/>
      <c r="P420" s="32"/>
      <c r="Q420" s="32"/>
      <c r="R420" s="31"/>
      <c r="S420" s="31"/>
      <c r="T420" s="30"/>
      <c r="U420" s="30"/>
      <c r="V420" s="30"/>
      <c r="W420" s="30"/>
      <c r="X420" s="30"/>
      <c r="Y420" s="30"/>
      <c r="Z420" s="30"/>
      <c r="AA420" s="30"/>
    </row>
    <row r="421" spans="1:27" ht="13.2" x14ac:dyDescent="0.25">
      <c r="A421" s="78"/>
      <c r="B421" s="28"/>
      <c r="C421" s="28"/>
      <c r="D421" s="27"/>
      <c r="E421" s="28"/>
      <c r="F421" s="27"/>
      <c r="G421" s="28"/>
      <c r="H421" s="31"/>
      <c r="I421" s="31"/>
      <c r="J421" s="30"/>
      <c r="K421" s="30"/>
      <c r="L421" s="28"/>
      <c r="M421" s="31"/>
      <c r="N421" s="32"/>
      <c r="O421" s="28"/>
      <c r="P421" s="32"/>
      <c r="Q421" s="32"/>
      <c r="R421" s="31"/>
      <c r="S421" s="31"/>
      <c r="T421" s="30"/>
      <c r="U421" s="30"/>
      <c r="V421" s="30"/>
      <c r="W421" s="30"/>
      <c r="X421" s="30"/>
      <c r="Y421" s="30"/>
      <c r="Z421" s="30"/>
      <c r="AA421" s="30"/>
    </row>
    <row r="422" spans="1:27" ht="13.2" x14ac:dyDescent="0.25">
      <c r="A422" s="78"/>
      <c r="B422" s="28"/>
      <c r="C422" s="28"/>
      <c r="D422" s="27"/>
      <c r="E422" s="28"/>
      <c r="F422" s="27"/>
      <c r="G422" s="28"/>
      <c r="H422" s="31"/>
      <c r="I422" s="31"/>
      <c r="J422" s="30"/>
      <c r="K422" s="30"/>
      <c r="L422" s="28"/>
      <c r="M422" s="31"/>
      <c r="N422" s="32"/>
      <c r="O422" s="28"/>
      <c r="P422" s="32"/>
      <c r="Q422" s="32"/>
      <c r="R422" s="31"/>
      <c r="S422" s="31"/>
      <c r="T422" s="30"/>
      <c r="U422" s="30"/>
      <c r="V422" s="30"/>
      <c r="W422" s="30"/>
      <c r="X422" s="30"/>
      <c r="Y422" s="30"/>
      <c r="Z422" s="30"/>
      <c r="AA422" s="30"/>
    </row>
    <row r="423" spans="1:27" ht="13.2" x14ac:dyDescent="0.25">
      <c r="A423" s="78"/>
      <c r="B423" s="28"/>
      <c r="C423" s="28"/>
      <c r="D423" s="27"/>
      <c r="E423" s="28"/>
      <c r="F423" s="27"/>
      <c r="G423" s="28"/>
      <c r="H423" s="31"/>
      <c r="I423" s="31"/>
      <c r="J423" s="30"/>
      <c r="K423" s="30"/>
      <c r="L423" s="28"/>
      <c r="M423" s="31"/>
      <c r="N423" s="32"/>
      <c r="O423" s="28"/>
      <c r="P423" s="32"/>
      <c r="Q423" s="32"/>
      <c r="R423" s="31"/>
      <c r="S423" s="31"/>
      <c r="T423" s="30"/>
      <c r="U423" s="30"/>
      <c r="V423" s="30"/>
      <c r="W423" s="30"/>
      <c r="X423" s="30"/>
      <c r="Y423" s="30"/>
      <c r="Z423" s="30"/>
      <c r="AA423" s="30"/>
    </row>
    <row r="424" spans="1:27" ht="13.2" x14ac:dyDescent="0.25">
      <c r="A424" s="78"/>
      <c r="B424" s="28"/>
      <c r="C424" s="28"/>
      <c r="D424" s="27"/>
      <c r="E424" s="28"/>
      <c r="F424" s="27"/>
      <c r="G424" s="28"/>
      <c r="H424" s="31"/>
      <c r="I424" s="31"/>
      <c r="J424" s="30"/>
      <c r="K424" s="30"/>
      <c r="L424" s="28"/>
      <c r="M424" s="31"/>
      <c r="N424" s="32"/>
      <c r="O424" s="28"/>
      <c r="P424" s="32"/>
      <c r="Q424" s="32"/>
      <c r="R424" s="31"/>
      <c r="S424" s="31"/>
      <c r="T424" s="30"/>
      <c r="U424" s="30"/>
      <c r="V424" s="30"/>
      <c r="W424" s="30"/>
      <c r="X424" s="30"/>
      <c r="Y424" s="30"/>
      <c r="Z424" s="30"/>
      <c r="AA424" s="30"/>
    </row>
    <row r="425" spans="1:27" ht="13.2" x14ac:dyDescent="0.25">
      <c r="A425" s="78"/>
      <c r="B425" s="28"/>
      <c r="C425" s="28"/>
      <c r="D425" s="27"/>
      <c r="E425" s="28"/>
      <c r="F425" s="27"/>
      <c r="G425" s="28"/>
      <c r="H425" s="31"/>
      <c r="I425" s="31"/>
      <c r="J425" s="30"/>
      <c r="K425" s="30"/>
      <c r="L425" s="28"/>
      <c r="M425" s="31"/>
      <c r="N425" s="32"/>
      <c r="O425" s="28"/>
      <c r="P425" s="32"/>
      <c r="Q425" s="32"/>
      <c r="R425" s="31"/>
      <c r="S425" s="31"/>
      <c r="T425" s="30"/>
      <c r="U425" s="30"/>
      <c r="V425" s="30"/>
      <c r="W425" s="30"/>
      <c r="X425" s="30"/>
      <c r="Y425" s="30"/>
      <c r="Z425" s="30"/>
      <c r="AA425" s="30"/>
    </row>
    <row r="426" spans="1:27" ht="13.2" x14ac:dyDescent="0.25">
      <c r="A426" s="78"/>
      <c r="B426" s="28"/>
      <c r="C426" s="28"/>
      <c r="D426" s="27"/>
      <c r="E426" s="28"/>
      <c r="F426" s="27"/>
      <c r="G426" s="28"/>
      <c r="H426" s="31"/>
      <c r="I426" s="31"/>
      <c r="J426" s="30"/>
      <c r="K426" s="30"/>
      <c r="L426" s="28"/>
      <c r="M426" s="31"/>
      <c r="N426" s="32"/>
      <c r="O426" s="28"/>
      <c r="P426" s="32"/>
      <c r="Q426" s="32"/>
      <c r="R426" s="31"/>
      <c r="S426" s="31"/>
      <c r="T426" s="30"/>
      <c r="U426" s="30"/>
      <c r="V426" s="30"/>
      <c r="W426" s="30"/>
      <c r="X426" s="30"/>
      <c r="Y426" s="30"/>
      <c r="Z426" s="30"/>
      <c r="AA426" s="30"/>
    </row>
    <row r="427" spans="1:27" ht="13.2" x14ac:dyDescent="0.25">
      <c r="A427" s="78"/>
      <c r="B427" s="28"/>
      <c r="C427" s="28"/>
      <c r="D427" s="27"/>
      <c r="E427" s="28"/>
      <c r="F427" s="27"/>
      <c r="G427" s="28"/>
      <c r="H427" s="31"/>
      <c r="I427" s="31"/>
      <c r="J427" s="30"/>
      <c r="K427" s="30"/>
      <c r="L427" s="28"/>
      <c r="M427" s="31"/>
      <c r="N427" s="32"/>
      <c r="O427" s="28"/>
      <c r="P427" s="32"/>
      <c r="Q427" s="32"/>
      <c r="R427" s="31"/>
      <c r="S427" s="31"/>
      <c r="T427" s="30"/>
      <c r="U427" s="30"/>
      <c r="V427" s="30"/>
      <c r="W427" s="30"/>
      <c r="X427" s="30"/>
      <c r="Y427" s="30"/>
      <c r="Z427" s="30"/>
      <c r="AA427" s="30"/>
    </row>
    <row r="428" spans="1:27" ht="13.2" x14ac:dyDescent="0.25">
      <c r="A428" s="78"/>
      <c r="B428" s="28"/>
      <c r="C428" s="28"/>
      <c r="D428" s="27"/>
      <c r="E428" s="28"/>
      <c r="F428" s="27"/>
      <c r="G428" s="28"/>
      <c r="H428" s="31"/>
      <c r="I428" s="31"/>
      <c r="J428" s="30"/>
      <c r="K428" s="30"/>
      <c r="L428" s="28"/>
      <c r="M428" s="31"/>
      <c r="N428" s="32"/>
      <c r="O428" s="28"/>
      <c r="P428" s="32"/>
      <c r="Q428" s="32"/>
      <c r="R428" s="31"/>
      <c r="S428" s="31"/>
      <c r="T428" s="30"/>
      <c r="U428" s="30"/>
      <c r="V428" s="30"/>
      <c r="W428" s="30"/>
      <c r="X428" s="30"/>
      <c r="Y428" s="30"/>
      <c r="Z428" s="30"/>
      <c r="AA428" s="30"/>
    </row>
    <row r="429" spans="1:27" ht="13.2" x14ac:dyDescent="0.25">
      <c r="A429" s="78"/>
      <c r="B429" s="28"/>
      <c r="C429" s="28"/>
      <c r="D429" s="27"/>
      <c r="E429" s="28"/>
      <c r="F429" s="27"/>
      <c r="G429" s="28"/>
      <c r="H429" s="31"/>
      <c r="I429" s="31"/>
      <c r="J429" s="30"/>
      <c r="K429" s="30"/>
      <c r="L429" s="28"/>
      <c r="M429" s="31"/>
      <c r="N429" s="32"/>
      <c r="O429" s="28"/>
      <c r="P429" s="32"/>
      <c r="Q429" s="32"/>
      <c r="R429" s="31"/>
      <c r="S429" s="31"/>
      <c r="T429" s="30"/>
      <c r="U429" s="30"/>
      <c r="V429" s="30"/>
      <c r="W429" s="30"/>
      <c r="X429" s="30"/>
      <c r="Y429" s="30"/>
      <c r="Z429" s="30"/>
      <c r="AA429" s="30"/>
    </row>
    <row r="430" spans="1:27" ht="13.2" x14ac:dyDescent="0.25">
      <c r="A430" s="78"/>
      <c r="B430" s="28"/>
      <c r="C430" s="28"/>
      <c r="D430" s="27"/>
      <c r="E430" s="28"/>
      <c r="F430" s="27"/>
      <c r="G430" s="28"/>
      <c r="H430" s="31"/>
      <c r="I430" s="31"/>
      <c r="J430" s="30"/>
      <c r="K430" s="30"/>
      <c r="L430" s="28"/>
      <c r="M430" s="31"/>
      <c r="N430" s="32"/>
      <c r="O430" s="28"/>
      <c r="P430" s="32"/>
      <c r="Q430" s="32"/>
      <c r="R430" s="31"/>
      <c r="S430" s="31"/>
      <c r="T430" s="30"/>
      <c r="U430" s="30"/>
      <c r="V430" s="30"/>
      <c r="W430" s="30"/>
      <c r="X430" s="30"/>
      <c r="Y430" s="30"/>
      <c r="Z430" s="30"/>
      <c r="AA430" s="30"/>
    </row>
    <row r="431" spans="1:27" ht="13.2" x14ac:dyDescent="0.25">
      <c r="A431" s="78"/>
      <c r="B431" s="28"/>
      <c r="C431" s="28"/>
      <c r="D431" s="27"/>
      <c r="E431" s="28"/>
      <c r="F431" s="27"/>
      <c r="G431" s="28"/>
      <c r="H431" s="31"/>
      <c r="I431" s="31"/>
      <c r="J431" s="30"/>
      <c r="K431" s="30"/>
      <c r="L431" s="28"/>
      <c r="M431" s="31"/>
      <c r="N431" s="32"/>
      <c r="O431" s="28"/>
      <c r="P431" s="32"/>
      <c r="Q431" s="32"/>
      <c r="R431" s="31"/>
      <c r="S431" s="31"/>
      <c r="T431" s="30"/>
      <c r="U431" s="30"/>
      <c r="V431" s="30"/>
      <c r="W431" s="30"/>
      <c r="X431" s="30"/>
      <c r="Y431" s="30"/>
      <c r="Z431" s="30"/>
      <c r="AA431" s="30"/>
    </row>
    <row r="432" spans="1:27" ht="13.2" x14ac:dyDescent="0.25">
      <c r="A432" s="78"/>
      <c r="B432" s="28"/>
      <c r="C432" s="28"/>
      <c r="D432" s="27"/>
      <c r="E432" s="28"/>
      <c r="F432" s="27"/>
      <c r="G432" s="28"/>
      <c r="H432" s="31"/>
      <c r="I432" s="31"/>
      <c r="J432" s="30"/>
      <c r="K432" s="30"/>
      <c r="L432" s="28"/>
      <c r="M432" s="31"/>
      <c r="N432" s="32"/>
      <c r="O432" s="28"/>
      <c r="P432" s="32"/>
      <c r="Q432" s="32"/>
      <c r="R432" s="31"/>
      <c r="S432" s="31"/>
      <c r="T432" s="30"/>
      <c r="U432" s="30"/>
      <c r="V432" s="30"/>
      <c r="W432" s="30"/>
      <c r="X432" s="30"/>
      <c r="Y432" s="30"/>
      <c r="Z432" s="30"/>
      <c r="AA432" s="30"/>
    </row>
    <row r="433" spans="1:27" ht="13.2" x14ac:dyDescent="0.25">
      <c r="A433" s="78"/>
      <c r="B433" s="28"/>
      <c r="C433" s="28"/>
      <c r="D433" s="27"/>
      <c r="E433" s="28"/>
      <c r="F433" s="27"/>
      <c r="G433" s="28"/>
      <c r="H433" s="31"/>
      <c r="I433" s="31"/>
      <c r="J433" s="30"/>
      <c r="K433" s="30"/>
      <c r="L433" s="28"/>
      <c r="M433" s="31"/>
      <c r="N433" s="32"/>
      <c r="O433" s="28"/>
      <c r="P433" s="32"/>
      <c r="Q433" s="32"/>
      <c r="R433" s="31"/>
      <c r="S433" s="31"/>
      <c r="T433" s="30"/>
      <c r="U433" s="30"/>
      <c r="V433" s="30"/>
      <c r="W433" s="30"/>
      <c r="X433" s="30"/>
      <c r="Y433" s="30"/>
      <c r="Z433" s="30"/>
      <c r="AA433" s="30"/>
    </row>
    <row r="434" spans="1:27" ht="13.2" x14ac:dyDescent="0.25">
      <c r="A434" s="78"/>
      <c r="B434" s="28"/>
      <c r="C434" s="28"/>
      <c r="D434" s="27"/>
      <c r="E434" s="28"/>
      <c r="F434" s="27"/>
      <c r="G434" s="28"/>
      <c r="H434" s="31"/>
      <c r="I434" s="31"/>
      <c r="J434" s="30"/>
      <c r="K434" s="30"/>
      <c r="L434" s="28"/>
      <c r="M434" s="31"/>
      <c r="N434" s="32"/>
      <c r="O434" s="28"/>
      <c r="P434" s="32"/>
      <c r="Q434" s="32"/>
      <c r="R434" s="31"/>
      <c r="S434" s="31"/>
      <c r="T434" s="30"/>
      <c r="U434" s="30"/>
      <c r="V434" s="30"/>
      <c r="W434" s="30"/>
      <c r="X434" s="30"/>
      <c r="Y434" s="30"/>
      <c r="Z434" s="30"/>
      <c r="AA434" s="30"/>
    </row>
    <row r="435" spans="1:27" ht="13.2" x14ac:dyDescent="0.25">
      <c r="A435" s="78"/>
      <c r="B435" s="28"/>
      <c r="C435" s="28"/>
      <c r="D435" s="27"/>
      <c r="E435" s="28"/>
      <c r="F435" s="27"/>
      <c r="G435" s="28"/>
      <c r="H435" s="31"/>
      <c r="I435" s="31"/>
      <c r="J435" s="30"/>
      <c r="K435" s="30"/>
      <c r="L435" s="28"/>
      <c r="M435" s="31"/>
      <c r="N435" s="32"/>
      <c r="O435" s="28"/>
      <c r="P435" s="32"/>
      <c r="Q435" s="32"/>
      <c r="R435" s="31"/>
      <c r="S435" s="31"/>
      <c r="T435" s="30"/>
      <c r="U435" s="30"/>
      <c r="V435" s="30"/>
      <c r="W435" s="30"/>
      <c r="X435" s="30"/>
      <c r="Y435" s="30"/>
      <c r="Z435" s="30"/>
      <c r="AA435" s="30"/>
    </row>
    <row r="436" spans="1:27" ht="13.2" x14ac:dyDescent="0.25">
      <c r="A436" s="78"/>
      <c r="B436" s="28"/>
      <c r="C436" s="28"/>
      <c r="D436" s="27"/>
      <c r="E436" s="28"/>
      <c r="F436" s="27"/>
      <c r="G436" s="28"/>
      <c r="H436" s="31"/>
      <c r="I436" s="31"/>
      <c r="J436" s="30"/>
      <c r="K436" s="30"/>
      <c r="L436" s="28"/>
      <c r="M436" s="31"/>
      <c r="N436" s="32"/>
      <c r="O436" s="28"/>
      <c r="P436" s="32"/>
      <c r="Q436" s="32"/>
      <c r="R436" s="31"/>
      <c r="S436" s="31"/>
      <c r="T436" s="30"/>
      <c r="U436" s="30"/>
      <c r="V436" s="30"/>
      <c r="W436" s="30"/>
      <c r="X436" s="30"/>
      <c r="Y436" s="30"/>
      <c r="Z436" s="30"/>
      <c r="AA436" s="30"/>
    </row>
    <row r="437" spans="1:27" ht="13.2" x14ac:dyDescent="0.25">
      <c r="A437" s="78"/>
      <c r="B437" s="28"/>
      <c r="C437" s="28"/>
      <c r="D437" s="27"/>
      <c r="E437" s="28"/>
      <c r="F437" s="27"/>
      <c r="G437" s="28"/>
      <c r="H437" s="31"/>
      <c r="I437" s="31"/>
      <c r="J437" s="30"/>
      <c r="K437" s="30"/>
      <c r="L437" s="28"/>
      <c r="M437" s="31"/>
      <c r="N437" s="32"/>
      <c r="O437" s="28"/>
      <c r="P437" s="32"/>
      <c r="Q437" s="32"/>
      <c r="R437" s="31"/>
      <c r="S437" s="31"/>
      <c r="T437" s="30"/>
      <c r="U437" s="30"/>
      <c r="V437" s="30"/>
      <c r="W437" s="30"/>
      <c r="X437" s="30"/>
      <c r="Y437" s="30"/>
      <c r="Z437" s="30"/>
      <c r="AA437" s="30"/>
    </row>
    <row r="438" spans="1:27" ht="13.2" x14ac:dyDescent="0.25">
      <c r="A438" s="78"/>
      <c r="B438" s="28"/>
      <c r="C438" s="28"/>
      <c r="D438" s="27"/>
      <c r="E438" s="28"/>
      <c r="F438" s="27"/>
      <c r="G438" s="28"/>
      <c r="H438" s="31"/>
      <c r="I438" s="31"/>
      <c r="J438" s="30"/>
      <c r="K438" s="30"/>
      <c r="L438" s="28"/>
      <c r="M438" s="31"/>
      <c r="N438" s="32"/>
      <c r="O438" s="28"/>
      <c r="P438" s="32"/>
      <c r="Q438" s="32"/>
      <c r="R438" s="31"/>
      <c r="S438" s="31"/>
      <c r="T438" s="30"/>
      <c r="U438" s="30"/>
      <c r="V438" s="30"/>
      <c r="W438" s="30"/>
      <c r="X438" s="30"/>
      <c r="Y438" s="30"/>
      <c r="Z438" s="30"/>
      <c r="AA438" s="30"/>
    </row>
    <row r="439" spans="1:27" ht="13.2" x14ac:dyDescent="0.25">
      <c r="A439" s="78"/>
      <c r="B439" s="28"/>
      <c r="C439" s="28"/>
      <c r="D439" s="27"/>
      <c r="E439" s="28"/>
      <c r="F439" s="27"/>
      <c r="G439" s="28"/>
      <c r="H439" s="31"/>
      <c r="I439" s="31"/>
      <c r="J439" s="30"/>
      <c r="K439" s="30"/>
      <c r="L439" s="28"/>
      <c r="M439" s="31"/>
      <c r="N439" s="32"/>
      <c r="O439" s="28"/>
      <c r="P439" s="32"/>
      <c r="Q439" s="32"/>
      <c r="R439" s="31"/>
      <c r="S439" s="31"/>
      <c r="T439" s="30"/>
      <c r="U439" s="30"/>
      <c r="V439" s="30"/>
      <c r="W439" s="30"/>
      <c r="X439" s="30"/>
      <c r="Y439" s="30"/>
      <c r="Z439" s="30"/>
      <c r="AA439" s="30"/>
    </row>
    <row r="440" spans="1:27" ht="13.2" x14ac:dyDescent="0.25">
      <c r="A440" s="78"/>
      <c r="B440" s="28"/>
      <c r="C440" s="28"/>
      <c r="D440" s="27"/>
      <c r="E440" s="28"/>
      <c r="F440" s="27"/>
      <c r="G440" s="28"/>
      <c r="H440" s="31"/>
      <c r="I440" s="31"/>
      <c r="J440" s="30"/>
      <c r="K440" s="30"/>
      <c r="L440" s="28"/>
      <c r="M440" s="31"/>
      <c r="N440" s="32"/>
      <c r="O440" s="28"/>
      <c r="P440" s="32"/>
      <c r="Q440" s="32"/>
      <c r="R440" s="31"/>
      <c r="S440" s="31"/>
      <c r="T440" s="30"/>
      <c r="U440" s="30"/>
      <c r="V440" s="30"/>
      <c r="W440" s="30"/>
      <c r="X440" s="30"/>
      <c r="Y440" s="30"/>
      <c r="Z440" s="30"/>
      <c r="AA440" s="30"/>
    </row>
    <row r="441" spans="1:27" ht="13.2" x14ac:dyDescent="0.25">
      <c r="A441" s="78"/>
      <c r="B441" s="28"/>
      <c r="C441" s="28"/>
      <c r="D441" s="27"/>
      <c r="E441" s="28"/>
      <c r="F441" s="27"/>
      <c r="G441" s="28"/>
      <c r="H441" s="31"/>
      <c r="I441" s="31"/>
      <c r="J441" s="30"/>
      <c r="K441" s="30"/>
      <c r="L441" s="28"/>
      <c r="M441" s="31"/>
      <c r="N441" s="32"/>
      <c r="O441" s="28"/>
      <c r="P441" s="32"/>
      <c r="Q441" s="32"/>
      <c r="R441" s="31"/>
      <c r="S441" s="31"/>
      <c r="T441" s="30"/>
      <c r="U441" s="30"/>
      <c r="V441" s="30"/>
      <c r="W441" s="30"/>
      <c r="X441" s="30"/>
      <c r="Y441" s="30"/>
      <c r="Z441" s="30"/>
      <c r="AA441" s="30"/>
    </row>
    <row r="442" spans="1:27" ht="13.2" x14ac:dyDescent="0.25">
      <c r="A442" s="78"/>
      <c r="B442" s="28"/>
      <c r="C442" s="28"/>
      <c r="D442" s="27"/>
      <c r="E442" s="28"/>
      <c r="F442" s="27"/>
      <c r="G442" s="28"/>
      <c r="H442" s="31"/>
      <c r="I442" s="31"/>
      <c r="J442" s="30"/>
      <c r="K442" s="30"/>
      <c r="L442" s="28"/>
      <c r="M442" s="31"/>
      <c r="N442" s="32"/>
      <c r="O442" s="28"/>
      <c r="P442" s="32"/>
      <c r="Q442" s="32"/>
      <c r="R442" s="31"/>
      <c r="S442" s="31"/>
      <c r="T442" s="30"/>
      <c r="U442" s="30"/>
      <c r="V442" s="30"/>
      <c r="W442" s="30"/>
      <c r="X442" s="30"/>
      <c r="Y442" s="30"/>
      <c r="Z442" s="30"/>
      <c r="AA442" s="30"/>
    </row>
    <row r="443" spans="1:27" ht="13.2" x14ac:dyDescent="0.25">
      <c r="A443" s="78"/>
      <c r="B443" s="28"/>
      <c r="C443" s="28"/>
      <c r="D443" s="27"/>
      <c r="E443" s="28"/>
      <c r="F443" s="27"/>
      <c r="G443" s="28"/>
      <c r="H443" s="31"/>
      <c r="I443" s="31"/>
      <c r="J443" s="30"/>
      <c r="K443" s="30"/>
      <c r="L443" s="28"/>
      <c r="M443" s="31"/>
      <c r="N443" s="32"/>
      <c r="O443" s="28"/>
      <c r="P443" s="32"/>
      <c r="Q443" s="32"/>
      <c r="R443" s="31"/>
      <c r="S443" s="31"/>
      <c r="T443" s="30"/>
      <c r="U443" s="30"/>
      <c r="V443" s="30"/>
      <c r="W443" s="30"/>
      <c r="X443" s="30"/>
      <c r="Y443" s="30"/>
      <c r="Z443" s="30"/>
      <c r="AA443" s="30"/>
    </row>
    <row r="444" spans="1:27" ht="13.2" x14ac:dyDescent="0.25">
      <c r="A444" s="78"/>
      <c r="B444" s="28"/>
      <c r="C444" s="28"/>
      <c r="D444" s="27"/>
      <c r="E444" s="28"/>
      <c r="F444" s="27"/>
      <c r="G444" s="28"/>
      <c r="H444" s="31"/>
      <c r="I444" s="31"/>
      <c r="J444" s="30"/>
      <c r="K444" s="30"/>
      <c r="L444" s="28"/>
      <c r="M444" s="31"/>
      <c r="N444" s="32"/>
      <c r="O444" s="28"/>
      <c r="P444" s="32"/>
      <c r="Q444" s="32"/>
      <c r="R444" s="31"/>
      <c r="S444" s="31"/>
      <c r="T444" s="30"/>
      <c r="U444" s="30"/>
      <c r="V444" s="30"/>
      <c r="W444" s="30"/>
      <c r="X444" s="30"/>
      <c r="Y444" s="30"/>
      <c r="Z444" s="30"/>
      <c r="AA444" s="30"/>
    </row>
    <row r="445" spans="1:27" ht="13.2" x14ac:dyDescent="0.25">
      <c r="A445" s="78"/>
      <c r="B445" s="28"/>
      <c r="C445" s="28"/>
      <c r="D445" s="27"/>
      <c r="E445" s="28"/>
      <c r="F445" s="27"/>
      <c r="G445" s="28"/>
      <c r="H445" s="31"/>
      <c r="I445" s="31"/>
      <c r="J445" s="30"/>
      <c r="K445" s="30"/>
      <c r="L445" s="28"/>
      <c r="M445" s="31"/>
      <c r="N445" s="32"/>
      <c r="O445" s="28"/>
      <c r="P445" s="32"/>
      <c r="Q445" s="32"/>
      <c r="R445" s="31"/>
      <c r="S445" s="31"/>
      <c r="T445" s="30"/>
      <c r="U445" s="30"/>
      <c r="V445" s="30"/>
      <c r="W445" s="30"/>
      <c r="X445" s="30"/>
      <c r="Y445" s="30"/>
      <c r="Z445" s="30"/>
      <c r="AA445" s="30"/>
    </row>
    <row r="446" spans="1:27" ht="13.2" x14ac:dyDescent="0.25">
      <c r="A446" s="78"/>
      <c r="B446" s="28"/>
      <c r="C446" s="28"/>
      <c r="D446" s="27"/>
      <c r="E446" s="28"/>
      <c r="F446" s="27"/>
      <c r="G446" s="28"/>
      <c r="H446" s="31"/>
      <c r="I446" s="31"/>
      <c r="J446" s="30"/>
      <c r="K446" s="30"/>
      <c r="L446" s="28"/>
      <c r="M446" s="31"/>
      <c r="N446" s="32"/>
      <c r="O446" s="28"/>
      <c r="P446" s="32"/>
      <c r="Q446" s="32"/>
      <c r="R446" s="31"/>
      <c r="S446" s="31"/>
      <c r="T446" s="30"/>
      <c r="U446" s="30"/>
      <c r="V446" s="30"/>
      <c r="W446" s="30"/>
      <c r="X446" s="30"/>
      <c r="Y446" s="30"/>
      <c r="Z446" s="30"/>
      <c r="AA446" s="30"/>
    </row>
    <row r="447" spans="1:27" ht="13.2" x14ac:dyDescent="0.25">
      <c r="A447" s="78"/>
      <c r="B447" s="28"/>
      <c r="C447" s="28"/>
      <c r="D447" s="27"/>
      <c r="E447" s="28"/>
      <c r="F447" s="27"/>
      <c r="G447" s="28"/>
      <c r="H447" s="31"/>
      <c r="I447" s="31"/>
      <c r="J447" s="30"/>
      <c r="K447" s="30"/>
      <c r="L447" s="28"/>
      <c r="M447" s="31"/>
      <c r="N447" s="32"/>
      <c r="O447" s="28"/>
      <c r="P447" s="32"/>
      <c r="Q447" s="32"/>
      <c r="R447" s="31"/>
      <c r="S447" s="31"/>
      <c r="T447" s="30"/>
      <c r="U447" s="30"/>
      <c r="V447" s="30"/>
      <c r="W447" s="30"/>
      <c r="X447" s="30"/>
      <c r="Y447" s="30"/>
      <c r="Z447" s="30"/>
      <c r="AA447" s="30"/>
    </row>
    <row r="448" spans="1:27" ht="13.2" x14ac:dyDescent="0.25">
      <c r="A448" s="78"/>
      <c r="B448" s="28"/>
      <c r="C448" s="28"/>
      <c r="D448" s="27"/>
      <c r="E448" s="28"/>
      <c r="F448" s="27"/>
      <c r="G448" s="28"/>
      <c r="H448" s="31"/>
      <c r="I448" s="31"/>
      <c r="J448" s="30"/>
      <c r="K448" s="30"/>
      <c r="L448" s="28"/>
      <c r="M448" s="31"/>
      <c r="N448" s="32"/>
      <c r="O448" s="28"/>
      <c r="P448" s="32"/>
      <c r="Q448" s="32"/>
      <c r="R448" s="31"/>
      <c r="S448" s="31"/>
      <c r="T448" s="30"/>
      <c r="U448" s="30"/>
      <c r="V448" s="30"/>
      <c r="W448" s="30"/>
      <c r="X448" s="30"/>
      <c r="Y448" s="30"/>
      <c r="Z448" s="30"/>
      <c r="AA448" s="30"/>
    </row>
    <row r="449" spans="1:27" ht="13.2" x14ac:dyDescent="0.25">
      <c r="A449" s="78"/>
      <c r="B449" s="28"/>
      <c r="C449" s="28"/>
      <c r="D449" s="27"/>
      <c r="E449" s="28"/>
      <c r="F449" s="27"/>
      <c r="G449" s="28"/>
      <c r="H449" s="31"/>
      <c r="I449" s="31"/>
      <c r="J449" s="30"/>
      <c r="K449" s="30"/>
      <c r="L449" s="28"/>
      <c r="M449" s="31"/>
      <c r="N449" s="32"/>
      <c r="O449" s="28"/>
      <c r="P449" s="32"/>
      <c r="Q449" s="32"/>
      <c r="R449" s="31"/>
      <c r="S449" s="31"/>
      <c r="T449" s="30"/>
      <c r="U449" s="30"/>
      <c r="V449" s="30"/>
      <c r="W449" s="30"/>
      <c r="X449" s="30"/>
      <c r="Y449" s="30"/>
      <c r="Z449" s="30"/>
      <c r="AA449" s="30"/>
    </row>
    <row r="450" spans="1:27" ht="13.2" x14ac:dyDescent="0.25">
      <c r="A450" s="78"/>
      <c r="B450" s="28"/>
      <c r="C450" s="28"/>
      <c r="D450" s="27"/>
      <c r="E450" s="28"/>
      <c r="F450" s="27"/>
      <c r="G450" s="28"/>
      <c r="H450" s="31"/>
      <c r="I450" s="31"/>
      <c r="J450" s="30"/>
      <c r="K450" s="30"/>
      <c r="L450" s="28"/>
      <c r="M450" s="31"/>
      <c r="N450" s="32"/>
      <c r="O450" s="28"/>
      <c r="P450" s="32"/>
      <c r="Q450" s="32"/>
      <c r="R450" s="31"/>
      <c r="S450" s="31"/>
      <c r="T450" s="30"/>
      <c r="U450" s="30"/>
      <c r="V450" s="30"/>
      <c r="W450" s="30"/>
      <c r="X450" s="30"/>
      <c r="Y450" s="30"/>
      <c r="Z450" s="30"/>
      <c r="AA450" s="30"/>
    </row>
    <row r="451" spans="1:27" ht="13.2" x14ac:dyDescent="0.25">
      <c r="A451" s="78"/>
      <c r="B451" s="28"/>
      <c r="C451" s="28"/>
      <c r="D451" s="27"/>
      <c r="E451" s="28"/>
      <c r="F451" s="27"/>
      <c r="G451" s="28"/>
      <c r="H451" s="31"/>
      <c r="I451" s="31"/>
      <c r="J451" s="30"/>
      <c r="K451" s="30"/>
      <c r="L451" s="28"/>
      <c r="M451" s="31"/>
      <c r="N451" s="32"/>
      <c r="O451" s="28"/>
      <c r="P451" s="32"/>
      <c r="Q451" s="32"/>
      <c r="R451" s="31"/>
      <c r="S451" s="31"/>
      <c r="T451" s="30"/>
      <c r="U451" s="30"/>
      <c r="V451" s="30"/>
      <c r="W451" s="30"/>
      <c r="X451" s="30"/>
      <c r="Y451" s="30"/>
      <c r="Z451" s="30"/>
      <c r="AA451" s="30"/>
    </row>
    <row r="452" spans="1:27" ht="13.2" x14ac:dyDescent="0.25">
      <c r="A452" s="78"/>
      <c r="B452" s="28"/>
      <c r="C452" s="28"/>
      <c r="D452" s="27"/>
      <c r="E452" s="28"/>
      <c r="F452" s="27"/>
      <c r="G452" s="28"/>
      <c r="H452" s="31"/>
      <c r="I452" s="31"/>
      <c r="J452" s="30"/>
      <c r="K452" s="30"/>
      <c r="L452" s="28"/>
      <c r="M452" s="31"/>
      <c r="N452" s="32"/>
      <c r="O452" s="28"/>
      <c r="P452" s="32"/>
      <c r="Q452" s="32"/>
      <c r="R452" s="31"/>
      <c r="S452" s="31"/>
      <c r="T452" s="30"/>
      <c r="U452" s="30"/>
      <c r="V452" s="30"/>
      <c r="W452" s="30"/>
      <c r="X452" s="30"/>
      <c r="Y452" s="30"/>
      <c r="Z452" s="30"/>
      <c r="AA452" s="30"/>
    </row>
    <row r="453" spans="1:27" ht="13.2" x14ac:dyDescent="0.25">
      <c r="A453" s="78"/>
      <c r="B453" s="28"/>
      <c r="C453" s="28"/>
      <c r="D453" s="27"/>
      <c r="E453" s="28"/>
      <c r="F453" s="27"/>
      <c r="G453" s="28"/>
      <c r="H453" s="31"/>
      <c r="I453" s="31"/>
      <c r="J453" s="30"/>
      <c r="K453" s="30"/>
      <c r="L453" s="28"/>
      <c r="M453" s="31"/>
      <c r="N453" s="32"/>
      <c r="O453" s="28"/>
      <c r="P453" s="32"/>
      <c r="Q453" s="32"/>
      <c r="R453" s="31"/>
      <c r="S453" s="31"/>
      <c r="T453" s="30"/>
      <c r="U453" s="30"/>
      <c r="V453" s="30"/>
      <c r="W453" s="30"/>
      <c r="X453" s="30"/>
      <c r="Y453" s="30"/>
      <c r="Z453" s="30"/>
      <c r="AA453" s="30"/>
    </row>
    <row r="454" spans="1:27" ht="13.2" x14ac:dyDescent="0.25">
      <c r="A454" s="78"/>
      <c r="B454" s="28"/>
      <c r="C454" s="28"/>
      <c r="D454" s="27"/>
      <c r="E454" s="28"/>
      <c r="F454" s="27"/>
      <c r="G454" s="28"/>
      <c r="H454" s="31"/>
      <c r="I454" s="31"/>
      <c r="J454" s="30"/>
      <c r="K454" s="30"/>
      <c r="L454" s="28"/>
      <c r="M454" s="31"/>
      <c r="N454" s="32"/>
      <c r="O454" s="28"/>
      <c r="P454" s="32"/>
      <c r="Q454" s="32"/>
      <c r="R454" s="31"/>
      <c r="S454" s="31"/>
      <c r="T454" s="30"/>
      <c r="U454" s="30"/>
      <c r="V454" s="30"/>
      <c r="W454" s="30"/>
      <c r="X454" s="30"/>
      <c r="Y454" s="30"/>
      <c r="Z454" s="30"/>
      <c r="AA454" s="30"/>
    </row>
    <row r="455" spans="1:27" ht="13.2" x14ac:dyDescent="0.25">
      <c r="A455" s="78"/>
      <c r="B455" s="28"/>
      <c r="C455" s="28"/>
      <c r="D455" s="27"/>
      <c r="E455" s="28"/>
      <c r="F455" s="27"/>
      <c r="G455" s="28"/>
      <c r="H455" s="31"/>
      <c r="I455" s="31"/>
      <c r="J455" s="30"/>
      <c r="K455" s="30"/>
      <c r="L455" s="28"/>
      <c r="M455" s="31"/>
      <c r="N455" s="32"/>
      <c r="O455" s="28"/>
      <c r="P455" s="32"/>
      <c r="Q455" s="32"/>
      <c r="R455" s="31"/>
      <c r="S455" s="31"/>
      <c r="T455" s="30"/>
      <c r="U455" s="30"/>
      <c r="V455" s="30"/>
      <c r="W455" s="30"/>
      <c r="X455" s="30"/>
      <c r="Y455" s="30"/>
      <c r="Z455" s="30"/>
      <c r="AA455" s="30"/>
    </row>
    <row r="456" spans="1:27" ht="13.2" x14ac:dyDescent="0.25">
      <c r="A456" s="78"/>
      <c r="B456" s="28"/>
      <c r="C456" s="28"/>
      <c r="D456" s="27"/>
      <c r="E456" s="28"/>
      <c r="F456" s="27"/>
      <c r="G456" s="28"/>
      <c r="H456" s="31"/>
      <c r="I456" s="31"/>
      <c r="J456" s="30"/>
      <c r="K456" s="30"/>
      <c r="L456" s="28"/>
      <c r="M456" s="31"/>
      <c r="N456" s="32"/>
      <c r="O456" s="28"/>
      <c r="P456" s="32"/>
      <c r="Q456" s="32"/>
      <c r="R456" s="31"/>
      <c r="S456" s="31"/>
      <c r="T456" s="30"/>
      <c r="U456" s="30"/>
      <c r="V456" s="30"/>
      <c r="W456" s="30"/>
      <c r="X456" s="30"/>
      <c r="Y456" s="30"/>
      <c r="Z456" s="30"/>
      <c r="AA456" s="30"/>
    </row>
    <row r="457" spans="1:27" ht="13.2" x14ac:dyDescent="0.25">
      <c r="A457" s="78"/>
      <c r="B457" s="28"/>
      <c r="C457" s="28"/>
      <c r="D457" s="27"/>
      <c r="E457" s="28"/>
      <c r="F457" s="27"/>
      <c r="G457" s="28"/>
      <c r="H457" s="31"/>
      <c r="I457" s="31"/>
      <c r="J457" s="30"/>
      <c r="K457" s="30"/>
      <c r="L457" s="28"/>
      <c r="M457" s="31"/>
      <c r="N457" s="32"/>
      <c r="O457" s="28"/>
      <c r="P457" s="32"/>
      <c r="Q457" s="32"/>
      <c r="R457" s="31"/>
      <c r="S457" s="31"/>
      <c r="T457" s="30"/>
      <c r="U457" s="30"/>
      <c r="V457" s="30"/>
      <c r="W457" s="30"/>
      <c r="X457" s="30"/>
      <c r="Y457" s="30"/>
      <c r="Z457" s="30"/>
      <c r="AA457" s="30"/>
    </row>
    <row r="458" spans="1:27" ht="13.2" x14ac:dyDescent="0.25">
      <c r="A458" s="78"/>
      <c r="B458" s="28"/>
      <c r="C458" s="28"/>
      <c r="D458" s="27"/>
      <c r="E458" s="28"/>
      <c r="F458" s="27"/>
      <c r="G458" s="28"/>
      <c r="H458" s="31"/>
      <c r="I458" s="31"/>
      <c r="J458" s="30"/>
      <c r="K458" s="30"/>
      <c r="L458" s="28"/>
      <c r="M458" s="31"/>
      <c r="N458" s="32"/>
      <c r="O458" s="28"/>
      <c r="P458" s="32"/>
      <c r="Q458" s="32"/>
      <c r="R458" s="31"/>
      <c r="S458" s="31"/>
      <c r="T458" s="30"/>
      <c r="U458" s="30"/>
      <c r="V458" s="30"/>
      <c r="W458" s="30"/>
      <c r="X458" s="30"/>
      <c r="Y458" s="30"/>
      <c r="Z458" s="30"/>
      <c r="AA458" s="30"/>
    </row>
    <row r="459" spans="1:27" ht="13.2" x14ac:dyDescent="0.25">
      <c r="A459" s="78"/>
      <c r="B459" s="28"/>
      <c r="C459" s="28"/>
      <c r="D459" s="27"/>
      <c r="E459" s="28"/>
      <c r="F459" s="27"/>
      <c r="G459" s="28"/>
      <c r="H459" s="31"/>
      <c r="I459" s="31"/>
      <c r="J459" s="30"/>
      <c r="K459" s="30"/>
      <c r="L459" s="28"/>
      <c r="M459" s="31"/>
      <c r="N459" s="32"/>
      <c r="O459" s="28"/>
      <c r="P459" s="32"/>
      <c r="Q459" s="32"/>
      <c r="R459" s="31"/>
      <c r="S459" s="31"/>
      <c r="T459" s="30"/>
      <c r="U459" s="30"/>
      <c r="V459" s="30"/>
      <c r="W459" s="30"/>
      <c r="X459" s="30"/>
      <c r="Y459" s="30"/>
      <c r="Z459" s="30"/>
      <c r="AA459" s="30"/>
    </row>
    <row r="460" spans="1:27" ht="13.2" x14ac:dyDescent="0.25">
      <c r="A460" s="78"/>
      <c r="B460" s="28"/>
      <c r="C460" s="28"/>
      <c r="D460" s="27"/>
      <c r="E460" s="28"/>
      <c r="F460" s="27"/>
      <c r="G460" s="28"/>
      <c r="H460" s="31"/>
      <c r="I460" s="31"/>
      <c r="J460" s="30"/>
      <c r="K460" s="30"/>
      <c r="L460" s="28"/>
      <c r="M460" s="31"/>
      <c r="N460" s="32"/>
      <c r="O460" s="28"/>
      <c r="P460" s="32"/>
      <c r="Q460" s="32"/>
      <c r="R460" s="31"/>
      <c r="S460" s="31"/>
      <c r="T460" s="30"/>
      <c r="U460" s="30"/>
      <c r="V460" s="30"/>
      <c r="W460" s="30"/>
      <c r="X460" s="30"/>
      <c r="Y460" s="30"/>
      <c r="Z460" s="30"/>
      <c r="AA460" s="30"/>
    </row>
    <row r="461" spans="1:27" ht="13.2" x14ac:dyDescent="0.25">
      <c r="A461" s="78"/>
      <c r="B461" s="28"/>
      <c r="C461" s="28"/>
      <c r="D461" s="27"/>
      <c r="E461" s="28"/>
      <c r="F461" s="27"/>
      <c r="G461" s="28"/>
      <c r="H461" s="31"/>
      <c r="I461" s="31"/>
      <c r="J461" s="30"/>
      <c r="K461" s="30"/>
      <c r="L461" s="28"/>
      <c r="M461" s="31"/>
      <c r="N461" s="32"/>
      <c r="O461" s="28"/>
      <c r="P461" s="32"/>
      <c r="Q461" s="32"/>
      <c r="R461" s="31"/>
      <c r="S461" s="31"/>
      <c r="T461" s="30"/>
      <c r="U461" s="30"/>
      <c r="V461" s="30"/>
      <c r="W461" s="30"/>
      <c r="X461" s="30"/>
      <c r="Y461" s="30"/>
      <c r="Z461" s="30"/>
      <c r="AA461" s="30"/>
    </row>
    <row r="462" spans="1:27" ht="13.2" x14ac:dyDescent="0.25">
      <c r="A462" s="78"/>
      <c r="B462" s="28"/>
      <c r="C462" s="28"/>
      <c r="D462" s="27"/>
      <c r="E462" s="28"/>
      <c r="F462" s="27"/>
      <c r="G462" s="28"/>
      <c r="H462" s="31"/>
      <c r="I462" s="31"/>
      <c r="J462" s="30"/>
      <c r="K462" s="30"/>
      <c r="L462" s="28"/>
      <c r="M462" s="31"/>
      <c r="N462" s="32"/>
      <c r="O462" s="28"/>
      <c r="P462" s="32"/>
      <c r="Q462" s="32"/>
      <c r="R462" s="31"/>
      <c r="S462" s="31"/>
      <c r="T462" s="30"/>
      <c r="U462" s="30"/>
      <c r="V462" s="30"/>
      <c r="W462" s="30"/>
      <c r="X462" s="30"/>
      <c r="Y462" s="30"/>
      <c r="Z462" s="30"/>
      <c r="AA462" s="30"/>
    </row>
    <row r="463" spans="1:27" ht="13.2" x14ac:dyDescent="0.25">
      <c r="A463" s="78"/>
      <c r="B463" s="28"/>
      <c r="C463" s="28"/>
      <c r="D463" s="27"/>
      <c r="E463" s="28"/>
      <c r="F463" s="27"/>
      <c r="G463" s="28"/>
      <c r="H463" s="31"/>
      <c r="I463" s="31"/>
      <c r="J463" s="30"/>
      <c r="K463" s="30"/>
      <c r="L463" s="28"/>
      <c r="M463" s="31"/>
      <c r="N463" s="32"/>
      <c r="O463" s="28"/>
      <c r="P463" s="32"/>
      <c r="Q463" s="32"/>
      <c r="R463" s="31"/>
      <c r="S463" s="31"/>
      <c r="T463" s="30"/>
      <c r="U463" s="30"/>
      <c r="V463" s="30"/>
      <c r="W463" s="30"/>
      <c r="X463" s="30"/>
      <c r="Y463" s="30"/>
      <c r="Z463" s="30"/>
      <c r="AA463" s="30"/>
    </row>
    <row r="464" spans="1:27" ht="13.2" x14ac:dyDescent="0.25">
      <c r="A464" s="78"/>
      <c r="B464" s="28"/>
      <c r="C464" s="28"/>
      <c r="D464" s="27"/>
      <c r="E464" s="28"/>
      <c r="F464" s="27"/>
      <c r="G464" s="28"/>
      <c r="H464" s="31"/>
      <c r="I464" s="31"/>
      <c r="J464" s="30"/>
      <c r="K464" s="30"/>
      <c r="L464" s="28"/>
      <c r="M464" s="31"/>
      <c r="N464" s="32"/>
      <c r="O464" s="28"/>
      <c r="P464" s="32"/>
      <c r="Q464" s="32"/>
      <c r="R464" s="31"/>
      <c r="S464" s="31"/>
      <c r="T464" s="30"/>
      <c r="U464" s="30"/>
      <c r="V464" s="30"/>
      <c r="W464" s="30"/>
      <c r="X464" s="30"/>
      <c r="Y464" s="30"/>
      <c r="Z464" s="30"/>
      <c r="AA464" s="30"/>
    </row>
    <row r="465" spans="1:27" ht="13.2" x14ac:dyDescent="0.25">
      <c r="A465" s="78"/>
      <c r="B465" s="28"/>
      <c r="C465" s="28"/>
      <c r="D465" s="27"/>
      <c r="E465" s="28"/>
      <c r="F465" s="27"/>
      <c r="G465" s="28"/>
      <c r="H465" s="31"/>
      <c r="I465" s="31"/>
      <c r="J465" s="30"/>
      <c r="K465" s="30"/>
      <c r="L465" s="28"/>
      <c r="M465" s="31"/>
      <c r="N465" s="32"/>
      <c r="O465" s="28"/>
      <c r="P465" s="32"/>
      <c r="Q465" s="32"/>
      <c r="R465" s="31"/>
      <c r="S465" s="31"/>
      <c r="T465" s="30"/>
      <c r="U465" s="30"/>
      <c r="V465" s="30"/>
      <c r="W465" s="30"/>
      <c r="X465" s="30"/>
      <c r="Y465" s="30"/>
      <c r="Z465" s="30"/>
      <c r="AA465" s="30"/>
    </row>
    <row r="466" spans="1:27" ht="13.2" x14ac:dyDescent="0.25">
      <c r="A466" s="78"/>
      <c r="B466" s="28"/>
      <c r="C466" s="28"/>
      <c r="D466" s="27"/>
      <c r="E466" s="28"/>
      <c r="F466" s="27"/>
      <c r="G466" s="28"/>
      <c r="H466" s="31"/>
      <c r="I466" s="31"/>
      <c r="J466" s="30"/>
      <c r="K466" s="30"/>
      <c r="L466" s="28"/>
      <c r="M466" s="31"/>
      <c r="N466" s="32"/>
      <c r="O466" s="28"/>
      <c r="P466" s="32"/>
      <c r="Q466" s="32"/>
      <c r="R466" s="31"/>
      <c r="S466" s="31"/>
      <c r="T466" s="30"/>
      <c r="U466" s="30"/>
      <c r="V466" s="30"/>
      <c r="W466" s="30"/>
      <c r="X466" s="30"/>
      <c r="Y466" s="30"/>
      <c r="Z466" s="30"/>
      <c r="AA466" s="30"/>
    </row>
    <row r="467" spans="1:27" ht="13.2" x14ac:dyDescent="0.25">
      <c r="A467" s="78"/>
      <c r="B467" s="28"/>
      <c r="C467" s="28"/>
      <c r="D467" s="27"/>
      <c r="E467" s="28"/>
      <c r="F467" s="27"/>
      <c r="G467" s="28"/>
      <c r="H467" s="31"/>
      <c r="I467" s="31"/>
      <c r="J467" s="30"/>
      <c r="K467" s="30"/>
      <c r="L467" s="28"/>
      <c r="M467" s="31"/>
      <c r="N467" s="32"/>
      <c r="O467" s="28"/>
      <c r="P467" s="32"/>
      <c r="Q467" s="32"/>
      <c r="R467" s="31"/>
      <c r="S467" s="31"/>
      <c r="T467" s="30"/>
      <c r="U467" s="30"/>
      <c r="V467" s="30"/>
      <c r="W467" s="30"/>
      <c r="X467" s="30"/>
      <c r="Y467" s="30"/>
      <c r="Z467" s="30"/>
      <c r="AA467" s="30"/>
    </row>
    <row r="468" spans="1:27" ht="13.2" x14ac:dyDescent="0.25">
      <c r="A468" s="78"/>
      <c r="B468" s="28"/>
      <c r="C468" s="28"/>
      <c r="D468" s="27"/>
      <c r="E468" s="28"/>
      <c r="F468" s="27"/>
      <c r="G468" s="28"/>
      <c r="H468" s="31"/>
      <c r="I468" s="31"/>
      <c r="J468" s="30"/>
      <c r="K468" s="30"/>
      <c r="L468" s="28"/>
      <c r="M468" s="31"/>
      <c r="N468" s="32"/>
      <c r="O468" s="28"/>
      <c r="P468" s="32"/>
      <c r="Q468" s="32"/>
      <c r="R468" s="31"/>
      <c r="S468" s="31"/>
      <c r="T468" s="30"/>
      <c r="U468" s="30"/>
      <c r="V468" s="30"/>
      <c r="W468" s="30"/>
      <c r="X468" s="30"/>
      <c r="Y468" s="30"/>
      <c r="Z468" s="30"/>
      <c r="AA468" s="30"/>
    </row>
    <row r="469" spans="1:27" ht="13.2" x14ac:dyDescent="0.25">
      <c r="A469" s="78"/>
      <c r="B469" s="28"/>
      <c r="C469" s="28"/>
      <c r="D469" s="27"/>
      <c r="E469" s="28"/>
      <c r="F469" s="27"/>
      <c r="G469" s="28"/>
      <c r="H469" s="31"/>
      <c r="I469" s="31"/>
      <c r="J469" s="30"/>
      <c r="K469" s="30"/>
      <c r="L469" s="28"/>
      <c r="M469" s="31"/>
      <c r="N469" s="32"/>
      <c r="O469" s="28"/>
      <c r="P469" s="32"/>
      <c r="Q469" s="32"/>
      <c r="R469" s="31"/>
      <c r="S469" s="31"/>
      <c r="T469" s="30"/>
      <c r="U469" s="30"/>
      <c r="V469" s="30"/>
      <c r="W469" s="30"/>
      <c r="X469" s="30"/>
      <c r="Y469" s="30"/>
      <c r="Z469" s="30"/>
      <c r="AA469" s="30"/>
    </row>
    <row r="470" spans="1:27" ht="13.2" x14ac:dyDescent="0.25">
      <c r="A470" s="78"/>
      <c r="B470" s="28"/>
      <c r="C470" s="28"/>
      <c r="D470" s="27"/>
      <c r="E470" s="28"/>
      <c r="F470" s="27"/>
      <c r="G470" s="28"/>
      <c r="H470" s="31"/>
      <c r="I470" s="31"/>
      <c r="J470" s="30"/>
      <c r="K470" s="30"/>
      <c r="L470" s="28"/>
      <c r="M470" s="31"/>
      <c r="N470" s="32"/>
      <c r="O470" s="28"/>
      <c r="P470" s="32"/>
      <c r="Q470" s="32"/>
      <c r="R470" s="31"/>
      <c r="S470" s="31"/>
      <c r="T470" s="30"/>
      <c r="U470" s="30"/>
      <c r="V470" s="30"/>
      <c r="W470" s="30"/>
      <c r="X470" s="30"/>
      <c r="Y470" s="30"/>
      <c r="Z470" s="30"/>
      <c r="AA470" s="30"/>
    </row>
    <row r="471" spans="1:27" ht="13.2" x14ac:dyDescent="0.25">
      <c r="A471" s="78"/>
      <c r="B471" s="28"/>
      <c r="C471" s="28"/>
      <c r="D471" s="27"/>
      <c r="E471" s="28"/>
      <c r="F471" s="27"/>
      <c r="G471" s="28"/>
      <c r="H471" s="31"/>
      <c r="I471" s="31"/>
      <c r="J471" s="30"/>
      <c r="K471" s="30"/>
      <c r="L471" s="28"/>
      <c r="M471" s="31"/>
      <c r="N471" s="32"/>
      <c r="O471" s="28"/>
      <c r="P471" s="32"/>
      <c r="Q471" s="32"/>
      <c r="R471" s="31"/>
      <c r="S471" s="31"/>
      <c r="T471" s="30"/>
      <c r="U471" s="30"/>
      <c r="V471" s="30"/>
      <c r="W471" s="30"/>
      <c r="X471" s="30"/>
      <c r="Y471" s="30"/>
      <c r="Z471" s="30"/>
      <c r="AA471" s="30"/>
    </row>
    <row r="472" spans="1:27" ht="13.2" x14ac:dyDescent="0.25">
      <c r="A472" s="78"/>
      <c r="B472" s="28"/>
      <c r="C472" s="28"/>
      <c r="D472" s="27"/>
      <c r="E472" s="28"/>
      <c r="F472" s="27"/>
      <c r="G472" s="28"/>
      <c r="H472" s="31"/>
      <c r="I472" s="31"/>
      <c r="J472" s="30"/>
      <c r="K472" s="30"/>
      <c r="L472" s="28"/>
      <c r="M472" s="31"/>
      <c r="N472" s="32"/>
      <c r="O472" s="28"/>
      <c r="P472" s="32"/>
      <c r="Q472" s="32"/>
      <c r="R472" s="31"/>
      <c r="S472" s="31"/>
      <c r="T472" s="30"/>
      <c r="U472" s="30"/>
      <c r="V472" s="30"/>
      <c r="W472" s="30"/>
      <c r="X472" s="30"/>
      <c r="Y472" s="30"/>
      <c r="Z472" s="30"/>
      <c r="AA472" s="30"/>
    </row>
    <row r="473" spans="1:27" ht="13.2" x14ac:dyDescent="0.25">
      <c r="A473" s="78"/>
      <c r="B473" s="28"/>
      <c r="C473" s="28"/>
      <c r="D473" s="27"/>
      <c r="E473" s="28"/>
      <c r="F473" s="27"/>
      <c r="G473" s="28"/>
      <c r="H473" s="31"/>
      <c r="I473" s="31"/>
      <c r="J473" s="30"/>
      <c r="K473" s="30"/>
      <c r="L473" s="28"/>
      <c r="M473" s="31"/>
      <c r="N473" s="32"/>
      <c r="O473" s="28"/>
      <c r="P473" s="32"/>
      <c r="Q473" s="32"/>
      <c r="R473" s="31"/>
      <c r="S473" s="31"/>
      <c r="T473" s="30"/>
      <c r="U473" s="30"/>
      <c r="V473" s="30"/>
      <c r="W473" s="30"/>
      <c r="X473" s="30"/>
      <c r="Y473" s="30"/>
      <c r="Z473" s="30"/>
      <c r="AA473" s="30"/>
    </row>
    <row r="474" spans="1:27" ht="13.2" x14ac:dyDescent="0.25">
      <c r="A474" s="78"/>
      <c r="B474" s="28"/>
      <c r="C474" s="28"/>
      <c r="D474" s="27"/>
      <c r="E474" s="28"/>
      <c r="F474" s="27"/>
      <c r="G474" s="28"/>
      <c r="H474" s="31"/>
      <c r="I474" s="31"/>
      <c r="J474" s="30"/>
      <c r="K474" s="30"/>
      <c r="L474" s="28"/>
      <c r="M474" s="31"/>
      <c r="N474" s="32"/>
      <c r="O474" s="28"/>
      <c r="P474" s="32"/>
      <c r="Q474" s="32"/>
      <c r="R474" s="31"/>
      <c r="S474" s="31"/>
      <c r="T474" s="30"/>
      <c r="U474" s="30"/>
      <c r="V474" s="30"/>
      <c r="W474" s="30"/>
      <c r="X474" s="30"/>
      <c r="Y474" s="30"/>
      <c r="Z474" s="30"/>
      <c r="AA474" s="30"/>
    </row>
    <row r="475" spans="1:27" ht="13.2" x14ac:dyDescent="0.25">
      <c r="A475" s="78"/>
      <c r="B475" s="28"/>
      <c r="C475" s="28"/>
      <c r="D475" s="27"/>
      <c r="E475" s="28"/>
      <c r="F475" s="27"/>
      <c r="G475" s="28"/>
      <c r="H475" s="31"/>
      <c r="I475" s="31"/>
      <c r="J475" s="30"/>
      <c r="K475" s="30"/>
      <c r="L475" s="28"/>
      <c r="M475" s="31"/>
      <c r="N475" s="32"/>
      <c r="O475" s="28"/>
      <c r="P475" s="32"/>
      <c r="Q475" s="32"/>
      <c r="R475" s="31"/>
      <c r="S475" s="31"/>
      <c r="T475" s="30"/>
      <c r="U475" s="30"/>
      <c r="V475" s="30"/>
      <c r="W475" s="30"/>
      <c r="X475" s="30"/>
      <c r="Y475" s="30"/>
      <c r="Z475" s="30"/>
      <c r="AA475" s="30"/>
    </row>
    <row r="476" spans="1:27" ht="13.2" x14ac:dyDescent="0.25">
      <c r="A476" s="78"/>
      <c r="B476" s="28"/>
      <c r="C476" s="28"/>
      <c r="D476" s="27"/>
      <c r="E476" s="28"/>
      <c r="F476" s="27"/>
      <c r="G476" s="28"/>
      <c r="H476" s="31"/>
      <c r="I476" s="31"/>
      <c r="J476" s="30"/>
      <c r="K476" s="30"/>
      <c r="L476" s="28"/>
      <c r="M476" s="31"/>
      <c r="N476" s="32"/>
      <c r="O476" s="28"/>
      <c r="P476" s="32"/>
      <c r="Q476" s="32"/>
      <c r="R476" s="31"/>
      <c r="S476" s="31"/>
      <c r="T476" s="30"/>
      <c r="U476" s="30"/>
      <c r="V476" s="30"/>
      <c r="W476" s="30"/>
      <c r="X476" s="30"/>
      <c r="Y476" s="30"/>
      <c r="Z476" s="30"/>
      <c r="AA476" s="30"/>
    </row>
    <row r="477" spans="1:27" ht="13.2" x14ac:dyDescent="0.25">
      <c r="A477" s="78"/>
      <c r="B477" s="28"/>
      <c r="C477" s="28"/>
      <c r="D477" s="27"/>
      <c r="E477" s="28"/>
      <c r="F477" s="27"/>
      <c r="G477" s="28"/>
      <c r="H477" s="31"/>
      <c r="I477" s="31"/>
      <c r="J477" s="30"/>
      <c r="K477" s="30"/>
      <c r="L477" s="28"/>
      <c r="M477" s="31"/>
      <c r="N477" s="32"/>
      <c r="O477" s="28"/>
      <c r="P477" s="32"/>
      <c r="Q477" s="32"/>
      <c r="R477" s="31"/>
      <c r="S477" s="31"/>
      <c r="T477" s="30"/>
      <c r="U477" s="30"/>
      <c r="V477" s="30"/>
      <c r="W477" s="30"/>
      <c r="X477" s="30"/>
      <c r="Y477" s="30"/>
      <c r="Z477" s="30"/>
      <c r="AA477" s="30"/>
    </row>
    <row r="478" spans="1:27" ht="13.2" x14ac:dyDescent="0.25">
      <c r="A478" s="78"/>
      <c r="B478" s="28"/>
      <c r="C478" s="28"/>
      <c r="D478" s="27"/>
      <c r="E478" s="28"/>
      <c r="F478" s="27"/>
      <c r="G478" s="28"/>
      <c r="H478" s="31"/>
      <c r="I478" s="31"/>
      <c r="J478" s="30"/>
      <c r="K478" s="30"/>
      <c r="L478" s="28"/>
      <c r="M478" s="31"/>
      <c r="N478" s="32"/>
      <c r="O478" s="28"/>
      <c r="P478" s="32"/>
      <c r="Q478" s="32"/>
      <c r="R478" s="31"/>
      <c r="S478" s="31"/>
      <c r="T478" s="30"/>
      <c r="U478" s="30"/>
      <c r="V478" s="30"/>
      <c r="W478" s="30"/>
      <c r="X478" s="30"/>
      <c r="Y478" s="30"/>
      <c r="Z478" s="30"/>
      <c r="AA478" s="30"/>
    </row>
    <row r="479" spans="1:27" ht="13.2" x14ac:dyDescent="0.25">
      <c r="A479" s="78"/>
      <c r="B479" s="28"/>
      <c r="C479" s="28"/>
      <c r="D479" s="27"/>
      <c r="E479" s="28"/>
      <c r="F479" s="27"/>
      <c r="G479" s="28"/>
      <c r="H479" s="31"/>
      <c r="I479" s="31"/>
      <c r="J479" s="30"/>
      <c r="K479" s="30"/>
      <c r="L479" s="28"/>
      <c r="M479" s="31"/>
      <c r="N479" s="32"/>
      <c r="O479" s="28"/>
      <c r="P479" s="32"/>
      <c r="Q479" s="32"/>
      <c r="R479" s="31"/>
      <c r="S479" s="31"/>
      <c r="T479" s="30"/>
      <c r="U479" s="30"/>
      <c r="V479" s="30"/>
      <c r="W479" s="30"/>
      <c r="X479" s="30"/>
      <c r="Y479" s="30"/>
      <c r="Z479" s="30"/>
      <c r="AA479" s="30"/>
    </row>
    <row r="480" spans="1:27" ht="13.2" x14ac:dyDescent="0.25">
      <c r="A480" s="78"/>
      <c r="B480" s="28"/>
      <c r="C480" s="28"/>
      <c r="D480" s="27"/>
      <c r="E480" s="28"/>
      <c r="F480" s="27"/>
      <c r="G480" s="28"/>
      <c r="H480" s="31"/>
      <c r="I480" s="31"/>
      <c r="J480" s="30"/>
      <c r="K480" s="30"/>
      <c r="L480" s="28"/>
      <c r="M480" s="31"/>
      <c r="N480" s="32"/>
      <c r="O480" s="28"/>
      <c r="P480" s="32"/>
      <c r="Q480" s="32"/>
      <c r="R480" s="31"/>
      <c r="S480" s="31"/>
      <c r="T480" s="30"/>
      <c r="U480" s="30"/>
      <c r="V480" s="30"/>
      <c r="W480" s="30"/>
      <c r="X480" s="30"/>
      <c r="Y480" s="30"/>
      <c r="Z480" s="30"/>
      <c r="AA480" s="30"/>
    </row>
    <row r="481" spans="1:27" ht="13.2" x14ac:dyDescent="0.25">
      <c r="A481" s="78"/>
      <c r="B481" s="28"/>
      <c r="C481" s="28"/>
      <c r="D481" s="27"/>
      <c r="E481" s="28"/>
      <c r="F481" s="27"/>
      <c r="G481" s="28"/>
      <c r="H481" s="31"/>
      <c r="I481" s="31"/>
      <c r="J481" s="30"/>
      <c r="K481" s="30"/>
      <c r="L481" s="28"/>
      <c r="M481" s="31"/>
      <c r="N481" s="32"/>
      <c r="O481" s="28"/>
      <c r="P481" s="32"/>
      <c r="Q481" s="32"/>
      <c r="R481" s="31"/>
      <c r="S481" s="31"/>
      <c r="T481" s="30"/>
      <c r="U481" s="30"/>
      <c r="V481" s="30"/>
      <c r="W481" s="30"/>
      <c r="X481" s="30"/>
      <c r="Y481" s="30"/>
      <c r="Z481" s="30"/>
      <c r="AA481" s="30"/>
    </row>
    <row r="482" spans="1:27" ht="13.2" x14ac:dyDescent="0.25">
      <c r="A482" s="78"/>
      <c r="B482" s="28"/>
      <c r="C482" s="28"/>
      <c r="D482" s="27"/>
      <c r="E482" s="28"/>
      <c r="F482" s="27"/>
      <c r="G482" s="28"/>
      <c r="H482" s="31"/>
      <c r="I482" s="31"/>
      <c r="J482" s="30"/>
      <c r="K482" s="30"/>
      <c r="L482" s="28"/>
      <c r="M482" s="31"/>
      <c r="N482" s="32"/>
      <c r="O482" s="28"/>
      <c r="P482" s="32"/>
      <c r="Q482" s="32"/>
      <c r="R482" s="31"/>
      <c r="S482" s="31"/>
      <c r="T482" s="30"/>
      <c r="U482" s="30"/>
      <c r="V482" s="30"/>
      <c r="W482" s="30"/>
      <c r="X482" s="30"/>
      <c r="Y482" s="30"/>
      <c r="Z482" s="30"/>
      <c r="AA482" s="30"/>
    </row>
    <row r="483" spans="1:27" ht="13.2" x14ac:dyDescent="0.25">
      <c r="A483" s="78"/>
      <c r="B483" s="28"/>
      <c r="C483" s="28"/>
      <c r="D483" s="27"/>
      <c r="E483" s="28"/>
      <c r="F483" s="27"/>
      <c r="G483" s="28"/>
      <c r="H483" s="31"/>
      <c r="I483" s="31"/>
      <c r="J483" s="30"/>
      <c r="K483" s="30"/>
      <c r="L483" s="28"/>
      <c r="M483" s="31"/>
      <c r="N483" s="32"/>
      <c r="O483" s="28"/>
      <c r="P483" s="32"/>
      <c r="Q483" s="32"/>
      <c r="R483" s="31"/>
      <c r="S483" s="31"/>
      <c r="T483" s="30"/>
      <c r="U483" s="30"/>
      <c r="V483" s="30"/>
      <c r="W483" s="30"/>
      <c r="X483" s="30"/>
      <c r="Y483" s="30"/>
      <c r="Z483" s="30"/>
      <c r="AA483" s="30"/>
    </row>
    <row r="484" spans="1:27" ht="13.2" x14ac:dyDescent="0.25">
      <c r="A484" s="78"/>
      <c r="B484" s="28"/>
      <c r="C484" s="28"/>
      <c r="D484" s="27"/>
      <c r="E484" s="28"/>
      <c r="F484" s="27"/>
      <c r="G484" s="28"/>
      <c r="H484" s="31"/>
      <c r="I484" s="31"/>
      <c r="J484" s="30"/>
      <c r="K484" s="30"/>
      <c r="L484" s="28"/>
      <c r="M484" s="31"/>
      <c r="N484" s="32"/>
      <c r="O484" s="28"/>
      <c r="P484" s="32"/>
      <c r="Q484" s="32"/>
      <c r="R484" s="31"/>
      <c r="S484" s="31"/>
      <c r="T484" s="30"/>
      <c r="U484" s="30"/>
      <c r="V484" s="30"/>
      <c r="W484" s="30"/>
      <c r="X484" s="30"/>
      <c r="Y484" s="30"/>
      <c r="Z484" s="30"/>
      <c r="AA484" s="30"/>
    </row>
    <row r="485" spans="1:27" ht="13.2" x14ac:dyDescent="0.25">
      <c r="A485" s="78"/>
      <c r="B485" s="28"/>
      <c r="C485" s="28"/>
      <c r="D485" s="27"/>
      <c r="E485" s="28"/>
      <c r="F485" s="27"/>
      <c r="G485" s="28"/>
      <c r="H485" s="31"/>
      <c r="I485" s="31"/>
      <c r="J485" s="30"/>
      <c r="K485" s="30"/>
      <c r="L485" s="28"/>
      <c r="M485" s="31"/>
      <c r="N485" s="32"/>
      <c r="O485" s="28"/>
      <c r="P485" s="32"/>
      <c r="Q485" s="32"/>
      <c r="R485" s="31"/>
      <c r="S485" s="31"/>
      <c r="T485" s="30"/>
      <c r="U485" s="30"/>
      <c r="V485" s="30"/>
      <c r="W485" s="30"/>
      <c r="X485" s="30"/>
      <c r="Y485" s="30"/>
      <c r="Z485" s="30"/>
      <c r="AA485" s="30"/>
    </row>
    <row r="486" spans="1:27" ht="13.2" x14ac:dyDescent="0.25">
      <c r="A486" s="78"/>
      <c r="B486" s="28"/>
      <c r="C486" s="28"/>
      <c r="D486" s="27"/>
      <c r="E486" s="28"/>
      <c r="F486" s="27"/>
      <c r="G486" s="28"/>
      <c r="H486" s="31"/>
      <c r="I486" s="31"/>
      <c r="J486" s="30"/>
      <c r="K486" s="30"/>
      <c r="L486" s="28"/>
      <c r="M486" s="31"/>
      <c r="N486" s="32"/>
      <c r="O486" s="28"/>
      <c r="P486" s="32"/>
      <c r="Q486" s="32"/>
      <c r="R486" s="31"/>
      <c r="S486" s="31"/>
      <c r="T486" s="30"/>
      <c r="U486" s="30"/>
      <c r="V486" s="30"/>
      <c r="W486" s="30"/>
      <c r="X486" s="30"/>
      <c r="Y486" s="30"/>
      <c r="Z486" s="30"/>
      <c r="AA486" s="30"/>
    </row>
    <row r="487" spans="1:27" ht="13.2" x14ac:dyDescent="0.25">
      <c r="A487" s="78"/>
      <c r="B487" s="28"/>
      <c r="C487" s="28"/>
      <c r="D487" s="27"/>
      <c r="E487" s="28"/>
      <c r="F487" s="27"/>
      <c r="G487" s="28"/>
      <c r="H487" s="31"/>
      <c r="I487" s="31"/>
      <c r="J487" s="30"/>
      <c r="K487" s="30"/>
      <c r="L487" s="28"/>
      <c r="M487" s="31"/>
      <c r="N487" s="32"/>
      <c r="O487" s="28"/>
      <c r="P487" s="32"/>
      <c r="Q487" s="32"/>
      <c r="R487" s="31"/>
      <c r="S487" s="31"/>
      <c r="T487" s="30"/>
      <c r="U487" s="30"/>
      <c r="V487" s="30"/>
      <c r="W487" s="30"/>
      <c r="X487" s="30"/>
      <c r="Y487" s="30"/>
      <c r="Z487" s="30"/>
      <c r="AA487" s="30"/>
    </row>
    <row r="488" spans="1:27" ht="13.2" x14ac:dyDescent="0.25">
      <c r="A488" s="78"/>
      <c r="B488" s="28"/>
      <c r="C488" s="28"/>
      <c r="D488" s="27"/>
      <c r="E488" s="28"/>
      <c r="F488" s="27"/>
      <c r="G488" s="28"/>
      <c r="H488" s="31"/>
      <c r="I488" s="31"/>
      <c r="J488" s="30"/>
      <c r="K488" s="30"/>
      <c r="L488" s="28"/>
      <c r="M488" s="31"/>
      <c r="N488" s="32"/>
      <c r="O488" s="28"/>
      <c r="P488" s="32"/>
      <c r="Q488" s="32"/>
      <c r="R488" s="31"/>
      <c r="S488" s="31"/>
      <c r="T488" s="30"/>
      <c r="U488" s="30"/>
      <c r="V488" s="30"/>
      <c r="W488" s="30"/>
      <c r="X488" s="30"/>
      <c r="Y488" s="30"/>
      <c r="Z488" s="30"/>
      <c r="AA488" s="30"/>
    </row>
    <row r="489" spans="1:27" ht="13.2" x14ac:dyDescent="0.25">
      <c r="A489" s="78"/>
      <c r="B489" s="28"/>
      <c r="C489" s="28"/>
      <c r="D489" s="27"/>
      <c r="E489" s="28"/>
      <c r="F489" s="27"/>
      <c r="G489" s="28"/>
      <c r="H489" s="31"/>
      <c r="I489" s="31"/>
      <c r="J489" s="30"/>
      <c r="K489" s="30"/>
      <c r="L489" s="28"/>
      <c r="M489" s="31"/>
      <c r="N489" s="32"/>
      <c r="O489" s="28"/>
      <c r="P489" s="32"/>
      <c r="Q489" s="32"/>
      <c r="R489" s="31"/>
      <c r="S489" s="31"/>
      <c r="T489" s="30"/>
      <c r="U489" s="30"/>
      <c r="V489" s="30"/>
      <c r="W489" s="30"/>
      <c r="X489" s="30"/>
      <c r="Y489" s="30"/>
      <c r="Z489" s="30"/>
      <c r="AA489" s="30"/>
    </row>
    <row r="490" spans="1:27" ht="13.2" x14ac:dyDescent="0.25">
      <c r="A490" s="78"/>
      <c r="B490" s="28"/>
      <c r="C490" s="28"/>
      <c r="D490" s="27"/>
      <c r="E490" s="28"/>
      <c r="F490" s="27"/>
      <c r="G490" s="28"/>
      <c r="H490" s="31"/>
      <c r="I490" s="31"/>
      <c r="J490" s="30"/>
      <c r="K490" s="30"/>
      <c r="L490" s="28"/>
      <c r="M490" s="31"/>
      <c r="N490" s="32"/>
      <c r="O490" s="28"/>
      <c r="P490" s="32"/>
      <c r="Q490" s="32"/>
      <c r="R490" s="31"/>
      <c r="S490" s="31"/>
      <c r="T490" s="30"/>
      <c r="U490" s="30"/>
      <c r="V490" s="30"/>
      <c r="W490" s="30"/>
      <c r="X490" s="30"/>
      <c r="Y490" s="30"/>
      <c r="Z490" s="30"/>
      <c r="AA490" s="30"/>
    </row>
    <row r="491" spans="1:27" ht="13.2" x14ac:dyDescent="0.25">
      <c r="A491" s="78"/>
      <c r="B491" s="28"/>
      <c r="C491" s="28"/>
      <c r="D491" s="27"/>
      <c r="E491" s="28"/>
      <c r="F491" s="27"/>
      <c r="G491" s="28"/>
      <c r="H491" s="31"/>
      <c r="I491" s="31"/>
      <c r="J491" s="30"/>
      <c r="K491" s="30"/>
      <c r="L491" s="28"/>
      <c r="M491" s="31"/>
      <c r="N491" s="32"/>
      <c r="O491" s="28"/>
      <c r="P491" s="32"/>
      <c r="Q491" s="32"/>
      <c r="R491" s="31"/>
      <c r="S491" s="31"/>
      <c r="T491" s="30"/>
      <c r="U491" s="30"/>
      <c r="V491" s="30"/>
      <c r="W491" s="30"/>
      <c r="X491" s="30"/>
      <c r="Y491" s="30"/>
      <c r="Z491" s="30"/>
      <c r="AA491" s="30"/>
    </row>
    <row r="492" spans="1:27" ht="13.2" x14ac:dyDescent="0.25">
      <c r="A492" s="78"/>
      <c r="B492" s="28"/>
      <c r="C492" s="28"/>
      <c r="D492" s="27"/>
      <c r="E492" s="28"/>
      <c r="F492" s="27"/>
      <c r="G492" s="28"/>
      <c r="H492" s="31"/>
      <c r="I492" s="31"/>
      <c r="J492" s="30"/>
      <c r="K492" s="30"/>
      <c r="L492" s="28"/>
      <c r="M492" s="31"/>
      <c r="N492" s="32"/>
      <c r="O492" s="28"/>
      <c r="P492" s="32"/>
      <c r="Q492" s="32"/>
      <c r="R492" s="31"/>
      <c r="S492" s="31"/>
      <c r="T492" s="30"/>
      <c r="U492" s="30"/>
      <c r="V492" s="30"/>
      <c r="W492" s="30"/>
      <c r="X492" s="30"/>
      <c r="Y492" s="30"/>
      <c r="Z492" s="30"/>
      <c r="AA492" s="30"/>
    </row>
    <row r="493" spans="1:27" ht="13.2" x14ac:dyDescent="0.25">
      <c r="A493" s="78"/>
      <c r="B493" s="28"/>
      <c r="C493" s="28"/>
      <c r="D493" s="27"/>
      <c r="E493" s="28"/>
      <c r="F493" s="27"/>
      <c r="G493" s="28"/>
      <c r="H493" s="31"/>
      <c r="I493" s="31"/>
      <c r="J493" s="30"/>
      <c r="K493" s="30"/>
      <c r="L493" s="28"/>
      <c r="M493" s="31"/>
      <c r="N493" s="32"/>
      <c r="O493" s="28"/>
      <c r="P493" s="32"/>
      <c r="Q493" s="32"/>
      <c r="R493" s="31"/>
      <c r="S493" s="31"/>
      <c r="T493" s="30"/>
      <c r="U493" s="30"/>
      <c r="V493" s="30"/>
      <c r="W493" s="30"/>
      <c r="X493" s="30"/>
      <c r="Y493" s="30"/>
      <c r="Z493" s="30"/>
      <c r="AA493" s="30"/>
    </row>
    <row r="494" spans="1:27" ht="13.2" x14ac:dyDescent="0.25">
      <c r="A494" s="78"/>
      <c r="B494" s="28"/>
      <c r="C494" s="28"/>
      <c r="D494" s="27"/>
      <c r="E494" s="28"/>
      <c r="F494" s="27"/>
      <c r="G494" s="28"/>
      <c r="H494" s="31"/>
      <c r="I494" s="31"/>
      <c r="J494" s="30"/>
      <c r="K494" s="30"/>
      <c r="L494" s="28"/>
      <c r="M494" s="31"/>
      <c r="N494" s="32"/>
      <c r="O494" s="28"/>
      <c r="P494" s="32"/>
      <c r="Q494" s="32"/>
      <c r="R494" s="31"/>
      <c r="S494" s="31"/>
      <c r="T494" s="30"/>
      <c r="U494" s="30"/>
      <c r="V494" s="30"/>
      <c r="W494" s="30"/>
      <c r="X494" s="30"/>
      <c r="Y494" s="30"/>
      <c r="Z494" s="30"/>
      <c r="AA494" s="30"/>
    </row>
    <row r="495" spans="1:27" ht="13.2" x14ac:dyDescent="0.25">
      <c r="A495" s="78"/>
      <c r="B495" s="28"/>
      <c r="C495" s="28"/>
      <c r="D495" s="27"/>
      <c r="E495" s="28"/>
      <c r="F495" s="27"/>
      <c r="G495" s="28"/>
      <c r="H495" s="31"/>
      <c r="I495" s="31"/>
      <c r="J495" s="30"/>
      <c r="K495" s="30"/>
      <c r="L495" s="28"/>
      <c r="M495" s="31"/>
      <c r="N495" s="32"/>
      <c r="O495" s="28"/>
      <c r="P495" s="32"/>
      <c r="Q495" s="32"/>
      <c r="R495" s="31"/>
      <c r="S495" s="31"/>
      <c r="T495" s="30"/>
      <c r="U495" s="30"/>
      <c r="V495" s="30"/>
      <c r="W495" s="30"/>
      <c r="X495" s="30"/>
      <c r="Y495" s="30"/>
      <c r="Z495" s="30"/>
      <c r="AA495" s="30"/>
    </row>
    <row r="496" spans="1:27" ht="13.2" x14ac:dyDescent="0.25">
      <c r="A496" s="78"/>
      <c r="B496" s="28"/>
      <c r="C496" s="28"/>
      <c r="D496" s="27"/>
      <c r="E496" s="28"/>
      <c r="F496" s="27"/>
      <c r="G496" s="28"/>
      <c r="H496" s="31"/>
      <c r="I496" s="31"/>
      <c r="J496" s="30"/>
      <c r="K496" s="30"/>
      <c r="L496" s="28"/>
      <c r="M496" s="31"/>
      <c r="N496" s="32"/>
      <c r="O496" s="28"/>
      <c r="P496" s="32"/>
      <c r="Q496" s="32"/>
      <c r="R496" s="31"/>
      <c r="S496" s="31"/>
      <c r="T496" s="30"/>
      <c r="U496" s="30"/>
      <c r="V496" s="30"/>
      <c r="W496" s="30"/>
      <c r="X496" s="30"/>
      <c r="Y496" s="30"/>
      <c r="Z496" s="30"/>
      <c r="AA496" s="30"/>
    </row>
    <row r="497" spans="1:27" ht="13.2" x14ac:dyDescent="0.25">
      <c r="A497" s="78"/>
      <c r="B497" s="28"/>
      <c r="C497" s="28"/>
      <c r="D497" s="27"/>
      <c r="E497" s="28"/>
      <c r="F497" s="27"/>
      <c r="G497" s="28"/>
      <c r="H497" s="31"/>
      <c r="I497" s="31"/>
      <c r="J497" s="30"/>
      <c r="K497" s="30"/>
      <c r="L497" s="28"/>
      <c r="M497" s="31"/>
      <c r="N497" s="32"/>
      <c r="O497" s="28"/>
      <c r="P497" s="32"/>
      <c r="Q497" s="32"/>
      <c r="R497" s="31"/>
      <c r="S497" s="31"/>
      <c r="T497" s="30"/>
      <c r="U497" s="30"/>
      <c r="V497" s="30"/>
      <c r="W497" s="30"/>
      <c r="X497" s="30"/>
      <c r="Y497" s="30"/>
      <c r="Z497" s="30"/>
      <c r="AA497" s="30"/>
    </row>
    <row r="498" spans="1:27" ht="13.2" x14ac:dyDescent="0.25">
      <c r="A498" s="78"/>
      <c r="B498" s="28"/>
      <c r="C498" s="28"/>
      <c r="D498" s="27"/>
      <c r="E498" s="28"/>
      <c r="F498" s="27"/>
      <c r="G498" s="28"/>
      <c r="H498" s="31"/>
      <c r="I498" s="31"/>
      <c r="J498" s="30"/>
      <c r="K498" s="30"/>
      <c r="L498" s="28"/>
      <c r="M498" s="31"/>
      <c r="N498" s="32"/>
      <c r="O498" s="28"/>
      <c r="P498" s="32"/>
      <c r="Q498" s="32"/>
      <c r="R498" s="31"/>
      <c r="S498" s="31"/>
      <c r="T498" s="30"/>
      <c r="U498" s="30"/>
      <c r="V498" s="30"/>
      <c r="W498" s="30"/>
      <c r="X498" s="30"/>
      <c r="Y498" s="30"/>
      <c r="Z498" s="30"/>
      <c r="AA498" s="30"/>
    </row>
    <row r="499" spans="1:27" ht="13.2" x14ac:dyDescent="0.25">
      <c r="A499" s="78"/>
      <c r="B499" s="28"/>
      <c r="C499" s="28"/>
      <c r="D499" s="27"/>
      <c r="E499" s="28"/>
      <c r="F499" s="27"/>
      <c r="G499" s="28"/>
      <c r="H499" s="31"/>
      <c r="I499" s="31"/>
      <c r="J499" s="30"/>
      <c r="K499" s="30"/>
      <c r="L499" s="28"/>
      <c r="M499" s="31"/>
      <c r="N499" s="32"/>
      <c r="O499" s="28"/>
      <c r="P499" s="32"/>
      <c r="Q499" s="32"/>
      <c r="R499" s="31"/>
      <c r="S499" s="31"/>
      <c r="T499" s="30"/>
      <c r="U499" s="30"/>
      <c r="V499" s="30"/>
      <c r="W499" s="30"/>
      <c r="X499" s="30"/>
      <c r="Y499" s="30"/>
      <c r="Z499" s="30"/>
      <c r="AA499" s="30"/>
    </row>
    <row r="500" spans="1:27" ht="13.2" x14ac:dyDescent="0.25">
      <c r="A500" s="78"/>
      <c r="B500" s="28"/>
      <c r="C500" s="28"/>
      <c r="D500" s="27"/>
      <c r="E500" s="28"/>
      <c r="F500" s="27"/>
      <c r="G500" s="28"/>
      <c r="H500" s="31"/>
      <c r="I500" s="31"/>
      <c r="J500" s="30"/>
      <c r="K500" s="30"/>
      <c r="L500" s="28"/>
      <c r="M500" s="31"/>
      <c r="N500" s="32"/>
      <c r="O500" s="28"/>
      <c r="P500" s="32"/>
      <c r="Q500" s="32"/>
      <c r="R500" s="31"/>
      <c r="S500" s="31"/>
      <c r="T500" s="30"/>
      <c r="U500" s="30"/>
      <c r="V500" s="30"/>
      <c r="W500" s="30"/>
      <c r="X500" s="30"/>
      <c r="Y500" s="30"/>
      <c r="Z500" s="30"/>
      <c r="AA500" s="30"/>
    </row>
    <row r="501" spans="1:27" ht="13.2" x14ac:dyDescent="0.25">
      <c r="A501" s="78"/>
      <c r="B501" s="28"/>
      <c r="C501" s="28"/>
      <c r="D501" s="27"/>
      <c r="E501" s="28"/>
      <c r="F501" s="27"/>
      <c r="G501" s="28"/>
      <c r="H501" s="31"/>
      <c r="I501" s="31"/>
      <c r="J501" s="30"/>
      <c r="K501" s="30"/>
      <c r="L501" s="28"/>
      <c r="M501" s="31"/>
      <c r="N501" s="32"/>
      <c r="O501" s="28"/>
      <c r="P501" s="32"/>
      <c r="Q501" s="32"/>
      <c r="R501" s="31"/>
      <c r="S501" s="31"/>
      <c r="T501" s="30"/>
      <c r="U501" s="30"/>
      <c r="V501" s="30"/>
      <c r="W501" s="30"/>
      <c r="X501" s="30"/>
      <c r="Y501" s="30"/>
      <c r="Z501" s="30"/>
      <c r="AA501" s="30"/>
    </row>
    <row r="502" spans="1:27" ht="13.2" x14ac:dyDescent="0.25">
      <c r="A502" s="78"/>
      <c r="B502" s="28"/>
      <c r="C502" s="28"/>
      <c r="D502" s="27"/>
      <c r="E502" s="28"/>
      <c r="F502" s="27"/>
      <c r="G502" s="28"/>
      <c r="H502" s="31"/>
      <c r="I502" s="31"/>
      <c r="J502" s="30"/>
      <c r="K502" s="30"/>
      <c r="L502" s="28"/>
      <c r="M502" s="31"/>
      <c r="N502" s="32"/>
      <c r="O502" s="28"/>
      <c r="P502" s="32"/>
      <c r="Q502" s="32"/>
      <c r="R502" s="31"/>
      <c r="S502" s="31"/>
      <c r="T502" s="30"/>
      <c r="U502" s="30"/>
      <c r="V502" s="30"/>
      <c r="W502" s="30"/>
      <c r="X502" s="30"/>
      <c r="Y502" s="30"/>
      <c r="Z502" s="30"/>
      <c r="AA502" s="30"/>
    </row>
    <row r="503" spans="1:27" ht="13.2" x14ac:dyDescent="0.25">
      <c r="A503" s="78"/>
      <c r="B503" s="28"/>
      <c r="C503" s="28"/>
      <c r="D503" s="27"/>
      <c r="E503" s="28"/>
      <c r="F503" s="27"/>
      <c r="G503" s="28"/>
      <c r="H503" s="31"/>
      <c r="I503" s="31"/>
      <c r="J503" s="30"/>
      <c r="K503" s="30"/>
      <c r="L503" s="28"/>
      <c r="M503" s="31"/>
      <c r="N503" s="32"/>
      <c r="O503" s="28"/>
      <c r="P503" s="32"/>
      <c r="Q503" s="32"/>
      <c r="R503" s="31"/>
      <c r="S503" s="31"/>
      <c r="T503" s="30"/>
      <c r="U503" s="30"/>
      <c r="V503" s="30"/>
      <c r="W503" s="30"/>
      <c r="X503" s="30"/>
      <c r="Y503" s="30"/>
      <c r="Z503" s="30"/>
      <c r="AA503" s="30"/>
    </row>
    <row r="504" spans="1:27" ht="13.2" x14ac:dyDescent="0.25">
      <c r="A504" s="78"/>
      <c r="B504" s="28"/>
      <c r="C504" s="28"/>
      <c r="D504" s="27"/>
      <c r="E504" s="28"/>
      <c r="F504" s="27"/>
      <c r="G504" s="28"/>
      <c r="H504" s="31"/>
      <c r="I504" s="31"/>
      <c r="J504" s="30"/>
      <c r="K504" s="30"/>
      <c r="L504" s="28"/>
      <c r="M504" s="31"/>
      <c r="N504" s="32"/>
      <c r="O504" s="28"/>
      <c r="P504" s="32"/>
      <c r="Q504" s="32"/>
      <c r="R504" s="31"/>
      <c r="S504" s="31"/>
      <c r="T504" s="30"/>
      <c r="U504" s="30"/>
      <c r="V504" s="30"/>
      <c r="W504" s="30"/>
      <c r="X504" s="30"/>
      <c r="Y504" s="30"/>
      <c r="Z504" s="30"/>
      <c r="AA504" s="30"/>
    </row>
    <row r="505" spans="1:27" ht="13.2" x14ac:dyDescent="0.25">
      <c r="A505" s="78"/>
      <c r="B505" s="28"/>
      <c r="C505" s="28"/>
      <c r="D505" s="27"/>
      <c r="E505" s="28"/>
      <c r="F505" s="27"/>
      <c r="G505" s="28"/>
      <c r="H505" s="31"/>
      <c r="I505" s="31"/>
      <c r="J505" s="30"/>
      <c r="K505" s="30"/>
      <c r="L505" s="28"/>
      <c r="M505" s="31"/>
      <c r="N505" s="32"/>
      <c r="O505" s="28"/>
      <c r="P505" s="32"/>
      <c r="Q505" s="32"/>
      <c r="R505" s="31"/>
      <c r="S505" s="31"/>
      <c r="T505" s="30"/>
      <c r="U505" s="30"/>
      <c r="V505" s="30"/>
      <c r="W505" s="30"/>
      <c r="X505" s="30"/>
      <c r="Y505" s="30"/>
      <c r="Z505" s="30"/>
      <c r="AA505" s="30"/>
    </row>
    <row r="506" spans="1:27" ht="13.2" x14ac:dyDescent="0.25">
      <c r="A506" s="78"/>
      <c r="B506" s="28"/>
      <c r="C506" s="28"/>
      <c r="D506" s="27"/>
      <c r="E506" s="28"/>
      <c r="F506" s="27"/>
      <c r="G506" s="28"/>
      <c r="H506" s="31"/>
      <c r="I506" s="31"/>
      <c r="J506" s="30"/>
      <c r="K506" s="30"/>
      <c r="L506" s="28"/>
      <c r="M506" s="31"/>
      <c r="N506" s="32"/>
      <c r="O506" s="28"/>
      <c r="P506" s="32"/>
      <c r="Q506" s="32"/>
      <c r="R506" s="31"/>
      <c r="S506" s="31"/>
      <c r="T506" s="30"/>
      <c r="U506" s="30"/>
      <c r="V506" s="30"/>
      <c r="W506" s="30"/>
      <c r="X506" s="30"/>
      <c r="Y506" s="30"/>
      <c r="Z506" s="30"/>
      <c r="AA506" s="30"/>
    </row>
    <row r="507" spans="1:27" ht="13.2" x14ac:dyDescent="0.25">
      <c r="A507" s="78"/>
      <c r="B507" s="28"/>
      <c r="C507" s="28"/>
      <c r="D507" s="27"/>
      <c r="E507" s="28"/>
      <c r="F507" s="27"/>
      <c r="G507" s="28"/>
      <c r="H507" s="31"/>
      <c r="I507" s="31"/>
      <c r="J507" s="30"/>
      <c r="K507" s="30"/>
      <c r="L507" s="28"/>
      <c r="M507" s="31"/>
      <c r="N507" s="32"/>
      <c r="O507" s="28"/>
      <c r="P507" s="32"/>
      <c r="Q507" s="32"/>
      <c r="R507" s="31"/>
      <c r="S507" s="31"/>
      <c r="T507" s="30"/>
      <c r="U507" s="30"/>
      <c r="V507" s="30"/>
      <c r="W507" s="30"/>
      <c r="X507" s="30"/>
      <c r="Y507" s="30"/>
      <c r="Z507" s="30"/>
      <c r="AA507" s="30"/>
    </row>
    <row r="508" spans="1:27" ht="13.2" x14ac:dyDescent="0.25">
      <c r="A508" s="78"/>
      <c r="B508" s="28"/>
      <c r="C508" s="28"/>
      <c r="D508" s="27"/>
      <c r="E508" s="28"/>
      <c r="F508" s="27"/>
      <c r="G508" s="28"/>
      <c r="H508" s="31"/>
      <c r="I508" s="31"/>
      <c r="J508" s="30"/>
      <c r="K508" s="30"/>
      <c r="L508" s="28"/>
      <c r="M508" s="31"/>
      <c r="N508" s="32"/>
      <c r="O508" s="28"/>
      <c r="P508" s="32"/>
      <c r="Q508" s="32"/>
      <c r="R508" s="31"/>
      <c r="S508" s="31"/>
      <c r="T508" s="30"/>
      <c r="U508" s="30"/>
      <c r="V508" s="30"/>
      <c r="W508" s="30"/>
      <c r="X508" s="30"/>
      <c r="Y508" s="30"/>
      <c r="Z508" s="30"/>
      <c r="AA508" s="30"/>
    </row>
    <row r="509" spans="1:27" ht="13.2" x14ac:dyDescent="0.25">
      <c r="A509" s="78"/>
      <c r="B509" s="28"/>
      <c r="C509" s="28"/>
      <c r="D509" s="27"/>
      <c r="E509" s="28"/>
      <c r="F509" s="27"/>
      <c r="G509" s="28"/>
      <c r="H509" s="31"/>
      <c r="I509" s="31"/>
      <c r="J509" s="30"/>
      <c r="K509" s="30"/>
      <c r="L509" s="28"/>
      <c r="M509" s="31"/>
      <c r="N509" s="32"/>
      <c r="O509" s="28"/>
      <c r="P509" s="32"/>
      <c r="Q509" s="32"/>
      <c r="R509" s="31"/>
      <c r="S509" s="31"/>
      <c r="T509" s="30"/>
      <c r="U509" s="30"/>
      <c r="V509" s="30"/>
      <c r="W509" s="30"/>
      <c r="X509" s="30"/>
      <c r="Y509" s="30"/>
      <c r="Z509" s="30"/>
      <c r="AA509" s="30"/>
    </row>
    <row r="510" spans="1:27" ht="13.2" x14ac:dyDescent="0.25">
      <c r="A510" s="78"/>
      <c r="B510" s="28"/>
      <c r="C510" s="28"/>
      <c r="D510" s="27"/>
      <c r="E510" s="28"/>
      <c r="F510" s="27"/>
      <c r="G510" s="28"/>
      <c r="H510" s="31"/>
      <c r="I510" s="31"/>
      <c r="J510" s="30"/>
      <c r="K510" s="30"/>
      <c r="L510" s="28"/>
      <c r="M510" s="31"/>
      <c r="N510" s="32"/>
      <c r="O510" s="28"/>
      <c r="P510" s="32"/>
      <c r="Q510" s="32"/>
      <c r="R510" s="31"/>
      <c r="S510" s="31"/>
      <c r="T510" s="30"/>
      <c r="U510" s="30"/>
      <c r="V510" s="30"/>
      <c r="W510" s="30"/>
      <c r="X510" s="30"/>
      <c r="Y510" s="30"/>
      <c r="Z510" s="30"/>
      <c r="AA510" s="30"/>
    </row>
    <row r="511" spans="1:27" ht="13.2" x14ac:dyDescent="0.25">
      <c r="A511" s="78"/>
      <c r="B511" s="28"/>
      <c r="C511" s="28"/>
      <c r="D511" s="27"/>
      <c r="E511" s="28"/>
      <c r="F511" s="27"/>
      <c r="G511" s="28"/>
      <c r="H511" s="31"/>
      <c r="I511" s="31"/>
      <c r="J511" s="30"/>
      <c r="K511" s="30"/>
      <c r="L511" s="28"/>
      <c r="M511" s="31"/>
      <c r="N511" s="32"/>
      <c r="O511" s="28"/>
      <c r="P511" s="32"/>
      <c r="Q511" s="32"/>
      <c r="R511" s="31"/>
      <c r="S511" s="31"/>
      <c r="T511" s="30"/>
      <c r="U511" s="30"/>
      <c r="V511" s="30"/>
      <c r="W511" s="30"/>
      <c r="X511" s="30"/>
      <c r="Y511" s="30"/>
      <c r="Z511" s="30"/>
      <c r="AA511" s="30"/>
    </row>
    <row r="512" spans="1:27" ht="13.2" x14ac:dyDescent="0.25">
      <c r="A512" s="78"/>
      <c r="B512" s="28"/>
      <c r="C512" s="28"/>
      <c r="D512" s="27"/>
      <c r="E512" s="28"/>
      <c r="F512" s="27"/>
      <c r="G512" s="28"/>
      <c r="H512" s="31"/>
      <c r="I512" s="31"/>
      <c r="J512" s="30"/>
      <c r="K512" s="30"/>
      <c r="L512" s="28"/>
      <c r="M512" s="31"/>
      <c r="N512" s="32"/>
      <c r="O512" s="28"/>
      <c r="P512" s="32"/>
      <c r="Q512" s="32"/>
      <c r="R512" s="31"/>
      <c r="S512" s="31"/>
      <c r="T512" s="30"/>
      <c r="U512" s="30"/>
      <c r="V512" s="30"/>
      <c r="W512" s="30"/>
      <c r="X512" s="30"/>
      <c r="Y512" s="30"/>
      <c r="Z512" s="30"/>
      <c r="AA512" s="30"/>
    </row>
    <row r="513" spans="1:27" ht="13.2" x14ac:dyDescent="0.25">
      <c r="A513" s="78"/>
      <c r="B513" s="28"/>
      <c r="C513" s="28"/>
      <c r="D513" s="27"/>
      <c r="E513" s="28"/>
      <c r="F513" s="27"/>
      <c r="G513" s="28"/>
      <c r="H513" s="31"/>
      <c r="I513" s="31"/>
      <c r="J513" s="30"/>
      <c r="K513" s="30"/>
      <c r="L513" s="28"/>
      <c r="M513" s="31"/>
      <c r="N513" s="32"/>
      <c r="O513" s="28"/>
      <c r="P513" s="32"/>
      <c r="Q513" s="32"/>
      <c r="R513" s="31"/>
      <c r="S513" s="31"/>
      <c r="T513" s="30"/>
      <c r="U513" s="30"/>
      <c r="V513" s="30"/>
      <c r="W513" s="30"/>
      <c r="X513" s="30"/>
      <c r="Y513" s="30"/>
      <c r="Z513" s="30"/>
      <c r="AA513" s="30"/>
    </row>
    <row r="514" spans="1:27" ht="13.2" x14ac:dyDescent="0.25">
      <c r="A514" s="78"/>
      <c r="B514" s="28"/>
      <c r="C514" s="28"/>
      <c r="D514" s="27"/>
      <c r="E514" s="28"/>
      <c r="F514" s="27"/>
      <c r="G514" s="28"/>
      <c r="H514" s="31"/>
      <c r="I514" s="31"/>
      <c r="J514" s="30"/>
      <c r="K514" s="30"/>
      <c r="L514" s="28"/>
      <c r="M514" s="31"/>
      <c r="N514" s="32"/>
      <c r="O514" s="28"/>
      <c r="P514" s="32"/>
      <c r="Q514" s="32"/>
      <c r="R514" s="31"/>
      <c r="S514" s="31"/>
      <c r="T514" s="30"/>
      <c r="U514" s="30"/>
      <c r="V514" s="30"/>
      <c r="W514" s="30"/>
      <c r="X514" s="30"/>
      <c r="Y514" s="30"/>
      <c r="Z514" s="30"/>
      <c r="AA514" s="30"/>
    </row>
    <row r="515" spans="1:27" ht="13.2" x14ac:dyDescent="0.25">
      <c r="A515" s="78"/>
      <c r="B515" s="28"/>
      <c r="C515" s="28"/>
      <c r="D515" s="27"/>
      <c r="E515" s="28"/>
      <c r="F515" s="27"/>
      <c r="G515" s="28"/>
      <c r="H515" s="31"/>
      <c r="I515" s="31"/>
      <c r="J515" s="30"/>
      <c r="K515" s="30"/>
      <c r="L515" s="28"/>
      <c r="M515" s="31"/>
      <c r="N515" s="32"/>
      <c r="O515" s="28"/>
      <c r="P515" s="32"/>
      <c r="Q515" s="32"/>
      <c r="R515" s="31"/>
      <c r="S515" s="31"/>
      <c r="T515" s="30"/>
      <c r="U515" s="30"/>
      <c r="V515" s="30"/>
      <c r="W515" s="30"/>
      <c r="X515" s="30"/>
      <c r="Y515" s="30"/>
      <c r="Z515" s="30"/>
      <c r="AA515" s="30"/>
    </row>
    <row r="516" spans="1:27" ht="13.2" x14ac:dyDescent="0.25">
      <c r="A516" s="78"/>
      <c r="B516" s="28"/>
      <c r="C516" s="28"/>
      <c r="D516" s="27"/>
      <c r="E516" s="28"/>
      <c r="F516" s="27"/>
      <c r="G516" s="28"/>
      <c r="H516" s="31"/>
      <c r="I516" s="31"/>
      <c r="J516" s="30"/>
      <c r="K516" s="30"/>
      <c r="L516" s="28"/>
      <c r="M516" s="31"/>
      <c r="N516" s="32"/>
      <c r="O516" s="28"/>
      <c r="P516" s="32"/>
      <c r="Q516" s="32"/>
      <c r="R516" s="31"/>
      <c r="S516" s="31"/>
      <c r="T516" s="30"/>
      <c r="U516" s="30"/>
      <c r="V516" s="30"/>
      <c r="W516" s="30"/>
      <c r="X516" s="30"/>
      <c r="Y516" s="30"/>
      <c r="Z516" s="30"/>
      <c r="AA516" s="30"/>
    </row>
    <row r="517" spans="1:27" ht="13.2" x14ac:dyDescent="0.25">
      <c r="A517" s="78"/>
      <c r="B517" s="28"/>
      <c r="C517" s="28"/>
      <c r="D517" s="27"/>
      <c r="E517" s="28"/>
      <c r="F517" s="27"/>
      <c r="G517" s="28"/>
      <c r="H517" s="31"/>
      <c r="I517" s="31"/>
      <c r="J517" s="30"/>
      <c r="K517" s="30"/>
      <c r="L517" s="28"/>
      <c r="M517" s="31"/>
      <c r="N517" s="32"/>
      <c r="O517" s="28"/>
      <c r="P517" s="32"/>
      <c r="Q517" s="32"/>
      <c r="R517" s="31"/>
      <c r="S517" s="31"/>
      <c r="T517" s="30"/>
      <c r="U517" s="30"/>
      <c r="V517" s="30"/>
      <c r="W517" s="30"/>
      <c r="X517" s="30"/>
      <c r="Y517" s="30"/>
      <c r="Z517" s="30"/>
      <c r="AA517" s="30"/>
    </row>
    <row r="518" spans="1:27" ht="13.2" x14ac:dyDescent="0.25">
      <c r="A518" s="78"/>
      <c r="B518" s="28"/>
      <c r="C518" s="28"/>
      <c r="D518" s="27"/>
      <c r="E518" s="28"/>
      <c r="F518" s="27"/>
      <c r="G518" s="28"/>
      <c r="H518" s="31"/>
      <c r="I518" s="31"/>
      <c r="J518" s="30"/>
      <c r="K518" s="30"/>
      <c r="L518" s="28"/>
      <c r="M518" s="31"/>
      <c r="N518" s="32"/>
      <c r="O518" s="28"/>
      <c r="P518" s="32"/>
      <c r="Q518" s="32"/>
      <c r="R518" s="31"/>
      <c r="S518" s="31"/>
      <c r="T518" s="30"/>
      <c r="U518" s="30"/>
      <c r="V518" s="30"/>
      <c r="W518" s="30"/>
      <c r="X518" s="30"/>
      <c r="Y518" s="30"/>
      <c r="Z518" s="30"/>
      <c r="AA518" s="30"/>
    </row>
    <row r="519" spans="1:27" ht="13.2" x14ac:dyDescent="0.25">
      <c r="A519" s="78"/>
      <c r="B519" s="28"/>
      <c r="C519" s="28"/>
      <c r="D519" s="27"/>
      <c r="E519" s="28"/>
      <c r="F519" s="27"/>
      <c r="G519" s="28"/>
      <c r="H519" s="31"/>
      <c r="I519" s="31"/>
      <c r="J519" s="30"/>
      <c r="K519" s="30"/>
      <c r="L519" s="28"/>
      <c r="M519" s="31"/>
      <c r="N519" s="32"/>
      <c r="O519" s="28"/>
      <c r="P519" s="32"/>
      <c r="Q519" s="32"/>
      <c r="R519" s="31"/>
      <c r="S519" s="31"/>
      <c r="T519" s="30"/>
      <c r="U519" s="30"/>
      <c r="V519" s="30"/>
      <c r="W519" s="30"/>
      <c r="X519" s="30"/>
      <c r="Y519" s="30"/>
      <c r="Z519" s="30"/>
      <c r="AA519" s="30"/>
    </row>
    <row r="520" spans="1:27" ht="13.2" x14ac:dyDescent="0.25">
      <c r="A520" s="78"/>
      <c r="B520" s="28"/>
      <c r="C520" s="28"/>
      <c r="D520" s="27"/>
      <c r="E520" s="28"/>
      <c r="F520" s="27"/>
      <c r="G520" s="28"/>
      <c r="H520" s="31"/>
      <c r="I520" s="31"/>
      <c r="J520" s="30"/>
      <c r="K520" s="30"/>
      <c r="L520" s="28"/>
      <c r="M520" s="31"/>
      <c r="N520" s="32"/>
      <c r="O520" s="28"/>
      <c r="P520" s="32"/>
      <c r="Q520" s="32"/>
      <c r="R520" s="31"/>
      <c r="S520" s="31"/>
      <c r="T520" s="30"/>
      <c r="U520" s="30"/>
      <c r="V520" s="30"/>
      <c r="W520" s="30"/>
      <c r="X520" s="30"/>
      <c r="Y520" s="30"/>
      <c r="Z520" s="30"/>
      <c r="AA520" s="30"/>
    </row>
    <row r="521" spans="1:27" ht="13.2" x14ac:dyDescent="0.25">
      <c r="A521" s="78"/>
      <c r="B521" s="28"/>
      <c r="C521" s="28"/>
      <c r="D521" s="27"/>
      <c r="E521" s="28"/>
      <c r="F521" s="27"/>
      <c r="G521" s="28"/>
      <c r="H521" s="31"/>
      <c r="I521" s="31"/>
      <c r="J521" s="30"/>
      <c r="K521" s="30"/>
      <c r="L521" s="28"/>
      <c r="M521" s="31"/>
      <c r="N521" s="32"/>
      <c r="O521" s="28"/>
      <c r="P521" s="32"/>
      <c r="Q521" s="32"/>
      <c r="R521" s="31"/>
      <c r="S521" s="31"/>
      <c r="T521" s="30"/>
      <c r="U521" s="30"/>
      <c r="V521" s="30"/>
      <c r="W521" s="30"/>
      <c r="X521" s="30"/>
      <c r="Y521" s="30"/>
      <c r="Z521" s="30"/>
      <c r="AA521" s="30"/>
    </row>
    <row r="522" spans="1:27" ht="13.2" x14ac:dyDescent="0.25">
      <c r="A522" s="78"/>
      <c r="B522" s="28"/>
      <c r="C522" s="28"/>
      <c r="D522" s="27"/>
      <c r="E522" s="28"/>
      <c r="F522" s="27"/>
      <c r="G522" s="28"/>
      <c r="H522" s="31"/>
      <c r="I522" s="31"/>
      <c r="J522" s="30"/>
      <c r="K522" s="30"/>
      <c r="L522" s="28"/>
      <c r="M522" s="31"/>
      <c r="N522" s="32"/>
      <c r="O522" s="28"/>
      <c r="P522" s="32"/>
      <c r="Q522" s="32"/>
      <c r="R522" s="31"/>
      <c r="S522" s="31"/>
      <c r="T522" s="30"/>
      <c r="U522" s="30"/>
      <c r="V522" s="30"/>
      <c r="W522" s="30"/>
      <c r="X522" s="30"/>
      <c r="Y522" s="30"/>
      <c r="Z522" s="30"/>
      <c r="AA522" s="30"/>
    </row>
    <row r="523" spans="1:27" ht="13.2" x14ac:dyDescent="0.25">
      <c r="A523" s="78"/>
      <c r="B523" s="28"/>
      <c r="C523" s="28"/>
      <c r="D523" s="27"/>
      <c r="E523" s="28"/>
      <c r="F523" s="27"/>
      <c r="G523" s="28"/>
      <c r="H523" s="31"/>
      <c r="I523" s="31"/>
      <c r="J523" s="30"/>
      <c r="K523" s="30"/>
      <c r="L523" s="28"/>
      <c r="M523" s="31"/>
      <c r="N523" s="32"/>
      <c r="O523" s="28"/>
      <c r="P523" s="32"/>
      <c r="Q523" s="32"/>
      <c r="R523" s="31"/>
      <c r="S523" s="31"/>
      <c r="T523" s="30"/>
      <c r="U523" s="30"/>
      <c r="V523" s="30"/>
      <c r="W523" s="30"/>
      <c r="X523" s="30"/>
      <c r="Y523" s="30"/>
      <c r="Z523" s="30"/>
      <c r="AA523" s="30"/>
    </row>
    <row r="524" spans="1:27" ht="13.2" x14ac:dyDescent="0.25">
      <c r="A524" s="78"/>
      <c r="B524" s="28"/>
      <c r="C524" s="28"/>
      <c r="D524" s="27"/>
      <c r="E524" s="28"/>
      <c r="F524" s="27"/>
      <c r="G524" s="28"/>
      <c r="H524" s="31"/>
      <c r="I524" s="31"/>
      <c r="J524" s="30"/>
      <c r="K524" s="30"/>
      <c r="L524" s="28"/>
      <c r="M524" s="31"/>
      <c r="N524" s="32"/>
      <c r="O524" s="28"/>
      <c r="P524" s="32"/>
      <c r="Q524" s="32"/>
      <c r="R524" s="31"/>
      <c r="S524" s="31"/>
      <c r="T524" s="30"/>
      <c r="U524" s="30"/>
      <c r="V524" s="30"/>
      <c r="W524" s="30"/>
      <c r="X524" s="30"/>
      <c r="Y524" s="30"/>
      <c r="Z524" s="30"/>
      <c r="AA524" s="30"/>
    </row>
    <row r="525" spans="1:27" ht="13.2" x14ac:dyDescent="0.25">
      <c r="A525" s="78"/>
      <c r="B525" s="28"/>
      <c r="C525" s="28"/>
      <c r="D525" s="27"/>
      <c r="E525" s="28"/>
      <c r="F525" s="27"/>
      <c r="G525" s="28"/>
      <c r="H525" s="31"/>
      <c r="I525" s="31"/>
      <c r="J525" s="30"/>
      <c r="K525" s="30"/>
      <c r="L525" s="28"/>
      <c r="M525" s="31"/>
      <c r="N525" s="32"/>
      <c r="O525" s="28"/>
      <c r="P525" s="32"/>
      <c r="Q525" s="32"/>
      <c r="R525" s="31"/>
      <c r="S525" s="31"/>
      <c r="T525" s="30"/>
      <c r="U525" s="30"/>
      <c r="V525" s="30"/>
      <c r="W525" s="30"/>
      <c r="X525" s="30"/>
      <c r="Y525" s="30"/>
      <c r="Z525" s="30"/>
      <c r="AA525" s="30"/>
    </row>
    <row r="526" spans="1:27" ht="13.2" x14ac:dyDescent="0.25">
      <c r="A526" s="78"/>
      <c r="B526" s="28"/>
      <c r="C526" s="28"/>
      <c r="D526" s="27"/>
      <c r="E526" s="28"/>
      <c r="F526" s="27"/>
      <c r="G526" s="28"/>
      <c r="H526" s="31"/>
      <c r="I526" s="31"/>
      <c r="J526" s="30"/>
      <c r="K526" s="30"/>
      <c r="L526" s="28"/>
      <c r="M526" s="31"/>
      <c r="N526" s="32"/>
      <c r="O526" s="28"/>
      <c r="P526" s="32"/>
      <c r="Q526" s="32"/>
      <c r="R526" s="31"/>
      <c r="S526" s="31"/>
      <c r="T526" s="30"/>
      <c r="U526" s="30"/>
      <c r="V526" s="30"/>
      <c r="W526" s="30"/>
      <c r="X526" s="30"/>
      <c r="Y526" s="30"/>
      <c r="Z526" s="30"/>
      <c r="AA526" s="30"/>
    </row>
    <row r="527" spans="1:27" ht="13.2" x14ac:dyDescent="0.25">
      <c r="A527" s="78"/>
      <c r="B527" s="28"/>
      <c r="C527" s="28"/>
      <c r="D527" s="27"/>
      <c r="E527" s="28"/>
      <c r="F527" s="27"/>
      <c r="G527" s="28"/>
      <c r="H527" s="31"/>
      <c r="I527" s="31"/>
      <c r="J527" s="30"/>
      <c r="K527" s="30"/>
      <c r="L527" s="28"/>
      <c r="M527" s="31"/>
      <c r="N527" s="32"/>
      <c r="O527" s="28"/>
      <c r="P527" s="32"/>
      <c r="Q527" s="32"/>
      <c r="R527" s="31"/>
      <c r="S527" s="31"/>
      <c r="T527" s="30"/>
      <c r="U527" s="30"/>
      <c r="V527" s="30"/>
      <c r="W527" s="30"/>
      <c r="X527" s="30"/>
      <c r="Y527" s="30"/>
      <c r="Z527" s="30"/>
      <c r="AA527" s="30"/>
    </row>
    <row r="528" spans="1:27" ht="13.2" x14ac:dyDescent="0.25">
      <c r="A528" s="78"/>
      <c r="B528" s="28"/>
      <c r="C528" s="28"/>
      <c r="D528" s="27"/>
      <c r="E528" s="28"/>
      <c r="F528" s="27"/>
      <c r="G528" s="28"/>
      <c r="H528" s="31"/>
      <c r="I528" s="31"/>
      <c r="J528" s="30"/>
      <c r="K528" s="30"/>
      <c r="L528" s="28"/>
      <c r="M528" s="31"/>
      <c r="N528" s="32"/>
      <c r="O528" s="28"/>
      <c r="P528" s="32"/>
      <c r="Q528" s="32"/>
      <c r="R528" s="31"/>
      <c r="S528" s="31"/>
      <c r="T528" s="30"/>
      <c r="U528" s="30"/>
      <c r="V528" s="30"/>
      <c r="W528" s="30"/>
      <c r="X528" s="30"/>
      <c r="Y528" s="30"/>
      <c r="Z528" s="30"/>
      <c r="AA528" s="30"/>
    </row>
    <row r="529" spans="1:27" ht="13.2" x14ac:dyDescent="0.25">
      <c r="A529" s="78"/>
      <c r="B529" s="28"/>
      <c r="C529" s="28"/>
      <c r="D529" s="27"/>
      <c r="E529" s="28"/>
      <c r="F529" s="27"/>
      <c r="G529" s="28"/>
      <c r="H529" s="31"/>
      <c r="I529" s="31"/>
      <c r="J529" s="30"/>
      <c r="K529" s="30"/>
      <c r="L529" s="28"/>
      <c r="M529" s="31"/>
      <c r="N529" s="32"/>
      <c r="O529" s="28"/>
      <c r="P529" s="32"/>
      <c r="Q529" s="32"/>
      <c r="R529" s="31"/>
      <c r="S529" s="31"/>
      <c r="T529" s="30"/>
      <c r="U529" s="30"/>
      <c r="V529" s="30"/>
      <c r="W529" s="30"/>
      <c r="X529" s="30"/>
      <c r="Y529" s="30"/>
      <c r="Z529" s="30"/>
      <c r="AA529" s="30"/>
    </row>
    <row r="530" spans="1:27" ht="13.2" x14ac:dyDescent="0.25">
      <c r="A530" s="78"/>
      <c r="B530" s="28"/>
      <c r="C530" s="28"/>
      <c r="D530" s="27"/>
      <c r="E530" s="28"/>
      <c r="F530" s="27"/>
      <c r="G530" s="28"/>
      <c r="H530" s="31"/>
      <c r="I530" s="31"/>
      <c r="J530" s="30"/>
      <c r="K530" s="30"/>
      <c r="L530" s="28"/>
      <c r="M530" s="31"/>
      <c r="N530" s="32"/>
      <c r="O530" s="28"/>
      <c r="P530" s="32"/>
      <c r="Q530" s="32"/>
      <c r="R530" s="31"/>
      <c r="S530" s="31"/>
      <c r="T530" s="30"/>
      <c r="U530" s="30"/>
      <c r="V530" s="30"/>
      <c r="W530" s="30"/>
      <c r="X530" s="30"/>
      <c r="Y530" s="30"/>
      <c r="Z530" s="30"/>
      <c r="AA530" s="30"/>
    </row>
    <row r="531" spans="1:27" ht="13.2" x14ac:dyDescent="0.25">
      <c r="A531" s="78"/>
      <c r="B531" s="28"/>
      <c r="C531" s="28"/>
      <c r="D531" s="27"/>
      <c r="E531" s="28"/>
      <c r="F531" s="27"/>
      <c r="G531" s="28"/>
      <c r="H531" s="31"/>
      <c r="I531" s="31"/>
      <c r="J531" s="30"/>
      <c r="K531" s="30"/>
      <c r="L531" s="28"/>
      <c r="M531" s="31"/>
      <c r="N531" s="32"/>
      <c r="O531" s="28"/>
      <c r="P531" s="32"/>
      <c r="Q531" s="32"/>
      <c r="R531" s="31"/>
      <c r="S531" s="31"/>
      <c r="T531" s="30"/>
      <c r="U531" s="30"/>
      <c r="V531" s="30"/>
      <c r="W531" s="30"/>
      <c r="X531" s="30"/>
      <c r="Y531" s="30"/>
      <c r="Z531" s="30"/>
      <c r="AA531" s="30"/>
    </row>
    <row r="532" spans="1:27" ht="13.2" x14ac:dyDescent="0.25">
      <c r="A532" s="78"/>
      <c r="B532" s="28"/>
      <c r="C532" s="28"/>
      <c r="D532" s="27"/>
      <c r="E532" s="28"/>
      <c r="F532" s="27"/>
      <c r="G532" s="28"/>
      <c r="H532" s="31"/>
      <c r="I532" s="31"/>
      <c r="J532" s="30"/>
      <c r="K532" s="30"/>
      <c r="L532" s="28"/>
      <c r="M532" s="31"/>
      <c r="N532" s="32"/>
      <c r="O532" s="28"/>
      <c r="P532" s="32"/>
      <c r="Q532" s="32"/>
      <c r="R532" s="31"/>
      <c r="S532" s="31"/>
      <c r="T532" s="30"/>
      <c r="U532" s="30"/>
      <c r="V532" s="30"/>
      <c r="W532" s="30"/>
      <c r="X532" s="30"/>
      <c r="Y532" s="30"/>
      <c r="Z532" s="30"/>
      <c r="AA532" s="30"/>
    </row>
    <row r="533" spans="1:27" ht="13.2" x14ac:dyDescent="0.25">
      <c r="A533" s="78"/>
      <c r="B533" s="28"/>
      <c r="C533" s="28"/>
      <c r="D533" s="27"/>
      <c r="E533" s="28"/>
      <c r="F533" s="27"/>
      <c r="G533" s="28"/>
      <c r="H533" s="31"/>
      <c r="I533" s="31"/>
      <c r="J533" s="30"/>
      <c r="K533" s="30"/>
      <c r="L533" s="28"/>
      <c r="M533" s="31"/>
      <c r="N533" s="32"/>
      <c r="O533" s="28"/>
      <c r="P533" s="32"/>
      <c r="Q533" s="32"/>
      <c r="R533" s="31"/>
      <c r="S533" s="31"/>
      <c r="T533" s="30"/>
      <c r="U533" s="30"/>
      <c r="V533" s="30"/>
      <c r="W533" s="30"/>
      <c r="X533" s="30"/>
      <c r="Y533" s="30"/>
      <c r="Z533" s="30"/>
      <c r="AA533" s="30"/>
    </row>
    <row r="534" spans="1:27" ht="13.2" x14ac:dyDescent="0.25">
      <c r="A534" s="78"/>
      <c r="B534" s="28"/>
      <c r="C534" s="28"/>
      <c r="D534" s="27"/>
      <c r="E534" s="28"/>
      <c r="F534" s="27"/>
      <c r="G534" s="28"/>
      <c r="H534" s="31"/>
      <c r="I534" s="31"/>
      <c r="J534" s="30"/>
      <c r="K534" s="30"/>
      <c r="L534" s="28"/>
      <c r="M534" s="31"/>
      <c r="N534" s="32"/>
      <c r="O534" s="28"/>
      <c r="P534" s="32"/>
      <c r="Q534" s="32"/>
      <c r="R534" s="31"/>
      <c r="S534" s="31"/>
      <c r="T534" s="30"/>
      <c r="U534" s="30"/>
      <c r="V534" s="30"/>
      <c r="W534" s="30"/>
      <c r="X534" s="30"/>
      <c r="Y534" s="30"/>
      <c r="Z534" s="30"/>
      <c r="AA534" s="30"/>
    </row>
    <row r="535" spans="1:27" ht="13.2" x14ac:dyDescent="0.25">
      <c r="A535" s="78"/>
      <c r="B535" s="28"/>
      <c r="C535" s="28"/>
      <c r="D535" s="27"/>
      <c r="E535" s="28"/>
      <c r="F535" s="27"/>
      <c r="G535" s="28"/>
      <c r="H535" s="31"/>
      <c r="I535" s="31"/>
      <c r="J535" s="30"/>
      <c r="K535" s="30"/>
      <c r="L535" s="28"/>
      <c r="M535" s="31"/>
      <c r="N535" s="32"/>
      <c r="O535" s="28"/>
      <c r="P535" s="32"/>
      <c r="Q535" s="32"/>
      <c r="R535" s="31"/>
      <c r="S535" s="31"/>
      <c r="T535" s="30"/>
      <c r="U535" s="30"/>
      <c r="V535" s="30"/>
      <c r="W535" s="30"/>
      <c r="X535" s="30"/>
      <c r="Y535" s="30"/>
      <c r="Z535" s="30"/>
      <c r="AA535" s="30"/>
    </row>
    <row r="536" spans="1:27" ht="13.2" x14ac:dyDescent="0.25">
      <c r="A536" s="78"/>
      <c r="B536" s="28"/>
      <c r="C536" s="28"/>
      <c r="D536" s="27"/>
      <c r="E536" s="28"/>
      <c r="F536" s="27"/>
      <c r="G536" s="28"/>
      <c r="H536" s="31"/>
      <c r="I536" s="31"/>
      <c r="J536" s="30"/>
      <c r="K536" s="30"/>
      <c r="L536" s="28"/>
      <c r="M536" s="31"/>
      <c r="N536" s="32"/>
      <c r="O536" s="28"/>
      <c r="P536" s="32"/>
      <c r="Q536" s="32"/>
      <c r="R536" s="31"/>
      <c r="S536" s="31"/>
      <c r="T536" s="30"/>
      <c r="U536" s="30"/>
      <c r="V536" s="30"/>
      <c r="W536" s="30"/>
      <c r="X536" s="30"/>
      <c r="Y536" s="30"/>
      <c r="Z536" s="30"/>
      <c r="AA536" s="30"/>
    </row>
    <row r="537" spans="1:27" ht="13.2" x14ac:dyDescent="0.25">
      <c r="A537" s="78"/>
      <c r="B537" s="28"/>
      <c r="C537" s="28"/>
      <c r="D537" s="27"/>
      <c r="E537" s="28"/>
      <c r="F537" s="27"/>
      <c r="G537" s="28"/>
      <c r="H537" s="31"/>
      <c r="I537" s="31"/>
      <c r="J537" s="30"/>
      <c r="K537" s="30"/>
      <c r="L537" s="28"/>
      <c r="M537" s="31"/>
      <c r="N537" s="32"/>
      <c r="O537" s="28"/>
      <c r="P537" s="32"/>
      <c r="Q537" s="32"/>
      <c r="R537" s="31"/>
      <c r="S537" s="31"/>
      <c r="T537" s="30"/>
      <c r="U537" s="30"/>
      <c r="V537" s="30"/>
      <c r="W537" s="30"/>
      <c r="X537" s="30"/>
      <c r="Y537" s="30"/>
      <c r="Z537" s="30"/>
      <c r="AA537" s="30"/>
    </row>
    <row r="538" spans="1:27" ht="13.2" x14ac:dyDescent="0.25">
      <c r="A538" s="78"/>
      <c r="B538" s="28"/>
      <c r="C538" s="28"/>
      <c r="D538" s="27"/>
      <c r="E538" s="28"/>
      <c r="F538" s="27"/>
      <c r="G538" s="28"/>
      <c r="H538" s="31"/>
      <c r="I538" s="31"/>
      <c r="J538" s="30"/>
      <c r="K538" s="30"/>
      <c r="L538" s="28"/>
      <c r="M538" s="31"/>
      <c r="N538" s="32"/>
      <c r="O538" s="28"/>
      <c r="P538" s="32"/>
      <c r="Q538" s="32"/>
      <c r="R538" s="31"/>
      <c r="S538" s="31"/>
      <c r="T538" s="30"/>
      <c r="U538" s="30"/>
      <c r="V538" s="30"/>
      <c r="W538" s="30"/>
      <c r="X538" s="30"/>
      <c r="Y538" s="30"/>
      <c r="Z538" s="30"/>
      <c r="AA538" s="30"/>
    </row>
    <row r="539" spans="1:27" ht="13.2" x14ac:dyDescent="0.25">
      <c r="A539" s="78"/>
      <c r="B539" s="28"/>
      <c r="C539" s="28"/>
      <c r="D539" s="27"/>
      <c r="E539" s="28"/>
      <c r="F539" s="27"/>
      <c r="G539" s="28"/>
      <c r="H539" s="31"/>
      <c r="I539" s="31"/>
      <c r="J539" s="30"/>
      <c r="K539" s="30"/>
      <c r="L539" s="28"/>
      <c r="M539" s="31"/>
      <c r="N539" s="32"/>
      <c r="O539" s="28"/>
      <c r="P539" s="32"/>
      <c r="Q539" s="32"/>
      <c r="R539" s="31"/>
      <c r="S539" s="31"/>
      <c r="T539" s="30"/>
      <c r="U539" s="30"/>
      <c r="V539" s="30"/>
      <c r="W539" s="30"/>
      <c r="X539" s="30"/>
      <c r="Y539" s="30"/>
      <c r="Z539" s="30"/>
      <c r="AA539" s="30"/>
    </row>
    <row r="540" spans="1:27" ht="13.2" x14ac:dyDescent="0.25">
      <c r="A540" s="78"/>
      <c r="B540" s="28"/>
      <c r="C540" s="28"/>
      <c r="D540" s="27"/>
      <c r="E540" s="28"/>
      <c r="F540" s="27"/>
      <c r="G540" s="28"/>
      <c r="H540" s="31"/>
      <c r="I540" s="31"/>
      <c r="J540" s="30"/>
      <c r="K540" s="30"/>
      <c r="L540" s="28"/>
      <c r="M540" s="31"/>
      <c r="N540" s="32"/>
      <c r="O540" s="28"/>
      <c r="P540" s="32"/>
      <c r="Q540" s="32"/>
      <c r="R540" s="31"/>
      <c r="S540" s="31"/>
      <c r="T540" s="30"/>
      <c r="U540" s="30"/>
      <c r="V540" s="30"/>
      <c r="W540" s="30"/>
      <c r="X540" s="30"/>
      <c r="Y540" s="30"/>
      <c r="Z540" s="30"/>
      <c r="AA540" s="30"/>
    </row>
    <row r="541" spans="1:27" ht="13.2" x14ac:dyDescent="0.25">
      <c r="A541" s="78"/>
      <c r="B541" s="28"/>
      <c r="C541" s="28"/>
      <c r="D541" s="27"/>
      <c r="E541" s="28"/>
      <c r="F541" s="27"/>
      <c r="G541" s="28"/>
      <c r="H541" s="31"/>
      <c r="I541" s="31"/>
      <c r="J541" s="30"/>
      <c r="K541" s="30"/>
      <c r="L541" s="28"/>
      <c r="M541" s="31"/>
      <c r="N541" s="32"/>
      <c r="O541" s="28"/>
      <c r="P541" s="32"/>
      <c r="Q541" s="32"/>
      <c r="R541" s="31"/>
      <c r="S541" s="31"/>
      <c r="T541" s="30"/>
      <c r="U541" s="30"/>
      <c r="V541" s="30"/>
      <c r="W541" s="30"/>
      <c r="X541" s="30"/>
      <c r="Y541" s="30"/>
      <c r="Z541" s="30"/>
      <c r="AA541" s="30"/>
    </row>
    <row r="542" spans="1:27" ht="13.2" x14ac:dyDescent="0.25">
      <c r="A542" s="78"/>
      <c r="B542" s="28"/>
      <c r="C542" s="28"/>
      <c r="D542" s="27"/>
      <c r="E542" s="28"/>
      <c r="F542" s="27"/>
      <c r="G542" s="28"/>
      <c r="H542" s="31"/>
      <c r="I542" s="31"/>
      <c r="J542" s="30"/>
      <c r="K542" s="30"/>
      <c r="L542" s="28"/>
      <c r="M542" s="31"/>
      <c r="N542" s="32"/>
      <c r="O542" s="28"/>
      <c r="P542" s="32"/>
      <c r="Q542" s="32"/>
      <c r="R542" s="31"/>
      <c r="S542" s="31"/>
      <c r="T542" s="30"/>
      <c r="U542" s="30"/>
      <c r="V542" s="30"/>
      <c r="W542" s="30"/>
      <c r="X542" s="30"/>
      <c r="Y542" s="30"/>
      <c r="Z542" s="30"/>
      <c r="AA542" s="30"/>
    </row>
    <row r="543" spans="1:27" ht="13.2" x14ac:dyDescent="0.25">
      <c r="A543" s="78"/>
      <c r="B543" s="28"/>
      <c r="C543" s="28"/>
      <c r="D543" s="27"/>
      <c r="E543" s="28"/>
      <c r="F543" s="27"/>
      <c r="G543" s="28"/>
      <c r="H543" s="31"/>
      <c r="I543" s="31"/>
      <c r="J543" s="30"/>
      <c r="K543" s="30"/>
      <c r="L543" s="28"/>
      <c r="M543" s="31"/>
      <c r="N543" s="32"/>
      <c r="O543" s="28"/>
      <c r="P543" s="32"/>
      <c r="Q543" s="32"/>
      <c r="R543" s="31"/>
      <c r="S543" s="31"/>
      <c r="T543" s="30"/>
      <c r="U543" s="30"/>
      <c r="V543" s="30"/>
      <c r="W543" s="30"/>
      <c r="X543" s="30"/>
      <c r="Y543" s="30"/>
      <c r="Z543" s="30"/>
      <c r="AA543" s="30"/>
    </row>
    <row r="544" spans="1:27" ht="13.2" x14ac:dyDescent="0.25">
      <c r="A544" s="78"/>
      <c r="B544" s="28"/>
      <c r="C544" s="28"/>
      <c r="D544" s="27"/>
      <c r="E544" s="28"/>
      <c r="F544" s="27"/>
      <c r="G544" s="28"/>
      <c r="H544" s="31"/>
      <c r="I544" s="31"/>
      <c r="J544" s="30"/>
      <c r="K544" s="30"/>
      <c r="L544" s="28"/>
      <c r="M544" s="31"/>
      <c r="N544" s="32"/>
      <c r="O544" s="28"/>
      <c r="P544" s="32"/>
      <c r="Q544" s="32"/>
      <c r="R544" s="31"/>
      <c r="S544" s="31"/>
      <c r="T544" s="30"/>
      <c r="U544" s="30"/>
      <c r="V544" s="30"/>
      <c r="W544" s="30"/>
      <c r="X544" s="30"/>
      <c r="Y544" s="30"/>
      <c r="Z544" s="30"/>
      <c r="AA544" s="30"/>
    </row>
    <row r="545" spans="1:27" ht="13.2" x14ac:dyDescent="0.25">
      <c r="A545" s="78"/>
      <c r="B545" s="28"/>
      <c r="C545" s="28"/>
      <c r="D545" s="27"/>
      <c r="E545" s="28"/>
      <c r="F545" s="27"/>
      <c r="G545" s="28"/>
      <c r="H545" s="31"/>
      <c r="I545" s="31"/>
      <c r="J545" s="30"/>
      <c r="K545" s="30"/>
      <c r="L545" s="28"/>
      <c r="M545" s="31"/>
      <c r="N545" s="32"/>
      <c r="O545" s="28"/>
      <c r="P545" s="32"/>
      <c r="Q545" s="32"/>
      <c r="R545" s="31"/>
      <c r="S545" s="31"/>
      <c r="T545" s="30"/>
      <c r="U545" s="30"/>
      <c r="V545" s="30"/>
      <c r="W545" s="30"/>
      <c r="X545" s="30"/>
      <c r="Y545" s="30"/>
      <c r="Z545" s="30"/>
      <c r="AA545" s="30"/>
    </row>
    <row r="546" spans="1:27" ht="13.2" x14ac:dyDescent="0.25">
      <c r="A546" s="78"/>
      <c r="B546" s="28"/>
      <c r="C546" s="28"/>
      <c r="D546" s="27"/>
      <c r="E546" s="28"/>
      <c r="F546" s="27"/>
      <c r="G546" s="28"/>
      <c r="H546" s="31"/>
      <c r="I546" s="31"/>
      <c r="J546" s="30"/>
      <c r="K546" s="30"/>
      <c r="L546" s="28"/>
      <c r="M546" s="31"/>
      <c r="N546" s="32"/>
      <c r="O546" s="28"/>
      <c r="P546" s="32"/>
      <c r="Q546" s="32"/>
      <c r="R546" s="31"/>
      <c r="S546" s="31"/>
      <c r="T546" s="30"/>
      <c r="U546" s="30"/>
      <c r="V546" s="30"/>
      <c r="W546" s="30"/>
      <c r="X546" s="30"/>
      <c r="Y546" s="30"/>
      <c r="Z546" s="30"/>
      <c r="AA546" s="30"/>
    </row>
    <row r="547" spans="1:27" ht="13.2" x14ac:dyDescent="0.25">
      <c r="A547" s="78"/>
      <c r="B547" s="28"/>
      <c r="C547" s="28"/>
      <c r="D547" s="27"/>
      <c r="E547" s="28"/>
      <c r="F547" s="27"/>
      <c r="G547" s="28"/>
      <c r="H547" s="31"/>
      <c r="I547" s="31"/>
      <c r="J547" s="30"/>
      <c r="K547" s="30"/>
      <c r="L547" s="28"/>
      <c r="M547" s="31"/>
      <c r="N547" s="32"/>
      <c r="O547" s="28"/>
      <c r="P547" s="32"/>
      <c r="Q547" s="32"/>
      <c r="R547" s="31"/>
      <c r="S547" s="31"/>
      <c r="T547" s="30"/>
      <c r="U547" s="30"/>
      <c r="V547" s="30"/>
      <c r="W547" s="30"/>
      <c r="X547" s="30"/>
      <c r="Y547" s="30"/>
      <c r="Z547" s="30"/>
      <c r="AA547" s="30"/>
    </row>
    <row r="548" spans="1:27" ht="13.2" x14ac:dyDescent="0.25">
      <c r="A548" s="78"/>
      <c r="B548" s="28"/>
      <c r="C548" s="28"/>
      <c r="D548" s="27"/>
      <c r="E548" s="28"/>
      <c r="F548" s="27"/>
      <c r="G548" s="28"/>
      <c r="H548" s="31"/>
      <c r="I548" s="31"/>
      <c r="J548" s="30"/>
      <c r="K548" s="30"/>
      <c r="L548" s="28"/>
      <c r="M548" s="31"/>
      <c r="N548" s="32"/>
      <c r="O548" s="28"/>
      <c r="P548" s="32"/>
      <c r="Q548" s="32"/>
      <c r="R548" s="31"/>
      <c r="S548" s="31"/>
      <c r="T548" s="30"/>
      <c r="U548" s="30"/>
      <c r="V548" s="30"/>
      <c r="W548" s="30"/>
      <c r="X548" s="30"/>
      <c r="Y548" s="30"/>
      <c r="Z548" s="30"/>
      <c r="AA548" s="30"/>
    </row>
    <row r="549" spans="1:27" ht="13.2" x14ac:dyDescent="0.25">
      <c r="A549" s="78"/>
      <c r="B549" s="28"/>
      <c r="C549" s="28"/>
      <c r="D549" s="27"/>
      <c r="E549" s="28"/>
      <c r="F549" s="27"/>
      <c r="G549" s="28"/>
      <c r="H549" s="31"/>
      <c r="I549" s="31"/>
      <c r="J549" s="30"/>
      <c r="K549" s="30"/>
      <c r="L549" s="28"/>
      <c r="M549" s="31"/>
      <c r="N549" s="32"/>
      <c r="O549" s="28"/>
      <c r="P549" s="32"/>
      <c r="Q549" s="32"/>
      <c r="R549" s="31"/>
      <c r="S549" s="31"/>
      <c r="T549" s="30"/>
      <c r="U549" s="30"/>
      <c r="V549" s="30"/>
      <c r="W549" s="30"/>
      <c r="X549" s="30"/>
      <c r="Y549" s="30"/>
      <c r="Z549" s="30"/>
      <c r="AA549" s="30"/>
    </row>
    <row r="550" spans="1:27" ht="13.2" x14ac:dyDescent="0.25">
      <c r="A550" s="78"/>
      <c r="B550" s="28"/>
      <c r="C550" s="28"/>
      <c r="D550" s="27"/>
      <c r="E550" s="28"/>
      <c r="F550" s="27"/>
      <c r="G550" s="28"/>
      <c r="H550" s="31"/>
      <c r="I550" s="31"/>
      <c r="J550" s="30"/>
      <c r="K550" s="30"/>
      <c r="L550" s="28"/>
      <c r="M550" s="31"/>
      <c r="N550" s="32"/>
      <c r="O550" s="28"/>
      <c r="P550" s="32"/>
      <c r="Q550" s="32"/>
      <c r="R550" s="31"/>
      <c r="S550" s="31"/>
      <c r="T550" s="30"/>
      <c r="U550" s="30"/>
      <c r="V550" s="30"/>
      <c r="W550" s="30"/>
      <c r="X550" s="30"/>
      <c r="Y550" s="30"/>
      <c r="Z550" s="30"/>
      <c r="AA550" s="30"/>
    </row>
    <row r="551" spans="1:27" ht="13.2" x14ac:dyDescent="0.25">
      <c r="A551" s="78"/>
      <c r="B551" s="28"/>
      <c r="C551" s="28"/>
      <c r="D551" s="27"/>
      <c r="E551" s="28"/>
      <c r="F551" s="27"/>
      <c r="G551" s="28"/>
      <c r="H551" s="31"/>
      <c r="I551" s="31"/>
      <c r="J551" s="30"/>
      <c r="K551" s="30"/>
      <c r="L551" s="28"/>
      <c r="M551" s="31"/>
      <c r="N551" s="32"/>
      <c r="O551" s="28"/>
      <c r="P551" s="32"/>
      <c r="Q551" s="32"/>
      <c r="R551" s="31"/>
      <c r="S551" s="31"/>
      <c r="T551" s="30"/>
      <c r="U551" s="30"/>
      <c r="V551" s="30"/>
      <c r="W551" s="30"/>
      <c r="X551" s="30"/>
      <c r="Y551" s="30"/>
      <c r="Z551" s="30"/>
      <c r="AA551" s="30"/>
    </row>
    <row r="552" spans="1:27" ht="13.2" x14ac:dyDescent="0.25">
      <c r="A552" s="78"/>
      <c r="B552" s="28"/>
      <c r="C552" s="28"/>
      <c r="D552" s="27"/>
      <c r="E552" s="28"/>
      <c r="F552" s="27"/>
      <c r="G552" s="28"/>
      <c r="H552" s="31"/>
      <c r="I552" s="31"/>
      <c r="J552" s="30"/>
      <c r="K552" s="30"/>
      <c r="L552" s="28"/>
      <c r="M552" s="31"/>
      <c r="N552" s="32"/>
      <c r="O552" s="28"/>
      <c r="P552" s="32"/>
      <c r="Q552" s="32"/>
      <c r="R552" s="31"/>
      <c r="S552" s="31"/>
      <c r="T552" s="30"/>
      <c r="U552" s="30"/>
      <c r="V552" s="30"/>
      <c r="W552" s="30"/>
      <c r="X552" s="30"/>
      <c r="Y552" s="30"/>
      <c r="Z552" s="30"/>
      <c r="AA552" s="30"/>
    </row>
    <row r="553" spans="1:27" ht="13.2" x14ac:dyDescent="0.25">
      <c r="A553" s="78"/>
      <c r="B553" s="28"/>
      <c r="C553" s="28"/>
      <c r="D553" s="27"/>
      <c r="E553" s="28"/>
      <c r="F553" s="27"/>
      <c r="G553" s="28"/>
      <c r="H553" s="31"/>
      <c r="I553" s="31"/>
      <c r="J553" s="30"/>
      <c r="K553" s="30"/>
      <c r="L553" s="28"/>
      <c r="M553" s="31"/>
      <c r="N553" s="32"/>
      <c r="O553" s="28"/>
      <c r="P553" s="32"/>
      <c r="Q553" s="32"/>
      <c r="R553" s="31"/>
      <c r="S553" s="31"/>
      <c r="T553" s="30"/>
      <c r="U553" s="30"/>
      <c r="V553" s="30"/>
      <c r="W553" s="30"/>
      <c r="X553" s="30"/>
      <c r="Y553" s="30"/>
      <c r="Z553" s="30"/>
      <c r="AA553" s="30"/>
    </row>
    <row r="554" spans="1:27" ht="13.2" x14ac:dyDescent="0.25">
      <c r="A554" s="78"/>
      <c r="B554" s="28"/>
      <c r="C554" s="28"/>
      <c r="D554" s="27"/>
      <c r="E554" s="28"/>
      <c r="F554" s="27"/>
      <c r="G554" s="28"/>
      <c r="H554" s="31"/>
      <c r="I554" s="31"/>
      <c r="J554" s="30"/>
      <c r="K554" s="30"/>
      <c r="L554" s="28"/>
      <c r="M554" s="31"/>
      <c r="N554" s="32"/>
      <c r="O554" s="28"/>
      <c r="P554" s="32"/>
      <c r="Q554" s="32"/>
      <c r="R554" s="31"/>
      <c r="S554" s="31"/>
      <c r="T554" s="30"/>
      <c r="U554" s="30"/>
      <c r="V554" s="30"/>
      <c r="W554" s="30"/>
      <c r="X554" s="30"/>
      <c r="Y554" s="30"/>
      <c r="Z554" s="30"/>
      <c r="AA554" s="30"/>
    </row>
    <row r="555" spans="1:27" ht="13.2" x14ac:dyDescent="0.25">
      <c r="A555" s="78"/>
      <c r="B555" s="28"/>
      <c r="C555" s="28"/>
      <c r="D555" s="27"/>
      <c r="E555" s="28"/>
      <c r="F555" s="27"/>
      <c r="G555" s="28"/>
      <c r="H555" s="31"/>
      <c r="I555" s="31"/>
      <c r="J555" s="30"/>
      <c r="K555" s="30"/>
      <c r="L555" s="28"/>
      <c r="M555" s="31"/>
      <c r="N555" s="32"/>
      <c r="O555" s="28"/>
      <c r="P555" s="32"/>
      <c r="Q555" s="32"/>
      <c r="R555" s="31"/>
      <c r="S555" s="31"/>
      <c r="T555" s="30"/>
      <c r="U555" s="30"/>
      <c r="V555" s="30"/>
      <c r="W555" s="30"/>
      <c r="X555" s="30"/>
      <c r="Y555" s="30"/>
      <c r="Z555" s="30"/>
      <c r="AA555" s="30"/>
    </row>
    <row r="556" spans="1:27" ht="13.2" x14ac:dyDescent="0.25">
      <c r="A556" s="78"/>
      <c r="B556" s="28"/>
      <c r="C556" s="28"/>
      <c r="D556" s="27"/>
      <c r="E556" s="28"/>
      <c r="F556" s="27"/>
      <c r="G556" s="28"/>
      <c r="H556" s="31"/>
      <c r="I556" s="31"/>
      <c r="J556" s="30"/>
      <c r="K556" s="30"/>
      <c r="L556" s="28"/>
      <c r="M556" s="31"/>
      <c r="N556" s="32"/>
      <c r="O556" s="28"/>
      <c r="P556" s="32"/>
      <c r="Q556" s="32"/>
      <c r="R556" s="31"/>
      <c r="S556" s="31"/>
      <c r="T556" s="30"/>
      <c r="U556" s="30"/>
      <c r="V556" s="30"/>
      <c r="W556" s="30"/>
      <c r="X556" s="30"/>
      <c r="Y556" s="30"/>
      <c r="Z556" s="30"/>
      <c r="AA556" s="30"/>
    </row>
    <row r="557" spans="1:27" ht="13.2" x14ac:dyDescent="0.25">
      <c r="A557" s="78"/>
      <c r="B557" s="28"/>
      <c r="C557" s="28"/>
      <c r="D557" s="27"/>
      <c r="E557" s="28"/>
      <c r="F557" s="27"/>
      <c r="G557" s="28"/>
      <c r="H557" s="31"/>
      <c r="I557" s="31"/>
      <c r="J557" s="30"/>
      <c r="K557" s="30"/>
      <c r="L557" s="28"/>
      <c r="M557" s="31"/>
      <c r="N557" s="32"/>
      <c r="O557" s="28"/>
      <c r="P557" s="32"/>
      <c r="Q557" s="32"/>
      <c r="R557" s="31"/>
      <c r="S557" s="31"/>
      <c r="T557" s="30"/>
      <c r="U557" s="30"/>
      <c r="V557" s="30"/>
      <c r="W557" s="30"/>
      <c r="X557" s="30"/>
      <c r="Y557" s="30"/>
      <c r="Z557" s="30"/>
      <c r="AA557" s="30"/>
    </row>
    <row r="558" spans="1:27" ht="13.2" x14ac:dyDescent="0.25">
      <c r="A558" s="78"/>
      <c r="B558" s="28"/>
      <c r="C558" s="28"/>
      <c r="D558" s="27"/>
      <c r="E558" s="28"/>
      <c r="F558" s="27"/>
      <c r="G558" s="28"/>
      <c r="H558" s="31"/>
      <c r="I558" s="31"/>
      <c r="J558" s="30"/>
      <c r="K558" s="30"/>
      <c r="L558" s="28"/>
      <c r="M558" s="31"/>
      <c r="N558" s="32"/>
      <c r="O558" s="28"/>
      <c r="P558" s="32"/>
      <c r="Q558" s="32"/>
      <c r="R558" s="31"/>
      <c r="S558" s="31"/>
      <c r="T558" s="30"/>
      <c r="U558" s="30"/>
      <c r="V558" s="30"/>
      <c r="W558" s="30"/>
      <c r="X558" s="30"/>
      <c r="Y558" s="30"/>
      <c r="Z558" s="30"/>
      <c r="AA558" s="30"/>
    </row>
    <row r="559" spans="1:27" ht="13.2" x14ac:dyDescent="0.25">
      <c r="A559" s="78"/>
      <c r="B559" s="28"/>
      <c r="C559" s="28"/>
      <c r="D559" s="27"/>
      <c r="E559" s="28"/>
      <c r="F559" s="27"/>
      <c r="G559" s="28"/>
      <c r="H559" s="31"/>
      <c r="I559" s="31"/>
      <c r="J559" s="30"/>
      <c r="K559" s="30"/>
      <c r="L559" s="28"/>
      <c r="M559" s="31"/>
      <c r="N559" s="32"/>
      <c r="O559" s="28"/>
      <c r="P559" s="32"/>
      <c r="Q559" s="32"/>
      <c r="R559" s="31"/>
      <c r="S559" s="31"/>
      <c r="T559" s="30"/>
      <c r="U559" s="30"/>
      <c r="V559" s="30"/>
      <c r="W559" s="30"/>
      <c r="X559" s="30"/>
      <c r="Y559" s="30"/>
      <c r="Z559" s="30"/>
      <c r="AA559" s="30"/>
    </row>
    <row r="560" spans="1:27" ht="13.2" x14ac:dyDescent="0.25">
      <c r="A560" s="78"/>
      <c r="B560" s="28"/>
      <c r="C560" s="28"/>
      <c r="D560" s="27"/>
      <c r="E560" s="28"/>
      <c r="F560" s="27"/>
      <c r="G560" s="28"/>
      <c r="H560" s="31"/>
      <c r="I560" s="31"/>
      <c r="J560" s="30"/>
      <c r="K560" s="30"/>
      <c r="L560" s="28"/>
      <c r="M560" s="31"/>
      <c r="N560" s="32"/>
      <c r="O560" s="28"/>
      <c r="P560" s="32"/>
      <c r="Q560" s="32"/>
      <c r="R560" s="31"/>
      <c r="S560" s="31"/>
      <c r="T560" s="30"/>
      <c r="U560" s="30"/>
      <c r="V560" s="30"/>
      <c r="W560" s="30"/>
      <c r="X560" s="30"/>
      <c r="Y560" s="30"/>
      <c r="Z560" s="30"/>
      <c r="AA560" s="30"/>
    </row>
    <row r="561" spans="1:27" ht="13.2" x14ac:dyDescent="0.25">
      <c r="A561" s="78"/>
      <c r="B561" s="28"/>
      <c r="C561" s="28"/>
      <c r="D561" s="27"/>
      <c r="E561" s="28"/>
      <c r="F561" s="27"/>
      <c r="G561" s="28"/>
      <c r="H561" s="31"/>
      <c r="I561" s="31"/>
      <c r="J561" s="30"/>
      <c r="K561" s="30"/>
      <c r="L561" s="28"/>
      <c r="M561" s="31"/>
      <c r="N561" s="32"/>
      <c r="O561" s="28"/>
      <c r="P561" s="32"/>
      <c r="Q561" s="32"/>
      <c r="R561" s="31"/>
      <c r="S561" s="31"/>
      <c r="T561" s="30"/>
      <c r="U561" s="30"/>
      <c r="V561" s="30"/>
      <c r="W561" s="30"/>
      <c r="X561" s="30"/>
      <c r="Y561" s="30"/>
      <c r="Z561" s="30"/>
      <c r="AA561" s="30"/>
    </row>
    <row r="562" spans="1:27" ht="13.2" x14ac:dyDescent="0.25">
      <c r="A562" s="78"/>
      <c r="B562" s="28"/>
      <c r="C562" s="28"/>
      <c r="D562" s="27"/>
      <c r="E562" s="28"/>
      <c r="F562" s="27"/>
      <c r="G562" s="28"/>
      <c r="H562" s="31"/>
      <c r="I562" s="31"/>
      <c r="J562" s="30"/>
      <c r="K562" s="30"/>
      <c r="L562" s="28"/>
      <c r="M562" s="31"/>
      <c r="N562" s="32"/>
      <c r="O562" s="28"/>
      <c r="P562" s="32"/>
      <c r="Q562" s="32"/>
      <c r="R562" s="31"/>
      <c r="S562" s="31"/>
      <c r="T562" s="30"/>
      <c r="U562" s="30"/>
      <c r="V562" s="30"/>
      <c r="W562" s="30"/>
      <c r="X562" s="30"/>
      <c r="Y562" s="30"/>
      <c r="Z562" s="30"/>
      <c r="AA562" s="30"/>
    </row>
    <row r="563" spans="1:27" ht="13.2" x14ac:dyDescent="0.25">
      <c r="A563" s="78"/>
      <c r="B563" s="28"/>
      <c r="C563" s="28"/>
      <c r="D563" s="27"/>
      <c r="E563" s="28"/>
      <c r="F563" s="27"/>
      <c r="G563" s="28"/>
      <c r="H563" s="31"/>
      <c r="I563" s="31"/>
      <c r="J563" s="30"/>
      <c r="K563" s="30"/>
      <c r="L563" s="28"/>
      <c r="M563" s="31"/>
      <c r="N563" s="32"/>
      <c r="O563" s="28"/>
      <c r="P563" s="32"/>
      <c r="Q563" s="32"/>
      <c r="R563" s="31"/>
      <c r="S563" s="31"/>
      <c r="T563" s="30"/>
      <c r="U563" s="30"/>
      <c r="V563" s="30"/>
      <c r="W563" s="30"/>
      <c r="X563" s="30"/>
      <c r="Y563" s="30"/>
      <c r="Z563" s="30"/>
      <c r="AA563" s="30"/>
    </row>
    <row r="564" spans="1:27" ht="13.2" x14ac:dyDescent="0.25">
      <c r="A564" s="78"/>
      <c r="B564" s="28"/>
      <c r="C564" s="28"/>
      <c r="D564" s="27"/>
      <c r="E564" s="28"/>
      <c r="F564" s="27"/>
      <c r="G564" s="28"/>
      <c r="H564" s="31"/>
      <c r="I564" s="31"/>
      <c r="J564" s="30"/>
      <c r="K564" s="30"/>
      <c r="L564" s="28"/>
      <c r="M564" s="31"/>
      <c r="N564" s="32"/>
      <c r="O564" s="28"/>
      <c r="P564" s="32"/>
      <c r="Q564" s="32"/>
      <c r="R564" s="31"/>
      <c r="S564" s="31"/>
      <c r="T564" s="30"/>
      <c r="U564" s="30"/>
      <c r="V564" s="30"/>
      <c r="W564" s="30"/>
      <c r="X564" s="30"/>
      <c r="Y564" s="30"/>
      <c r="Z564" s="30"/>
      <c r="AA564" s="30"/>
    </row>
    <row r="565" spans="1:27" ht="13.2" x14ac:dyDescent="0.25">
      <c r="A565" s="78"/>
      <c r="B565" s="28"/>
      <c r="C565" s="28"/>
      <c r="D565" s="27"/>
      <c r="E565" s="28"/>
      <c r="F565" s="27"/>
      <c r="G565" s="28"/>
      <c r="H565" s="31"/>
      <c r="I565" s="31"/>
      <c r="J565" s="30"/>
      <c r="K565" s="30"/>
      <c r="L565" s="28"/>
      <c r="M565" s="31"/>
      <c r="N565" s="32"/>
      <c r="O565" s="28"/>
      <c r="P565" s="32"/>
      <c r="Q565" s="32"/>
      <c r="R565" s="31"/>
      <c r="S565" s="31"/>
      <c r="T565" s="30"/>
      <c r="U565" s="30"/>
      <c r="V565" s="30"/>
      <c r="W565" s="30"/>
      <c r="X565" s="30"/>
      <c r="Y565" s="30"/>
      <c r="Z565" s="30"/>
      <c r="AA565" s="30"/>
    </row>
    <row r="566" spans="1:27" ht="13.2" x14ac:dyDescent="0.25">
      <c r="A566" s="78"/>
      <c r="B566" s="28"/>
      <c r="C566" s="28"/>
      <c r="D566" s="27"/>
      <c r="E566" s="28"/>
      <c r="F566" s="27"/>
      <c r="G566" s="28"/>
      <c r="H566" s="31"/>
      <c r="I566" s="31"/>
      <c r="J566" s="30"/>
      <c r="K566" s="30"/>
      <c r="L566" s="28"/>
      <c r="M566" s="31"/>
      <c r="N566" s="32"/>
      <c r="O566" s="28"/>
      <c r="P566" s="32"/>
      <c r="Q566" s="32"/>
      <c r="R566" s="31"/>
      <c r="S566" s="31"/>
      <c r="T566" s="30"/>
      <c r="U566" s="30"/>
      <c r="V566" s="30"/>
      <c r="W566" s="30"/>
      <c r="X566" s="30"/>
      <c r="Y566" s="30"/>
      <c r="Z566" s="30"/>
      <c r="AA566" s="30"/>
    </row>
    <row r="567" spans="1:27" ht="13.2" x14ac:dyDescent="0.25">
      <c r="A567" s="78"/>
      <c r="B567" s="28"/>
      <c r="C567" s="28"/>
      <c r="D567" s="27"/>
      <c r="E567" s="28"/>
      <c r="F567" s="27"/>
      <c r="G567" s="28"/>
      <c r="H567" s="31"/>
      <c r="I567" s="31"/>
      <c r="J567" s="30"/>
      <c r="K567" s="30"/>
      <c r="L567" s="28"/>
      <c r="M567" s="31"/>
      <c r="N567" s="32"/>
      <c r="O567" s="28"/>
      <c r="P567" s="32"/>
      <c r="Q567" s="32"/>
      <c r="R567" s="31"/>
      <c r="S567" s="31"/>
      <c r="T567" s="30"/>
      <c r="U567" s="30"/>
      <c r="V567" s="30"/>
      <c r="W567" s="30"/>
      <c r="X567" s="30"/>
      <c r="Y567" s="30"/>
      <c r="Z567" s="30"/>
      <c r="AA567" s="30"/>
    </row>
    <row r="568" spans="1:27" ht="13.2" x14ac:dyDescent="0.25">
      <c r="A568" s="78"/>
      <c r="B568" s="28"/>
      <c r="C568" s="28"/>
      <c r="D568" s="27"/>
      <c r="E568" s="28"/>
      <c r="F568" s="27"/>
      <c r="G568" s="28"/>
      <c r="H568" s="31"/>
      <c r="I568" s="31"/>
      <c r="J568" s="30"/>
      <c r="K568" s="30"/>
      <c r="L568" s="28"/>
      <c r="M568" s="31"/>
      <c r="N568" s="32"/>
      <c r="O568" s="28"/>
      <c r="P568" s="32"/>
      <c r="Q568" s="32"/>
      <c r="R568" s="31"/>
      <c r="S568" s="31"/>
      <c r="T568" s="30"/>
      <c r="U568" s="30"/>
      <c r="V568" s="30"/>
      <c r="W568" s="30"/>
      <c r="X568" s="30"/>
      <c r="Y568" s="30"/>
      <c r="Z568" s="30"/>
      <c r="AA568" s="30"/>
    </row>
    <row r="569" spans="1:27" ht="13.2" x14ac:dyDescent="0.25">
      <c r="A569" s="78"/>
      <c r="B569" s="28"/>
      <c r="C569" s="28"/>
      <c r="D569" s="27"/>
      <c r="E569" s="28"/>
      <c r="F569" s="27"/>
      <c r="G569" s="28"/>
      <c r="H569" s="31"/>
      <c r="I569" s="31"/>
      <c r="J569" s="30"/>
      <c r="K569" s="30"/>
      <c r="L569" s="28"/>
      <c r="M569" s="31"/>
      <c r="N569" s="32"/>
      <c r="O569" s="28"/>
      <c r="P569" s="32"/>
      <c r="Q569" s="32"/>
      <c r="R569" s="31"/>
      <c r="S569" s="31"/>
      <c r="T569" s="30"/>
      <c r="U569" s="30"/>
      <c r="V569" s="30"/>
      <c r="W569" s="30"/>
      <c r="X569" s="30"/>
      <c r="Y569" s="30"/>
      <c r="Z569" s="30"/>
      <c r="AA569" s="30"/>
    </row>
    <row r="570" spans="1:27" ht="13.2" x14ac:dyDescent="0.25">
      <c r="A570" s="78"/>
      <c r="B570" s="28"/>
      <c r="C570" s="28"/>
      <c r="D570" s="27"/>
      <c r="E570" s="28"/>
      <c r="F570" s="27"/>
      <c r="G570" s="28"/>
      <c r="H570" s="31"/>
      <c r="I570" s="31"/>
      <c r="J570" s="30"/>
      <c r="K570" s="30"/>
      <c r="L570" s="28"/>
      <c r="M570" s="31"/>
      <c r="N570" s="32"/>
      <c r="O570" s="28"/>
      <c r="P570" s="32"/>
      <c r="Q570" s="32"/>
      <c r="R570" s="31"/>
      <c r="S570" s="31"/>
      <c r="T570" s="30"/>
      <c r="U570" s="30"/>
      <c r="V570" s="30"/>
      <c r="W570" s="30"/>
      <c r="X570" s="30"/>
      <c r="Y570" s="30"/>
      <c r="Z570" s="30"/>
      <c r="AA570" s="30"/>
    </row>
    <row r="571" spans="1:27" ht="13.2" x14ac:dyDescent="0.25">
      <c r="A571" s="78"/>
      <c r="B571" s="28"/>
      <c r="C571" s="28"/>
      <c r="D571" s="27"/>
      <c r="E571" s="28"/>
      <c r="F571" s="27"/>
      <c r="G571" s="28"/>
      <c r="H571" s="31"/>
      <c r="I571" s="31"/>
      <c r="J571" s="30"/>
      <c r="K571" s="30"/>
      <c r="L571" s="28"/>
      <c r="M571" s="31"/>
      <c r="N571" s="32"/>
      <c r="O571" s="28"/>
      <c r="P571" s="32"/>
      <c r="Q571" s="32"/>
      <c r="R571" s="31"/>
      <c r="S571" s="31"/>
      <c r="T571" s="30"/>
      <c r="U571" s="30"/>
      <c r="V571" s="30"/>
      <c r="W571" s="30"/>
      <c r="X571" s="30"/>
      <c r="Y571" s="30"/>
      <c r="Z571" s="30"/>
      <c r="AA571" s="30"/>
    </row>
    <row r="572" spans="1:27" ht="13.2" x14ac:dyDescent="0.25">
      <c r="A572" s="78"/>
      <c r="B572" s="28"/>
      <c r="C572" s="28"/>
      <c r="D572" s="27"/>
      <c r="E572" s="28"/>
      <c r="F572" s="27"/>
      <c r="G572" s="28"/>
      <c r="H572" s="31"/>
      <c r="I572" s="31"/>
      <c r="J572" s="30"/>
      <c r="K572" s="30"/>
      <c r="L572" s="28"/>
      <c r="M572" s="31"/>
      <c r="N572" s="32"/>
      <c r="O572" s="28"/>
      <c r="P572" s="32"/>
      <c r="Q572" s="32"/>
      <c r="R572" s="31"/>
      <c r="S572" s="31"/>
      <c r="T572" s="30"/>
      <c r="U572" s="30"/>
      <c r="V572" s="30"/>
      <c r="W572" s="30"/>
      <c r="X572" s="30"/>
      <c r="Y572" s="30"/>
      <c r="Z572" s="30"/>
      <c r="AA572" s="30"/>
    </row>
    <row r="573" spans="1:27" ht="13.2" x14ac:dyDescent="0.25">
      <c r="A573" s="78"/>
      <c r="B573" s="28"/>
      <c r="C573" s="28"/>
      <c r="D573" s="27"/>
      <c r="E573" s="28"/>
      <c r="F573" s="27"/>
      <c r="G573" s="28"/>
      <c r="H573" s="31"/>
      <c r="I573" s="31"/>
      <c r="J573" s="30"/>
      <c r="K573" s="30"/>
      <c r="L573" s="28"/>
      <c r="M573" s="31"/>
      <c r="N573" s="32"/>
      <c r="O573" s="28"/>
      <c r="P573" s="32"/>
      <c r="Q573" s="32"/>
      <c r="R573" s="31"/>
      <c r="S573" s="31"/>
      <c r="T573" s="30"/>
      <c r="U573" s="30"/>
      <c r="V573" s="30"/>
      <c r="W573" s="30"/>
      <c r="X573" s="30"/>
      <c r="Y573" s="30"/>
      <c r="Z573" s="30"/>
      <c r="AA573" s="30"/>
    </row>
    <row r="574" spans="1:27" ht="13.2" x14ac:dyDescent="0.25">
      <c r="A574" s="78"/>
      <c r="B574" s="28"/>
      <c r="C574" s="28"/>
      <c r="D574" s="27"/>
      <c r="E574" s="28"/>
      <c r="F574" s="27"/>
      <c r="G574" s="28"/>
      <c r="H574" s="31"/>
      <c r="I574" s="31"/>
      <c r="J574" s="30"/>
      <c r="K574" s="30"/>
      <c r="L574" s="28"/>
      <c r="M574" s="31"/>
      <c r="N574" s="32"/>
      <c r="O574" s="28"/>
      <c r="P574" s="32"/>
      <c r="Q574" s="32"/>
      <c r="R574" s="31"/>
      <c r="S574" s="31"/>
      <c r="T574" s="30"/>
      <c r="U574" s="30"/>
      <c r="V574" s="30"/>
      <c r="W574" s="30"/>
      <c r="X574" s="30"/>
      <c r="Y574" s="30"/>
      <c r="Z574" s="30"/>
      <c r="AA574" s="30"/>
    </row>
    <row r="575" spans="1:27" ht="13.2" x14ac:dyDescent="0.25">
      <c r="A575" s="78"/>
      <c r="B575" s="28"/>
      <c r="C575" s="28"/>
      <c r="D575" s="27"/>
      <c r="E575" s="28"/>
      <c r="F575" s="27"/>
      <c r="G575" s="28"/>
      <c r="H575" s="31"/>
      <c r="I575" s="31"/>
      <c r="J575" s="30"/>
      <c r="K575" s="30"/>
      <c r="L575" s="28"/>
      <c r="M575" s="31"/>
      <c r="N575" s="32"/>
      <c r="O575" s="28"/>
      <c r="P575" s="32"/>
      <c r="Q575" s="32"/>
      <c r="R575" s="31"/>
      <c r="S575" s="31"/>
      <c r="T575" s="30"/>
      <c r="U575" s="30"/>
      <c r="V575" s="30"/>
      <c r="W575" s="30"/>
      <c r="X575" s="30"/>
      <c r="Y575" s="30"/>
      <c r="Z575" s="30"/>
      <c r="AA575" s="30"/>
    </row>
    <row r="576" spans="1:27" ht="13.2" x14ac:dyDescent="0.25">
      <c r="A576" s="78"/>
      <c r="B576" s="28"/>
      <c r="C576" s="28"/>
      <c r="D576" s="27"/>
      <c r="E576" s="28"/>
      <c r="F576" s="27"/>
      <c r="G576" s="28"/>
      <c r="H576" s="31"/>
      <c r="I576" s="31"/>
      <c r="J576" s="30"/>
      <c r="K576" s="30"/>
      <c r="L576" s="28"/>
      <c r="M576" s="31"/>
      <c r="N576" s="32"/>
      <c r="O576" s="28"/>
      <c r="P576" s="32"/>
      <c r="Q576" s="32"/>
      <c r="R576" s="31"/>
      <c r="S576" s="31"/>
      <c r="T576" s="30"/>
      <c r="U576" s="30"/>
      <c r="V576" s="30"/>
      <c r="W576" s="30"/>
      <c r="X576" s="30"/>
      <c r="Y576" s="30"/>
      <c r="Z576" s="30"/>
      <c r="AA576" s="30"/>
    </row>
    <row r="577" spans="1:27" ht="13.2" x14ac:dyDescent="0.25">
      <c r="A577" s="78"/>
      <c r="B577" s="28"/>
      <c r="C577" s="28"/>
      <c r="D577" s="27"/>
      <c r="E577" s="28"/>
      <c r="F577" s="27"/>
      <c r="G577" s="28"/>
      <c r="H577" s="31"/>
      <c r="I577" s="31"/>
      <c r="J577" s="30"/>
      <c r="K577" s="30"/>
      <c r="L577" s="28"/>
      <c r="M577" s="31"/>
      <c r="N577" s="32"/>
      <c r="O577" s="28"/>
      <c r="P577" s="32"/>
      <c r="Q577" s="32"/>
      <c r="R577" s="31"/>
      <c r="S577" s="31"/>
      <c r="T577" s="30"/>
      <c r="U577" s="30"/>
      <c r="V577" s="30"/>
      <c r="W577" s="30"/>
      <c r="X577" s="30"/>
      <c r="Y577" s="30"/>
      <c r="Z577" s="30"/>
      <c r="AA577" s="30"/>
    </row>
    <row r="578" spans="1:27" ht="13.2" x14ac:dyDescent="0.25">
      <c r="A578" s="78"/>
      <c r="B578" s="28"/>
      <c r="C578" s="28"/>
      <c r="D578" s="27"/>
      <c r="E578" s="28"/>
      <c r="F578" s="27"/>
      <c r="G578" s="28"/>
      <c r="H578" s="31"/>
      <c r="I578" s="31"/>
      <c r="J578" s="30"/>
      <c r="K578" s="30"/>
      <c r="L578" s="28"/>
      <c r="M578" s="31"/>
      <c r="N578" s="32"/>
      <c r="O578" s="28"/>
      <c r="P578" s="32"/>
      <c r="Q578" s="32"/>
      <c r="R578" s="31"/>
      <c r="S578" s="31"/>
      <c r="T578" s="30"/>
      <c r="U578" s="30"/>
      <c r="V578" s="30"/>
      <c r="W578" s="30"/>
      <c r="X578" s="30"/>
      <c r="Y578" s="30"/>
      <c r="Z578" s="30"/>
      <c r="AA578" s="30"/>
    </row>
    <row r="579" spans="1:27" ht="13.2" x14ac:dyDescent="0.25">
      <c r="A579" s="78"/>
      <c r="B579" s="28"/>
      <c r="C579" s="28"/>
      <c r="D579" s="27"/>
      <c r="E579" s="28"/>
      <c r="F579" s="27"/>
      <c r="G579" s="28"/>
      <c r="H579" s="31"/>
      <c r="I579" s="31"/>
      <c r="J579" s="30"/>
      <c r="K579" s="30"/>
      <c r="L579" s="28"/>
      <c r="M579" s="31"/>
      <c r="N579" s="32"/>
      <c r="O579" s="28"/>
      <c r="P579" s="32"/>
      <c r="Q579" s="32"/>
      <c r="R579" s="31"/>
      <c r="S579" s="31"/>
      <c r="T579" s="30"/>
      <c r="U579" s="30"/>
      <c r="V579" s="30"/>
      <c r="W579" s="30"/>
      <c r="X579" s="30"/>
      <c r="Y579" s="30"/>
      <c r="Z579" s="30"/>
      <c r="AA579" s="30"/>
    </row>
    <row r="580" spans="1:27" ht="13.2" x14ac:dyDescent="0.25">
      <c r="A580" s="78"/>
      <c r="B580" s="28"/>
      <c r="C580" s="28"/>
      <c r="D580" s="27"/>
      <c r="E580" s="28"/>
      <c r="F580" s="27"/>
      <c r="G580" s="28"/>
      <c r="H580" s="31"/>
      <c r="I580" s="31"/>
      <c r="J580" s="30"/>
      <c r="K580" s="30"/>
      <c r="L580" s="28"/>
      <c r="M580" s="31"/>
      <c r="N580" s="32"/>
      <c r="O580" s="28"/>
      <c r="P580" s="32"/>
      <c r="Q580" s="32"/>
      <c r="R580" s="31"/>
      <c r="S580" s="31"/>
      <c r="T580" s="30"/>
      <c r="U580" s="30"/>
      <c r="V580" s="30"/>
      <c r="W580" s="30"/>
      <c r="X580" s="30"/>
      <c r="Y580" s="30"/>
      <c r="Z580" s="30"/>
      <c r="AA580" s="30"/>
    </row>
    <row r="581" spans="1:27" ht="13.2" x14ac:dyDescent="0.25">
      <c r="A581" s="78"/>
      <c r="B581" s="28"/>
      <c r="C581" s="28"/>
      <c r="D581" s="27"/>
      <c r="E581" s="28"/>
      <c r="F581" s="27"/>
      <c r="G581" s="28"/>
      <c r="H581" s="31"/>
      <c r="I581" s="31"/>
      <c r="J581" s="30"/>
      <c r="K581" s="30"/>
      <c r="L581" s="28"/>
      <c r="M581" s="31"/>
      <c r="N581" s="32"/>
      <c r="O581" s="28"/>
      <c r="P581" s="32"/>
      <c r="Q581" s="32"/>
      <c r="R581" s="31"/>
      <c r="S581" s="31"/>
      <c r="T581" s="30"/>
      <c r="U581" s="30"/>
      <c r="V581" s="30"/>
      <c r="W581" s="30"/>
      <c r="X581" s="30"/>
      <c r="Y581" s="30"/>
      <c r="Z581" s="30"/>
      <c r="AA581" s="30"/>
    </row>
    <row r="582" spans="1:27" ht="13.2" x14ac:dyDescent="0.25">
      <c r="A582" s="78"/>
      <c r="B582" s="28"/>
      <c r="C582" s="28"/>
      <c r="D582" s="27"/>
      <c r="E582" s="28"/>
      <c r="F582" s="27"/>
      <c r="G582" s="28"/>
      <c r="H582" s="31"/>
      <c r="I582" s="31"/>
      <c r="J582" s="30"/>
      <c r="K582" s="30"/>
      <c r="L582" s="28"/>
      <c r="M582" s="31"/>
      <c r="N582" s="32"/>
      <c r="O582" s="28"/>
      <c r="P582" s="32"/>
      <c r="Q582" s="32"/>
      <c r="R582" s="31"/>
      <c r="S582" s="31"/>
      <c r="T582" s="30"/>
      <c r="U582" s="30"/>
      <c r="V582" s="30"/>
      <c r="W582" s="30"/>
      <c r="X582" s="30"/>
      <c r="Y582" s="30"/>
      <c r="Z582" s="30"/>
      <c r="AA582" s="30"/>
    </row>
    <row r="583" spans="1:27" ht="13.2" x14ac:dyDescent="0.25">
      <c r="A583" s="78"/>
      <c r="B583" s="28"/>
      <c r="C583" s="28"/>
      <c r="D583" s="27"/>
      <c r="E583" s="28"/>
      <c r="F583" s="27"/>
      <c r="G583" s="28"/>
      <c r="H583" s="31"/>
      <c r="I583" s="31"/>
      <c r="J583" s="30"/>
      <c r="K583" s="30"/>
      <c r="L583" s="28"/>
      <c r="M583" s="31"/>
      <c r="N583" s="32"/>
      <c r="O583" s="28"/>
      <c r="P583" s="32"/>
      <c r="Q583" s="32"/>
      <c r="R583" s="31"/>
      <c r="S583" s="31"/>
      <c r="T583" s="30"/>
      <c r="U583" s="30"/>
      <c r="V583" s="30"/>
      <c r="W583" s="30"/>
      <c r="X583" s="30"/>
      <c r="Y583" s="30"/>
      <c r="Z583" s="30"/>
      <c r="AA583" s="30"/>
    </row>
    <row r="584" spans="1:27" ht="13.2" x14ac:dyDescent="0.25">
      <c r="A584" s="78"/>
      <c r="B584" s="28"/>
      <c r="C584" s="28"/>
      <c r="D584" s="27"/>
      <c r="E584" s="28"/>
      <c r="F584" s="27"/>
      <c r="G584" s="28"/>
      <c r="H584" s="31"/>
      <c r="I584" s="31"/>
      <c r="J584" s="30"/>
      <c r="K584" s="30"/>
      <c r="L584" s="28"/>
      <c r="M584" s="31"/>
      <c r="N584" s="32"/>
      <c r="O584" s="28"/>
      <c r="P584" s="32"/>
      <c r="Q584" s="32"/>
      <c r="R584" s="31"/>
      <c r="S584" s="31"/>
      <c r="T584" s="30"/>
      <c r="U584" s="30"/>
      <c r="V584" s="30"/>
      <c r="W584" s="30"/>
      <c r="X584" s="30"/>
      <c r="Y584" s="30"/>
      <c r="Z584" s="30"/>
      <c r="AA584" s="30"/>
    </row>
    <row r="585" spans="1:27" ht="13.2" x14ac:dyDescent="0.25">
      <c r="A585" s="78"/>
      <c r="B585" s="28"/>
      <c r="C585" s="28"/>
      <c r="D585" s="27"/>
      <c r="E585" s="28"/>
      <c r="F585" s="27"/>
      <c r="G585" s="28"/>
      <c r="H585" s="31"/>
      <c r="I585" s="31"/>
      <c r="J585" s="30"/>
      <c r="K585" s="30"/>
      <c r="L585" s="28"/>
      <c r="M585" s="31"/>
      <c r="N585" s="32"/>
      <c r="O585" s="28"/>
      <c r="P585" s="32"/>
      <c r="Q585" s="32"/>
      <c r="R585" s="31"/>
      <c r="S585" s="31"/>
      <c r="T585" s="30"/>
      <c r="U585" s="30"/>
      <c r="V585" s="30"/>
      <c r="W585" s="30"/>
      <c r="X585" s="30"/>
      <c r="Y585" s="30"/>
      <c r="Z585" s="30"/>
      <c r="AA585" s="30"/>
    </row>
    <row r="586" spans="1:27" ht="13.2" x14ac:dyDescent="0.25">
      <c r="A586" s="78"/>
      <c r="B586" s="28"/>
      <c r="C586" s="28"/>
      <c r="D586" s="27"/>
      <c r="E586" s="28"/>
      <c r="F586" s="27"/>
      <c r="G586" s="28"/>
      <c r="H586" s="31"/>
      <c r="I586" s="31"/>
      <c r="J586" s="30"/>
      <c r="K586" s="30"/>
      <c r="L586" s="28"/>
      <c r="M586" s="31"/>
      <c r="N586" s="32"/>
      <c r="O586" s="28"/>
      <c r="P586" s="32"/>
      <c r="Q586" s="32"/>
      <c r="R586" s="31"/>
      <c r="S586" s="31"/>
      <c r="T586" s="30"/>
      <c r="U586" s="30"/>
      <c r="V586" s="30"/>
      <c r="W586" s="30"/>
      <c r="X586" s="30"/>
      <c r="Y586" s="30"/>
      <c r="Z586" s="30"/>
      <c r="AA586" s="30"/>
    </row>
    <row r="587" spans="1:27" ht="13.2" x14ac:dyDescent="0.25">
      <c r="A587" s="78"/>
      <c r="B587" s="28"/>
      <c r="C587" s="28"/>
      <c r="D587" s="27"/>
      <c r="E587" s="28"/>
      <c r="F587" s="27"/>
      <c r="G587" s="28"/>
      <c r="H587" s="31"/>
      <c r="I587" s="31"/>
      <c r="J587" s="30"/>
      <c r="K587" s="30"/>
      <c r="L587" s="28"/>
      <c r="M587" s="31"/>
      <c r="N587" s="32"/>
      <c r="O587" s="28"/>
      <c r="P587" s="32"/>
      <c r="Q587" s="32"/>
      <c r="R587" s="31"/>
      <c r="S587" s="31"/>
      <c r="T587" s="30"/>
      <c r="U587" s="30"/>
      <c r="V587" s="30"/>
      <c r="W587" s="30"/>
      <c r="X587" s="30"/>
      <c r="Y587" s="30"/>
      <c r="Z587" s="30"/>
      <c r="AA587" s="30"/>
    </row>
    <row r="588" spans="1:27" ht="13.2" x14ac:dyDescent="0.25">
      <c r="A588" s="78"/>
      <c r="B588" s="28"/>
      <c r="C588" s="28"/>
      <c r="D588" s="27"/>
      <c r="E588" s="28"/>
      <c r="F588" s="27"/>
      <c r="G588" s="28"/>
      <c r="H588" s="31"/>
      <c r="I588" s="31"/>
      <c r="J588" s="30"/>
      <c r="K588" s="30"/>
      <c r="L588" s="28"/>
      <c r="M588" s="31"/>
      <c r="N588" s="32"/>
      <c r="O588" s="28"/>
      <c r="P588" s="32"/>
      <c r="Q588" s="32"/>
      <c r="R588" s="31"/>
      <c r="S588" s="31"/>
      <c r="T588" s="30"/>
      <c r="U588" s="30"/>
      <c r="V588" s="30"/>
      <c r="W588" s="30"/>
      <c r="X588" s="30"/>
      <c r="Y588" s="30"/>
      <c r="Z588" s="30"/>
      <c r="AA588" s="30"/>
    </row>
    <row r="589" spans="1:27" ht="13.2" x14ac:dyDescent="0.25">
      <c r="A589" s="78"/>
      <c r="B589" s="28"/>
      <c r="C589" s="28"/>
      <c r="D589" s="27"/>
      <c r="E589" s="28"/>
      <c r="F589" s="27"/>
      <c r="G589" s="28"/>
      <c r="H589" s="31"/>
      <c r="I589" s="31"/>
      <c r="J589" s="30"/>
      <c r="K589" s="30"/>
      <c r="L589" s="28"/>
      <c r="M589" s="31"/>
      <c r="N589" s="32"/>
      <c r="O589" s="28"/>
      <c r="P589" s="32"/>
      <c r="Q589" s="32"/>
      <c r="R589" s="31"/>
      <c r="S589" s="31"/>
      <c r="T589" s="30"/>
      <c r="U589" s="30"/>
      <c r="V589" s="30"/>
      <c r="W589" s="30"/>
      <c r="X589" s="30"/>
      <c r="Y589" s="30"/>
      <c r="Z589" s="30"/>
      <c r="AA589" s="30"/>
    </row>
    <row r="590" spans="1:27" ht="13.2" x14ac:dyDescent="0.25">
      <c r="A590" s="78"/>
      <c r="B590" s="28"/>
      <c r="C590" s="28"/>
      <c r="D590" s="27"/>
      <c r="E590" s="28"/>
      <c r="F590" s="27"/>
      <c r="G590" s="28"/>
      <c r="H590" s="31"/>
      <c r="I590" s="31"/>
      <c r="J590" s="30"/>
      <c r="K590" s="30"/>
      <c r="L590" s="28"/>
      <c r="M590" s="31"/>
      <c r="N590" s="32"/>
      <c r="O590" s="28"/>
      <c r="P590" s="32"/>
      <c r="Q590" s="32"/>
      <c r="R590" s="31"/>
      <c r="S590" s="31"/>
      <c r="T590" s="30"/>
      <c r="U590" s="30"/>
      <c r="V590" s="30"/>
      <c r="W590" s="30"/>
      <c r="X590" s="30"/>
      <c r="Y590" s="30"/>
      <c r="Z590" s="30"/>
      <c r="AA590" s="30"/>
    </row>
    <row r="591" spans="1:27" ht="13.2" x14ac:dyDescent="0.25">
      <c r="A591" s="78"/>
      <c r="B591" s="28"/>
      <c r="C591" s="28"/>
      <c r="D591" s="27"/>
      <c r="E591" s="28"/>
      <c r="F591" s="27"/>
      <c r="G591" s="28"/>
      <c r="H591" s="31"/>
      <c r="I591" s="31"/>
      <c r="J591" s="30"/>
      <c r="K591" s="30"/>
      <c r="L591" s="28"/>
      <c r="M591" s="31"/>
      <c r="N591" s="32"/>
      <c r="O591" s="28"/>
      <c r="P591" s="32"/>
      <c r="Q591" s="32"/>
      <c r="R591" s="31"/>
      <c r="S591" s="31"/>
      <c r="T591" s="30"/>
      <c r="U591" s="30"/>
      <c r="V591" s="30"/>
      <c r="W591" s="30"/>
      <c r="X591" s="30"/>
      <c r="Y591" s="30"/>
      <c r="Z591" s="30"/>
      <c r="AA591" s="30"/>
    </row>
    <row r="592" spans="1:27" ht="13.2" x14ac:dyDescent="0.25">
      <c r="A592" s="78"/>
      <c r="B592" s="28"/>
      <c r="C592" s="28"/>
      <c r="D592" s="27"/>
      <c r="E592" s="28"/>
      <c r="F592" s="27"/>
      <c r="G592" s="28"/>
      <c r="H592" s="31"/>
      <c r="I592" s="31"/>
      <c r="J592" s="30"/>
      <c r="K592" s="30"/>
      <c r="L592" s="28"/>
      <c r="M592" s="31"/>
      <c r="N592" s="32"/>
      <c r="O592" s="28"/>
      <c r="P592" s="32"/>
      <c r="Q592" s="32"/>
      <c r="R592" s="31"/>
      <c r="S592" s="31"/>
      <c r="T592" s="30"/>
      <c r="U592" s="30"/>
      <c r="V592" s="30"/>
      <c r="W592" s="30"/>
      <c r="X592" s="30"/>
      <c r="Y592" s="30"/>
      <c r="Z592" s="30"/>
      <c r="AA592" s="30"/>
    </row>
    <row r="593" spans="1:27" ht="13.2" x14ac:dyDescent="0.25">
      <c r="A593" s="78"/>
      <c r="B593" s="28"/>
      <c r="C593" s="28"/>
      <c r="D593" s="27"/>
      <c r="E593" s="28"/>
      <c r="F593" s="27"/>
      <c r="G593" s="28"/>
      <c r="H593" s="31"/>
      <c r="I593" s="31"/>
      <c r="J593" s="30"/>
      <c r="K593" s="30"/>
      <c r="L593" s="28"/>
      <c r="M593" s="31"/>
      <c r="N593" s="32"/>
      <c r="O593" s="28"/>
      <c r="P593" s="32"/>
      <c r="Q593" s="32"/>
      <c r="R593" s="31"/>
      <c r="S593" s="31"/>
      <c r="T593" s="30"/>
      <c r="U593" s="30"/>
      <c r="V593" s="30"/>
      <c r="W593" s="30"/>
      <c r="X593" s="30"/>
      <c r="Y593" s="30"/>
      <c r="Z593" s="30"/>
      <c r="AA593" s="30"/>
    </row>
    <row r="594" spans="1:27" ht="13.2" x14ac:dyDescent="0.25">
      <c r="A594" s="78"/>
      <c r="B594" s="28"/>
      <c r="C594" s="28"/>
      <c r="D594" s="27"/>
      <c r="E594" s="28"/>
      <c r="F594" s="27"/>
      <c r="G594" s="28"/>
      <c r="H594" s="31"/>
      <c r="I594" s="31"/>
      <c r="J594" s="30"/>
      <c r="K594" s="30"/>
      <c r="L594" s="28"/>
      <c r="M594" s="31"/>
      <c r="N594" s="32"/>
      <c r="O594" s="28"/>
      <c r="P594" s="32"/>
      <c r="Q594" s="32"/>
      <c r="R594" s="31"/>
      <c r="S594" s="31"/>
      <c r="T594" s="30"/>
      <c r="U594" s="30"/>
      <c r="V594" s="30"/>
      <c r="W594" s="30"/>
      <c r="X594" s="30"/>
      <c r="Y594" s="30"/>
      <c r="Z594" s="30"/>
      <c r="AA594" s="30"/>
    </row>
    <row r="595" spans="1:27" ht="13.2" x14ac:dyDescent="0.25">
      <c r="A595" s="78"/>
      <c r="B595" s="28"/>
      <c r="C595" s="28"/>
      <c r="D595" s="27"/>
      <c r="E595" s="28"/>
      <c r="F595" s="27"/>
      <c r="G595" s="28"/>
      <c r="H595" s="31"/>
      <c r="I595" s="31"/>
      <c r="J595" s="30"/>
      <c r="K595" s="30"/>
      <c r="L595" s="28"/>
      <c r="M595" s="31"/>
      <c r="N595" s="32"/>
      <c r="O595" s="28"/>
      <c r="P595" s="32"/>
      <c r="Q595" s="32"/>
      <c r="R595" s="31"/>
      <c r="S595" s="31"/>
      <c r="T595" s="30"/>
      <c r="U595" s="30"/>
      <c r="V595" s="30"/>
      <c r="W595" s="30"/>
      <c r="X595" s="30"/>
      <c r="Y595" s="30"/>
      <c r="Z595" s="30"/>
      <c r="AA595" s="30"/>
    </row>
    <row r="596" spans="1:27" ht="13.2" x14ac:dyDescent="0.25">
      <c r="A596" s="78"/>
      <c r="B596" s="28"/>
      <c r="C596" s="28"/>
      <c r="D596" s="27"/>
      <c r="E596" s="28"/>
      <c r="F596" s="27"/>
      <c r="G596" s="28"/>
      <c r="H596" s="31"/>
      <c r="I596" s="31"/>
      <c r="J596" s="30"/>
      <c r="K596" s="30"/>
      <c r="L596" s="28"/>
      <c r="M596" s="31"/>
      <c r="N596" s="32"/>
      <c r="O596" s="28"/>
      <c r="P596" s="32"/>
      <c r="Q596" s="32"/>
      <c r="R596" s="31"/>
      <c r="S596" s="31"/>
      <c r="T596" s="30"/>
      <c r="U596" s="30"/>
      <c r="V596" s="30"/>
      <c r="W596" s="30"/>
      <c r="X596" s="30"/>
      <c r="Y596" s="30"/>
      <c r="Z596" s="30"/>
      <c r="AA596" s="30"/>
    </row>
    <row r="597" spans="1:27" ht="13.2" x14ac:dyDescent="0.25">
      <c r="A597" s="78"/>
      <c r="B597" s="28"/>
      <c r="C597" s="28"/>
      <c r="D597" s="27"/>
      <c r="E597" s="28"/>
      <c r="F597" s="27"/>
      <c r="G597" s="28"/>
      <c r="H597" s="31"/>
      <c r="I597" s="31"/>
      <c r="J597" s="30"/>
      <c r="K597" s="30"/>
      <c r="L597" s="28"/>
      <c r="M597" s="31"/>
      <c r="N597" s="32"/>
      <c r="O597" s="28"/>
      <c r="P597" s="32"/>
      <c r="Q597" s="32"/>
      <c r="R597" s="31"/>
      <c r="S597" s="31"/>
      <c r="T597" s="30"/>
      <c r="U597" s="30"/>
      <c r="V597" s="30"/>
      <c r="W597" s="30"/>
      <c r="X597" s="30"/>
      <c r="Y597" s="30"/>
      <c r="Z597" s="30"/>
      <c r="AA597" s="30"/>
    </row>
    <row r="598" spans="1:27" ht="13.2" x14ac:dyDescent="0.25">
      <c r="A598" s="78"/>
      <c r="B598" s="28"/>
      <c r="C598" s="28"/>
      <c r="D598" s="27"/>
      <c r="E598" s="28"/>
      <c r="F598" s="27"/>
      <c r="G598" s="28"/>
      <c r="H598" s="31"/>
      <c r="I598" s="31"/>
      <c r="J598" s="30"/>
      <c r="K598" s="30"/>
      <c r="L598" s="28"/>
      <c r="M598" s="31"/>
      <c r="N598" s="32"/>
      <c r="O598" s="28"/>
      <c r="P598" s="32"/>
      <c r="Q598" s="32"/>
      <c r="R598" s="31"/>
      <c r="S598" s="31"/>
      <c r="T598" s="30"/>
      <c r="U598" s="30"/>
      <c r="V598" s="30"/>
      <c r="W598" s="30"/>
      <c r="X598" s="30"/>
      <c r="Y598" s="30"/>
      <c r="Z598" s="30"/>
      <c r="AA598" s="30"/>
    </row>
    <row r="599" spans="1:27" ht="13.2" x14ac:dyDescent="0.25">
      <c r="A599" s="78"/>
      <c r="B599" s="28"/>
      <c r="C599" s="28"/>
      <c r="D599" s="27"/>
      <c r="E599" s="28"/>
      <c r="F599" s="27"/>
      <c r="G599" s="28"/>
      <c r="H599" s="31"/>
      <c r="I599" s="31"/>
      <c r="J599" s="30"/>
      <c r="K599" s="30"/>
      <c r="L599" s="28"/>
      <c r="M599" s="31"/>
      <c r="N599" s="32"/>
      <c r="O599" s="28"/>
      <c r="P599" s="32"/>
      <c r="Q599" s="32"/>
      <c r="R599" s="31"/>
      <c r="S599" s="31"/>
      <c r="T599" s="30"/>
      <c r="U599" s="30"/>
      <c r="V599" s="30"/>
      <c r="W599" s="30"/>
      <c r="X599" s="30"/>
      <c r="Y599" s="30"/>
      <c r="Z599" s="30"/>
      <c r="AA599" s="30"/>
    </row>
    <row r="600" spans="1:27" ht="13.2" x14ac:dyDescent="0.25">
      <c r="A600" s="78"/>
      <c r="B600" s="28"/>
      <c r="C600" s="28"/>
      <c r="D600" s="27"/>
      <c r="E600" s="28"/>
      <c r="F600" s="27"/>
      <c r="G600" s="28"/>
      <c r="H600" s="31"/>
      <c r="I600" s="31"/>
      <c r="J600" s="30"/>
      <c r="K600" s="30"/>
      <c r="L600" s="28"/>
      <c r="M600" s="31"/>
      <c r="N600" s="32"/>
      <c r="O600" s="28"/>
      <c r="P600" s="32"/>
      <c r="Q600" s="32"/>
      <c r="R600" s="31"/>
      <c r="S600" s="31"/>
      <c r="T600" s="30"/>
      <c r="U600" s="30"/>
      <c r="V600" s="30"/>
      <c r="W600" s="30"/>
      <c r="X600" s="30"/>
      <c r="Y600" s="30"/>
      <c r="Z600" s="30"/>
      <c r="AA600" s="30"/>
    </row>
    <row r="601" spans="1:27" ht="13.2" x14ac:dyDescent="0.25">
      <c r="A601" s="78"/>
      <c r="B601" s="28"/>
      <c r="C601" s="28"/>
      <c r="D601" s="27"/>
      <c r="E601" s="28"/>
      <c r="F601" s="27"/>
      <c r="G601" s="28"/>
      <c r="H601" s="31"/>
      <c r="I601" s="31"/>
      <c r="J601" s="30"/>
      <c r="K601" s="30"/>
      <c r="L601" s="28"/>
      <c r="M601" s="31"/>
      <c r="N601" s="32"/>
      <c r="O601" s="28"/>
      <c r="P601" s="32"/>
      <c r="Q601" s="32"/>
      <c r="R601" s="31"/>
      <c r="S601" s="31"/>
      <c r="T601" s="30"/>
      <c r="U601" s="30"/>
      <c r="V601" s="30"/>
      <c r="W601" s="30"/>
      <c r="X601" s="30"/>
      <c r="Y601" s="30"/>
      <c r="Z601" s="30"/>
      <c r="AA601" s="30"/>
    </row>
    <row r="602" spans="1:27" ht="13.2" x14ac:dyDescent="0.25">
      <c r="A602" s="78"/>
      <c r="B602" s="28"/>
      <c r="C602" s="28"/>
      <c r="D602" s="27"/>
      <c r="E602" s="28"/>
      <c r="F602" s="27"/>
      <c r="G602" s="28"/>
      <c r="H602" s="31"/>
      <c r="I602" s="31"/>
      <c r="J602" s="30"/>
      <c r="K602" s="30"/>
      <c r="L602" s="28"/>
      <c r="M602" s="31"/>
      <c r="N602" s="32"/>
      <c r="O602" s="28"/>
      <c r="P602" s="32"/>
      <c r="Q602" s="32"/>
      <c r="R602" s="31"/>
      <c r="S602" s="31"/>
      <c r="T602" s="30"/>
      <c r="U602" s="30"/>
      <c r="V602" s="30"/>
      <c r="W602" s="30"/>
      <c r="X602" s="30"/>
      <c r="Y602" s="30"/>
      <c r="Z602" s="30"/>
      <c r="AA602" s="30"/>
    </row>
    <row r="603" spans="1:27" ht="13.2" x14ac:dyDescent="0.25">
      <c r="A603" s="78"/>
      <c r="B603" s="28"/>
      <c r="C603" s="28"/>
      <c r="D603" s="27"/>
      <c r="E603" s="28"/>
      <c r="F603" s="27"/>
      <c r="G603" s="28"/>
      <c r="H603" s="31"/>
      <c r="I603" s="31"/>
      <c r="J603" s="30"/>
      <c r="K603" s="30"/>
      <c r="L603" s="28"/>
      <c r="M603" s="31"/>
      <c r="N603" s="32"/>
      <c r="O603" s="28"/>
      <c r="P603" s="32"/>
      <c r="Q603" s="32"/>
      <c r="R603" s="31"/>
      <c r="S603" s="31"/>
      <c r="T603" s="30"/>
      <c r="U603" s="30"/>
      <c r="V603" s="30"/>
      <c r="W603" s="30"/>
      <c r="X603" s="30"/>
      <c r="Y603" s="30"/>
      <c r="Z603" s="30"/>
      <c r="AA603" s="30"/>
    </row>
    <row r="604" spans="1:27" ht="13.2" x14ac:dyDescent="0.25">
      <c r="A604" s="78"/>
      <c r="B604" s="28"/>
      <c r="C604" s="28"/>
      <c r="D604" s="27"/>
      <c r="E604" s="28"/>
      <c r="F604" s="27"/>
      <c r="G604" s="28"/>
      <c r="H604" s="31"/>
      <c r="I604" s="31"/>
      <c r="J604" s="30"/>
      <c r="K604" s="30"/>
      <c r="L604" s="28"/>
      <c r="M604" s="31"/>
      <c r="N604" s="32"/>
      <c r="O604" s="28"/>
      <c r="P604" s="32"/>
      <c r="Q604" s="32"/>
      <c r="R604" s="31"/>
      <c r="S604" s="31"/>
      <c r="T604" s="30"/>
      <c r="U604" s="30"/>
      <c r="V604" s="30"/>
      <c r="W604" s="30"/>
      <c r="X604" s="30"/>
      <c r="Y604" s="30"/>
      <c r="Z604" s="30"/>
      <c r="AA604" s="30"/>
    </row>
    <row r="605" spans="1:27" ht="13.2" x14ac:dyDescent="0.25">
      <c r="A605" s="78"/>
      <c r="B605" s="28"/>
      <c r="C605" s="28"/>
      <c r="D605" s="27"/>
      <c r="E605" s="28"/>
      <c r="F605" s="27"/>
      <c r="G605" s="28"/>
      <c r="H605" s="31"/>
      <c r="I605" s="31"/>
      <c r="J605" s="30"/>
      <c r="K605" s="30"/>
      <c r="L605" s="28"/>
      <c r="M605" s="31"/>
      <c r="N605" s="32"/>
      <c r="O605" s="28"/>
      <c r="P605" s="32"/>
      <c r="Q605" s="32"/>
      <c r="R605" s="31"/>
      <c r="S605" s="31"/>
      <c r="T605" s="30"/>
      <c r="U605" s="30"/>
      <c r="V605" s="30"/>
      <c r="W605" s="30"/>
      <c r="X605" s="30"/>
      <c r="Y605" s="30"/>
      <c r="Z605" s="30"/>
      <c r="AA605" s="30"/>
    </row>
    <row r="606" spans="1:27" ht="13.2" x14ac:dyDescent="0.25">
      <c r="A606" s="78"/>
      <c r="B606" s="28"/>
      <c r="C606" s="28"/>
      <c r="D606" s="27"/>
      <c r="E606" s="28"/>
      <c r="F606" s="27"/>
      <c r="G606" s="28"/>
      <c r="H606" s="31"/>
      <c r="I606" s="31"/>
      <c r="J606" s="30"/>
      <c r="K606" s="30"/>
      <c r="L606" s="28"/>
      <c r="M606" s="31"/>
      <c r="N606" s="32"/>
      <c r="O606" s="28"/>
      <c r="P606" s="32"/>
      <c r="Q606" s="32"/>
      <c r="R606" s="31"/>
      <c r="S606" s="31"/>
      <c r="T606" s="30"/>
      <c r="U606" s="30"/>
      <c r="V606" s="30"/>
      <c r="W606" s="30"/>
      <c r="X606" s="30"/>
      <c r="Y606" s="30"/>
      <c r="Z606" s="30"/>
      <c r="AA606" s="30"/>
    </row>
    <row r="607" spans="1:27" ht="13.2" x14ac:dyDescent="0.25">
      <c r="A607" s="78"/>
      <c r="B607" s="28"/>
      <c r="C607" s="28"/>
      <c r="D607" s="27"/>
      <c r="E607" s="28"/>
      <c r="F607" s="27"/>
      <c r="G607" s="28"/>
      <c r="H607" s="31"/>
      <c r="I607" s="31"/>
      <c r="J607" s="30"/>
      <c r="K607" s="30"/>
      <c r="L607" s="28"/>
      <c r="M607" s="31"/>
      <c r="N607" s="32"/>
      <c r="O607" s="28"/>
      <c r="P607" s="32"/>
      <c r="Q607" s="32"/>
      <c r="R607" s="31"/>
      <c r="S607" s="31"/>
      <c r="T607" s="30"/>
      <c r="U607" s="30"/>
      <c r="V607" s="30"/>
      <c r="W607" s="30"/>
      <c r="X607" s="30"/>
      <c r="Y607" s="30"/>
      <c r="Z607" s="30"/>
      <c r="AA607" s="30"/>
    </row>
    <row r="608" spans="1:27" ht="13.2" x14ac:dyDescent="0.25">
      <c r="A608" s="78"/>
      <c r="B608" s="28"/>
      <c r="C608" s="28"/>
      <c r="D608" s="27"/>
      <c r="E608" s="28"/>
      <c r="F608" s="27"/>
      <c r="G608" s="28"/>
      <c r="H608" s="31"/>
      <c r="I608" s="31"/>
      <c r="J608" s="30"/>
      <c r="K608" s="30"/>
      <c r="L608" s="28"/>
      <c r="M608" s="31"/>
      <c r="N608" s="32"/>
      <c r="O608" s="28"/>
      <c r="P608" s="32"/>
      <c r="Q608" s="32"/>
      <c r="R608" s="31"/>
      <c r="S608" s="31"/>
      <c r="T608" s="30"/>
      <c r="U608" s="30"/>
      <c r="V608" s="30"/>
      <c r="W608" s="30"/>
      <c r="X608" s="30"/>
      <c r="Y608" s="30"/>
      <c r="Z608" s="30"/>
      <c r="AA608" s="30"/>
    </row>
    <row r="609" spans="1:27" ht="13.2" x14ac:dyDescent="0.25">
      <c r="A609" s="78"/>
      <c r="B609" s="28"/>
      <c r="C609" s="28"/>
      <c r="D609" s="27"/>
      <c r="E609" s="28"/>
      <c r="F609" s="27"/>
      <c r="G609" s="28"/>
      <c r="H609" s="31"/>
      <c r="I609" s="31"/>
      <c r="J609" s="30"/>
      <c r="K609" s="30"/>
      <c r="L609" s="28"/>
      <c r="M609" s="31"/>
      <c r="N609" s="32"/>
      <c r="O609" s="28"/>
      <c r="P609" s="32"/>
      <c r="Q609" s="32"/>
      <c r="R609" s="31"/>
      <c r="S609" s="31"/>
      <c r="T609" s="30"/>
      <c r="U609" s="30"/>
      <c r="V609" s="30"/>
      <c r="W609" s="30"/>
      <c r="X609" s="30"/>
      <c r="Y609" s="30"/>
      <c r="Z609" s="30"/>
      <c r="AA609" s="30"/>
    </row>
    <row r="610" spans="1:27" ht="13.2" x14ac:dyDescent="0.25">
      <c r="A610" s="78"/>
      <c r="B610" s="28"/>
      <c r="C610" s="28"/>
      <c r="D610" s="27"/>
      <c r="E610" s="28"/>
      <c r="F610" s="27"/>
      <c r="G610" s="28"/>
      <c r="H610" s="31"/>
      <c r="I610" s="31"/>
      <c r="J610" s="30"/>
      <c r="K610" s="30"/>
      <c r="L610" s="28"/>
      <c r="M610" s="31"/>
      <c r="N610" s="32"/>
      <c r="O610" s="28"/>
      <c r="P610" s="32"/>
      <c r="Q610" s="32"/>
      <c r="R610" s="31"/>
      <c r="S610" s="31"/>
      <c r="T610" s="30"/>
      <c r="U610" s="30"/>
      <c r="V610" s="30"/>
      <c r="W610" s="30"/>
      <c r="X610" s="30"/>
      <c r="Y610" s="30"/>
      <c r="Z610" s="30"/>
      <c r="AA610" s="30"/>
    </row>
    <row r="611" spans="1:27" ht="13.2" x14ac:dyDescent="0.25">
      <c r="A611" s="78"/>
      <c r="B611" s="28"/>
      <c r="C611" s="28"/>
      <c r="D611" s="27"/>
      <c r="E611" s="28"/>
      <c r="F611" s="27"/>
      <c r="G611" s="28"/>
      <c r="H611" s="31"/>
      <c r="I611" s="31"/>
      <c r="J611" s="30"/>
      <c r="K611" s="30"/>
      <c r="L611" s="28"/>
      <c r="M611" s="31"/>
      <c r="N611" s="32"/>
      <c r="O611" s="28"/>
      <c r="P611" s="32"/>
      <c r="Q611" s="32"/>
      <c r="R611" s="31"/>
      <c r="S611" s="31"/>
      <c r="T611" s="30"/>
      <c r="U611" s="30"/>
      <c r="V611" s="30"/>
      <c r="W611" s="30"/>
      <c r="X611" s="30"/>
      <c r="Y611" s="30"/>
      <c r="Z611" s="30"/>
      <c r="AA611" s="30"/>
    </row>
    <row r="612" spans="1:27" ht="13.2" x14ac:dyDescent="0.25">
      <c r="A612" s="78"/>
      <c r="B612" s="28"/>
      <c r="C612" s="28"/>
      <c r="D612" s="27"/>
      <c r="E612" s="28"/>
      <c r="F612" s="27"/>
      <c r="G612" s="28"/>
      <c r="H612" s="31"/>
      <c r="I612" s="31"/>
      <c r="J612" s="30"/>
      <c r="K612" s="30"/>
      <c r="L612" s="28"/>
      <c r="M612" s="31"/>
      <c r="N612" s="32"/>
      <c r="O612" s="28"/>
      <c r="P612" s="32"/>
      <c r="Q612" s="32"/>
      <c r="R612" s="31"/>
      <c r="S612" s="31"/>
      <c r="T612" s="30"/>
      <c r="U612" s="30"/>
      <c r="V612" s="30"/>
      <c r="W612" s="30"/>
      <c r="X612" s="30"/>
      <c r="Y612" s="30"/>
      <c r="Z612" s="30"/>
      <c r="AA612" s="30"/>
    </row>
    <row r="613" spans="1:27" ht="13.2" x14ac:dyDescent="0.25">
      <c r="A613" s="78"/>
      <c r="B613" s="28"/>
      <c r="C613" s="28"/>
      <c r="D613" s="27"/>
      <c r="E613" s="28"/>
      <c r="F613" s="27"/>
      <c r="G613" s="28"/>
      <c r="H613" s="31"/>
      <c r="I613" s="31"/>
      <c r="J613" s="30"/>
      <c r="K613" s="30"/>
      <c r="L613" s="28"/>
      <c r="M613" s="31"/>
      <c r="N613" s="32"/>
      <c r="O613" s="28"/>
      <c r="P613" s="32"/>
      <c r="Q613" s="32"/>
      <c r="R613" s="31"/>
      <c r="S613" s="31"/>
      <c r="T613" s="30"/>
      <c r="U613" s="30"/>
      <c r="V613" s="30"/>
      <c r="W613" s="30"/>
      <c r="X613" s="30"/>
      <c r="Y613" s="30"/>
      <c r="Z613" s="30"/>
      <c r="AA613" s="30"/>
    </row>
    <row r="614" spans="1:27" ht="13.2" x14ac:dyDescent="0.25">
      <c r="A614" s="78"/>
      <c r="B614" s="28"/>
      <c r="C614" s="28"/>
      <c r="D614" s="27"/>
      <c r="E614" s="28"/>
      <c r="F614" s="27"/>
      <c r="G614" s="28"/>
      <c r="H614" s="31"/>
      <c r="I614" s="31"/>
      <c r="J614" s="30"/>
      <c r="K614" s="30"/>
      <c r="L614" s="28"/>
      <c r="M614" s="31"/>
      <c r="N614" s="32"/>
      <c r="O614" s="28"/>
      <c r="P614" s="32"/>
      <c r="Q614" s="32"/>
      <c r="R614" s="31"/>
      <c r="S614" s="31"/>
      <c r="T614" s="30"/>
      <c r="U614" s="30"/>
      <c r="V614" s="30"/>
      <c r="W614" s="30"/>
      <c r="X614" s="30"/>
      <c r="Y614" s="30"/>
      <c r="Z614" s="30"/>
      <c r="AA614" s="30"/>
    </row>
    <row r="615" spans="1:27" ht="13.2" x14ac:dyDescent="0.25">
      <c r="A615" s="78"/>
      <c r="B615" s="28"/>
      <c r="C615" s="28"/>
      <c r="D615" s="27"/>
      <c r="E615" s="28"/>
      <c r="F615" s="27"/>
      <c r="G615" s="28"/>
      <c r="H615" s="31"/>
      <c r="I615" s="31"/>
      <c r="J615" s="30"/>
      <c r="K615" s="30"/>
      <c r="L615" s="28"/>
      <c r="M615" s="31"/>
      <c r="N615" s="32"/>
      <c r="O615" s="28"/>
      <c r="P615" s="32"/>
      <c r="Q615" s="32"/>
      <c r="R615" s="31"/>
      <c r="S615" s="31"/>
      <c r="T615" s="30"/>
      <c r="U615" s="30"/>
      <c r="V615" s="30"/>
      <c r="W615" s="30"/>
      <c r="X615" s="30"/>
      <c r="Y615" s="30"/>
      <c r="Z615" s="30"/>
      <c r="AA615" s="30"/>
    </row>
    <row r="616" spans="1:27" ht="13.2" x14ac:dyDescent="0.25">
      <c r="A616" s="78"/>
      <c r="B616" s="28"/>
      <c r="C616" s="28"/>
      <c r="D616" s="27"/>
      <c r="E616" s="28"/>
      <c r="F616" s="27"/>
      <c r="G616" s="28"/>
      <c r="H616" s="31"/>
      <c r="I616" s="31"/>
      <c r="J616" s="30"/>
      <c r="K616" s="30"/>
      <c r="L616" s="28"/>
      <c r="M616" s="31"/>
      <c r="N616" s="32"/>
      <c r="O616" s="28"/>
      <c r="P616" s="32"/>
      <c r="Q616" s="32"/>
      <c r="R616" s="31"/>
      <c r="S616" s="31"/>
      <c r="T616" s="30"/>
      <c r="U616" s="30"/>
      <c r="V616" s="30"/>
      <c r="W616" s="30"/>
      <c r="X616" s="30"/>
      <c r="Y616" s="30"/>
      <c r="Z616" s="30"/>
      <c r="AA616" s="30"/>
    </row>
    <row r="617" spans="1:27" ht="13.2" x14ac:dyDescent="0.25">
      <c r="A617" s="78"/>
      <c r="B617" s="28"/>
      <c r="C617" s="28"/>
      <c r="D617" s="27"/>
      <c r="E617" s="28"/>
      <c r="F617" s="27"/>
      <c r="G617" s="28"/>
      <c r="H617" s="31"/>
      <c r="I617" s="31"/>
      <c r="J617" s="30"/>
      <c r="K617" s="30"/>
      <c r="L617" s="28"/>
      <c r="M617" s="31"/>
      <c r="N617" s="32"/>
      <c r="O617" s="28"/>
      <c r="P617" s="32"/>
      <c r="Q617" s="32"/>
      <c r="R617" s="31"/>
      <c r="S617" s="31"/>
      <c r="T617" s="30"/>
      <c r="U617" s="30"/>
      <c r="V617" s="30"/>
      <c r="W617" s="30"/>
      <c r="X617" s="30"/>
      <c r="Y617" s="30"/>
      <c r="Z617" s="30"/>
      <c r="AA617" s="30"/>
    </row>
    <row r="618" spans="1:27" ht="13.2" x14ac:dyDescent="0.25">
      <c r="A618" s="78"/>
      <c r="B618" s="28"/>
      <c r="C618" s="28"/>
      <c r="D618" s="27"/>
      <c r="E618" s="28"/>
      <c r="F618" s="27"/>
      <c r="G618" s="28"/>
      <c r="H618" s="31"/>
      <c r="I618" s="31"/>
      <c r="J618" s="30"/>
      <c r="K618" s="30"/>
      <c r="L618" s="28"/>
      <c r="M618" s="31"/>
      <c r="N618" s="32"/>
      <c r="O618" s="28"/>
      <c r="P618" s="32"/>
      <c r="Q618" s="32"/>
      <c r="R618" s="31"/>
      <c r="S618" s="31"/>
      <c r="T618" s="30"/>
      <c r="U618" s="30"/>
      <c r="V618" s="30"/>
      <c r="W618" s="30"/>
      <c r="X618" s="30"/>
      <c r="Y618" s="30"/>
      <c r="Z618" s="30"/>
      <c r="AA618" s="30"/>
    </row>
    <row r="619" spans="1:27" ht="13.2" x14ac:dyDescent="0.25">
      <c r="A619" s="78"/>
      <c r="B619" s="28"/>
      <c r="C619" s="28"/>
      <c r="D619" s="27"/>
      <c r="E619" s="28"/>
      <c r="F619" s="27"/>
      <c r="G619" s="28"/>
      <c r="H619" s="31"/>
      <c r="I619" s="31"/>
      <c r="J619" s="30"/>
      <c r="K619" s="30"/>
      <c r="L619" s="28"/>
      <c r="M619" s="31"/>
      <c r="N619" s="32"/>
      <c r="O619" s="28"/>
      <c r="P619" s="32"/>
      <c r="Q619" s="32"/>
      <c r="R619" s="31"/>
      <c r="S619" s="31"/>
      <c r="T619" s="30"/>
      <c r="U619" s="30"/>
      <c r="V619" s="30"/>
      <c r="W619" s="30"/>
      <c r="X619" s="30"/>
      <c r="Y619" s="30"/>
      <c r="Z619" s="30"/>
      <c r="AA619" s="30"/>
    </row>
    <row r="620" spans="1:27" ht="13.2" x14ac:dyDescent="0.25">
      <c r="A620" s="78"/>
      <c r="B620" s="28"/>
      <c r="C620" s="28"/>
      <c r="D620" s="27"/>
      <c r="E620" s="28"/>
      <c r="F620" s="27"/>
      <c r="G620" s="28"/>
      <c r="H620" s="31"/>
      <c r="I620" s="31"/>
      <c r="J620" s="30"/>
      <c r="K620" s="30"/>
      <c r="L620" s="28"/>
      <c r="M620" s="31"/>
      <c r="N620" s="32"/>
      <c r="O620" s="28"/>
      <c r="P620" s="32"/>
      <c r="Q620" s="32"/>
      <c r="R620" s="31"/>
      <c r="S620" s="31"/>
      <c r="T620" s="30"/>
      <c r="U620" s="30"/>
      <c r="V620" s="30"/>
      <c r="W620" s="30"/>
      <c r="X620" s="30"/>
      <c r="Y620" s="30"/>
      <c r="Z620" s="30"/>
      <c r="AA620" s="30"/>
    </row>
    <row r="621" spans="1:27" ht="13.2" x14ac:dyDescent="0.25">
      <c r="A621" s="78"/>
      <c r="B621" s="28"/>
      <c r="C621" s="28"/>
      <c r="D621" s="27"/>
      <c r="E621" s="28"/>
      <c r="F621" s="27"/>
      <c r="G621" s="28"/>
      <c r="H621" s="31"/>
      <c r="I621" s="31"/>
      <c r="J621" s="30"/>
      <c r="K621" s="30"/>
      <c r="L621" s="28"/>
      <c r="M621" s="31"/>
      <c r="N621" s="32"/>
      <c r="O621" s="28"/>
      <c r="P621" s="32"/>
      <c r="Q621" s="32"/>
      <c r="R621" s="31"/>
      <c r="S621" s="31"/>
      <c r="T621" s="30"/>
      <c r="U621" s="30"/>
      <c r="V621" s="30"/>
      <c r="W621" s="30"/>
      <c r="X621" s="30"/>
      <c r="Y621" s="30"/>
      <c r="Z621" s="30"/>
      <c r="AA621" s="30"/>
    </row>
    <row r="622" spans="1:27" ht="13.2" x14ac:dyDescent="0.25">
      <c r="A622" s="78"/>
      <c r="B622" s="28"/>
      <c r="C622" s="28"/>
      <c r="D622" s="27"/>
      <c r="E622" s="28"/>
      <c r="F622" s="27"/>
      <c r="G622" s="28"/>
      <c r="H622" s="31"/>
      <c r="I622" s="31"/>
      <c r="J622" s="30"/>
      <c r="K622" s="30"/>
      <c r="L622" s="28"/>
      <c r="M622" s="31"/>
      <c r="N622" s="32"/>
      <c r="O622" s="28"/>
      <c r="P622" s="32"/>
      <c r="Q622" s="32"/>
      <c r="R622" s="31"/>
      <c r="S622" s="31"/>
      <c r="T622" s="30"/>
      <c r="U622" s="30"/>
      <c r="V622" s="30"/>
      <c r="W622" s="30"/>
      <c r="X622" s="30"/>
      <c r="Y622" s="30"/>
      <c r="Z622" s="30"/>
      <c r="AA622" s="30"/>
    </row>
    <row r="623" spans="1:27" ht="13.2" x14ac:dyDescent="0.25">
      <c r="A623" s="78"/>
      <c r="B623" s="28"/>
      <c r="C623" s="28"/>
      <c r="D623" s="27"/>
      <c r="E623" s="28"/>
      <c r="F623" s="27"/>
      <c r="G623" s="28"/>
      <c r="H623" s="31"/>
      <c r="I623" s="31"/>
      <c r="J623" s="30"/>
      <c r="K623" s="30"/>
      <c r="L623" s="28"/>
      <c r="M623" s="31"/>
      <c r="N623" s="32"/>
      <c r="O623" s="28"/>
      <c r="P623" s="32"/>
      <c r="Q623" s="32"/>
      <c r="R623" s="31"/>
      <c r="S623" s="31"/>
      <c r="T623" s="30"/>
      <c r="U623" s="30"/>
      <c r="V623" s="30"/>
      <c r="W623" s="30"/>
      <c r="X623" s="30"/>
      <c r="Y623" s="30"/>
      <c r="Z623" s="30"/>
      <c r="AA623" s="30"/>
    </row>
    <row r="624" spans="1:27" ht="13.2" x14ac:dyDescent="0.25">
      <c r="A624" s="78"/>
      <c r="B624" s="28"/>
      <c r="C624" s="28"/>
      <c r="D624" s="27"/>
      <c r="E624" s="28"/>
      <c r="F624" s="27"/>
      <c r="G624" s="28"/>
      <c r="H624" s="31"/>
      <c r="I624" s="31"/>
      <c r="J624" s="30"/>
      <c r="K624" s="30"/>
      <c r="L624" s="28"/>
      <c r="M624" s="31"/>
      <c r="N624" s="32"/>
      <c r="O624" s="28"/>
      <c r="P624" s="32"/>
      <c r="Q624" s="32"/>
      <c r="R624" s="31"/>
      <c r="S624" s="31"/>
      <c r="T624" s="30"/>
      <c r="U624" s="30"/>
      <c r="V624" s="30"/>
      <c r="W624" s="30"/>
      <c r="X624" s="30"/>
      <c r="Y624" s="30"/>
      <c r="Z624" s="30"/>
      <c r="AA624" s="30"/>
    </row>
    <row r="625" spans="1:27" ht="13.2" x14ac:dyDescent="0.25">
      <c r="A625" s="78"/>
      <c r="B625" s="28"/>
      <c r="C625" s="28"/>
      <c r="D625" s="27"/>
      <c r="E625" s="28"/>
      <c r="F625" s="27"/>
      <c r="G625" s="28"/>
      <c r="H625" s="31"/>
      <c r="I625" s="31"/>
      <c r="J625" s="30"/>
      <c r="K625" s="30"/>
      <c r="L625" s="28"/>
      <c r="M625" s="31"/>
      <c r="N625" s="32"/>
      <c r="O625" s="28"/>
      <c r="P625" s="32"/>
      <c r="Q625" s="32"/>
      <c r="R625" s="31"/>
      <c r="S625" s="31"/>
      <c r="T625" s="30"/>
      <c r="U625" s="30"/>
      <c r="V625" s="30"/>
      <c r="W625" s="30"/>
      <c r="X625" s="30"/>
      <c r="Y625" s="30"/>
      <c r="Z625" s="30"/>
      <c r="AA625" s="30"/>
    </row>
    <row r="626" spans="1:27" ht="13.2" x14ac:dyDescent="0.25">
      <c r="A626" s="78"/>
      <c r="B626" s="28"/>
      <c r="C626" s="28"/>
      <c r="D626" s="27"/>
      <c r="E626" s="28"/>
      <c r="F626" s="27"/>
      <c r="G626" s="28"/>
      <c r="H626" s="31"/>
      <c r="I626" s="31"/>
      <c r="J626" s="30"/>
      <c r="K626" s="30"/>
      <c r="L626" s="28"/>
      <c r="M626" s="31"/>
      <c r="N626" s="32"/>
      <c r="O626" s="28"/>
      <c r="P626" s="32"/>
      <c r="Q626" s="32"/>
      <c r="R626" s="31"/>
      <c r="S626" s="31"/>
      <c r="T626" s="30"/>
      <c r="U626" s="30"/>
      <c r="V626" s="30"/>
      <c r="W626" s="30"/>
      <c r="X626" s="30"/>
      <c r="Y626" s="30"/>
      <c r="Z626" s="30"/>
      <c r="AA626" s="30"/>
    </row>
    <row r="627" spans="1:27" ht="13.2" x14ac:dyDescent="0.25">
      <c r="A627" s="78"/>
      <c r="B627" s="28"/>
      <c r="C627" s="28"/>
      <c r="D627" s="27"/>
      <c r="E627" s="28"/>
      <c r="F627" s="27"/>
      <c r="G627" s="28"/>
      <c r="H627" s="31"/>
      <c r="I627" s="31"/>
      <c r="J627" s="30"/>
      <c r="K627" s="30"/>
      <c r="L627" s="28"/>
      <c r="M627" s="31"/>
      <c r="N627" s="32"/>
      <c r="O627" s="28"/>
      <c r="P627" s="32"/>
      <c r="Q627" s="32"/>
      <c r="R627" s="31"/>
      <c r="S627" s="31"/>
      <c r="T627" s="30"/>
      <c r="U627" s="30"/>
      <c r="V627" s="30"/>
      <c r="W627" s="30"/>
      <c r="X627" s="30"/>
      <c r="Y627" s="30"/>
      <c r="Z627" s="30"/>
      <c r="AA627" s="30"/>
    </row>
    <row r="628" spans="1:27" ht="13.2" x14ac:dyDescent="0.25">
      <c r="A628" s="78"/>
      <c r="B628" s="28"/>
      <c r="C628" s="28"/>
      <c r="D628" s="27"/>
      <c r="E628" s="28"/>
      <c r="F628" s="27"/>
      <c r="G628" s="28"/>
      <c r="H628" s="31"/>
      <c r="I628" s="31"/>
      <c r="J628" s="30"/>
      <c r="K628" s="30"/>
      <c r="L628" s="28"/>
      <c r="M628" s="31"/>
      <c r="N628" s="32"/>
      <c r="O628" s="28"/>
      <c r="P628" s="32"/>
      <c r="Q628" s="32"/>
      <c r="R628" s="31"/>
      <c r="S628" s="31"/>
      <c r="T628" s="30"/>
      <c r="U628" s="30"/>
      <c r="V628" s="30"/>
      <c r="W628" s="30"/>
      <c r="X628" s="30"/>
      <c r="Y628" s="30"/>
      <c r="Z628" s="30"/>
      <c r="AA628" s="30"/>
    </row>
    <row r="629" spans="1:27" ht="13.2" x14ac:dyDescent="0.25">
      <c r="A629" s="78"/>
      <c r="B629" s="28"/>
      <c r="C629" s="28"/>
      <c r="D629" s="27"/>
      <c r="E629" s="28"/>
      <c r="F629" s="27"/>
      <c r="G629" s="28"/>
      <c r="H629" s="31"/>
      <c r="I629" s="31"/>
      <c r="J629" s="30"/>
      <c r="K629" s="30"/>
      <c r="L629" s="28"/>
      <c r="M629" s="31"/>
      <c r="N629" s="32"/>
      <c r="O629" s="28"/>
      <c r="P629" s="32"/>
      <c r="Q629" s="32"/>
      <c r="R629" s="31"/>
      <c r="S629" s="31"/>
      <c r="T629" s="30"/>
      <c r="U629" s="30"/>
      <c r="V629" s="30"/>
      <c r="W629" s="30"/>
      <c r="X629" s="30"/>
      <c r="Y629" s="30"/>
      <c r="Z629" s="30"/>
      <c r="AA629" s="30"/>
    </row>
    <row r="630" spans="1:27" ht="13.2" x14ac:dyDescent="0.25">
      <c r="A630" s="78"/>
      <c r="B630" s="28"/>
      <c r="C630" s="28"/>
      <c r="D630" s="27"/>
      <c r="E630" s="28"/>
      <c r="F630" s="27"/>
      <c r="G630" s="28"/>
      <c r="H630" s="31"/>
      <c r="I630" s="31"/>
      <c r="J630" s="30"/>
      <c r="K630" s="30"/>
      <c r="L630" s="28"/>
      <c r="M630" s="31"/>
      <c r="N630" s="32"/>
      <c r="O630" s="28"/>
      <c r="P630" s="32"/>
      <c r="Q630" s="32"/>
      <c r="R630" s="31"/>
      <c r="S630" s="31"/>
      <c r="T630" s="30"/>
      <c r="U630" s="30"/>
      <c r="V630" s="30"/>
      <c r="W630" s="30"/>
      <c r="X630" s="30"/>
      <c r="Y630" s="30"/>
      <c r="Z630" s="30"/>
      <c r="AA630" s="30"/>
    </row>
    <row r="631" spans="1:27" ht="13.2" x14ac:dyDescent="0.25">
      <c r="A631" s="78"/>
      <c r="B631" s="28"/>
      <c r="C631" s="28"/>
      <c r="D631" s="27"/>
      <c r="E631" s="28"/>
      <c r="F631" s="27"/>
      <c r="G631" s="28"/>
      <c r="H631" s="31"/>
      <c r="I631" s="31"/>
      <c r="J631" s="30"/>
      <c r="K631" s="30"/>
      <c r="L631" s="28"/>
      <c r="M631" s="31"/>
      <c r="N631" s="32"/>
      <c r="O631" s="28"/>
      <c r="P631" s="32"/>
      <c r="Q631" s="32"/>
      <c r="R631" s="31"/>
      <c r="S631" s="31"/>
      <c r="T631" s="30"/>
      <c r="U631" s="30"/>
      <c r="V631" s="30"/>
      <c r="W631" s="30"/>
      <c r="X631" s="30"/>
      <c r="Y631" s="30"/>
      <c r="Z631" s="30"/>
      <c r="AA631" s="30"/>
    </row>
    <row r="632" spans="1:27" ht="13.2" x14ac:dyDescent="0.25">
      <c r="A632" s="78"/>
      <c r="B632" s="28"/>
      <c r="C632" s="28"/>
      <c r="D632" s="27"/>
      <c r="E632" s="28"/>
      <c r="F632" s="27"/>
      <c r="G632" s="28"/>
      <c r="H632" s="31"/>
      <c r="I632" s="31"/>
      <c r="J632" s="30"/>
      <c r="K632" s="30"/>
      <c r="L632" s="28"/>
      <c r="M632" s="31"/>
      <c r="N632" s="32"/>
      <c r="O632" s="28"/>
      <c r="P632" s="32"/>
      <c r="Q632" s="32"/>
      <c r="R632" s="31"/>
      <c r="S632" s="31"/>
      <c r="T632" s="30"/>
      <c r="U632" s="30"/>
      <c r="V632" s="30"/>
      <c r="W632" s="30"/>
      <c r="X632" s="30"/>
      <c r="Y632" s="30"/>
      <c r="Z632" s="30"/>
      <c r="AA632" s="30"/>
    </row>
    <row r="633" spans="1:27" ht="13.2" x14ac:dyDescent="0.25">
      <c r="A633" s="78"/>
      <c r="B633" s="28"/>
      <c r="C633" s="28"/>
      <c r="D633" s="27"/>
      <c r="E633" s="28"/>
      <c r="F633" s="27"/>
      <c r="G633" s="28"/>
      <c r="H633" s="31"/>
      <c r="I633" s="31"/>
      <c r="J633" s="30"/>
      <c r="K633" s="30"/>
      <c r="L633" s="28"/>
      <c r="M633" s="31"/>
      <c r="N633" s="32"/>
      <c r="O633" s="28"/>
      <c r="P633" s="32"/>
      <c r="Q633" s="32"/>
      <c r="R633" s="31"/>
      <c r="S633" s="31"/>
      <c r="T633" s="30"/>
      <c r="U633" s="30"/>
      <c r="V633" s="30"/>
      <c r="W633" s="30"/>
      <c r="X633" s="30"/>
      <c r="Y633" s="30"/>
      <c r="Z633" s="30"/>
      <c r="AA633" s="30"/>
    </row>
    <row r="634" spans="1:27" ht="13.2" x14ac:dyDescent="0.25">
      <c r="A634" s="78"/>
      <c r="B634" s="28"/>
      <c r="C634" s="28"/>
      <c r="D634" s="27"/>
      <c r="E634" s="28"/>
      <c r="F634" s="27"/>
      <c r="G634" s="28"/>
      <c r="H634" s="31"/>
      <c r="I634" s="31"/>
      <c r="J634" s="30"/>
      <c r="K634" s="30"/>
      <c r="L634" s="28"/>
      <c r="M634" s="31"/>
      <c r="N634" s="32"/>
      <c r="O634" s="28"/>
      <c r="P634" s="32"/>
      <c r="Q634" s="32"/>
      <c r="R634" s="31"/>
      <c r="S634" s="31"/>
      <c r="T634" s="30"/>
      <c r="U634" s="30"/>
      <c r="V634" s="30"/>
      <c r="W634" s="30"/>
      <c r="X634" s="30"/>
      <c r="Y634" s="30"/>
      <c r="Z634" s="30"/>
      <c r="AA634" s="30"/>
    </row>
    <row r="635" spans="1:27" ht="13.2" x14ac:dyDescent="0.25">
      <c r="A635" s="78"/>
      <c r="B635" s="28"/>
      <c r="C635" s="28"/>
      <c r="D635" s="27"/>
      <c r="E635" s="28"/>
      <c r="F635" s="27"/>
      <c r="G635" s="28"/>
      <c r="H635" s="31"/>
      <c r="I635" s="31"/>
      <c r="J635" s="30"/>
      <c r="K635" s="30"/>
      <c r="L635" s="28"/>
      <c r="M635" s="31"/>
      <c r="N635" s="32"/>
      <c r="O635" s="28"/>
      <c r="P635" s="32"/>
      <c r="Q635" s="32"/>
      <c r="R635" s="31"/>
      <c r="S635" s="31"/>
      <c r="T635" s="30"/>
      <c r="U635" s="30"/>
      <c r="V635" s="30"/>
      <c r="W635" s="30"/>
      <c r="X635" s="30"/>
      <c r="Y635" s="30"/>
      <c r="Z635" s="30"/>
      <c r="AA635" s="30"/>
    </row>
    <row r="636" spans="1:27" ht="13.2" x14ac:dyDescent="0.25">
      <c r="A636" s="78"/>
      <c r="B636" s="28"/>
      <c r="C636" s="28"/>
      <c r="D636" s="27"/>
      <c r="E636" s="28"/>
      <c r="F636" s="27"/>
      <c r="G636" s="28"/>
      <c r="H636" s="31"/>
      <c r="I636" s="31"/>
      <c r="J636" s="30"/>
      <c r="K636" s="30"/>
      <c r="L636" s="28"/>
      <c r="M636" s="31"/>
      <c r="N636" s="32"/>
      <c r="O636" s="28"/>
      <c r="P636" s="32"/>
      <c r="Q636" s="32"/>
      <c r="R636" s="31"/>
      <c r="S636" s="31"/>
      <c r="T636" s="30"/>
      <c r="U636" s="30"/>
      <c r="V636" s="30"/>
      <c r="W636" s="30"/>
      <c r="X636" s="30"/>
      <c r="Y636" s="30"/>
      <c r="Z636" s="30"/>
      <c r="AA636" s="30"/>
    </row>
    <row r="637" spans="1:27" ht="13.2" x14ac:dyDescent="0.25">
      <c r="A637" s="78"/>
      <c r="B637" s="28"/>
      <c r="C637" s="28"/>
      <c r="D637" s="27"/>
      <c r="E637" s="28"/>
      <c r="F637" s="27"/>
      <c r="G637" s="28"/>
      <c r="H637" s="31"/>
      <c r="I637" s="31"/>
      <c r="J637" s="30"/>
      <c r="K637" s="30"/>
      <c r="L637" s="28"/>
      <c r="M637" s="31"/>
      <c r="N637" s="32"/>
      <c r="O637" s="28"/>
      <c r="P637" s="32"/>
      <c r="Q637" s="32"/>
      <c r="R637" s="31"/>
      <c r="S637" s="31"/>
      <c r="T637" s="30"/>
      <c r="U637" s="30"/>
      <c r="V637" s="30"/>
      <c r="W637" s="30"/>
      <c r="X637" s="30"/>
      <c r="Y637" s="30"/>
      <c r="Z637" s="30"/>
      <c r="AA637" s="30"/>
    </row>
    <row r="638" spans="1:27" ht="13.2" x14ac:dyDescent="0.25">
      <c r="A638" s="78"/>
      <c r="B638" s="28"/>
      <c r="C638" s="28"/>
      <c r="D638" s="27"/>
      <c r="E638" s="28"/>
      <c r="F638" s="27"/>
      <c r="G638" s="28"/>
      <c r="H638" s="31"/>
      <c r="I638" s="31"/>
      <c r="J638" s="30"/>
      <c r="K638" s="30"/>
      <c r="L638" s="28"/>
      <c r="M638" s="31"/>
      <c r="N638" s="32"/>
      <c r="O638" s="28"/>
      <c r="P638" s="32"/>
      <c r="Q638" s="32"/>
      <c r="R638" s="31"/>
      <c r="S638" s="31"/>
      <c r="T638" s="30"/>
      <c r="U638" s="30"/>
      <c r="V638" s="30"/>
      <c r="W638" s="30"/>
      <c r="X638" s="30"/>
      <c r="Y638" s="30"/>
      <c r="Z638" s="30"/>
      <c r="AA638" s="30"/>
    </row>
    <row r="639" spans="1:27" ht="13.2" x14ac:dyDescent="0.25">
      <c r="A639" s="78"/>
      <c r="B639" s="28"/>
      <c r="C639" s="28"/>
      <c r="D639" s="27"/>
      <c r="E639" s="28"/>
      <c r="F639" s="27"/>
      <c r="G639" s="28"/>
      <c r="H639" s="31"/>
      <c r="I639" s="31"/>
      <c r="J639" s="30"/>
      <c r="K639" s="30"/>
      <c r="L639" s="28"/>
      <c r="M639" s="31"/>
      <c r="N639" s="32"/>
      <c r="O639" s="28"/>
      <c r="P639" s="32"/>
      <c r="Q639" s="32"/>
      <c r="R639" s="31"/>
      <c r="S639" s="31"/>
      <c r="T639" s="30"/>
      <c r="U639" s="30"/>
      <c r="V639" s="30"/>
      <c r="W639" s="30"/>
      <c r="X639" s="30"/>
      <c r="Y639" s="30"/>
      <c r="Z639" s="30"/>
      <c r="AA639" s="30"/>
    </row>
    <row r="640" spans="1:27" ht="13.2" x14ac:dyDescent="0.25">
      <c r="A640" s="78"/>
      <c r="B640" s="28"/>
      <c r="C640" s="28"/>
      <c r="D640" s="27"/>
      <c r="E640" s="28"/>
      <c r="F640" s="27"/>
      <c r="G640" s="28"/>
      <c r="H640" s="31"/>
      <c r="I640" s="31"/>
      <c r="J640" s="30"/>
      <c r="K640" s="30"/>
      <c r="L640" s="28"/>
      <c r="M640" s="31"/>
      <c r="N640" s="32"/>
      <c r="O640" s="28"/>
      <c r="P640" s="32"/>
      <c r="Q640" s="32"/>
      <c r="R640" s="31"/>
      <c r="S640" s="31"/>
      <c r="T640" s="30"/>
      <c r="U640" s="30"/>
      <c r="V640" s="30"/>
      <c r="W640" s="30"/>
      <c r="X640" s="30"/>
      <c r="Y640" s="30"/>
      <c r="Z640" s="30"/>
      <c r="AA640" s="30"/>
    </row>
    <row r="641" spans="1:27" ht="13.2" x14ac:dyDescent="0.25">
      <c r="A641" s="78"/>
      <c r="B641" s="28"/>
      <c r="C641" s="28"/>
      <c r="D641" s="27"/>
      <c r="E641" s="28"/>
      <c r="F641" s="27"/>
      <c r="G641" s="28"/>
      <c r="H641" s="31"/>
      <c r="I641" s="31"/>
      <c r="J641" s="30"/>
      <c r="K641" s="30"/>
      <c r="L641" s="28"/>
      <c r="M641" s="31"/>
      <c r="N641" s="32"/>
      <c r="O641" s="28"/>
      <c r="P641" s="32"/>
      <c r="Q641" s="32"/>
      <c r="R641" s="31"/>
      <c r="S641" s="31"/>
      <c r="T641" s="30"/>
      <c r="U641" s="30"/>
      <c r="V641" s="30"/>
      <c r="W641" s="30"/>
      <c r="X641" s="30"/>
      <c r="Y641" s="30"/>
      <c r="Z641" s="30"/>
      <c r="AA641" s="30"/>
    </row>
    <row r="642" spans="1:27" ht="13.2" x14ac:dyDescent="0.25">
      <c r="A642" s="78"/>
      <c r="B642" s="28"/>
      <c r="C642" s="28"/>
      <c r="D642" s="27"/>
      <c r="E642" s="28"/>
      <c r="F642" s="27"/>
      <c r="G642" s="28"/>
      <c r="H642" s="31"/>
      <c r="I642" s="31"/>
      <c r="J642" s="30"/>
      <c r="K642" s="30"/>
      <c r="L642" s="28"/>
      <c r="M642" s="31"/>
      <c r="N642" s="32"/>
      <c r="O642" s="28"/>
      <c r="P642" s="32"/>
      <c r="Q642" s="32"/>
      <c r="R642" s="31"/>
      <c r="S642" s="31"/>
      <c r="T642" s="30"/>
      <c r="U642" s="30"/>
      <c r="V642" s="30"/>
      <c r="W642" s="30"/>
      <c r="X642" s="30"/>
      <c r="Y642" s="30"/>
      <c r="Z642" s="30"/>
      <c r="AA642" s="30"/>
    </row>
    <row r="643" spans="1:27" ht="13.2" x14ac:dyDescent="0.25">
      <c r="A643" s="78"/>
      <c r="B643" s="28"/>
      <c r="C643" s="28"/>
      <c r="D643" s="27"/>
      <c r="E643" s="28"/>
      <c r="F643" s="27"/>
      <c r="G643" s="28"/>
      <c r="H643" s="31"/>
      <c r="I643" s="31"/>
      <c r="J643" s="30"/>
      <c r="K643" s="30"/>
      <c r="L643" s="28"/>
      <c r="M643" s="31"/>
      <c r="N643" s="32"/>
      <c r="O643" s="28"/>
      <c r="P643" s="32"/>
      <c r="Q643" s="32"/>
      <c r="R643" s="31"/>
      <c r="S643" s="31"/>
      <c r="T643" s="30"/>
      <c r="U643" s="30"/>
      <c r="V643" s="30"/>
      <c r="W643" s="30"/>
      <c r="X643" s="30"/>
      <c r="Y643" s="30"/>
      <c r="Z643" s="30"/>
      <c r="AA643" s="30"/>
    </row>
    <row r="644" spans="1:27" ht="13.2" x14ac:dyDescent="0.25">
      <c r="A644" s="78"/>
      <c r="B644" s="28"/>
      <c r="C644" s="28"/>
      <c r="D644" s="27"/>
      <c r="E644" s="28"/>
      <c r="F644" s="27"/>
      <c r="G644" s="28"/>
      <c r="H644" s="31"/>
      <c r="I644" s="31"/>
      <c r="J644" s="30"/>
      <c r="K644" s="30"/>
      <c r="L644" s="28"/>
      <c r="M644" s="31"/>
      <c r="N644" s="32"/>
      <c r="O644" s="28"/>
      <c r="P644" s="32"/>
      <c r="Q644" s="32"/>
      <c r="R644" s="31"/>
      <c r="S644" s="31"/>
      <c r="T644" s="30"/>
      <c r="U644" s="30"/>
      <c r="V644" s="30"/>
      <c r="W644" s="30"/>
      <c r="X644" s="30"/>
      <c r="Y644" s="30"/>
      <c r="Z644" s="30"/>
      <c r="AA644" s="30"/>
    </row>
    <row r="645" spans="1:27" ht="13.2" x14ac:dyDescent="0.25">
      <c r="A645" s="78"/>
      <c r="B645" s="28"/>
      <c r="C645" s="28"/>
      <c r="D645" s="27"/>
      <c r="E645" s="28"/>
      <c r="F645" s="27"/>
      <c r="G645" s="28"/>
      <c r="H645" s="31"/>
      <c r="I645" s="31"/>
      <c r="J645" s="30"/>
      <c r="K645" s="30"/>
      <c r="L645" s="28"/>
      <c r="M645" s="31"/>
      <c r="N645" s="32"/>
      <c r="O645" s="28"/>
      <c r="P645" s="32"/>
      <c r="Q645" s="32"/>
      <c r="R645" s="31"/>
      <c r="S645" s="31"/>
      <c r="T645" s="30"/>
      <c r="U645" s="30"/>
      <c r="V645" s="30"/>
      <c r="W645" s="30"/>
      <c r="X645" s="30"/>
      <c r="Y645" s="30"/>
      <c r="Z645" s="30"/>
      <c r="AA645" s="30"/>
    </row>
    <row r="646" spans="1:27" ht="13.2" x14ac:dyDescent="0.25">
      <c r="A646" s="78"/>
      <c r="B646" s="28"/>
      <c r="C646" s="28"/>
      <c r="D646" s="27"/>
      <c r="E646" s="28"/>
      <c r="F646" s="27"/>
      <c r="G646" s="28"/>
      <c r="H646" s="31"/>
      <c r="I646" s="31"/>
      <c r="J646" s="30"/>
      <c r="K646" s="30"/>
      <c r="L646" s="28"/>
      <c r="M646" s="31"/>
      <c r="N646" s="32"/>
      <c r="O646" s="28"/>
      <c r="P646" s="32"/>
      <c r="Q646" s="32"/>
      <c r="R646" s="31"/>
      <c r="S646" s="31"/>
      <c r="T646" s="30"/>
      <c r="U646" s="30"/>
      <c r="V646" s="30"/>
      <c r="W646" s="30"/>
      <c r="X646" s="30"/>
      <c r="Y646" s="30"/>
      <c r="Z646" s="30"/>
      <c r="AA646" s="30"/>
    </row>
    <row r="647" spans="1:27" ht="13.2" x14ac:dyDescent="0.25">
      <c r="A647" s="78"/>
      <c r="B647" s="28"/>
      <c r="C647" s="28"/>
      <c r="D647" s="27"/>
      <c r="E647" s="28"/>
      <c r="F647" s="27"/>
      <c r="G647" s="28"/>
      <c r="H647" s="31"/>
      <c r="I647" s="31"/>
      <c r="J647" s="30"/>
      <c r="K647" s="30"/>
      <c r="L647" s="28"/>
      <c r="M647" s="31"/>
      <c r="N647" s="32"/>
      <c r="O647" s="28"/>
      <c r="P647" s="32"/>
      <c r="Q647" s="32"/>
      <c r="R647" s="31"/>
      <c r="S647" s="31"/>
      <c r="T647" s="30"/>
      <c r="U647" s="30"/>
      <c r="V647" s="30"/>
      <c r="W647" s="30"/>
      <c r="X647" s="30"/>
      <c r="Y647" s="30"/>
      <c r="Z647" s="30"/>
      <c r="AA647" s="30"/>
    </row>
    <row r="648" spans="1:27" ht="13.2" x14ac:dyDescent="0.25">
      <c r="A648" s="78"/>
      <c r="B648" s="28"/>
      <c r="C648" s="28"/>
      <c r="D648" s="27"/>
      <c r="E648" s="28"/>
      <c r="F648" s="27"/>
      <c r="G648" s="28"/>
      <c r="H648" s="31"/>
      <c r="I648" s="31"/>
      <c r="J648" s="30"/>
      <c r="K648" s="30"/>
      <c r="L648" s="28"/>
      <c r="M648" s="31"/>
      <c r="N648" s="32"/>
      <c r="O648" s="28"/>
      <c r="P648" s="32"/>
      <c r="Q648" s="32"/>
      <c r="R648" s="31"/>
      <c r="S648" s="31"/>
      <c r="T648" s="30"/>
      <c r="U648" s="30"/>
      <c r="V648" s="30"/>
      <c r="W648" s="30"/>
      <c r="X648" s="30"/>
      <c r="Y648" s="30"/>
      <c r="Z648" s="30"/>
      <c r="AA648" s="30"/>
    </row>
    <row r="649" spans="1:27" ht="13.2" x14ac:dyDescent="0.25">
      <c r="A649" s="78"/>
      <c r="B649" s="28"/>
      <c r="C649" s="28"/>
      <c r="D649" s="27"/>
      <c r="E649" s="28"/>
      <c r="F649" s="27"/>
      <c r="G649" s="28"/>
      <c r="H649" s="31"/>
      <c r="I649" s="31"/>
      <c r="J649" s="30"/>
      <c r="K649" s="30"/>
      <c r="L649" s="28"/>
      <c r="M649" s="31"/>
      <c r="N649" s="32"/>
      <c r="O649" s="28"/>
      <c r="P649" s="32"/>
      <c r="Q649" s="32"/>
      <c r="R649" s="31"/>
      <c r="S649" s="31"/>
      <c r="T649" s="30"/>
      <c r="U649" s="30"/>
      <c r="V649" s="30"/>
      <c r="W649" s="30"/>
      <c r="X649" s="30"/>
      <c r="Y649" s="30"/>
      <c r="Z649" s="30"/>
      <c r="AA649" s="30"/>
    </row>
    <row r="650" spans="1:27" ht="13.2" x14ac:dyDescent="0.25">
      <c r="A650" s="78"/>
      <c r="B650" s="28"/>
      <c r="C650" s="28"/>
      <c r="D650" s="27"/>
      <c r="E650" s="28"/>
      <c r="F650" s="27"/>
      <c r="G650" s="28"/>
      <c r="H650" s="31"/>
      <c r="I650" s="31"/>
      <c r="J650" s="30"/>
      <c r="K650" s="30"/>
      <c r="L650" s="28"/>
      <c r="M650" s="31"/>
      <c r="N650" s="32"/>
      <c r="O650" s="28"/>
      <c r="P650" s="32"/>
      <c r="Q650" s="32"/>
      <c r="R650" s="31"/>
      <c r="S650" s="31"/>
      <c r="T650" s="30"/>
      <c r="U650" s="30"/>
      <c r="V650" s="30"/>
      <c r="W650" s="30"/>
      <c r="X650" s="30"/>
      <c r="Y650" s="30"/>
      <c r="Z650" s="30"/>
      <c r="AA650" s="30"/>
    </row>
    <row r="651" spans="1:27" ht="13.2" x14ac:dyDescent="0.25">
      <c r="A651" s="78"/>
      <c r="B651" s="28"/>
      <c r="C651" s="28"/>
      <c r="D651" s="27"/>
      <c r="E651" s="28"/>
      <c r="F651" s="27"/>
      <c r="G651" s="28"/>
      <c r="H651" s="31"/>
      <c r="I651" s="31"/>
      <c r="J651" s="30"/>
      <c r="K651" s="30"/>
      <c r="L651" s="28"/>
      <c r="M651" s="31"/>
      <c r="N651" s="32"/>
      <c r="O651" s="28"/>
      <c r="P651" s="32"/>
      <c r="Q651" s="32"/>
      <c r="R651" s="31"/>
      <c r="S651" s="31"/>
      <c r="T651" s="30"/>
      <c r="U651" s="30"/>
      <c r="V651" s="30"/>
      <c r="W651" s="30"/>
      <c r="X651" s="30"/>
      <c r="Y651" s="30"/>
      <c r="Z651" s="30"/>
      <c r="AA651" s="30"/>
    </row>
    <row r="652" spans="1:27" ht="13.2" x14ac:dyDescent="0.25">
      <c r="A652" s="78"/>
      <c r="B652" s="28"/>
      <c r="C652" s="28"/>
      <c r="D652" s="27"/>
      <c r="E652" s="28"/>
      <c r="F652" s="27"/>
      <c r="G652" s="28"/>
      <c r="H652" s="31"/>
      <c r="I652" s="31"/>
      <c r="J652" s="30"/>
      <c r="K652" s="30"/>
      <c r="L652" s="28"/>
      <c r="M652" s="31"/>
      <c r="N652" s="32"/>
      <c r="O652" s="28"/>
      <c r="P652" s="32"/>
      <c r="Q652" s="32"/>
      <c r="R652" s="31"/>
      <c r="S652" s="31"/>
      <c r="T652" s="30"/>
      <c r="U652" s="30"/>
      <c r="V652" s="30"/>
      <c r="W652" s="30"/>
      <c r="X652" s="30"/>
      <c r="Y652" s="30"/>
      <c r="Z652" s="30"/>
      <c r="AA652" s="30"/>
    </row>
    <row r="653" spans="1:27" ht="13.2" x14ac:dyDescent="0.25">
      <c r="A653" s="78"/>
      <c r="B653" s="28"/>
      <c r="C653" s="28"/>
      <c r="D653" s="27"/>
      <c r="E653" s="28"/>
      <c r="F653" s="27"/>
      <c r="G653" s="28"/>
      <c r="H653" s="31"/>
      <c r="I653" s="31"/>
      <c r="J653" s="30"/>
      <c r="K653" s="30"/>
      <c r="L653" s="28"/>
      <c r="M653" s="31"/>
      <c r="N653" s="32"/>
      <c r="O653" s="28"/>
      <c r="P653" s="32"/>
      <c r="Q653" s="32"/>
      <c r="R653" s="31"/>
      <c r="S653" s="31"/>
      <c r="T653" s="30"/>
      <c r="U653" s="30"/>
      <c r="V653" s="30"/>
      <c r="W653" s="30"/>
      <c r="X653" s="30"/>
      <c r="Y653" s="30"/>
      <c r="Z653" s="30"/>
      <c r="AA653" s="30"/>
    </row>
    <row r="654" spans="1:27" ht="13.2" x14ac:dyDescent="0.25">
      <c r="A654" s="78"/>
      <c r="B654" s="28"/>
      <c r="C654" s="28"/>
      <c r="D654" s="27"/>
      <c r="E654" s="28"/>
      <c r="F654" s="27"/>
      <c r="G654" s="28"/>
      <c r="H654" s="31"/>
      <c r="I654" s="31"/>
      <c r="J654" s="30"/>
      <c r="K654" s="30"/>
      <c r="L654" s="28"/>
      <c r="M654" s="31"/>
      <c r="N654" s="32"/>
      <c r="O654" s="28"/>
      <c r="P654" s="32"/>
      <c r="Q654" s="32"/>
      <c r="R654" s="31"/>
      <c r="S654" s="31"/>
      <c r="T654" s="30"/>
      <c r="U654" s="30"/>
      <c r="V654" s="30"/>
      <c r="W654" s="30"/>
      <c r="X654" s="30"/>
      <c r="Y654" s="30"/>
      <c r="Z654" s="30"/>
      <c r="AA654" s="30"/>
    </row>
    <row r="655" spans="1:27" ht="13.2" x14ac:dyDescent="0.25">
      <c r="A655" s="78"/>
      <c r="B655" s="28"/>
      <c r="C655" s="28"/>
      <c r="D655" s="27"/>
      <c r="E655" s="28"/>
      <c r="F655" s="27"/>
      <c r="G655" s="28"/>
      <c r="H655" s="31"/>
      <c r="I655" s="31"/>
      <c r="J655" s="30"/>
      <c r="K655" s="30"/>
      <c r="L655" s="28"/>
      <c r="M655" s="31"/>
      <c r="N655" s="32"/>
      <c r="O655" s="28"/>
      <c r="P655" s="32"/>
      <c r="Q655" s="32"/>
      <c r="R655" s="31"/>
      <c r="S655" s="31"/>
      <c r="T655" s="30"/>
      <c r="U655" s="30"/>
      <c r="V655" s="30"/>
      <c r="W655" s="30"/>
      <c r="X655" s="30"/>
      <c r="Y655" s="30"/>
      <c r="Z655" s="30"/>
      <c r="AA655" s="30"/>
    </row>
    <row r="656" spans="1:27" ht="13.2" x14ac:dyDescent="0.25">
      <c r="A656" s="78"/>
      <c r="B656" s="28"/>
      <c r="C656" s="28"/>
      <c r="D656" s="27"/>
      <c r="E656" s="28"/>
      <c r="F656" s="27"/>
      <c r="G656" s="28"/>
      <c r="H656" s="31"/>
      <c r="I656" s="31"/>
      <c r="J656" s="30"/>
      <c r="K656" s="30"/>
      <c r="L656" s="28"/>
      <c r="M656" s="31"/>
      <c r="N656" s="32"/>
      <c r="O656" s="28"/>
      <c r="P656" s="32"/>
      <c r="Q656" s="32"/>
      <c r="R656" s="31"/>
      <c r="S656" s="31"/>
      <c r="T656" s="30"/>
      <c r="U656" s="30"/>
      <c r="V656" s="30"/>
      <c r="W656" s="30"/>
      <c r="X656" s="30"/>
      <c r="Y656" s="30"/>
      <c r="Z656" s="30"/>
      <c r="AA656" s="30"/>
    </row>
    <row r="657" spans="1:27" ht="13.2" x14ac:dyDescent="0.25">
      <c r="A657" s="78"/>
      <c r="B657" s="28"/>
      <c r="C657" s="28"/>
      <c r="D657" s="27"/>
      <c r="E657" s="28"/>
      <c r="F657" s="27"/>
      <c r="G657" s="28"/>
      <c r="H657" s="31"/>
      <c r="I657" s="31"/>
      <c r="J657" s="30"/>
      <c r="K657" s="30"/>
      <c r="L657" s="28"/>
      <c r="M657" s="31"/>
      <c r="N657" s="32"/>
      <c r="O657" s="28"/>
      <c r="P657" s="32"/>
      <c r="Q657" s="32"/>
      <c r="R657" s="31"/>
      <c r="S657" s="31"/>
      <c r="T657" s="30"/>
      <c r="U657" s="30"/>
      <c r="V657" s="30"/>
      <c r="W657" s="30"/>
      <c r="X657" s="30"/>
      <c r="Y657" s="30"/>
      <c r="Z657" s="30"/>
      <c r="AA657" s="30"/>
    </row>
    <row r="658" spans="1:27" ht="13.2" x14ac:dyDescent="0.25">
      <c r="A658" s="78"/>
      <c r="B658" s="28"/>
      <c r="C658" s="28"/>
      <c r="D658" s="27"/>
      <c r="E658" s="28"/>
      <c r="F658" s="27"/>
      <c r="G658" s="28"/>
      <c r="H658" s="31"/>
      <c r="I658" s="31"/>
      <c r="J658" s="30"/>
      <c r="K658" s="30"/>
      <c r="L658" s="28"/>
      <c r="M658" s="31"/>
      <c r="N658" s="32"/>
      <c r="O658" s="28"/>
      <c r="P658" s="32"/>
      <c r="Q658" s="32"/>
      <c r="R658" s="31"/>
      <c r="S658" s="31"/>
      <c r="T658" s="30"/>
      <c r="U658" s="30"/>
      <c r="V658" s="30"/>
      <c r="W658" s="30"/>
      <c r="X658" s="30"/>
      <c r="Y658" s="30"/>
      <c r="Z658" s="30"/>
      <c r="AA658" s="30"/>
    </row>
    <row r="659" spans="1:27" ht="13.2" x14ac:dyDescent="0.25">
      <c r="A659" s="78"/>
      <c r="B659" s="28"/>
      <c r="C659" s="28"/>
      <c r="D659" s="27"/>
      <c r="E659" s="28"/>
      <c r="F659" s="27"/>
      <c r="G659" s="28"/>
      <c r="H659" s="31"/>
      <c r="I659" s="31"/>
      <c r="J659" s="30"/>
      <c r="K659" s="30"/>
      <c r="L659" s="28"/>
      <c r="M659" s="31"/>
      <c r="N659" s="32"/>
      <c r="O659" s="28"/>
      <c r="P659" s="32"/>
      <c r="Q659" s="32"/>
      <c r="R659" s="31"/>
      <c r="S659" s="31"/>
      <c r="T659" s="30"/>
      <c r="U659" s="30"/>
      <c r="V659" s="30"/>
      <c r="W659" s="30"/>
      <c r="X659" s="30"/>
      <c r="Y659" s="30"/>
      <c r="Z659" s="30"/>
      <c r="AA659" s="30"/>
    </row>
    <row r="660" spans="1:27" ht="13.2" x14ac:dyDescent="0.25">
      <c r="A660" s="78"/>
      <c r="B660" s="28"/>
      <c r="C660" s="28"/>
      <c r="D660" s="27"/>
      <c r="E660" s="28"/>
      <c r="F660" s="27"/>
      <c r="G660" s="28"/>
      <c r="H660" s="31"/>
      <c r="I660" s="31"/>
      <c r="J660" s="30"/>
      <c r="K660" s="30"/>
      <c r="L660" s="28"/>
      <c r="M660" s="31"/>
      <c r="N660" s="32"/>
      <c r="O660" s="28"/>
      <c r="P660" s="32"/>
      <c r="Q660" s="32"/>
      <c r="R660" s="31"/>
      <c r="S660" s="31"/>
      <c r="T660" s="30"/>
      <c r="U660" s="30"/>
      <c r="V660" s="30"/>
      <c r="W660" s="30"/>
      <c r="X660" s="30"/>
      <c r="Y660" s="30"/>
      <c r="Z660" s="30"/>
      <c r="AA660" s="30"/>
    </row>
    <row r="661" spans="1:27" ht="13.2" x14ac:dyDescent="0.25">
      <c r="A661" s="78"/>
      <c r="B661" s="28"/>
      <c r="C661" s="28"/>
      <c r="D661" s="27"/>
      <c r="E661" s="28"/>
      <c r="F661" s="27"/>
      <c r="G661" s="28"/>
      <c r="H661" s="31"/>
      <c r="I661" s="31"/>
      <c r="J661" s="30"/>
      <c r="K661" s="30"/>
      <c r="L661" s="28"/>
      <c r="M661" s="31"/>
      <c r="N661" s="32"/>
      <c r="O661" s="28"/>
      <c r="P661" s="32"/>
      <c r="Q661" s="32"/>
      <c r="R661" s="31"/>
      <c r="S661" s="31"/>
      <c r="T661" s="30"/>
      <c r="U661" s="30"/>
      <c r="V661" s="30"/>
      <c r="W661" s="30"/>
      <c r="X661" s="30"/>
      <c r="Y661" s="30"/>
      <c r="Z661" s="30"/>
      <c r="AA661" s="30"/>
    </row>
    <row r="662" spans="1:27" ht="13.2" x14ac:dyDescent="0.25">
      <c r="A662" s="78"/>
      <c r="B662" s="28"/>
      <c r="C662" s="28"/>
      <c r="D662" s="27"/>
      <c r="E662" s="28"/>
      <c r="F662" s="27"/>
      <c r="G662" s="28"/>
      <c r="H662" s="31"/>
      <c r="I662" s="31"/>
      <c r="J662" s="30"/>
      <c r="K662" s="30"/>
      <c r="L662" s="28"/>
      <c r="M662" s="31"/>
      <c r="N662" s="32"/>
      <c r="O662" s="28"/>
      <c r="P662" s="32"/>
      <c r="Q662" s="32"/>
      <c r="R662" s="31"/>
      <c r="S662" s="31"/>
      <c r="T662" s="30"/>
      <c r="U662" s="30"/>
      <c r="V662" s="30"/>
      <c r="W662" s="30"/>
      <c r="X662" s="30"/>
      <c r="Y662" s="30"/>
      <c r="Z662" s="30"/>
      <c r="AA662" s="30"/>
    </row>
    <row r="663" spans="1:27" ht="13.2" x14ac:dyDescent="0.25">
      <c r="A663" s="78"/>
      <c r="B663" s="28"/>
      <c r="C663" s="28"/>
      <c r="D663" s="27"/>
      <c r="E663" s="28"/>
      <c r="F663" s="27"/>
      <c r="G663" s="28"/>
      <c r="H663" s="31"/>
      <c r="I663" s="31"/>
      <c r="J663" s="30"/>
      <c r="K663" s="30"/>
      <c r="L663" s="28"/>
      <c r="M663" s="31"/>
      <c r="N663" s="32"/>
      <c r="O663" s="28"/>
      <c r="P663" s="32"/>
      <c r="Q663" s="32"/>
      <c r="R663" s="31"/>
      <c r="S663" s="31"/>
      <c r="T663" s="30"/>
      <c r="U663" s="30"/>
      <c r="V663" s="30"/>
      <c r="W663" s="30"/>
      <c r="X663" s="30"/>
      <c r="Y663" s="30"/>
      <c r="Z663" s="30"/>
      <c r="AA663" s="30"/>
    </row>
    <row r="664" spans="1:27" ht="13.2" x14ac:dyDescent="0.25">
      <c r="A664" s="78"/>
      <c r="B664" s="28"/>
      <c r="C664" s="28"/>
      <c r="D664" s="27"/>
      <c r="E664" s="28"/>
      <c r="F664" s="27"/>
      <c r="G664" s="28"/>
      <c r="H664" s="31"/>
      <c r="I664" s="31"/>
      <c r="J664" s="30"/>
      <c r="K664" s="30"/>
      <c r="L664" s="28"/>
      <c r="M664" s="31"/>
      <c r="N664" s="32"/>
      <c r="O664" s="28"/>
      <c r="P664" s="32"/>
      <c r="Q664" s="32"/>
      <c r="R664" s="31"/>
      <c r="S664" s="31"/>
      <c r="T664" s="30"/>
      <c r="U664" s="30"/>
      <c r="V664" s="30"/>
      <c r="W664" s="30"/>
      <c r="X664" s="30"/>
      <c r="Y664" s="30"/>
      <c r="Z664" s="30"/>
      <c r="AA664" s="30"/>
    </row>
    <row r="665" spans="1:27" ht="13.2" x14ac:dyDescent="0.25">
      <c r="A665" s="78"/>
      <c r="B665" s="28"/>
      <c r="C665" s="28"/>
      <c r="D665" s="27"/>
      <c r="E665" s="28"/>
      <c r="F665" s="27"/>
      <c r="G665" s="28"/>
      <c r="H665" s="31"/>
      <c r="I665" s="31"/>
      <c r="J665" s="30"/>
      <c r="K665" s="30"/>
      <c r="L665" s="28"/>
      <c r="M665" s="31"/>
      <c r="N665" s="32"/>
      <c r="O665" s="28"/>
      <c r="P665" s="32"/>
      <c r="Q665" s="32"/>
      <c r="R665" s="31"/>
      <c r="S665" s="31"/>
      <c r="T665" s="30"/>
      <c r="U665" s="30"/>
      <c r="V665" s="30"/>
      <c r="W665" s="30"/>
      <c r="X665" s="30"/>
      <c r="Y665" s="30"/>
      <c r="Z665" s="30"/>
      <c r="AA665" s="30"/>
    </row>
    <row r="666" spans="1:27" ht="13.2" x14ac:dyDescent="0.25">
      <c r="A666" s="78"/>
      <c r="B666" s="28"/>
      <c r="C666" s="28"/>
      <c r="D666" s="27"/>
      <c r="E666" s="28"/>
      <c r="F666" s="27"/>
      <c r="G666" s="28"/>
      <c r="H666" s="31"/>
      <c r="I666" s="31"/>
      <c r="J666" s="30"/>
      <c r="K666" s="30"/>
      <c r="L666" s="28"/>
      <c r="M666" s="31"/>
      <c r="N666" s="32"/>
      <c r="O666" s="28"/>
      <c r="P666" s="32"/>
      <c r="Q666" s="32"/>
      <c r="R666" s="31"/>
      <c r="S666" s="31"/>
      <c r="T666" s="30"/>
      <c r="U666" s="30"/>
      <c r="V666" s="30"/>
      <c r="W666" s="30"/>
      <c r="X666" s="30"/>
      <c r="Y666" s="30"/>
      <c r="Z666" s="30"/>
      <c r="AA666" s="30"/>
    </row>
    <row r="667" spans="1:27" ht="13.2" x14ac:dyDescent="0.25">
      <c r="A667" s="78"/>
      <c r="B667" s="28"/>
      <c r="C667" s="28"/>
      <c r="D667" s="27"/>
      <c r="E667" s="28"/>
      <c r="F667" s="27"/>
      <c r="G667" s="28"/>
      <c r="H667" s="31"/>
      <c r="I667" s="31"/>
      <c r="J667" s="30"/>
      <c r="K667" s="30"/>
      <c r="L667" s="28"/>
      <c r="M667" s="31"/>
      <c r="N667" s="32"/>
      <c r="O667" s="28"/>
      <c r="P667" s="32"/>
      <c r="Q667" s="32"/>
      <c r="R667" s="31"/>
      <c r="S667" s="31"/>
      <c r="T667" s="30"/>
      <c r="U667" s="30"/>
      <c r="V667" s="30"/>
      <c r="W667" s="30"/>
      <c r="X667" s="30"/>
      <c r="Y667" s="30"/>
      <c r="Z667" s="30"/>
      <c r="AA667" s="30"/>
    </row>
    <row r="668" spans="1:27" ht="13.2" x14ac:dyDescent="0.25">
      <c r="A668" s="78"/>
      <c r="B668" s="28"/>
      <c r="C668" s="28"/>
      <c r="D668" s="27"/>
      <c r="E668" s="28"/>
      <c r="F668" s="27"/>
      <c r="G668" s="28"/>
      <c r="H668" s="31"/>
      <c r="I668" s="31"/>
      <c r="J668" s="30"/>
      <c r="K668" s="30"/>
      <c r="L668" s="28"/>
      <c r="M668" s="31"/>
      <c r="N668" s="32"/>
      <c r="O668" s="28"/>
      <c r="P668" s="32"/>
      <c r="Q668" s="32"/>
      <c r="R668" s="31"/>
      <c r="S668" s="31"/>
      <c r="T668" s="30"/>
      <c r="U668" s="30"/>
      <c r="V668" s="30"/>
      <c r="W668" s="30"/>
      <c r="X668" s="30"/>
      <c r="Y668" s="30"/>
      <c r="Z668" s="30"/>
      <c r="AA668" s="30"/>
    </row>
    <row r="669" spans="1:27" ht="13.2" x14ac:dyDescent="0.25">
      <c r="A669" s="78"/>
      <c r="B669" s="28"/>
      <c r="C669" s="28"/>
      <c r="D669" s="27"/>
      <c r="E669" s="28"/>
      <c r="F669" s="27"/>
      <c r="G669" s="28"/>
      <c r="H669" s="31"/>
      <c r="I669" s="31"/>
      <c r="J669" s="30"/>
      <c r="K669" s="30"/>
      <c r="L669" s="28"/>
      <c r="M669" s="31"/>
      <c r="N669" s="32"/>
      <c r="O669" s="28"/>
      <c r="P669" s="32"/>
      <c r="Q669" s="32"/>
      <c r="R669" s="31"/>
      <c r="S669" s="31"/>
      <c r="T669" s="30"/>
      <c r="U669" s="30"/>
      <c r="V669" s="30"/>
      <c r="W669" s="30"/>
      <c r="X669" s="30"/>
      <c r="Y669" s="30"/>
      <c r="Z669" s="30"/>
      <c r="AA669" s="30"/>
    </row>
    <row r="670" spans="1:27" ht="13.2" x14ac:dyDescent="0.25">
      <c r="A670" s="78"/>
      <c r="B670" s="28"/>
      <c r="C670" s="28"/>
      <c r="D670" s="27"/>
      <c r="E670" s="28"/>
      <c r="F670" s="27"/>
      <c r="G670" s="28"/>
      <c r="H670" s="31"/>
      <c r="I670" s="31"/>
      <c r="J670" s="30"/>
      <c r="K670" s="30"/>
      <c r="L670" s="28"/>
      <c r="M670" s="31"/>
      <c r="N670" s="32"/>
      <c r="O670" s="28"/>
      <c r="P670" s="32"/>
      <c r="Q670" s="32"/>
      <c r="R670" s="31"/>
      <c r="S670" s="31"/>
      <c r="T670" s="30"/>
      <c r="U670" s="30"/>
      <c r="V670" s="30"/>
      <c r="W670" s="30"/>
      <c r="X670" s="30"/>
      <c r="Y670" s="30"/>
      <c r="Z670" s="30"/>
      <c r="AA670" s="30"/>
    </row>
    <row r="671" spans="1:27" ht="13.2" x14ac:dyDescent="0.25">
      <c r="A671" s="78"/>
      <c r="B671" s="28"/>
      <c r="C671" s="28"/>
      <c r="D671" s="27"/>
      <c r="E671" s="28"/>
      <c r="F671" s="27"/>
      <c r="G671" s="28"/>
      <c r="H671" s="31"/>
      <c r="I671" s="31"/>
      <c r="J671" s="30"/>
      <c r="K671" s="30"/>
      <c r="L671" s="28"/>
      <c r="M671" s="31"/>
      <c r="N671" s="32"/>
      <c r="O671" s="28"/>
      <c r="P671" s="32"/>
      <c r="Q671" s="32"/>
      <c r="R671" s="31"/>
      <c r="S671" s="31"/>
      <c r="T671" s="30"/>
      <c r="U671" s="30"/>
      <c r="V671" s="30"/>
      <c r="W671" s="30"/>
      <c r="X671" s="30"/>
      <c r="Y671" s="30"/>
      <c r="Z671" s="30"/>
      <c r="AA671" s="30"/>
    </row>
    <row r="672" spans="1:27" ht="13.2" x14ac:dyDescent="0.25">
      <c r="A672" s="78"/>
      <c r="B672" s="28"/>
      <c r="C672" s="28"/>
      <c r="D672" s="27"/>
      <c r="E672" s="28"/>
      <c r="F672" s="27"/>
      <c r="G672" s="28"/>
      <c r="H672" s="31"/>
      <c r="I672" s="31"/>
      <c r="J672" s="30"/>
      <c r="K672" s="30"/>
      <c r="L672" s="28"/>
      <c r="M672" s="31"/>
      <c r="N672" s="32"/>
      <c r="O672" s="28"/>
      <c r="P672" s="32"/>
      <c r="Q672" s="32"/>
      <c r="R672" s="31"/>
      <c r="S672" s="31"/>
      <c r="T672" s="30"/>
      <c r="U672" s="30"/>
      <c r="V672" s="30"/>
      <c r="W672" s="30"/>
      <c r="X672" s="30"/>
      <c r="Y672" s="30"/>
      <c r="Z672" s="30"/>
      <c r="AA672" s="30"/>
    </row>
    <row r="673" spans="1:27" ht="13.2" x14ac:dyDescent="0.25">
      <c r="A673" s="78"/>
      <c r="B673" s="28"/>
      <c r="C673" s="28"/>
      <c r="D673" s="27"/>
      <c r="E673" s="28"/>
      <c r="F673" s="27"/>
      <c r="G673" s="28"/>
      <c r="H673" s="31"/>
      <c r="I673" s="31"/>
      <c r="J673" s="30"/>
      <c r="K673" s="30"/>
      <c r="L673" s="28"/>
      <c r="M673" s="31"/>
      <c r="N673" s="32"/>
      <c r="O673" s="28"/>
      <c r="P673" s="32"/>
      <c r="Q673" s="32"/>
      <c r="R673" s="31"/>
      <c r="S673" s="31"/>
      <c r="T673" s="30"/>
      <c r="U673" s="30"/>
      <c r="V673" s="30"/>
      <c r="W673" s="30"/>
      <c r="X673" s="30"/>
      <c r="Y673" s="30"/>
      <c r="Z673" s="30"/>
      <c r="AA673" s="30"/>
    </row>
    <row r="674" spans="1:27" ht="13.2" x14ac:dyDescent="0.25">
      <c r="A674" s="78"/>
      <c r="B674" s="28"/>
      <c r="C674" s="28"/>
      <c r="D674" s="27"/>
      <c r="E674" s="28"/>
      <c r="F674" s="27"/>
      <c r="G674" s="28"/>
      <c r="H674" s="31"/>
      <c r="I674" s="31"/>
      <c r="J674" s="30"/>
      <c r="K674" s="30"/>
      <c r="L674" s="28"/>
      <c r="M674" s="31"/>
      <c r="N674" s="32"/>
      <c r="O674" s="28"/>
      <c r="P674" s="32"/>
      <c r="Q674" s="32"/>
      <c r="R674" s="31"/>
      <c r="S674" s="31"/>
      <c r="T674" s="30"/>
      <c r="U674" s="30"/>
      <c r="V674" s="30"/>
      <c r="W674" s="30"/>
      <c r="X674" s="30"/>
      <c r="Y674" s="30"/>
      <c r="Z674" s="30"/>
      <c r="AA674" s="30"/>
    </row>
    <row r="675" spans="1:27" ht="13.2" x14ac:dyDescent="0.25">
      <c r="A675" s="78"/>
      <c r="B675" s="28"/>
      <c r="C675" s="28"/>
      <c r="D675" s="27"/>
      <c r="E675" s="28"/>
      <c r="F675" s="27"/>
      <c r="G675" s="28"/>
      <c r="H675" s="31"/>
      <c r="I675" s="31"/>
      <c r="J675" s="30"/>
      <c r="K675" s="30"/>
      <c r="L675" s="28"/>
      <c r="M675" s="31"/>
      <c r="N675" s="32"/>
      <c r="O675" s="28"/>
      <c r="P675" s="32"/>
      <c r="Q675" s="32"/>
      <c r="R675" s="31"/>
      <c r="S675" s="31"/>
      <c r="T675" s="30"/>
      <c r="U675" s="30"/>
      <c r="V675" s="30"/>
      <c r="W675" s="30"/>
      <c r="X675" s="30"/>
      <c r="Y675" s="30"/>
      <c r="Z675" s="30"/>
      <c r="AA675" s="30"/>
    </row>
    <row r="676" spans="1:27" ht="13.2" x14ac:dyDescent="0.25">
      <c r="A676" s="78"/>
      <c r="B676" s="28"/>
      <c r="C676" s="28"/>
      <c r="D676" s="27"/>
      <c r="E676" s="28"/>
      <c r="F676" s="27"/>
      <c r="G676" s="28"/>
      <c r="H676" s="31"/>
      <c r="I676" s="31"/>
      <c r="J676" s="30"/>
      <c r="K676" s="30"/>
      <c r="L676" s="28"/>
      <c r="M676" s="31"/>
      <c r="N676" s="32"/>
      <c r="O676" s="28"/>
      <c r="P676" s="32"/>
      <c r="Q676" s="32"/>
      <c r="R676" s="31"/>
      <c r="S676" s="31"/>
      <c r="T676" s="30"/>
      <c r="U676" s="30"/>
      <c r="V676" s="30"/>
      <c r="W676" s="30"/>
      <c r="X676" s="30"/>
      <c r="Y676" s="30"/>
      <c r="Z676" s="30"/>
      <c r="AA676" s="30"/>
    </row>
    <row r="677" spans="1:27" ht="13.2" x14ac:dyDescent="0.25">
      <c r="A677" s="78"/>
      <c r="B677" s="28"/>
      <c r="C677" s="28"/>
      <c r="D677" s="27"/>
      <c r="E677" s="28"/>
      <c r="F677" s="27"/>
      <c r="G677" s="28"/>
      <c r="H677" s="31"/>
      <c r="I677" s="31"/>
      <c r="J677" s="30"/>
      <c r="K677" s="30"/>
      <c r="L677" s="28"/>
      <c r="M677" s="31"/>
      <c r="N677" s="32"/>
      <c r="O677" s="28"/>
      <c r="P677" s="32"/>
      <c r="Q677" s="32"/>
      <c r="R677" s="31"/>
      <c r="S677" s="31"/>
      <c r="T677" s="30"/>
      <c r="U677" s="30"/>
      <c r="V677" s="30"/>
      <c r="W677" s="30"/>
      <c r="X677" s="30"/>
      <c r="Y677" s="30"/>
      <c r="Z677" s="30"/>
      <c r="AA677" s="30"/>
    </row>
    <row r="678" spans="1:27" ht="13.2" x14ac:dyDescent="0.25">
      <c r="A678" s="78"/>
      <c r="B678" s="28"/>
      <c r="C678" s="28"/>
      <c r="D678" s="27"/>
      <c r="E678" s="28"/>
      <c r="F678" s="27"/>
      <c r="G678" s="28"/>
      <c r="H678" s="31"/>
      <c r="I678" s="31"/>
      <c r="J678" s="30"/>
      <c r="K678" s="30"/>
      <c r="L678" s="28"/>
      <c r="M678" s="31"/>
      <c r="N678" s="32"/>
      <c r="O678" s="28"/>
      <c r="P678" s="32"/>
      <c r="Q678" s="32"/>
      <c r="R678" s="31"/>
      <c r="S678" s="31"/>
      <c r="T678" s="30"/>
      <c r="U678" s="30"/>
      <c r="V678" s="30"/>
      <c r="W678" s="30"/>
      <c r="X678" s="30"/>
      <c r="Y678" s="30"/>
      <c r="Z678" s="30"/>
      <c r="AA678" s="30"/>
    </row>
    <row r="679" spans="1:27" ht="13.2" x14ac:dyDescent="0.25">
      <c r="A679" s="78"/>
      <c r="B679" s="28"/>
      <c r="C679" s="28"/>
      <c r="D679" s="27"/>
      <c r="E679" s="28"/>
      <c r="F679" s="27"/>
      <c r="G679" s="28"/>
      <c r="H679" s="31"/>
      <c r="I679" s="31"/>
      <c r="J679" s="30"/>
      <c r="K679" s="30"/>
      <c r="L679" s="28"/>
      <c r="M679" s="31"/>
      <c r="N679" s="32"/>
      <c r="O679" s="28"/>
      <c r="P679" s="32"/>
      <c r="Q679" s="32"/>
      <c r="R679" s="31"/>
      <c r="S679" s="31"/>
      <c r="T679" s="30"/>
      <c r="U679" s="30"/>
      <c r="V679" s="30"/>
      <c r="W679" s="30"/>
      <c r="X679" s="30"/>
      <c r="Y679" s="30"/>
      <c r="Z679" s="30"/>
      <c r="AA679" s="30"/>
    </row>
    <row r="680" spans="1:27" ht="13.2" x14ac:dyDescent="0.25">
      <c r="A680" s="78"/>
      <c r="B680" s="28"/>
      <c r="C680" s="28"/>
      <c r="D680" s="27"/>
      <c r="E680" s="28"/>
      <c r="F680" s="27"/>
      <c r="G680" s="28"/>
      <c r="H680" s="31"/>
      <c r="I680" s="31"/>
      <c r="J680" s="30"/>
      <c r="K680" s="30"/>
      <c r="L680" s="28"/>
      <c r="M680" s="31"/>
      <c r="N680" s="32"/>
      <c r="O680" s="28"/>
      <c r="P680" s="32"/>
      <c r="Q680" s="32"/>
      <c r="R680" s="31"/>
      <c r="S680" s="31"/>
      <c r="T680" s="30"/>
      <c r="U680" s="30"/>
      <c r="V680" s="30"/>
      <c r="W680" s="30"/>
      <c r="X680" s="30"/>
      <c r="Y680" s="30"/>
      <c r="Z680" s="30"/>
      <c r="AA680" s="30"/>
    </row>
    <row r="681" spans="1:27" ht="13.2" x14ac:dyDescent="0.25">
      <c r="A681" s="78"/>
      <c r="B681" s="28"/>
      <c r="C681" s="28"/>
      <c r="D681" s="27"/>
      <c r="E681" s="28"/>
      <c r="F681" s="27"/>
      <c r="G681" s="28"/>
      <c r="H681" s="31"/>
      <c r="I681" s="31"/>
      <c r="J681" s="30"/>
      <c r="K681" s="30"/>
      <c r="L681" s="28"/>
      <c r="M681" s="31"/>
      <c r="N681" s="32"/>
      <c r="O681" s="28"/>
      <c r="P681" s="32"/>
      <c r="Q681" s="32"/>
      <c r="R681" s="31"/>
      <c r="S681" s="31"/>
      <c r="T681" s="30"/>
      <c r="U681" s="30"/>
      <c r="V681" s="30"/>
      <c r="W681" s="30"/>
      <c r="X681" s="30"/>
      <c r="Y681" s="30"/>
      <c r="Z681" s="30"/>
      <c r="AA681" s="30"/>
    </row>
    <row r="682" spans="1:27" ht="13.2" x14ac:dyDescent="0.25">
      <c r="A682" s="78"/>
      <c r="B682" s="28"/>
      <c r="C682" s="28"/>
      <c r="D682" s="27"/>
      <c r="E682" s="28"/>
      <c r="F682" s="27"/>
      <c r="G682" s="28"/>
      <c r="H682" s="31"/>
      <c r="I682" s="31"/>
      <c r="J682" s="30"/>
      <c r="K682" s="30"/>
      <c r="L682" s="28"/>
      <c r="M682" s="31"/>
      <c r="N682" s="32"/>
      <c r="O682" s="28"/>
      <c r="P682" s="32"/>
      <c r="Q682" s="32"/>
      <c r="R682" s="31"/>
      <c r="S682" s="31"/>
      <c r="T682" s="30"/>
      <c r="U682" s="30"/>
      <c r="V682" s="30"/>
      <c r="W682" s="30"/>
      <c r="X682" s="30"/>
      <c r="Y682" s="30"/>
      <c r="Z682" s="30"/>
      <c r="AA682" s="30"/>
    </row>
    <row r="683" spans="1:27" ht="13.2" x14ac:dyDescent="0.25">
      <c r="A683" s="78"/>
      <c r="B683" s="28"/>
      <c r="C683" s="28"/>
      <c r="D683" s="27"/>
      <c r="E683" s="28"/>
      <c r="F683" s="27"/>
      <c r="G683" s="28"/>
      <c r="H683" s="31"/>
      <c r="I683" s="31"/>
      <c r="J683" s="30"/>
      <c r="K683" s="30"/>
      <c r="L683" s="28"/>
      <c r="M683" s="31"/>
      <c r="N683" s="32"/>
      <c r="O683" s="28"/>
      <c r="P683" s="32"/>
      <c r="Q683" s="32"/>
      <c r="R683" s="31"/>
      <c r="S683" s="31"/>
      <c r="T683" s="30"/>
      <c r="U683" s="30"/>
      <c r="V683" s="30"/>
      <c r="W683" s="30"/>
      <c r="X683" s="30"/>
      <c r="Y683" s="30"/>
      <c r="Z683" s="30"/>
      <c r="AA683" s="30"/>
    </row>
    <row r="684" spans="1:27" ht="13.2" x14ac:dyDescent="0.25">
      <c r="A684" s="78"/>
      <c r="B684" s="28"/>
      <c r="C684" s="28"/>
      <c r="D684" s="27"/>
      <c r="E684" s="28"/>
      <c r="F684" s="27"/>
      <c r="G684" s="28"/>
      <c r="H684" s="31"/>
      <c r="I684" s="31"/>
      <c r="J684" s="30"/>
      <c r="K684" s="30"/>
      <c r="L684" s="28"/>
      <c r="M684" s="31"/>
      <c r="N684" s="32"/>
      <c r="O684" s="28"/>
      <c r="P684" s="32"/>
      <c r="Q684" s="32"/>
      <c r="R684" s="31"/>
      <c r="S684" s="31"/>
      <c r="T684" s="30"/>
      <c r="U684" s="30"/>
      <c r="V684" s="30"/>
      <c r="W684" s="30"/>
      <c r="X684" s="30"/>
      <c r="Y684" s="30"/>
      <c r="Z684" s="30"/>
      <c r="AA684" s="30"/>
    </row>
    <row r="685" spans="1:27" ht="13.2" x14ac:dyDescent="0.25">
      <c r="A685" s="78"/>
      <c r="B685" s="28"/>
      <c r="C685" s="28"/>
      <c r="D685" s="27"/>
      <c r="E685" s="28"/>
      <c r="F685" s="27"/>
      <c r="G685" s="28"/>
      <c r="H685" s="31"/>
      <c r="I685" s="31"/>
      <c r="J685" s="30"/>
      <c r="K685" s="30"/>
      <c r="L685" s="28"/>
      <c r="M685" s="31"/>
      <c r="N685" s="32"/>
      <c r="O685" s="28"/>
      <c r="P685" s="32"/>
      <c r="Q685" s="32"/>
      <c r="R685" s="31"/>
      <c r="S685" s="31"/>
      <c r="T685" s="30"/>
      <c r="U685" s="30"/>
      <c r="V685" s="30"/>
      <c r="W685" s="30"/>
      <c r="X685" s="30"/>
      <c r="Y685" s="30"/>
      <c r="Z685" s="30"/>
      <c r="AA685" s="30"/>
    </row>
    <row r="686" spans="1:27" ht="13.2" x14ac:dyDescent="0.25">
      <c r="A686" s="78"/>
      <c r="B686" s="28"/>
      <c r="C686" s="28"/>
      <c r="D686" s="27"/>
      <c r="E686" s="28"/>
      <c r="F686" s="27"/>
      <c r="G686" s="28"/>
      <c r="H686" s="31"/>
      <c r="I686" s="31"/>
      <c r="J686" s="30"/>
      <c r="K686" s="30"/>
      <c r="L686" s="28"/>
      <c r="M686" s="31"/>
      <c r="N686" s="32"/>
      <c r="O686" s="28"/>
      <c r="P686" s="32"/>
      <c r="Q686" s="32"/>
      <c r="R686" s="31"/>
      <c r="S686" s="31"/>
      <c r="T686" s="30"/>
      <c r="U686" s="30"/>
      <c r="V686" s="30"/>
      <c r="W686" s="30"/>
      <c r="X686" s="30"/>
      <c r="Y686" s="30"/>
      <c r="Z686" s="30"/>
      <c r="AA686" s="30"/>
    </row>
    <row r="687" spans="1:27" ht="13.2" x14ac:dyDescent="0.25">
      <c r="A687" s="78"/>
      <c r="B687" s="28"/>
      <c r="C687" s="28"/>
      <c r="D687" s="27"/>
      <c r="E687" s="28"/>
      <c r="F687" s="27"/>
      <c r="G687" s="28"/>
      <c r="H687" s="31"/>
      <c r="I687" s="31"/>
      <c r="J687" s="30"/>
      <c r="K687" s="30"/>
      <c r="L687" s="28"/>
      <c r="M687" s="31"/>
      <c r="N687" s="32"/>
      <c r="O687" s="28"/>
      <c r="P687" s="32"/>
      <c r="Q687" s="32"/>
      <c r="R687" s="31"/>
      <c r="S687" s="31"/>
      <c r="T687" s="30"/>
      <c r="U687" s="30"/>
      <c r="V687" s="30"/>
      <c r="W687" s="30"/>
      <c r="X687" s="30"/>
      <c r="Y687" s="30"/>
      <c r="Z687" s="30"/>
      <c r="AA687" s="30"/>
    </row>
    <row r="688" spans="1:27" ht="13.2" x14ac:dyDescent="0.25">
      <c r="A688" s="78"/>
      <c r="B688" s="28"/>
      <c r="C688" s="28"/>
      <c r="D688" s="27"/>
      <c r="E688" s="28"/>
      <c r="F688" s="27"/>
      <c r="G688" s="28"/>
      <c r="H688" s="31"/>
      <c r="I688" s="31"/>
      <c r="J688" s="30"/>
      <c r="K688" s="30"/>
      <c r="L688" s="28"/>
      <c r="M688" s="31"/>
      <c r="N688" s="32"/>
      <c r="O688" s="28"/>
      <c r="P688" s="32"/>
      <c r="Q688" s="32"/>
      <c r="R688" s="31"/>
      <c r="S688" s="31"/>
      <c r="T688" s="30"/>
      <c r="U688" s="30"/>
      <c r="V688" s="30"/>
      <c r="W688" s="30"/>
      <c r="X688" s="30"/>
      <c r="Y688" s="30"/>
      <c r="Z688" s="30"/>
      <c r="AA688" s="30"/>
    </row>
    <row r="689" spans="1:27" ht="13.2" x14ac:dyDescent="0.25">
      <c r="A689" s="78"/>
      <c r="B689" s="28"/>
      <c r="C689" s="28"/>
      <c r="D689" s="27"/>
      <c r="E689" s="28"/>
      <c r="F689" s="27"/>
      <c r="G689" s="28"/>
      <c r="H689" s="31"/>
      <c r="I689" s="31"/>
      <c r="J689" s="30"/>
      <c r="K689" s="30"/>
      <c r="L689" s="28"/>
      <c r="M689" s="31"/>
      <c r="N689" s="32"/>
      <c r="O689" s="28"/>
      <c r="P689" s="32"/>
      <c r="Q689" s="32"/>
      <c r="R689" s="31"/>
      <c r="S689" s="31"/>
      <c r="T689" s="30"/>
      <c r="U689" s="30"/>
      <c r="V689" s="30"/>
      <c r="W689" s="30"/>
      <c r="X689" s="30"/>
      <c r="Y689" s="30"/>
      <c r="Z689" s="30"/>
      <c r="AA689" s="30"/>
    </row>
    <row r="690" spans="1:27" ht="13.2" x14ac:dyDescent="0.25">
      <c r="A690" s="78"/>
      <c r="B690" s="28"/>
      <c r="C690" s="28"/>
      <c r="D690" s="27"/>
      <c r="E690" s="28"/>
      <c r="F690" s="27"/>
      <c r="G690" s="28"/>
      <c r="H690" s="31"/>
      <c r="I690" s="31"/>
      <c r="J690" s="30"/>
      <c r="K690" s="30"/>
      <c r="L690" s="28"/>
      <c r="M690" s="31"/>
      <c r="N690" s="32"/>
      <c r="O690" s="28"/>
      <c r="P690" s="32"/>
      <c r="Q690" s="32"/>
      <c r="R690" s="31"/>
      <c r="S690" s="31"/>
      <c r="T690" s="30"/>
      <c r="U690" s="30"/>
      <c r="V690" s="30"/>
      <c r="W690" s="30"/>
      <c r="X690" s="30"/>
      <c r="Y690" s="30"/>
      <c r="Z690" s="30"/>
      <c r="AA690" s="30"/>
    </row>
    <row r="691" spans="1:27" ht="13.2" x14ac:dyDescent="0.25">
      <c r="A691" s="78"/>
      <c r="B691" s="28"/>
      <c r="C691" s="28"/>
      <c r="D691" s="27"/>
      <c r="E691" s="28"/>
      <c r="F691" s="27"/>
      <c r="G691" s="28"/>
      <c r="H691" s="31"/>
      <c r="I691" s="31"/>
      <c r="J691" s="30"/>
      <c r="K691" s="30"/>
      <c r="L691" s="28"/>
      <c r="M691" s="31"/>
      <c r="N691" s="32"/>
      <c r="O691" s="28"/>
      <c r="P691" s="32"/>
      <c r="Q691" s="32"/>
      <c r="R691" s="31"/>
      <c r="S691" s="31"/>
      <c r="T691" s="30"/>
      <c r="U691" s="30"/>
      <c r="V691" s="30"/>
      <c r="W691" s="30"/>
      <c r="X691" s="30"/>
      <c r="Y691" s="30"/>
      <c r="Z691" s="30"/>
      <c r="AA691" s="30"/>
    </row>
    <row r="692" spans="1:27" ht="13.2" x14ac:dyDescent="0.25">
      <c r="A692" s="78"/>
      <c r="B692" s="28"/>
      <c r="C692" s="28"/>
      <c r="D692" s="27"/>
      <c r="E692" s="28"/>
      <c r="F692" s="27"/>
      <c r="G692" s="28"/>
      <c r="H692" s="31"/>
      <c r="I692" s="31"/>
      <c r="J692" s="30"/>
      <c r="K692" s="30"/>
      <c r="L692" s="28"/>
      <c r="M692" s="31"/>
      <c r="N692" s="32"/>
      <c r="O692" s="28"/>
      <c r="P692" s="32"/>
      <c r="Q692" s="32"/>
      <c r="R692" s="31"/>
      <c r="S692" s="31"/>
      <c r="T692" s="30"/>
      <c r="U692" s="30"/>
      <c r="V692" s="30"/>
      <c r="W692" s="30"/>
      <c r="X692" s="30"/>
      <c r="Y692" s="30"/>
      <c r="Z692" s="30"/>
      <c r="AA692" s="30"/>
    </row>
    <row r="693" spans="1:27" ht="13.2" x14ac:dyDescent="0.25">
      <c r="A693" s="78"/>
      <c r="B693" s="28"/>
      <c r="C693" s="28"/>
      <c r="D693" s="27"/>
      <c r="E693" s="28"/>
      <c r="F693" s="27"/>
      <c r="G693" s="28"/>
      <c r="H693" s="31"/>
      <c r="I693" s="31"/>
      <c r="J693" s="30"/>
      <c r="K693" s="30"/>
      <c r="L693" s="28"/>
      <c r="M693" s="31"/>
      <c r="N693" s="32"/>
      <c r="O693" s="28"/>
      <c r="P693" s="32"/>
      <c r="Q693" s="32"/>
      <c r="R693" s="31"/>
      <c r="S693" s="31"/>
      <c r="T693" s="30"/>
      <c r="U693" s="30"/>
      <c r="V693" s="30"/>
      <c r="W693" s="30"/>
      <c r="X693" s="30"/>
      <c r="Y693" s="30"/>
      <c r="Z693" s="30"/>
      <c r="AA693" s="30"/>
    </row>
    <row r="694" spans="1:27" ht="13.2" x14ac:dyDescent="0.25">
      <c r="A694" s="78"/>
      <c r="B694" s="28"/>
      <c r="C694" s="28"/>
      <c r="D694" s="27"/>
      <c r="E694" s="28"/>
      <c r="F694" s="27"/>
      <c r="G694" s="28"/>
      <c r="H694" s="31"/>
      <c r="I694" s="31"/>
      <c r="J694" s="30"/>
      <c r="K694" s="30"/>
      <c r="L694" s="28"/>
      <c r="M694" s="31"/>
      <c r="N694" s="32"/>
      <c r="O694" s="28"/>
      <c r="P694" s="32"/>
      <c r="Q694" s="32"/>
      <c r="R694" s="31"/>
      <c r="S694" s="31"/>
      <c r="T694" s="30"/>
      <c r="U694" s="30"/>
      <c r="V694" s="30"/>
      <c r="W694" s="30"/>
      <c r="X694" s="30"/>
      <c r="Y694" s="30"/>
      <c r="Z694" s="30"/>
      <c r="AA694" s="30"/>
    </row>
    <row r="695" spans="1:27" ht="13.2" x14ac:dyDescent="0.25">
      <c r="A695" s="78"/>
      <c r="B695" s="28"/>
      <c r="C695" s="28"/>
      <c r="D695" s="27"/>
      <c r="E695" s="28"/>
      <c r="F695" s="27"/>
      <c r="G695" s="28"/>
      <c r="H695" s="31"/>
      <c r="I695" s="31"/>
      <c r="J695" s="30"/>
      <c r="K695" s="30"/>
      <c r="L695" s="28"/>
      <c r="M695" s="31"/>
      <c r="N695" s="32"/>
      <c r="O695" s="28"/>
      <c r="P695" s="32"/>
      <c r="Q695" s="32"/>
      <c r="R695" s="31"/>
      <c r="S695" s="31"/>
      <c r="T695" s="30"/>
      <c r="U695" s="30"/>
      <c r="V695" s="30"/>
      <c r="W695" s="30"/>
      <c r="X695" s="30"/>
      <c r="Y695" s="30"/>
      <c r="Z695" s="30"/>
      <c r="AA695" s="30"/>
    </row>
    <row r="696" spans="1:27" ht="13.2" x14ac:dyDescent="0.25">
      <c r="A696" s="78"/>
      <c r="B696" s="28"/>
      <c r="C696" s="28"/>
      <c r="D696" s="27"/>
      <c r="E696" s="28"/>
      <c r="F696" s="27"/>
      <c r="G696" s="28"/>
      <c r="H696" s="31"/>
      <c r="I696" s="31"/>
      <c r="J696" s="30"/>
      <c r="K696" s="30"/>
      <c r="L696" s="28"/>
      <c r="M696" s="31"/>
      <c r="N696" s="32"/>
      <c r="O696" s="28"/>
      <c r="P696" s="32"/>
      <c r="Q696" s="32"/>
      <c r="R696" s="31"/>
      <c r="S696" s="31"/>
      <c r="T696" s="30"/>
      <c r="U696" s="30"/>
      <c r="V696" s="30"/>
      <c r="W696" s="30"/>
      <c r="X696" s="30"/>
      <c r="Y696" s="30"/>
      <c r="Z696" s="30"/>
      <c r="AA696" s="30"/>
    </row>
    <row r="697" spans="1:27" ht="13.2" x14ac:dyDescent="0.25">
      <c r="A697" s="78"/>
      <c r="B697" s="28"/>
      <c r="C697" s="28"/>
      <c r="D697" s="27"/>
      <c r="E697" s="28"/>
      <c r="F697" s="27"/>
      <c r="G697" s="28"/>
      <c r="H697" s="31"/>
      <c r="I697" s="31"/>
      <c r="J697" s="30"/>
      <c r="K697" s="30"/>
      <c r="L697" s="28"/>
      <c r="M697" s="31"/>
      <c r="N697" s="32"/>
      <c r="O697" s="28"/>
      <c r="P697" s="32"/>
      <c r="Q697" s="32"/>
      <c r="R697" s="31"/>
      <c r="S697" s="31"/>
      <c r="T697" s="30"/>
      <c r="U697" s="30"/>
      <c r="V697" s="30"/>
      <c r="W697" s="30"/>
      <c r="X697" s="30"/>
      <c r="Y697" s="30"/>
      <c r="Z697" s="30"/>
      <c r="AA697" s="30"/>
    </row>
    <row r="698" spans="1:27" ht="13.2" x14ac:dyDescent="0.25">
      <c r="A698" s="78"/>
      <c r="B698" s="28"/>
      <c r="C698" s="28"/>
      <c r="D698" s="27"/>
      <c r="E698" s="28"/>
      <c r="F698" s="27"/>
      <c r="G698" s="28"/>
      <c r="H698" s="31"/>
      <c r="I698" s="31"/>
      <c r="J698" s="30"/>
      <c r="K698" s="30"/>
      <c r="L698" s="28"/>
      <c r="M698" s="31"/>
      <c r="N698" s="32"/>
      <c r="O698" s="28"/>
      <c r="P698" s="32"/>
      <c r="Q698" s="32"/>
      <c r="R698" s="31"/>
      <c r="S698" s="31"/>
      <c r="T698" s="30"/>
      <c r="U698" s="30"/>
      <c r="V698" s="30"/>
      <c r="W698" s="30"/>
      <c r="X698" s="30"/>
      <c r="Y698" s="30"/>
      <c r="Z698" s="30"/>
      <c r="AA698" s="30"/>
    </row>
    <row r="699" spans="1:27" ht="13.2" x14ac:dyDescent="0.25">
      <c r="A699" s="78"/>
      <c r="B699" s="28"/>
      <c r="C699" s="28"/>
      <c r="D699" s="27"/>
      <c r="E699" s="28"/>
      <c r="F699" s="27"/>
      <c r="G699" s="28"/>
      <c r="H699" s="31"/>
      <c r="I699" s="31"/>
      <c r="J699" s="30"/>
      <c r="K699" s="30"/>
      <c r="L699" s="28"/>
      <c r="M699" s="31"/>
      <c r="N699" s="32"/>
      <c r="O699" s="28"/>
      <c r="P699" s="32"/>
      <c r="Q699" s="32"/>
      <c r="R699" s="31"/>
      <c r="S699" s="31"/>
      <c r="T699" s="30"/>
      <c r="U699" s="30"/>
      <c r="V699" s="30"/>
      <c r="W699" s="30"/>
      <c r="X699" s="30"/>
      <c r="Y699" s="30"/>
      <c r="Z699" s="30"/>
      <c r="AA699" s="30"/>
    </row>
    <row r="700" spans="1:27" ht="13.2" x14ac:dyDescent="0.25">
      <c r="A700" s="78"/>
      <c r="B700" s="28"/>
      <c r="C700" s="28"/>
      <c r="D700" s="27"/>
      <c r="E700" s="28"/>
      <c r="F700" s="27"/>
      <c r="G700" s="28"/>
      <c r="H700" s="31"/>
      <c r="I700" s="31"/>
      <c r="J700" s="30"/>
      <c r="K700" s="30"/>
      <c r="L700" s="28"/>
      <c r="M700" s="31"/>
      <c r="N700" s="32"/>
      <c r="O700" s="28"/>
      <c r="P700" s="32"/>
      <c r="Q700" s="32"/>
      <c r="R700" s="31"/>
      <c r="S700" s="31"/>
      <c r="T700" s="30"/>
      <c r="U700" s="30"/>
      <c r="V700" s="30"/>
      <c r="W700" s="30"/>
      <c r="X700" s="30"/>
      <c r="Y700" s="30"/>
      <c r="Z700" s="30"/>
      <c r="AA700" s="30"/>
    </row>
    <row r="701" spans="1:27" ht="13.2" x14ac:dyDescent="0.25">
      <c r="A701" s="78"/>
      <c r="B701" s="28"/>
      <c r="C701" s="28"/>
      <c r="D701" s="27"/>
      <c r="E701" s="28"/>
      <c r="F701" s="27"/>
      <c r="G701" s="28"/>
      <c r="H701" s="31"/>
      <c r="I701" s="31"/>
      <c r="J701" s="30"/>
      <c r="K701" s="30"/>
      <c r="L701" s="28"/>
      <c r="M701" s="31"/>
      <c r="N701" s="32"/>
      <c r="O701" s="28"/>
      <c r="P701" s="32"/>
      <c r="Q701" s="32"/>
      <c r="R701" s="31"/>
      <c r="S701" s="31"/>
      <c r="T701" s="30"/>
      <c r="U701" s="30"/>
      <c r="V701" s="30"/>
      <c r="W701" s="30"/>
      <c r="X701" s="30"/>
      <c r="Y701" s="30"/>
      <c r="Z701" s="30"/>
      <c r="AA701" s="30"/>
    </row>
    <row r="702" spans="1:27" ht="13.2" x14ac:dyDescent="0.25">
      <c r="A702" s="78"/>
      <c r="B702" s="28"/>
      <c r="C702" s="28"/>
      <c r="D702" s="27"/>
      <c r="E702" s="28"/>
      <c r="F702" s="27"/>
      <c r="G702" s="28"/>
      <c r="H702" s="31"/>
      <c r="I702" s="31"/>
      <c r="J702" s="30"/>
      <c r="K702" s="30"/>
      <c r="L702" s="28"/>
      <c r="M702" s="31"/>
      <c r="N702" s="32"/>
      <c r="O702" s="28"/>
      <c r="P702" s="32"/>
      <c r="Q702" s="32"/>
      <c r="R702" s="31"/>
      <c r="S702" s="31"/>
      <c r="T702" s="30"/>
      <c r="U702" s="30"/>
      <c r="V702" s="30"/>
      <c r="W702" s="30"/>
      <c r="X702" s="30"/>
      <c r="Y702" s="30"/>
      <c r="Z702" s="30"/>
      <c r="AA702" s="30"/>
    </row>
    <row r="703" spans="1:27" ht="13.2" x14ac:dyDescent="0.25">
      <c r="A703" s="78"/>
      <c r="B703" s="28"/>
      <c r="C703" s="28"/>
      <c r="D703" s="27"/>
      <c r="E703" s="28"/>
      <c r="F703" s="27"/>
      <c r="G703" s="28"/>
      <c r="H703" s="31"/>
      <c r="I703" s="31"/>
      <c r="J703" s="30"/>
      <c r="K703" s="30"/>
      <c r="L703" s="28"/>
      <c r="M703" s="31"/>
      <c r="N703" s="32"/>
      <c r="O703" s="28"/>
      <c r="P703" s="32"/>
      <c r="Q703" s="32"/>
      <c r="R703" s="31"/>
      <c r="S703" s="31"/>
      <c r="T703" s="30"/>
      <c r="U703" s="30"/>
      <c r="V703" s="30"/>
      <c r="W703" s="30"/>
      <c r="X703" s="30"/>
      <c r="Y703" s="30"/>
      <c r="Z703" s="30"/>
      <c r="AA703" s="30"/>
    </row>
    <row r="704" spans="1:27" ht="13.2" x14ac:dyDescent="0.25">
      <c r="A704" s="78"/>
      <c r="B704" s="28"/>
      <c r="C704" s="28"/>
      <c r="D704" s="27"/>
      <c r="E704" s="28"/>
      <c r="F704" s="27"/>
      <c r="G704" s="28"/>
      <c r="H704" s="31"/>
      <c r="I704" s="31"/>
      <c r="J704" s="30"/>
      <c r="K704" s="30"/>
      <c r="L704" s="28"/>
      <c r="M704" s="31"/>
      <c r="N704" s="32"/>
      <c r="O704" s="28"/>
      <c r="P704" s="32"/>
      <c r="Q704" s="32"/>
      <c r="R704" s="31"/>
      <c r="S704" s="31"/>
      <c r="T704" s="30"/>
      <c r="U704" s="30"/>
      <c r="V704" s="30"/>
      <c r="W704" s="30"/>
      <c r="X704" s="30"/>
      <c r="Y704" s="30"/>
      <c r="Z704" s="30"/>
      <c r="AA704" s="30"/>
    </row>
    <row r="705" spans="1:27" ht="13.2" x14ac:dyDescent="0.25">
      <c r="A705" s="78"/>
      <c r="B705" s="28"/>
      <c r="C705" s="28"/>
      <c r="D705" s="27"/>
      <c r="E705" s="28"/>
      <c r="F705" s="27"/>
      <c r="G705" s="28"/>
      <c r="H705" s="31"/>
      <c r="I705" s="31"/>
      <c r="J705" s="30"/>
      <c r="K705" s="30"/>
      <c r="L705" s="28"/>
      <c r="M705" s="31"/>
      <c r="N705" s="32"/>
      <c r="O705" s="28"/>
      <c r="P705" s="32"/>
      <c r="Q705" s="32"/>
      <c r="R705" s="31"/>
      <c r="S705" s="31"/>
      <c r="T705" s="30"/>
      <c r="U705" s="30"/>
      <c r="V705" s="30"/>
      <c r="W705" s="30"/>
      <c r="X705" s="30"/>
      <c r="Y705" s="30"/>
      <c r="Z705" s="30"/>
      <c r="AA705" s="30"/>
    </row>
    <row r="706" spans="1:27" ht="13.2" x14ac:dyDescent="0.25">
      <c r="A706" s="78"/>
      <c r="B706" s="28"/>
      <c r="C706" s="28"/>
      <c r="D706" s="27"/>
      <c r="E706" s="28"/>
      <c r="F706" s="27"/>
      <c r="G706" s="28"/>
      <c r="H706" s="31"/>
      <c r="I706" s="31"/>
      <c r="J706" s="30"/>
      <c r="K706" s="30"/>
      <c r="L706" s="28"/>
      <c r="M706" s="31"/>
      <c r="N706" s="32"/>
      <c r="O706" s="28"/>
      <c r="P706" s="32"/>
      <c r="Q706" s="32"/>
      <c r="R706" s="31"/>
      <c r="S706" s="31"/>
      <c r="T706" s="30"/>
      <c r="U706" s="30"/>
      <c r="V706" s="30"/>
      <c r="W706" s="30"/>
      <c r="X706" s="30"/>
      <c r="Y706" s="30"/>
      <c r="Z706" s="30"/>
      <c r="AA706" s="30"/>
    </row>
    <row r="707" spans="1:27" ht="13.2" x14ac:dyDescent="0.25">
      <c r="A707" s="78"/>
      <c r="B707" s="28"/>
      <c r="C707" s="28"/>
      <c r="D707" s="27"/>
      <c r="E707" s="28"/>
      <c r="F707" s="27"/>
      <c r="G707" s="28"/>
      <c r="H707" s="31"/>
      <c r="I707" s="31"/>
      <c r="J707" s="30"/>
      <c r="K707" s="30"/>
      <c r="L707" s="28"/>
      <c r="M707" s="31"/>
      <c r="N707" s="32"/>
      <c r="O707" s="28"/>
      <c r="P707" s="32"/>
      <c r="Q707" s="32"/>
      <c r="R707" s="31"/>
      <c r="S707" s="31"/>
      <c r="T707" s="30"/>
      <c r="U707" s="30"/>
      <c r="V707" s="30"/>
      <c r="W707" s="30"/>
      <c r="X707" s="30"/>
      <c r="Y707" s="30"/>
      <c r="Z707" s="30"/>
      <c r="AA707" s="30"/>
    </row>
    <row r="708" spans="1:27" ht="13.2" x14ac:dyDescent="0.25">
      <c r="A708" s="78"/>
      <c r="B708" s="28"/>
      <c r="C708" s="28"/>
      <c r="D708" s="27"/>
      <c r="E708" s="28"/>
      <c r="F708" s="27"/>
      <c r="G708" s="28"/>
      <c r="H708" s="31"/>
      <c r="I708" s="31"/>
      <c r="J708" s="30"/>
      <c r="K708" s="30"/>
      <c r="L708" s="28"/>
      <c r="M708" s="31"/>
      <c r="N708" s="32"/>
      <c r="O708" s="28"/>
      <c r="P708" s="32"/>
      <c r="Q708" s="32"/>
      <c r="R708" s="31"/>
      <c r="S708" s="31"/>
      <c r="T708" s="30"/>
      <c r="U708" s="30"/>
      <c r="V708" s="30"/>
      <c r="W708" s="30"/>
      <c r="X708" s="30"/>
      <c r="Y708" s="30"/>
      <c r="Z708" s="30"/>
      <c r="AA708" s="30"/>
    </row>
    <row r="709" spans="1:27" ht="13.2" x14ac:dyDescent="0.25">
      <c r="A709" s="78"/>
      <c r="B709" s="28"/>
      <c r="C709" s="28"/>
      <c r="D709" s="27"/>
      <c r="E709" s="28"/>
      <c r="F709" s="27"/>
      <c r="G709" s="28"/>
      <c r="H709" s="31"/>
      <c r="I709" s="31"/>
      <c r="J709" s="30"/>
      <c r="K709" s="30"/>
      <c r="L709" s="28"/>
      <c r="M709" s="31"/>
      <c r="N709" s="32"/>
      <c r="O709" s="28"/>
      <c r="P709" s="32"/>
      <c r="Q709" s="32"/>
      <c r="R709" s="31"/>
      <c r="S709" s="31"/>
      <c r="T709" s="30"/>
      <c r="U709" s="30"/>
      <c r="V709" s="30"/>
      <c r="W709" s="30"/>
      <c r="X709" s="30"/>
      <c r="Y709" s="30"/>
      <c r="Z709" s="30"/>
      <c r="AA709" s="30"/>
    </row>
    <row r="710" spans="1:27" ht="13.2" x14ac:dyDescent="0.25">
      <c r="A710" s="78"/>
      <c r="B710" s="28"/>
      <c r="C710" s="28"/>
      <c r="D710" s="27"/>
      <c r="E710" s="28"/>
      <c r="F710" s="27"/>
      <c r="G710" s="28"/>
      <c r="H710" s="31"/>
      <c r="I710" s="31"/>
      <c r="J710" s="30"/>
      <c r="K710" s="30"/>
      <c r="L710" s="28"/>
      <c r="M710" s="31"/>
      <c r="N710" s="32"/>
      <c r="O710" s="28"/>
      <c r="P710" s="32"/>
      <c r="Q710" s="32"/>
      <c r="R710" s="31"/>
      <c r="S710" s="31"/>
      <c r="T710" s="30"/>
      <c r="U710" s="30"/>
      <c r="V710" s="30"/>
      <c r="W710" s="30"/>
      <c r="X710" s="30"/>
      <c r="Y710" s="30"/>
      <c r="Z710" s="30"/>
      <c r="AA710" s="30"/>
    </row>
    <row r="711" spans="1:27" ht="13.2" x14ac:dyDescent="0.25">
      <c r="A711" s="78"/>
      <c r="B711" s="28"/>
      <c r="C711" s="28"/>
      <c r="D711" s="27"/>
      <c r="E711" s="28"/>
      <c r="F711" s="27"/>
      <c r="G711" s="28"/>
      <c r="H711" s="31"/>
      <c r="I711" s="31"/>
      <c r="J711" s="30"/>
      <c r="K711" s="30"/>
      <c r="L711" s="28"/>
      <c r="M711" s="31"/>
      <c r="N711" s="32"/>
      <c r="O711" s="28"/>
      <c r="P711" s="32"/>
      <c r="Q711" s="32"/>
      <c r="R711" s="31"/>
      <c r="S711" s="31"/>
      <c r="T711" s="30"/>
      <c r="U711" s="30"/>
      <c r="V711" s="30"/>
      <c r="W711" s="30"/>
      <c r="X711" s="30"/>
      <c r="Y711" s="30"/>
      <c r="Z711" s="30"/>
      <c r="AA711" s="30"/>
    </row>
    <row r="712" spans="1:27" ht="13.2" x14ac:dyDescent="0.25">
      <c r="A712" s="78"/>
      <c r="B712" s="28"/>
      <c r="C712" s="28"/>
      <c r="D712" s="27"/>
      <c r="E712" s="28"/>
      <c r="F712" s="27"/>
      <c r="G712" s="28"/>
      <c r="H712" s="31"/>
      <c r="I712" s="31"/>
      <c r="J712" s="30"/>
      <c r="K712" s="30"/>
      <c r="L712" s="28"/>
      <c r="M712" s="31"/>
      <c r="N712" s="32"/>
      <c r="O712" s="28"/>
      <c r="P712" s="32"/>
      <c r="Q712" s="32"/>
      <c r="R712" s="31"/>
      <c r="S712" s="31"/>
      <c r="T712" s="30"/>
      <c r="U712" s="30"/>
      <c r="V712" s="30"/>
      <c r="W712" s="30"/>
      <c r="X712" s="30"/>
      <c r="Y712" s="30"/>
      <c r="Z712" s="30"/>
      <c r="AA712" s="30"/>
    </row>
    <row r="713" spans="1:27" ht="13.2" x14ac:dyDescent="0.25">
      <c r="A713" s="78"/>
      <c r="B713" s="28"/>
      <c r="C713" s="28"/>
      <c r="D713" s="27"/>
      <c r="E713" s="28"/>
      <c r="F713" s="27"/>
      <c r="G713" s="28"/>
      <c r="H713" s="31"/>
      <c r="I713" s="31"/>
      <c r="J713" s="30"/>
      <c r="K713" s="30"/>
      <c r="L713" s="28"/>
      <c r="M713" s="31"/>
      <c r="N713" s="32"/>
      <c r="O713" s="28"/>
      <c r="P713" s="32"/>
      <c r="Q713" s="32"/>
      <c r="R713" s="31"/>
      <c r="S713" s="31"/>
      <c r="T713" s="30"/>
      <c r="U713" s="30"/>
      <c r="V713" s="30"/>
      <c r="W713" s="30"/>
      <c r="X713" s="30"/>
      <c r="Y713" s="30"/>
      <c r="Z713" s="30"/>
      <c r="AA713" s="30"/>
    </row>
    <row r="714" spans="1:27" ht="13.2" x14ac:dyDescent="0.25">
      <c r="A714" s="78"/>
      <c r="B714" s="28"/>
      <c r="C714" s="28"/>
      <c r="D714" s="27"/>
      <c r="E714" s="28"/>
      <c r="F714" s="27"/>
      <c r="G714" s="28"/>
      <c r="H714" s="31"/>
      <c r="I714" s="31"/>
      <c r="J714" s="30"/>
      <c r="K714" s="30"/>
      <c r="L714" s="28"/>
      <c r="M714" s="31"/>
      <c r="N714" s="32"/>
      <c r="O714" s="28"/>
      <c r="P714" s="32"/>
      <c r="Q714" s="32"/>
      <c r="R714" s="31"/>
      <c r="S714" s="31"/>
      <c r="T714" s="30"/>
      <c r="U714" s="30"/>
      <c r="V714" s="30"/>
      <c r="W714" s="30"/>
      <c r="X714" s="30"/>
      <c r="Y714" s="30"/>
      <c r="Z714" s="30"/>
      <c r="AA714" s="30"/>
    </row>
    <row r="715" spans="1:27" ht="13.2" x14ac:dyDescent="0.25">
      <c r="A715" s="78"/>
      <c r="B715" s="28"/>
      <c r="C715" s="28"/>
      <c r="D715" s="27"/>
      <c r="E715" s="28"/>
      <c r="F715" s="27"/>
      <c r="G715" s="28"/>
      <c r="H715" s="31"/>
      <c r="I715" s="31"/>
      <c r="J715" s="30"/>
      <c r="K715" s="30"/>
      <c r="L715" s="28"/>
      <c r="M715" s="31"/>
      <c r="N715" s="32"/>
      <c r="O715" s="28"/>
      <c r="P715" s="32"/>
      <c r="Q715" s="32"/>
      <c r="R715" s="31"/>
      <c r="S715" s="31"/>
      <c r="T715" s="30"/>
      <c r="U715" s="30"/>
      <c r="V715" s="30"/>
      <c r="W715" s="30"/>
      <c r="X715" s="30"/>
      <c r="Y715" s="30"/>
      <c r="Z715" s="30"/>
      <c r="AA715" s="30"/>
    </row>
    <row r="716" spans="1:27" ht="13.2" x14ac:dyDescent="0.25">
      <c r="A716" s="78"/>
      <c r="B716" s="28"/>
      <c r="C716" s="28"/>
      <c r="D716" s="27"/>
      <c r="E716" s="28"/>
      <c r="F716" s="27"/>
      <c r="G716" s="28"/>
      <c r="H716" s="31"/>
      <c r="I716" s="31"/>
      <c r="J716" s="30"/>
      <c r="K716" s="30"/>
      <c r="L716" s="28"/>
      <c r="M716" s="31"/>
      <c r="N716" s="32"/>
      <c r="O716" s="28"/>
      <c r="P716" s="32"/>
      <c r="Q716" s="32"/>
      <c r="R716" s="31"/>
      <c r="S716" s="31"/>
      <c r="T716" s="30"/>
      <c r="U716" s="30"/>
      <c r="V716" s="30"/>
      <c r="W716" s="30"/>
      <c r="X716" s="30"/>
      <c r="Y716" s="30"/>
      <c r="Z716" s="30"/>
      <c r="AA716" s="30"/>
    </row>
    <row r="717" spans="1:27" ht="13.2" x14ac:dyDescent="0.25">
      <c r="A717" s="78"/>
      <c r="B717" s="28"/>
      <c r="C717" s="28"/>
      <c r="D717" s="27"/>
      <c r="E717" s="28"/>
      <c r="F717" s="27"/>
      <c r="G717" s="28"/>
      <c r="H717" s="31"/>
      <c r="I717" s="31"/>
      <c r="J717" s="30"/>
      <c r="K717" s="30"/>
      <c r="L717" s="28"/>
      <c r="M717" s="31"/>
      <c r="N717" s="32"/>
      <c r="O717" s="28"/>
      <c r="P717" s="32"/>
      <c r="Q717" s="32"/>
      <c r="R717" s="31"/>
      <c r="S717" s="31"/>
      <c r="T717" s="30"/>
      <c r="U717" s="30"/>
      <c r="V717" s="30"/>
      <c r="W717" s="30"/>
      <c r="X717" s="30"/>
      <c r="Y717" s="30"/>
      <c r="Z717" s="30"/>
      <c r="AA717" s="30"/>
    </row>
    <row r="718" spans="1:27" ht="13.2" x14ac:dyDescent="0.25">
      <c r="A718" s="78"/>
      <c r="B718" s="28"/>
      <c r="C718" s="28"/>
      <c r="D718" s="27"/>
      <c r="E718" s="28"/>
      <c r="F718" s="27"/>
      <c r="G718" s="28"/>
      <c r="H718" s="31"/>
      <c r="I718" s="31"/>
      <c r="J718" s="30"/>
      <c r="K718" s="30"/>
      <c r="L718" s="28"/>
      <c r="M718" s="31"/>
      <c r="N718" s="32"/>
      <c r="O718" s="28"/>
      <c r="P718" s="32"/>
      <c r="Q718" s="32"/>
      <c r="R718" s="31"/>
      <c r="S718" s="31"/>
      <c r="T718" s="30"/>
      <c r="U718" s="30"/>
      <c r="V718" s="30"/>
      <c r="W718" s="30"/>
      <c r="X718" s="30"/>
      <c r="Y718" s="30"/>
      <c r="Z718" s="30"/>
      <c r="AA718" s="30"/>
    </row>
    <row r="719" spans="1:27" ht="13.2" x14ac:dyDescent="0.25">
      <c r="A719" s="78"/>
      <c r="B719" s="28"/>
      <c r="C719" s="28"/>
      <c r="D719" s="27"/>
      <c r="E719" s="28"/>
      <c r="F719" s="27"/>
      <c r="G719" s="28"/>
      <c r="H719" s="31"/>
      <c r="I719" s="31"/>
      <c r="J719" s="30"/>
      <c r="K719" s="30"/>
      <c r="L719" s="28"/>
      <c r="M719" s="31"/>
      <c r="N719" s="32"/>
      <c r="O719" s="28"/>
      <c r="P719" s="32"/>
      <c r="Q719" s="32"/>
      <c r="R719" s="31"/>
      <c r="S719" s="31"/>
      <c r="T719" s="30"/>
      <c r="U719" s="30"/>
      <c r="V719" s="30"/>
      <c r="W719" s="30"/>
      <c r="X719" s="30"/>
      <c r="Y719" s="30"/>
      <c r="Z719" s="30"/>
      <c r="AA719" s="30"/>
    </row>
    <row r="720" spans="1:27" ht="13.2" x14ac:dyDescent="0.25">
      <c r="A720" s="78"/>
      <c r="B720" s="28"/>
      <c r="C720" s="28"/>
      <c r="D720" s="27"/>
      <c r="E720" s="28"/>
      <c r="F720" s="27"/>
      <c r="G720" s="28"/>
      <c r="H720" s="31"/>
      <c r="I720" s="31"/>
      <c r="J720" s="30"/>
      <c r="K720" s="30"/>
      <c r="L720" s="28"/>
      <c r="M720" s="31"/>
      <c r="N720" s="32"/>
      <c r="O720" s="28"/>
      <c r="P720" s="32"/>
      <c r="Q720" s="32"/>
      <c r="R720" s="31"/>
      <c r="S720" s="31"/>
      <c r="T720" s="30"/>
      <c r="U720" s="30"/>
      <c r="V720" s="30"/>
      <c r="W720" s="30"/>
      <c r="X720" s="30"/>
      <c r="Y720" s="30"/>
      <c r="Z720" s="30"/>
      <c r="AA720" s="30"/>
    </row>
    <row r="721" spans="1:27" ht="13.2" x14ac:dyDescent="0.25">
      <c r="A721" s="78"/>
      <c r="B721" s="28"/>
      <c r="C721" s="28"/>
      <c r="D721" s="27"/>
      <c r="E721" s="28"/>
      <c r="F721" s="27"/>
      <c r="G721" s="28"/>
      <c r="H721" s="31"/>
      <c r="I721" s="31"/>
      <c r="J721" s="30"/>
      <c r="K721" s="30"/>
      <c r="L721" s="28"/>
      <c r="M721" s="31"/>
      <c r="N721" s="32"/>
      <c r="O721" s="28"/>
      <c r="P721" s="32"/>
      <c r="Q721" s="32"/>
      <c r="R721" s="31"/>
      <c r="S721" s="31"/>
      <c r="T721" s="30"/>
      <c r="U721" s="30"/>
      <c r="V721" s="30"/>
      <c r="W721" s="30"/>
      <c r="X721" s="30"/>
      <c r="Y721" s="30"/>
      <c r="Z721" s="30"/>
      <c r="AA721" s="30"/>
    </row>
    <row r="722" spans="1:27" ht="13.2" x14ac:dyDescent="0.25">
      <c r="A722" s="78"/>
      <c r="B722" s="28"/>
      <c r="C722" s="28"/>
      <c r="D722" s="27"/>
      <c r="E722" s="28"/>
      <c r="F722" s="27"/>
      <c r="G722" s="28"/>
      <c r="H722" s="31"/>
      <c r="I722" s="31"/>
      <c r="J722" s="30"/>
      <c r="K722" s="30"/>
      <c r="L722" s="28"/>
      <c r="M722" s="31"/>
      <c r="N722" s="32"/>
      <c r="O722" s="28"/>
      <c r="P722" s="32"/>
      <c r="Q722" s="32"/>
      <c r="R722" s="31"/>
      <c r="S722" s="31"/>
      <c r="T722" s="30"/>
      <c r="U722" s="30"/>
      <c r="V722" s="30"/>
      <c r="W722" s="30"/>
      <c r="X722" s="30"/>
      <c r="Y722" s="30"/>
      <c r="Z722" s="30"/>
      <c r="AA722" s="30"/>
    </row>
    <row r="723" spans="1:27" ht="13.2" x14ac:dyDescent="0.25">
      <c r="A723" s="78"/>
      <c r="B723" s="28"/>
      <c r="C723" s="28"/>
      <c r="D723" s="27"/>
      <c r="E723" s="28"/>
      <c r="F723" s="27"/>
      <c r="G723" s="28"/>
      <c r="H723" s="31"/>
      <c r="I723" s="31"/>
      <c r="J723" s="30"/>
      <c r="K723" s="30"/>
      <c r="L723" s="28"/>
      <c r="M723" s="31"/>
      <c r="N723" s="32"/>
      <c r="O723" s="28"/>
      <c r="P723" s="32"/>
      <c r="Q723" s="32"/>
      <c r="R723" s="31"/>
      <c r="S723" s="31"/>
      <c r="T723" s="30"/>
      <c r="U723" s="30"/>
      <c r="V723" s="30"/>
      <c r="W723" s="30"/>
      <c r="X723" s="30"/>
      <c r="Y723" s="30"/>
      <c r="Z723" s="30"/>
      <c r="AA723" s="30"/>
    </row>
    <row r="724" spans="1:27" ht="13.2" x14ac:dyDescent="0.25">
      <c r="A724" s="78"/>
      <c r="B724" s="28"/>
      <c r="C724" s="28"/>
      <c r="D724" s="27"/>
      <c r="E724" s="28"/>
      <c r="F724" s="27"/>
      <c r="G724" s="28"/>
      <c r="H724" s="31"/>
      <c r="I724" s="31"/>
      <c r="J724" s="30"/>
      <c r="K724" s="30"/>
      <c r="L724" s="28"/>
      <c r="M724" s="31"/>
      <c r="N724" s="32"/>
      <c r="O724" s="28"/>
      <c r="P724" s="32"/>
      <c r="Q724" s="32"/>
      <c r="R724" s="31"/>
      <c r="S724" s="31"/>
      <c r="T724" s="30"/>
      <c r="U724" s="30"/>
      <c r="V724" s="30"/>
      <c r="W724" s="30"/>
      <c r="X724" s="30"/>
      <c r="Y724" s="30"/>
      <c r="Z724" s="30"/>
      <c r="AA724" s="30"/>
    </row>
    <row r="725" spans="1:27" ht="13.2" x14ac:dyDescent="0.25">
      <c r="A725" s="78"/>
      <c r="B725" s="28"/>
      <c r="C725" s="28"/>
      <c r="D725" s="27"/>
      <c r="E725" s="28"/>
      <c r="F725" s="27"/>
      <c r="G725" s="28"/>
      <c r="H725" s="31"/>
      <c r="I725" s="31"/>
      <c r="J725" s="30"/>
      <c r="K725" s="30"/>
      <c r="L725" s="28"/>
      <c r="M725" s="31"/>
      <c r="N725" s="32"/>
      <c r="O725" s="28"/>
      <c r="P725" s="32"/>
      <c r="Q725" s="32"/>
      <c r="R725" s="31"/>
      <c r="S725" s="31"/>
      <c r="T725" s="30"/>
      <c r="U725" s="30"/>
      <c r="V725" s="30"/>
      <c r="W725" s="30"/>
      <c r="X725" s="30"/>
      <c r="Y725" s="30"/>
      <c r="Z725" s="30"/>
      <c r="AA725" s="30"/>
    </row>
    <row r="726" spans="1:27" ht="13.2" x14ac:dyDescent="0.25">
      <c r="A726" s="78"/>
      <c r="B726" s="28"/>
      <c r="C726" s="28"/>
      <c r="D726" s="27"/>
      <c r="E726" s="28"/>
      <c r="F726" s="27"/>
      <c r="G726" s="28"/>
      <c r="H726" s="31"/>
      <c r="I726" s="31"/>
      <c r="J726" s="30"/>
      <c r="K726" s="30"/>
      <c r="L726" s="28"/>
      <c r="M726" s="31"/>
      <c r="N726" s="32"/>
      <c r="O726" s="28"/>
      <c r="P726" s="32"/>
      <c r="Q726" s="32"/>
      <c r="R726" s="31"/>
      <c r="S726" s="31"/>
      <c r="T726" s="30"/>
      <c r="U726" s="30"/>
      <c r="V726" s="30"/>
      <c r="W726" s="30"/>
      <c r="X726" s="30"/>
      <c r="Y726" s="30"/>
      <c r="Z726" s="30"/>
      <c r="AA726" s="30"/>
    </row>
    <row r="727" spans="1:27" ht="13.2" x14ac:dyDescent="0.25">
      <c r="A727" s="78"/>
      <c r="B727" s="28"/>
      <c r="C727" s="28"/>
      <c r="D727" s="27"/>
      <c r="E727" s="28"/>
      <c r="F727" s="27"/>
      <c r="G727" s="28"/>
      <c r="H727" s="31"/>
      <c r="I727" s="31"/>
      <c r="J727" s="30"/>
      <c r="K727" s="30"/>
      <c r="L727" s="28"/>
      <c r="M727" s="31"/>
      <c r="N727" s="32"/>
      <c r="O727" s="28"/>
      <c r="P727" s="32"/>
      <c r="Q727" s="32"/>
      <c r="R727" s="31"/>
      <c r="S727" s="31"/>
      <c r="T727" s="30"/>
      <c r="U727" s="30"/>
      <c r="V727" s="30"/>
      <c r="W727" s="30"/>
      <c r="X727" s="30"/>
      <c r="Y727" s="30"/>
      <c r="Z727" s="30"/>
      <c r="AA727" s="30"/>
    </row>
    <row r="728" spans="1:27" ht="13.2" x14ac:dyDescent="0.25">
      <c r="A728" s="78"/>
      <c r="B728" s="28"/>
      <c r="C728" s="28"/>
      <c r="D728" s="27"/>
      <c r="E728" s="28"/>
      <c r="F728" s="27"/>
      <c r="G728" s="28"/>
      <c r="H728" s="31"/>
      <c r="I728" s="31"/>
      <c r="J728" s="30"/>
      <c r="K728" s="30"/>
      <c r="L728" s="28"/>
      <c r="M728" s="31"/>
      <c r="N728" s="32"/>
      <c r="O728" s="28"/>
      <c r="P728" s="32"/>
      <c r="Q728" s="32"/>
      <c r="R728" s="31"/>
      <c r="S728" s="31"/>
      <c r="T728" s="30"/>
      <c r="U728" s="30"/>
      <c r="V728" s="30"/>
      <c r="W728" s="30"/>
      <c r="X728" s="30"/>
      <c r="Y728" s="30"/>
      <c r="Z728" s="30"/>
      <c r="AA728" s="30"/>
    </row>
    <row r="729" spans="1:27" ht="13.2" x14ac:dyDescent="0.25">
      <c r="A729" s="78"/>
      <c r="B729" s="28"/>
      <c r="C729" s="28"/>
      <c r="D729" s="27"/>
      <c r="E729" s="28"/>
      <c r="F729" s="27"/>
      <c r="G729" s="28"/>
      <c r="H729" s="31"/>
      <c r="I729" s="31"/>
      <c r="J729" s="30"/>
      <c r="K729" s="30"/>
      <c r="L729" s="28"/>
      <c r="M729" s="31"/>
      <c r="N729" s="32"/>
      <c r="O729" s="28"/>
      <c r="P729" s="32"/>
      <c r="Q729" s="32"/>
      <c r="R729" s="31"/>
      <c r="S729" s="31"/>
      <c r="T729" s="30"/>
      <c r="U729" s="30"/>
      <c r="V729" s="30"/>
      <c r="W729" s="30"/>
      <c r="X729" s="30"/>
      <c r="Y729" s="30"/>
      <c r="Z729" s="30"/>
      <c r="AA729" s="30"/>
    </row>
    <row r="730" spans="1:27" ht="13.2" x14ac:dyDescent="0.25">
      <c r="A730" s="78"/>
      <c r="B730" s="28"/>
      <c r="C730" s="28"/>
      <c r="D730" s="27"/>
      <c r="E730" s="28"/>
      <c r="F730" s="27"/>
      <c r="G730" s="28"/>
      <c r="H730" s="31"/>
      <c r="I730" s="31"/>
      <c r="J730" s="30"/>
      <c r="K730" s="30"/>
      <c r="L730" s="28"/>
      <c r="M730" s="31"/>
      <c r="N730" s="32"/>
      <c r="O730" s="28"/>
      <c r="P730" s="32"/>
      <c r="Q730" s="32"/>
      <c r="R730" s="31"/>
      <c r="S730" s="31"/>
      <c r="T730" s="30"/>
      <c r="U730" s="30"/>
      <c r="V730" s="30"/>
      <c r="W730" s="30"/>
      <c r="X730" s="30"/>
      <c r="Y730" s="30"/>
      <c r="Z730" s="30"/>
      <c r="AA730" s="30"/>
    </row>
    <row r="731" spans="1:27" ht="13.2" x14ac:dyDescent="0.25">
      <c r="A731" s="78"/>
      <c r="B731" s="28"/>
      <c r="C731" s="28"/>
      <c r="D731" s="27"/>
      <c r="E731" s="28"/>
      <c r="F731" s="27"/>
      <c r="G731" s="28"/>
      <c r="H731" s="31"/>
      <c r="I731" s="31"/>
      <c r="J731" s="30"/>
      <c r="K731" s="30"/>
      <c r="L731" s="28"/>
      <c r="M731" s="31"/>
      <c r="N731" s="32"/>
      <c r="O731" s="28"/>
      <c r="P731" s="32"/>
      <c r="Q731" s="32"/>
      <c r="R731" s="31"/>
      <c r="S731" s="31"/>
      <c r="T731" s="30"/>
      <c r="U731" s="30"/>
      <c r="V731" s="30"/>
      <c r="W731" s="30"/>
      <c r="X731" s="30"/>
      <c r="Y731" s="30"/>
      <c r="Z731" s="30"/>
      <c r="AA731" s="30"/>
    </row>
    <row r="732" spans="1:27" ht="13.2" x14ac:dyDescent="0.25">
      <c r="A732" s="78"/>
      <c r="B732" s="28"/>
      <c r="C732" s="28"/>
      <c r="D732" s="27"/>
      <c r="E732" s="28"/>
      <c r="F732" s="27"/>
      <c r="G732" s="28"/>
      <c r="H732" s="31"/>
      <c r="I732" s="31"/>
      <c r="J732" s="30"/>
      <c r="K732" s="30"/>
      <c r="L732" s="28"/>
      <c r="M732" s="31"/>
      <c r="N732" s="32"/>
      <c r="O732" s="28"/>
      <c r="P732" s="32"/>
      <c r="Q732" s="32"/>
      <c r="R732" s="31"/>
      <c r="S732" s="31"/>
      <c r="T732" s="30"/>
      <c r="U732" s="30"/>
      <c r="V732" s="30"/>
      <c r="W732" s="30"/>
      <c r="X732" s="30"/>
      <c r="Y732" s="30"/>
      <c r="Z732" s="30"/>
      <c r="AA732" s="30"/>
    </row>
    <row r="733" spans="1:27" ht="13.2" x14ac:dyDescent="0.25">
      <c r="A733" s="78"/>
      <c r="B733" s="28"/>
      <c r="C733" s="28"/>
      <c r="D733" s="27"/>
      <c r="E733" s="28"/>
      <c r="F733" s="27"/>
      <c r="G733" s="28"/>
      <c r="H733" s="31"/>
      <c r="I733" s="31"/>
      <c r="J733" s="30"/>
      <c r="K733" s="30"/>
      <c r="L733" s="28"/>
      <c r="M733" s="31"/>
      <c r="N733" s="32"/>
      <c r="O733" s="28"/>
      <c r="P733" s="32"/>
      <c r="Q733" s="32"/>
      <c r="R733" s="31"/>
      <c r="S733" s="31"/>
      <c r="T733" s="30"/>
      <c r="U733" s="30"/>
      <c r="V733" s="30"/>
      <c r="W733" s="30"/>
      <c r="X733" s="30"/>
      <c r="Y733" s="30"/>
      <c r="Z733" s="30"/>
      <c r="AA733" s="30"/>
    </row>
    <row r="734" spans="1:27" ht="13.2" x14ac:dyDescent="0.25">
      <c r="A734" s="78"/>
      <c r="B734" s="28"/>
      <c r="C734" s="28"/>
      <c r="D734" s="27"/>
      <c r="E734" s="28"/>
      <c r="F734" s="27"/>
      <c r="G734" s="28"/>
      <c r="H734" s="31"/>
      <c r="I734" s="31"/>
      <c r="J734" s="30"/>
      <c r="K734" s="30"/>
      <c r="L734" s="28"/>
      <c r="M734" s="31"/>
      <c r="N734" s="32"/>
      <c r="O734" s="28"/>
      <c r="P734" s="32"/>
      <c r="Q734" s="32"/>
      <c r="R734" s="31"/>
      <c r="S734" s="31"/>
      <c r="T734" s="30"/>
      <c r="U734" s="30"/>
      <c r="V734" s="30"/>
      <c r="W734" s="30"/>
      <c r="X734" s="30"/>
      <c r="Y734" s="30"/>
      <c r="Z734" s="30"/>
      <c r="AA734" s="30"/>
    </row>
    <row r="735" spans="1:27" ht="13.2" x14ac:dyDescent="0.25">
      <c r="A735" s="78"/>
      <c r="B735" s="28"/>
      <c r="C735" s="28"/>
      <c r="D735" s="27"/>
      <c r="E735" s="28"/>
      <c r="F735" s="27"/>
      <c r="G735" s="28"/>
      <c r="H735" s="31"/>
      <c r="I735" s="31"/>
      <c r="J735" s="30"/>
      <c r="K735" s="30"/>
      <c r="L735" s="28"/>
      <c r="M735" s="31"/>
      <c r="N735" s="32"/>
      <c r="O735" s="28"/>
      <c r="P735" s="32"/>
      <c r="Q735" s="32"/>
      <c r="R735" s="31"/>
      <c r="S735" s="31"/>
      <c r="T735" s="30"/>
      <c r="U735" s="30"/>
      <c r="V735" s="30"/>
      <c r="W735" s="30"/>
      <c r="X735" s="30"/>
      <c r="Y735" s="30"/>
      <c r="Z735" s="30"/>
      <c r="AA735" s="30"/>
    </row>
    <row r="736" spans="1:27" ht="13.2" x14ac:dyDescent="0.25">
      <c r="A736" s="78"/>
      <c r="B736" s="28"/>
      <c r="C736" s="28"/>
      <c r="D736" s="27"/>
      <c r="E736" s="28"/>
      <c r="F736" s="27"/>
      <c r="G736" s="28"/>
      <c r="H736" s="31"/>
      <c r="I736" s="31"/>
      <c r="J736" s="30"/>
      <c r="K736" s="30"/>
      <c r="L736" s="28"/>
      <c r="M736" s="31"/>
      <c r="N736" s="32"/>
      <c r="O736" s="28"/>
      <c r="P736" s="32"/>
      <c r="Q736" s="32"/>
      <c r="R736" s="31"/>
      <c r="S736" s="31"/>
      <c r="T736" s="30"/>
      <c r="U736" s="30"/>
      <c r="V736" s="30"/>
      <c r="W736" s="30"/>
      <c r="X736" s="30"/>
      <c r="Y736" s="30"/>
      <c r="Z736" s="30"/>
      <c r="AA736" s="30"/>
    </row>
    <row r="737" spans="1:27" ht="13.2" x14ac:dyDescent="0.25">
      <c r="A737" s="78"/>
      <c r="B737" s="28"/>
      <c r="C737" s="28"/>
      <c r="D737" s="27"/>
      <c r="E737" s="28"/>
      <c r="F737" s="27"/>
      <c r="G737" s="28"/>
      <c r="H737" s="31"/>
      <c r="I737" s="31"/>
      <c r="J737" s="30"/>
      <c r="K737" s="30"/>
      <c r="L737" s="28"/>
      <c r="M737" s="31"/>
      <c r="N737" s="32"/>
      <c r="O737" s="28"/>
      <c r="P737" s="32"/>
      <c r="Q737" s="32"/>
      <c r="R737" s="31"/>
      <c r="S737" s="31"/>
      <c r="T737" s="30"/>
      <c r="U737" s="30"/>
      <c r="V737" s="30"/>
      <c r="W737" s="30"/>
      <c r="X737" s="30"/>
      <c r="Y737" s="30"/>
      <c r="Z737" s="30"/>
      <c r="AA737" s="30"/>
    </row>
    <row r="738" spans="1:27" ht="13.2" x14ac:dyDescent="0.25">
      <c r="A738" s="78"/>
      <c r="B738" s="28"/>
      <c r="C738" s="28"/>
      <c r="D738" s="27"/>
      <c r="E738" s="28"/>
      <c r="F738" s="27"/>
      <c r="G738" s="28"/>
      <c r="H738" s="31"/>
      <c r="I738" s="31"/>
      <c r="J738" s="30"/>
      <c r="K738" s="30"/>
      <c r="L738" s="28"/>
      <c r="M738" s="31"/>
      <c r="N738" s="32"/>
      <c r="O738" s="28"/>
      <c r="P738" s="32"/>
      <c r="Q738" s="32"/>
      <c r="R738" s="31"/>
      <c r="S738" s="31"/>
      <c r="T738" s="30"/>
      <c r="U738" s="30"/>
      <c r="V738" s="30"/>
      <c r="W738" s="30"/>
      <c r="X738" s="30"/>
      <c r="Y738" s="30"/>
      <c r="Z738" s="30"/>
      <c r="AA738" s="30"/>
    </row>
    <row r="739" spans="1:27" ht="13.2" x14ac:dyDescent="0.25">
      <c r="A739" s="78"/>
      <c r="B739" s="28"/>
      <c r="C739" s="28"/>
      <c r="D739" s="27"/>
      <c r="E739" s="28"/>
      <c r="F739" s="27"/>
      <c r="G739" s="28"/>
      <c r="H739" s="31"/>
      <c r="I739" s="31"/>
      <c r="J739" s="30"/>
      <c r="K739" s="30"/>
      <c r="L739" s="28"/>
      <c r="M739" s="31"/>
      <c r="N739" s="32"/>
      <c r="O739" s="28"/>
      <c r="P739" s="32"/>
      <c r="Q739" s="32"/>
      <c r="R739" s="31"/>
      <c r="S739" s="31"/>
      <c r="T739" s="30"/>
      <c r="U739" s="30"/>
      <c r="V739" s="30"/>
      <c r="W739" s="30"/>
      <c r="X739" s="30"/>
      <c r="Y739" s="30"/>
      <c r="Z739" s="30"/>
      <c r="AA739" s="30"/>
    </row>
    <row r="740" spans="1:27" ht="13.2" x14ac:dyDescent="0.25">
      <c r="A740" s="78"/>
      <c r="B740" s="28"/>
      <c r="C740" s="28"/>
      <c r="D740" s="27"/>
      <c r="E740" s="28"/>
      <c r="F740" s="27"/>
      <c r="G740" s="28"/>
      <c r="H740" s="31"/>
      <c r="I740" s="31"/>
      <c r="J740" s="30"/>
      <c r="K740" s="30"/>
      <c r="L740" s="28"/>
      <c r="M740" s="31"/>
      <c r="N740" s="32"/>
      <c r="O740" s="28"/>
      <c r="P740" s="32"/>
      <c r="Q740" s="32"/>
      <c r="R740" s="31"/>
      <c r="S740" s="31"/>
      <c r="T740" s="30"/>
      <c r="U740" s="30"/>
      <c r="V740" s="30"/>
      <c r="W740" s="30"/>
      <c r="X740" s="30"/>
      <c r="Y740" s="30"/>
      <c r="Z740" s="30"/>
      <c r="AA740" s="30"/>
    </row>
    <row r="741" spans="1:27" ht="13.2" x14ac:dyDescent="0.25">
      <c r="A741" s="78"/>
      <c r="B741" s="28"/>
      <c r="C741" s="28"/>
      <c r="D741" s="27"/>
      <c r="E741" s="28"/>
      <c r="F741" s="27"/>
      <c r="G741" s="28"/>
      <c r="H741" s="31"/>
      <c r="I741" s="31"/>
      <c r="J741" s="30"/>
      <c r="K741" s="30"/>
      <c r="L741" s="28"/>
      <c r="M741" s="31"/>
      <c r="N741" s="32"/>
      <c r="O741" s="28"/>
      <c r="P741" s="32"/>
      <c r="Q741" s="32"/>
      <c r="R741" s="31"/>
      <c r="S741" s="31"/>
      <c r="T741" s="30"/>
      <c r="U741" s="30"/>
      <c r="V741" s="30"/>
      <c r="W741" s="30"/>
      <c r="X741" s="30"/>
      <c r="Y741" s="30"/>
      <c r="Z741" s="30"/>
      <c r="AA741" s="30"/>
    </row>
    <row r="742" spans="1:27" ht="13.2" x14ac:dyDescent="0.25">
      <c r="A742" s="78"/>
      <c r="B742" s="28"/>
      <c r="C742" s="28"/>
      <c r="D742" s="27"/>
      <c r="E742" s="28"/>
      <c r="F742" s="27"/>
      <c r="G742" s="28"/>
      <c r="H742" s="31"/>
      <c r="I742" s="31"/>
      <c r="J742" s="30"/>
      <c r="K742" s="30"/>
      <c r="L742" s="28"/>
      <c r="M742" s="31"/>
      <c r="N742" s="32"/>
      <c r="O742" s="28"/>
      <c r="P742" s="32"/>
      <c r="Q742" s="32"/>
      <c r="R742" s="31"/>
      <c r="S742" s="31"/>
      <c r="T742" s="30"/>
      <c r="U742" s="30"/>
      <c r="V742" s="30"/>
      <c r="W742" s="30"/>
      <c r="X742" s="30"/>
      <c r="Y742" s="30"/>
      <c r="Z742" s="30"/>
      <c r="AA742" s="30"/>
    </row>
    <row r="743" spans="1:27" ht="13.2" x14ac:dyDescent="0.25">
      <c r="A743" s="78"/>
      <c r="B743" s="28"/>
      <c r="C743" s="28"/>
      <c r="D743" s="27"/>
      <c r="E743" s="28"/>
      <c r="F743" s="27"/>
      <c r="G743" s="28"/>
      <c r="H743" s="31"/>
      <c r="I743" s="31"/>
      <c r="J743" s="30"/>
      <c r="K743" s="30"/>
      <c r="L743" s="28"/>
      <c r="M743" s="31"/>
      <c r="N743" s="32"/>
      <c r="O743" s="28"/>
      <c r="P743" s="32"/>
      <c r="Q743" s="32"/>
      <c r="R743" s="31"/>
      <c r="S743" s="31"/>
      <c r="T743" s="30"/>
      <c r="U743" s="30"/>
      <c r="V743" s="30"/>
      <c r="W743" s="30"/>
      <c r="X743" s="30"/>
      <c r="Y743" s="30"/>
      <c r="Z743" s="30"/>
      <c r="AA743" s="30"/>
    </row>
    <row r="744" spans="1:27" ht="13.2" x14ac:dyDescent="0.25">
      <c r="A744" s="78"/>
      <c r="B744" s="28"/>
      <c r="C744" s="28"/>
      <c r="D744" s="27"/>
      <c r="E744" s="28"/>
      <c r="F744" s="27"/>
      <c r="G744" s="28"/>
      <c r="H744" s="31"/>
      <c r="I744" s="31"/>
      <c r="J744" s="30"/>
      <c r="K744" s="30"/>
      <c r="L744" s="28"/>
      <c r="M744" s="31"/>
      <c r="N744" s="32"/>
      <c r="O744" s="28"/>
      <c r="P744" s="32"/>
      <c r="Q744" s="32"/>
      <c r="R744" s="31"/>
      <c r="S744" s="31"/>
      <c r="T744" s="30"/>
      <c r="U744" s="30"/>
      <c r="V744" s="30"/>
      <c r="W744" s="30"/>
      <c r="X744" s="30"/>
      <c r="Y744" s="30"/>
      <c r="Z744" s="30"/>
      <c r="AA744" s="30"/>
    </row>
    <row r="745" spans="1:27" ht="13.2" x14ac:dyDescent="0.25">
      <c r="A745" s="78"/>
      <c r="B745" s="28"/>
      <c r="C745" s="28"/>
      <c r="D745" s="27"/>
      <c r="E745" s="28"/>
      <c r="F745" s="27"/>
      <c r="G745" s="28"/>
      <c r="H745" s="31"/>
      <c r="I745" s="31"/>
      <c r="J745" s="30"/>
      <c r="K745" s="30"/>
      <c r="L745" s="28"/>
      <c r="M745" s="31"/>
      <c r="N745" s="32"/>
      <c r="O745" s="28"/>
      <c r="P745" s="32"/>
      <c r="Q745" s="32"/>
      <c r="R745" s="31"/>
      <c r="S745" s="31"/>
      <c r="T745" s="30"/>
      <c r="U745" s="30"/>
      <c r="V745" s="30"/>
      <c r="W745" s="30"/>
      <c r="X745" s="30"/>
      <c r="Y745" s="30"/>
      <c r="Z745" s="30"/>
      <c r="AA745" s="30"/>
    </row>
    <row r="746" spans="1:27" ht="13.2" x14ac:dyDescent="0.25">
      <c r="A746" s="78"/>
      <c r="B746" s="28"/>
      <c r="C746" s="28"/>
      <c r="D746" s="27"/>
      <c r="E746" s="28"/>
      <c r="F746" s="27"/>
      <c r="G746" s="28"/>
      <c r="H746" s="31"/>
      <c r="I746" s="31"/>
      <c r="J746" s="30"/>
      <c r="K746" s="30"/>
      <c r="L746" s="28"/>
      <c r="M746" s="31"/>
      <c r="N746" s="32"/>
      <c r="O746" s="28"/>
      <c r="P746" s="32"/>
      <c r="Q746" s="32"/>
      <c r="R746" s="31"/>
      <c r="S746" s="31"/>
      <c r="T746" s="30"/>
      <c r="U746" s="30"/>
      <c r="V746" s="30"/>
      <c r="W746" s="30"/>
      <c r="X746" s="30"/>
      <c r="Y746" s="30"/>
      <c r="Z746" s="30"/>
      <c r="AA746" s="30"/>
    </row>
    <row r="747" spans="1:27" ht="13.2" x14ac:dyDescent="0.25">
      <c r="A747" s="78"/>
      <c r="B747" s="28"/>
      <c r="C747" s="28"/>
      <c r="D747" s="27"/>
      <c r="E747" s="28"/>
      <c r="F747" s="27"/>
      <c r="G747" s="28"/>
      <c r="H747" s="31"/>
      <c r="I747" s="31"/>
      <c r="J747" s="30"/>
      <c r="K747" s="30"/>
      <c r="L747" s="28"/>
      <c r="M747" s="31"/>
      <c r="N747" s="32"/>
      <c r="O747" s="28"/>
      <c r="P747" s="32"/>
      <c r="Q747" s="32"/>
      <c r="R747" s="31"/>
      <c r="S747" s="31"/>
      <c r="T747" s="30"/>
      <c r="U747" s="30"/>
      <c r="V747" s="30"/>
      <c r="W747" s="30"/>
      <c r="X747" s="30"/>
      <c r="Y747" s="30"/>
      <c r="Z747" s="30"/>
      <c r="AA747" s="30"/>
    </row>
    <row r="748" spans="1:27" ht="13.2" x14ac:dyDescent="0.25">
      <c r="A748" s="78"/>
      <c r="B748" s="28"/>
      <c r="C748" s="28"/>
      <c r="D748" s="27"/>
      <c r="E748" s="28"/>
      <c r="F748" s="27"/>
      <c r="G748" s="28"/>
      <c r="H748" s="31"/>
      <c r="I748" s="31"/>
      <c r="J748" s="30"/>
      <c r="K748" s="30"/>
      <c r="L748" s="28"/>
      <c r="M748" s="31"/>
      <c r="N748" s="32"/>
      <c r="O748" s="28"/>
      <c r="P748" s="32"/>
      <c r="Q748" s="32"/>
      <c r="R748" s="31"/>
      <c r="S748" s="31"/>
      <c r="T748" s="30"/>
      <c r="U748" s="30"/>
      <c r="V748" s="30"/>
      <c r="W748" s="30"/>
      <c r="X748" s="30"/>
      <c r="Y748" s="30"/>
      <c r="Z748" s="30"/>
      <c r="AA748" s="30"/>
    </row>
    <row r="749" spans="1:27" ht="13.2" x14ac:dyDescent="0.25">
      <c r="A749" s="78"/>
      <c r="B749" s="28"/>
      <c r="C749" s="28"/>
      <c r="D749" s="27"/>
      <c r="E749" s="28"/>
      <c r="F749" s="27"/>
      <c r="G749" s="28"/>
      <c r="H749" s="31"/>
      <c r="I749" s="31"/>
      <c r="J749" s="30"/>
      <c r="K749" s="30"/>
      <c r="L749" s="28"/>
      <c r="M749" s="31"/>
      <c r="N749" s="32"/>
      <c r="O749" s="28"/>
      <c r="P749" s="32"/>
      <c r="Q749" s="32"/>
      <c r="R749" s="31"/>
      <c r="S749" s="31"/>
      <c r="T749" s="30"/>
      <c r="U749" s="30"/>
      <c r="V749" s="30"/>
      <c r="W749" s="30"/>
      <c r="X749" s="30"/>
      <c r="Y749" s="30"/>
      <c r="Z749" s="30"/>
      <c r="AA749" s="30"/>
    </row>
    <row r="750" spans="1:27" ht="13.2" x14ac:dyDescent="0.25">
      <c r="A750" s="78"/>
      <c r="B750" s="28"/>
      <c r="C750" s="28"/>
      <c r="D750" s="27"/>
      <c r="E750" s="28"/>
      <c r="F750" s="27"/>
      <c r="G750" s="28"/>
      <c r="H750" s="31"/>
      <c r="I750" s="31"/>
      <c r="J750" s="30"/>
      <c r="K750" s="30"/>
      <c r="L750" s="28"/>
      <c r="M750" s="31"/>
      <c r="N750" s="32"/>
      <c r="O750" s="28"/>
      <c r="P750" s="32"/>
      <c r="Q750" s="32"/>
      <c r="R750" s="31"/>
      <c r="S750" s="31"/>
      <c r="T750" s="30"/>
      <c r="U750" s="30"/>
      <c r="V750" s="30"/>
      <c r="W750" s="30"/>
      <c r="X750" s="30"/>
      <c r="Y750" s="30"/>
      <c r="Z750" s="30"/>
      <c r="AA750" s="30"/>
    </row>
    <row r="751" spans="1:27" ht="13.2" x14ac:dyDescent="0.25">
      <c r="A751" s="78"/>
      <c r="B751" s="28"/>
      <c r="C751" s="28"/>
      <c r="D751" s="27"/>
      <c r="E751" s="28"/>
      <c r="F751" s="27"/>
      <c r="G751" s="28"/>
      <c r="H751" s="31"/>
      <c r="I751" s="31"/>
      <c r="J751" s="30"/>
      <c r="K751" s="30"/>
      <c r="L751" s="28"/>
      <c r="M751" s="31"/>
      <c r="N751" s="32"/>
      <c r="O751" s="28"/>
      <c r="P751" s="32"/>
      <c r="Q751" s="32"/>
      <c r="R751" s="31"/>
      <c r="S751" s="31"/>
      <c r="T751" s="30"/>
      <c r="U751" s="30"/>
      <c r="V751" s="30"/>
      <c r="W751" s="30"/>
      <c r="X751" s="30"/>
      <c r="Y751" s="30"/>
      <c r="Z751" s="30"/>
      <c r="AA751" s="30"/>
    </row>
    <row r="752" spans="1:27" ht="13.2" x14ac:dyDescent="0.25">
      <c r="A752" s="78"/>
      <c r="B752" s="28"/>
      <c r="C752" s="28"/>
      <c r="D752" s="27"/>
      <c r="E752" s="28"/>
      <c r="F752" s="27"/>
      <c r="G752" s="28"/>
      <c r="H752" s="31"/>
      <c r="I752" s="31"/>
      <c r="J752" s="30"/>
      <c r="K752" s="30"/>
      <c r="L752" s="28"/>
      <c r="M752" s="31"/>
      <c r="N752" s="32"/>
      <c r="O752" s="28"/>
      <c r="P752" s="32"/>
      <c r="Q752" s="32"/>
      <c r="R752" s="31"/>
      <c r="S752" s="31"/>
      <c r="T752" s="30"/>
      <c r="U752" s="30"/>
      <c r="V752" s="30"/>
      <c r="W752" s="30"/>
      <c r="X752" s="30"/>
      <c r="Y752" s="30"/>
      <c r="Z752" s="30"/>
      <c r="AA752" s="30"/>
    </row>
    <row r="753" spans="1:27" ht="13.2" x14ac:dyDescent="0.25">
      <c r="A753" s="78"/>
      <c r="B753" s="28"/>
      <c r="C753" s="28"/>
      <c r="D753" s="27"/>
      <c r="E753" s="28"/>
      <c r="F753" s="27"/>
      <c r="G753" s="28"/>
      <c r="H753" s="31"/>
      <c r="I753" s="31"/>
      <c r="J753" s="30"/>
      <c r="K753" s="30"/>
      <c r="L753" s="28"/>
      <c r="M753" s="31"/>
      <c r="N753" s="32"/>
      <c r="O753" s="28"/>
      <c r="P753" s="32"/>
      <c r="Q753" s="32"/>
      <c r="R753" s="31"/>
      <c r="S753" s="31"/>
      <c r="T753" s="30"/>
      <c r="U753" s="30"/>
      <c r="V753" s="30"/>
      <c r="W753" s="30"/>
      <c r="X753" s="30"/>
      <c r="Y753" s="30"/>
      <c r="Z753" s="30"/>
      <c r="AA753" s="30"/>
    </row>
    <row r="754" spans="1:27" ht="13.2" x14ac:dyDescent="0.25">
      <c r="A754" s="78"/>
      <c r="B754" s="28"/>
      <c r="C754" s="28"/>
      <c r="D754" s="27"/>
      <c r="E754" s="28"/>
      <c r="F754" s="27"/>
      <c r="G754" s="28"/>
      <c r="H754" s="31"/>
      <c r="I754" s="31"/>
      <c r="J754" s="30"/>
      <c r="K754" s="30"/>
      <c r="L754" s="28"/>
      <c r="M754" s="31"/>
      <c r="N754" s="32"/>
      <c r="O754" s="28"/>
      <c r="P754" s="32"/>
      <c r="Q754" s="32"/>
      <c r="R754" s="31"/>
      <c r="S754" s="31"/>
      <c r="T754" s="30"/>
      <c r="U754" s="30"/>
      <c r="V754" s="30"/>
      <c r="W754" s="30"/>
      <c r="X754" s="30"/>
      <c r="Y754" s="30"/>
      <c r="Z754" s="30"/>
      <c r="AA754" s="30"/>
    </row>
    <row r="755" spans="1:27" ht="13.2" x14ac:dyDescent="0.25">
      <c r="A755" s="78"/>
      <c r="B755" s="28"/>
      <c r="C755" s="28"/>
      <c r="D755" s="27"/>
      <c r="E755" s="28"/>
      <c r="F755" s="27"/>
      <c r="G755" s="28"/>
      <c r="H755" s="31"/>
      <c r="I755" s="31"/>
      <c r="J755" s="30"/>
      <c r="K755" s="30"/>
      <c r="L755" s="28"/>
      <c r="M755" s="31"/>
      <c r="N755" s="32"/>
      <c r="O755" s="28"/>
      <c r="P755" s="32"/>
      <c r="Q755" s="32"/>
      <c r="R755" s="31"/>
      <c r="S755" s="31"/>
      <c r="T755" s="30"/>
      <c r="U755" s="30"/>
      <c r="V755" s="30"/>
      <c r="W755" s="30"/>
      <c r="X755" s="30"/>
      <c r="Y755" s="30"/>
      <c r="Z755" s="30"/>
      <c r="AA755" s="30"/>
    </row>
    <row r="756" spans="1:27" ht="13.2" x14ac:dyDescent="0.25">
      <c r="A756" s="78"/>
      <c r="B756" s="28"/>
      <c r="C756" s="28"/>
      <c r="D756" s="27"/>
      <c r="E756" s="28"/>
      <c r="F756" s="27"/>
      <c r="G756" s="28"/>
      <c r="H756" s="31"/>
      <c r="I756" s="31"/>
      <c r="J756" s="30"/>
      <c r="K756" s="30"/>
      <c r="L756" s="28"/>
      <c r="M756" s="31"/>
      <c r="N756" s="32"/>
      <c r="O756" s="28"/>
      <c r="P756" s="32"/>
      <c r="Q756" s="32"/>
      <c r="R756" s="31"/>
      <c r="S756" s="31"/>
      <c r="T756" s="30"/>
      <c r="U756" s="30"/>
      <c r="V756" s="30"/>
      <c r="W756" s="30"/>
      <c r="X756" s="30"/>
      <c r="Y756" s="30"/>
      <c r="Z756" s="30"/>
      <c r="AA756" s="30"/>
    </row>
    <row r="757" spans="1:27" ht="13.2" x14ac:dyDescent="0.25">
      <c r="A757" s="78"/>
      <c r="B757" s="28"/>
      <c r="C757" s="28"/>
      <c r="D757" s="27"/>
      <c r="E757" s="28"/>
      <c r="F757" s="27"/>
      <c r="G757" s="28"/>
      <c r="H757" s="31"/>
      <c r="I757" s="31"/>
      <c r="J757" s="30"/>
      <c r="K757" s="30"/>
      <c r="L757" s="28"/>
      <c r="M757" s="31"/>
      <c r="N757" s="32"/>
      <c r="O757" s="28"/>
      <c r="P757" s="32"/>
      <c r="Q757" s="32"/>
      <c r="R757" s="31"/>
      <c r="S757" s="31"/>
      <c r="T757" s="30"/>
      <c r="U757" s="30"/>
      <c r="V757" s="30"/>
      <c r="W757" s="30"/>
      <c r="X757" s="30"/>
      <c r="Y757" s="30"/>
      <c r="Z757" s="30"/>
      <c r="AA757" s="30"/>
    </row>
    <row r="758" spans="1:27" ht="13.2" x14ac:dyDescent="0.25">
      <c r="A758" s="78"/>
      <c r="B758" s="28"/>
      <c r="C758" s="28"/>
      <c r="D758" s="27"/>
      <c r="E758" s="28"/>
      <c r="F758" s="27"/>
      <c r="G758" s="28"/>
      <c r="H758" s="31"/>
      <c r="I758" s="31"/>
      <c r="J758" s="30"/>
      <c r="K758" s="30"/>
      <c r="L758" s="28"/>
      <c r="M758" s="31"/>
      <c r="N758" s="32"/>
      <c r="O758" s="28"/>
      <c r="P758" s="32"/>
      <c r="Q758" s="32"/>
      <c r="R758" s="31"/>
      <c r="S758" s="31"/>
      <c r="T758" s="30"/>
      <c r="U758" s="30"/>
      <c r="V758" s="30"/>
      <c r="W758" s="30"/>
      <c r="X758" s="30"/>
      <c r="Y758" s="30"/>
      <c r="Z758" s="30"/>
      <c r="AA758" s="30"/>
    </row>
    <row r="759" spans="1:27" ht="13.2" x14ac:dyDescent="0.25">
      <c r="A759" s="78"/>
      <c r="B759" s="28"/>
      <c r="C759" s="28"/>
      <c r="D759" s="27"/>
      <c r="E759" s="28"/>
      <c r="F759" s="27"/>
      <c r="G759" s="28"/>
      <c r="H759" s="31"/>
      <c r="I759" s="31"/>
      <c r="J759" s="30"/>
      <c r="K759" s="30"/>
      <c r="L759" s="28"/>
      <c r="M759" s="31"/>
      <c r="N759" s="32"/>
      <c r="O759" s="28"/>
      <c r="P759" s="32"/>
      <c r="Q759" s="32"/>
      <c r="R759" s="31"/>
      <c r="S759" s="31"/>
      <c r="T759" s="30"/>
      <c r="U759" s="30"/>
      <c r="V759" s="30"/>
      <c r="W759" s="30"/>
      <c r="X759" s="30"/>
      <c r="Y759" s="30"/>
      <c r="Z759" s="30"/>
      <c r="AA759" s="30"/>
    </row>
    <row r="760" spans="1:27" ht="13.2" x14ac:dyDescent="0.25">
      <c r="A760" s="78"/>
      <c r="B760" s="28"/>
      <c r="C760" s="28"/>
      <c r="D760" s="27"/>
      <c r="E760" s="28"/>
      <c r="F760" s="27"/>
      <c r="G760" s="28"/>
      <c r="H760" s="31"/>
      <c r="I760" s="31"/>
      <c r="J760" s="30"/>
      <c r="K760" s="30"/>
      <c r="L760" s="28"/>
      <c r="M760" s="31"/>
      <c r="N760" s="32"/>
      <c r="O760" s="28"/>
      <c r="P760" s="32"/>
      <c r="Q760" s="32"/>
      <c r="R760" s="31"/>
      <c r="S760" s="31"/>
      <c r="T760" s="30"/>
      <c r="U760" s="30"/>
      <c r="V760" s="30"/>
      <c r="W760" s="30"/>
      <c r="X760" s="30"/>
      <c r="Y760" s="30"/>
      <c r="Z760" s="30"/>
      <c r="AA760" s="30"/>
    </row>
    <row r="761" spans="1:27" ht="13.2" x14ac:dyDescent="0.25">
      <c r="A761" s="78"/>
      <c r="B761" s="28"/>
      <c r="C761" s="28"/>
      <c r="D761" s="27"/>
      <c r="E761" s="28"/>
      <c r="F761" s="27"/>
      <c r="G761" s="28"/>
      <c r="H761" s="31"/>
      <c r="I761" s="31"/>
      <c r="J761" s="30"/>
      <c r="K761" s="30"/>
      <c r="L761" s="28"/>
      <c r="M761" s="31"/>
      <c r="N761" s="32"/>
      <c r="O761" s="28"/>
      <c r="P761" s="32"/>
      <c r="Q761" s="32"/>
      <c r="R761" s="31"/>
      <c r="S761" s="31"/>
      <c r="T761" s="30"/>
      <c r="U761" s="30"/>
      <c r="V761" s="30"/>
      <c r="W761" s="30"/>
      <c r="X761" s="30"/>
      <c r="Y761" s="30"/>
      <c r="Z761" s="30"/>
      <c r="AA761" s="30"/>
    </row>
    <row r="762" spans="1:27" ht="13.2" x14ac:dyDescent="0.25">
      <c r="A762" s="78"/>
      <c r="B762" s="28"/>
      <c r="C762" s="28"/>
      <c r="D762" s="27"/>
      <c r="E762" s="28"/>
      <c r="F762" s="27"/>
      <c r="G762" s="28"/>
      <c r="H762" s="31"/>
      <c r="I762" s="31"/>
      <c r="J762" s="30"/>
      <c r="K762" s="30"/>
      <c r="L762" s="28"/>
      <c r="M762" s="31"/>
      <c r="N762" s="32"/>
      <c r="O762" s="28"/>
      <c r="P762" s="32"/>
      <c r="Q762" s="32"/>
      <c r="R762" s="31"/>
      <c r="S762" s="31"/>
      <c r="T762" s="30"/>
      <c r="U762" s="30"/>
      <c r="V762" s="30"/>
      <c r="W762" s="30"/>
      <c r="X762" s="30"/>
      <c r="Y762" s="30"/>
      <c r="Z762" s="30"/>
      <c r="AA762" s="30"/>
    </row>
    <row r="763" spans="1:27" ht="13.2" x14ac:dyDescent="0.25">
      <c r="A763" s="78"/>
      <c r="B763" s="28"/>
      <c r="C763" s="28"/>
      <c r="D763" s="27"/>
      <c r="E763" s="28"/>
      <c r="F763" s="27"/>
      <c r="G763" s="28"/>
      <c r="H763" s="31"/>
      <c r="I763" s="31"/>
      <c r="J763" s="30"/>
      <c r="K763" s="30"/>
      <c r="L763" s="28"/>
      <c r="M763" s="31"/>
      <c r="N763" s="32"/>
      <c r="O763" s="28"/>
      <c r="P763" s="32"/>
      <c r="Q763" s="32"/>
      <c r="R763" s="31"/>
      <c r="S763" s="31"/>
      <c r="T763" s="30"/>
      <c r="U763" s="30"/>
      <c r="V763" s="30"/>
      <c r="W763" s="30"/>
      <c r="X763" s="30"/>
      <c r="Y763" s="30"/>
      <c r="Z763" s="30"/>
      <c r="AA763" s="30"/>
    </row>
    <row r="764" spans="1:27" ht="13.2" x14ac:dyDescent="0.25">
      <c r="A764" s="78"/>
      <c r="B764" s="28"/>
      <c r="C764" s="28"/>
      <c r="D764" s="27"/>
      <c r="E764" s="28"/>
      <c r="F764" s="27"/>
      <c r="G764" s="28"/>
      <c r="H764" s="31"/>
      <c r="I764" s="31"/>
      <c r="J764" s="30"/>
      <c r="K764" s="30"/>
      <c r="L764" s="28"/>
      <c r="M764" s="31"/>
      <c r="N764" s="32"/>
      <c r="O764" s="28"/>
      <c r="P764" s="32"/>
      <c r="Q764" s="32"/>
      <c r="R764" s="31"/>
      <c r="S764" s="31"/>
      <c r="T764" s="30"/>
      <c r="U764" s="30"/>
      <c r="V764" s="30"/>
      <c r="W764" s="30"/>
      <c r="X764" s="30"/>
      <c r="Y764" s="30"/>
      <c r="Z764" s="30"/>
      <c r="AA764" s="30"/>
    </row>
    <row r="765" spans="1:27" ht="13.2" x14ac:dyDescent="0.25">
      <c r="A765" s="78"/>
      <c r="B765" s="28"/>
      <c r="C765" s="28"/>
      <c r="D765" s="27"/>
      <c r="E765" s="28"/>
      <c r="F765" s="27"/>
      <c r="G765" s="28"/>
      <c r="H765" s="31"/>
      <c r="I765" s="31"/>
      <c r="J765" s="30"/>
      <c r="K765" s="30"/>
      <c r="L765" s="28"/>
      <c r="M765" s="31"/>
      <c r="N765" s="32"/>
      <c r="O765" s="28"/>
      <c r="P765" s="32"/>
      <c r="Q765" s="32"/>
      <c r="R765" s="31"/>
      <c r="S765" s="31"/>
      <c r="T765" s="30"/>
      <c r="U765" s="30"/>
      <c r="V765" s="30"/>
      <c r="W765" s="30"/>
      <c r="X765" s="30"/>
      <c r="Y765" s="30"/>
      <c r="Z765" s="30"/>
      <c r="AA765" s="30"/>
    </row>
    <row r="766" spans="1:27" ht="13.2" x14ac:dyDescent="0.25">
      <c r="A766" s="78"/>
      <c r="B766" s="28"/>
      <c r="C766" s="28"/>
      <c r="D766" s="27"/>
      <c r="E766" s="28"/>
      <c r="F766" s="27"/>
      <c r="G766" s="28"/>
      <c r="H766" s="31"/>
      <c r="I766" s="31"/>
      <c r="J766" s="30"/>
      <c r="K766" s="30"/>
      <c r="L766" s="28"/>
      <c r="M766" s="31"/>
      <c r="N766" s="32"/>
      <c r="O766" s="28"/>
      <c r="P766" s="32"/>
      <c r="Q766" s="32"/>
      <c r="R766" s="31"/>
      <c r="S766" s="31"/>
      <c r="T766" s="30"/>
      <c r="U766" s="30"/>
      <c r="V766" s="30"/>
      <c r="W766" s="30"/>
      <c r="X766" s="30"/>
      <c r="Y766" s="30"/>
      <c r="Z766" s="30"/>
      <c r="AA766" s="30"/>
    </row>
    <row r="767" spans="1:27" ht="13.2" x14ac:dyDescent="0.25">
      <c r="A767" s="78"/>
      <c r="B767" s="28"/>
      <c r="C767" s="28"/>
      <c r="D767" s="27"/>
      <c r="E767" s="28"/>
      <c r="F767" s="27"/>
      <c r="G767" s="28"/>
      <c r="H767" s="31"/>
      <c r="I767" s="31"/>
      <c r="J767" s="30"/>
      <c r="K767" s="30"/>
      <c r="L767" s="28"/>
      <c r="M767" s="31"/>
      <c r="N767" s="32"/>
      <c r="O767" s="28"/>
      <c r="P767" s="32"/>
      <c r="Q767" s="32"/>
      <c r="R767" s="31"/>
      <c r="S767" s="31"/>
      <c r="T767" s="30"/>
      <c r="U767" s="30"/>
      <c r="V767" s="30"/>
      <c r="W767" s="30"/>
      <c r="X767" s="30"/>
      <c r="Y767" s="30"/>
      <c r="Z767" s="30"/>
      <c r="AA767" s="30"/>
    </row>
    <row r="768" spans="1:27" ht="13.2" x14ac:dyDescent="0.25">
      <c r="A768" s="78"/>
      <c r="B768" s="28"/>
      <c r="C768" s="28"/>
      <c r="D768" s="27"/>
      <c r="E768" s="28"/>
      <c r="F768" s="27"/>
      <c r="G768" s="28"/>
      <c r="H768" s="31"/>
      <c r="I768" s="31"/>
      <c r="J768" s="30"/>
      <c r="K768" s="30"/>
      <c r="L768" s="28"/>
      <c r="M768" s="31"/>
      <c r="N768" s="32"/>
      <c r="O768" s="28"/>
      <c r="P768" s="32"/>
      <c r="Q768" s="32"/>
      <c r="R768" s="31"/>
      <c r="S768" s="31"/>
      <c r="T768" s="30"/>
      <c r="U768" s="30"/>
      <c r="V768" s="30"/>
      <c r="W768" s="30"/>
      <c r="X768" s="30"/>
      <c r="Y768" s="30"/>
      <c r="Z768" s="30"/>
      <c r="AA768" s="30"/>
    </row>
    <row r="769" spans="1:27" ht="13.2" x14ac:dyDescent="0.25">
      <c r="A769" s="78"/>
      <c r="B769" s="28"/>
      <c r="C769" s="28"/>
      <c r="D769" s="27"/>
      <c r="E769" s="28"/>
      <c r="F769" s="27"/>
      <c r="G769" s="28"/>
      <c r="H769" s="31"/>
      <c r="I769" s="31"/>
      <c r="J769" s="30"/>
      <c r="K769" s="30"/>
      <c r="L769" s="28"/>
      <c r="M769" s="31"/>
      <c r="N769" s="32"/>
      <c r="O769" s="28"/>
      <c r="P769" s="32"/>
      <c r="Q769" s="32"/>
      <c r="R769" s="31"/>
      <c r="S769" s="31"/>
      <c r="T769" s="30"/>
      <c r="U769" s="30"/>
      <c r="V769" s="30"/>
      <c r="W769" s="30"/>
      <c r="X769" s="30"/>
      <c r="Y769" s="30"/>
      <c r="Z769" s="30"/>
      <c r="AA769" s="30"/>
    </row>
    <row r="770" spans="1:27" ht="13.2" x14ac:dyDescent="0.25">
      <c r="A770" s="78"/>
      <c r="B770" s="28"/>
      <c r="C770" s="28"/>
      <c r="D770" s="27"/>
      <c r="E770" s="28"/>
      <c r="F770" s="27"/>
      <c r="G770" s="28"/>
      <c r="H770" s="31"/>
      <c r="I770" s="31"/>
      <c r="J770" s="30"/>
      <c r="K770" s="30"/>
      <c r="L770" s="28"/>
      <c r="M770" s="31"/>
      <c r="N770" s="32"/>
      <c r="O770" s="28"/>
      <c r="P770" s="32"/>
      <c r="Q770" s="32"/>
      <c r="R770" s="31"/>
      <c r="S770" s="31"/>
      <c r="T770" s="30"/>
      <c r="U770" s="30"/>
      <c r="V770" s="30"/>
      <c r="W770" s="30"/>
      <c r="X770" s="30"/>
      <c r="Y770" s="30"/>
      <c r="Z770" s="30"/>
      <c r="AA770" s="30"/>
    </row>
    <row r="771" spans="1:27" ht="13.2" x14ac:dyDescent="0.25">
      <c r="A771" s="78"/>
      <c r="B771" s="28"/>
      <c r="C771" s="28"/>
      <c r="D771" s="27"/>
      <c r="E771" s="28"/>
      <c r="F771" s="27"/>
      <c r="G771" s="28"/>
      <c r="H771" s="31"/>
      <c r="I771" s="31"/>
      <c r="J771" s="30"/>
      <c r="K771" s="30"/>
      <c r="L771" s="28"/>
      <c r="M771" s="31"/>
      <c r="N771" s="32"/>
      <c r="O771" s="28"/>
      <c r="P771" s="32"/>
      <c r="Q771" s="32"/>
      <c r="R771" s="31"/>
      <c r="S771" s="31"/>
      <c r="T771" s="30"/>
      <c r="U771" s="30"/>
      <c r="V771" s="30"/>
      <c r="W771" s="30"/>
      <c r="X771" s="30"/>
      <c r="Y771" s="30"/>
      <c r="Z771" s="30"/>
      <c r="AA771" s="30"/>
    </row>
    <row r="772" spans="1:27" ht="13.2" x14ac:dyDescent="0.25">
      <c r="A772" s="78"/>
      <c r="B772" s="28"/>
      <c r="C772" s="28"/>
      <c r="D772" s="27"/>
      <c r="E772" s="28"/>
      <c r="F772" s="27"/>
      <c r="G772" s="28"/>
      <c r="H772" s="31"/>
      <c r="I772" s="31"/>
      <c r="J772" s="30"/>
      <c r="K772" s="30"/>
      <c r="L772" s="28"/>
      <c r="M772" s="31"/>
      <c r="N772" s="32"/>
      <c r="O772" s="28"/>
      <c r="P772" s="32"/>
      <c r="Q772" s="32"/>
      <c r="R772" s="31"/>
      <c r="S772" s="31"/>
      <c r="T772" s="30"/>
      <c r="U772" s="30"/>
      <c r="V772" s="30"/>
      <c r="W772" s="30"/>
      <c r="X772" s="30"/>
      <c r="Y772" s="30"/>
      <c r="Z772" s="30"/>
      <c r="AA772" s="30"/>
    </row>
    <row r="773" spans="1:27" ht="13.2" x14ac:dyDescent="0.25">
      <c r="A773" s="78"/>
      <c r="B773" s="28"/>
      <c r="C773" s="28"/>
      <c r="D773" s="27"/>
      <c r="E773" s="28"/>
      <c r="F773" s="27"/>
      <c r="G773" s="28"/>
      <c r="H773" s="31"/>
      <c r="I773" s="31"/>
      <c r="J773" s="30"/>
      <c r="K773" s="30"/>
      <c r="L773" s="28"/>
      <c r="M773" s="31"/>
      <c r="N773" s="32"/>
      <c r="O773" s="28"/>
      <c r="P773" s="32"/>
      <c r="Q773" s="32"/>
      <c r="R773" s="31"/>
      <c r="S773" s="31"/>
      <c r="T773" s="30"/>
      <c r="U773" s="30"/>
      <c r="V773" s="30"/>
      <c r="W773" s="30"/>
      <c r="X773" s="30"/>
      <c r="Y773" s="30"/>
      <c r="Z773" s="30"/>
      <c r="AA773" s="30"/>
    </row>
    <row r="774" spans="1:27" ht="13.2" x14ac:dyDescent="0.25">
      <c r="A774" s="78"/>
      <c r="B774" s="28"/>
      <c r="C774" s="28"/>
      <c r="D774" s="27"/>
      <c r="E774" s="28"/>
      <c r="F774" s="27"/>
      <c r="G774" s="28"/>
      <c r="H774" s="31"/>
      <c r="I774" s="31"/>
      <c r="J774" s="30"/>
      <c r="K774" s="30"/>
      <c r="L774" s="28"/>
      <c r="M774" s="31"/>
      <c r="N774" s="32"/>
      <c r="O774" s="28"/>
      <c r="P774" s="32"/>
      <c r="Q774" s="32"/>
      <c r="R774" s="31"/>
      <c r="S774" s="31"/>
      <c r="T774" s="30"/>
      <c r="U774" s="30"/>
      <c r="V774" s="30"/>
      <c r="W774" s="30"/>
      <c r="X774" s="30"/>
      <c r="Y774" s="30"/>
      <c r="Z774" s="30"/>
      <c r="AA774" s="30"/>
    </row>
    <row r="775" spans="1:27" ht="13.2" x14ac:dyDescent="0.25">
      <c r="A775" s="78"/>
      <c r="B775" s="28"/>
      <c r="C775" s="28"/>
      <c r="D775" s="27"/>
      <c r="E775" s="28"/>
      <c r="F775" s="27"/>
      <c r="G775" s="28"/>
      <c r="H775" s="31"/>
      <c r="I775" s="31"/>
      <c r="J775" s="30"/>
      <c r="K775" s="30"/>
      <c r="L775" s="28"/>
      <c r="M775" s="31"/>
      <c r="N775" s="32"/>
      <c r="O775" s="28"/>
      <c r="P775" s="32"/>
      <c r="Q775" s="32"/>
      <c r="R775" s="31"/>
      <c r="S775" s="31"/>
      <c r="T775" s="30"/>
      <c r="U775" s="30"/>
      <c r="V775" s="30"/>
      <c r="W775" s="30"/>
      <c r="X775" s="30"/>
      <c r="Y775" s="30"/>
      <c r="Z775" s="30"/>
      <c r="AA775" s="30"/>
    </row>
    <row r="776" spans="1:27" ht="13.2" x14ac:dyDescent="0.25">
      <c r="A776" s="78"/>
      <c r="B776" s="28"/>
      <c r="C776" s="28"/>
      <c r="D776" s="27"/>
      <c r="E776" s="28"/>
      <c r="F776" s="27"/>
      <c r="G776" s="28"/>
      <c r="H776" s="31"/>
      <c r="I776" s="31"/>
      <c r="J776" s="30"/>
      <c r="K776" s="30"/>
      <c r="L776" s="28"/>
      <c r="M776" s="31"/>
      <c r="N776" s="32"/>
      <c r="O776" s="28"/>
      <c r="P776" s="32"/>
      <c r="Q776" s="32"/>
      <c r="R776" s="31"/>
      <c r="S776" s="31"/>
      <c r="T776" s="30"/>
      <c r="U776" s="30"/>
      <c r="V776" s="30"/>
      <c r="W776" s="30"/>
      <c r="X776" s="30"/>
      <c r="Y776" s="30"/>
      <c r="Z776" s="30"/>
      <c r="AA776" s="30"/>
    </row>
    <row r="777" spans="1:27" ht="13.2" x14ac:dyDescent="0.25">
      <c r="A777" s="78"/>
      <c r="B777" s="28"/>
      <c r="C777" s="28"/>
      <c r="D777" s="27"/>
      <c r="E777" s="28"/>
      <c r="F777" s="27"/>
      <c r="G777" s="28"/>
      <c r="H777" s="31"/>
      <c r="I777" s="31"/>
      <c r="J777" s="30"/>
      <c r="K777" s="30"/>
      <c r="L777" s="28"/>
      <c r="M777" s="31"/>
      <c r="N777" s="32"/>
      <c r="O777" s="28"/>
      <c r="P777" s="32"/>
      <c r="Q777" s="32"/>
      <c r="R777" s="31"/>
      <c r="S777" s="31"/>
      <c r="T777" s="30"/>
      <c r="U777" s="30"/>
      <c r="V777" s="30"/>
      <c r="W777" s="30"/>
      <c r="X777" s="30"/>
      <c r="Y777" s="30"/>
      <c r="Z777" s="30"/>
      <c r="AA777" s="30"/>
    </row>
    <row r="778" spans="1:27" ht="13.2" x14ac:dyDescent="0.25">
      <c r="A778" s="78"/>
      <c r="B778" s="28"/>
      <c r="C778" s="28"/>
      <c r="D778" s="27"/>
      <c r="E778" s="28"/>
      <c r="F778" s="27"/>
      <c r="G778" s="28"/>
      <c r="H778" s="31"/>
      <c r="I778" s="31"/>
      <c r="J778" s="30"/>
      <c r="K778" s="30"/>
      <c r="L778" s="28"/>
      <c r="M778" s="31"/>
      <c r="N778" s="32"/>
      <c r="O778" s="28"/>
      <c r="P778" s="32"/>
      <c r="Q778" s="32"/>
      <c r="R778" s="31"/>
      <c r="S778" s="31"/>
      <c r="T778" s="30"/>
      <c r="U778" s="30"/>
      <c r="V778" s="30"/>
      <c r="W778" s="30"/>
      <c r="X778" s="30"/>
      <c r="Y778" s="30"/>
      <c r="Z778" s="30"/>
      <c r="AA778" s="30"/>
    </row>
    <row r="779" spans="1:27" ht="13.2" x14ac:dyDescent="0.25">
      <c r="A779" s="78"/>
      <c r="B779" s="28"/>
      <c r="C779" s="28"/>
      <c r="D779" s="27"/>
      <c r="E779" s="28"/>
      <c r="F779" s="27"/>
      <c r="G779" s="28"/>
      <c r="H779" s="31"/>
      <c r="I779" s="31"/>
      <c r="J779" s="30"/>
      <c r="K779" s="30"/>
      <c r="L779" s="28"/>
      <c r="M779" s="31"/>
      <c r="N779" s="32"/>
      <c r="O779" s="28"/>
      <c r="P779" s="32"/>
      <c r="Q779" s="32"/>
      <c r="R779" s="31"/>
      <c r="S779" s="31"/>
      <c r="T779" s="30"/>
      <c r="U779" s="30"/>
      <c r="V779" s="30"/>
      <c r="W779" s="30"/>
      <c r="X779" s="30"/>
      <c r="Y779" s="30"/>
      <c r="Z779" s="30"/>
      <c r="AA779" s="30"/>
    </row>
    <row r="780" spans="1:27" ht="13.2" x14ac:dyDescent="0.25">
      <c r="A780" s="78"/>
      <c r="B780" s="28"/>
      <c r="C780" s="28"/>
      <c r="D780" s="27"/>
      <c r="E780" s="28"/>
      <c r="F780" s="27"/>
      <c r="G780" s="28"/>
      <c r="H780" s="31"/>
      <c r="I780" s="31"/>
      <c r="J780" s="30"/>
      <c r="K780" s="30"/>
      <c r="L780" s="28"/>
      <c r="M780" s="31"/>
      <c r="N780" s="32"/>
      <c r="O780" s="28"/>
      <c r="P780" s="32"/>
      <c r="Q780" s="32"/>
      <c r="R780" s="31"/>
      <c r="S780" s="31"/>
      <c r="T780" s="30"/>
      <c r="U780" s="30"/>
      <c r="V780" s="30"/>
      <c r="W780" s="30"/>
      <c r="X780" s="30"/>
      <c r="Y780" s="30"/>
      <c r="Z780" s="30"/>
      <c r="AA780" s="30"/>
    </row>
    <row r="781" spans="1:27" ht="13.2" x14ac:dyDescent="0.25">
      <c r="A781" s="78"/>
      <c r="B781" s="28"/>
      <c r="C781" s="28"/>
      <c r="D781" s="27"/>
      <c r="E781" s="28"/>
      <c r="F781" s="27"/>
      <c r="G781" s="28"/>
      <c r="H781" s="31"/>
      <c r="I781" s="31"/>
      <c r="J781" s="30"/>
      <c r="K781" s="30"/>
      <c r="L781" s="28"/>
      <c r="M781" s="31"/>
      <c r="N781" s="32"/>
      <c r="O781" s="28"/>
      <c r="P781" s="32"/>
      <c r="Q781" s="32"/>
      <c r="R781" s="31"/>
      <c r="S781" s="31"/>
      <c r="T781" s="30"/>
      <c r="U781" s="30"/>
      <c r="V781" s="30"/>
      <c r="W781" s="30"/>
      <c r="X781" s="30"/>
      <c r="Y781" s="30"/>
      <c r="Z781" s="30"/>
      <c r="AA781" s="30"/>
    </row>
    <row r="782" spans="1:27" ht="13.2" x14ac:dyDescent="0.25">
      <c r="A782" s="78"/>
      <c r="B782" s="28"/>
      <c r="C782" s="28"/>
      <c r="D782" s="27"/>
      <c r="E782" s="28"/>
      <c r="F782" s="27"/>
      <c r="G782" s="28"/>
      <c r="H782" s="31"/>
      <c r="I782" s="31"/>
      <c r="J782" s="30"/>
      <c r="K782" s="30"/>
      <c r="L782" s="28"/>
      <c r="M782" s="31"/>
      <c r="N782" s="32"/>
      <c r="O782" s="28"/>
      <c r="P782" s="32"/>
      <c r="Q782" s="32"/>
      <c r="R782" s="31"/>
      <c r="S782" s="31"/>
      <c r="T782" s="30"/>
      <c r="U782" s="30"/>
      <c r="V782" s="30"/>
      <c r="W782" s="30"/>
      <c r="X782" s="30"/>
      <c r="Y782" s="30"/>
      <c r="Z782" s="30"/>
      <c r="AA782" s="30"/>
    </row>
    <row r="783" spans="1:27" ht="13.2" x14ac:dyDescent="0.25">
      <c r="A783" s="78"/>
      <c r="B783" s="28"/>
      <c r="C783" s="28"/>
      <c r="D783" s="27"/>
      <c r="E783" s="28"/>
      <c r="F783" s="27"/>
      <c r="G783" s="28"/>
      <c r="H783" s="31"/>
      <c r="I783" s="31"/>
      <c r="J783" s="30"/>
      <c r="K783" s="30"/>
      <c r="L783" s="28"/>
      <c r="M783" s="31"/>
      <c r="N783" s="32"/>
      <c r="O783" s="28"/>
      <c r="P783" s="32"/>
      <c r="Q783" s="32"/>
      <c r="R783" s="31"/>
      <c r="S783" s="31"/>
      <c r="T783" s="30"/>
      <c r="U783" s="30"/>
      <c r="V783" s="30"/>
      <c r="W783" s="30"/>
      <c r="X783" s="30"/>
      <c r="Y783" s="30"/>
      <c r="Z783" s="30"/>
      <c r="AA783" s="30"/>
    </row>
    <row r="784" spans="1:27" ht="13.2" x14ac:dyDescent="0.25">
      <c r="A784" s="78"/>
      <c r="B784" s="28"/>
      <c r="C784" s="28"/>
      <c r="D784" s="27"/>
      <c r="E784" s="28"/>
      <c r="F784" s="27"/>
      <c r="G784" s="28"/>
      <c r="H784" s="31"/>
      <c r="I784" s="31"/>
      <c r="J784" s="30"/>
      <c r="K784" s="30"/>
      <c r="L784" s="28"/>
      <c r="M784" s="31"/>
      <c r="N784" s="32"/>
      <c r="O784" s="28"/>
      <c r="P784" s="32"/>
      <c r="Q784" s="32"/>
      <c r="R784" s="31"/>
      <c r="S784" s="31"/>
      <c r="T784" s="30"/>
      <c r="U784" s="30"/>
      <c r="V784" s="30"/>
      <c r="W784" s="30"/>
      <c r="X784" s="30"/>
      <c r="Y784" s="30"/>
      <c r="Z784" s="30"/>
      <c r="AA784" s="30"/>
    </row>
    <row r="785" spans="1:27" ht="13.2" x14ac:dyDescent="0.25">
      <c r="A785" s="78"/>
      <c r="B785" s="28"/>
      <c r="C785" s="28"/>
      <c r="D785" s="27"/>
      <c r="E785" s="28"/>
      <c r="F785" s="27"/>
      <c r="G785" s="28"/>
      <c r="H785" s="31"/>
      <c r="I785" s="31"/>
      <c r="J785" s="30"/>
      <c r="K785" s="30"/>
      <c r="L785" s="28"/>
      <c r="M785" s="31"/>
      <c r="N785" s="32"/>
      <c r="O785" s="28"/>
      <c r="P785" s="32"/>
      <c r="Q785" s="32"/>
      <c r="R785" s="31"/>
      <c r="S785" s="31"/>
      <c r="T785" s="30"/>
      <c r="U785" s="30"/>
      <c r="V785" s="30"/>
      <c r="W785" s="30"/>
      <c r="X785" s="30"/>
      <c r="Y785" s="30"/>
      <c r="Z785" s="30"/>
      <c r="AA785" s="30"/>
    </row>
    <row r="786" spans="1:27" ht="13.2" x14ac:dyDescent="0.25">
      <c r="A786" s="78"/>
      <c r="B786" s="28"/>
      <c r="C786" s="28"/>
      <c r="D786" s="27"/>
      <c r="E786" s="28"/>
      <c r="F786" s="27"/>
      <c r="G786" s="28"/>
      <c r="H786" s="31"/>
      <c r="I786" s="31"/>
      <c r="J786" s="30"/>
      <c r="K786" s="30"/>
      <c r="L786" s="28"/>
      <c r="M786" s="31"/>
      <c r="N786" s="32"/>
      <c r="O786" s="28"/>
      <c r="P786" s="32"/>
      <c r="Q786" s="32"/>
      <c r="R786" s="31"/>
      <c r="S786" s="31"/>
      <c r="T786" s="30"/>
      <c r="U786" s="30"/>
      <c r="V786" s="30"/>
      <c r="W786" s="30"/>
      <c r="X786" s="30"/>
      <c r="Y786" s="30"/>
      <c r="Z786" s="30"/>
      <c r="AA786" s="30"/>
    </row>
    <row r="787" spans="1:27" ht="13.2" x14ac:dyDescent="0.25">
      <c r="A787" s="78"/>
      <c r="B787" s="28"/>
      <c r="C787" s="28"/>
      <c r="D787" s="27"/>
      <c r="E787" s="28"/>
      <c r="F787" s="27"/>
      <c r="G787" s="28"/>
      <c r="H787" s="31"/>
      <c r="I787" s="31"/>
      <c r="J787" s="30"/>
      <c r="K787" s="30"/>
      <c r="L787" s="28"/>
      <c r="M787" s="31"/>
      <c r="N787" s="32"/>
      <c r="O787" s="28"/>
      <c r="P787" s="32"/>
      <c r="Q787" s="32"/>
      <c r="R787" s="31"/>
      <c r="S787" s="31"/>
      <c r="T787" s="30"/>
      <c r="U787" s="30"/>
      <c r="V787" s="30"/>
      <c r="W787" s="30"/>
      <c r="X787" s="30"/>
      <c r="Y787" s="30"/>
      <c r="Z787" s="30"/>
      <c r="AA787" s="30"/>
    </row>
    <row r="788" spans="1:27" ht="13.2" x14ac:dyDescent="0.25">
      <c r="A788" s="78"/>
      <c r="B788" s="28"/>
      <c r="C788" s="28"/>
      <c r="D788" s="27"/>
      <c r="E788" s="28"/>
      <c r="F788" s="27"/>
      <c r="G788" s="28"/>
      <c r="H788" s="31"/>
      <c r="I788" s="31"/>
      <c r="J788" s="30"/>
      <c r="K788" s="30"/>
      <c r="L788" s="28"/>
      <c r="M788" s="31"/>
      <c r="N788" s="32"/>
      <c r="O788" s="28"/>
      <c r="P788" s="32"/>
      <c r="Q788" s="32"/>
      <c r="R788" s="31"/>
      <c r="S788" s="31"/>
      <c r="T788" s="30"/>
      <c r="U788" s="30"/>
      <c r="V788" s="30"/>
      <c r="W788" s="30"/>
      <c r="X788" s="30"/>
      <c r="Y788" s="30"/>
      <c r="Z788" s="30"/>
      <c r="AA788" s="30"/>
    </row>
    <row r="789" spans="1:27" ht="13.2" x14ac:dyDescent="0.25">
      <c r="A789" s="78"/>
      <c r="B789" s="28"/>
      <c r="C789" s="28"/>
      <c r="D789" s="27"/>
      <c r="E789" s="28"/>
      <c r="F789" s="27"/>
      <c r="G789" s="28"/>
      <c r="H789" s="31"/>
      <c r="I789" s="31"/>
      <c r="J789" s="30"/>
      <c r="K789" s="30"/>
      <c r="L789" s="28"/>
      <c r="M789" s="31"/>
      <c r="N789" s="32"/>
      <c r="O789" s="28"/>
      <c r="P789" s="32"/>
      <c r="Q789" s="32"/>
      <c r="R789" s="31"/>
      <c r="S789" s="31"/>
      <c r="T789" s="30"/>
      <c r="U789" s="30"/>
      <c r="V789" s="30"/>
      <c r="W789" s="30"/>
      <c r="X789" s="30"/>
      <c r="Y789" s="30"/>
      <c r="Z789" s="30"/>
      <c r="AA789" s="30"/>
    </row>
    <row r="790" spans="1:27" ht="13.2" x14ac:dyDescent="0.25">
      <c r="A790" s="78"/>
      <c r="B790" s="28"/>
      <c r="C790" s="28"/>
      <c r="D790" s="27"/>
      <c r="E790" s="28"/>
      <c r="F790" s="27"/>
      <c r="G790" s="28"/>
      <c r="H790" s="31"/>
      <c r="I790" s="31"/>
      <c r="J790" s="30"/>
      <c r="K790" s="30"/>
      <c r="L790" s="28"/>
      <c r="M790" s="31"/>
      <c r="N790" s="32"/>
      <c r="O790" s="28"/>
      <c r="P790" s="32"/>
      <c r="Q790" s="32"/>
      <c r="R790" s="31"/>
      <c r="S790" s="31"/>
      <c r="T790" s="30"/>
      <c r="U790" s="30"/>
      <c r="V790" s="30"/>
      <c r="W790" s="30"/>
      <c r="X790" s="30"/>
      <c r="Y790" s="30"/>
      <c r="Z790" s="30"/>
      <c r="AA790" s="30"/>
    </row>
    <row r="791" spans="1:27" ht="13.2" x14ac:dyDescent="0.25">
      <c r="A791" s="78"/>
      <c r="B791" s="28"/>
      <c r="C791" s="28"/>
      <c r="D791" s="27"/>
      <c r="E791" s="28"/>
      <c r="F791" s="27"/>
      <c r="G791" s="28"/>
      <c r="H791" s="31"/>
      <c r="I791" s="31"/>
      <c r="J791" s="30"/>
      <c r="K791" s="30"/>
      <c r="L791" s="28"/>
      <c r="M791" s="31"/>
      <c r="N791" s="32"/>
      <c r="O791" s="28"/>
      <c r="P791" s="32"/>
      <c r="Q791" s="32"/>
      <c r="R791" s="31"/>
      <c r="S791" s="31"/>
      <c r="T791" s="30"/>
      <c r="U791" s="30"/>
      <c r="V791" s="30"/>
      <c r="W791" s="30"/>
      <c r="X791" s="30"/>
      <c r="Y791" s="30"/>
      <c r="Z791" s="30"/>
      <c r="AA791" s="30"/>
    </row>
    <row r="792" spans="1:27" ht="13.2" x14ac:dyDescent="0.25">
      <c r="A792" s="78"/>
      <c r="B792" s="28"/>
      <c r="C792" s="28"/>
      <c r="D792" s="27"/>
      <c r="E792" s="28"/>
      <c r="F792" s="27"/>
      <c r="G792" s="28"/>
      <c r="H792" s="31"/>
      <c r="I792" s="31"/>
      <c r="J792" s="30"/>
      <c r="K792" s="30"/>
      <c r="L792" s="28"/>
      <c r="M792" s="31"/>
      <c r="N792" s="32"/>
      <c r="O792" s="28"/>
      <c r="P792" s="32"/>
      <c r="Q792" s="32"/>
      <c r="R792" s="31"/>
      <c r="S792" s="31"/>
      <c r="T792" s="30"/>
      <c r="U792" s="30"/>
      <c r="V792" s="30"/>
      <c r="W792" s="30"/>
      <c r="X792" s="30"/>
      <c r="Y792" s="30"/>
      <c r="Z792" s="30"/>
      <c r="AA792" s="30"/>
    </row>
    <row r="793" spans="1:27" ht="13.2" x14ac:dyDescent="0.25">
      <c r="A793" s="78"/>
      <c r="B793" s="28"/>
      <c r="C793" s="28"/>
      <c r="D793" s="27"/>
      <c r="E793" s="28"/>
      <c r="F793" s="27"/>
      <c r="G793" s="28"/>
      <c r="H793" s="31"/>
      <c r="I793" s="31"/>
      <c r="J793" s="30"/>
      <c r="K793" s="30"/>
      <c r="L793" s="28"/>
      <c r="M793" s="31"/>
      <c r="N793" s="32"/>
      <c r="O793" s="28"/>
      <c r="P793" s="32"/>
      <c r="Q793" s="32"/>
      <c r="R793" s="31"/>
      <c r="S793" s="31"/>
      <c r="T793" s="30"/>
      <c r="U793" s="30"/>
      <c r="V793" s="30"/>
      <c r="W793" s="30"/>
      <c r="X793" s="30"/>
      <c r="Y793" s="30"/>
      <c r="Z793" s="30"/>
      <c r="AA793" s="30"/>
    </row>
    <row r="794" spans="1:27" ht="13.2" x14ac:dyDescent="0.25">
      <c r="A794" s="78"/>
      <c r="B794" s="28"/>
      <c r="C794" s="28"/>
      <c r="D794" s="27"/>
      <c r="E794" s="28"/>
      <c r="F794" s="27"/>
      <c r="G794" s="28"/>
      <c r="H794" s="31"/>
      <c r="I794" s="31"/>
      <c r="J794" s="30"/>
      <c r="K794" s="30"/>
      <c r="L794" s="28"/>
      <c r="M794" s="31"/>
      <c r="N794" s="32"/>
      <c r="O794" s="28"/>
      <c r="P794" s="32"/>
      <c r="Q794" s="32"/>
      <c r="R794" s="31"/>
      <c r="S794" s="31"/>
      <c r="T794" s="30"/>
      <c r="U794" s="30"/>
      <c r="V794" s="30"/>
      <c r="W794" s="30"/>
      <c r="X794" s="30"/>
      <c r="Y794" s="30"/>
      <c r="Z794" s="30"/>
      <c r="AA794" s="30"/>
    </row>
    <row r="795" spans="1:27" ht="13.2" x14ac:dyDescent="0.25">
      <c r="A795" s="78"/>
      <c r="B795" s="28"/>
      <c r="C795" s="28"/>
      <c r="D795" s="27"/>
      <c r="E795" s="28"/>
      <c r="F795" s="27"/>
      <c r="G795" s="28"/>
      <c r="H795" s="31"/>
      <c r="I795" s="31"/>
      <c r="J795" s="30"/>
      <c r="K795" s="30"/>
      <c r="L795" s="28"/>
      <c r="M795" s="31"/>
      <c r="N795" s="32"/>
      <c r="O795" s="28"/>
      <c r="P795" s="32"/>
      <c r="Q795" s="32"/>
      <c r="R795" s="31"/>
      <c r="S795" s="31"/>
      <c r="T795" s="30"/>
      <c r="U795" s="30"/>
      <c r="V795" s="30"/>
      <c r="W795" s="30"/>
      <c r="X795" s="30"/>
      <c r="Y795" s="30"/>
      <c r="Z795" s="30"/>
      <c r="AA795" s="30"/>
    </row>
    <row r="796" spans="1:27" ht="13.2" x14ac:dyDescent="0.25">
      <c r="A796" s="78"/>
      <c r="B796" s="28"/>
      <c r="C796" s="28"/>
      <c r="D796" s="27"/>
      <c r="E796" s="28"/>
      <c r="F796" s="27"/>
      <c r="G796" s="28"/>
      <c r="H796" s="31"/>
      <c r="I796" s="31"/>
      <c r="J796" s="30"/>
      <c r="K796" s="30"/>
      <c r="L796" s="28"/>
      <c r="M796" s="31"/>
      <c r="N796" s="32"/>
      <c r="O796" s="28"/>
      <c r="P796" s="32"/>
      <c r="Q796" s="32"/>
      <c r="R796" s="31"/>
      <c r="S796" s="31"/>
      <c r="T796" s="30"/>
      <c r="U796" s="30"/>
      <c r="V796" s="30"/>
      <c r="W796" s="30"/>
      <c r="X796" s="30"/>
      <c r="Y796" s="30"/>
      <c r="Z796" s="30"/>
      <c r="AA796" s="30"/>
    </row>
    <row r="797" spans="1:27" ht="13.2" x14ac:dyDescent="0.25">
      <c r="A797" s="78"/>
      <c r="B797" s="28"/>
      <c r="C797" s="28"/>
      <c r="D797" s="27"/>
      <c r="E797" s="28"/>
      <c r="F797" s="27"/>
      <c r="G797" s="28"/>
      <c r="H797" s="31"/>
      <c r="I797" s="31"/>
      <c r="J797" s="30"/>
      <c r="K797" s="30"/>
      <c r="L797" s="28"/>
      <c r="M797" s="31"/>
      <c r="N797" s="32"/>
      <c r="O797" s="28"/>
      <c r="P797" s="32"/>
      <c r="Q797" s="32"/>
      <c r="R797" s="31"/>
      <c r="S797" s="31"/>
      <c r="T797" s="30"/>
      <c r="U797" s="30"/>
      <c r="V797" s="30"/>
      <c r="W797" s="30"/>
      <c r="X797" s="30"/>
      <c r="Y797" s="30"/>
      <c r="Z797" s="30"/>
      <c r="AA797" s="30"/>
    </row>
    <row r="798" spans="1:27" ht="13.2" x14ac:dyDescent="0.25">
      <c r="A798" s="78"/>
      <c r="B798" s="28"/>
      <c r="C798" s="28"/>
      <c r="D798" s="27"/>
      <c r="E798" s="28"/>
      <c r="F798" s="27"/>
      <c r="G798" s="28"/>
      <c r="H798" s="31"/>
      <c r="I798" s="31"/>
      <c r="J798" s="30"/>
      <c r="K798" s="30"/>
      <c r="L798" s="28"/>
      <c r="M798" s="31"/>
      <c r="N798" s="32"/>
      <c r="O798" s="28"/>
      <c r="P798" s="32"/>
      <c r="Q798" s="32"/>
      <c r="R798" s="31"/>
      <c r="S798" s="31"/>
      <c r="T798" s="30"/>
      <c r="U798" s="30"/>
      <c r="V798" s="30"/>
      <c r="W798" s="30"/>
      <c r="X798" s="30"/>
      <c r="Y798" s="30"/>
      <c r="Z798" s="30"/>
      <c r="AA798" s="30"/>
    </row>
    <row r="799" spans="1:27" ht="13.2" x14ac:dyDescent="0.25">
      <c r="A799" s="78"/>
      <c r="B799" s="28"/>
      <c r="C799" s="28"/>
      <c r="D799" s="27"/>
      <c r="E799" s="28"/>
      <c r="F799" s="27"/>
      <c r="G799" s="28"/>
      <c r="H799" s="31"/>
      <c r="I799" s="31"/>
      <c r="J799" s="30"/>
      <c r="K799" s="30"/>
      <c r="L799" s="28"/>
      <c r="M799" s="31"/>
      <c r="N799" s="32"/>
      <c r="O799" s="28"/>
      <c r="P799" s="32"/>
      <c r="Q799" s="32"/>
      <c r="R799" s="31"/>
      <c r="S799" s="31"/>
      <c r="T799" s="30"/>
      <c r="U799" s="30"/>
      <c r="V799" s="30"/>
      <c r="W799" s="30"/>
      <c r="X799" s="30"/>
      <c r="Y799" s="30"/>
      <c r="Z799" s="30"/>
      <c r="AA799" s="30"/>
    </row>
    <row r="800" spans="1:27" ht="13.2" x14ac:dyDescent="0.25">
      <c r="A800" s="78"/>
      <c r="B800" s="28"/>
      <c r="C800" s="28"/>
      <c r="D800" s="27"/>
      <c r="E800" s="28"/>
      <c r="F800" s="27"/>
      <c r="G800" s="28"/>
      <c r="H800" s="31"/>
      <c r="I800" s="31"/>
      <c r="J800" s="30"/>
      <c r="K800" s="30"/>
      <c r="L800" s="28"/>
      <c r="M800" s="31"/>
      <c r="N800" s="32"/>
      <c r="O800" s="28"/>
      <c r="P800" s="32"/>
      <c r="Q800" s="32"/>
      <c r="R800" s="31"/>
      <c r="S800" s="31"/>
      <c r="T800" s="30"/>
      <c r="U800" s="30"/>
      <c r="V800" s="30"/>
      <c r="W800" s="30"/>
      <c r="X800" s="30"/>
      <c r="Y800" s="30"/>
      <c r="Z800" s="30"/>
      <c r="AA800" s="30"/>
    </row>
    <row r="801" spans="1:27" ht="13.2" x14ac:dyDescent="0.25">
      <c r="A801" s="78"/>
      <c r="B801" s="28"/>
      <c r="C801" s="28"/>
      <c r="D801" s="27"/>
      <c r="E801" s="28"/>
      <c r="F801" s="27"/>
      <c r="G801" s="28"/>
      <c r="H801" s="31"/>
      <c r="I801" s="31"/>
      <c r="J801" s="30"/>
      <c r="K801" s="30"/>
      <c r="L801" s="28"/>
      <c r="M801" s="31"/>
      <c r="N801" s="32"/>
      <c r="O801" s="28"/>
      <c r="P801" s="32"/>
      <c r="Q801" s="32"/>
      <c r="R801" s="31"/>
      <c r="S801" s="31"/>
      <c r="T801" s="30"/>
      <c r="U801" s="30"/>
      <c r="V801" s="30"/>
      <c r="W801" s="30"/>
      <c r="X801" s="30"/>
      <c r="Y801" s="30"/>
      <c r="Z801" s="30"/>
      <c r="AA801" s="30"/>
    </row>
    <row r="802" spans="1:27" ht="13.2" x14ac:dyDescent="0.25">
      <c r="A802" s="78"/>
      <c r="B802" s="28"/>
      <c r="C802" s="28"/>
      <c r="D802" s="27"/>
      <c r="E802" s="28"/>
      <c r="F802" s="27"/>
      <c r="G802" s="28"/>
      <c r="H802" s="31"/>
      <c r="I802" s="31"/>
      <c r="J802" s="30"/>
      <c r="K802" s="30"/>
      <c r="L802" s="28"/>
      <c r="M802" s="31"/>
      <c r="N802" s="32"/>
      <c r="O802" s="28"/>
      <c r="P802" s="32"/>
      <c r="Q802" s="32"/>
      <c r="R802" s="31"/>
      <c r="S802" s="31"/>
      <c r="T802" s="30"/>
      <c r="U802" s="30"/>
      <c r="V802" s="30"/>
      <c r="W802" s="30"/>
      <c r="X802" s="30"/>
      <c r="Y802" s="30"/>
      <c r="Z802" s="30"/>
      <c r="AA802" s="30"/>
    </row>
    <row r="803" spans="1:27" ht="13.2" x14ac:dyDescent="0.25">
      <c r="A803" s="78"/>
      <c r="B803" s="28"/>
      <c r="C803" s="28"/>
      <c r="D803" s="27"/>
      <c r="E803" s="28"/>
      <c r="F803" s="27"/>
      <c r="G803" s="28"/>
      <c r="H803" s="31"/>
      <c r="I803" s="31"/>
      <c r="J803" s="30"/>
      <c r="K803" s="30"/>
      <c r="L803" s="28"/>
      <c r="M803" s="31"/>
      <c r="N803" s="32"/>
      <c r="O803" s="28"/>
      <c r="P803" s="32"/>
      <c r="Q803" s="32"/>
      <c r="R803" s="31"/>
      <c r="S803" s="31"/>
      <c r="T803" s="30"/>
      <c r="U803" s="30"/>
      <c r="V803" s="30"/>
      <c r="W803" s="30"/>
      <c r="X803" s="30"/>
      <c r="Y803" s="30"/>
      <c r="Z803" s="30"/>
      <c r="AA803" s="30"/>
    </row>
    <row r="804" spans="1:27" ht="13.2" x14ac:dyDescent="0.25">
      <c r="A804" s="78"/>
      <c r="B804" s="28"/>
      <c r="C804" s="28"/>
      <c r="D804" s="27"/>
      <c r="E804" s="28"/>
      <c r="F804" s="27"/>
      <c r="G804" s="28"/>
      <c r="H804" s="31"/>
      <c r="I804" s="31"/>
      <c r="J804" s="30"/>
      <c r="K804" s="30"/>
      <c r="L804" s="28"/>
      <c r="M804" s="31"/>
      <c r="N804" s="32"/>
      <c r="O804" s="28"/>
      <c r="P804" s="32"/>
      <c r="Q804" s="32"/>
      <c r="R804" s="31"/>
      <c r="S804" s="31"/>
      <c r="T804" s="30"/>
      <c r="U804" s="30"/>
      <c r="V804" s="30"/>
      <c r="W804" s="30"/>
      <c r="X804" s="30"/>
      <c r="Y804" s="30"/>
      <c r="Z804" s="30"/>
      <c r="AA804" s="30"/>
    </row>
    <row r="805" spans="1:27" ht="13.2" x14ac:dyDescent="0.25">
      <c r="A805" s="78"/>
      <c r="B805" s="28"/>
      <c r="C805" s="28"/>
      <c r="D805" s="27"/>
      <c r="E805" s="28"/>
      <c r="F805" s="27"/>
      <c r="G805" s="28"/>
      <c r="H805" s="31"/>
      <c r="I805" s="31"/>
      <c r="J805" s="30"/>
      <c r="K805" s="30"/>
      <c r="L805" s="28"/>
      <c r="M805" s="31"/>
      <c r="N805" s="32"/>
      <c r="O805" s="28"/>
      <c r="P805" s="32"/>
      <c r="Q805" s="32"/>
      <c r="R805" s="31"/>
      <c r="S805" s="31"/>
      <c r="T805" s="30"/>
      <c r="U805" s="30"/>
      <c r="V805" s="30"/>
      <c r="W805" s="30"/>
      <c r="X805" s="30"/>
      <c r="Y805" s="30"/>
      <c r="Z805" s="30"/>
      <c r="AA805" s="30"/>
    </row>
    <row r="806" spans="1:27" ht="13.2" x14ac:dyDescent="0.25">
      <c r="A806" s="78"/>
      <c r="B806" s="28"/>
      <c r="C806" s="28"/>
      <c r="D806" s="27"/>
      <c r="E806" s="28"/>
      <c r="F806" s="27"/>
      <c r="G806" s="28"/>
      <c r="H806" s="31"/>
      <c r="I806" s="31"/>
      <c r="J806" s="30"/>
      <c r="K806" s="30"/>
      <c r="L806" s="28"/>
      <c r="M806" s="31"/>
      <c r="N806" s="32"/>
      <c r="O806" s="28"/>
      <c r="P806" s="32"/>
      <c r="Q806" s="32"/>
      <c r="R806" s="31"/>
      <c r="S806" s="31"/>
      <c r="T806" s="30"/>
      <c r="U806" s="30"/>
      <c r="V806" s="30"/>
      <c r="W806" s="30"/>
      <c r="X806" s="30"/>
      <c r="Y806" s="30"/>
      <c r="Z806" s="30"/>
      <c r="AA806" s="30"/>
    </row>
    <row r="807" spans="1:27" ht="13.2" x14ac:dyDescent="0.25">
      <c r="A807" s="78"/>
      <c r="B807" s="28"/>
      <c r="C807" s="28"/>
      <c r="D807" s="27"/>
      <c r="E807" s="28"/>
      <c r="F807" s="27"/>
      <c r="G807" s="28"/>
      <c r="H807" s="31"/>
      <c r="I807" s="31"/>
      <c r="J807" s="30"/>
      <c r="K807" s="30"/>
      <c r="L807" s="28"/>
      <c r="M807" s="31"/>
      <c r="N807" s="32"/>
      <c r="O807" s="28"/>
      <c r="P807" s="32"/>
      <c r="Q807" s="32"/>
      <c r="R807" s="31"/>
      <c r="S807" s="31"/>
      <c r="T807" s="30"/>
      <c r="U807" s="30"/>
      <c r="V807" s="30"/>
      <c r="W807" s="30"/>
      <c r="X807" s="30"/>
      <c r="Y807" s="30"/>
      <c r="Z807" s="30"/>
      <c r="AA807" s="30"/>
    </row>
    <row r="808" spans="1:27" ht="13.2" x14ac:dyDescent="0.25">
      <c r="A808" s="78"/>
      <c r="B808" s="28"/>
      <c r="C808" s="28"/>
      <c r="D808" s="27"/>
      <c r="E808" s="28"/>
      <c r="F808" s="27"/>
      <c r="G808" s="28"/>
      <c r="H808" s="31"/>
      <c r="I808" s="31"/>
      <c r="J808" s="30"/>
      <c r="K808" s="30"/>
      <c r="L808" s="28"/>
      <c r="M808" s="31"/>
      <c r="N808" s="32"/>
      <c r="O808" s="28"/>
      <c r="P808" s="32"/>
      <c r="Q808" s="32"/>
      <c r="R808" s="31"/>
      <c r="S808" s="31"/>
      <c r="T808" s="30"/>
      <c r="U808" s="30"/>
      <c r="V808" s="30"/>
      <c r="W808" s="30"/>
      <c r="X808" s="30"/>
      <c r="Y808" s="30"/>
      <c r="Z808" s="30"/>
      <c r="AA808" s="30"/>
    </row>
    <row r="809" spans="1:27" ht="13.2" x14ac:dyDescent="0.25">
      <c r="A809" s="78"/>
      <c r="B809" s="28"/>
      <c r="C809" s="28"/>
      <c r="D809" s="27"/>
      <c r="E809" s="28"/>
      <c r="F809" s="27"/>
      <c r="G809" s="28"/>
      <c r="H809" s="31"/>
      <c r="I809" s="31"/>
      <c r="J809" s="30"/>
      <c r="K809" s="30"/>
      <c r="L809" s="28"/>
      <c r="M809" s="31"/>
      <c r="N809" s="32"/>
      <c r="O809" s="28"/>
      <c r="P809" s="32"/>
      <c r="Q809" s="32"/>
      <c r="R809" s="31"/>
      <c r="S809" s="31"/>
      <c r="T809" s="30"/>
      <c r="U809" s="30"/>
      <c r="V809" s="30"/>
      <c r="W809" s="30"/>
      <c r="X809" s="30"/>
      <c r="Y809" s="30"/>
      <c r="Z809" s="30"/>
      <c r="AA809" s="30"/>
    </row>
    <row r="810" spans="1:27" ht="13.2" x14ac:dyDescent="0.25">
      <c r="A810" s="78"/>
      <c r="B810" s="28"/>
      <c r="C810" s="28"/>
      <c r="D810" s="27"/>
      <c r="E810" s="28"/>
      <c r="F810" s="27"/>
      <c r="G810" s="28"/>
      <c r="H810" s="31"/>
      <c r="I810" s="31"/>
      <c r="J810" s="30"/>
      <c r="K810" s="30"/>
      <c r="L810" s="28"/>
      <c r="M810" s="31"/>
      <c r="N810" s="32"/>
      <c r="O810" s="28"/>
      <c r="P810" s="32"/>
      <c r="Q810" s="32"/>
      <c r="R810" s="31"/>
      <c r="S810" s="31"/>
      <c r="T810" s="30"/>
      <c r="U810" s="30"/>
      <c r="V810" s="30"/>
      <c r="W810" s="30"/>
      <c r="X810" s="30"/>
      <c r="Y810" s="30"/>
      <c r="Z810" s="30"/>
      <c r="AA810" s="30"/>
    </row>
    <row r="811" spans="1:27" ht="13.2" x14ac:dyDescent="0.25">
      <c r="A811" s="78"/>
      <c r="B811" s="28"/>
      <c r="C811" s="28"/>
      <c r="D811" s="27"/>
      <c r="E811" s="28"/>
      <c r="F811" s="27"/>
      <c r="G811" s="28"/>
      <c r="H811" s="31"/>
      <c r="I811" s="31"/>
      <c r="J811" s="30"/>
      <c r="K811" s="30"/>
      <c r="L811" s="28"/>
      <c r="M811" s="31"/>
      <c r="N811" s="32"/>
      <c r="O811" s="28"/>
      <c r="P811" s="32"/>
      <c r="Q811" s="32"/>
      <c r="R811" s="31"/>
      <c r="S811" s="31"/>
      <c r="T811" s="30"/>
      <c r="U811" s="30"/>
      <c r="V811" s="30"/>
      <c r="W811" s="30"/>
      <c r="X811" s="30"/>
      <c r="Y811" s="30"/>
      <c r="Z811" s="30"/>
      <c r="AA811" s="30"/>
    </row>
    <row r="812" spans="1:27" ht="13.2" x14ac:dyDescent="0.25">
      <c r="A812" s="78"/>
      <c r="B812" s="28"/>
      <c r="C812" s="28"/>
      <c r="D812" s="27"/>
      <c r="E812" s="28"/>
      <c r="F812" s="27"/>
      <c r="G812" s="28"/>
      <c r="H812" s="31"/>
      <c r="I812" s="31"/>
      <c r="J812" s="30"/>
      <c r="K812" s="30"/>
      <c r="L812" s="28"/>
      <c r="M812" s="31"/>
      <c r="N812" s="32"/>
      <c r="O812" s="28"/>
      <c r="P812" s="32"/>
      <c r="Q812" s="32"/>
      <c r="R812" s="31"/>
      <c r="S812" s="31"/>
      <c r="T812" s="30"/>
      <c r="U812" s="30"/>
      <c r="V812" s="30"/>
      <c r="W812" s="30"/>
      <c r="X812" s="30"/>
      <c r="Y812" s="30"/>
      <c r="Z812" s="30"/>
      <c r="AA812" s="30"/>
    </row>
    <row r="813" spans="1:27" ht="13.2" x14ac:dyDescent="0.25">
      <c r="A813" s="78"/>
      <c r="B813" s="28"/>
      <c r="C813" s="28"/>
      <c r="D813" s="27"/>
      <c r="E813" s="28"/>
      <c r="F813" s="27"/>
      <c r="G813" s="28"/>
      <c r="H813" s="31"/>
      <c r="I813" s="31"/>
      <c r="J813" s="30"/>
      <c r="K813" s="30"/>
      <c r="L813" s="28"/>
      <c r="M813" s="31"/>
      <c r="N813" s="32"/>
      <c r="O813" s="28"/>
      <c r="P813" s="32"/>
      <c r="Q813" s="32"/>
      <c r="R813" s="31"/>
      <c r="S813" s="31"/>
      <c r="T813" s="30"/>
      <c r="U813" s="30"/>
      <c r="V813" s="30"/>
      <c r="W813" s="30"/>
      <c r="X813" s="30"/>
      <c r="Y813" s="30"/>
      <c r="Z813" s="30"/>
      <c r="AA813" s="30"/>
    </row>
    <row r="814" spans="1:27" ht="13.2" x14ac:dyDescent="0.25">
      <c r="A814" s="78"/>
      <c r="B814" s="28"/>
      <c r="C814" s="28"/>
      <c r="D814" s="27"/>
      <c r="E814" s="28"/>
      <c r="F814" s="27"/>
      <c r="G814" s="28"/>
      <c r="H814" s="31"/>
      <c r="I814" s="31"/>
      <c r="J814" s="30"/>
      <c r="K814" s="30"/>
      <c r="L814" s="28"/>
      <c r="M814" s="31"/>
      <c r="N814" s="32"/>
      <c r="O814" s="28"/>
      <c r="P814" s="32"/>
      <c r="Q814" s="32"/>
      <c r="R814" s="31"/>
      <c r="S814" s="31"/>
      <c r="T814" s="30"/>
      <c r="U814" s="30"/>
      <c r="V814" s="30"/>
      <c r="W814" s="30"/>
      <c r="X814" s="30"/>
      <c r="Y814" s="30"/>
      <c r="Z814" s="30"/>
      <c r="AA814" s="30"/>
    </row>
    <row r="815" spans="1:27" ht="13.2" x14ac:dyDescent="0.25">
      <c r="A815" s="78"/>
      <c r="B815" s="28"/>
      <c r="C815" s="28"/>
      <c r="D815" s="27"/>
      <c r="E815" s="28"/>
      <c r="F815" s="27"/>
      <c r="G815" s="28"/>
      <c r="H815" s="31"/>
      <c r="I815" s="31"/>
      <c r="J815" s="30"/>
      <c r="K815" s="30"/>
      <c r="L815" s="28"/>
      <c r="M815" s="31"/>
      <c r="N815" s="32"/>
      <c r="O815" s="28"/>
      <c r="P815" s="32"/>
      <c r="Q815" s="32"/>
      <c r="R815" s="31"/>
      <c r="S815" s="31"/>
      <c r="T815" s="30"/>
      <c r="U815" s="30"/>
      <c r="V815" s="30"/>
      <c r="W815" s="30"/>
      <c r="X815" s="30"/>
      <c r="Y815" s="30"/>
      <c r="Z815" s="30"/>
      <c r="AA815" s="30"/>
    </row>
    <row r="816" spans="1:27" ht="13.2" x14ac:dyDescent="0.25">
      <c r="A816" s="78"/>
      <c r="B816" s="28"/>
      <c r="C816" s="28"/>
      <c r="D816" s="27"/>
      <c r="E816" s="28"/>
      <c r="F816" s="27"/>
      <c r="G816" s="28"/>
      <c r="H816" s="31"/>
      <c r="I816" s="31"/>
      <c r="J816" s="30"/>
      <c r="K816" s="30"/>
      <c r="L816" s="28"/>
      <c r="M816" s="31"/>
      <c r="N816" s="32"/>
      <c r="O816" s="28"/>
      <c r="P816" s="32"/>
      <c r="Q816" s="32"/>
      <c r="R816" s="31"/>
      <c r="S816" s="31"/>
      <c r="T816" s="30"/>
      <c r="U816" s="30"/>
      <c r="V816" s="30"/>
      <c r="W816" s="30"/>
      <c r="X816" s="30"/>
      <c r="Y816" s="30"/>
      <c r="Z816" s="30"/>
      <c r="AA816" s="30"/>
    </row>
    <row r="817" spans="1:27" ht="13.2" x14ac:dyDescent="0.25">
      <c r="A817" s="78"/>
      <c r="B817" s="28"/>
      <c r="C817" s="28"/>
      <c r="D817" s="27"/>
      <c r="E817" s="28"/>
      <c r="F817" s="27"/>
      <c r="G817" s="28"/>
      <c r="H817" s="31"/>
      <c r="I817" s="31"/>
      <c r="J817" s="30"/>
      <c r="K817" s="30"/>
      <c r="L817" s="28"/>
      <c r="M817" s="31"/>
      <c r="N817" s="32"/>
      <c r="O817" s="28"/>
      <c r="P817" s="32"/>
      <c r="Q817" s="32"/>
      <c r="R817" s="31"/>
      <c r="S817" s="31"/>
      <c r="T817" s="30"/>
      <c r="U817" s="30"/>
      <c r="V817" s="30"/>
      <c r="W817" s="30"/>
      <c r="X817" s="30"/>
      <c r="Y817" s="30"/>
      <c r="Z817" s="30"/>
      <c r="AA817" s="30"/>
    </row>
    <row r="818" spans="1:27" ht="13.2" x14ac:dyDescent="0.25">
      <c r="A818" s="78"/>
      <c r="B818" s="28"/>
      <c r="C818" s="28"/>
      <c r="D818" s="27"/>
      <c r="E818" s="28"/>
      <c r="F818" s="27"/>
      <c r="G818" s="28"/>
      <c r="H818" s="31"/>
      <c r="I818" s="31"/>
      <c r="J818" s="30"/>
      <c r="K818" s="30"/>
      <c r="L818" s="28"/>
      <c r="M818" s="31"/>
      <c r="N818" s="32"/>
      <c r="O818" s="28"/>
      <c r="P818" s="32"/>
      <c r="Q818" s="32"/>
      <c r="R818" s="31"/>
      <c r="S818" s="31"/>
      <c r="T818" s="30"/>
      <c r="U818" s="30"/>
      <c r="V818" s="30"/>
      <c r="W818" s="30"/>
      <c r="X818" s="30"/>
      <c r="Y818" s="30"/>
      <c r="Z818" s="30"/>
      <c r="AA818" s="30"/>
    </row>
    <row r="819" spans="1:27" ht="13.2" x14ac:dyDescent="0.25">
      <c r="A819" s="78"/>
      <c r="B819" s="28"/>
      <c r="C819" s="28"/>
      <c r="D819" s="27"/>
      <c r="E819" s="28"/>
      <c r="F819" s="27"/>
      <c r="G819" s="28"/>
      <c r="H819" s="31"/>
      <c r="I819" s="31"/>
      <c r="J819" s="30"/>
      <c r="K819" s="30"/>
      <c r="L819" s="28"/>
      <c r="M819" s="31"/>
      <c r="N819" s="32"/>
      <c r="O819" s="28"/>
      <c r="P819" s="32"/>
      <c r="Q819" s="32"/>
      <c r="R819" s="31"/>
      <c r="S819" s="31"/>
      <c r="T819" s="30"/>
      <c r="U819" s="30"/>
      <c r="V819" s="30"/>
      <c r="W819" s="30"/>
      <c r="X819" s="30"/>
      <c r="Y819" s="30"/>
      <c r="Z819" s="30"/>
      <c r="AA819" s="30"/>
    </row>
    <row r="820" spans="1:27" ht="13.2" x14ac:dyDescent="0.25">
      <c r="A820" s="78"/>
      <c r="B820" s="28"/>
      <c r="C820" s="28"/>
      <c r="D820" s="27"/>
      <c r="E820" s="28"/>
      <c r="F820" s="27"/>
      <c r="G820" s="28"/>
      <c r="H820" s="31"/>
      <c r="I820" s="31"/>
      <c r="J820" s="30"/>
      <c r="K820" s="30"/>
      <c r="L820" s="28"/>
      <c r="M820" s="31"/>
      <c r="N820" s="32"/>
      <c r="O820" s="28"/>
      <c r="P820" s="32"/>
      <c r="Q820" s="32"/>
      <c r="R820" s="31"/>
      <c r="S820" s="31"/>
      <c r="T820" s="30"/>
      <c r="U820" s="30"/>
      <c r="V820" s="30"/>
      <c r="W820" s="30"/>
      <c r="X820" s="30"/>
      <c r="Y820" s="30"/>
      <c r="Z820" s="30"/>
      <c r="AA820" s="30"/>
    </row>
    <row r="821" spans="1:27" ht="13.2" x14ac:dyDescent="0.25">
      <c r="A821" s="78"/>
      <c r="B821" s="28"/>
      <c r="C821" s="28"/>
      <c r="D821" s="27"/>
      <c r="E821" s="28"/>
      <c r="F821" s="27"/>
      <c r="G821" s="28"/>
      <c r="H821" s="31"/>
      <c r="I821" s="31"/>
      <c r="J821" s="30"/>
      <c r="K821" s="30"/>
      <c r="L821" s="28"/>
      <c r="M821" s="31"/>
      <c r="N821" s="32"/>
      <c r="O821" s="28"/>
      <c r="P821" s="32"/>
      <c r="Q821" s="32"/>
      <c r="R821" s="31"/>
      <c r="S821" s="31"/>
      <c r="T821" s="30"/>
      <c r="U821" s="30"/>
      <c r="V821" s="30"/>
      <c r="W821" s="30"/>
      <c r="X821" s="30"/>
      <c r="Y821" s="30"/>
      <c r="Z821" s="30"/>
      <c r="AA821" s="30"/>
    </row>
    <row r="822" spans="1:27" ht="13.2" x14ac:dyDescent="0.25">
      <c r="A822" s="78"/>
      <c r="B822" s="28"/>
      <c r="C822" s="28"/>
      <c r="D822" s="27"/>
      <c r="E822" s="28"/>
      <c r="F822" s="27"/>
      <c r="G822" s="28"/>
      <c r="H822" s="31"/>
      <c r="I822" s="31"/>
      <c r="J822" s="30"/>
      <c r="K822" s="30"/>
      <c r="L822" s="28"/>
      <c r="M822" s="31"/>
      <c r="N822" s="32"/>
      <c r="O822" s="28"/>
      <c r="P822" s="32"/>
      <c r="Q822" s="32"/>
      <c r="R822" s="31"/>
      <c r="S822" s="31"/>
      <c r="T822" s="30"/>
      <c r="U822" s="30"/>
      <c r="V822" s="30"/>
      <c r="W822" s="30"/>
      <c r="X822" s="30"/>
      <c r="Y822" s="30"/>
      <c r="Z822" s="30"/>
      <c r="AA822" s="30"/>
    </row>
    <row r="823" spans="1:27" ht="13.2" x14ac:dyDescent="0.25">
      <c r="A823" s="78"/>
      <c r="B823" s="28"/>
      <c r="C823" s="28"/>
      <c r="D823" s="27"/>
      <c r="E823" s="28"/>
      <c r="F823" s="27"/>
      <c r="G823" s="28"/>
      <c r="H823" s="31"/>
      <c r="I823" s="31"/>
      <c r="J823" s="30"/>
      <c r="K823" s="30"/>
      <c r="L823" s="28"/>
      <c r="M823" s="31"/>
      <c r="N823" s="32"/>
      <c r="O823" s="28"/>
      <c r="P823" s="32"/>
      <c r="Q823" s="32"/>
      <c r="R823" s="31"/>
      <c r="S823" s="31"/>
      <c r="T823" s="30"/>
      <c r="U823" s="30"/>
      <c r="V823" s="30"/>
      <c r="W823" s="30"/>
      <c r="X823" s="30"/>
      <c r="Y823" s="30"/>
      <c r="Z823" s="30"/>
      <c r="AA823" s="30"/>
    </row>
    <row r="824" spans="1:27" ht="13.2" x14ac:dyDescent="0.25">
      <c r="A824" s="78"/>
      <c r="B824" s="28"/>
      <c r="C824" s="28"/>
      <c r="D824" s="27"/>
      <c r="E824" s="28"/>
      <c r="F824" s="27"/>
      <c r="G824" s="28"/>
      <c r="H824" s="31"/>
      <c r="I824" s="31"/>
      <c r="J824" s="30"/>
      <c r="K824" s="30"/>
      <c r="L824" s="28"/>
      <c r="M824" s="31"/>
      <c r="N824" s="32"/>
      <c r="O824" s="28"/>
      <c r="P824" s="32"/>
      <c r="Q824" s="32"/>
      <c r="R824" s="31"/>
      <c r="S824" s="31"/>
      <c r="T824" s="30"/>
      <c r="U824" s="30"/>
      <c r="V824" s="30"/>
      <c r="W824" s="30"/>
      <c r="X824" s="30"/>
      <c r="Y824" s="30"/>
      <c r="Z824" s="30"/>
      <c r="AA824" s="30"/>
    </row>
    <row r="825" spans="1:27" ht="13.2" x14ac:dyDescent="0.25">
      <c r="A825" s="78"/>
      <c r="B825" s="28"/>
      <c r="C825" s="28"/>
      <c r="D825" s="27"/>
      <c r="E825" s="28"/>
      <c r="F825" s="27"/>
      <c r="G825" s="28"/>
      <c r="H825" s="31"/>
      <c r="I825" s="31"/>
      <c r="J825" s="30"/>
      <c r="K825" s="30"/>
      <c r="L825" s="28"/>
      <c r="M825" s="31"/>
      <c r="N825" s="32"/>
      <c r="O825" s="28"/>
      <c r="P825" s="32"/>
      <c r="Q825" s="32"/>
      <c r="R825" s="31"/>
      <c r="S825" s="31"/>
      <c r="T825" s="30"/>
      <c r="U825" s="30"/>
      <c r="V825" s="30"/>
      <c r="W825" s="30"/>
      <c r="X825" s="30"/>
      <c r="Y825" s="30"/>
      <c r="Z825" s="30"/>
      <c r="AA825" s="30"/>
    </row>
    <row r="826" spans="1:27" ht="13.2" x14ac:dyDescent="0.25">
      <c r="A826" s="78"/>
      <c r="B826" s="28"/>
      <c r="C826" s="28"/>
      <c r="D826" s="27"/>
      <c r="E826" s="28"/>
      <c r="F826" s="27"/>
      <c r="G826" s="28"/>
      <c r="H826" s="31"/>
      <c r="I826" s="31"/>
      <c r="J826" s="30"/>
      <c r="K826" s="30"/>
      <c r="L826" s="28"/>
      <c r="M826" s="31"/>
      <c r="N826" s="32"/>
      <c r="O826" s="28"/>
      <c r="P826" s="32"/>
      <c r="Q826" s="32"/>
      <c r="R826" s="31"/>
      <c r="S826" s="31"/>
      <c r="T826" s="30"/>
      <c r="U826" s="30"/>
      <c r="V826" s="30"/>
      <c r="W826" s="30"/>
      <c r="X826" s="30"/>
      <c r="Y826" s="30"/>
      <c r="Z826" s="30"/>
      <c r="AA826" s="30"/>
    </row>
    <row r="827" spans="1:27" ht="13.2" x14ac:dyDescent="0.25">
      <c r="A827" s="78"/>
      <c r="B827" s="28"/>
      <c r="C827" s="28"/>
      <c r="D827" s="27"/>
      <c r="E827" s="28"/>
      <c r="F827" s="27"/>
      <c r="G827" s="28"/>
      <c r="H827" s="31"/>
      <c r="I827" s="31"/>
      <c r="J827" s="30"/>
      <c r="K827" s="30"/>
      <c r="L827" s="28"/>
      <c r="M827" s="31"/>
      <c r="N827" s="32"/>
      <c r="O827" s="28"/>
      <c r="P827" s="32"/>
      <c r="Q827" s="32"/>
      <c r="R827" s="31"/>
      <c r="S827" s="31"/>
      <c r="T827" s="30"/>
      <c r="U827" s="30"/>
      <c r="V827" s="30"/>
      <c r="W827" s="30"/>
      <c r="X827" s="30"/>
      <c r="Y827" s="30"/>
      <c r="Z827" s="30"/>
      <c r="AA827" s="30"/>
    </row>
    <row r="828" spans="1:27" ht="13.2" x14ac:dyDescent="0.25">
      <c r="A828" s="78"/>
      <c r="B828" s="28"/>
      <c r="C828" s="28"/>
      <c r="D828" s="27"/>
      <c r="E828" s="28"/>
      <c r="F828" s="27"/>
      <c r="G828" s="28"/>
      <c r="H828" s="31"/>
      <c r="I828" s="31"/>
      <c r="J828" s="30"/>
      <c r="K828" s="30"/>
      <c r="L828" s="28"/>
      <c r="M828" s="31"/>
      <c r="N828" s="32"/>
      <c r="O828" s="28"/>
      <c r="P828" s="32"/>
      <c r="Q828" s="32"/>
      <c r="R828" s="31"/>
      <c r="S828" s="31"/>
      <c r="T828" s="30"/>
      <c r="U828" s="30"/>
      <c r="V828" s="30"/>
      <c r="W828" s="30"/>
      <c r="X828" s="30"/>
      <c r="Y828" s="30"/>
      <c r="Z828" s="30"/>
      <c r="AA828" s="30"/>
    </row>
    <row r="829" spans="1:27" ht="13.2" x14ac:dyDescent="0.25">
      <c r="A829" s="78"/>
      <c r="B829" s="28"/>
      <c r="C829" s="28"/>
      <c r="D829" s="27"/>
      <c r="E829" s="28"/>
      <c r="F829" s="27"/>
      <c r="G829" s="28"/>
      <c r="H829" s="31"/>
      <c r="I829" s="31"/>
      <c r="J829" s="30"/>
      <c r="K829" s="30"/>
      <c r="L829" s="28"/>
      <c r="M829" s="31"/>
      <c r="N829" s="32"/>
      <c r="O829" s="28"/>
      <c r="P829" s="32"/>
      <c r="Q829" s="32"/>
      <c r="R829" s="31"/>
      <c r="S829" s="31"/>
      <c r="T829" s="30"/>
      <c r="U829" s="30"/>
      <c r="V829" s="30"/>
      <c r="W829" s="30"/>
      <c r="X829" s="30"/>
      <c r="Y829" s="30"/>
      <c r="Z829" s="30"/>
      <c r="AA829" s="30"/>
    </row>
    <row r="830" spans="1:27" ht="13.2" x14ac:dyDescent="0.25">
      <c r="A830" s="78"/>
      <c r="B830" s="28"/>
      <c r="C830" s="28"/>
      <c r="D830" s="27"/>
      <c r="E830" s="28"/>
      <c r="F830" s="27"/>
      <c r="G830" s="28"/>
      <c r="H830" s="31"/>
      <c r="I830" s="31"/>
      <c r="J830" s="30"/>
      <c r="K830" s="30"/>
      <c r="L830" s="28"/>
      <c r="M830" s="31"/>
      <c r="N830" s="32"/>
      <c r="O830" s="28"/>
      <c r="P830" s="32"/>
      <c r="Q830" s="32"/>
      <c r="R830" s="31"/>
      <c r="S830" s="31"/>
      <c r="T830" s="30"/>
      <c r="U830" s="30"/>
      <c r="V830" s="30"/>
      <c r="W830" s="30"/>
      <c r="X830" s="30"/>
      <c r="Y830" s="30"/>
      <c r="Z830" s="30"/>
      <c r="AA830" s="30"/>
    </row>
    <row r="831" spans="1:27" ht="13.2" x14ac:dyDescent="0.25">
      <c r="A831" s="78"/>
      <c r="B831" s="28"/>
      <c r="C831" s="28"/>
      <c r="D831" s="27"/>
      <c r="E831" s="28"/>
      <c r="F831" s="27"/>
      <c r="G831" s="28"/>
      <c r="H831" s="31"/>
      <c r="I831" s="31"/>
      <c r="J831" s="30"/>
      <c r="K831" s="30"/>
      <c r="L831" s="28"/>
      <c r="M831" s="31"/>
      <c r="N831" s="32"/>
      <c r="O831" s="28"/>
      <c r="P831" s="32"/>
      <c r="Q831" s="32"/>
      <c r="R831" s="31"/>
      <c r="S831" s="31"/>
      <c r="T831" s="30"/>
      <c r="U831" s="30"/>
      <c r="V831" s="30"/>
      <c r="W831" s="30"/>
      <c r="X831" s="30"/>
      <c r="Y831" s="30"/>
      <c r="Z831" s="30"/>
      <c r="AA831" s="30"/>
    </row>
    <row r="832" spans="1:27" ht="13.2" x14ac:dyDescent="0.25">
      <c r="A832" s="78"/>
      <c r="B832" s="28"/>
      <c r="C832" s="28"/>
      <c r="D832" s="27"/>
      <c r="E832" s="28"/>
      <c r="F832" s="27"/>
      <c r="G832" s="28"/>
      <c r="H832" s="31"/>
      <c r="I832" s="31"/>
      <c r="J832" s="30"/>
      <c r="K832" s="30"/>
      <c r="L832" s="28"/>
      <c r="M832" s="31"/>
      <c r="N832" s="32"/>
      <c r="O832" s="28"/>
      <c r="P832" s="32"/>
      <c r="Q832" s="32"/>
      <c r="R832" s="31"/>
      <c r="S832" s="31"/>
      <c r="T832" s="30"/>
      <c r="U832" s="30"/>
      <c r="V832" s="30"/>
      <c r="W832" s="30"/>
      <c r="X832" s="30"/>
      <c r="Y832" s="30"/>
      <c r="Z832" s="30"/>
      <c r="AA832" s="30"/>
    </row>
    <row r="833" spans="1:27" ht="13.2" x14ac:dyDescent="0.25">
      <c r="A833" s="78"/>
      <c r="B833" s="28"/>
      <c r="C833" s="28"/>
      <c r="D833" s="27"/>
      <c r="E833" s="28"/>
      <c r="F833" s="27"/>
      <c r="G833" s="28"/>
      <c r="H833" s="31"/>
      <c r="I833" s="31"/>
      <c r="J833" s="30"/>
      <c r="K833" s="30"/>
      <c r="L833" s="28"/>
      <c r="M833" s="31"/>
      <c r="N833" s="32"/>
      <c r="O833" s="28"/>
      <c r="P833" s="32"/>
      <c r="Q833" s="32"/>
      <c r="R833" s="31"/>
      <c r="S833" s="31"/>
      <c r="T833" s="30"/>
      <c r="U833" s="30"/>
      <c r="V833" s="30"/>
      <c r="W833" s="30"/>
      <c r="X833" s="30"/>
      <c r="Y833" s="30"/>
      <c r="Z833" s="30"/>
      <c r="AA833" s="30"/>
    </row>
    <row r="834" spans="1:27" ht="13.2" x14ac:dyDescent="0.25">
      <c r="A834" s="78"/>
      <c r="B834" s="28"/>
      <c r="C834" s="28"/>
      <c r="D834" s="27"/>
      <c r="E834" s="28"/>
      <c r="F834" s="27"/>
      <c r="G834" s="28"/>
      <c r="H834" s="31"/>
      <c r="I834" s="31"/>
      <c r="J834" s="30"/>
      <c r="K834" s="30"/>
      <c r="L834" s="28"/>
      <c r="M834" s="31"/>
      <c r="N834" s="32"/>
      <c r="O834" s="28"/>
      <c r="P834" s="32"/>
      <c r="Q834" s="32"/>
      <c r="R834" s="31"/>
      <c r="S834" s="31"/>
      <c r="T834" s="30"/>
      <c r="U834" s="30"/>
      <c r="V834" s="30"/>
      <c r="W834" s="30"/>
      <c r="X834" s="30"/>
      <c r="Y834" s="30"/>
      <c r="Z834" s="30"/>
      <c r="AA834" s="30"/>
    </row>
    <row r="835" spans="1:27" ht="13.2" x14ac:dyDescent="0.25">
      <c r="A835" s="78"/>
      <c r="B835" s="28"/>
      <c r="C835" s="28"/>
      <c r="D835" s="27"/>
      <c r="E835" s="28"/>
      <c r="F835" s="27"/>
      <c r="G835" s="28"/>
      <c r="H835" s="31"/>
      <c r="I835" s="31"/>
      <c r="J835" s="30"/>
      <c r="K835" s="30"/>
      <c r="L835" s="28"/>
      <c r="M835" s="31"/>
      <c r="N835" s="32"/>
      <c r="O835" s="28"/>
      <c r="P835" s="32"/>
      <c r="Q835" s="32"/>
      <c r="R835" s="31"/>
      <c r="S835" s="31"/>
      <c r="T835" s="30"/>
      <c r="U835" s="30"/>
      <c r="V835" s="30"/>
      <c r="W835" s="30"/>
      <c r="X835" s="30"/>
      <c r="Y835" s="30"/>
      <c r="Z835" s="30"/>
      <c r="AA835" s="30"/>
    </row>
    <row r="836" spans="1:27" ht="13.2" x14ac:dyDescent="0.25">
      <c r="A836" s="78"/>
      <c r="B836" s="28"/>
      <c r="C836" s="28"/>
      <c r="D836" s="27"/>
      <c r="E836" s="28"/>
      <c r="F836" s="27"/>
      <c r="G836" s="28"/>
      <c r="H836" s="31"/>
      <c r="I836" s="31"/>
      <c r="J836" s="30"/>
      <c r="K836" s="30"/>
      <c r="L836" s="28"/>
      <c r="M836" s="31"/>
      <c r="N836" s="32"/>
      <c r="O836" s="28"/>
      <c r="P836" s="32"/>
      <c r="Q836" s="32"/>
      <c r="R836" s="31"/>
      <c r="S836" s="31"/>
      <c r="T836" s="30"/>
      <c r="U836" s="30"/>
      <c r="V836" s="30"/>
      <c r="W836" s="30"/>
      <c r="X836" s="30"/>
      <c r="Y836" s="30"/>
      <c r="Z836" s="30"/>
      <c r="AA836" s="30"/>
    </row>
    <row r="837" spans="1:27" ht="13.2" x14ac:dyDescent="0.25">
      <c r="A837" s="78"/>
      <c r="B837" s="28"/>
      <c r="C837" s="28"/>
      <c r="D837" s="27"/>
      <c r="E837" s="28"/>
      <c r="F837" s="27"/>
      <c r="G837" s="28"/>
      <c r="H837" s="31"/>
      <c r="I837" s="31"/>
      <c r="J837" s="30"/>
      <c r="K837" s="30"/>
      <c r="L837" s="28"/>
      <c r="M837" s="31"/>
      <c r="N837" s="32"/>
      <c r="O837" s="28"/>
      <c r="P837" s="32"/>
      <c r="Q837" s="32"/>
      <c r="R837" s="31"/>
      <c r="S837" s="31"/>
      <c r="T837" s="30"/>
      <c r="U837" s="30"/>
      <c r="V837" s="30"/>
      <c r="W837" s="30"/>
      <c r="X837" s="30"/>
      <c r="Y837" s="30"/>
      <c r="Z837" s="30"/>
      <c r="AA837" s="30"/>
    </row>
    <row r="838" spans="1:27" ht="13.2" x14ac:dyDescent="0.25">
      <c r="A838" s="78"/>
      <c r="B838" s="28"/>
      <c r="C838" s="28"/>
      <c r="D838" s="27"/>
      <c r="E838" s="28"/>
      <c r="F838" s="27"/>
      <c r="G838" s="28"/>
      <c r="H838" s="31"/>
      <c r="I838" s="31"/>
      <c r="J838" s="30"/>
      <c r="K838" s="30"/>
      <c r="L838" s="28"/>
      <c r="M838" s="31"/>
      <c r="N838" s="32"/>
      <c r="O838" s="28"/>
      <c r="P838" s="32"/>
      <c r="Q838" s="32"/>
      <c r="R838" s="31"/>
      <c r="S838" s="31"/>
      <c r="T838" s="30"/>
      <c r="U838" s="30"/>
      <c r="V838" s="30"/>
      <c r="W838" s="30"/>
      <c r="X838" s="30"/>
      <c r="Y838" s="30"/>
      <c r="Z838" s="30"/>
      <c r="AA838" s="30"/>
    </row>
    <row r="839" spans="1:27" ht="13.2" x14ac:dyDescent="0.25">
      <c r="A839" s="78"/>
      <c r="B839" s="28"/>
      <c r="C839" s="28"/>
      <c r="D839" s="27"/>
      <c r="E839" s="28"/>
      <c r="F839" s="27"/>
      <c r="G839" s="28"/>
      <c r="H839" s="31"/>
      <c r="I839" s="31"/>
      <c r="J839" s="30"/>
      <c r="K839" s="30"/>
      <c r="L839" s="28"/>
      <c r="M839" s="31"/>
      <c r="N839" s="32"/>
      <c r="O839" s="28"/>
      <c r="P839" s="32"/>
      <c r="Q839" s="32"/>
      <c r="R839" s="31"/>
      <c r="S839" s="31"/>
      <c r="T839" s="30"/>
      <c r="U839" s="30"/>
      <c r="V839" s="30"/>
      <c r="W839" s="30"/>
      <c r="X839" s="30"/>
      <c r="Y839" s="30"/>
      <c r="Z839" s="30"/>
      <c r="AA839" s="30"/>
    </row>
    <row r="840" spans="1:27" ht="13.2" x14ac:dyDescent="0.25">
      <c r="A840" s="78"/>
      <c r="B840" s="28"/>
      <c r="C840" s="28"/>
      <c r="D840" s="27"/>
      <c r="E840" s="28"/>
      <c r="F840" s="27"/>
      <c r="G840" s="28"/>
      <c r="H840" s="31"/>
      <c r="I840" s="31"/>
      <c r="J840" s="30"/>
      <c r="K840" s="30"/>
      <c r="L840" s="28"/>
      <c r="M840" s="31"/>
      <c r="N840" s="32"/>
      <c r="O840" s="28"/>
      <c r="P840" s="32"/>
      <c r="Q840" s="32"/>
      <c r="R840" s="31"/>
      <c r="S840" s="31"/>
      <c r="T840" s="30"/>
      <c r="U840" s="30"/>
      <c r="V840" s="30"/>
      <c r="W840" s="30"/>
      <c r="X840" s="30"/>
      <c r="Y840" s="30"/>
      <c r="Z840" s="30"/>
      <c r="AA840" s="30"/>
    </row>
    <row r="841" spans="1:27" ht="13.2" x14ac:dyDescent="0.25">
      <c r="A841" s="78"/>
      <c r="B841" s="28"/>
      <c r="C841" s="28"/>
      <c r="D841" s="27"/>
      <c r="E841" s="28"/>
      <c r="F841" s="27"/>
      <c r="G841" s="28"/>
      <c r="H841" s="31"/>
      <c r="I841" s="31"/>
      <c r="J841" s="30"/>
      <c r="K841" s="30"/>
      <c r="L841" s="28"/>
      <c r="M841" s="31"/>
      <c r="N841" s="32"/>
      <c r="O841" s="28"/>
      <c r="P841" s="32"/>
      <c r="Q841" s="32"/>
      <c r="R841" s="31"/>
      <c r="S841" s="31"/>
      <c r="T841" s="30"/>
      <c r="U841" s="30"/>
      <c r="V841" s="30"/>
      <c r="W841" s="30"/>
      <c r="X841" s="30"/>
      <c r="Y841" s="30"/>
      <c r="Z841" s="30"/>
      <c r="AA841" s="30"/>
    </row>
    <row r="842" spans="1:27" ht="13.2" x14ac:dyDescent="0.25">
      <c r="A842" s="78"/>
      <c r="B842" s="28"/>
      <c r="C842" s="28"/>
      <c r="D842" s="27"/>
      <c r="E842" s="28"/>
      <c r="F842" s="27"/>
      <c r="G842" s="28"/>
      <c r="H842" s="31"/>
      <c r="I842" s="31"/>
      <c r="J842" s="30"/>
      <c r="K842" s="30"/>
      <c r="L842" s="28"/>
      <c r="M842" s="31"/>
      <c r="N842" s="32"/>
      <c r="O842" s="28"/>
      <c r="P842" s="32"/>
      <c r="Q842" s="32"/>
      <c r="R842" s="31"/>
      <c r="S842" s="31"/>
      <c r="T842" s="30"/>
      <c r="U842" s="30"/>
      <c r="V842" s="30"/>
      <c r="W842" s="30"/>
      <c r="X842" s="30"/>
      <c r="Y842" s="30"/>
      <c r="Z842" s="30"/>
      <c r="AA842" s="30"/>
    </row>
    <row r="843" spans="1:27" ht="13.2" x14ac:dyDescent="0.25">
      <c r="A843" s="78"/>
      <c r="B843" s="28"/>
      <c r="C843" s="28"/>
      <c r="D843" s="27"/>
      <c r="E843" s="28"/>
      <c r="F843" s="27"/>
      <c r="G843" s="28"/>
      <c r="H843" s="31"/>
      <c r="I843" s="31"/>
      <c r="J843" s="30"/>
      <c r="K843" s="30"/>
      <c r="L843" s="28"/>
      <c r="M843" s="31"/>
      <c r="N843" s="32"/>
      <c r="O843" s="28"/>
      <c r="P843" s="32"/>
      <c r="Q843" s="32"/>
      <c r="R843" s="31"/>
      <c r="S843" s="31"/>
      <c r="T843" s="30"/>
      <c r="U843" s="30"/>
      <c r="V843" s="30"/>
      <c r="W843" s="30"/>
      <c r="X843" s="30"/>
      <c r="Y843" s="30"/>
      <c r="Z843" s="30"/>
      <c r="AA843" s="30"/>
    </row>
    <row r="844" spans="1:27" ht="13.2" x14ac:dyDescent="0.25">
      <c r="A844" s="78"/>
      <c r="B844" s="28"/>
      <c r="C844" s="28"/>
      <c r="D844" s="27"/>
      <c r="E844" s="28"/>
      <c r="F844" s="27"/>
      <c r="G844" s="28"/>
      <c r="H844" s="31"/>
      <c r="I844" s="31"/>
      <c r="J844" s="30"/>
      <c r="K844" s="30"/>
      <c r="L844" s="28"/>
      <c r="M844" s="31"/>
      <c r="N844" s="32"/>
      <c r="O844" s="28"/>
      <c r="P844" s="32"/>
      <c r="Q844" s="32"/>
      <c r="R844" s="31"/>
      <c r="S844" s="31"/>
      <c r="T844" s="30"/>
      <c r="U844" s="30"/>
      <c r="V844" s="30"/>
      <c r="W844" s="30"/>
      <c r="X844" s="30"/>
      <c r="Y844" s="30"/>
      <c r="Z844" s="30"/>
      <c r="AA844" s="30"/>
    </row>
    <row r="845" spans="1:27" ht="13.2" x14ac:dyDescent="0.25">
      <c r="A845" s="78"/>
      <c r="B845" s="28"/>
      <c r="C845" s="28"/>
      <c r="D845" s="27"/>
      <c r="E845" s="28"/>
      <c r="F845" s="27"/>
      <c r="G845" s="28"/>
      <c r="H845" s="31"/>
      <c r="I845" s="31"/>
      <c r="J845" s="30"/>
      <c r="K845" s="30"/>
      <c r="L845" s="28"/>
      <c r="M845" s="31"/>
      <c r="N845" s="32"/>
      <c r="O845" s="28"/>
      <c r="P845" s="32"/>
      <c r="Q845" s="32"/>
      <c r="R845" s="31"/>
      <c r="S845" s="31"/>
      <c r="T845" s="30"/>
      <c r="U845" s="30"/>
      <c r="V845" s="30"/>
      <c r="W845" s="30"/>
      <c r="X845" s="30"/>
      <c r="Y845" s="30"/>
      <c r="Z845" s="30"/>
      <c r="AA845" s="30"/>
    </row>
    <row r="846" spans="1:27" ht="13.2" x14ac:dyDescent="0.25">
      <c r="A846" s="78"/>
      <c r="B846" s="28"/>
      <c r="C846" s="28"/>
      <c r="D846" s="27"/>
      <c r="E846" s="28"/>
      <c r="F846" s="27"/>
      <c r="G846" s="28"/>
      <c r="H846" s="31"/>
      <c r="I846" s="31"/>
      <c r="J846" s="30"/>
      <c r="K846" s="30"/>
      <c r="L846" s="28"/>
      <c r="M846" s="31"/>
      <c r="N846" s="32"/>
      <c r="O846" s="28"/>
      <c r="P846" s="32"/>
      <c r="Q846" s="32"/>
      <c r="R846" s="31"/>
      <c r="S846" s="31"/>
      <c r="T846" s="30"/>
      <c r="U846" s="30"/>
      <c r="V846" s="30"/>
      <c r="W846" s="30"/>
      <c r="X846" s="30"/>
      <c r="Y846" s="30"/>
      <c r="Z846" s="30"/>
      <c r="AA846" s="30"/>
    </row>
    <row r="847" spans="1:27" ht="13.2" x14ac:dyDescent="0.25">
      <c r="A847" s="78"/>
      <c r="B847" s="28"/>
      <c r="C847" s="28"/>
      <c r="D847" s="27"/>
      <c r="E847" s="28"/>
      <c r="F847" s="27"/>
      <c r="G847" s="28"/>
      <c r="H847" s="31"/>
      <c r="I847" s="31"/>
      <c r="J847" s="30"/>
      <c r="K847" s="30"/>
      <c r="L847" s="28"/>
      <c r="M847" s="31"/>
      <c r="N847" s="32"/>
      <c r="O847" s="28"/>
      <c r="P847" s="32"/>
      <c r="Q847" s="32"/>
      <c r="R847" s="31"/>
      <c r="S847" s="31"/>
      <c r="T847" s="30"/>
      <c r="U847" s="30"/>
      <c r="V847" s="30"/>
      <c r="W847" s="30"/>
      <c r="X847" s="30"/>
      <c r="Y847" s="30"/>
      <c r="Z847" s="30"/>
      <c r="AA847" s="30"/>
    </row>
    <row r="848" spans="1:27" ht="13.2" x14ac:dyDescent="0.25">
      <c r="A848" s="78"/>
      <c r="B848" s="28"/>
      <c r="C848" s="28"/>
      <c r="D848" s="27"/>
      <c r="E848" s="28"/>
      <c r="F848" s="27"/>
      <c r="G848" s="28"/>
      <c r="H848" s="31"/>
      <c r="I848" s="31"/>
      <c r="J848" s="30"/>
      <c r="K848" s="30"/>
      <c r="L848" s="28"/>
      <c r="M848" s="31"/>
      <c r="N848" s="32"/>
      <c r="O848" s="28"/>
      <c r="P848" s="32"/>
      <c r="Q848" s="32"/>
      <c r="R848" s="31"/>
      <c r="S848" s="31"/>
      <c r="T848" s="30"/>
      <c r="U848" s="30"/>
      <c r="V848" s="30"/>
      <c r="W848" s="30"/>
      <c r="X848" s="30"/>
      <c r="Y848" s="30"/>
      <c r="Z848" s="30"/>
      <c r="AA848" s="30"/>
    </row>
    <row r="849" spans="1:27" ht="13.2" x14ac:dyDescent="0.25">
      <c r="A849" s="78"/>
      <c r="B849" s="28"/>
      <c r="C849" s="28"/>
      <c r="D849" s="27"/>
      <c r="E849" s="28"/>
      <c r="F849" s="27"/>
      <c r="G849" s="28"/>
      <c r="H849" s="31"/>
      <c r="I849" s="31"/>
      <c r="J849" s="30"/>
      <c r="K849" s="30"/>
      <c r="L849" s="28"/>
      <c r="M849" s="31"/>
      <c r="N849" s="32"/>
      <c r="O849" s="28"/>
      <c r="P849" s="32"/>
      <c r="Q849" s="32"/>
      <c r="R849" s="31"/>
      <c r="S849" s="31"/>
      <c r="T849" s="30"/>
      <c r="U849" s="30"/>
      <c r="V849" s="30"/>
      <c r="W849" s="30"/>
      <c r="X849" s="30"/>
      <c r="Y849" s="30"/>
      <c r="Z849" s="30"/>
      <c r="AA849" s="30"/>
    </row>
    <row r="850" spans="1:27" ht="13.2" x14ac:dyDescent="0.25">
      <c r="A850" s="78"/>
      <c r="B850" s="28"/>
      <c r="C850" s="28"/>
      <c r="D850" s="27"/>
      <c r="E850" s="28"/>
      <c r="F850" s="27"/>
      <c r="G850" s="28"/>
      <c r="H850" s="31"/>
      <c r="I850" s="31"/>
      <c r="J850" s="30"/>
      <c r="K850" s="30"/>
      <c r="L850" s="28"/>
      <c r="M850" s="31"/>
      <c r="N850" s="32"/>
      <c r="O850" s="28"/>
      <c r="P850" s="32"/>
      <c r="Q850" s="32"/>
      <c r="R850" s="31"/>
      <c r="S850" s="31"/>
      <c r="T850" s="30"/>
      <c r="U850" s="30"/>
      <c r="V850" s="30"/>
      <c r="W850" s="30"/>
      <c r="X850" s="30"/>
      <c r="Y850" s="30"/>
      <c r="Z850" s="30"/>
      <c r="AA850" s="30"/>
    </row>
    <row r="851" spans="1:27" ht="13.2" x14ac:dyDescent="0.25">
      <c r="A851" s="78"/>
      <c r="B851" s="28"/>
      <c r="C851" s="28"/>
      <c r="D851" s="27"/>
      <c r="E851" s="28"/>
      <c r="F851" s="27"/>
      <c r="G851" s="28"/>
      <c r="H851" s="31"/>
      <c r="I851" s="31"/>
      <c r="J851" s="30"/>
      <c r="K851" s="30"/>
      <c r="L851" s="28"/>
      <c r="M851" s="31"/>
      <c r="N851" s="32"/>
      <c r="O851" s="28"/>
      <c r="P851" s="32"/>
      <c r="Q851" s="32"/>
      <c r="R851" s="31"/>
      <c r="S851" s="31"/>
      <c r="T851" s="30"/>
      <c r="U851" s="30"/>
      <c r="V851" s="30"/>
      <c r="W851" s="30"/>
      <c r="X851" s="30"/>
      <c r="Y851" s="30"/>
      <c r="Z851" s="30"/>
      <c r="AA851" s="30"/>
    </row>
    <row r="852" spans="1:27" ht="13.2" x14ac:dyDescent="0.25">
      <c r="A852" s="78"/>
      <c r="B852" s="28"/>
      <c r="C852" s="28"/>
      <c r="D852" s="27"/>
      <c r="E852" s="28"/>
      <c r="F852" s="27"/>
      <c r="G852" s="28"/>
      <c r="H852" s="31"/>
      <c r="I852" s="31"/>
      <c r="J852" s="30"/>
      <c r="K852" s="30"/>
      <c r="L852" s="28"/>
      <c r="M852" s="31"/>
      <c r="N852" s="32"/>
      <c r="O852" s="28"/>
      <c r="P852" s="32"/>
      <c r="Q852" s="32"/>
      <c r="R852" s="31"/>
      <c r="S852" s="31"/>
      <c r="T852" s="30"/>
      <c r="U852" s="30"/>
      <c r="V852" s="30"/>
      <c r="W852" s="30"/>
      <c r="X852" s="30"/>
      <c r="Y852" s="30"/>
      <c r="Z852" s="30"/>
      <c r="AA852" s="30"/>
    </row>
    <row r="853" spans="1:27" ht="13.2" x14ac:dyDescent="0.25">
      <c r="A853" s="78"/>
      <c r="B853" s="28"/>
      <c r="C853" s="28"/>
      <c r="D853" s="27"/>
      <c r="E853" s="28"/>
      <c r="F853" s="27"/>
      <c r="G853" s="28"/>
      <c r="H853" s="31"/>
      <c r="I853" s="31"/>
      <c r="J853" s="30"/>
      <c r="K853" s="30"/>
      <c r="L853" s="28"/>
      <c r="M853" s="31"/>
      <c r="N853" s="32"/>
      <c r="O853" s="28"/>
      <c r="P853" s="32"/>
      <c r="Q853" s="32"/>
      <c r="R853" s="31"/>
      <c r="S853" s="31"/>
      <c r="T853" s="30"/>
      <c r="U853" s="30"/>
      <c r="V853" s="30"/>
      <c r="W853" s="30"/>
      <c r="X853" s="30"/>
      <c r="Y853" s="30"/>
      <c r="Z853" s="30"/>
      <c r="AA853" s="30"/>
    </row>
    <row r="854" spans="1:27" ht="13.2" x14ac:dyDescent="0.25">
      <c r="A854" s="78"/>
      <c r="B854" s="28"/>
      <c r="C854" s="28"/>
      <c r="D854" s="27"/>
      <c r="E854" s="28"/>
      <c r="F854" s="27"/>
      <c r="G854" s="28"/>
      <c r="H854" s="31"/>
      <c r="I854" s="31"/>
      <c r="J854" s="30"/>
      <c r="K854" s="30"/>
      <c r="L854" s="28"/>
      <c r="M854" s="31"/>
      <c r="N854" s="32"/>
      <c r="O854" s="28"/>
      <c r="P854" s="32"/>
      <c r="Q854" s="32"/>
      <c r="R854" s="31"/>
      <c r="S854" s="31"/>
      <c r="T854" s="30"/>
      <c r="U854" s="30"/>
      <c r="V854" s="30"/>
      <c r="W854" s="30"/>
      <c r="X854" s="30"/>
      <c r="Y854" s="30"/>
      <c r="Z854" s="30"/>
      <c r="AA854" s="30"/>
    </row>
    <row r="855" spans="1:27" ht="13.2" x14ac:dyDescent="0.25">
      <c r="A855" s="78"/>
      <c r="B855" s="28"/>
      <c r="C855" s="28"/>
      <c r="D855" s="27"/>
      <c r="E855" s="28"/>
      <c r="F855" s="27"/>
      <c r="G855" s="28"/>
      <c r="H855" s="31"/>
      <c r="I855" s="31"/>
      <c r="J855" s="30"/>
      <c r="K855" s="30"/>
      <c r="L855" s="28"/>
      <c r="M855" s="31"/>
      <c r="N855" s="32"/>
      <c r="O855" s="28"/>
      <c r="P855" s="32"/>
      <c r="Q855" s="32"/>
      <c r="R855" s="31"/>
      <c r="S855" s="31"/>
      <c r="T855" s="30"/>
      <c r="U855" s="30"/>
      <c r="V855" s="30"/>
      <c r="W855" s="30"/>
      <c r="X855" s="30"/>
      <c r="Y855" s="30"/>
      <c r="Z855" s="30"/>
      <c r="AA855" s="30"/>
    </row>
    <row r="856" spans="1:27" ht="13.2" x14ac:dyDescent="0.25">
      <c r="A856" s="78"/>
      <c r="B856" s="28"/>
      <c r="C856" s="28"/>
      <c r="D856" s="27"/>
      <c r="E856" s="28"/>
      <c r="F856" s="27"/>
      <c r="G856" s="28"/>
      <c r="H856" s="31"/>
      <c r="I856" s="31"/>
      <c r="J856" s="30"/>
      <c r="K856" s="30"/>
      <c r="L856" s="28"/>
      <c r="M856" s="31"/>
      <c r="N856" s="32"/>
      <c r="O856" s="28"/>
      <c r="P856" s="32"/>
      <c r="Q856" s="32"/>
      <c r="R856" s="31"/>
      <c r="S856" s="31"/>
      <c r="T856" s="30"/>
      <c r="U856" s="30"/>
      <c r="V856" s="30"/>
      <c r="W856" s="30"/>
      <c r="X856" s="30"/>
      <c r="Y856" s="30"/>
      <c r="Z856" s="30"/>
      <c r="AA856" s="30"/>
    </row>
    <row r="857" spans="1:27" ht="13.2" x14ac:dyDescent="0.25">
      <c r="A857" s="78"/>
      <c r="B857" s="28"/>
      <c r="C857" s="28"/>
      <c r="D857" s="27"/>
      <c r="E857" s="28"/>
      <c r="F857" s="27"/>
      <c r="G857" s="28"/>
      <c r="H857" s="31"/>
      <c r="I857" s="31"/>
      <c r="J857" s="30"/>
      <c r="K857" s="30"/>
      <c r="L857" s="28"/>
      <c r="M857" s="31"/>
      <c r="N857" s="32"/>
      <c r="O857" s="28"/>
      <c r="P857" s="32"/>
      <c r="Q857" s="32"/>
      <c r="R857" s="31"/>
      <c r="S857" s="31"/>
      <c r="T857" s="30"/>
      <c r="U857" s="30"/>
      <c r="V857" s="30"/>
      <c r="W857" s="30"/>
      <c r="X857" s="30"/>
      <c r="Y857" s="30"/>
      <c r="Z857" s="30"/>
      <c r="AA857" s="30"/>
    </row>
    <row r="858" spans="1:27" ht="13.2" x14ac:dyDescent="0.25">
      <c r="A858" s="78"/>
      <c r="B858" s="28"/>
      <c r="C858" s="28"/>
      <c r="D858" s="27"/>
      <c r="E858" s="28"/>
      <c r="F858" s="27"/>
      <c r="G858" s="28"/>
      <c r="H858" s="31"/>
      <c r="I858" s="31"/>
      <c r="J858" s="30"/>
      <c r="K858" s="30"/>
      <c r="L858" s="28"/>
      <c r="M858" s="31"/>
      <c r="N858" s="32"/>
      <c r="O858" s="28"/>
      <c r="P858" s="32"/>
      <c r="Q858" s="32"/>
      <c r="R858" s="31"/>
      <c r="S858" s="31"/>
      <c r="T858" s="30"/>
      <c r="U858" s="30"/>
      <c r="V858" s="30"/>
      <c r="W858" s="30"/>
      <c r="X858" s="30"/>
      <c r="Y858" s="30"/>
      <c r="Z858" s="30"/>
      <c r="AA858" s="30"/>
    </row>
    <row r="859" spans="1:27" ht="13.2" x14ac:dyDescent="0.25">
      <c r="A859" s="78"/>
      <c r="B859" s="28"/>
      <c r="C859" s="28"/>
      <c r="D859" s="27"/>
      <c r="E859" s="28"/>
      <c r="F859" s="27"/>
      <c r="G859" s="28"/>
      <c r="H859" s="31"/>
      <c r="I859" s="31"/>
      <c r="J859" s="30"/>
      <c r="K859" s="30"/>
      <c r="L859" s="28"/>
      <c r="M859" s="31"/>
      <c r="N859" s="32"/>
      <c r="O859" s="28"/>
      <c r="P859" s="32"/>
      <c r="Q859" s="32"/>
      <c r="R859" s="31"/>
      <c r="S859" s="31"/>
      <c r="T859" s="30"/>
      <c r="U859" s="30"/>
      <c r="V859" s="30"/>
      <c r="W859" s="30"/>
      <c r="X859" s="30"/>
      <c r="Y859" s="30"/>
      <c r="Z859" s="30"/>
      <c r="AA859" s="30"/>
    </row>
    <row r="860" spans="1:27" ht="13.2" x14ac:dyDescent="0.25">
      <c r="A860" s="78"/>
      <c r="B860" s="28"/>
      <c r="C860" s="28"/>
      <c r="D860" s="27"/>
      <c r="E860" s="28"/>
      <c r="F860" s="27"/>
      <c r="G860" s="28"/>
      <c r="H860" s="31"/>
      <c r="I860" s="31"/>
      <c r="J860" s="30"/>
      <c r="K860" s="30"/>
      <c r="L860" s="28"/>
      <c r="M860" s="31"/>
      <c r="N860" s="32"/>
      <c r="O860" s="28"/>
      <c r="P860" s="32"/>
      <c r="Q860" s="32"/>
      <c r="R860" s="31"/>
      <c r="S860" s="31"/>
      <c r="T860" s="30"/>
      <c r="U860" s="30"/>
      <c r="V860" s="30"/>
      <c r="W860" s="30"/>
      <c r="X860" s="30"/>
      <c r="Y860" s="30"/>
      <c r="Z860" s="30"/>
      <c r="AA860" s="30"/>
    </row>
    <row r="861" spans="1:27" ht="13.2" x14ac:dyDescent="0.25">
      <c r="A861" s="78"/>
      <c r="B861" s="28"/>
      <c r="C861" s="28"/>
      <c r="D861" s="27"/>
      <c r="E861" s="28"/>
      <c r="F861" s="27"/>
      <c r="G861" s="28"/>
      <c r="H861" s="31"/>
      <c r="I861" s="31"/>
      <c r="J861" s="30"/>
      <c r="K861" s="30"/>
      <c r="L861" s="28"/>
      <c r="M861" s="31"/>
      <c r="N861" s="32"/>
      <c r="O861" s="28"/>
      <c r="P861" s="32"/>
      <c r="Q861" s="32"/>
      <c r="R861" s="31"/>
      <c r="S861" s="31"/>
      <c r="T861" s="30"/>
      <c r="U861" s="30"/>
      <c r="V861" s="30"/>
      <c r="W861" s="30"/>
      <c r="X861" s="30"/>
      <c r="Y861" s="30"/>
      <c r="Z861" s="30"/>
      <c r="AA861" s="30"/>
    </row>
    <row r="862" spans="1:27" ht="13.2" x14ac:dyDescent="0.25">
      <c r="A862" s="78"/>
      <c r="B862" s="28"/>
      <c r="C862" s="28"/>
      <c r="D862" s="27"/>
      <c r="E862" s="28"/>
      <c r="F862" s="27"/>
      <c r="G862" s="28"/>
      <c r="H862" s="31"/>
      <c r="I862" s="31"/>
      <c r="J862" s="30"/>
      <c r="K862" s="30"/>
      <c r="L862" s="28"/>
      <c r="M862" s="31"/>
      <c r="N862" s="32"/>
      <c r="O862" s="28"/>
      <c r="P862" s="32"/>
      <c r="Q862" s="32"/>
      <c r="R862" s="31"/>
      <c r="S862" s="31"/>
      <c r="T862" s="30"/>
      <c r="U862" s="30"/>
      <c r="V862" s="30"/>
      <c r="W862" s="30"/>
      <c r="X862" s="30"/>
      <c r="Y862" s="30"/>
      <c r="Z862" s="30"/>
      <c r="AA862" s="30"/>
    </row>
    <row r="863" spans="1:27" ht="13.2" x14ac:dyDescent="0.25">
      <c r="A863" s="78"/>
      <c r="B863" s="28"/>
      <c r="C863" s="28"/>
      <c r="D863" s="27"/>
      <c r="E863" s="28"/>
      <c r="F863" s="27"/>
      <c r="G863" s="28"/>
      <c r="H863" s="31"/>
      <c r="I863" s="31"/>
      <c r="J863" s="30"/>
      <c r="K863" s="30"/>
      <c r="L863" s="28"/>
      <c r="M863" s="31"/>
      <c r="N863" s="32"/>
      <c r="O863" s="28"/>
      <c r="P863" s="32"/>
      <c r="Q863" s="32"/>
      <c r="R863" s="31"/>
      <c r="S863" s="31"/>
      <c r="T863" s="30"/>
      <c r="U863" s="30"/>
      <c r="V863" s="30"/>
      <c r="W863" s="30"/>
      <c r="X863" s="30"/>
      <c r="Y863" s="30"/>
      <c r="Z863" s="30"/>
      <c r="AA863" s="30"/>
    </row>
    <row r="864" spans="1:27" ht="13.2" x14ac:dyDescent="0.25">
      <c r="A864" s="78"/>
      <c r="B864" s="28"/>
      <c r="C864" s="28"/>
      <c r="D864" s="27"/>
      <c r="E864" s="28"/>
      <c r="F864" s="27"/>
      <c r="G864" s="28"/>
      <c r="H864" s="31"/>
      <c r="I864" s="31"/>
      <c r="J864" s="30"/>
      <c r="K864" s="30"/>
      <c r="L864" s="28"/>
      <c r="M864" s="31"/>
      <c r="N864" s="32"/>
      <c r="O864" s="28"/>
      <c r="P864" s="32"/>
      <c r="Q864" s="32"/>
      <c r="R864" s="31"/>
      <c r="S864" s="31"/>
      <c r="T864" s="30"/>
      <c r="U864" s="30"/>
      <c r="V864" s="30"/>
      <c r="W864" s="30"/>
      <c r="X864" s="30"/>
      <c r="Y864" s="30"/>
      <c r="Z864" s="30"/>
      <c r="AA864" s="30"/>
    </row>
    <row r="865" spans="1:27" ht="13.2" x14ac:dyDescent="0.25">
      <c r="A865" s="78"/>
      <c r="B865" s="28"/>
      <c r="C865" s="28"/>
      <c r="D865" s="27"/>
      <c r="E865" s="28"/>
      <c r="F865" s="27"/>
      <c r="G865" s="28"/>
      <c r="H865" s="31"/>
      <c r="I865" s="31"/>
      <c r="J865" s="30"/>
      <c r="K865" s="30"/>
      <c r="L865" s="28"/>
      <c r="M865" s="31"/>
      <c r="N865" s="32"/>
      <c r="O865" s="28"/>
      <c r="P865" s="32"/>
      <c r="Q865" s="32"/>
      <c r="R865" s="31"/>
      <c r="S865" s="31"/>
      <c r="T865" s="30"/>
      <c r="U865" s="30"/>
      <c r="V865" s="30"/>
      <c r="W865" s="30"/>
      <c r="X865" s="30"/>
      <c r="Y865" s="30"/>
      <c r="Z865" s="30"/>
      <c r="AA865" s="30"/>
    </row>
    <row r="866" spans="1:27" ht="13.2" x14ac:dyDescent="0.25">
      <c r="A866" s="78"/>
      <c r="B866" s="28"/>
      <c r="C866" s="28"/>
      <c r="D866" s="27"/>
      <c r="E866" s="28"/>
      <c r="F866" s="27"/>
      <c r="G866" s="28"/>
      <c r="H866" s="31"/>
      <c r="I866" s="31"/>
      <c r="J866" s="30"/>
      <c r="K866" s="30"/>
      <c r="L866" s="28"/>
      <c r="M866" s="31"/>
      <c r="N866" s="32"/>
      <c r="O866" s="28"/>
      <c r="P866" s="32"/>
      <c r="Q866" s="32"/>
      <c r="R866" s="31"/>
      <c r="S866" s="31"/>
      <c r="T866" s="30"/>
      <c r="U866" s="30"/>
      <c r="V866" s="30"/>
      <c r="W866" s="30"/>
      <c r="X866" s="30"/>
      <c r="Y866" s="30"/>
      <c r="Z866" s="30"/>
      <c r="AA866" s="30"/>
    </row>
    <row r="867" spans="1:27" ht="13.2" x14ac:dyDescent="0.25">
      <c r="A867" s="78"/>
      <c r="B867" s="28"/>
      <c r="C867" s="28"/>
      <c r="D867" s="27"/>
      <c r="E867" s="28"/>
      <c r="F867" s="27"/>
      <c r="G867" s="28"/>
      <c r="H867" s="31"/>
      <c r="I867" s="31"/>
      <c r="J867" s="30"/>
      <c r="K867" s="30"/>
      <c r="L867" s="28"/>
      <c r="M867" s="31"/>
      <c r="N867" s="32"/>
      <c r="O867" s="28"/>
      <c r="P867" s="32"/>
      <c r="Q867" s="32"/>
      <c r="R867" s="31"/>
      <c r="S867" s="31"/>
      <c r="T867" s="30"/>
      <c r="U867" s="30"/>
      <c r="V867" s="30"/>
      <c r="W867" s="30"/>
      <c r="X867" s="30"/>
      <c r="Y867" s="30"/>
      <c r="Z867" s="30"/>
      <c r="AA867" s="30"/>
    </row>
    <row r="868" spans="1:27" ht="13.2" x14ac:dyDescent="0.25">
      <c r="A868" s="78"/>
      <c r="B868" s="28"/>
      <c r="C868" s="28"/>
      <c r="D868" s="27"/>
      <c r="E868" s="28"/>
      <c r="F868" s="27"/>
      <c r="G868" s="28"/>
      <c r="H868" s="31"/>
      <c r="I868" s="31"/>
      <c r="J868" s="30"/>
      <c r="K868" s="30"/>
      <c r="L868" s="28"/>
      <c r="M868" s="31"/>
      <c r="N868" s="32"/>
      <c r="O868" s="28"/>
      <c r="P868" s="32"/>
      <c r="Q868" s="32"/>
      <c r="R868" s="31"/>
      <c r="S868" s="31"/>
      <c r="T868" s="30"/>
      <c r="U868" s="30"/>
      <c r="V868" s="30"/>
      <c r="W868" s="30"/>
      <c r="X868" s="30"/>
      <c r="Y868" s="30"/>
      <c r="Z868" s="30"/>
      <c r="AA868" s="30"/>
    </row>
    <row r="869" spans="1:27" ht="13.2" x14ac:dyDescent="0.25">
      <c r="A869" s="78"/>
      <c r="B869" s="28"/>
      <c r="C869" s="28"/>
      <c r="D869" s="27"/>
      <c r="E869" s="28"/>
      <c r="F869" s="27"/>
      <c r="G869" s="28"/>
      <c r="H869" s="31"/>
      <c r="I869" s="31"/>
      <c r="J869" s="30"/>
      <c r="K869" s="30"/>
      <c r="L869" s="28"/>
      <c r="M869" s="31"/>
      <c r="N869" s="32"/>
      <c r="O869" s="28"/>
      <c r="P869" s="32"/>
      <c r="Q869" s="32"/>
      <c r="R869" s="31"/>
      <c r="S869" s="31"/>
      <c r="T869" s="30"/>
      <c r="U869" s="30"/>
      <c r="V869" s="30"/>
      <c r="W869" s="30"/>
      <c r="X869" s="30"/>
      <c r="Y869" s="30"/>
      <c r="Z869" s="30"/>
      <c r="AA869" s="30"/>
    </row>
    <row r="870" spans="1:27" ht="13.2" x14ac:dyDescent="0.25">
      <c r="A870" s="78"/>
      <c r="B870" s="28"/>
      <c r="C870" s="28"/>
      <c r="D870" s="27"/>
      <c r="E870" s="28"/>
      <c r="F870" s="27"/>
      <c r="G870" s="28"/>
      <c r="H870" s="31"/>
      <c r="I870" s="31"/>
      <c r="J870" s="30"/>
      <c r="K870" s="30"/>
      <c r="L870" s="28"/>
      <c r="M870" s="31"/>
      <c r="N870" s="32"/>
      <c r="O870" s="28"/>
      <c r="P870" s="32"/>
      <c r="Q870" s="32"/>
      <c r="R870" s="31"/>
      <c r="S870" s="31"/>
      <c r="T870" s="30"/>
      <c r="U870" s="30"/>
      <c r="V870" s="30"/>
      <c r="W870" s="30"/>
      <c r="X870" s="30"/>
      <c r="Y870" s="30"/>
      <c r="Z870" s="30"/>
      <c r="AA870" s="30"/>
    </row>
    <row r="871" spans="1:27" ht="13.2" x14ac:dyDescent="0.25">
      <c r="A871" s="78"/>
      <c r="B871" s="28"/>
      <c r="C871" s="28"/>
      <c r="D871" s="27"/>
      <c r="E871" s="28"/>
      <c r="F871" s="27"/>
      <c r="G871" s="28"/>
      <c r="H871" s="31"/>
      <c r="I871" s="31"/>
      <c r="J871" s="30"/>
      <c r="K871" s="30"/>
      <c r="L871" s="28"/>
      <c r="M871" s="31"/>
      <c r="N871" s="32"/>
      <c r="O871" s="28"/>
      <c r="P871" s="32"/>
      <c r="Q871" s="32"/>
      <c r="R871" s="31"/>
      <c r="S871" s="31"/>
      <c r="T871" s="30"/>
      <c r="U871" s="30"/>
      <c r="V871" s="30"/>
      <c r="W871" s="30"/>
      <c r="X871" s="30"/>
      <c r="Y871" s="30"/>
      <c r="Z871" s="30"/>
      <c r="AA871" s="30"/>
    </row>
    <row r="872" spans="1:27" ht="13.2" x14ac:dyDescent="0.25">
      <c r="A872" s="78"/>
      <c r="B872" s="28"/>
      <c r="C872" s="28"/>
      <c r="D872" s="27"/>
      <c r="E872" s="28"/>
      <c r="F872" s="27"/>
      <c r="G872" s="28"/>
      <c r="H872" s="31"/>
      <c r="I872" s="31"/>
      <c r="J872" s="30"/>
      <c r="K872" s="30"/>
      <c r="L872" s="28"/>
      <c r="M872" s="31"/>
      <c r="N872" s="32"/>
      <c r="O872" s="28"/>
      <c r="P872" s="32"/>
      <c r="Q872" s="32"/>
      <c r="R872" s="31"/>
      <c r="S872" s="31"/>
      <c r="T872" s="30"/>
      <c r="U872" s="30"/>
      <c r="V872" s="30"/>
      <c r="W872" s="30"/>
      <c r="X872" s="30"/>
      <c r="Y872" s="30"/>
      <c r="Z872" s="30"/>
      <c r="AA872" s="30"/>
    </row>
    <row r="873" spans="1:27" ht="13.2" x14ac:dyDescent="0.25">
      <c r="A873" s="78"/>
      <c r="B873" s="28"/>
      <c r="C873" s="28"/>
      <c r="D873" s="27"/>
      <c r="E873" s="28"/>
      <c r="F873" s="27"/>
      <c r="G873" s="28"/>
      <c r="H873" s="31"/>
      <c r="I873" s="31"/>
      <c r="J873" s="30"/>
      <c r="K873" s="30"/>
      <c r="L873" s="28"/>
      <c r="M873" s="31"/>
      <c r="N873" s="32"/>
      <c r="O873" s="28"/>
      <c r="P873" s="32"/>
      <c r="Q873" s="32"/>
      <c r="R873" s="31"/>
      <c r="S873" s="31"/>
      <c r="T873" s="30"/>
      <c r="U873" s="30"/>
      <c r="V873" s="30"/>
      <c r="W873" s="30"/>
      <c r="X873" s="30"/>
      <c r="Y873" s="30"/>
      <c r="Z873" s="30"/>
      <c r="AA873" s="30"/>
    </row>
    <row r="874" spans="1:27" ht="13.2" x14ac:dyDescent="0.25">
      <c r="A874" s="78"/>
      <c r="B874" s="28"/>
      <c r="C874" s="28"/>
      <c r="D874" s="27"/>
      <c r="E874" s="28"/>
      <c r="F874" s="27"/>
      <c r="G874" s="28"/>
      <c r="H874" s="31"/>
      <c r="I874" s="31"/>
      <c r="J874" s="30"/>
      <c r="K874" s="30"/>
      <c r="L874" s="28"/>
      <c r="M874" s="31"/>
      <c r="N874" s="32"/>
      <c r="O874" s="28"/>
      <c r="P874" s="32"/>
      <c r="Q874" s="32"/>
      <c r="R874" s="31"/>
      <c r="S874" s="31"/>
      <c r="T874" s="30"/>
      <c r="U874" s="30"/>
      <c r="V874" s="30"/>
      <c r="W874" s="30"/>
      <c r="X874" s="30"/>
      <c r="Y874" s="30"/>
      <c r="Z874" s="30"/>
      <c r="AA874" s="30"/>
    </row>
    <row r="875" spans="1:27" ht="13.2" x14ac:dyDescent="0.25">
      <c r="A875" s="78"/>
      <c r="B875" s="28"/>
      <c r="C875" s="28"/>
      <c r="D875" s="27"/>
      <c r="E875" s="28"/>
      <c r="F875" s="27"/>
      <c r="G875" s="28"/>
      <c r="H875" s="31"/>
      <c r="I875" s="31"/>
      <c r="J875" s="30"/>
      <c r="K875" s="30"/>
      <c r="L875" s="28"/>
      <c r="M875" s="31"/>
      <c r="N875" s="32"/>
      <c r="O875" s="28"/>
      <c r="P875" s="32"/>
      <c r="Q875" s="32"/>
      <c r="R875" s="31"/>
      <c r="S875" s="31"/>
      <c r="T875" s="30"/>
      <c r="U875" s="30"/>
      <c r="V875" s="30"/>
      <c r="W875" s="30"/>
      <c r="X875" s="30"/>
      <c r="Y875" s="30"/>
      <c r="Z875" s="30"/>
      <c r="AA875" s="30"/>
    </row>
    <row r="876" spans="1:27" ht="13.2" x14ac:dyDescent="0.25">
      <c r="A876" s="78"/>
      <c r="B876" s="28"/>
      <c r="C876" s="28"/>
      <c r="D876" s="27"/>
      <c r="E876" s="28"/>
      <c r="F876" s="27"/>
      <c r="G876" s="28"/>
      <c r="H876" s="31"/>
      <c r="I876" s="31"/>
      <c r="J876" s="30"/>
      <c r="K876" s="30"/>
      <c r="L876" s="28"/>
      <c r="M876" s="31"/>
      <c r="N876" s="32"/>
      <c r="O876" s="28"/>
      <c r="P876" s="32"/>
      <c r="Q876" s="32"/>
      <c r="R876" s="31"/>
      <c r="S876" s="31"/>
      <c r="T876" s="30"/>
      <c r="U876" s="30"/>
      <c r="V876" s="30"/>
      <c r="W876" s="30"/>
      <c r="X876" s="30"/>
      <c r="Y876" s="30"/>
      <c r="Z876" s="30"/>
      <c r="AA876" s="30"/>
    </row>
    <row r="877" spans="1:27" ht="13.2" x14ac:dyDescent="0.25">
      <c r="A877" s="78"/>
      <c r="B877" s="28"/>
      <c r="C877" s="28"/>
      <c r="D877" s="27"/>
      <c r="E877" s="28"/>
      <c r="F877" s="27"/>
      <c r="G877" s="28"/>
      <c r="H877" s="31"/>
      <c r="I877" s="31"/>
      <c r="J877" s="30"/>
      <c r="K877" s="30"/>
      <c r="L877" s="28"/>
      <c r="M877" s="31"/>
      <c r="N877" s="32"/>
      <c r="O877" s="28"/>
      <c r="P877" s="32"/>
      <c r="Q877" s="32"/>
      <c r="R877" s="31"/>
      <c r="S877" s="31"/>
      <c r="T877" s="30"/>
      <c r="U877" s="30"/>
      <c r="V877" s="30"/>
      <c r="W877" s="30"/>
      <c r="X877" s="30"/>
      <c r="Y877" s="30"/>
      <c r="Z877" s="30"/>
      <c r="AA877" s="30"/>
    </row>
    <row r="878" spans="1:27" ht="13.2" x14ac:dyDescent="0.25">
      <c r="A878" s="78"/>
      <c r="B878" s="28"/>
      <c r="C878" s="28"/>
      <c r="D878" s="27"/>
      <c r="E878" s="28"/>
      <c r="F878" s="27"/>
      <c r="G878" s="28"/>
      <c r="H878" s="31"/>
      <c r="I878" s="31"/>
      <c r="J878" s="30"/>
      <c r="K878" s="30"/>
      <c r="L878" s="28"/>
      <c r="M878" s="31"/>
      <c r="N878" s="32"/>
      <c r="O878" s="28"/>
      <c r="P878" s="32"/>
      <c r="Q878" s="32"/>
      <c r="R878" s="31"/>
      <c r="S878" s="31"/>
      <c r="T878" s="30"/>
      <c r="U878" s="30"/>
      <c r="V878" s="30"/>
      <c r="W878" s="30"/>
      <c r="X878" s="30"/>
      <c r="Y878" s="30"/>
      <c r="Z878" s="30"/>
      <c r="AA878" s="30"/>
    </row>
    <row r="879" spans="1:27" ht="13.2" x14ac:dyDescent="0.25">
      <c r="A879" s="78"/>
      <c r="B879" s="28"/>
      <c r="C879" s="28"/>
      <c r="D879" s="27"/>
      <c r="E879" s="28"/>
      <c r="F879" s="27"/>
      <c r="G879" s="28"/>
      <c r="H879" s="31"/>
      <c r="I879" s="31"/>
      <c r="J879" s="30"/>
      <c r="K879" s="30"/>
      <c r="L879" s="28"/>
      <c r="M879" s="31"/>
      <c r="N879" s="32"/>
      <c r="O879" s="28"/>
      <c r="P879" s="32"/>
      <c r="Q879" s="32"/>
      <c r="R879" s="31"/>
      <c r="S879" s="31"/>
      <c r="T879" s="30"/>
      <c r="U879" s="30"/>
      <c r="V879" s="30"/>
      <c r="W879" s="30"/>
      <c r="X879" s="30"/>
      <c r="Y879" s="30"/>
      <c r="Z879" s="30"/>
      <c r="AA879" s="30"/>
    </row>
    <row r="880" spans="1:27" ht="13.2" x14ac:dyDescent="0.25">
      <c r="A880" s="78"/>
      <c r="B880" s="28"/>
      <c r="C880" s="28"/>
      <c r="D880" s="27"/>
      <c r="E880" s="28"/>
      <c r="F880" s="27"/>
      <c r="G880" s="28"/>
      <c r="H880" s="31"/>
      <c r="I880" s="31"/>
      <c r="J880" s="30"/>
      <c r="K880" s="30"/>
      <c r="L880" s="28"/>
      <c r="M880" s="31"/>
      <c r="N880" s="32"/>
      <c r="O880" s="28"/>
      <c r="P880" s="32"/>
      <c r="Q880" s="32"/>
      <c r="R880" s="31"/>
      <c r="S880" s="31"/>
      <c r="T880" s="30"/>
      <c r="U880" s="30"/>
      <c r="V880" s="30"/>
      <c r="W880" s="30"/>
      <c r="X880" s="30"/>
      <c r="Y880" s="30"/>
      <c r="Z880" s="30"/>
      <c r="AA880" s="30"/>
    </row>
    <row r="881" spans="1:27" ht="13.2" x14ac:dyDescent="0.25">
      <c r="A881" s="78"/>
      <c r="B881" s="28"/>
      <c r="C881" s="28"/>
      <c r="D881" s="27"/>
      <c r="E881" s="28"/>
      <c r="F881" s="27"/>
      <c r="G881" s="28"/>
      <c r="H881" s="31"/>
      <c r="I881" s="31"/>
      <c r="J881" s="30"/>
      <c r="K881" s="30"/>
      <c r="L881" s="28"/>
      <c r="M881" s="31"/>
      <c r="N881" s="32"/>
      <c r="O881" s="28"/>
      <c r="P881" s="32"/>
      <c r="Q881" s="32"/>
      <c r="R881" s="31"/>
      <c r="S881" s="31"/>
      <c r="T881" s="30"/>
      <c r="U881" s="30"/>
      <c r="V881" s="30"/>
      <c r="W881" s="30"/>
      <c r="X881" s="30"/>
      <c r="Y881" s="30"/>
      <c r="Z881" s="30"/>
      <c r="AA881" s="30"/>
    </row>
    <row r="882" spans="1:27" ht="13.2" x14ac:dyDescent="0.25">
      <c r="A882" s="78"/>
      <c r="B882" s="28"/>
      <c r="C882" s="28"/>
      <c r="D882" s="27"/>
      <c r="E882" s="28"/>
      <c r="F882" s="27"/>
      <c r="G882" s="28"/>
      <c r="H882" s="31"/>
      <c r="I882" s="31"/>
      <c r="J882" s="30"/>
      <c r="K882" s="30"/>
      <c r="L882" s="28"/>
      <c r="M882" s="31"/>
      <c r="N882" s="32"/>
      <c r="O882" s="28"/>
      <c r="P882" s="32"/>
      <c r="Q882" s="32"/>
      <c r="R882" s="31"/>
      <c r="S882" s="31"/>
      <c r="T882" s="30"/>
      <c r="U882" s="30"/>
      <c r="V882" s="30"/>
      <c r="W882" s="30"/>
      <c r="X882" s="30"/>
      <c r="Y882" s="30"/>
      <c r="Z882" s="30"/>
      <c r="AA882" s="30"/>
    </row>
    <row r="883" spans="1:27" ht="13.2" x14ac:dyDescent="0.25">
      <c r="A883" s="78"/>
      <c r="B883" s="28"/>
      <c r="C883" s="28"/>
      <c r="D883" s="27"/>
      <c r="E883" s="28"/>
      <c r="F883" s="27"/>
      <c r="G883" s="28"/>
      <c r="H883" s="31"/>
      <c r="I883" s="31"/>
      <c r="J883" s="30"/>
      <c r="K883" s="30"/>
      <c r="L883" s="28"/>
      <c r="M883" s="31"/>
      <c r="N883" s="32"/>
      <c r="O883" s="28"/>
      <c r="P883" s="32"/>
      <c r="Q883" s="32"/>
      <c r="R883" s="31"/>
      <c r="S883" s="31"/>
      <c r="T883" s="30"/>
      <c r="U883" s="30"/>
      <c r="V883" s="30"/>
      <c r="W883" s="30"/>
      <c r="X883" s="30"/>
      <c r="Y883" s="30"/>
      <c r="Z883" s="30"/>
      <c r="AA883" s="30"/>
    </row>
    <row r="884" spans="1:27" ht="13.2" x14ac:dyDescent="0.25">
      <c r="A884" s="78"/>
      <c r="B884" s="28"/>
      <c r="C884" s="28"/>
      <c r="D884" s="27"/>
      <c r="E884" s="28"/>
      <c r="F884" s="27"/>
      <c r="G884" s="28"/>
      <c r="H884" s="31"/>
      <c r="I884" s="31"/>
      <c r="J884" s="30"/>
      <c r="K884" s="30"/>
      <c r="L884" s="28"/>
      <c r="M884" s="31"/>
      <c r="N884" s="32"/>
      <c r="O884" s="28"/>
      <c r="P884" s="32"/>
      <c r="Q884" s="32"/>
      <c r="R884" s="31"/>
      <c r="S884" s="31"/>
      <c r="T884" s="30"/>
      <c r="U884" s="30"/>
      <c r="V884" s="30"/>
      <c r="W884" s="30"/>
      <c r="X884" s="30"/>
      <c r="Y884" s="30"/>
      <c r="Z884" s="30"/>
      <c r="AA884" s="30"/>
    </row>
    <row r="885" spans="1:27" ht="13.2" x14ac:dyDescent="0.25">
      <c r="A885" s="78"/>
      <c r="B885" s="28"/>
      <c r="C885" s="28"/>
      <c r="D885" s="27"/>
      <c r="E885" s="28"/>
      <c r="F885" s="27"/>
      <c r="G885" s="28"/>
      <c r="H885" s="31"/>
      <c r="I885" s="31"/>
      <c r="J885" s="30"/>
      <c r="K885" s="30"/>
      <c r="L885" s="28"/>
      <c r="M885" s="31"/>
      <c r="N885" s="32"/>
      <c r="O885" s="28"/>
      <c r="P885" s="32"/>
      <c r="Q885" s="32"/>
      <c r="R885" s="31"/>
      <c r="S885" s="31"/>
      <c r="T885" s="30"/>
      <c r="U885" s="30"/>
      <c r="V885" s="30"/>
      <c r="W885" s="30"/>
      <c r="X885" s="30"/>
      <c r="Y885" s="30"/>
      <c r="Z885" s="30"/>
      <c r="AA885" s="30"/>
    </row>
    <row r="886" spans="1:27" ht="13.2" x14ac:dyDescent="0.25">
      <c r="A886" s="78"/>
      <c r="B886" s="28"/>
      <c r="C886" s="28"/>
      <c r="D886" s="27"/>
      <c r="E886" s="28"/>
      <c r="F886" s="27"/>
      <c r="G886" s="28"/>
      <c r="H886" s="31"/>
      <c r="I886" s="31"/>
      <c r="J886" s="30"/>
      <c r="K886" s="30"/>
      <c r="L886" s="28"/>
      <c r="M886" s="31"/>
      <c r="N886" s="32"/>
      <c r="O886" s="28"/>
      <c r="P886" s="32"/>
      <c r="Q886" s="32"/>
      <c r="R886" s="31"/>
      <c r="S886" s="31"/>
      <c r="T886" s="30"/>
      <c r="U886" s="30"/>
      <c r="V886" s="30"/>
      <c r="W886" s="30"/>
      <c r="X886" s="30"/>
      <c r="Y886" s="30"/>
      <c r="Z886" s="30"/>
      <c r="AA886" s="30"/>
    </row>
    <row r="887" spans="1:27" ht="13.2" x14ac:dyDescent="0.25">
      <c r="A887" s="78"/>
      <c r="B887" s="28"/>
      <c r="C887" s="28"/>
      <c r="D887" s="27"/>
      <c r="E887" s="28"/>
      <c r="F887" s="27"/>
      <c r="G887" s="28"/>
      <c r="H887" s="31"/>
      <c r="I887" s="31"/>
      <c r="J887" s="30"/>
      <c r="K887" s="30"/>
      <c r="L887" s="28"/>
      <c r="M887" s="31"/>
      <c r="N887" s="32"/>
      <c r="O887" s="28"/>
      <c r="P887" s="32"/>
      <c r="Q887" s="32"/>
      <c r="R887" s="31"/>
      <c r="S887" s="31"/>
      <c r="T887" s="30"/>
      <c r="U887" s="30"/>
      <c r="V887" s="30"/>
      <c r="W887" s="30"/>
      <c r="X887" s="30"/>
      <c r="Y887" s="30"/>
      <c r="Z887" s="30"/>
      <c r="AA887" s="30"/>
    </row>
    <row r="888" spans="1:27" ht="13.2" x14ac:dyDescent="0.25">
      <c r="A888" s="78"/>
      <c r="B888" s="28"/>
      <c r="C888" s="28"/>
      <c r="D888" s="27"/>
      <c r="E888" s="28"/>
      <c r="F888" s="27"/>
      <c r="G888" s="28"/>
      <c r="H888" s="31"/>
      <c r="I888" s="31"/>
      <c r="J888" s="30"/>
      <c r="K888" s="30"/>
      <c r="L888" s="28"/>
      <c r="M888" s="31"/>
      <c r="N888" s="32"/>
      <c r="O888" s="28"/>
      <c r="P888" s="32"/>
      <c r="Q888" s="32"/>
      <c r="R888" s="31"/>
      <c r="S888" s="31"/>
      <c r="T888" s="30"/>
      <c r="U888" s="30"/>
      <c r="V888" s="30"/>
      <c r="W888" s="30"/>
      <c r="X888" s="30"/>
      <c r="Y888" s="30"/>
      <c r="Z888" s="30"/>
      <c r="AA888" s="30"/>
    </row>
    <row r="889" spans="1:27" ht="13.2" x14ac:dyDescent="0.25">
      <c r="A889" s="78"/>
      <c r="B889" s="28"/>
      <c r="C889" s="28"/>
      <c r="D889" s="27"/>
      <c r="E889" s="28"/>
      <c r="F889" s="27"/>
      <c r="G889" s="28"/>
      <c r="H889" s="31"/>
      <c r="I889" s="31"/>
      <c r="J889" s="30"/>
      <c r="K889" s="30"/>
      <c r="L889" s="28"/>
      <c r="M889" s="31"/>
      <c r="N889" s="32"/>
      <c r="O889" s="28"/>
      <c r="P889" s="32"/>
      <c r="Q889" s="32"/>
      <c r="R889" s="31"/>
      <c r="S889" s="31"/>
      <c r="T889" s="30"/>
      <c r="U889" s="30"/>
      <c r="V889" s="30"/>
      <c r="W889" s="30"/>
      <c r="X889" s="30"/>
      <c r="Y889" s="30"/>
      <c r="Z889" s="30"/>
      <c r="AA889" s="30"/>
    </row>
    <row r="890" spans="1:27" ht="13.2" x14ac:dyDescent="0.25">
      <c r="A890" s="78"/>
      <c r="B890" s="28"/>
      <c r="C890" s="28"/>
      <c r="D890" s="27"/>
      <c r="E890" s="28"/>
      <c r="F890" s="27"/>
      <c r="G890" s="28"/>
      <c r="H890" s="31"/>
      <c r="I890" s="31"/>
      <c r="J890" s="30"/>
      <c r="K890" s="30"/>
      <c r="L890" s="28"/>
      <c r="M890" s="31"/>
      <c r="N890" s="32"/>
      <c r="O890" s="28"/>
      <c r="P890" s="32"/>
      <c r="Q890" s="32"/>
      <c r="R890" s="31"/>
      <c r="S890" s="31"/>
      <c r="T890" s="30"/>
      <c r="U890" s="30"/>
      <c r="V890" s="30"/>
      <c r="W890" s="30"/>
      <c r="X890" s="30"/>
      <c r="Y890" s="30"/>
      <c r="Z890" s="30"/>
      <c r="AA890" s="30"/>
    </row>
    <row r="891" spans="1:27" ht="13.2" x14ac:dyDescent="0.25">
      <c r="A891" s="78"/>
      <c r="B891" s="28"/>
      <c r="C891" s="28"/>
      <c r="D891" s="27"/>
      <c r="E891" s="28"/>
      <c r="F891" s="27"/>
      <c r="G891" s="28"/>
      <c r="H891" s="31"/>
      <c r="I891" s="31"/>
      <c r="J891" s="30"/>
      <c r="K891" s="30"/>
      <c r="L891" s="28"/>
      <c r="M891" s="31"/>
      <c r="N891" s="32"/>
      <c r="O891" s="28"/>
      <c r="P891" s="32"/>
      <c r="Q891" s="32"/>
      <c r="R891" s="31"/>
      <c r="S891" s="31"/>
      <c r="T891" s="30"/>
      <c r="U891" s="30"/>
      <c r="V891" s="30"/>
      <c r="W891" s="30"/>
      <c r="X891" s="30"/>
      <c r="Y891" s="30"/>
      <c r="Z891" s="30"/>
      <c r="AA891" s="30"/>
    </row>
    <row r="892" spans="1:27" ht="13.2" x14ac:dyDescent="0.25">
      <c r="A892" s="78"/>
      <c r="B892" s="28"/>
      <c r="C892" s="28"/>
      <c r="D892" s="27"/>
      <c r="E892" s="28"/>
      <c r="F892" s="27"/>
      <c r="G892" s="28"/>
      <c r="H892" s="31"/>
      <c r="I892" s="31"/>
      <c r="J892" s="30"/>
      <c r="K892" s="30"/>
      <c r="L892" s="28"/>
      <c r="M892" s="31"/>
      <c r="N892" s="32"/>
      <c r="O892" s="28"/>
      <c r="P892" s="32"/>
      <c r="Q892" s="32"/>
      <c r="R892" s="31"/>
      <c r="S892" s="31"/>
      <c r="T892" s="30"/>
      <c r="U892" s="30"/>
      <c r="V892" s="30"/>
      <c r="W892" s="30"/>
      <c r="X892" s="30"/>
      <c r="Y892" s="30"/>
      <c r="Z892" s="30"/>
      <c r="AA892" s="30"/>
    </row>
    <row r="893" spans="1:27" ht="13.2" x14ac:dyDescent="0.25">
      <c r="A893" s="78"/>
      <c r="B893" s="28"/>
      <c r="C893" s="28"/>
      <c r="D893" s="27"/>
      <c r="E893" s="28"/>
      <c r="F893" s="27"/>
      <c r="G893" s="28"/>
      <c r="H893" s="31"/>
      <c r="I893" s="31"/>
      <c r="J893" s="30"/>
      <c r="K893" s="30"/>
      <c r="L893" s="28"/>
      <c r="M893" s="31"/>
      <c r="N893" s="32"/>
      <c r="O893" s="28"/>
      <c r="P893" s="32"/>
      <c r="Q893" s="32"/>
      <c r="R893" s="31"/>
      <c r="S893" s="31"/>
      <c r="T893" s="30"/>
      <c r="U893" s="30"/>
      <c r="V893" s="30"/>
      <c r="W893" s="30"/>
      <c r="X893" s="30"/>
      <c r="Y893" s="30"/>
      <c r="Z893" s="30"/>
      <c r="AA893" s="30"/>
    </row>
    <row r="894" spans="1:27" ht="13.2" x14ac:dyDescent="0.25">
      <c r="A894" s="78"/>
      <c r="B894" s="28"/>
      <c r="C894" s="28"/>
      <c r="D894" s="27"/>
      <c r="E894" s="28"/>
      <c r="F894" s="27"/>
      <c r="G894" s="28"/>
      <c r="H894" s="31"/>
      <c r="I894" s="31"/>
      <c r="J894" s="30"/>
      <c r="K894" s="30"/>
      <c r="L894" s="28"/>
      <c r="M894" s="31"/>
      <c r="N894" s="32"/>
      <c r="O894" s="28"/>
      <c r="P894" s="32"/>
      <c r="Q894" s="32"/>
      <c r="R894" s="31"/>
      <c r="S894" s="31"/>
      <c r="T894" s="30"/>
      <c r="U894" s="30"/>
      <c r="V894" s="30"/>
      <c r="W894" s="30"/>
      <c r="X894" s="30"/>
      <c r="Y894" s="30"/>
      <c r="Z894" s="30"/>
      <c r="AA894" s="30"/>
    </row>
    <row r="895" spans="1:27" ht="13.2" x14ac:dyDescent="0.25">
      <c r="A895" s="78"/>
      <c r="B895" s="28"/>
      <c r="C895" s="28"/>
      <c r="D895" s="27"/>
      <c r="E895" s="28"/>
      <c r="F895" s="27"/>
      <c r="G895" s="28"/>
      <c r="H895" s="31"/>
      <c r="I895" s="31"/>
      <c r="J895" s="30"/>
      <c r="K895" s="30"/>
      <c r="L895" s="28"/>
      <c r="M895" s="31"/>
      <c r="N895" s="32"/>
      <c r="O895" s="28"/>
      <c r="P895" s="32"/>
      <c r="Q895" s="32"/>
      <c r="R895" s="31"/>
      <c r="S895" s="31"/>
      <c r="T895" s="30"/>
      <c r="U895" s="30"/>
      <c r="V895" s="30"/>
      <c r="W895" s="30"/>
      <c r="X895" s="30"/>
      <c r="Y895" s="30"/>
      <c r="Z895" s="30"/>
      <c r="AA895" s="30"/>
    </row>
    <row r="896" spans="1:27" ht="13.2" x14ac:dyDescent="0.25">
      <c r="A896" s="78"/>
      <c r="B896" s="28"/>
      <c r="C896" s="28"/>
      <c r="D896" s="27"/>
      <c r="E896" s="28"/>
      <c r="F896" s="27"/>
      <c r="G896" s="28"/>
      <c r="H896" s="31"/>
      <c r="I896" s="31"/>
      <c r="J896" s="30"/>
      <c r="K896" s="30"/>
      <c r="L896" s="28"/>
      <c r="M896" s="31"/>
      <c r="N896" s="32"/>
      <c r="O896" s="28"/>
      <c r="P896" s="32"/>
      <c r="Q896" s="32"/>
      <c r="R896" s="31"/>
      <c r="S896" s="31"/>
      <c r="T896" s="30"/>
      <c r="U896" s="30"/>
      <c r="V896" s="30"/>
      <c r="W896" s="30"/>
      <c r="X896" s="30"/>
      <c r="Y896" s="30"/>
      <c r="Z896" s="30"/>
      <c r="AA896" s="30"/>
    </row>
    <row r="897" spans="1:27" ht="13.2" x14ac:dyDescent="0.25">
      <c r="A897" s="78"/>
      <c r="B897" s="28"/>
      <c r="C897" s="28"/>
      <c r="D897" s="27"/>
      <c r="E897" s="28"/>
      <c r="F897" s="27"/>
      <c r="G897" s="28"/>
      <c r="H897" s="31"/>
      <c r="I897" s="31"/>
      <c r="J897" s="30"/>
      <c r="K897" s="30"/>
      <c r="L897" s="28"/>
      <c r="M897" s="31"/>
      <c r="N897" s="32"/>
      <c r="O897" s="28"/>
      <c r="P897" s="32"/>
      <c r="Q897" s="32"/>
      <c r="R897" s="31"/>
      <c r="S897" s="31"/>
      <c r="T897" s="30"/>
      <c r="U897" s="30"/>
      <c r="V897" s="30"/>
      <c r="W897" s="30"/>
      <c r="X897" s="30"/>
      <c r="Y897" s="30"/>
      <c r="Z897" s="30"/>
      <c r="AA897" s="30"/>
    </row>
    <row r="898" spans="1:27" ht="13.2" x14ac:dyDescent="0.25">
      <c r="A898" s="78"/>
      <c r="B898" s="28"/>
      <c r="C898" s="28"/>
      <c r="D898" s="27"/>
      <c r="E898" s="28"/>
      <c r="F898" s="27"/>
      <c r="G898" s="28"/>
      <c r="H898" s="31"/>
      <c r="I898" s="31"/>
      <c r="J898" s="30"/>
      <c r="K898" s="30"/>
      <c r="L898" s="28"/>
      <c r="M898" s="31"/>
      <c r="N898" s="32"/>
      <c r="O898" s="28"/>
      <c r="P898" s="32"/>
      <c r="Q898" s="32"/>
      <c r="R898" s="31"/>
      <c r="S898" s="31"/>
      <c r="T898" s="30"/>
      <c r="U898" s="30"/>
      <c r="V898" s="30"/>
      <c r="W898" s="30"/>
      <c r="X898" s="30"/>
      <c r="Y898" s="30"/>
      <c r="Z898" s="30"/>
      <c r="AA898" s="30"/>
    </row>
    <row r="899" spans="1:27" ht="13.2" x14ac:dyDescent="0.25">
      <c r="A899" s="78"/>
      <c r="B899" s="28"/>
      <c r="C899" s="28"/>
      <c r="D899" s="27"/>
      <c r="E899" s="28"/>
      <c r="F899" s="27"/>
      <c r="G899" s="28"/>
      <c r="H899" s="31"/>
      <c r="I899" s="31"/>
      <c r="J899" s="30"/>
      <c r="K899" s="30"/>
      <c r="L899" s="28"/>
      <c r="M899" s="31"/>
      <c r="N899" s="32"/>
      <c r="O899" s="28"/>
      <c r="P899" s="32"/>
      <c r="Q899" s="32"/>
      <c r="R899" s="31"/>
      <c r="S899" s="31"/>
      <c r="T899" s="30"/>
      <c r="U899" s="30"/>
      <c r="V899" s="30"/>
      <c r="W899" s="30"/>
      <c r="X899" s="30"/>
      <c r="Y899" s="30"/>
      <c r="Z899" s="30"/>
      <c r="AA899" s="30"/>
    </row>
    <row r="900" spans="1:27" ht="13.2" x14ac:dyDescent="0.25">
      <c r="A900" s="78"/>
      <c r="B900" s="28"/>
      <c r="C900" s="28"/>
      <c r="D900" s="27"/>
      <c r="E900" s="28"/>
      <c r="F900" s="27"/>
      <c r="G900" s="28"/>
      <c r="H900" s="31"/>
      <c r="I900" s="31"/>
      <c r="J900" s="30"/>
      <c r="K900" s="30"/>
      <c r="L900" s="28"/>
      <c r="M900" s="31"/>
      <c r="N900" s="32"/>
      <c r="O900" s="28"/>
      <c r="P900" s="32"/>
      <c r="Q900" s="32"/>
      <c r="R900" s="31"/>
      <c r="S900" s="31"/>
      <c r="T900" s="30"/>
      <c r="U900" s="30"/>
      <c r="V900" s="30"/>
      <c r="W900" s="30"/>
      <c r="X900" s="30"/>
      <c r="Y900" s="30"/>
      <c r="Z900" s="30"/>
      <c r="AA900" s="30"/>
    </row>
    <row r="901" spans="1:27" ht="13.2" x14ac:dyDescent="0.25">
      <c r="A901" s="78"/>
      <c r="B901" s="28"/>
      <c r="C901" s="28"/>
      <c r="D901" s="27"/>
      <c r="E901" s="28"/>
      <c r="F901" s="27"/>
      <c r="G901" s="28"/>
      <c r="H901" s="31"/>
      <c r="I901" s="31"/>
      <c r="J901" s="30"/>
      <c r="K901" s="30"/>
      <c r="L901" s="28"/>
      <c r="M901" s="31"/>
      <c r="N901" s="32"/>
      <c r="O901" s="28"/>
      <c r="P901" s="32"/>
      <c r="Q901" s="32"/>
      <c r="R901" s="31"/>
      <c r="S901" s="31"/>
      <c r="T901" s="30"/>
      <c r="U901" s="30"/>
      <c r="V901" s="30"/>
      <c r="W901" s="30"/>
      <c r="X901" s="30"/>
      <c r="Y901" s="30"/>
      <c r="Z901" s="30"/>
      <c r="AA901" s="30"/>
    </row>
    <row r="902" spans="1:27" ht="13.2" x14ac:dyDescent="0.25">
      <c r="A902" s="78"/>
      <c r="B902" s="28"/>
      <c r="C902" s="28"/>
      <c r="D902" s="27"/>
      <c r="E902" s="28"/>
      <c r="F902" s="27"/>
      <c r="G902" s="28"/>
      <c r="H902" s="31"/>
      <c r="I902" s="31"/>
      <c r="J902" s="30"/>
      <c r="K902" s="30"/>
      <c r="L902" s="28"/>
      <c r="M902" s="31"/>
      <c r="N902" s="32"/>
      <c r="O902" s="28"/>
      <c r="P902" s="32"/>
      <c r="Q902" s="32"/>
      <c r="R902" s="31"/>
      <c r="S902" s="31"/>
      <c r="T902" s="30"/>
      <c r="U902" s="30"/>
      <c r="V902" s="30"/>
      <c r="W902" s="30"/>
      <c r="X902" s="30"/>
      <c r="Y902" s="30"/>
      <c r="Z902" s="30"/>
      <c r="AA902" s="30"/>
    </row>
    <row r="903" spans="1:27" ht="13.2" x14ac:dyDescent="0.25">
      <c r="A903" s="78"/>
      <c r="B903" s="28"/>
      <c r="C903" s="28"/>
      <c r="D903" s="27"/>
      <c r="E903" s="28"/>
      <c r="F903" s="27"/>
      <c r="G903" s="28"/>
      <c r="H903" s="31"/>
      <c r="I903" s="31"/>
      <c r="J903" s="30"/>
      <c r="K903" s="30"/>
      <c r="L903" s="28"/>
      <c r="M903" s="31"/>
      <c r="N903" s="32"/>
      <c r="O903" s="28"/>
      <c r="P903" s="32"/>
      <c r="Q903" s="32"/>
      <c r="R903" s="31"/>
      <c r="S903" s="31"/>
      <c r="T903" s="30"/>
      <c r="U903" s="30"/>
      <c r="V903" s="30"/>
      <c r="W903" s="30"/>
      <c r="X903" s="30"/>
      <c r="Y903" s="30"/>
      <c r="Z903" s="30"/>
      <c r="AA903" s="30"/>
    </row>
    <row r="904" spans="1:27" ht="13.2" x14ac:dyDescent="0.25">
      <c r="A904" s="78"/>
      <c r="B904" s="28"/>
      <c r="C904" s="28"/>
      <c r="D904" s="27"/>
      <c r="E904" s="28"/>
      <c r="F904" s="27"/>
      <c r="G904" s="28"/>
      <c r="H904" s="31"/>
      <c r="I904" s="31"/>
      <c r="J904" s="30"/>
      <c r="K904" s="30"/>
      <c r="L904" s="28"/>
      <c r="M904" s="31"/>
      <c r="N904" s="32"/>
      <c r="O904" s="28"/>
      <c r="P904" s="32"/>
      <c r="Q904" s="32"/>
      <c r="R904" s="31"/>
      <c r="S904" s="31"/>
      <c r="T904" s="30"/>
      <c r="U904" s="30"/>
      <c r="V904" s="30"/>
      <c r="W904" s="30"/>
      <c r="X904" s="30"/>
      <c r="Y904" s="30"/>
      <c r="Z904" s="30"/>
      <c r="AA904" s="30"/>
    </row>
    <row r="905" spans="1:27" ht="13.2" x14ac:dyDescent="0.25">
      <c r="A905" s="78"/>
      <c r="B905" s="28"/>
      <c r="C905" s="28"/>
      <c r="D905" s="27"/>
      <c r="E905" s="28"/>
      <c r="F905" s="27"/>
      <c r="G905" s="28"/>
      <c r="H905" s="31"/>
      <c r="I905" s="31"/>
      <c r="J905" s="30"/>
      <c r="K905" s="30"/>
      <c r="L905" s="28"/>
      <c r="M905" s="31"/>
      <c r="N905" s="32"/>
      <c r="O905" s="28"/>
      <c r="P905" s="32"/>
      <c r="Q905" s="32"/>
      <c r="R905" s="31"/>
      <c r="S905" s="31"/>
      <c r="T905" s="30"/>
      <c r="U905" s="30"/>
      <c r="V905" s="30"/>
      <c r="W905" s="30"/>
      <c r="X905" s="30"/>
      <c r="Y905" s="30"/>
      <c r="Z905" s="30"/>
      <c r="AA905" s="30"/>
    </row>
    <row r="906" spans="1:27" ht="13.2" x14ac:dyDescent="0.25">
      <c r="A906" s="78"/>
      <c r="B906" s="28"/>
      <c r="C906" s="28"/>
      <c r="D906" s="27"/>
      <c r="E906" s="28"/>
      <c r="F906" s="27"/>
      <c r="G906" s="28"/>
      <c r="H906" s="31"/>
      <c r="I906" s="31"/>
      <c r="J906" s="30"/>
      <c r="K906" s="30"/>
      <c r="L906" s="28"/>
      <c r="M906" s="31"/>
      <c r="N906" s="32"/>
      <c r="O906" s="28"/>
      <c r="P906" s="32"/>
      <c r="Q906" s="32"/>
      <c r="R906" s="31"/>
      <c r="S906" s="31"/>
      <c r="T906" s="30"/>
      <c r="U906" s="30"/>
      <c r="V906" s="30"/>
      <c r="W906" s="30"/>
      <c r="X906" s="30"/>
      <c r="Y906" s="30"/>
      <c r="Z906" s="30"/>
      <c r="AA906" s="30"/>
    </row>
    <row r="907" spans="1:27" ht="13.2" x14ac:dyDescent="0.25">
      <c r="A907" s="78"/>
      <c r="B907" s="28"/>
      <c r="C907" s="28"/>
      <c r="D907" s="27"/>
      <c r="E907" s="28"/>
      <c r="F907" s="27"/>
      <c r="G907" s="28"/>
      <c r="H907" s="31"/>
      <c r="I907" s="31"/>
      <c r="J907" s="30"/>
      <c r="K907" s="30"/>
      <c r="L907" s="28"/>
      <c r="M907" s="31"/>
      <c r="N907" s="32"/>
      <c r="O907" s="28"/>
      <c r="P907" s="32"/>
      <c r="Q907" s="32"/>
      <c r="R907" s="31"/>
      <c r="S907" s="31"/>
      <c r="T907" s="30"/>
      <c r="U907" s="30"/>
      <c r="V907" s="30"/>
      <c r="W907" s="30"/>
      <c r="X907" s="30"/>
      <c r="Y907" s="30"/>
      <c r="Z907" s="30"/>
      <c r="AA907" s="30"/>
    </row>
    <row r="908" spans="1:27" ht="13.2" x14ac:dyDescent="0.25">
      <c r="A908" s="78"/>
      <c r="B908" s="28"/>
      <c r="C908" s="28"/>
      <c r="D908" s="27"/>
      <c r="E908" s="28"/>
      <c r="F908" s="27"/>
      <c r="G908" s="28"/>
      <c r="H908" s="31"/>
      <c r="I908" s="31"/>
      <c r="J908" s="30"/>
      <c r="K908" s="30"/>
      <c r="L908" s="28"/>
      <c r="M908" s="31"/>
      <c r="N908" s="32"/>
      <c r="O908" s="28"/>
      <c r="P908" s="32"/>
      <c r="Q908" s="32"/>
      <c r="R908" s="31"/>
      <c r="S908" s="31"/>
      <c r="T908" s="30"/>
      <c r="U908" s="30"/>
      <c r="V908" s="30"/>
      <c r="W908" s="30"/>
      <c r="X908" s="30"/>
      <c r="Y908" s="30"/>
      <c r="Z908" s="30"/>
      <c r="AA908" s="30"/>
    </row>
    <row r="909" spans="1:27" ht="13.2" x14ac:dyDescent="0.25">
      <c r="A909" s="78"/>
      <c r="B909" s="28"/>
      <c r="C909" s="28"/>
      <c r="D909" s="27"/>
      <c r="E909" s="28"/>
      <c r="F909" s="27"/>
      <c r="G909" s="28"/>
      <c r="H909" s="31"/>
      <c r="I909" s="31"/>
      <c r="J909" s="30"/>
      <c r="K909" s="30"/>
      <c r="L909" s="28"/>
      <c r="M909" s="31"/>
      <c r="N909" s="32"/>
      <c r="O909" s="28"/>
      <c r="P909" s="32"/>
      <c r="Q909" s="32"/>
      <c r="R909" s="31"/>
      <c r="S909" s="31"/>
      <c r="T909" s="30"/>
      <c r="U909" s="30"/>
      <c r="V909" s="30"/>
      <c r="W909" s="30"/>
      <c r="X909" s="30"/>
      <c r="Y909" s="30"/>
      <c r="Z909" s="30"/>
      <c r="AA909" s="30"/>
    </row>
    <row r="910" spans="1:27" ht="13.2" x14ac:dyDescent="0.25">
      <c r="A910" s="78"/>
      <c r="B910" s="28"/>
      <c r="C910" s="28"/>
      <c r="D910" s="27"/>
      <c r="E910" s="28"/>
      <c r="F910" s="27"/>
      <c r="G910" s="28"/>
      <c r="H910" s="31"/>
      <c r="I910" s="31"/>
      <c r="J910" s="30"/>
      <c r="K910" s="30"/>
      <c r="L910" s="28"/>
      <c r="M910" s="31"/>
      <c r="N910" s="32"/>
      <c r="O910" s="28"/>
      <c r="P910" s="32"/>
      <c r="Q910" s="32"/>
      <c r="R910" s="31"/>
      <c r="S910" s="31"/>
      <c r="T910" s="30"/>
      <c r="U910" s="30"/>
      <c r="V910" s="30"/>
      <c r="W910" s="30"/>
      <c r="X910" s="30"/>
      <c r="Y910" s="30"/>
      <c r="Z910" s="30"/>
      <c r="AA910" s="30"/>
    </row>
    <row r="911" spans="1:27" ht="13.2" x14ac:dyDescent="0.25">
      <c r="A911" s="78"/>
      <c r="B911" s="28"/>
      <c r="C911" s="28"/>
      <c r="D911" s="27"/>
      <c r="E911" s="28"/>
      <c r="F911" s="27"/>
      <c r="G911" s="28"/>
      <c r="H911" s="31"/>
      <c r="I911" s="31"/>
      <c r="J911" s="30"/>
      <c r="K911" s="30"/>
      <c r="L911" s="28"/>
      <c r="M911" s="31"/>
      <c r="N911" s="32"/>
      <c r="O911" s="28"/>
      <c r="P911" s="32"/>
      <c r="Q911" s="32"/>
      <c r="R911" s="31"/>
      <c r="S911" s="31"/>
      <c r="T911" s="30"/>
      <c r="U911" s="30"/>
      <c r="V911" s="30"/>
      <c r="W911" s="30"/>
      <c r="X911" s="30"/>
      <c r="Y911" s="30"/>
      <c r="Z911" s="30"/>
      <c r="AA911" s="30"/>
    </row>
    <row r="912" spans="1:27" ht="13.2" x14ac:dyDescent="0.25">
      <c r="A912" s="78"/>
      <c r="B912" s="28"/>
      <c r="C912" s="28"/>
      <c r="D912" s="27"/>
      <c r="E912" s="28"/>
      <c r="F912" s="27"/>
      <c r="G912" s="28"/>
      <c r="H912" s="31"/>
      <c r="I912" s="31"/>
      <c r="J912" s="30"/>
      <c r="K912" s="30"/>
      <c r="L912" s="28"/>
      <c r="M912" s="31"/>
      <c r="N912" s="32"/>
      <c r="O912" s="28"/>
      <c r="P912" s="32"/>
      <c r="Q912" s="32"/>
      <c r="R912" s="31"/>
      <c r="S912" s="31"/>
      <c r="T912" s="30"/>
      <c r="U912" s="30"/>
      <c r="V912" s="30"/>
      <c r="W912" s="30"/>
      <c r="X912" s="30"/>
      <c r="Y912" s="30"/>
      <c r="Z912" s="30"/>
      <c r="AA912" s="30"/>
    </row>
    <row r="913" spans="1:27" ht="13.2" x14ac:dyDescent="0.25">
      <c r="A913" s="78"/>
      <c r="B913" s="28"/>
      <c r="C913" s="28"/>
      <c r="D913" s="27"/>
      <c r="E913" s="28"/>
      <c r="F913" s="27"/>
      <c r="G913" s="28"/>
      <c r="H913" s="31"/>
      <c r="I913" s="31"/>
      <c r="J913" s="30"/>
      <c r="K913" s="30"/>
      <c r="L913" s="28"/>
      <c r="M913" s="31"/>
      <c r="N913" s="32"/>
      <c r="O913" s="28"/>
      <c r="P913" s="32"/>
      <c r="Q913" s="32"/>
      <c r="R913" s="31"/>
      <c r="S913" s="31"/>
      <c r="T913" s="30"/>
      <c r="U913" s="30"/>
      <c r="V913" s="30"/>
      <c r="W913" s="30"/>
      <c r="X913" s="30"/>
      <c r="Y913" s="30"/>
      <c r="Z913" s="30"/>
      <c r="AA913" s="30"/>
    </row>
    <row r="914" spans="1:27" ht="13.2" x14ac:dyDescent="0.25">
      <c r="A914" s="78"/>
      <c r="B914" s="28"/>
      <c r="C914" s="28"/>
      <c r="D914" s="27"/>
      <c r="E914" s="28"/>
      <c r="F914" s="27"/>
      <c r="G914" s="28"/>
      <c r="H914" s="31"/>
      <c r="I914" s="31"/>
      <c r="J914" s="30"/>
      <c r="K914" s="30"/>
      <c r="L914" s="28"/>
      <c r="M914" s="31"/>
      <c r="N914" s="32"/>
      <c r="O914" s="28"/>
      <c r="P914" s="32"/>
      <c r="Q914" s="32"/>
      <c r="R914" s="31"/>
      <c r="S914" s="31"/>
      <c r="T914" s="30"/>
      <c r="U914" s="30"/>
      <c r="V914" s="30"/>
      <c r="W914" s="30"/>
      <c r="X914" s="30"/>
      <c r="Y914" s="30"/>
      <c r="Z914" s="30"/>
      <c r="AA914" s="30"/>
    </row>
    <row r="915" spans="1:27" ht="13.2" x14ac:dyDescent="0.25">
      <c r="A915" s="78"/>
      <c r="B915" s="28"/>
      <c r="C915" s="28"/>
      <c r="D915" s="27"/>
      <c r="E915" s="28"/>
      <c r="F915" s="27"/>
      <c r="G915" s="28"/>
      <c r="H915" s="31"/>
      <c r="I915" s="31"/>
      <c r="J915" s="30"/>
      <c r="K915" s="30"/>
      <c r="L915" s="28"/>
      <c r="M915" s="31"/>
      <c r="N915" s="32"/>
      <c r="O915" s="28"/>
      <c r="P915" s="32"/>
      <c r="Q915" s="32"/>
      <c r="R915" s="31"/>
      <c r="S915" s="31"/>
      <c r="T915" s="30"/>
      <c r="U915" s="30"/>
      <c r="V915" s="30"/>
      <c r="W915" s="30"/>
      <c r="X915" s="30"/>
      <c r="Y915" s="30"/>
      <c r="Z915" s="30"/>
      <c r="AA915" s="30"/>
    </row>
    <row r="916" spans="1:27" ht="13.2" x14ac:dyDescent="0.25">
      <c r="A916" s="78"/>
      <c r="B916" s="28"/>
      <c r="C916" s="28"/>
      <c r="D916" s="27"/>
      <c r="E916" s="28"/>
      <c r="F916" s="27"/>
      <c r="G916" s="28"/>
      <c r="H916" s="31"/>
      <c r="I916" s="31"/>
      <c r="J916" s="30"/>
      <c r="K916" s="30"/>
      <c r="L916" s="28"/>
      <c r="M916" s="31"/>
      <c r="N916" s="32"/>
      <c r="O916" s="28"/>
      <c r="P916" s="32"/>
      <c r="Q916" s="32"/>
      <c r="R916" s="31"/>
      <c r="S916" s="31"/>
      <c r="T916" s="30"/>
      <c r="U916" s="30"/>
      <c r="V916" s="30"/>
      <c r="W916" s="30"/>
      <c r="X916" s="30"/>
      <c r="Y916" s="30"/>
      <c r="Z916" s="30"/>
      <c r="AA916" s="30"/>
    </row>
    <row r="917" spans="1:27" ht="13.2" x14ac:dyDescent="0.25">
      <c r="A917" s="78"/>
      <c r="B917" s="28"/>
      <c r="C917" s="28"/>
      <c r="D917" s="27"/>
      <c r="E917" s="28"/>
      <c r="F917" s="27"/>
      <c r="G917" s="28"/>
      <c r="H917" s="31"/>
      <c r="I917" s="31"/>
      <c r="J917" s="30"/>
      <c r="K917" s="30"/>
      <c r="L917" s="28"/>
      <c r="M917" s="31"/>
      <c r="N917" s="32"/>
      <c r="O917" s="28"/>
      <c r="P917" s="32"/>
      <c r="Q917" s="32"/>
      <c r="R917" s="31"/>
      <c r="S917" s="31"/>
      <c r="T917" s="30"/>
      <c r="U917" s="30"/>
      <c r="V917" s="30"/>
      <c r="W917" s="30"/>
      <c r="X917" s="30"/>
      <c r="Y917" s="30"/>
      <c r="Z917" s="30"/>
      <c r="AA917" s="30"/>
    </row>
    <row r="918" spans="1:27" ht="13.2" x14ac:dyDescent="0.25">
      <c r="A918" s="78"/>
      <c r="B918" s="28"/>
      <c r="C918" s="28"/>
      <c r="D918" s="27"/>
      <c r="E918" s="28"/>
      <c r="F918" s="27"/>
      <c r="G918" s="28"/>
      <c r="H918" s="31"/>
      <c r="I918" s="31"/>
      <c r="J918" s="30"/>
      <c r="K918" s="30"/>
      <c r="L918" s="28"/>
      <c r="M918" s="31"/>
      <c r="N918" s="32"/>
      <c r="O918" s="28"/>
      <c r="P918" s="32"/>
      <c r="Q918" s="32"/>
      <c r="R918" s="31"/>
      <c r="S918" s="31"/>
      <c r="T918" s="30"/>
      <c r="U918" s="30"/>
      <c r="V918" s="30"/>
      <c r="W918" s="30"/>
      <c r="X918" s="30"/>
      <c r="Y918" s="30"/>
      <c r="Z918" s="30"/>
      <c r="AA918" s="30"/>
    </row>
    <row r="919" spans="1:27" ht="13.2" x14ac:dyDescent="0.25">
      <c r="A919" s="78"/>
      <c r="B919" s="28"/>
      <c r="C919" s="28"/>
      <c r="D919" s="27"/>
      <c r="E919" s="28"/>
      <c r="F919" s="27"/>
      <c r="G919" s="28"/>
      <c r="H919" s="31"/>
      <c r="I919" s="31"/>
      <c r="J919" s="30"/>
      <c r="K919" s="30"/>
      <c r="L919" s="28"/>
      <c r="M919" s="31"/>
      <c r="N919" s="32"/>
      <c r="O919" s="28"/>
      <c r="P919" s="32"/>
      <c r="Q919" s="32"/>
      <c r="R919" s="31"/>
      <c r="S919" s="31"/>
      <c r="T919" s="30"/>
      <c r="U919" s="30"/>
      <c r="V919" s="30"/>
      <c r="W919" s="30"/>
      <c r="X919" s="30"/>
      <c r="Y919" s="30"/>
      <c r="Z919" s="30"/>
      <c r="AA919" s="30"/>
    </row>
    <row r="920" spans="1:27" ht="13.2" x14ac:dyDescent="0.25">
      <c r="A920" s="78"/>
      <c r="B920" s="28"/>
      <c r="C920" s="28"/>
      <c r="D920" s="27"/>
      <c r="E920" s="28"/>
      <c r="F920" s="27"/>
      <c r="G920" s="28"/>
      <c r="H920" s="31"/>
      <c r="I920" s="31"/>
      <c r="J920" s="30"/>
      <c r="K920" s="30"/>
      <c r="L920" s="28"/>
      <c r="M920" s="31"/>
      <c r="N920" s="32"/>
      <c r="O920" s="28"/>
      <c r="P920" s="32"/>
      <c r="Q920" s="32"/>
      <c r="R920" s="31"/>
      <c r="S920" s="31"/>
      <c r="T920" s="30"/>
      <c r="U920" s="30"/>
      <c r="V920" s="30"/>
      <c r="W920" s="30"/>
      <c r="X920" s="30"/>
      <c r="Y920" s="30"/>
      <c r="Z920" s="30"/>
      <c r="AA920" s="30"/>
    </row>
    <row r="921" spans="1:27" ht="13.2" x14ac:dyDescent="0.25">
      <c r="A921" s="78"/>
      <c r="B921" s="28"/>
      <c r="C921" s="28"/>
      <c r="D921" s="27"/>
      <c r="E921" s="28"/>
      <c r="F921" s="27"/>
      <c r="G921" s="28"/>
      <c r="H921" s="31"/>
      <c r="I921" s="31"/>
      <c r="J921" s="30"/>
      <c r="K921" s="30"/>
      <c r="L921" s="28"/>
      <c r="M921" s="31"/>
      <c r="N921" s="32"/>
      <c r="O921" s="28"/>
      <c r="P921" s="32"/>
      <c r="Q921" s="32"/>
      <c r="R921" s="31"/>
      <c r="S921" s="31"/>
      <c r="T921" s="30"/>
      <c r="U921" s="30"/>
      <c r="V921" s="30"/>
      <c r="W921" s="30"/>
      <c r="X921" s="30"/>
      <c r="Y921" s="30"/>
      <c r="Z921" s="30"/>
      <c r="AA921" s="30"/>
    </row>
    <row r="922" spans="1:27" ht="13.2" x14ac:dyDescent="0.25">
      <c r="A922" s="78"/>
      <c r="B922" s="28"/>
      <c r="C922" s="28"/>
      <c r="D922" s="27"/>
      <c r="E922" s="28"/>
      <c r="F922" s="27"/>
      <c r="G922" s="28"/>
      <c r="H922" s="31"/>
      <c r="I922" s="31"/>
      <c r="J922" s="30"/>
      <c r="K922" s="30"/>
      <c r="L922" s="28"/>
      <c r="M922" s="31"/>
      <c r="N922" s="32"/>
      <c r="O922" s="28"/>
      <c r="P922" s="32"/>
      <c r="Q922" s="32"/>
      <c r="R922" s="31"/>
      <c r="S922" s="31"/>
      <c r="T922" s="30"/>
      <c r="U922" s="30"/>
      <c r="V922" s="30"/>
      <c r="W922" s="30"/>
      <c r="X922" s="30"/>
      <c r="Y922" s="30"/>
      <c r="Z922" s="30"/>
      <c r="AA922" s="30"/>
    </row>
    <row r="923" spans="1:27" ht="13.2" x14ac:dyDescent="0.25">
      <c r="A923" s="78"/>
      <c r="B923" s="28"/>
      <c r="C923" s="28"/>
      <c r="D923" s="27"/>
      <c r="E923" s="28"/>
      <c r="F923" s="27"/>
      <c r="G923" s="28"/>
      <c r="H923" s="31"/>
      <c r="I923" s="31"/>
      <c r="J923" s="30"/>
      <c r="K923" s="30"/>
      <c r="L923" s="28"/>
      <c r="M923" s="31"/>
      <c r="N923" s="32"/>
      <c r="O923" s="28"/>
      <c r="P923" s="32"/>
      <c r="Q923" s="32"/>
      <c r="R923" s="31"/>
      <c r="S923" s="31"/>
      <c r="T923" s="30"/>
      <c r="U923" s="30"/>
      <c r="V923" s="30"/>
      <c r="W923" s="30"/>
      <c r="X923" s="30"/>
      <c r="Y923" s="30"/>
      <c r="Z923" s="30"/>
      <c r="AA923" s="30"/>
    </row>
    <row r="924" spans="1:27" ht="13.2" x14ac:dyDescent="0.25">
      <c r="A924" s="78"/>
      <c r="B924" s="28"/>
      <c r="C924" s="28"/>
      <c r="D924" s="27"/>
      <c r="E924" s="28"/>
      <c r="F924" s="27"/>
      <c r="G924" s="28"/>
      <c r="H924" s="31"/>
      <c r="I924" s="31"/>
      <c r="J924" s="30"/>
      <c r="K924" s="30"/>
      <c r="L924" s="28"/>
      <c r="M924" s="31"/>
      <c r="N924" s="32"/>
      <c r="O924" s="28"/>
      <c r="P924" s="32"/>
      <c r="Q924" s="32"/>
      <c r="R924" s="31"/>
      <c r="S924" s="31"/>
      <c r="T924" s="30"/>
      <c r="U924" s="30"/>
      <c r="V924" s="30"/>
      <c r="W924" s="30"/>
      <c r="X924" s="30"/>
      <c r="Y924" s="30"/>
      <c r="Z924" s="30"/>
      <c r="AA924" s="30"/>
    </row>
    <row r="925" spans="1:27" ht="13.2" x14ac:dyDescent="0.25">
      <c r="A925" s="78"/>
      <c r="B925" s="28"/>
      <c r="C925" s="28"/>
      <c r="D925" s="27"/>
      <c r="E925" s="28"/>
      <c r="F925" s="27"/>
      <c r="G925" s="28"/>
      <c r="H925" s="31"/>
      <c r="I925" s="31"/>
      <c r="J925" s="30"/>
      <c r="K925" s="30"/>
      <c r="L925" s="28"/>
      <c r="M925" s="31"/>
      <c r="N925" s="32"/>
      <c r="O925" s="28"/>
      <c r="P925" s="32"/>
      <c r="Q925" s="32"/>
      <c r="R925" s="31"/>
      <c r="S925" s="31"/>
      <c r="T925" s="30"/>
      <c r="U925" s="30"/>
      <c r="V925" s="30"/>
      <c r="W925" s="30"/>
      <c r="X925" s="30"/>
      <c r="Y925" s="30"/>
      <c r="Z925" s="30"/>
      <c r="AA925" s="30"/>
    </row>
    <row r="926" spans="1:27" ht="13.2" x14ac:dyDescent="0.25">
      <c r="A926" s="78"/>
      <c r="B926" s="28"/>
      <c r="C926" s="28"/>
      <c r="D926" s="27"/>
      <c r="E926" s="28"/>
      <c r="F926" s="27"/>
      <c r="G926" s="28"/>
      <c r="H926" s="31"/>
      <c r="I926" s="31"/>
      <c r="J926" s="30"/>
      <c r="K926" s="30"/>
      <c r="L926" s="28"/>
      <c r="M926" s="31"/>
      <c r="N926" s="32"/>
      <c r="O926" s="28"/>
      <c r="P926" s="32"/>
      <c r="Q926" s="32"/>
      <c r="R926" s="31"/>
      <c r="S926" s="31"/>
      <c r="T926" s="30"/>
      <c r="U926" s="30"/>
      <c r="V926" s="30"/>
      <c r="W926" s="30"/>
      <c r="X926" s="30"/>
      <c r="Y926" s="30"/>
      <c r="Z926" s="30"/>
      <c r="AA926" s="30"/>
    </row>
    <row r="927" spans="1:27" ht="13.2" x14ac:dyDescent="0.25">
      <c r="A927" s="78"/>
      <c r="B927" s="28"/>
      <c r="C927" s="28"/>
      <c r="D927" s="27"/>
      <c r="E927" s="28"/>
      <c r="F927" s="27"/>
      <c r="G927" s="28"/>
      <c r="H927" s="31"/>
      <c r="I927" s="31"/>
      <c r="J927" s="30"/>
      <c r="K927" s="30"/>
      <c r="L927" s="28"/>
      <c r="M927" s="31"/>
      <c r="N927" s="32"/>
      <c r="O927" s="28"/>
      <c r="P927" s="32"/>
      <c r="Q927" s="32"/>
      <c r="R927" s="31"/>
      <c r="S927" s="31"/>
      <c r="T927" s="30"/>
      <c r="U927" s="30"/>
      <c r="V927" s="30"/>
      <c r="W927" s="30"/>
      <c r="X927" s="30"/>
      <c r="Y927" s="30"/>
      <c r="Z927" s="30"/>
      <c r="AA927" s="30"/>
    </row>
    <row r="928" spans="1:27" ht="13.2" x14ac:dyDescent="0.25">
      <c r="A928" s="78"/>
      <c r="B928" s="28"/>
      <c r="C928" s="28"/>
      <c r="D928" s="27"/>
      <c r="E928" s="28"/>
      <c r="F928" s="27"/>
      <c r="G928" s="28"/>
      <c r="H928" s="31"/>
      <c r="I928" s="31"/>
      <c r="J928" s="30"/>
      <c r="K928" s="30"/>
      <c r="L928" s="28"/>
      <c r="M928" s="31"/>
      <c r="N928" s="32"/>
      <c r="O928" s="28"/>
      <c r="P928" s="32"/>
      <c r="Q928" s="32"/>
      <c r="R928" s="31"/>
      <c r="S928" s="31"/>
      <c r="T928" s="30"/>
      <c r="U928" s="30"/>
      <c r="V928" s="30"/>
      <c r="W928" s="30"/>
      <c r="X928" s="30"/>
      <c r="Y928" s="30"/>
      <c r="Z928" s="30"/>
      <c r="AA928" s="30"/>
    </row>
    <row r="929" spans="1:27" ht="13.2" x14ac:dyDescent="0.25">
      <c r="A929" s="78"/>
      <c r="B929" s="28"/>
      <c r="C929" s="28"/>
      <c r="D929" s="27"/>
      <c r="E929" s="28"/>
      <c r="F929" s="27"/>
      <c r="G929" s="28"/>
      <c r="H929" s="31"/>
      <c r="I929" s="31"/>
      <c r="J929" s="30"/>
      <c r="K929" s="30"/>
      <c r="L929" s="28"/>
      <c r="M929" s="31"/>
      <c r="N929" s="32"/>
      <c r="O929" s="28"/>
      <c r="P929" s="32"/>
      <c r="Q929" s="32"/>
      <c r="R929" s="31"/>
      <c r="S929" s="31"/>
      <c r="T929" s="30"/>
      <c r="U929" s="30"/>
      <c r="V929" s="30"/>
      <c r="W929" s="30"/>
      <c r="X929" s="30"/>
      <c r="Y929" s="30"/>
      <c r="Z929" s="30"/>
      <c r="AA929" s="30"/>
    </row>
    <row r="930" spans="1:27" ht="13.2" x14ac:dyDescent="0.25">
      <c r="A930" s="78"/>
      <c r="B930" s="28"/>
      <c r="C930" s="28"/>
      <c r="D930" s="27"/>
      <c r="E930" s="28"/>
      <c r="F930" s="27"/>
      <c r="G930" s="28"/>
      <c r="H930" s="31"/>
      <c r="I930" s="31"/>
      <c r="J930" s="30"/>
      <c r="K930" s="30"/>
      <c r="L930" s="28"/>
      <c r="M930" s="31"/>
      <c r="N930" s="32"/>
      <c r="O930" s="28"/>
      <c r="P930" s="32"/>
      <c r="Q930" s="32"/>
      <c r="R930" s="31"/>
      <c r="S930" s="31"/>
      <c r="T930" s="30"/>
      <c r="U930" s="30"/>
      <c r="V930" s="30"/>
      <c r="W930" s="30"/>
      <c r="X930" s="30"/>
      <c r="Y930" s="30"/>
      <c r="Z930" s="30"/>
      <c r="AA930" s="30"/>
    </row>
    <row r="931" spans="1:27" ht="13.2" x14ac:dyDescent="0.25">
      <c r="A931" s="78"/>
      <c r="B931" s="28"/>
      <c r="C931" s="28"/>
      <c r="D931" s="27"/>
      <c r="E931" s="28"/>
      <c r="F931" s="27"/>
      <c r="G931" s="28"/>
      <c r="H931" s="31"/>
      <c r="I931" s="31"/>
      <c r="J931" s="30"/>
      <c r="K931" s="30"/>
      <c r="L931" s="28"/>
      <c r="M931" s="31"/>
      <c r="N931" s="32"/>
      <c r="O931" s="28"/>
      <c r="P931" s="32"/>
      <c r="Q931" s="32"/>
      <c r="R931" s="31"/>
      <c r="S931" s="31"/>
      <c r="T931" s="30"/>
      <c r="U931" s="30"/>
      <c r="V931" s="30"/>
      <c r="W931" s="30"/>
      <c r="X931" s="30"/>
      <c r="Y931" s="30"/>
      <c r="Z931" s="30"/>
      <c r="AA931" s="30"/>
    </row>
    <row r="932" spans="1:27" ht="13.2" x14ac:dyDescent="0.25">
      <c r="A932" s="78"/>
      <c r="B932" s="28"/>
      <c r="C932" s="28"/>
      <c r="D932" s="27"/>
      <c r="E932" s="28"/>
      <c r="F932" s="27"/>
      <c r="G932" s="28"/>
      <c r="H932" s="31"/>
      <c r="I932" s="31"/>
      <c r="J932" s="30"/>
      <c r="K932" s="30"/>
      <c r="L932" s="28"/>
      <c r="M932" s="31"/>
      <c r="N932" s="32"/>
      <c r="O932" s="28"/>
      <c r="P932" s="32"/>
      <c r="Q932" s="32"/>
      <c r="R932" s="31"/>
      <c r="S932" s="31"/>
      <c r="T932" s="30"/>
      <c r="U932" s="30"/>
      <c r="V932" s="30"/>
      <c r="W932" s="30"/>
      <c r="X932" s="30"/>
      <c r="Y932" s="30"/>
      <c r="Z932" s="30"/>
      <c r="AA932" s="30"/>
    </row>
    <row r="933" spans="1:27" ht="13.2" x14ac:dyDescent="0.25">
      <c r="A933" s="78"/>
      <c r="B933" s="28"/>
      <c r="C933" s="28"/>
      <c r="D933" s="27"/>
      <c r="E933" s="28"/>
      <c r="F933" s="27"/>
      <c r="G933" s="28"/>
      <c r="H933" s="31"/>
      <c r="I933" s="31"/>
      <c r="J933" s="30"/>
      <c r="K933" s="30"/>
      <c r="L933" s="28"/>
      <c r="M933" s="31"/>
      <c r="N933" s="32"/>
      <c r="O933" s="28"/>
      <c r="P933" s="32"/>
      <c r="Q933" s="32"/>
      <c r="R933" s="31"/>
      <c r="S933" s="31"/>
      <c r="T933" s="30"/>
      <c r="U933" s="30"/>
      <c r="V933" s="30"/>
      <c r="W933" s="30"/>
      <c r="X933" s="30"/>
      <c r="Y933" s="30"/>
      <c r="Z933" s="30"/>
      <c r="AA933" s="30"/>
    </row>
    <row r="934" spans="1:27" ht="13.2" x14ac:dyDescent="0.25">
      <c r="A934" s="78"/>
      <c r="B934" s="28"/>
      <c r="C934" s="28"/>
      <c r="D934" s="27"/>
      <c r="E934" s="28"/>
      <c r="F934" s="27"/>
      <c r="G934" s="28"/>
      <c r="H934" s="31"/>
      <c r="I934" s="31"/>
      <c r="J934" s="30"/>
      <c r="K934" s="30"/>
      <c r="L934" s="28"/>
      <c r="M934" s="31"/>
      <c r="N934" s="32"/>
      <c r="O934" s="28"/>
      <c r="P934" s="32"/>
      <c r="Q934" s="32"/>
      <c r="R934" s="31"/>
      <c r="S934" s="31"/>
      <c r="T934" s="30"/>
      <c r="U934" s="30"/>
      <c r="V934" s="30"/>
      <c r="W934" s="30"/>
      <c r="X934" s="30"/>
      <c r="Y934" s="30"/>
      <c r="Z934" s="30"/>
      <c r="AA934" s="30"/>
    </row>
    <row r="935" spans="1:27" ht="13.2" x14ac:dyDescent="0.25">
      <c r="A935" s="78"/>
      <c r="B935" s="28"/>
      <c r="C935" s="28"/>
      <c r="D935" s="27"/>
      <c r="E935" s="28"/>
      <c r="F935" s="27"/>
      <c r="G935" s="28"/>
      <c r="H935" s="31"/>
      <c r="I935" s="31"/>
      <c r="J935" s="30"/>
      <c r="K935" s="30"/>
      <c r="L935" s="28"/>
      <c r="M935" s="31"/>
      <c r="N935" s="32"/>
      <c r="O935" s="28"/>
      <c r="P935" s="32"/>
      <c r="Q935" s="32"/>
      <c r="R935" s="31"/>
      <c r="S935" s="31"/>
      <c r="T935" s="30"/>
      <c r="U935" s="30"/>
      <c r="V935" s="30"/>
      <c r="W935" s="30"/>
      <c r="X935" s="30"/>
      <c r="Y935" s="30"/>
      <c r="Z935" s="30"/>
      <c r="AA935" s="30"/>
    </row>
    <row r="936" spans="1:27" ht="13.2" x14ac:dyDescent="0.25">
      <c r="A936" s="78"/>
      <c r="B936" s="28"/>
      <c r="C936" s="28"/>
      <c r="D936" s="27"/>
      <c r="E936" s="28"/>
      <c r="F936" s="27"/>
      <c r="G936" s="28"/>
      <c r="H936" s="31"/>
      <c r="I936" s="31"/>
      <c r="J936" s="30"/>
      <c r="K936" s="30"/>
      <c r="L936" s="28"/>
      <c r="M936" s="31"/>
      <c r="N936" s="32"/>
      <c r="O936" s="28"/>
      <c r="P936" s="32"/>
      <c r="Q936" s="32"/>
      <c r="R936" s="31"/>
      <c r="S936" s="31"/>
      <c r="T936" s="30"/>
      <c r="U936" s="30"/>
      <c r="V936" s="30"/>
      <c r="W936" s="30"/>
      <c r="X936" s="30"/>
      <c r="Y936" s="30"/>
      <c r="Z936" s="30"/>
      <c r="AA936" s="30"/>
    </row>
    <row r="937" spans="1:27" ht="13.2" x14ac:dyDescent="0.25">
      <c r="A937" s="78"/>
      <c r="B937" s="28"/>
      <c r="C937" s="28"/>
      <c r="D937" s="27"/>
      <c r="E937" s="28"/>
      <c r="F937" s="27"/>
      <c r="G937" s="28"/>
      <c r="H937" s="31"/>
      <c r="I937" s="31"/>
      <c r="J937" s="30"/>
      <c r="K937" s="30"/>
      <c r="L937" s="28"/>
      <c r="M937" s="31"/>
      <c r="N937" s="32"/>
      <c r="O937" s="28"/>
      <c r="P937" s="32"/>
      <c r="Q937" s="32"/>
      <c r="R937" s="31"/>
      <c r="S937" s="31"/>
      <c r="T937" s="30"/>
      <c r="U937" s="30"/>
      <c r="V937" s="30"/>
      <c r="W937" s="30"/>
      <c r="X937" s="30"/>
      <c r="Y937" s="30"/>
      <c r="Z937" s="30"/>
      <c r="AA937" s="30"/>
    </row>
    <row r="938" spans="1:27" ht="13.2" x14ac:dyDescent="0.25">
      <c r="A938" s="78"/>
      <c r="B938" s="28"/>
      <c r="C938" s="28"/>
      <c r="D938" s="27"/>
      <c r="E938" s="28"/>
      <c r="F938" s="27"/>
      <c r="G938" s="28"/>
      <c r="H938" s="31"/>
      <c r="I938" s="31"/>
      <c r="J938" s="30"/>
      <c r="K938" s="30"/>
      <c r="L938" s="28"/>
      <c r="M938" s="31"/>
      <c r="N938" s="32"/>
      <c r="O938" s="28"/>
      <c r="P938" s="32"/>
      <c r="Q938" s="32"/>
      <c r="R938" s="31"/>
      <c r="S938" s="31"/>
      <c r="T938" s="30"/>
      <c r="U938" s="30"/>
      <c r="V938" s="30"/>
      <c r="W938" s="30"/>
      <c r="X938" s="30"/>
      <c r="Y938" s="30"/>
      <c r="Z938" s="30"/>
      <c r="AA938" s="30"/>
    </row>
    <row r="939" spans="1:27" ht="13.2" x14ac:dyDescent="0.25">
      <c r="A939" s="78"/>
      <c r="B939" s="28"/>
      <c r="C939" s="28"/>
      <c r="D939" s="27"/>
      <c r="E939" s="28"/>
      <c r="F939" s="27"/>
      <c r="G939" s="28"/>
      <c r="H939" s="31"/>
      <c r="I939" s="31"/>
      <c r="J939" s="30"/>
      <c r="K939" s="30"/>
      <c r="L939" s="28"/>
      <c r="M939" s="31"/>
      <c r="N939" s="32"/>
      <c r="O939" s="28"/>
      <c r="P939" s="32"/>
      <c r="Q939" s="32"/>
      <c r="R939" s="31"/>
      <c r="S939" s="31"/>
      <c r="T939" s="30"/>
      <c r="U939" s="30"/>
      <c r="V939" s="30"/>
      <c r="W939" s="30"/>
      <c r="X939" s="30"/>
      <c r="Y939" s="30"/>
      <c r="Z939" s="30"/>
      <c r="AA939" s="30"/>
    </row>
    <row r="940" spans="1:27" ht="13.2" x14ac:dyDescent="0.25">
      <c r="A940" s="78"/>
      <c r="B940" s="28"/>
      <c r="C940" s="28"/>
      <c r="D940" s="27"/>
      <c r="E940" s="28"/>
      <c r="F940" s="27"/>
      <c r="G940" s="28"/>
      <c r="H940" s="31"/>
      <c r="I940" s="31"/>
      <c r="J940" s="30"/>
      <c r="K940" s="30"/>
      <c r="L940" s="28"/>
      <c r="M940" s="31"/>
      <c r="N940" s="32"/>
      <c r="O940" s="28"/>
      <c r="P940" s="32"/>
      <c r="Q940" s="32"/>
      <c r="R940" s="31"/>
      <c r="S940" s="31"/>
      <c r="T940" s="30"/>
      <c r="U940" s="30"/>
      <c r="V940" s="30"/>
      <c r="W940" s="30"/>
      <c r="X940" s="30"/>
      <c r="Y940" s="30"/>
      <c r="Z940" s="30"/>
      <c r="AA940" s="30"/>
    </row>
    <row r="941" spans="1:27" ht="13.2" x14ac:dyDescent="0.25">
      <c r="A941" s="78"/>
      <c r="B941" s="28"/>
      <c r="C941" s="28"/>
      <c r="D941" s="27"/>
      <c r="E941" s="28"/>
      <c r="F941" s="27"/>
      <c r="G941" s="28"/>
      <c r="H941" s="31"/>
      <c r="I941" s="31"/>
      <c r="J941" s="30"/>
      <c r="K941" s="30"/>
      <c r="L941" s="28"/>
      <c r="M941" s="31"/>
      <c r="N941" s="32"/>
      <c r="O941" s="28"/>
      <c r="P941" s="32"/>
      <c r="Q941" s="32"/>
      <c r="R941" s="31"/>
      <c r="S941" s="31"/>
      <c r="T941" s="30"/>
      <c r="U941" s="30"/>
      <c r="V941" s="30"/>
      <c r="W941" s="30"/>
      <c r="X941" s="30"/>
      <c r="Y941" s="30"/>
      <c r="Z941" s="30"/>
      <c r="AA941" s="30"/>
    </row>
    <row r="942" spans="1:27" ht="13.2" x14ac:dyDescent="0.25">
      <c r="A942" s="78"/>
      <c r="B942" s="28"/>
      <c r="C942" s="28"/>
      <c r="D942" s="27"/>
      <c r="E942" s="28"/>
      <c r="F942" s="27"/>
      <c r="G942" s="28"/>
      <c r="H942" s="31"/>
      <c r="I942" s="31"/>
      <c r="J942" s="30"/>
      <c r="K942" s="30"/>
      <c r="L942" s="28"/>
      <c r="M942" s="31"/>
      <c r="N942" s="32"/>
      <c r="O942" s="28"/>
      <c r="P942" s="32"/>
      <c r="Q942" s="32"/>
      <c r="R942" s="31"/>
      <c r="S942" s="31"/>
      <c r="T942" s="30"/>
      <c r="U942" s="30"/>
      <c r="V942" s="30"/>
      <c r="W942" s="30"/>
      <c r="X942" s="30"/>
      <c r="Y942" s="30"/>
      <c r="Z942" s="30"/>
      <c r="AA942" s="30"/>
    </row>
    <row r="943" spans="1:27" ht="13.2" x14ac:dyDescent="0.25">
      <c r="A943" s="78"/>
      <c r="B943" s="28"/>
      <c r="C943" s="28"/>
      <c r="D943" s="27"/>
      <c r="E943" s="28"/>
      <c r="F943" s="27"/>
      <c r="G943" s="28"/>
      <c r="H943" s="31"/>
      <c r="I943" s="31"/>
      <c r="J943" s="30"/>
      <c r="K943" s="30"/>
      <c r="L943" s="28"/>
      <c r="M943" s="31"/>
      <c r="N943" s="32"/>
      <c r="O943" s="28"/>
      <c r="P943" s="32"/>
      <c r="Q943" s="32"/>
      <c r="R943" s="31"/>
      <c r="S943" s="31"/>
      <c r="T943" s="30"/>
      <c r="U943" s="30"/>
      <c r="V943" s="30"/>
      <c r="W943" s="30"/>
      <c r="X943" s="30"/>
      <c r="Y943" s="30"/>
      <c r="Z943" s="30"/>
      <c r="AA943" s="30"/>
    </row>
    <row r="944" spans="1:27" ht="13.2" x14ac:dyDescent="0.25">
      <c r="A944" s="78"/>
      <c r="B944" s="28"/>
      <c r="C944" s="28"/>
      <c r="D944" s="27"/>
      <c r="E944" s="28"/>
      <c r="F944" s="27"/>
      <c r="G944" s="28"/>
      <c r="H944" s="31"/>
      <c r="I944" s="31"/>
      <c r="J944" s="30"/>
      <c r="K944" s="30"/>
      <c r="L944" s="28"/>
      <c r="M944" s="31"/>
      <c r="N944" s="32"/>
      <c r="O944" s="28"/>
      <c r="P944" s="32"/>
      <c r="Q944" s="32"/>
      <c r="R944" s="31"/>
      <c r="S944" s="31"/>
      <c r="T944" s="30"/>
      <c r="U944" s="30"/>
      <c r="V944" s="30"/>
      <c r="W944" s="30"/>
      <c r="X944" s="30"/>
      <c r="Y944" s="30"/>
      <c r="Z944" s="30"/>
      <c r="AA944" s="30"/>
    </row>
    <row r="945" spans="1:27" ht="13.2" x14ac:dyDescent="0.25">
      <c r="A945" s="78"/>
      <c r="B945" s="28"/>
      <c r="C945" s="28"/>
      <c r="D945" s="27"/>
      <c r="E945" s="28"/>
      <c r="F945" s="27"/>
      <c r="G945" s="28"/>
      <c r="H945" s="31"/>
      <c r="I945" s="31"/>
      <c r="J945" s="30"/>
      <c r="K945" s="30"/>
      <c r="L945" s="28"/>
      <c r="M945" s="31"/>
      <c r="N945" s="32"/>
      <c r="O945" s="28"/>
      <c r="P945" s="32"/>
      <c r="Q945" s="32"/>
      <c r="R945" s="31"/>
      <c r="S945" s="31"/>
      <c r="T945" s="30"/>
      <c r="U945" s="30"/>
      <c r="V945" s="30"/>
      <c r="W945" s="30"/>
      <c r="X945" s="30"/>
      <c r="Y945" s="30"/>
      <c r="Z945" s="30"/>
      <c r="AA945" s="30"/>
    </row>
    <row r="946" spans="1:27" ht="13.2" x14ac:dyDescent="0.25">
      <c r="A946" s="78"/>
      <c r="B946" s="28"/>
      <c r="C946" s="28"/>
      <c r="D946" s="27"/>
      <c r="E946" s="28"/>
      <c r="F946" s="27"/>
      <c r="G946" s="28"/>
      <c r="H946" s="31"/>
      <c r="I946" s="31"/>
      <c r="J946" s="30"/>
      <c r="K946" s="30"/>
      <c r="L946" s="28"/>
      <c r="M946" s="31"/>
      <c r="N946" s="32"/>
      <c r="O946" s="28"/>
      <c r="P946" s="32"/>
      <c r="Q946" s="32"/>
      <c r="R946" s="31"/>
      <c r="S946" s="31"/>
      <c r="T946" s="30"/>
      <c r="U946" s="30"/>
      <c r="V946" s="30"/>
      <c r="W946" s="30"/>
      <c r="X946" s="30"/>
      <c r="Y946" s="30"/>
      <c r="Z946" s="30"/>
      <c r="AA946" s="30"/>
    </row>
    <row r="947" spans="1:27" ht="13.2" x14ac:dyDescent="0.25">
      <c r="A947" s="78"/>
      <c r="B947" s="28"/>
      <c r="C947" s="28"/>
      <c r="D947" s="27"/>
      <c r="E947" s="28"/>
      <c r="F947" s="27"/>
      <c r="G947" s="28"/>
      <c r="H947" s="31"/>
      <c r="I947" s="31"/>
      <c r="J947" s="30"/>
      <c r="K947" s="30"/>
      <c r="L947" s="28"/>
      <c r="M947" s="31"/>
      <c r="N947" s="32"/>
      <c r="O947" s="28"/>
      <c r="P947" s="32"/>
      <c r="Q947" s="32"/>
      <c r="R947" s="31"/>
      <c r="S947" s="31"/>
      <c r="T947" s="30"/>
      <c r="U947" s="30"/>
      <c r="V947" s="30"/>
      <c r="W947" s="30"/>
      <c r="X947" s="30"/>
      <c r="Y947" s="30"/>
      <c r="Z947" s="30"/>
      <c r="AA947" s="30"/>
    </row>
    <row r="948" spans="1:27" ht="13.2" x14ac:dyDescent="0.25">
      <c r="A948" s="78"/>
      <c r="B948" s="28"/>
      <c r="C948" s="28"/>
      <c r="D948" s="27"/>
      <c r="E948" s="28"/>
      <c r="F948" s="27"/>
      <c r="G948" s="28"/>
      <c r="H948" s="31"/>
      <c r="I948" s="31"/>
      <c r="J948" s="30"/>
      <c r="K948" s="30"/>
      <c r="L948" s="28"/>
      <c r="M948" s="31"/>
      <c r="N948" s="32"/>
      <c r="O948" s="28"/>
      <c r="P948" s="32"/>
      <c r="Q948" s="32"/>
      <c r="R948" s="31"/>
      <c r="S948" s="31"/>
      <c r="T948" s="30"/>
      <c r="U948" s="30"/>
      <c r="V948" s="30"/>
      <c r="W948" s="30"/>
      <c r="X948" s="30"/>
      <c r="Y948" s="30"/>
      <c r="Z948" s="30"/>
      <c r="AA948" s="30"/>
    </row>
    <row r="949" spans="1:27" ht="13.2" x14ac:dyDescent="0.25">
      <c r="A949" s="78"/>
      <c r="B949" s="28"/>
      <c r="C949" s="28"/>
      <c r="D949" s="27"/>
      <c r="E949" s="28"/>
      <c r="F949" s="27"/>
      <c r="G949" s="28"/>
      <c r="H949" s="31"/>
      <c r="I949" s="31"/>
      <c r="J949" s="30"/>
      <c r="K949" s="30"/>
      <c r="L949" s="28"/>
      <c r="M949" s="31"/>
      <c r="N949" s="32"/>
      <c r="O949" s="28"/>
      <c r="P949" s="32"/>
      <c r="Q949" s="32"/>
      <c r="R949" s="31"/>
      <c r="S949" s="31"/>
      <c r="T949" s="30"/>
      <c r="U949" s="30"/>
      <c r="V949" s="30"/>
      <c r="W949" s="30"/>
      <c r="X949" s="30"/>
      <c r="Y949" s="30"/>
      <c r="Z949" s="30"/>
      <c r="AA949" s="30"/>
    </row>
    <row r="950" spans="1:27" ht="13.2" x14ac:dyDescent="0.25">
      <c r="A950" s="78"/>
      <c r="B950" s="28"/>
      <c r="C950" s="28"/>
      <c r="D950" s="27"/>
      <c r="E950" s="28"/>
      <c r="F950" s="27"/>
      <c r="G950" s="28"/>
      <c r="H950" s="31"/>
      <c r="I950" s="31"/>
      <c r="J950" s="30"/>
      <c r="K950" s="30"/>
      <c r="L950" s="28"/>
      <c r="M950" s="31"/>
      <c r="N950" s="32"/>
      <c r="O950" s="28"/>
      <c r="P950" s="32"/>
      <c r="Q950" s="32"/>
      <c r="R950" s="31"/>
      <c r="S950" s="31"/>
      <c r="T950" s="30"/>
      <c r="U950" s="30"/>
      <c r="V950" s="30"/>
      <c r="W950" s="30"/>
      <c r="X950" s="30"/>
      <c r="Y950" s="30"/>
      <c r="Z950" s="30"/>
      <c r="AA950" s="30"/>
    </row>
    <row r="951" spans="1:27" ht="13.2" x14ac:dyDescent="0.25">
      <c r="A951" s="78"/>
      <c r="B951" s="28"/>
      <c r="C951" s="28"/>
      <c r="D951" s="27"/>
      <c r="E951" s="28"/>
      <c r="F951" s="27"/>
      <c r="G951" s="28"/>
      <c r="H951" s="31"/>
      <c r="I951" s="31"/>
      <c r="J951" s="30"/>
      <c r="K951" s="30"/>
      <c r="L951" s="28"/>
      <c r="M951" s="31"/>
      <c r="N951" s="32"/>
      <c r="O951" s="28"/>
      <c r="P951" s="32"/>
      <c r="Q951" s="32"/>
      <c r="R951" s="31"/>
      <c r="S951" s="31"/>
      <c r="T951" s="30"/>
      <c r="U951" s="30"/>
      <c r="V951" s="30"/>
      <c r="W951" s="30"/>
      <c r="X951" s="30"/>
      <c r="Y951" s="30"/>
      <c r="Z951" s="30"/>
      <c r="AA951" s="30"/>
    </row>
    <row r="952" spans="1:27" ht="13.2" x14ac:dyDescent="0.25">
      <c r="A952" s="78"/>
      <c r="B952" s="28"/>
      <c r="C952" s="28"/>
      <c r="D952" s="27"/>
      <c r="E952" s="28"/>
      <c r="F952" s="27"/>
      <c r="G952" s="28"/>
      <c r="H952" s="31"/>
      <c r="I952" s="31"/>
      <c r="J952" s="30"/>
      <c r="K952" s="30"/>
      <c r="L952" s="28"/>
      <c r="M952" s="31"/>
      <c r="N952" s="32"/>
      <c r="O952" s="28"/>
      <c r="P952" s="32"/>
      <c r="Q952" s="32"/>
      <c r="R952" s="31"/>
      <c r="S952" s="31"/>
      <c r="T952" s="30"/>
      <c r="U952" s="30"/>
      <c r="V952" s="30"/>
      <c r="W952" s="30"/>
      <c r="X952" s="30"/>
      <c r="Y952" s="30"/>
      <c r="Z952" s="30"/>
      <c r="AA952" s="30"/>
    </row>
    <row r="953" spans="1:27" ht="13.2" x14ac:dyDescent="0.25">
      <c r="A953" s="78"/>
      <c r="B953" s="28"/>
      <c r="C953" s="28"/>
      <c r="D953" s="27"/>
      <c r="E953" s="28"/>
      <c r="F953" s="27"/>
      <c r="G953" s="28"/>
      <c r="H953" s="31"/>
      <c r="I953" s="31"/>
      <c r="J953" s="30"/>
      <c r="K953" s="30"/>
      <c r="L953" s="28"/>
      <c r="M953" s="31"/>
      <c r="N953" s="32"/>
      <c r="O953" s="28"/>
      <c r="P953" s="32"/>
      <c r="Q953" s="32"/>
      <c r="R953" s="31"/>
      <c r="S953" s="31"/>
      <c r="T953" s="30"/>
      <c r="U953" s="30"/>
      <c r="V953" s="30"/>
      <c r="W953" s="30"/>
      <c r="X953" s="30"/>
      <c r="Y953" s="30"/>
      <c r="Z953" s="30"/>
      <c r="AA953" s="30"/>
    </row>
    <row r="954" spans="1:27" ht="13.2" x14ac:dyDescent="0.25">
      <c r="A954" s="78"/>
      <c r="B954" s="28"/>
      <c r="C954" s="28"/>
      <c r="D954" s="27"/>
      <c r="E954" s="28"/>
      <c r="F954" s="27"/>
      <c r="G954" s="28"/>
      <c r="H954" s="31"/>
      <c r="I954" s="31"/>
      <c r="J954" s="30"/>
      <c r="K954" s="30"/>
      <c r="L954" s="28"/>
      <c r="M954" s="31"/>
      <c r="N954" s="32"/>
      <c r="O954" s="28"/>
      <c r="P954" s="32"/>
      <c r="Q954" s="32"/>
      <c r="R954" s="31"/>
      <c r="S954" s="31"/>
      <c r="T954" s="30"/>
      <c r="U954" s="30"/>
      <c r="V954" s="30"/>
      <c r="W954" s="30"/>
      <c r="X954" s="30"/>
      <c r="Y954" s="30"/>
      <c r="Z954" s="30"/>
      <c r="AA954" s="30"/>
    </row>
    <row r="955" spans="1:27" ht="13.2" x14ac:dyDescent="0.25">
      <c r="A955" s="78"/>
      <c r="B955" s="28"/>
      <c r="C955" s="28"/>
      <c r="D955" s="27"/>
      <c r="E955" s="28"/>
      <c r="F955" s="27"/>
      <c r="G955" s="28"/>
      <c r="H955" s="31"/>
      <c r="I955" s="31"/>
      <c r="J955" s="30"/>
      <c r="K955" s="30"/>
      <c r="L955" s="28"/>
      <c r="M955" s="31"/>
      <c r="N955" s="32"/>
      <c r="O955" s="28"/>
      <c r="P955" s="32"/>
      <c r="Q955" s="32"/>
      <c r="R955" s="31"/>
      <c r="S955" s="31"/>
      <c r="T955" s="30"/>
      <c r="U955" s="30"/>
      <c r="V955" s="30"/>
      <c r="W955" s="30"/>
      <c r="X955" s="30"/>
      <c r="Y955" s="30"/>
      <c r="Z955" s="30"/>
      <c r="AA955" s="30"/>
    </row>
    <row r="956" spans="1:27" ht="13.2" x14ac:dyDescent="0.25">
      <c r="A956" s="78"/>
      <c r="B956" s="28"/>
      <c r="C956" s="28"/>
      <c r="D956" s="27"/>
      <c r="E956" s="28"/>
      <c r="F956" s="27"/>
      <c r="G956" s="28"/>
      <c r="H956" s="31"/>
      <c r="I956" s="31"/>
      <c r="J956" s="30"/>
      <c r="K956" s="30"/>
      <c r="L956" s="28"/>
      <c r="M956" s="31"/>
      <c r="N956" s="32"/>
      <c r="O956" s="28"/>
      <c r="P956" s="32"/>
      <c r="Q956" s="32"/>
      <c r="R956" s="31"/>
      <c r="S956" s="31"/>
      <c r="T956" s="30"/>
      <c r="U956" s="30"/>
      <c r="V956" s="30"/>
      <c r="W956" s="30"/>
      <c r="X956" s="30"/>
      <c r="Y956" s="30"/>
      <c r="Z956" s="30"/>
      <c r="AA956" s="30"/>
    </row>
    <row r="957" spans="1:27" ht="13.2" x14ac:dyDescent="0.25">
      <c r="A957" s="78"/>
      <c r="B957" s="28"/>
      <c r="C957" s="28"/>
      <c r="D957" s="27"/>
      <c r="E957" s="28"/>
      <c r="F957" s="27"/>
      <c r="G957" s="28"/>
      <c r="H957" s="31"/>
      <c r="I957" s="31"/>
      <c r="J957" s="30"/>
      <c r="K957" s="30"/>
      <c r="L957" s="28"/>
      <c r="M957" s="31"/>
      <c r="N957" s="32"/>
      <c r="O957" s="28"/>
      <c r="P957" s="32"/>
      <c r="Q957" s="32"/>
      <c r="R957" s="31"/>
      <c r="S957" s="31"/>
      <c r="T957" s="30"/>
      <c r="U957" s="30"/>
      <c r="V957" s="30"/>
      <c r="W957" s="30"/>
      <c r="X957" s="30"/>
      <c r="Y957" s="30"/>
      <c r="Z957" s="30"/>
      <c r="AA957" s="30"/>
    </row>
    <row r="958" spans="1:27" ht="13.2" x14ac:dyDescent="0.25">
      <c r="A958" s="78"/>
      <c r="B958" s="28"/>
      <c r="C958" s="28"/>
      <c r="D958" s="27"/>
      <c r="E958" s="28"/>
      <c r="F958" s="27"/>
      <c r="G958" s="28"/>
      <c r="H958" s="31"/>
      <c r="I958" s="31"/>
      <c r="J958" s="30"/>
      <c r="K958" s="30"/>
      <c r="L958" s="28"/>
      <c r="M958" s="31"/>
      <c r="N958" s="32"/>
      <c r="O958" s="28"/>
      <c r="P958" s="32"/>
      <c r="Q958" s="32"/>
      <c r="R958" s="31"/>
      <c r="S958" s="31"/>
      <c r="T958" s="30"/>
      <c r="U958" s="30"/>
      <c r="V958" s="30"/>
      <c r="W958" s="30"/>
      <c r="X958" s="30"/>
      <c r="Y958" s="30"/>
      <c r="Z958" s="30"/>
      <c r="AA958" s="30"/>
    </row>
    <row r="959" spans="1:27" ht="13.2" x14ac:dyDescent="0.25">
      <c r="A959" s="78"/>
      <c r="B959" s="28"/>
      <c r="C959" s="28"/>
      <c r="D959" s="27"/>
      <c r="E959" s="28"/>
      <c r="F959" s="27"/>
      <c r="G959" s="28"/>
      <c r="H959" s="31"/>
      <c r="I959" s="31"/>
      <c r="J959" s="30"/>
      <c r="K959" s="30"/>
      <c r="L959" s="28"/>
      <c r="M959" s="31"/>
      <c r="N959" s="32"/>
      <c r="O959" s="28"/>
      <c r="P959" s="32"/>
      <c r="Q959" s="32"/>
      <c r="R959" s="31"/>
      <c r="S959" s="31"/>
      <c r="T959" s="30"/>
      <c r="U959" s="30"/>
      <c r="V959" s="30"/>
      <c r="W959" s="30"/>
      <c r="X959" s="30"/>
      <c r="Y959" s="30"/>
      <c r="Z959" s="30"/>
      <c r="AA959" s="30"/>
    </row>
    <row r="960" spans="1:27" ht="13.2" x14ac:dyDescent="0.25">
      <c r="A960" s="78"/>
      <c r="B960" s="28"/>
      <c r="C960" s="28"/>
      <c r="D960" s="27"/>
      <c r="E960" s="28"/>
      <c r="F960" s="27"/>
      <c r="G960" s="28"/>
      <c r="H960" s="31"/>
      <c r="I960" s="31"/>
      <c r="J960" s="30"/>
      <c r="K960" s="30"/>
      <c r="L960" s="28"/>
      <c r="M960" s="31"/>
      <c r="N960" s="32"/>
      <c r="O960" s="28"/>
      <c r="P960" s="32"/>
      <c r="Q960" s="32"/>
      <c r="R960" s="31"/>
      <c r="S960" s="31"/>
      <c r="T960" s="30"/>
      <c r="U960" s="30"/>
      <c r="V960" s="30"/>
      <c r="W960" s="30"/>
      <c r="X960" s="30"/>
      <c r="Y960" s="30"/>
      <c r="Z960" s="30"/>
      <c r="AA960" s="30"/>
    </row>
    <row r="961" spans="1:27" ht="13.2" x14ac:dyDescent="0.25">
      <c r="A961" s="78"/>
      <c r="B961" s="28"/>
      <c r="C961" s="28"/>
      <c r="D961" s="27"/>
      <c r="E961" s="28"/>
      <c r="F961" s="27"/>
      <c r="G961" s="28"/>
      <c r="H961" s="31"/>
      <c r="I961" s="31"/>
      <c r="J961" s="30"/>
      <c r="K961" s="30"/>
      <c r="L961" s="28"/>
      <c r="M961" s="31"/>
      <c r="N961" s="32"/>
      <c r="O961" s="28"/>
      <c r="P961" s="32"/>
      <c r="Q961" s="32"/>
      <c r="R961" s="31"/>
      <c r="S961" s="31"/>
      <c r="T961" s="30"/>
      <c r="U961" s="30"/>
      <c r="V961" s="30"/>
      <c r="W961" s="30"/>
      <c r="X961" s="30"/>
      <c r="Y961" s="30"/>
      <c r="Z961" s="30"/>
      <c r="AA961" s="30"/>
    </row>
    <row r="962" spans="1:27" ht="13.2" x14ac:dyDescent="0.25">
      <c r="A962" s="78"/>
      <c r="B962" s="28"/>
      <c r="C962" s="28"/>
      <c r="D962" s="27"/>
      <c r="E962" s="28"/>
      <c r="F962" s="27"/>
      <c r="G962" s="28"/>
      <c r="H962" s="31"/>
      <c r="I962" s="31"/>
      <c r="J962" s="30"/>
      <c r="K962" s="30"/>
      <c r="L962" s="28"/>
      <c r="M962" s="31"/>
      <c r="N962" s="32"/>
      <c r="O962" s="28"/>
      <c r="P962" s="32"/>
      <c r="Q962" s="32"/>
      <c r="R962" s="31"/>
      <c r="S962" s="31"/>
      <c r="T962" s="30"/>
      <c r="U962" s="30"/>
      <c r="V962" s="30"/>
      <c r="W962" s="30"/>
      <c r="X962" s="30"/>
      <c r="Y962" s="30"/>
      <c r="Z962" s="30"/>
      <c r="AA962" s="30"/>
    </row>
    <row r="963" spans="1:27" ht="13.2" x14ac:dyDescent="0.25">
      <c r="A963" s="78"/>
      <c r="B963" s="28"/>
      <c r="C963" s="28"/>
      <c r="D963" s="27"/>
      <c r="E963" s="28"/>
      <c r="F963" s="27"/>
      <c r="G963" s="28"/>
      <c r="H963" s="31"/>
      <c r="I963" s="31"/>
      <c r="J963" s="30"/>
      <c r="K963" s="30"/>
      <c r="L963" s="28"/>
      <c r="M963" s="31"/>
      <c r="N963" s="32"/>
      <c r="O963" s="28"/>
      <c r="P963" s="32"/>
      <c r="Q963" s="32"/>
      <c r="R963" s="31"/>
      <c r="S963" s="31"/>
      <c r="T963" s="30"/>
      <c r="U963" s="30"/>
      <c r="V963" s="30"/>
      <c r="W963" s="30"/>
      <c r="X963" s="30"/>
      <c r="Y963" s="30"/>
      <c r="Z963" s="30"/>
      <c r="AA963" s="30"/>
    </row>
    <row r="964" spans="1:27" ht="13.2" x14ac:dyDescent="0.25">
      <c r="A964" s="78"/>
      <c r="B964" s="28"/>
      <c r="C964" s="28"/>
      <c r="D964" s="27"/>
      <c r="E964" s="28"/>
      <c r="F964" s="27"/>
      <c r="G964" s="28"/>
      <c r="H964" s="31"/>
      <c r="I964" s="31"/>
      <c r="J964" s="30"/>
      <c r="K964" s="30"/>
      <c r="L964" s="28"/>
      <c r="M964" s="31"/>
      <c r="N964" s="32"/>
      <c r="O964" s="28"/>
      <c r="P964" s="32"/>
      <c r="Q964" s="32"/>
      <c r="R964" s="31"/>
      <c r="S964" s="31"/>
      <c r="T964" s="30"/>
      <c r="U964" s="30"/>
      <c r="V964" s="30"/>
      <c r="W964" s="30"/>
      <c r="X964" s="30"/>
      <c r="Y964" s="30"/>
      <c r="Z964" s="30"/>
      <c r="AA964" s="30"/>
    </row>
    <row r="965" spans="1:27" ht="13.2" x14ac:dyDescent="0.25">
      <c r="A965" s="78"/>
      <c r="B965" s="28"/>
      <c r="C965" s="28"/>
      <c r="D965" s="27"/>
      <c r="E965" s="28"/>
      <c r="F965" s="27"/>
      <c r="G965" s="28"/>
      <c r="H965" s="31"/>
      <c r="I965" s="31"/>
      <c r="J965" s="30"/>
      <c r="K965" s="30"/>
      <c r="L965" s="28"/>
      <c r="M965" s="31"/>
      <c r="N965" s="32"/>
      <c r="O965" s="28"/>
      <c r="P965" s="32"/>
      <c r="Q965" s="32"/>
      <c r="R965" s="31"/>
      <c r="S965" s="31"/>
      <c r="T965" s="30"/>
      <c r="U965" s="30"/>
      <c r="V965" s="30"/>
      <c r="W965" s="30"/>
      <c r="X965" s="30"/>
      <c r="Y965" s="30"/>
      <c r="Z965" s="30"/>
      <c r="AA965" s="30"/>
    </row>
    <row r="966" spans="1:27" ht="13.2" x14ac:dyDescent="0.25">
      <c r="A966" s="78"/>
      <c r="B966" s="28"/>
      <c r="C966" s="28"/>
      <c r="D966" s="27"/>
      <c r="E966" s="28"/>
      <c r="F966" s="27"/>
      <c r="G966" s="28"/>
      <c r="H966" s="31"/>
      <c r="I966" s="31"/>
      <c r="J966" s="30"/>
      <c r="K966" s="30"/>
      <c r="L966" s="28"/>
      <c r="M966" s="31"/>
      <c r="N966" s="32"/>
      <c r="O966" s="28"/>
      <c r="P966" s="32"/>
      <c r="Q966" s="32"/>
      <c r="R966" s="31"/>
      <c r="S966" s="31"/>
      <c r="T966" s="30"/>
      <c r="U966" s="30"/>
      <c r="V966" s="30"/>
      <c r="W966" s="30"/>
      <c r="X966" s="30"/>
      <c r="Y966" s="30"/>
      <c r="Z966" s="30"/>
      <c r="AA966" s="30"/>
    </row>
    <row r="967" spans="1:27" ht="13.2" x14ac:dyDescent="0.25">
      <c r="A967" s="78"/>
      <c r="B967" s="28"/>
      <c r="C967" s="28"/>
      <c r="D967" s="27"/>
      <c r="E967" s="28"/>
      <c r="F967" s="27"/>
      <c r="G967" s="28"/>
      <c r="H967" s="31"/>
      <c r="I967" s="31"/>
      <c r="J967" s="30"/>
      <c r="K967" s="30"/>
      <c r="L967" s="28"/>
      <c r="M967" s="31"/>
      <c r="N967" s="32"/>
      <c r="O967" s="28"/>
      <c r="P967" s="32"/>
      <c r="Q967" s="32"/>
      <c r="R967" s="31"/>
      <c r="S967" s="31"/>
      <c r="T967" s="30"/>
      <c r="U967" s="30"/>
      <c r="V967" s="30"/>
      <c r="W967" s="30"/>
      <c r="X967" s="30"/>
      <c r="Y967" s="30"/>
      <c r="Z967" s="30"/>
      <c r="AA967" s="30"/>
    </row>
    <row r="968" spans="1:27" ht="13.2" x14ac:dyDescent="0.25">
      <c r="A968" s="78"/>
      <c r="B968" s="28"/>
      <c r="C968" s="28"/>
      <c r="D968" s="27"/>
      <c r="E968" s="28"/>
      <c r="F968" s="27"/>
      <c r="G968" s="28"/>
      <c r="H968" s="31"/>
      <c r="I968" s="31"/>
      <c r="J968" s="30"/>
      <c r="K968" s="30"/>
      <c r="L968" s="28"/>
      <c r="M968" s="31"/>
      <c r="N968" s="32"/>
      <c r="O968" s="28"/>
      <c r="P968" s="32"/>
      <c r="Q968" s="32"/>
      <c r="R968" s="31"/>
      <c r="S968" s="31"/>
      <c r="T968" s="30"/>
      <c r="U968" s="30"/>
      <c r="V968" s="30"/>
      <c r="W968" s="30"/>
      <c r="X968" s="30"/>
      <c r="Y968" s="30"/>
      <c r="Z968" s="30"/>
      <c r="AA968" s="30"/>
    </row>
    <row r="969" spans="1:27" ht="13.2" x14ac:dyDescent="0.25">
      <c r="A969" s="78"/>
      <c r="B969" s="28"/>
      <c r="C969" s="28"/>
      <c r="D969" s="27"/>
      <c r="E969" s="28"/>
      <c r="F969" s="27"/>
      <c r="G969" s="28"/>
      <c r="H969" s="31"/>
      <c r="I969" s="31"/>
      <c r="J969" s="30"/>
      <c r="K969" s="30"/>
      <c r="L969" s="28"/>
      <c r="M969" s="31"/>
      <c r="N969" s="32"/>
      <c r="O969" s="28"/>
      <c r="P969" s="32"/>
      <c r="Q969" s="32"/>
      <c r="R969" s="31"/>
      <c r="S969" s="31"/>
      <c r="T969" s="30"/>
      <c r="U969" s="30"/>
      <c r="V969" s="30"/>
      <c r="W969" s="30"/>
      <c r="X969" s="30"/>
      <c r="Y969" s="30"/>
      <c r="Z969" s="30"/>
      <c r="AA969" s="30"/>
    </row>
    <row r="970" spans="1:27" ht="13.2" x14ac:dyDescent="0.25">
      <c r="A970" s="78"/>
      <c r="B970" s="28"/>
      <c r="C970" s="28"/>
      <c r="D970" s="27"/>
      <c r="E970" s="28"/>
      <c r="F970" s="27"/>
      <c r="G970" s="28"/>
      <c r="H970" s="31"/>
      <c r="I970" s="31"/>
      <c r="J970" s="30"/>
      <c r="K970" s="30"/>
      <c r="L970" s="28"/>
      <c r="M970" s="31"/>
      <c r="N970" s="32"/>
      <c r="O970" s="28"/>
      <c r="P970" s="32"/>
      <c r="Q970" s="32"/>
      <c r="R970" s="31"/>
      <c r="S970" s="31"/>
      <c r="T970" s="30"/>
      <c r="U970" s="30"/>
      <c r="V970" s="30"/>
      <c r="W970" s="30"/>
      <c r="X970" s="30"/>
      <c r="Y970" s="30"/>
      <c r="Z970" s="30"/>
      <c r="AA970" s="30"/>
    </row>
    <row r="971" spans="1:27" ht="13.2" x14ac:dyDescent="0.25">
      <c r="A971" s="78"/>
      <c r="B971" s="28"/>
      <c r="C971" s="28"/>
      <c r="D971" s="27"/>
      <c r="E971" s="28"/>
      <c r="F971" s="27"/>
      <c r="G971" s="28"/>
      <c r="H971" s="31"/>
      <c r="I971" s="31"/>
      <c r="J971" s="30"/>
      <c r="K971" s="30"/>
      <c r="L971" s="28"/>
      <c r="M971" s="31"/>
      <c r="N971" s="32"/>
      <c r="O971" s="28"/>
      <c r="P971" s="32"/>
      <c r="Q971" s="32"/>
      <c r="R971" s="31"/>
      <c r="S971" s="31"/>
      <c r="T971" s="30"/>
      <c r="U971" s="30"/>
      <c r="V971" s="30"/>
      <c r="W971" s="30"/>
      <c r="X971" s="30"/>
      <c r="Y971" s="30"/>
      <c r="Z971" s="30"/>
      <c r="AA971" s="30"/>
    </row>
    <row r="972" spans="1:27" ht="13.2" x14ac:dyDescent="0.25">
      <c r="A972" s="78"/>
      <c r="B972" s="28"/>
      <c r="C972" s="28"/>
      <c r="D972" s="27"/>
      <c r="E972" s="28"/>
      <c r="F972" s="27"/>
      <c r="G972" s="28"/>
      <c r="H972" s="31"/>
      <c r="I972" s="31"/>
      <c r="J972" s="30"/>
      <c r="K972" s="30"/>
      <c r="L972" s="28"/>
      <c r="M972" s="31"/>
      <c r="N972" s="32"/>
      <c r="O972" s="28"/>
      <c r="P972" s="32"/>
      <c r="Q972" s="32"/>
      <c r="R972" s="31"/>
      <c r="S972" s="31"/>
      <c r="T972" s="30"/>
      <c r="U972" s="30"/>
      <c r="V972" s="30"/>
      <c r="W972" s="30"/>
      <c r="X972" s="30"/>
      <c r="Y972" s="30"/>
      <c r="Z972" s="30"/>
      <c r="AA972" s="30"/>
    </row>
    <row r="973" spans="1:27" ht="13.2" x14ac:dyDescent="0.25">
      <c r="A973" s="78"/>
      <c r="B973" s="28"/>
      <c r="C973" s="28"/>
      <c r="D973" s="27"/>
      <c r="E973" s="28"/>
      <c r="F973" s="27"/>
      <c r="G973" s="28"/>
      <c r="H973" s="31"/>
      <c r="I973" s="31"/>
      <c r="J973" s="30"/>
      <c r="K973" s="30"/>
      <c r="L973" s="28"/>
      <c r="M973" s="31"/>
      <c r="N973" s="32"/>
      <c r="O973" s="28"/>
      <c r="P973" s="32"/>
      <c r="Q973" s="32"/>
      <c r="R973" s="31"/>
      <c r="S973" s="31"/>
      <c r="T973" s="30"/>
      <c r="U973" s="30"/>
      <c r="V973" s="30"/>
      <c r="W973" s="30"/>
      <c r="X973" s="30"/>
      <c r="Y973" s="30"/>
      <c r="Z973" s="30"/>
      <c r="AA973" s="30"/>
    </row>
    <row r="974" spans="1:27" ht="13.2" x14ac:dyDescent="0.25">
      <c r="A974" s="78"/>
      <c r="B974" s="28"/>
      <c r="C974" s="28"/>
      <c r="D974" s="27"/>
      <c r="E974" s="28"/>
      <c r="F974" s="27"/>
      <c r="G974" s="28"/>
      <c r="H974" s="31"/>
      <c r="I974" s="31"/>
      <c r="J974" s="30"/>
      <c r="K974" s="30"/>
      <c r="L974" s="28"/>
      <c r="M974" s="31"/>
      <c r="N974" s="32"/>
      <c r="O974" s="28"/>
      <c r="P974" s="32"/>
      <c r="Q974" s="32"/>
      <c r="R974" s="31"/>
      <c r="S974" s="31"/>
      <c r="T974" s="30"/>
      <c r="U974" s="30"/>
      <c r="V974" s="30"/>
      <c r="W974" s="30"/>
      <c r="X974" s="30"/>
      <c r="Y974" s="30"/>
      <c r="Z974" s="30"/>
      <c r="AA974" s="30"/>
    </row>
    <row r="975" spans="1:27" ht="13.2" x14ac:dyDescent="0.25">
      <c r="A975" s="78"/>
      <c r="B975" s="28"/>
      <c r="C975" s="28"/>
      <c r="D975" s="27"/>
      <c r="E975" s="28"/>
      <c r="F975" s="27"/>
      <c r="G975" s="28"/>
      <c r="H975" s="31"/>
      <c r="I975" s="31"/>
      <c r="J975" s="30"/>
      <c r="K975" s="30"/>
      <c r="L975" s="28"/>
      <c r="M975" s="31"/>
      <c r="N975" s="32"/>
      <c r="O975" s="28"/>
      <c r="P975" s="32"/>
      <c r="Q975" s="32"/>
      <c r="R975" s="31"/>
      <c r="S975" s="31"/>
      <c r="T975" s="30"/>
      <c r="U975" s="30"/>
      <c r="V975" s="30"/>
      <c r="W975" s="30"/>
      <c r="X975" s="30"/>
      <c r="Y975" s="30"/>
      <c r="Z975" s="30"/>
      <c r="AA975" s="30"/>
    </row>
    <row r="976" spans="1:27" ht="13.2" x14ac:dyDescent="0.25">
      <c r="A976" s="78"/>
      <c r="B976" s="28"/>
      <c r="C976" s="28"/>
      <c r="D976" s="27"/>
      <c r="E976" s="28"/>
      <c r="F976" s="27"/>
      <c r="G976" s="28"/>
      <c r="H976" s="31"/>
      <c r="I976" s="31"/>
      <c r="J976" s="30"/>
      <c r="K976" s="30"/>
      <c r="L976" s="28"/>
      <c r="M976" s="31"/>
      <c r="N976" s="32"/>
      <c r="O976" s="28"/>
      <c r="P976" s="32"/>
      <c r="Q976" s="32"/>
      <c r="R976" s="31"/>
      <c r="S976" s="31"/>
      <c r="T976" s="30"/>
      <c r="U976" s="30"/>
      <c r="V976" s="30"/>
      <c r="W976" s="30"/>
      <c r="X976" s="30"/>
      <c r="Y976" s="30"/>
      <c r="Z976" s="30"/>
      <c r="AA976" s="30"/>
    </row>
    <row r="977" spans="1:27" ht="13.2" x14ac:dyDescent="0.25">
      <c r="A977" s="78"/>
      <c r="B977" s="28"/>
      <c r="C977" s="28"/>
      <c r="D977" s="27"/>
      <c r="E977" s="28"/>
      <c r="F977" s="27"/>
      <c r="G977" s="28"/>
      <c r="H977" s="31"/>
      <c r="I977" s="31"/>
      <c r="J977" s="30"/>
      <c r="K977" s="30"/>
      <c r="L977" s="28"/>
      <c r="M977" s="31"/>
      <c r="N977" s="32"/>
      <c r="O977" s="28"/>
      <c r="P977" s="32"/>
      <c r="Q977" s="32"/>
      <c r="R977" s="31"/>
      <c r="S977" s="31"/>
      <c r="T977" s="30"/>
      <c r="U977" s="30"/>
      <c r="V977" s="30"/>
      <c r="W977" s="30"/>
      <c r="X977" s="30"/>
      <c r="Y977" s="30"/>
      <c r="Z977" s="30"/>
      <c r="AA977" s="30"/>
    </row>
    <row r="978" spans="1:27" ht="13.2" x14ac:dyDescent="0.25">
      <c r="A978" s="78"/>
      <c r="B978" s="28"/>
      <c r="C978" s="28"/>
      <c r="D978" s="27"/>
      <c r="E978" s="28"/>
      <c r="F978" s="27"/>
      <c r="G978" s="28"/>
      <c r="H978" s="31"/>
      <c r="I978" s="31"/>
      <c r="J978" s="30"/>
      <c r="K978" s="30"/>
      <c r="L978" s="28"/>
      <c r="M978" s="31"/>
      <c r="N978" s="32"/>
      <c r="O978" s="28"/>
      <c r="P978" s="32"/>
      <c r="Q978" s="32"/>
      <c r="R978" s="31"/>
      <c r="S978" s="31"/>
      <c r="T978" s="30"/>
      <c r="U978" s="30"/>
      <c r="V978" s="30"/>
      <c r="W978" s="30"/>
      <c r="X978" s="30"/>
      <c r="Y978" s="30"/>
      <c r="Z978" s="30"/>
      <c r="AA978" s="30"/>
    </row>
    <row r="979" spans="1:27" ht="13.2" x14ac:dyDescent="0.25">
      <c r="A979" s="78"/>
      <c r="B979" s="28"/>
      <c r="C979" s="28"/>
      <c r="D979" s="27"/>
      <c r="E979" s="28"/>
      <c r="F979" s="27"/>
      <c r="G979" s="28"/>
      <c r="H979" s="31"/>
      <c r="I979" s="31"/>
      <c r="J979" s="30"/>
      <c r="K979" s="30"/>
      <c r="L979" s="28"/>
      <c r="M979" s="31"/>
      <c r="N979" s="32"/>
      <c r="O979" s="28"/>
      <c r="P979" s="32"/>
      <c r="Q979" s="32"/>
      <c r="R979" s="31"/>
      <c r="S979" s="31"/>
      <c r="T979" s="30"/>
      <c r="U979" s="30"/>
      <c r="V979" s="30"/>
      <c r="W979" s="30"/>
      <c r="X979" s="30"/>
      <c r="Y979" s="30"/>
      <c r="Z979" s="30"/>
      <c r="AA979" s="30"/>
    </row>
    <row r="980" spans="1:27" ht="13.2" x14ac:dyDescent="0.25">
      <c r="A980" s="78"/>
      <c r="B980" s="28"/>
      <c r="C980" s="28"/>
      <c r="D980" s="27"/>
      <c r="E980" s="28"/>
      <c r="F980" s="27"/>
      <c r="G980" s="28"/>
      <c r="H980" s="31"/>
      <c r="I980" s="31"/>
      <c r="J980" s="30"/>
      <c r="K980" s="30"/>
      <c r="L980" s="28"/>
      <c r="M980" s="31"/>
      <c r="N980" s="32"/>
      <c r="O980" s="28"/>
      <c r="P980" s="32"/>
      <c r="Q980" s="32"/>
      <c r="R980" s="31"/>
      <c r="S980" s="31"/>
      <c r="T980" s="30"/>
      <c r="U980" s="30"/>
      <c r="V980" s="30"/>
      <c r="W980" s="30"/>
      <c r="X980" s="30"/>
      <c r="Y980" s="30"/>
      <c r="Z980" s="30"/>
      <c r="AA980" s="30"/>
    </row>
    <row r="981" spans="1:27" ht="13.2" x14ac:dyDescent="0.25">
      <c r="A981" s="78"/>
      <c r="B981" s="28"/>
      <c r="C981" s="28"/>
      <c r="D981" s="27"/>
      <c r="E981" s="28"/>
      <c r="F981" s="27"/>
      <c r="G981" s="28"/>
      <c r="H981" s="31"/>
      <c r="I981" s="31"/>
      <c r="J981" s="30"/>
      <c r="K981" s="30"/>
      <c r="L981" s="28"/>
      <c r="M981" s="31"/>
      <c r="N981" s="32"/>
      <c r="O981" s="28"/>
      <c r="P981" s="32"/>
      <c r="Q981" s="32"/>
      <c r="R981" s="31"/>
      <c r="S981" s="31"/>
      <c r="T981" s="30"/>
      <c r="U981" s="30"/>
      <c r="V981" s="30"/>
      <c r="W981" s="30"/>
      <c r="X981" s="30"/>
      <c r="Y981" s="30"/>
      <c r="Z981" s="30"/>
      <c r="AA981" s="30"/>
    </row>
    <row r="982" spans="1:27" ht="13.2" x14ac:dyDescent="0.25">
      <c r="A982" s="78"/>
      <c r="B982" s="28"/>
      <c r="C982" s="28"/>
      <c r="D982" s="27"/>
      <c r="E982" s="28"/>
      <c r="F982" s="27"/>
      <c r="G982" s="28"/>
      <c r="H982" s="31"/>
      <c r="I982" s="31"/>
      <c r="J982" s="30"/>
      <c r="K982" s="30"/>
      <c r="L982" s="28"/>
      <c r="M982" s="31"/>
      <c r="N982" s="32"/>
      <c r="O982" s="28"/>
      <c r="P982" s="32"/>
      <c r="Q982" s="32"/>
      <c r="R982" s="31"/>
      <c r="S982" s="31"/>
      <c r="T982" s="30"/>
      <c r="U982" s="30"/>
      <c r="V982" s="30"/>
      <c r="W982" s="30"/>
      <c r="X982" s="30"/>
      <c r="Y982" s="30"/>
      <c r="Z982" s="30"/>
      <c r="AA982" s="30"/>
    </row>
    <row r="983" spans="1:27" ht="13.2" x14ac:dyDescent="0.25">
      <c r="A983" s="78"/>
      <c r="B983" s="28"/>
      <c r="C983" s="28"/>
      <c r="D983" s="27"/>
      <c r="E983" s="28"/>
      <c r="F983" s="27"/>
      <c r="G983" s="28"/>
      <c r="H983" s="31"/>
      <c r="I983" s="31"/>
      <c r="J983" s="30"/>
      <c r="K983" s="30"/>
      <c r="L983" s="28"/>
      <c r="M983" s="31"/>
      <c r="N983" s="32"/>
      <c r="O983" s="28"/>
      <c r="P983" s="32"/>
      <c r="Q983" s="32"/>
      <c r="R983" s="31"/>
      <c r="S983" s="31"/>
      <c r="T983" s="30"/>
      <c r="U983" s="30"/>
      <c r="V983" s="30"/>
      <c r="W983" s="30"/>
      <c r="X983" s="30"/>
      <c r="Y983" s="30"/>
      <c r="Z983" s="30"/>
      <c r="AA983" s="30"/>
    </row>
    <row r="984" spans="1:27" ht="13.2" x14ac:dyDescent="0.25">
      <c r="A984" s="78"/>
      <c r="B984" s="28"/>
      <c r="C984" s="28"/>
      <c r="D984" s="27"/>
      <c r="E984" s="28"/>
      <c r="F984" s="27"/>
      <c r="G984" s="28"/>
      <c r="H984" s="31"/>
      <c r="I984" s="31"/>
      <c r="J984" s="30"/>
      <c r="K984" s="30"/>
      <c r="L984" s="28"/>
      <c r="M984" s="31"/>
      <c r="N984" s="32"/>
      <c r="O984" s="28"/>
      <c r="P984" s="32"/>
      <c r="Q984" s="32"/>
      <c r="R984" s="31"/>
      <c r="S984" s="31"/>
      <c r="T984" s="30"/>
      <c r="U984" s="30"/>
      <c r="V984" s="30"/>
      <c r="W984" s="30"/>
      <c r="X984" s="30"/>
      <c r="Y984" s="30"/>
      <c r="Z984" s="30"/>
      <c r="AA984" s="30"/>
    </row>
    <row r="985" spans="1:27" ht="13.2" x14ac:dyDescent="0.25">
      <c r="A985" s="78"/>
      <c r="B985" s="28"/>
      <c r="C985" s="28"/>
      <c r="D985" s="27"/>
      <c r="E985" s="28"/>
      <c r="F985" s="27"/>
      <c r="G985" s="28"/>
      <c r="H985" s="31"/>
      <c r="I985" s="31"/>
      <c r="J985" s="30"/>
      <c r="K985" s="30"/>
      <c r="L985" s="28"/>
      <c r="M985" s="31"/>
      <c r="N985" s="32"/>
      <c r="O985" s="28"/>
      <c r="P985" s="32"/>
      <c r="Q985" s="32"/>
      <c r="R985" s="31"/>
      <c r="S985" s="31"/>
      <c r="T985" s="30"/>
      <c r="U985" s="30"/>
      <c r="V985" s="30"/>
      <c r="W985" s="30"/>
      <c r="X985" s="30"/>
      <c r="Y985" s="30"/>
      <c r="Z985" s="30"/>
      <c r="AA985" s="30"/>
    </row>
    <row r="986" spans="1:27" ht="13.2" x14ac:dyDescent="0.25">
      <c r="A986" s="78"/>
      <c r="B986" s="28"/>
      <c r="C986" s="28"/>
      <c r="D986" s="27"/>
      <c r="E986" s="28"/>
      <c r="F986" s="27"/>
      <c r="G986" s="28"/>
      <c r="H986" s="31"/>
      <c r="I986" s="31"/>
      <c r="J986" s="30"/>
      <c r="K986" s="30"/>
      <c r="L986" s="28"/>
      <c r="M986" s="31"/>
      <c r="N986" s="32"/>
      <c r="O986" s="28"/>
      <c r="P986" s="32"/>
      <c r="Q986" s="32"/>
      <c r="R986" s="31"/>
      <c r="S986" s="31"/>
      <c r="T986" s="30"/>
      <c r="U986" s="30"/>
      <c r="V986" s="30"/>
      <c r="W986" s="30"/>
      <c r="X986" s="30"/>
      <c r="Y986" s="30"/>
      <c r="Z986" s="30"/>
      <c r="AA986" s="30"/>
    </row>
    <row r="987" spans="1:27" ht="13.2" x14ac:dyDescent="0.25">
      <c r="A987" s="78"/>
      <c r="B987" s="28"/>
      <c r="C987" s="28"/>
      <c r="D987" s="27"/>
      <c r="E987" s="28"/>
      <c r="F987" s="27"/>
      <c r="G987" s="28"/>
      <c r="H987" s="31"/>
      <c r="I987" s="31"/>
      <c r="J987" s="30"/>
      <c r="K987" s="30"/>
      <c r="L987" s="28"/>
      <c r="M987" s="31"/>
      <c r="N987" s="32"/>
      <c r="O987" s="28"/>
      <c r="P987" s="32"/>
      <c r="Q987" s="32"/>
      <c r="R987" s="31"/>
      <c r="S987" s="31"/>
      <c r="T987" s="30"/>
      <c r="U987" s="30"/>
      <c r="V987" s="30"/>
      <c r="W987" s="30"/>
      <c r="X987" s="30"/>
      <c r="Y987" s="30"/>
      <c r="Z987" s="30"/>
      <c r="AA987" s="30"/>
    </row>
    <row r="988" spans="1:27" ht="13.2" x14ac:dyDescent="0.25">
      <c r="A988" s="78"/>
      <c r="B988" s="28"/>
      <c r="C988" s="28"/>
      <c r="D988" s="27"/>
      <c r="E988" s="28"/>
      <c r="F988" s="27"/>
      <c r="G988" s="28"/>
      <c r="H988" s="31"/>
      <c r="I988" s="31"/>
      <c r="J988" s="30"/>
      <c r="K988" s="30"/>
      <c r="L988" s="28"/>
      <c r="M988" s="31"/>
      <c r="N988" s="32"/>
      <c r="O988" s="28"/>
      <c r="P988" s="32"/>
      <c r="Q988" s="32"/>
      <c r="R988" s="31"/>
      <c r="S988" s="31"/>
      <c r="T988" s="30"/>
      <c r="U988" s="30"/>
      <c r="V988" s="30"/>
      <c r="W988" s="30"/>
      <c r="X988" s="30"/>
      <c r="Y988" s="30"/>
      <c r="Z988" s="30"/>
      <c r="AA988" s="30"/>
    </row>
    <row r="989" spans="1:27" ht="13.2" x14ac:dyDescent="0.25">
      <c r="A989" s="78"/>
      <c r="B989" s="28"/>
      <c r="C989" s="28"/>
      <c r="D989" s="27"/>
      <c r="E989" s="28"/>
      <c r="F989" s="27"/>
      <c r="G989" s="28"/>
      <c r="H989" s="31"/>
      <c r="I989" s="31"/>
      <c r="J989" s="30"/>
      <c r="K989" s="30"/>
      <c r="L989" s="28"/>
      <c r="M989" s="31"/>
      <c r="N989" s="32"/>
      <c r="O989" s="28"/>
      <c r="P989" s="32"/>
      <c r="Q989" s="32"/>
      <c r="R989" s="31"/>
      <c r="S989" s="31"/>
      <c r="T989" s="30"/>
      <c r="U989" s="30"/>
      <c r="V989" s="30"/>
      <c r="W989" s="30"/>
      <c r="X989" s="30"/>
      <c r="Y989" s="30"/>
      <c r="Z989" s="30"/>
      <c r="AA989" s="30"/>
    </row>
    <row r="990" spans="1:27" ht="13.2" x14ac:dyDescent="0.25">
      <c r="A990" s="78"/>
      <c r="B990" s="28"/>
      <c r="C990" s="28"/>
      <c r="D990" s="27"/>
      <c r="E990" s="28"/>
      <c r="F990" s="27"/>
      <c r="G990" s="28"/>
      <c r="H990" s="31"/>
      <c r="I990" s="31"/>
      <c r="J990" s="30"/>
      <c r="K990" s="30"/>
      <c r="L990" s="28"/>
      <c r="M990" s="31"/>
      <c r="N990" s="32"/>
      <c r="O990" s="28"/>
      <c r="P990" s="32"/>
      <c r="Q990" s="32"/>
      <c r="R990" s="31"/>
      <c r="S990" s="31"/>
      <c r="T990" s="30"/>
      <c r="U990" s="30"/>
      <c r="V990" s="30"/>
      <c r="W990" s="30"/>
      <c r="X990" s="30"/>
      <c r="Y990" s="30"/>
      <c r="Z990" s="30"/>
      <c r="AA990" s="30"/>
    </row>
    <row r="991" spans="1:27" ht="13.2" x14ac:dyDescent="0.25">
      <c r="A991" s="78"/>
      <c r="B991" s="28"/>
      <c r="C991" s="28"/>
      <c r="D991" s="27"/>
      <c r="E991" s="28"/>
      <c r="F991" s="27"/>
      <c r="G991" s="28"/>
      <c r="H991" s="31"/>
      <c r="I991" s="31"/>
      <c r="J991" s="30"/>
      <c r="K991" s="30"/>
      <c r="L991" s="28"/>
      <c r="M991" s="31"/>
      <c r="N991" s="32"/>
      <c r="O991" s="28"/>
      <c r="P991" s="32"/>
      <c r="Q991" s="32"/>
      <c r="R991" s="31"/>
      <c r="S991" s="31"/>
      <c r="T991" s="30"/>
      <c r="U991" s="30"/>
      <c r="V991" s="30"/>
      <c r="W991" s="30"/>
      <c r="X991" s="30"/>
      <c r="Y991" s="30"/>
      <c r="Z991" s="30"/>
      <c r="AA991" s="30"/>
    </row>
    <row r="992" spans="1:27" ht="13.2" x14ac:dyDescent="0.25">
      <c r="A992" s="78"/>
      <c r="B992" s="28"/>
      <c r="C992" s="28"/>
      <c r="D992" s="27"/>
      <c r="E992" s="28"/>
      <c r="F992" s="27"/>
      <c r="G992" s="28"/>
      <c r="H992" s="31"/>
      <c r="I992" s="31"/>
      <c r="J992" s="30"/>
      <c r="K992" s="30"/>
      <c r="L992" s="28"/>
      <c r="M992" s="31"/>
      <c r="N992" s="32"/>
      <c r="O992" s="28"/>
      <c r="P992" s="32"/>
      <c r="Q992" s="32"/>
      <c r="R992" s="31"/>
      <c r="S992" s="31"/>
      <c r="T992" s="30"/>
      <c r="U992" s="30"/>
      <c r="V992" s="30"/>
      <c r="W992" s="30"/>
      <c r="X992" s="30"/>
      <c r="Y992" s="30"/>
      <c r="Z992" s="30"/>
      <c r="AA992" s="30"/>
    </row>
    <row r="993" spans="1:27" ht="13.2" x14ac:dyDescent="0.25">
      <c r="A993" s="78"/>
      <c r="B993" s="28"/>
      <c r="C993" s="28"/>
      <c r="D993" s="27"/>
      <c r="E993" s="28"/>
      <c r="F993" s="27"/>
      <c r="G993" s="28"/>
      <c r="H993" s="31"/>
      <c r="I993" s="31"/>
      <c r="J993" s="30"/>
      <c r="K993" s="30"/>
      <c r="L993" s="28"/>
      <c r="M993" s="31"/>
      <c r="N993" s="32"/>
      <c r="O993" s="28"/>
      <c r="P993" s="32"/>
      <c r="Q993" s="32"/>
      <c r="R993" s="31"/>
      <c r="S993" s="31"/>
      <c r="T993" s="30"/>
      <c r="U993" s="30"/>
      <c r="V993" s="30"/>
      <c r="W993" s="30"/>
      <c r="X993" s="30"/>
      <c r="Y993" s="30"/>
      <c r="Z993" s="30"/>
      <c r="AA993" s="30"/>
    </row>
    <row r="994" spans="1:27" ht="13.2" x14ac:dyDescent="0.25">
      <c r="A994" s="78"/>
      <c r="B994" s="28"/>
      <c r="C994" s="28"/>
      <c r="D994" s="27"/>
      <c r="E994" s="28"/>
      <c r="F994" s="27"/>
      <c r="G994" s="28"/>
      <c r="H994" s="31"/>
      <c r="I994" s="31"/>
      <c r="J994" s="30"/>
      <c r="K994" s="30"/>
      <c r="L994" s="28"/>
      <c r="M994" s="31"/>
      <c r="N994" s="32"/>
      <c r="O994" s="28"/>
      <c r="P994" s="32"/>
      <c r="Q994" s="32"/>
      <c r="R994" s="31"/>
      <c r="S994" s="31"/>
      <c r="T994" s="30"/>
      <c r="U994" s="30"/>
      <c r="V994" s="30"/>
      <c r="W994" s="30"/>
      <c r="X994" s="30"/>
      <c r="Y994" s="30"/>
      <c r="Z994" s="30"/>
      <c r="AA994" s="30"/>
    </row>
    <row r="995" spans="1:27" ht="13.2" x14ac:dyDescent="0.25">
      <c r="A995" s="78"/>
      <c r="B995" s="28"/>
      <c r="C995" s="28"/>
      <c r="D995" s="27"/>
      <c r="E995" s="28"/>
      <c r="F995" s="27"/>
      <c r="G995" s="28"/>
      <c r="H995" s="31"/>
      <c r="I995" s="31"/>
      <c r="J995" s="30"/>
      <c r="K995" s="30"/>
      <c r="L995" s="28"/>
      <c r="M995" s="31"/>
      <c r="N995" s="32"/>
      <c r="O995" s="28"/>
      <c r="P995" s="32"/>
      <c r="Q995" s="32"/>
      <c r="R995" s="31"/>
      <c r="S995" s="31"/>
      <c r="T995" s="30"/>
      <c r="U995" s="30"/>
      <c r="V995" s="30"/>
      <c r="W995" s="30"/>
      <c r="X995" s="30"/>
      <c r="Y995" s="30"/>
      <c r="Z995" s="30"/>
      <c r="AA995" s="30"/>
    </row>
    <row r="996" spans="1:27" ht="13.2" x14ac:dyDescent="0.25">
      <c r="A996" s="78"/>
      <c r="B996" s="28"/>
      <c r="C996" s="28"/>
      <c r="D996" s="27"/>
      <c r="E996" s="28"/>
      <c r="F996" s="27"/>
      <c r="G996" s="28"/>
      <c r="H996" s="31"/>
      <c r="I996" s="31"/>
      <c r="J996" s="30"/>
      <c r="K996" s="30"/>
      <c r="L996" s="28"/>
      <c r="M996" s="31"/>
      <c r="N996" s="32"/>
      <c r="O996" s="28"/>
      <c r="P996" s="32"/>
      <c r="Q996" s="32"/>
      <c r="R996" s="31"/>
      <c r="S996" s="31"/>
      <c r="T996" s="30"/>
      <c r="U996" s="30"/>
      <c r="V996" s="30"/>
      <c r="W996" s="30"/>
      <c r="X996" s="30"/>
      <c r="Y996" s="30"/>
      <c r="Z996" s="30"/>
      <c r="AA996" s="30"/>
    </row>
    <row r="997" spans="1:27" ht="13.2" x14ac:dyDescent="0.25">
      <c r="A997" s="78"/>
      <c r="B997" s="28"/>
      <c r="C997" s="28"/>
      <c r="D997" s="27"/>
      <c r="E997" s="28"/>
      <c r="F997" s="27"/>
      <c r="G997" s="28"/>
      <c r="H997" s="31"/>
      <c r="I997" s="31"/>
      <c r="J997" s="30"/>
      <c r="K997" s="30"/>
      <c r="L997" s="28"/>
      <c r="M997" s="31"/>
      <c r="N997" s="32"/>
      <c r="O997" s="28"/>
      <c r="P997" s="32"/>
      <c r="Q997" s="32"/>
      <c r="R997" s="31"/>
      <c r="S997" s="31"/>
      <c r="T997" s="30"/>
      <c r="U997" s="30"/>
      <c r="V997" s="30"/>
      <c r="W997" s="30"/>
      <c r="X997" s="30"/>
      <c r="Y997" s="30"/>
      <c r="Z997" s="30"/>
      <c r="AA997" s="30"/>
    </row>
    <row r="998" spans="1:27" ht="13.2" x14ac:dyDescent="0.25">
      <c r="A998" s="78"/>
      <c r="B998" s="28"/>
      <c r="C998" s="28"/>
      <c r="D998" s="27"/>
      <c r="E998" s="28"/>
      <c r="F998" s="27"/>
      <c r="G998" s="28"/>
      <c r="H998" s="31"/>
      <c r="I998" s="31"/>
      <c r="J998" s="30"/>
      <c r="K998" s="30"/>
      <c r="L998" s="28"/>
      <c r="M998" s="31"/>
      <c r="N998" s="32"/>
      <c r="O998" s="28"/>
      <c r="P998" s="32"/>
      <c r="Q998" s="32"/>
      <c r="R998" s="31"/>
      <c r="S998" s="31"/>
      <c r="T998" s="30"/>
      <c r="U998" s="30"/>
      <c r="V998" s="30"/>
      <c r="W998" s="30"/>
      <c r="X998" s="30"/>
      <c r="Y998" s="30"/>
      <c r="Z998" s="30"/>
      <c r="AA998" s="30"/>
    </row>
    <row r="999" spans="1:27" ht="13.2" x14ac:dyDescent="0.25">
      <c r="A999" s="78"/>
      <c r="B999" s="28"/>
      <c r="C999" s="28"/>
      <c r="D999" s="27"/>
      <c r="E999" s="28"/>
      <c r="F999" s="27"/>
      <c r="G999" s="28"/>
      <c r="H999" s="31"/>
      <c r="I999" s="31"/>
      <c r="J999" s="30"/>
      <c r="K999" s="30"/>
      <c r="L999" s="28"/>
      <c r="M999" s="31"/>
      <c r="N999" s="32"/>
      <c r="O999" s="28"/>
      <c r="P999" s="32"/>
      <c r="Q999" s="32"/>
      <c r="R999" s="31"/>
      <c r="S999" s="31"/>
      <c r="T999" s="30"/>
      <c r="U999" s="30"/>
      <c r="V999" s="30"/>
      <c r="W999" s="30"/>
      <c r="X999" s="30"/>
      <c r="Y999" s="30"/>
      <c r="Z999" s="30"/>
      <c r="AA999" s="30"/>
    </row>
    <row r="1000" spans="1:27" ht="13.2" x14ac:dyDescent="0.25">
      <c r="A1000" s="78"/>
      <c r="B1000" s="28"/>
      <c r="C1000" s="28"/>
      <c r="D1000" s="27"/>
      <c r="E1000" s="28"/>
      <c r="F1000" s="27"/>
      <c r="G1000" s="28"/>
      <c r="H1000" s="31"/>
      <c r="I1000" s="31"/>
      <c r="J1000" s="30"/>
      <c r="K1000" s="30"/>
      <c r="L1000" s="28"/>
      <c r="M1000" s="31"/>
      <c r="N1000" s="32"/>
      <c r="O1000" s="28"/>
      <c r="P1000" s="32"/>
      <c r="Q1000" s="32"/>
      <c r="R1000" s="31"/>
      <c r="S1000" s="31"/>
      <c r="T1000" s="30"/>
      <c r="U1000" s="30"/>
      <c r="V1000" s="30"/>
      <c r="W1000" s="30"/>
      <c r="X1000" s="30"/>
      <c r="Y1000" s="30"/>
      <c r="Z1000" s="30"/>
      <c r="AA1000" s="30"/>
    </row>
    <row r="1001" spans="1:27" ht="13.2" x14ac:dyDescent="0.25">
      <c r="A1001" s="78"/>
      <c r="B1001" s="28"/>
      <c r="C1001" s="28"/>
      <c r="D1001" s="27"/>
      <c r="E1001" s="28"/>
      <c r="F1001" s="27"/>
      <c r="G1001" s="28"/>
      <c r="H1001" s="31"/>
      <c r="I1001" s="31"/>
      <c r="J1001" s="30"/>
      <c r="K1001" s="30"/>
      <c r="L1001" s="28"/>
      <c r="M1001" s="31"/>
      <c r="N1001" s="32"/>
      <c r="O1001" s="28"/>
      <c r="P1001" s="32"/>
      <c r="Q1001" s="32"/>
      <c r="R1001" s="31"/>
      <c r="S1001" s="31"/>
      <c r="T1001" s="30"/>
      <c r="U1001" s="30"/>
      <c r="V1001" s="30"/>
      <c r="W1001" s="30"/>
      <c r="X1001" s="30"/>
      <c r="Y1001" s="30"/>
      <c r="Z1001" s="30"/>
      <c r="AA1001" s="30"/>
    </row>
    <row r="1002" spans="1:27" ht="13.2" x14ac:dyDescent="0.25">
      <c r="A1002" s="78"/>
      <c r="B1002" s="28"/>
      <c r="C1002" s="28"/>
      <c r="D1002" s="27"/>
      <c r="E1002" s="28"/>
      <c r="F1002" s="27"/>
      <c r="G1002" s="28"/>
      <c r="H1002" s="31"/>
      <c r="I1002" s="31"/>
      <c r="J1002" s="30"/>
      <c r="K1002" s="30"/>
      <c r="L1002" s="28"/>
      <c r="M1002" s="31"/>
      <c r="N1002" s="32"/>
      <c r="O1002" s="28"/>
      <c r="P1002" s="32"/>
      <c r="Q1002" s="32"/>
      <c r="R1002" s="31"/>
      <c r="S1002" s="31"/>
      <c r="T1002" s="30"/>
      <c r="U1002" s="30"/>
      <c r="V1002" s="30"/>
      <c r="W1002" s="30"/>
      <c r="X1002" s="30"/>
      <c r="Y1002" s="30"/>
      <c r="Z1002" s="30"/>
      <c r="AA1002" s="30"/>
    </row>
    <row r="1003" spans="1:27" ht="13.2" x14ac:dyDescent="0.25">
      <c r="A1003" s="78"/>
      <c r="B1003" s="28"/>
      <c r="C1003" s="28"/>
      <c r="D1003" s="27"/>
      <c r="E1003" s="28"/>
      <c r="F1003" s="27"/>
      <c r="G1003" s="28"/>
      <c r="H1003" s="31"/>
      <c r="I1003" s="31"/>
      <c r="J1003" s="30"/>
      <c r="K1003" s="30"/>
      <c r="L1003" s="28"/>
      <c r="M1003" s="31"/>
      <c r="N1003" s="32"/>
      <c r="O1003" s="28"/>
      <c r="P1003" s="32"/>
      <c r="Q1003" s="32"/>
      <c r="R1003" s="31"/>
      <c r="S1003" s="31"/>
      <c r="T1003" s="30"/>
      <c r="U1003" s="30"/>
      <c r="V1003" s="30"/>
      <c r="W1003" s="30"/>
      <c r="X1003" s="30"/>
      <c r="Y1003" s="30"/>
      <c r="Z1003" s="30"/>
      <c r="AA1003" s="30"/>
    </row>
    <row r="1004" spans="1:27" ht="13.2" x14ac:dyDescent="0.25">
      <c r="A1004" s="78"/>
      <c r="B1004" s="28"/>
      <c r="C1004" s="28"/>
      <c r="D1004" s="27"/>
      <c r="E1004" s="28"/>
      <c r="F1004" s="27"/>
      <c r="G1004" s="28"/>
      <c r="H1004" s="31"/>
      <c r="I1004" s="31"/>
      <c r="J1004" s="30"/>
      <c r="K1004" s="30"/>
      <c r="L1004" s="28"/>
      <c r="M1004" s="31"/>
      <c r="N1004" s="32"/>
      <c r="O1004" s="28"/>
      <c r="P1004" s="32"/>
      <c r="Q1004" s="32"/>
      <c r="R1004" s="31"/>
      <c r="S1004" s="31"/>
      <c r="T1004" s="30"/>
      <c r="U1004" s="30"/>
      <c r="V1004" s="30"/>
      <c r="W1004" s="30"/>
      <c r="X1004" s="30"/>
      <c r="Y1004" s="30"/>
      <c r="Z1004" s="30"/>
      <c r="AA1004" s="30"/>
    </row>
    <row r="1005" spans="1:27" ht="13.2" x14ac:dyDescent="0.25">
      <c r="A1005" s="78"/>
      <c r="B1005" s="28"/>
      <c r="C1005" s="28"/>
      <c r="D1005" s="27"/>
      <c r="E1005" s="28"/>
      <c r="F1005" s="27"/>
      <c r="G1005" s="28"/>
      <c r="H1005" s="31"/>
      <c r="I1005" s="31"/>
      <c r="J1005" s="30"/>
      <c r="K1005" s="30"/>
      <c r="L1005" s="28"/>
      <c r="M1005" s="31"/>
      <c r="N1005" s="32"/>
      <c r="O1005" s="28"/>
      <c r="P1005" s="32"/>
      <c r="Q1005" s="32"/>
      <c r="R1005" s="31"/>
      <c r="S1005" s="31"/>
      <c r="T1005" s="30"/>
      <c r="U1005" s="30"/>
      <c r="V1005" s="30"/>
      <c r="W1005" s="30"/>
      <c r="X1005" s="30"/>
      <c r="Y1005" s="30"/>
      <c r="Z1005" s="30"/>
      <c r="AA1005" s="30"/>
    </row>
    <row r="1006" spans="1:27" ht="13.2" x14ac:dyDescent="0.25">
      <c r="A1006" s="78"/>
      <c r="B1006" s="28"/>
      <c r="C1006" s="28"/>
      <c r="D1006" s="27"/>
      <c r="E1006" s="28"/>
      <c r="F1006" s="27"/>
      <c r="G1006" s="28"/>
      <c r="H1006" s="31"/>
      <c r="I1006" s="31"/>
      <c r="J1006" s="30"/>
      <c r="K1006" s="30"/>
      <c r="L1006" s="28"/>
      <c r="M1006" s="31"/>
      <c r="N1006" s="32"/>
      <c r="O1006" s="28"/>
      <c r="P1006" s="32"/>
      <c r="Q1006" s="32"/>
      <c r="R1006" s="31"/>
      <c r="S1006" s="31"/>
      <c r="T1006" s="30"/>
      <c r="U1006" s="30"/>
      <c r="V1006" s="30"/>
      <c r="W1006" s="30"/>
      <c r="X1006" s="30"/>
      <c r="Y1006" s="30"/>
      <c r="Z1006" s="30"/>
      <c r="AA1006" s="30"/>
    </row>
    <row r="1007" spans="1:27" ht="13.2" x14ac:dyDescent="0.25">
      <c r="A1007" s="78"/>
      <c r="B1007" s="28"/>
      <c r="C1007" s="28"/>
      <c r="D1007" s="27"/>
      <c r="E1007" s="28"/>
      <c r="F1007" s="27"/>
      <c r="G1007" s="28"/>
      <c r="H1007" s="31"/>
      <c r="I1007" s="31"/>
      <c r="J1007" s="30"/>
      <c r="K1007" s="30"/>
      <c r="L1007" s="28"/>
      <c r="M1007" s="31"/>
      <c r="N1007" s="32"/>
      <c r="O1007" s="28"/>
      <c r="P1007" s="32"/>
      <c r="Q1007" s="32"/>
      <c r="R1007" s="31"/>
      <c r="S1007" s="31"/>
      <c r="T1007" s="30"/>
      <c r="U1007" s="30"/>
      <c r="V1007" s="30"/>
      <c r="W1007" s="30"/>
      <c r="X1007" s="30"/>
      <c r="Y1007" s="30"/>
      <c r="Z1007" s="30"/>
      <c r="AA1007" s="30"/>
    </row>
    <row r="1008" spans="1:27" ht="13.2" x14ac:dyDescent="0.25">
      <c r="A1008" s="78"/>
      <c r="B1008" s="28"/>
      <c r="C1008" s="28"/>
      <c r="D1008" s="27"/>
      <c r="E1008" s="28"/>
      <c r="F1008" s="27"/>
      <c r="G1008" s="28"/>
      <c r="H1008" s="31"/>
      <c r="I1008" s="31"/>
      <c r="J1008" s="30"/>
      <c r="K1008" s="30"/>
      <c r="L1008" s="28"/>
      <c r="M1008" s="31"/>
      <c r="N1008" s="32"/>
      <c r="O1008" s="28"/>
      <c r="P1008" s="32"/>
      <c r="Q1008" s="32"/>
      <c r="R1008" s="31"/>
      <c r="S1008" s="31"/>
      <c r="T1008" s="30"/>
      <c r="U1008" s="30"/>
      <c r="V1008" s="30"/>
      <c r="W1008" s="30"/>
      <c r="X1008" s="30"/>
      <c r="Y1008" s="30"/>
      <c r="Z1008" s="30"/>
      <c r="AA1008" s="30"/>
    </row>
    <row r="1009" spans="1:27" ht="13.2" x14ac:dyDescent="0.25">
      <c r="A1009" s="78"/>
      <c r="B1009" s="28"/>
      <c r="C1009" s="28"/>
      <c r="D1009" s="27"/>
      <c r="E1009" s="28"/>
      <c r="F1009" s="27"/>
      <c r="G1009" s="28"/>
      <c r="H1009" s="31"/>
      <c r="I1009" s="31"/>
      <c r="J1009" s="30"/>
      <c r="K1009" s="30"/>
      <c r="L1009" s="28"/>
      <c r="M1009" s="31"/>
      <c r="N1009" s="32"/>
      <c r="O1009" s="28"/>
      <c r="P1009" s="32"/>
      <c r="Q1009" s="32"/>
      <c r="R1009" s="31"/>
      <c r="S1009" s="31"/>
      <c r="T1009" s="30"/>
      <c r="U1009" s="30"/>
      <c r="V1009" s="30"/>
      <c r="W1009" s="30"/>
      <c r="X1009" s="30"/>
      <c r="Y1009" s="30"/>
      <c r="Z1009" s="30"/>
      <c r="AA1009" s="30"/>
    </row>
    <row r="1010" spans="1:27" ht="13.2" x14ac:dyDescent="0.25">
      <c r="A1010" s="78"/>
      <c r="B1010" s="28"/>
      <c r="C1010" s="28"/>
      <c r="D1010" s="27"/>
      <c r="E1010" s="28"/>
      <c r="F1010" s="27"/>
      <c r="G1010" s="28"/>
      <c r="H1010" s="31"/>
      <c r="I1010" s="31"/>
      <c r="J1010" s="30"/>
      <c r="K1010" s="30"/>
      <c r="L1010" s="28"/>
      <c r="M1010" s="31"/>
      <c r="N1010" s="32"/>
      <c r="O1010" s="28"/>
      <c r="P1010" s="32"/>
      <c r="Q1010" s="32"/>
      <c r="R1010" s="31"/>
      <c r="S1010" s="31"/>
      <c r="T1010" s="30"/>
      <c r="U1010" s="30"/>
      <c r="V1010" s="30"/>
      <c r="W1010" s="30"/>
      <c r="X1010" s="30"/>
      <c r="Y1010" s="30"/>
      <c r="Z1010" s="30"/>
      <c r="AA1010" s="30"/>
    </row>
    <row r="1011" spans="1:27" ht="13.2" x14ac:dyDescent="0.25">
      <c r="A1011" s="78"/>
      <c r="B1011" s="28"/>
      <c r="C1011" s="28"/>
      <c r="D1011" s="27"/>
      <c r="E1011" s="28"/>
      <c r="F1011" s="27"/>
      <c r="G1011" s="28"/>
      <c r="H1011" s="31"/>
      <c r="I1011" s="31"/>
      <c r="J1011" s="30"/>
      <c r="K1011" s="30"/>
      <c r="L1011" s="28"/>
      <c r="M1011" s="31"/>
      <c r="N1011" s="32"/>
      <c r="O1011" s="28"/>
      <c r="P1011" s="32"/>
      <c r="Q1011" s="32"/>
      <c r="R1011" s="31"/>
      <c r="S1011" s="31"/>
      <c r="T1011" s="30"/>
      <c r="U1011" s="30"/>
      <c r="V1011" s="30"/>
      <c r="W1011" s="30"/>
      <c r="X1011" s="30"/>
      <c r="Y1011" s="30"/>
      <c r="Z1011" s="30"/>
      <c r="AA1011" s="30"/>
    </row>
    <row r="1012" spans="1:27" ht="13.2" x14ac:dyDescent="0.25">
      <c r="A1012" s="78"/>
      <c r="B1012" s="28"/>
      <c r="C1012" s="28"/>
      <c r="D1012" s="27"/>
      <c r="E1012" s="28"/>
      <c r="F1012" s="27"/>
      <c r="G1012" s="28"/>
      <c r="H1012" s="31"/>
      <c r="I1012" s="31"/>
      <c r="J1012" s="30"/>
      <c r="K1012" s="30"/>
      <c r="L1012" s="28"/>
      <c r="M1012" s="31"/>
      <c r="N1012" s="32"/>
      <c r="O1012" s="28"/>
      <c r="P1012" s="32"/>
      <c r="Q1012" s="32"/>
      <c r="R1012" s="31"/>
      <c r="S1012" s="31"/>
      <c r="T1012" s="30"/>
      <c r="U1012" s="30"/>
      <c r="V1012" s="30"/>
      <c r="W1012" s="30"/>
      <c r="X1012" s="30"/>
      <c r="Y1012" s="30"/>
      <c r="Z1012" s="30"/>
      <c r="AA1012" s="30"/>
    </row>
    <row r="1013" spans="1:27" ht="13.2" x14ac:dyDescent="0.25">
      <c r="A1013" s="78"/>
      <c r="B1013" s="28"/>
      <c r="C1013" s="28"/>
      <c r="D1013" s="27"/>
      <c r="E1013" s="28"/>
      <c r="F1013" s="27"/>
      <c r="G1013" s="28"/>
      <c r="H1013" s="31"/>
      <c r="I1013" s="31"/>
      <c r="J1013" s="30"/>
      <c r="K1013" s="30"/>
      <c r="L1013" s="28"/>
      <c r="M1013" s="31"/>
      <c r="N1013" s="32"/>
      <c r="O1013" s="28"/>
      <c r="P1013" s="32"/>
      <c r="Q1013" s="32"/>
      <c r="R1013" s="31"/>
      <c r="S1013" s="31"/>
      <c r="T1013" s="30"/>
      <c r="U1013" s="30"/>
      <c r="V1013" s="30"/>
      <c r="W1013" s="30"/>
      <c r="X1013" s="30"/>
      <c r="Y1013" s="30"/>
      <c r="Z1013" s="30"/>
      <c r="AA1013" s="30"/>
    </row>
    <row r="1014" spans="1:27" ht="13.2" x14ac:dyDescent="0.25">
      <c r="A1014" s="78"/>
      <c r="B1014" s="28"/>
      <c r="C1014" s="28"/>
      <c r="D1014" s="27"/>
      <c r="E1014" s="28"/>
      <c r="F1014" s="27"/>
      <c r="G1014" s="28"/>
      <c r="H1014" s="31"/>
      <c r="I1014" s="31"/>
      <c r="J1014" s="30"/>
      <c r="K1014" s="30"/>
      <c r="L1014" s="28"/>
      <c r="M1014" s="31"/>
      <c r="N1014" s="32"/>
      <c r="O1014" s="28"/>
      <c r="P1014" s="32"/>
      <c r="Q1014" s="32"/>
      <c r="R1014" s="31"/>
      <c r="S1014" s="31"/>
      <c r="T1014" s="30"/>
      <c r="U1014" s="30"/>
      <c r="V1014" s="30"/>
      <c r="W1014" s="30"/>
      <c r="X1014" s="30"/>
      <c r="Y1014" s="30"/>
      <c r="Z1014" s="30"/>
      <c r="AA1014" s="30"/>
    </row>
    <row r="1015" spans="1:27" ht="13.2" x14ac:dyDescent="0.25">
      <c r="A1015" s="78"/>
      <c r="B1015" s="28"/>
      <c r="C1015" s="28"/>
      <c r="D1015" s="27"/>
      <c r="E1015" s="28"/>
      <c r="F1015" s="27"/>
      <c r="G1015" s="28"/>
      <c r="H1015" s="31"/>
      <c r="I1015" s="31"/>
      <c r="J1015" s="30"/>
      <c r="K1015" s="30"/>
      <c r="L1015" s="28"/>
      <c r="M1015" s="31"/>
      <c r="N1015" s="32"/>
      <c r="O1015" s="28"/>
      <c r="P1015" s="32"/>
      <c r="Q1015" s="32"/>
      <c r="R1015" s="31"/>
      <c r="S1015" s="31"/>
      <c r="T1015" s="30"/>
      <c r="U1015" s="30"/>
      <c r="V1015" s="30"/>
      <c r="W1015" s="30"/>
      <c r="X1015" s="30"/>
      <c r="Y1015" s="30"/>
      <c r="Z1015" s="30"/>
      <c r="AA1015" s="30"/>
    </row>
    <row r="1016" spans="1:27" ht="13.2" x14ac:dyDescent="0.25">
      <c r="A1016" s="78"/>
      <c r="B1016" s="28"/>
      <c r="C1016" s="28"/>
      <c r="D1016" s="27"/>
      <c r="E1016" s="28"/>
      <c r="F1016" s="27"/>
      <c r="G1016" s="28"/>
      <c r="H1016" s="31"/>
      <c r="I1016" s="31"/>
      <c r="J1016" s="30"/>
      <c r="K1016" s="30"/>
      <c r="L1016" s="28"/>
      <c r="M1016" s="31"/>
      <c r="N1016" s="32"/>
      <c r="O1016" s="28"/>
      <c r="P1016" s="32"/>
      <c r="Q1016" s="32"/>
      <c r="R1016" s="31"/>
      <c r="S1016" s="31"/>
      <c r="T1016" s="30"/>
      <c r="U1016" s="30"/>
      <c r="V1016" s="30"/>
      <c r="W1016" s="30"/>
      <c r="X1016" s="30"/>
      <c r="Y1016" s="30"/>
      <c r="Z1016" s="30"/>
      <c r="AA1016" s="30"/>
    </row>
    <row r="1017" spans="1:27" ht="13.2" x14ac:dyDescent="0.25">
      <c r="A1017" s="78"/>
      <c r="B1017" s="28"/>
      <c r="C1017" s="28"/>
      <c r="D1017" s="27"/>
      <c r="E1017" s="28"/>
      <c r="F1017" s="27"/>
      <c r="G1017" s="28"/>
      <c r="H1017" s="31"/>
      <c r="I1017" s="31"/>
      <c r="J1017" s="30"/>
      <c r="K1017" s="30"/>
      <c r="L1017" s="28"/>
      <c r="M1017" s="31"/>
      <c r="N1017" s="32"/>
      <c r="O1017" s="28"/>
      <c r="P1017" s="32"/>
      <c r="Q1017" s="32"/>
      <c r="R1017" s="31"/>
      <c r="S1017" s="31"/>
      <c r="T1017" s="30"/>
      <c r="U1017" s="30"/>
      <c r="V1017" s="30"/>
      <c r="W1017" s="30"/>
      <c r="X1017" s="30"/>
      <c r="Y1017" s="30"/>
      <c r="Z1017" s="30"/>
      <c r="AA1017" s="30"/>
    </row>
    <row r="1018" spans="1:27" ht="13.2" x14ac:dyDescent="0.25">
      <c r="A1018" s="78"/>
      <c r="B1018" s="28"/>
      <c r="C1018" s="28"/>
      <c r="D1018" s="27"/>
      <c r="E1018" s="28"/>
      <c r="F1018" s="27"/>
      <c r="G1018" s="28"/>
      <c r="H1018" s="31"/>
      <c r="I1018" s="31"/>
      <c r="J1018" s="30"/>
      <c r="K1018" s="30"/>
      <c r="L1018" s="28"/>
      <c r="M1018" s="31"/>
      <c r="N1018" s="32"/>
      <c r="O1018" s="28"/>
      <c r="P1018" s="32"/>
      <c r="Q1018" s="32"/>
      <c r="R1018" s="31"/>
      <c r="S1018" s="31"/>
      <c r="T1018" s="30"/>
      <c r="U1018" s="30"/>
      <c r="V1018" s="30"/>
      <c r="W1018" s="30"/>
      <c r="X1018" s="30"/>
      <c r="Y1018" s="30"/>
      <c r="Z1018" s="30"/>
      <c r="AA1018" s="30"/>
    </row>
    <row r="1019" spans="1:27" ht="13.2" x14ac:dyDescent="0.25">
      <c r="A1019" s="78"/>
      <c r="B1019" s="28"/>
      <c r="C1019" s="28"/>
      <c r="D1019" s="27"/>
      <c r="E1019" s="28"/>
      <c r="F1019" s="27"/>
      <c r="G1019" s="28"/>
      <c r="H1019" s="31"/>
      <c r="I1019" s="31"/>
      <c r="J1019" s="30"/>
      <c r="K1019" s="30"/>
      <c r="L1019" s="28"/>
      <c r="M1019" s="31"/>
      <c r="N1019" s="32"/>
      <c r="O1019" s="28"/>
      <c r="P1019" s="32"/>
      <c r="Q1019" s="32"/>
      <c r="R1019" s="31"/>
      <c r="S1019" s="31"/>
      <c r="T1019" s="30"/>
      <c r="U1019" s="30"/>
      <c r="V1019" s="30"/>
      <c r="W1019" s="30"/>
      <c r="X1019" s="30"/>
      <c r="Y1019" s="30"/>
      <c r="Z1019" s="30"/>
      <c r="AA1019" s="30"/>
    </row>
    <row r="1020" spans="1:27" ht="13.2" x14ac:dyDescent="0.25">
      <c r="A1020" s="78"/>
      <c r="B1020" s="28"/>
      <c r="C1020" s="28"/>
      <c r="D1020" s="27"/>
      <c r="E1020" s="28"/>
      <c r="F1020" s="27"/>
      <c r="G1020" s="28"/>
      <c r="H1020" s="31"/>
      <c r="I1020" s="31"/>
      <c r="J1020" s="30"/>
      <c r="K1020" s="30"/>
      <c r="L1020" s="28"/>
      <c r="M1020" s="31"/>
      <c r="N1020" s="32"/>
      <c r="O1020" s="28"/>
      <c r="P1020" s="32"/>
      <c r="Q1020" s="32"/>
      <c r="R1020" s="31"/>
      <c r="S1020" s="31"/>
      <c r="T1020" s="30"/>
      <c r="U1020" s="30"/>
      <c r="V1020" s="30"/>
      <c r="W1020" s="30"/>
      <c r="X1020" s="30"/>
      <c r="Y1020" s="30"/>
      <c r="Z1020" s="30"/>
      <c r="AA1020" s="30"/>
    </row>
    <row r="1021" spans="1:27" ht="13.2" x14ac:dyDescent="0.25">
      <c r="A1021" s="78"/>
      <c r="B1021" s="28"/>
      <c r="C1021" s="28"/>
      <c r="D1021" s="27"/>
      <c r="E1021" s="28"/>
      <c r="F1021" s="27"/>
      <c r="G1021" s="28"/>
      <c r="H1021" s="31"/>
      <c r="I1021" s="31"/>
      <c r="J1021" s="30"/>
      <c r="K1021" s="30"/>
      <c r="L1021" s="28"/>
      <c r="M1021" s="31"/>
      <c r="N1021" s="32"/>
      <c r="O1021" s="28"/>
      <c r="P1021" s="32"/>
      <c r="Q1021" s="32"/>
      <c r="R1021" s="31"/>
      <c r="S1021" s="31"/>
      <c r="T1021" s="30"/>
      <c r="U1021" s="30"/>
      <c r="V1021" s="30"/>
      <c r="W1021" s="30"/>
      <c r="X1021" s="30"/>
      <c r="Y1021" s="30"/>
      <c r="Z1021" s="30"/>
      <c r="AA1021" s="30"/>
    </row>
    <row r="1022" spans="1:27" ht="13.2" x14ac:dyDescent="0.25">
      <c r="A1022" s="78"/>
      <c r="B1022" s="28"/>
      <c r="C1022" s="28"/>
      <c r="D1022" s="27"/>
      <c r="E1022" s="28"/>
      <c r="F1022" s="27"/>
      <c r="G1022" s="28"/>
      <c r="H1022" s="31"/>
      <c r="I1022" s="31"/>
      <c r="J1022" s="30"/>
      <c r="K1022" s="30"/>
      <c r="L1022" s="28"/>
      <c r="M1022" s="31"/>
      <c r="N1022" s="32"/>
      <c r="O1022" s="28"/>
      <c r="P1022" s="32"/>
      <c r="Q1022" s="32"/>
      <c r="R1022" s="31"/>
      <c r="S1022" s="31"/>
      <c r="T1022" s="30"/>
      <c r="U1022" s="30"/>
      <c r="V1022" s="30"/>
      <c r="W1022" s="30"/>
      <c r="X1022" s="30"/>
      <c r="Y1022" s="30"/>
      <c r="Z1022" s="30"/>
      <c r="AA1022" s="30"/>
    </row>
    <row r="1023" spans="1:27" ht="13.2" x14ac:dyDescent="0.25">
      <c r="A1023" s="78"/>
      <c r="B1023" s="28"/>
      <c r="C1023" s="28"/>
      <c r="D1023" s="27"/>
      <c r="E1023" s="28"/>
      <c r="F1023" s="27"/>
      <c r="G1023" s="28"/>
      <c r="H1023" s="31"/>
      <c r="I1023" s="31"/>
      <c r="J1023" s="30"/>
      <c r="K1023" s="30"/>
      <c r="L1023" s="28"/>
      <c r="M1023" s="31"/>
      <c r="N1023" s="32"/>
      <c r="O1023" s="28"/>
      <c r="P1023" s="32"/>
      <c r="Q1023" s="32"/>
      <c r="R1023" s="31"/>
      <c r="S1023" s="31"/>
      <c r="T1023" s="30"/>
      <c r="U1023" s="30"/>
      <c r="V1023" s="30"/>
      <c r="W1023" s="30"/>
      <c r="X1023" s="30"/>
      <c r="Y1023" s="30"/>
      <c r="Z1023" s="30"/>
      <c r="AA1023" s="30"/>
    </row>
    <row r="1024" spans="1:27" ht="13.2" x14ac:dyDescent="0.25">
      <c r="A1024" s="78"/>
      <c r="B1024" s="28"/>
      <c r="C1024" s="28"/>
      <c r="D1024" s="27"/>
      <c r="E1024" s="28"/>
      <c r="F1024" s="27"/>
      <c r="G1024" s="28"/>
      <c r="H1024" s="31"/>
      <c r="I1024" s="31"/>
      <c r="J1024" s="30"/>
      <c r="K1024" s="30"/>
      <c r="L1024" s="28"/>
      <c r="M1024" s="31"/>
      <c r="N1024" s="32"/>
      <c r="O1024" s="28"/>
      <c r="P1024" s="32"/>
      <c r="Q1024" s="32"/>
      <c r="R1024" s="31"/>
      <c r="S1024" s="31"/>
      <c r="T1024" s="30"/>
      <c r="U1024" s="30"/>
      <c r="V1024" s="30"/>
      <c r="W1024" s="30"/>
      <c r="X1024" s="30"/>
      <c r="Y1024" s="30"/>
      <c r="Z1024" s="30"/>
      <c r="AA1024" s="30"/>
    </row>
    <row r="1025" spans="1:27" ht="13.2" x14ac:dyDescent="0.25">
      <c r="A1025" s="78"/>
      <c r="B1025" s="28"/>
      <c r="C1025" s="28"/>
      <c r="D1025" s="27"/>
      <c r="E1025" s="28"/>
      <c r="F1025" s="27"/>
      <c r="G1025" s="28"/>
      <c r="H1025" s="31"/>
      <c r="I1025" s="31"/>
      <c r="J1025" s="30"/>
      <c r="K1025" s="30"/>
      <c r="L1025" s="28"/>
      <c r="M1025" s="31"/>
      <c r="N1025" s="32"/>
      <c r="O1025" s="28"/>
      <c r="P1025" s="32"/>
      <c r="Q1025" s="32"/>
      <c r="R1025" s="31"/>
      <c r="S1025" s="31"/>
      <c r="T1025" s="30"/>
      <c r="U1025" s="30"/>
      <c r="V1025" s="30"/>
      <c r="W1025" s="30"/>
      <c r="X1025" s="30"/>
      <c r="Y1025" s="30"/>
      <c r="Z1025" s="30"/>
      <c r="AA1025" s="30"/>
    </row>
    <row r="1026" spans="1:27" ht="13.2" x14ac:dyDescent="0.25">
      <c r="A1026" s="78"/>
      <c r="B1026" s="28"/>
      <c r="C1026" s="28"/>
      <c r="D1026" s="27"/>
      <c r="E1026" s="28"/>
      <c r="F1026" s="27"/>
      <c r="G1026" s="28"/>
      <c r="H1026" s="31"/>
      <c r="I1026" s="31"/>
      <c r="J1026" s="30"/>
      <c r="K1026" s="30"/>
      <c r="L1026" s="28"/>
      <c r="M1026" s="31"/>
      <c r="N1026" s="32"/>
      <c r="O1026" s="28"/>
      <c r="P1026" s="32"/>
      <c r="Q1026" s="32"/>
      <c r="R1026" s="31"/>
      <c r="S1026" s="31"/>
      <c r="T1026" s="30"/>
      <c r="U1026" s="30"/>
      <c r="V1026" s="30"/>
      <c r="W1026" s="30"/>
      <c r="X1026" s="30"/>
      <c r="Y1026" s="30"/>
      <c r="Z1026" s="30"/>
      <c r="AA1026" s="30"/>
    </row>
    <row r="1027" spans="1:27" ht="13.2" x14ac:dyDescent="0.25">
      <c r="A1027" s="78"/>
      <c r="B1027" s="28"/>
      <c r="C1027" s="28"/>
      <c r="D1027" s="27"/>
      <c r="E1027" s="28"/>
      <c r="F1027" s="27"/>
      <c r="G1027" s="28"/>
      <c r="H1027" s="31"/>
      <c r="I1027" s="31"/>
      <c r="J1027" s="30"/>
      <c r="K1027" s="30"/>
      <c r="L1027" s="28"/>
      <c r="M1027" s="31"/>
      <c r="N1027" s="32"/>
      <c r="O1027" s="28"/>
      <c r="P1027" s="32"/>
      <c r="Q1027" s="32"/>
      <c r="R1027" s="31"/>
      <c r="S1027" s="31"/>
      <c r="T1027" s="30"/>
      <c r="U1027" s="30"/>
      <c r="V1027" s="30"/>
      <c r="W1027" s="30"/>
      <c r="X1027" s="30"/>
      <c r="Y1027" s="30"/>
      <c r="Z1027" s="30"/>
      <c r="AA1027" s="30"/>
    </row>
    <row r="1028" spans="1:27" ht="13.2" x14ac:dyDescent="0.25">
      <c r="A1028" s="78"/>
      <c r="B1028" s="28"/>
      <c r="C1028" s="28"/>
      <c r="D1028" s="27"/>
      <c r="E1028" s="28"/>
      <c r="F1028" s="27"/>
      <c r="G1028" s="28"/>
      <c r="H1028" s="31"/>
      <c r="I1028" s="31"/>
      <c r="J1028" s="30"/>
      <c r="K1028" s="30"/>
      <c r="L1028" s="28"/>
      <c r="M1028" s="31"/>
      <c r="N1028" s="32"/>
      <c r="O1028" s="28"/>
      <c r="P1028" s="32"/>
      <c r="Q1028" s="32"/>
      <c r="R1028" s="31"/>
      <c r="S1028" s="31"/>
      <c r="T1028" s="30"/>
      <c r="U1028" s="30"/>
      <c r="V1028" s="30"/>
      <c r="W1028" s="30"/>
      <c r="X1028" s="30"/>
      <c r="Y1028" s="30"/>
      <c r="Z1028" s="30"/>
      <c r="AA1028" s="30"/>
    </row>
    <row r="1029" spans="1:27" ht="13.2" x14ac:dyDescent="0.25">
      <c r="A1029" s="78"/>
      <c r="B1029" s="28"/>
      <c r="C1029" s="28"/>
      <c r="D1029" s="27"/>
      <c r="E1029" s="28"/>
      <c r="F1029" s="27"/>
      <c r="G1029" s="28"/>
      <c r="H1029" s="31"/>
      <c r="I1029" s="31"/>
      <c r="J1029" s="30"/>
      <c r="K1029" s="30"/>
      <c r="L1029" s="28"/>
      <c r="M1029" s="31"/>
      <c r="N1029" s="32"/>
      <c r="O1029" s="28"/>
      <c r="P1029" s="32"/>
      <c r="Q1029" s="32"/>
      <c r="R1029" s="31"/>
      <c r="S1029" s="31"/>
      <c r="T1029" s="30"/>
      <c r="U1029" s="30"/>
      <c r="V1029" s="30"/>
      <c r="W1029" s="30"/>
      <c r="X1029" s="30"/>
      <c r="Y1029" s="30"/>
      <c r="Z1029" s="30"/>
      <c r="AA1029" s="30"/>
    </row>
    <row r="1030" spans="1:27" ht="13.2" x14ac:dyDescent="0.25">
      <c r="A1030" s="78"/>
      <c r="B1030" s="28"/>
      <c r="C1030" s="28"/>
      <c r="D1030" s="27"/>
      <c r="E1030" s="28"/>
      <c r="F1030" s="27"/>
      <c r="G1030" s="28"/>
      <c r="H1030" s="31"/>
      <c r="I1030" s="31"/>
      <c r="J1030" s="30"/>
      <c r="K1030" s="30"/>
      <c r="L1030" s="28"/>
      <c r="M1030" s="31"/>
      <c r="N1030" s="32"/>
      <c r="O1030" s="28"/>
      <c r="P1030" s="32"/>
      <c r="Q1030" s="32"/>
      <c r="R1030" s="31"/>
      <c r="S1030" s="31"/>
      <c r="T1030" s="30"/>
      <c r="U1030" s="30"/>
      <c r="V1030" s="30"/>
      <c r="W1030" s="30"/>
      <c r="X1030" s="30"/>
      <c r="Y1030" s="30"/>
      <c r="Z1030" s="30"/>
      <c r="AA1030" s="30"/>
    </row>
    <row r="1031" spans="1:27" ht="13.2" x14ac:dyDescent="0.25">
      <c r="A1031" s="78"/>
      <c r="B1031" s="28"/>
      <c r="C1031" s="28"/>
      <c r="D1031" s="27"/>
      <c r="E1031" s="28"/>
      <c r="F1031" s="27"/>
      <c r="G1031" s="28"/>
      <c r="H1031" s="31"/>
      <c r="I1031" s="31"/>
      <c r="J1031" s="30"/>
      <c r="K1031" s="30"/>
      <c r="L1031" s="28"/>
      <c r="M1031" s="31"/>
      <c r="N1031" s="32"/>
      <c r="O1031" s="28"/>
      <c r="P1031" s="32"/>
      <c r="Q1031" s="32"/>
      <c r="R1031" s="31"/>
      <c r="S1031" s="31"/>
      <c r="T1031" s="30"/>
      <c r="U1031" s="30"/>
      <c r="V1031" s="30"/>
      <c r="W1031" s="30"/>
      <c r="X1031" s="30"/>
      <c r="Y1031" s="30"/>
      <c r="Z1031" s="30"/>
      <c r="AA1031" s="30"/>
    </row>
    <row r="1032" spans="1:27" ht="13.2" x14ac:dyDescent="0.25">
      <c r="A1032" s="78"/>
      <c r="B1032" s="28"/>
      <c r="C1032" s="28"/>
      <c r="D1032" s="27"/>
      <c r="E1032" s="28"/>
      <c r="F1032" s="27"/>
      <c r="G1032" s="28"/>
      <c r="H1032" s="31"/>
      <c r="I1032" s="31"/>
      <c r="J1032" s="30"/>
      <c r="K1032" s="30"/>
      <c r="L1032" s="28"/>
      <c r="M1032" s="31"/>
      <c r="N1032" s="32"/>
      <c r="O1032" s="28"/>
      <c r="P1032" s="32"/>
      <c r="Q1032" s="32"/>
      <c r="R1032" s="31"/>
      <c r="S1032" s="31"/>
      <c r="T1032" s="30"/>
      <c r="U1032" s="30"/>
      <c r="V1032" s="30"/>
      <c r="W1032" s="30"/>
      <c r="X1032" s="30"/>
      <c r="Y1032" s="30"/>
      <c r="Z1032" s="30"/>
      <c r="AA1032" s="30"/>
    </row>
    <row r="1033" spans="1:27" ht="13.2" x14ac:dyDescent="0.25">
      <c r="A1033" s="78"/>
      <c r="B1033" s="28"/>
      <c r="C1033" s="28"/>
      <c r="D1033" s="27"/>
      <c r="E1033" s="28"/>
      <c r="F1033" s="27"/>
      <c r="G1033" s="28"/>
      <c r="H1033" s="31"/>
      <c r="I1033" s="31"/>
      <c r="J1033" s="30"/>
      <c r="K1033" s="30"/>
      <c r="L1033" s="28"/>
      <c r="M1033" s="31"/>
      <c r="N1033" s="32"/>
      <c r="O1033" s="28"/>
      <c r="P1033" s="32"/>
      <c r="Q1033" s="32"/>
      <c r="R1033" s="31"/>
      <c r="S1033" s="31"/>
      <c r="T1033" s="30"/>
      <c r="U1033" s="30"/>
      <c r="V1033" s="30"/>
      <c r="W1033" s="30"/>
      <c r="X1033" s="30"/>
      <c r="Y1033" s="30"/>
      <c r="Z1033" s="30"/>
      <c r="AA1033" s="30"/>
    </row>
    <row r="1034" spans="1:27" ht="13.2" x14ac:dyDescent="0.25">
      <c r="A1034" s="78"/>
      <c r="B1034" s="28"/>
      <c r="C1034" s="28"/>
      <c r="D1034" s="27"/>
      <c r="E1034" s="28"/>
      <c r="F1034" s="27"/>
      <c r="G1034" s="28"/>
      <c r="H1034" s="31"/>
      <c r="I1034" s="31"/>
      <c r="J1034" s="30"/>
      <c r="K1034" s="30"/>
      <c r="L1034" s="28"/>
      <c r="M1034" s="31"/>
      <c r="N1034" s="32"/>
      <c r="O1034" s="28"/>
      <c r="P1034" s="32"/>
      <c r="Q1034" s="32"/>
      <c r="R1034" s="31"/>
      <c r="S1034" s="31"/>
      <c r="T1034" s="30"/>
      <c r="U1034" s="30"/>
      <c r="V1034" s="30"/>
      <c r="W1034" s="30"/>
      <c r="X1034" s="30"/>
      <c r="Y1034" s="30"/>
      <c r="Z1034" s="30"/>
      <c r="AA1034" s="30"/>
    </row>
    <row r="1035" spans="1:27" ht="13.2" x14ac:dyDescent="0.25">
      <c r="A1035" s="78"/>
      <c r="B1035" s="28"/>
      <c r="C1035" s="28"/>
      <c r="D1035" s="27"/>
      <c r="E1035" s="28"/>
      <c r="F1035" s="27"/>
      <c r="G1035" s="28"/>
      <c r="H1035" s="31"/>
      <c r="I1035" s="31"/>
      <c r="J1035" s="30"/>
      <c r="K1035" s="30"/>
      <c r="L1035" s="28"/>
      <c r="M1035" s="31"/>
      <c r="N1035" s="32"/>
      <c r="O1035" s="28"/>
      <c r="P1035" s="32"/>
      <c r="Q1035" s="32"/>
      <c r="R1035" s="31"/>
      <c r="S1035" s="31"/>
      <c r="T1035" s="30"/>
      <c r="U1035" s="30"/>
      <c r="V1035" s="30"/>
      <c r="W1035" s="30"/>
      <c r="X1035" s="30"/>
      <c r="Y1035" s="30"/>
      <c r="Z1035" s="30"/>
      <c r="AA1035" s="30"/>
    </row>
    <row r="1036" spans="1:27" ht="13.2" x14ac:dyDescent="0.25">
      <c r="A1036" s="78"/>
      <c r="B1036" s="28"/>
      <c r="C1036" s="28"/>
      <c r="D1036" s="27"/>
      <c r="E1036" s="28"/>
      <c r="F1036" s="27"/>
      <c r="G1036" s="28"/>
      <c r="H1036" s="31"/>
      <c r="I1036" s="31"/>
      <c r="J1036" s="30"/>
      <c r="K1036" s="30"/>
      <c r="L1036" s="28"/>
      <c r="M1036" s="31"/>
      <c r="N1036" s="32"/>
      <c r="O1036" s="28"/>
      <c r="P1036" s="32"/>
      <c r="Q1036" s="32"/>
      <c r="R1036" s="31"/>
      <c r="S1036" s="31"/>
      <c r="T1036" s="30"/>
      <c r="U1036" s="30"/>
      <c r="V1036" s="30"/>
      <c r="W1036" s="30"/>
      <c r="X1036" s="30"/>
      <c r="Y1036" s="30"/>
      <c r="Z1036" s="30"/>
      <c r="AA1036" s="30"/>
    </row>
    <row r="1037" spans="1:27" ht="13.2" x14ac:dyDescent="0.25">
      <c r="A1037" s="78"/>
      <c r="B1037" s="28"/>
      <c r="C1037" s="28"/>
      <c r="D1037" s="27"/>
      <c r="E1037" s="28"/>
      <c r="F1037" s="27"/>
      <c r="G1037" s="28"/>
      <c r="H1037" s="31"/>
      <c r="I1037" s="31"/>
      <c r="J1037" s="30"/>
      <c r="K1037" s="30"/>
      <c r="L1037" s="28"/>
      <c r="M1037" s="31"/>
      <c r="N1037" s="32"/>
      <c r="O1037" s="28"/>
      <c r="P1037" s="32"/>
      <c r="Q1037" s="32"/>
      <c r="R1037" s="31"/>
      <c r="S1037" s="31"/>
      <c r="T1037" s="30"/>
      <c r="U1037" s="30"/>
      <c r="V1037" s="30"/>
      <c r="W1037" s="30"/>
      <c r="X1037" s="30"/>
      <c r="Y1037" s="30"/>
      <c r="Z1037" s="30"/>
      <c r="AA1037" s="30"/>
    </row>
    <row r="1038" spans="1:27" ht="13.2" x14ac:dyDescent="0.25">
      <c r="A1038" s="78"/>
      <c r="B1038" s="28"/>
      <c r="C1038" s="28"/>
      <c r="D1038" s="27"/>
      <c r="E1038" s="28"/>
      <c r="F1038" s="27"/>
      <c r="G1038" s="28"/>
      <c r="H1038" s="31"/>
      <c r="I1038" s="31"/>
      <c r="J1038" s="30"/>
      <c r="K1038" s="30"/>
      <c r="L1038" s="28"/>
      <c r="M1038" s="31"/>
      <c r="N1038" s="32"/>
      <c r="O1038" s="28"/>
      <c r="P1038" s="32"/>
      <c r="Q1038" s="32"/>
      <c r="R1038" s="31"/>
      <c r="S1038" s="31"/>
      <c r="T1038" s="30"/>
      <c r="U1038" s="30"/>
      <c r="V1038" s="30"/>
      <c r="W1038" s="30"/>
      <c r="X1038" s="30"/>
      <c r="Y1038" s="30"/>
      <c r="Z1038" s="30"/>
      <c r="AA1038" s="30"/>
    </row>
    <row r="1039" spans="1:27" ht="13.2" x14ac:dyDescent="0.25">
      <c r="A1039" s="78"/>
      <c r="B1039" s="28"/>
      <c r="C1039" s="28"/>
      <c r="D1039" s="27"/>
      <c r="E1039" s="28"/>
      <c r="F1039" s="27"/>
      <c r="G1039" s="28"/>
      <c r="H1039" s="31"/>
      <c r="I1039" s="31"/>
      <c r="J1039" s="30"/>
      <c r="K1039" s="30"/>
      <c r="L1039" s="28"/>
      <c r="M1039" s="31"/>
      <c r="N1039" s="32"/>
      <c r="O1039" s="28"/>
      <c r="P1039" s="32"/>
      <c r="Q1039" s="32"/>
      <c r="R1039" s="31"/>
      <c r="S1039" s="31"/>
      <c r="T1039" s="30"/>
      <c r="U1039" s="30"/>
      <c r="V1039" s="30"/>
      <c r="W1039" s="30"/>
      <c r="X1039" s="30"/>
      <c r="Y1039" s="30"/>
      <c r="Z1039" s="30"/>
      <c r="AA1039" s="30"/>
    </row>
    <row r="1040" spans="1:27" ht="13.2" x14ac:dyDescent="0.25">
      <c r="A1040" s="78"/>
      <c r="B1040" s="28"/>
      <c r="C1040" s="28"/>
      <c r="D1040" s="27"/>
      <c r="E1040" s="28"/>
      <c r="F1040" s="27"/>
      <c r="G1040" s="28"/>
      <c r="H1040" s="31"/>
      <c r="I1040" s="31"/>
      <c r="J1040" s="30"/>
      <c r="K1040" s="30"/>
      <c r="L1040" s="28"/>
      <c r="M1040" s="31"/>
      <c r="N1040" s="32"/>
      <c r="O1040" s="28"/>
      <c r="P1040" s="32"/>
      <c r="Q1040" s="32"/>
      <c r="R1040" s="31"/>
      <c r="S1040" s="31"/>
      <c r="T1040" s="30"/>
      <c r="U1040" s="30"/>
      <c r="V1040" s="30"/>
      <c r="W1040" s="30"/>
      <c r="X1040" s="30"/>
      <c r="Y1040" s="30"/>
      <c r="Z1040" s="30"/>
      <c r="AA1040" s="30"/>
    </row>
    <row r="1041" spans="1:27" ht="13.2" x14ac:dyDescent="0.25">
      <c r="A1041" s="78"/>
      <c r="B1041" s="28"/>
      <c r="C1041" s="28"/>
      <c r="D1041" s="27"/>
      <c r="E1041" s="28"/>
      <c r="F1041" s="27"/>
      <c r="G1041" s="28"/>
      <c r="H1041" s="31"/>
      <c r="I1041" s="31"/>
      <c r="J1041" s="30"/>
      <c r="K1041" s="30"/>
      <c r="L1041" s="28"/>
      <c r="M1041" s="31"/>
      <c r="N1041" s="32"/>
      <c r="O1041" s="28"/>
      <c r="P1041" s="32"/>
      <c r="Q1041" s="32"/>
      <c r="R1041" s="31"/>
      <c r="S1041" s="31"/>
      <c r="T1041" s="30"/>
      <c r="U1041" s="30"/>
      <c r="V1041" s="30"/>
      <c r="W1041" s="30"/>
      <c r="X1041" s="30"/>
      <c r="Y1041" s="30"/>
      <c r="Z1041" s="30"/>
      <c r="AA1041" s="30"/>
    </row>
    <row r="1042" spans="1:27" ht="13.2" x14ac:dyDescent="0.25">
      <c r="A1042" s="78"/>
      <c r="B1042" s="28"/>
      <c r="C1042" s="28"/>
      <c r="D1042" s="27"/>
      <c r="E1042" s="28"/>
      <c r="F1042" s="27"/>
      <c r="G1042" s="28"/>
      <c r="H1042" s="31"/>
      <c r="I1042" s="31"/>
      <c r="J1042" s="30"/>
      <c r="K1042" s="30"/>
      <c r="L1042" s="28"/>
      <c r="M1042" s="31"/>
      <c r="N1042" s="32"/>
      <c r="O1042" s="28"/>
      <c r="P1042" s="32"/>
      <c r="Q1042" s="32"/>
      <c r="R1042" s="31"/>
      <c r="S1042" s="31"/>
      <c r="T1042" s="30"/>
      <c r="U1042" s="30"/>
      <c r="V1042" s="30"/>
      <c r="W1042" s="30"/>
      <c r="X1042" s="30"/>
      <c r="Y1042" s="30"/>
      <c r="Z1042" s="30"/>
      <c r="AA1042" s="30"/>
    </row>
    <row r="1043" spans="1:27" ht="13.2" x14ac:dyDescent="0.25">
      <c r="A1043" s="78"/>
      <c r="B1043" s="28"/>
      <c r="C1043" s="28"/>
      <c r="D1043" s="27"/>
      <c r="E1043" s="28"/>
      <c r="F1043" s="27"/>
      <c r="G1043" s="28"/>
      <c r="H1043" s="31"/>
      <c r="I1043" s="31"/>
      <c r="J1043" s="30"/>
      <c r="K1043" s="30"/>
      <c r="L1043" s="28"/>
      <c r="M1043" s="31"/>
      <c r="N1043" s="32"/>
      <c r="O1043" s="28"/>
      <c r="P1043" s="32"/>
      <c r="Q1043" s="32"/>
      <c r="R1043" s="31"/>
      <c r="S1043" s="31"/>
      <c r="T1043" s="30"/>
      <c r="U1043" s="30"/>
      <c r="V1043" s="30"/>
      <c r="W1043" s="30"/>
      <c r="X1043" s="30"/>
      <c r="Y1043" s="30"/>
      <c r="Z1043" s="30"/>
      <c r="AA1043" s="30"/>
    </row>
    <row r="1044" spans="1:27" ht="13.2" x14ac:dyDescent="0.25">
      <c r="A1044" s="78"/>
      <c r="B1044" s="28"/>
      <c r="C1044" s="28"/>
      <c r="D1044" s="27"/>
      <c r="E1044" s="28"/>
      <c r="F1044" s="27"/>
      <c r="G1044" s="28"/>
      <c r="H1044" s="31"/>
      <c r="I1044" s="31"/>
      <c r="J1044" s="30"/>
      <c r="K1044" s="30"/>
      <c r="L1044" s="28"/>
      <c r="M1044" s="31"/>
      <c r="N1044" s="32"/>
      <c r="O1044" s="28"/>
      <c r="P1044" s="32"/>
      <c r="Q1044" s="32"/>
      <c r="R1044" s="31"/>
      <c r="S1044" s="31"/>
      <c r="T1044" s="30"/>
      <c r="U1044" s="30"/>
      <c r="V1044" s="30"/>
      <c r="W1044" s="30"/>
      <c r="X1044" s="30"/>
      <c r="Y1044" s="30"/>
      <c r="Z1044" s="30"/>
      <c r="AA1044" s="30"/>
    </row>
    <row r="1045" spans="1:27" ht="13.2" x14ac:dyDescent="0.25">
      <c r="A1045" s="78"/>
      <c r="B1045" s="28"/>
      <c r="C1045" s="28"/>
      <c r="D1045" s="27"/>
      <c r="E1045" s="28"/>
      <c r="F1045" s="27"/>
      <c r="G1045" s="28"/>
      <c r="H1045" s="31"/>
      <c r="I1045" s="31"/>
      <c r="J1045" s="30"/>
      <c r="K1045" s="30"/>
      <c r="L1045" s="28"/>
      <c r="M1045" s="31"/>
      <c r="N1045" s="32"/>
      <c r="O1045" s="28"/>
      <c r="P1045" s="32"/>
      <c r="Q1045" s="32"/>
      <c r="R1045" s="31"/>
      <c r="S1045" s="31"/>
      <c r="T1045" s="30"/>
      <c r="U1045" s="30"/>
      <c r="V1045" s="30"/>
      <c r="W1045" s="30"/>
      <c r="X1045" s="30"/>
      <c r="Y1045" s="30"/>
      <c r="Z1045" s="30"/>
      <c r="AA1045" s="30"/>
    </row>
    <row r="1046" spans="1:27" ht="13.2" x14ac:dyDescent="0.25">
      <c r="A1046" s="78"/>
      <c r="B1046" s="28"/>
      <c r="C1046" s="28"/>
      <c r="D1046" s="27"/>
      <c r="E1046" s="28"/>
      <c r="F1046" s="27"/>
      <c r="G1046" s="28"/>
      <c r="H1046" s="31"/>
      <c r="I1046" s="31"/>
      <c r="J1046" s="30"/>
      <c r="K1046" s="30"/>
      <c r="L1046" s="28"/>
      <c r="M1046" s="31"/>
      <c r="N1046" s="32"/>
      <c r="O1046" s="28"/>
      <c r="P1046" s="32"/>
      <c r="Q1046" s="32"/>
      <c r="R1046" s="31"/>
      <c r="S1046" s="31"/>
      <c r="T1046" s="30"/>
      <c r="U1046" s="30"/>
      <c r="V1046" s="30"/>
      <c r="W1046" s="30"/>
      <c r="X1046" s="30"/>
      <c r="Y1046" s="30"/>
      <c r="Z1046" s="30"/>
      <c r="AA1046" s="30"/>
    </row>
    <row r="1047" spans="1:27" ht="13.2" x14ac:dyDescent="0.25">
      <c r="A1047" s="78"/>
      <c r="B1047" s="28"/>
      <c r="C1047" s="28"/>
      <c r="D1047" s="27"/>
      <c r="E1047" s="28"/>
      <c r="F1047" s="27"/>
      <c r="G1047" s="28"/>
      <c r="H1047" s="31"/>
      <c r="I1047" s="31"/>
      <c r="J1047" s="30"/>
      <c r="K1047" s="30"/>
      <c r="L1047" s="28"/>
      <c r="M1047" s="31"/>
      <c r="N1047" s="32"/>
      <c r="O1047" s="28"/>
      <c r="P1047" s="32"/>
      <c r="Q1047" s="32"/>
      <c r="R1047" s="31"/>
      <c r="S1047" s="31"/>
      <c r="T1047" s="30"/>
      <c r="U1047" s="30"/>
      <c r="V1047" s="30"/>
      <c r="W1047" s="30"/>
      <c r="X1047" s="30"/>
      <c r="Y1047" s="30"/>
      <c r="Z1047" s="30"/>
      <c r="AA1047" s="30"/>
    </row>
    <row r="1048" spans="1:27" ht="13.2" x14ac:dyDescent="0.25">
      <c r="A1048" s="78"/>
      <c r="B1048" s="28"/>
      <c r="C1048" s="28"/>
      <c r="D1048" s="27"/>
      <c r="E1048" s="28"/>
      <c r="F1048" s="27"/>
      <c r="G1048" s="28"/>
      <c r="H1048" s="31"/>
      <c r="I1048" s="31"/>
      <c r="J1048" s="30"/>
      <c r="K1048" s="30"/>
      <c r="L1048" s="28"/>
      <c r="M1048" s="31"/>
      <c r="N1048" s="32"/>
      <c r="O1048" s="28"/>
      <c r="P1048" s="32"/>
      <c r="Q1048" s="32"/>
      <c r="R1048" s="31"/>
      <c r="S1048" s="31"/>
      <c r="T1048" s="30"/>
      <c r="U1048" s="30"/>
      <c r="V1048" s="30"/>
      <c r="W1048" s="30"/>
      <c r="X1048" s="30"/>
      <c r="Y1048" s="30"/>
      <c r="Z1048" s="30"/>
      <c r="AA1048" s="30"/>
    </row>
    <row r="1049" spans="1:27" ht="13.2" x14ac:dyDescent="0.25">
      <c r="A1049" s="78"/>
      <c r="B1049" s="28"/>
      <c r="C1049" s="28"/>
      <c r="D1049" s="27"/>
      <c r="E1049" s="28"/>
      <c r="F1049" s="27"/>
      <c r="G1049" s="28"/>
      <c r="H1049" s="31"/>
      <c r="I1049" s="31"/>
      <c r="J1049" s="30"/>
      <c r="K1049" s="30"/>
      <c r="L1049" s="28"/>
      <c r="M1049" s="31"/>
      <c r="N1049" s="32"/>
      <c r="O1049" s="28"/>
      <c r="P1049" s="32"/>
      <c r="Q1049" s="32"/>
      <c r="R1049" s="31"/>
      <c r="S1049" s="31"/>
      <c r="T1049" s="30"/>
      <c r="U1049" s="30"/>
      <c r="V1049" s="30"/>
      <c r="W1049" s="30"/>
      <c r="X1049" s="30"/>
      <c r="Y1049" s="30"/>
      <c r="Z1049" s="30"/>
      <c r="AA1049" s="30"/>
    </row>
    <row r="1050" spans="1:27" ht="13.2" x14ac:dyDescent="0.25">
      <c r="A1050" s="78"/>
      <c r="B1050" s="28"/>
      <c r="C1050" s="28"/>
      <c r="D1050" s="27"/>
      <c r="E1050" s="28"/>
      <c r="F1050" s="27"/>
      <c r="G1050" s="28"/>
      <c r="H1050" s="31"/>
      <c r="I1050" s="31"/>
      <c r="J1050" s="30"/>
      <c r="K1050" s="30"/>
      <c r="L1050" s="28"/>
      <c r="M1050" s="31"/>
      <c r="N1050" s="32"/>
      <c r="O1050" s="28"/>
      <c r="P1050" s="32"/>
      <c r="Q1050" s="32"/>
      <c r="R1050" s="31"/>
      <c r="S1050" s="31"/>
      <c r="T1050" s="30"/>
      <c r="U1050" s="30"/>
      <c r="V1050" s="30"/>
      <c r="W1050" s="30"/>
      <c r="X1050" s="30"/>
      <c r="Y1050" s="30"/>
      <c r="Z1050" s="30"/>
      <c r="AA1050" s="30"/>
    </row>
    <row r="1051" spans="1:27" ht="13.2" x14ac:dyDescent="0.25">
      <c r="A1051" s="78"/>
      <c r="B1051" s="28"/>
      <c r="C1051" s="28"/>
      <c r="D1051" s="27"/>
      <c r="E1051" s="28"/>
      <c r="F1051" s="27"/>
      <c r="G1051" s="28"/>
      <c r="H1051" s="31"/>
      <c r="I1051" s="31"/>
      <c r="J1051" s="30"/>
      <c r="K1051" s="30"/>
      <c r="L1051" s="28"/>
      <c r="M1051" s="31"/>
      <c r="N1051" s="32"/>
      <c r="O1051" s="28"/>
      <c r="P1051" s="32"/>
      <c r="Q1051" s="32"/>
      <c r="R1051" s="31"/>
      <c r="S1051" s="31"/>
      <c r="T1051" s="30"/>
      <c r="U1051" s="30"/>
      <c r="V1051" s="30"/>
      <c r="W1051" s="30"/>
      <c r="X1051" s="30"/>
      <c r="Y1051" s="30"/>
      <c r="Z1051" s="30"/>
      <c r="AA1051" s="30"/>
    </row>
    <row r="1052" spans="1:27" ht="13.2" x14ac:dyDescent="0.25">
      <c r="A1052" s="78"/>
      <c r="B1052" s="28"/>
      <c r="C1052" s="28"/>
      <c r="D1052" s="27"/>
      <c r="E1052" s="28"/>
      <c r="F1052" s="27"/>
      <c r="G1052" s="28"/>
      <c r="H1052" s="31"/>
      <c r="I1052" s="31"/>
      <c r="J1052" s="30"/>
      <c r="K1052" s="30"/>
      <c r="L1052" s="28"/>
      <c r="M1052" s="31"/>
      <c r="N1052" s="32"/>
      <c r="O1052" s="28"/>
      <c r="P1052" s="32"/>
      <c r="Q1052" s="32"/>
      <c r="R1052" s="31"/>
      <c r="S1052" s="31"/>
      <c r="T1052" s="30"/>
      <c r="U1052" s="30"/>
      <c r="V1052" s="30"/>
      <c r="W1052" s="30"/>
      <c r="X1052" s="30"/>
      <c r="Y1052" s="30"/>
      <c r="Z1052" s="30"/>
      <c r="AA1052" s="30"/>
    </row>
    <row r="1053" spans="1:27" ht="13.2" x14ac:dyDescent="0.25">
      <c r="A1053" s="78"/>
      <c r="B1053" s="28"/>
      <c r="C1053" s="28"/>
      <c r="D1053" s="27"/>
      <c r="E1053" s="28"/>
      <c r="F1053" s="27"/>
      <c r="G1053" s="28"/>
      <c r="H1053" s="31"/>
      <c r="I1053" s="31"/>
      <c r="J1053" s="30"/>
      <c r="K1053" s="30"/>
      <c r="L1053" s="28"/>
      <c r="M1053" s="31"/>
      <c r="N1053" s="32"/>
      <c r="O1053" s="28"/>
      <c r="P1053" s="32"/>
      <c r="Q1053" s="32"/>
      <c r="R1053" s="31"/>
      <c r="S1053" s="31"/>
      <c r="T1053" s="30"/>
      <c r="U1053" s="30"/>
      <c r="V1053" s="30"/>
      <c r="W1053" s="30"/>
      <c r="X1053" s="30"/>
      <c r="Y1053" s="30"/>
      <c r="Z1053" s="30"/>
      <c r="AA1053" s="30"/>
    </row>
    <row r="1054" spans="1:27" ht="13.2" x14ac:dyDescent="0.25">
      <c r="A1054" s="78"/>
      <c r="B1054" s="28"/>
      <c r="C1054" s="28"/>
      <c r="D1054" s="27"/>
      <c r="E1054" s="28"/>
      <c r="F1054" s="27"/>
      <c r="G1054" s="28"/>
      <c r="H1054" s="31"/>
      <c r="I1054" s="31"/>
      <c r="J1054" s="30"/>
      <c r="K1054" s="30"/>
      <c r="L1054" s="28"/>
      <c r="M1054" s="31"/>
      <c r="N1054" s="32"/>
      <c r="O1054" s="28"/>
      <c r="P1054" s="32"/>
      <c r="Q1054" s="32"/>
      <c r="R1054" s="31"/>
      <c r="S1054" s="31"/>
      <c r="T1054" s="30"/>
      <c r="U1054" s="30"/>
      <c r="V1054" s="30"/>
      <c r="W1054" s="30"/>
      <c r="X1054" s="30"/>
      <c r="Y1054" s="30"/>
      <c r="Z1054" s="30"/>
      <c r="AA1054" s="30"/>
    </row>
    <row r="1055" spans="1:27" ht="13.2" x14ac:dyDescent="0.25">
      <c r="A1055" s="78"/>
      <c r="B1055" s="28"/>
      <c r="C1055" s="28"/>
      <c r="D1055" s="27"/>
      <c r="E1055" s="28"/>
      <c r="F1055" s="27"/>
      <c r="G1055" s="28"/>
      <c r="H1055" s="31"/>
      <c r="I1055" s="31"/>
      <c r="J1055" s="30"/>
      <c r="K1055" s="30"/>
      <c r="L1055" s="28"/>
      <c r="M1055" s="31"/>
      <c r="N1055" s="32"/>
      <c r="O1055" s="28"/>
      <c r="P1055" s="32"/>
      <c r="Q1055" s="32"/>
      <c r="R1055" s="31"/>
      <c r="S1055" s="31"/>
      <c r="T1055" s="30"/>
      <c r="U1055" s="30"/>
      <c r="V1055" s="30"/>
      <c r="W1055" s="30"/>
      <c r="X1055" s="30"/>
      <c r="Y1055" s="30"/>
      <c r="Z1055" s="30"/>
      <c r="AA1055" s="30"/>
    </row>
    <row r="1056" spans="1:27" ht="13.2" x14ac:dyDescent="0.25">
      <c r="A1056" s="78"/>
      <c r="B1056" s="28"/>
      <c r="C1056" s="28"/>
      <c r="D1056" s="27"/>
      <c r="E1056" s="28"/>
      <c r="F1056" s="27"/>
      <c r="G1056" s="28"/>
      <c r="H1056" s="31"/>
      <c r="I1056" s="31"/>
      <c r="J1056" s="30"/>
      <c r="K1056" s="30"/>
      <c r="L1056" s="28"/>
      <c r="M1056" s="31"/>
      <c r="N1056" s="32"/>
      <c r="O1056" s="28"/>
      <c r="P1056" s="32"/>
      <c r="Q1056" s="32"/>
      <c r="R1056" s="31"/>
      <c r="S1056" s="31"/>
      <c r="T1056" s="30"/>
      <c r="U1056" s="30"/>
      <c r="V1056" s="30"/>
      <c r="W1056" s="30"/>
      <c r="X1056" s="30"/>
      <c r="Y1056" s="30"/>
      <c r="Z1056" s="30"/>
      <c r="AA1056" s="30"/>
    </row>
    <row r="1057" spans="1:27" ht="13.2" x14ac:dyDescent="0.25">
      <c r="A1057" s="78"/>
      <c r="B1057" s="28"/>
      <c r="C1057" s="28"/>
      <c r="D1057" s="27"/>
      <c r="E1057" s="28"/>
      <c r="F1057" s="27"/>
      <c r="G1057" s="28"/>
      <c r="H1057" s="31"/>
      <c r="I1057" s="31"/>
      <c r="J1057" s="30"/>
      <c r="K1057" s="30"/>
      <c r="L1057" s="28"/>
      <c r="M1057" s="31"/>
      <c r="N1057" s="32"/>
      <c r="O1057" s="28"/>
      <c r="P1057" s="32"/>
      <c r="Q1057" s="32"/>
      <c r="R1057" s="31"/>
      <c r="S1057" s="31"/>
      <c r="T1057" s="30"/>
      <c r="U1057" s="30"/>
      <c r="V1057" s="30"/>
      <c r="W1057" s="30"/>
      <c r="X1057" s="30"/>
      <c r="Y1057" s="30"/>
      <c r="Z1057" s="30"/>
      <c r="AA1057" s="30"/>
    </row>
    <row r="1058" spans="1:27" ht="13.2" x14ac:dyDescent="0.25">
      <c r="A1058" s="78"/>
      <c r="B1058" s="28"/>
      <c r="C1058" s="28"/>
      <c r="D1058" s="27"/>
      <c r="E1058" s="28"/>
      <c r="F1058" s="27"/>
      <c r="G1058" s="28"/>
      <c r="H1058" s="31"/>
      <c r="I1058" s="31"/>
      <c r="J1058" s="30"/>
      <c r="K1058" s="30"/>
      <c r="L1058" s="28"/>
      <c r="M1058" s="31"/>
      <c r="N1058" s="32"/>
      <c r="O1058" s="28"/>
      <c r="P1058" s="32"/>
      <c r="Q1058" s="32"/>
      <c r="R1058" s="31"/>
      <c r="S1058" s="31"/>
      <c r="T1058" s="30"/>
      <c r="U1058" s="30"/>
      <c r="V1058" s="30"/>
      <c r="W1058" s="30"/>
      <c r="X1058" s="30"/>
      <c r="Y1058" s="30"/>
      <c r="Z1058" s="30"/>
      <c r="AA1058" s="30"/>
    </row>
    <row r="1059" spans="1:27" ht="13.2" x14ac:dyDescent="0.25">
      <c r="A1059" s="78"/>
      <c r="B1059" s="28"/>
      <c r="C1059" s="28"/>
      <c r="D1059" s="27"/>
      <c r="E1059" s="28"/>
      <c r="F1059" s="27"/>
      <c r="G1059" s="28"/>
      <c r="H1059" s="31"/>
      <c r="I1059" s="31"/>
      <c r="J1059" s="30"/>
      <c r="K1059" s="30"/>
      <c r="L1059" s="28"/>
      <c r="M1059" s="31"/>
      <c r="N1059" s="32"/>
      <c r="O1059" s="28"/>
      <c r="P1059" s="32"/>
      <c r="Q1059" s="32"/>
      <c r="R1059" s="31"/>
      <c r="S1059" s="31"/>
      <c r="T1059" s="30"/>
      <c r="U1059" s="30"/>
      <c r="V1059" s="30"/>
      <c r="W1059" s="30"/>
      <c r="X1059" s="30"/>
      <c r="Y1059" s="30"/>
      <c r="Z1059" s="30"/>
      <c r="AA1059" s="30"/>
    </row>
    <row r="1060" spans="1:27" ht="13.2" x14ac:dyDescent="0.25">
      <c r="A1060" s="78"/>
      <c r="B1060" s="28"/>
      <c r="C1060" s="28"/>
      <c r="D1060" s="27"/>
      <c r="E1060" s="28"/>
      <c r="F1060" s="27"/>
      <c r="G1060" s="28"/>
      <c r="H1060" s="31"/>
      <c r="I1060" s="31"/>
      <c r="J1060" s="30"/>
      <c r="K1060" s="30"/>
      <c r="L1060" s="28"/>
      <c r="M1060" s="31"/>
      <c r="N1060" s="32"/>
      <c r="O1060" s="28"/>
      <c r="P1060" s="32"/>
      <c r="Q1060" s="32"/>
      <c r="R1060" s="31"/>
      <c r="S1060" s="31"/>
      <c r="T1060" s="30"/>
      <c r="U1060" s="30"/>
      <c r="V1060" s="30"/>
      <c r="W1060" s="30"/>
      <c r="X1060" s="30"/>
      <c r="Y1060" s="30"/>
      <c r="Z1060" s="30"/>
      <c r="AA1060" s="30"/>
    </row>
    <row r="1061" spans="1:27" ht="13.2" x14ac:dyDescent="0.25">
      <c r="A1061" s="78"/>
      <c r="B1061" s="28"/>
      <c r="C1061" s="28"/>
      <c r="D1061" s="27"/>
      <c r="E1061" s="28"/>
      <c r="F1061" s="27"/>
      <c r="G1061" s="28"/>
      <c r="H1061" s="31"/>
      <c r="I1061" s="31"/>
      <c r="J1061" s="30"/>
      <c r="K1061" s="30"/>
      <c r="L1061" s="28"/>
      <c r="M1061" s="31"/>
      <c r="N1061" s="32"/>
      <c r="O1061" s="28"/>
      <c r="P1061" s="32"/>
      <c r="Q1061" s="32"/>
      <c r="R1061" s="31"/>
      <c r="S1061" s="31"/>
      <c r="T1061" s="30"/>
      <c r="U1061" s="30"/>
      <c r="V1061" s="30"/>
      <c r="W1061" s="30"/>
      <c r="X1061" s="30"/>
      <c r="Y1061" s="30"/>
      <c r="Z1061" s="30"/>
      <c r="AA1061" s="30"/>
    </row>
    <row r="1062" spans="1:27" ht="13.2" x14ac:dyDescent="0.25">
      <c r="A1062" s="78"/>
      <c r="B1062" s="28"/>
      <c r="C1062" s="28"/>
      <c r="D1062" s="27"/>
      <c r="E1062" s="28"/>
      <c r="F1062" s="27"/>
      <c r="G1062" s="28"/>
      <c r="H1062" s="31"/>
      <c r="I1062" s="31"/>
      <c r="J1062" s="30"/>
      <c r="K1062" s="30"/>
      <c r="L1062" s="28"/>
      <c r="M1062" s="31"/>
      <c r="N1062" s="32"/>
      <c r="O1062" s="28"/>
      <c r="P1062" s="32"/>
      <c r="Q1062" s="32"/>
      <c r="R1062" s="31"/>
      <c r="S1062" s="31"/>
      <c r="T1062" s="30"/>
      <c r="U1062" s="30"/>
      <c r="V1062" s="30"/>
      <c r="W1062" s="30"/>
      <c r="X1062" s="30"/>
      <c r="Y1062" s="30"/>
      <c r="Z1062" s="30"/>
      <c r="AA1062" s="30"/>
    </row>
    <row r="1063" spans="1:27" ht="13.2" x14ac:dyDescent="0.25">
      <c r="A1063" s="78"/>
      <c r="B1063" s="28"/>
      <c r="C1063" s="28"/>
      <c r="D1063" s="27"/>
      <c r="E1063" s="28"/>
      <c r="F1063" s="27"/>
      <c r="G1063" s="28"/>
      <c r="H1063" s="31"/>
      <c r="I1063" s="31"/>
      <c r="J1063" s="30"/>
      <c r="K1063" s="30"/>
      <c r="L1063" s="28"/>
      <c r="M1063" s="31"/>
      <c r="N1063" s="32"/>
      <c r="O1063" s="28"/>
      <c r="P1063" s="32"/>
      <c r="Q1063" s="32"/>
      <c r="R1063" s="31"/>
      <c r="S1063" s="31"/>
      <c r="T1063" s="30"/>
      <c r="U1063" s="30"/>
      <c r="V1063" s="30"/>
      <c r="W1063" s="30"/>
      <c r="X1063" s="30"/>
      <c r="Y1063" s="30"/>
      <c r="Z1063" s="30"/>
      <c r="AA1063" s="30"/>
    </row>
    <row r="1064" spans="1:27" ht="13.2" x14ac:dyDescent="0.25">
      <c r="A1064" s="78"/>
      <c r="B1064" s="28"/>
      <c r="C1064" s="28"/>
      <c r="D1064" s="27"/>
      <c r="E1064" s="28"/>
      <c r="F1064" s="27"/>
      <c r="G1064" s="28"/>
      <c r="H1064" s="31"/>
      <c r="I1064" s="31"/>
      <c r="J1064" s="30"/>
      <c r="K1064" s="30"/>
      <c r="L1064" s="28"/>
      <c r="M1064" s="31"/>
      <c r="N1064" s="32"/>
      <c r="O1064" s="28"/>
      <c r="P1064" s="32"/>
      <c r="Q1064" s="32"/>
      <c r="R1064" s="31"/>
      <c r="S1064" s="31"/>
      <c r="T1064" s="30"/>
      <c r="U1064" s="30"/>
      <c r="V1064" s="30"/>
      <c r="W1064" s="30"/>
      <c r="X1064" s="30"/>
      <c r="Y1064" s="30"/>
      <c r="Z1064" s="30"/>
      <c r="AA1064" s="30"/>
    </row>
    <row r="1065" spans="1:27" ht="13.2" x14ac:dyDescent="0.25">
      <c r="A1065" s="78"/>
      <c r="B1065" s="28"/>
      <c r="C1065" s="28"/>
      <c r="D1065" s="27"/>
      <c r="E1065" s="28"/>
      <c r="F1065" s="27"/>
      <c r="G1065" s="28"/>
      <c r="H1065" s="31"/>
      <c r="I1065" s="31"/>
      <c r="J1065" s="30"/>
      <c r="K1065" s="30"/>
      <c r="L1065" s="28"/>
      <c r="M1065" s="31"/>
      <c r="N1065" s="32"/>
      <c r="O1065" s="28"/>
      <c r="P1065" s="32"/>
      <c r="Q1065" s="32"/>
      <c r="R1065" s="31"/>
      <c r="S1065" s="31"/>
      <c r="T1065" s="30"/>
      <c r="U1065" s="30"/>
      <c r="V1065" s="30"/>
      <c r="W1065" s="30"/>
      <c r="X1065" s="30"/>
      <c r="Y1065" s="30"/>
      <c r="Z1065" s="30"/>
      <c r="AA1065" s="30"/>
    </row>
    <row r="1066" spans="1:27" ht="13.2" x14ac:dyDescent="0.25">
      <c r="A1066" s="78"/>
      <c r="B1066" s="28"/>
      <c r="C1066" s="28"/>
      <c r="D1066" s="27"/>
      <c r="E1066" s="28"/>
      <c r="F1066" s="27"/>
      <c r="G1066" s="28"/>
      <c r="H1066" s="31"/>
      <c r="I1066" s="31"/>
      <c r="J1066" s="30"/>
      <c r="K1066" s="30"/>
      <c r="L1066" s="28"/>
      <c r="M1066" s="31"/>
      <c r="N1066" s="32"/>
      <c r="O1066" s="28"/>
      <c r="P1066" s="32"/>
      <c r="Q1066" s="32"/>
      <c r="R1066" s="31"/>
      <c r="S1066" s="31"/>
      <c r="T1066" s="30"/>
      <c r="U1066" s="30"/>
      <c r="V1066" s="30"/>
      <c r="W1066" s="30"/>
      <c r="X1066" s="30"/>
      <c r="Y1066" s="30"/>
      <c r="Z1066" s="30"/>
      <c r="AA1066" s="30"/>
    </row>
    <row r="1067" spans="1:27" ht="13.2" x14ac:dyDescent="0.25">
      <c r="A1067" s="78"/>
      <c r="B1067" s="28"/>
      <c r="C1067" s="28"/>
      <c r="D1067" s="27"/>
      <c r="E1067" s="28"/>
      <c r="F1067" s="27"/>
      <c r="G1067" s="28"/>
      <c r="H1067" s="31"/>
      <c r="I1067" s="31"/>
      <c r="J1067" s="30"/>
      <c r="K1067" s="30"/>
      <c r="L1067" s="28"/>
      <c r="M1067" s="31"/>
      <c r="N1067" s="32"/>
      <c r="O1067" s="28"/>
      <c r="P1067" s="32"/>
      <c r="Q1067" s="32"/>
      <c r="R1067" s="31"/>
      <c r="S1067" s="31"/>
      <c r="T1067" s="30"/>
      <c r="U1067" s="30"/>
      <c r="V1067" s="30"/>
      <c r="W1067" s="30"/>
      <c r="X1067" s="30"/>
      <c r="Y1067" s="30"/>
      <c r="Z1067" s="30"/>
      <c r="AA1067" s="30"/>
    </row>
    <row r="1068" spans="1:27" ht="13.2" x14ac:dyDescent="0.25">
      <c r="A1068" s="78"/>
      <c r="B1068" s="28"/>
      <c r="C1068" s="28"/>
      <c r="D1068" s="27"/>
      <c r="E1068" s="28"/>
      <c r="F1068" s="27"/>
      <c r="G1068" s="28"/>
      <c r="H1068" s="31"/>
      <c r="I1068" s="31"/>
      <c r="J1068" s="30"/>
      <c r="K1068" s="30"/>
      <c r="L1068" s="28"/>
      <c r="M1068" s="31"/>
      <c r="N1068" s="32"/>
      <c r="O1068" s="28"/>
      <c r="P1068" s="32"/>
      <c r="Q1068" s="32"/>
      <c r="R1068" s="31"/>
      <c r="S1068" s="31"/>
      <c r="T1068" s="30"/>
      <c r="U1068" s="30"/>
      <c r="V1068" s="30"/>
      <c r="W1068" s="30"/>
      <c r="X1068" s="30"/>
      <c r="Y1068" s="30"/>
      <c r="Z1068" s="30"/>
      <c r="AA1068" s="30"/>
    </row>
    <row r="1069" spans="1:27" ht="13.2" x14ac:dyDescent="0.25">
      <c r="A1069" s="78"/>
      <c r="B1069" s="28"/>
      <c r="C1069" s="28"/>
      <c r="D1069" s="27"/>
      <c r="E1069" s="28"/>
      <c r="F1069" s="27"/>
      <c r="G1069" s="28"/>
      <c r="H1069" s="31"/>
      <c r="I1069" s="31"/>
      <c r="J1069" s="30"/>
      <c r="K1069" s="30"/>
      <c r="L1069" s="28"/>
      <c r="M1069" s="31"/>
      <c r="N1069" s="32"/>
      <c r="O1069" s="28"/>
      <c r="P1069" s="32"/>
      <c r="Q1069" s="32"/>
      <c r="R1069" s="31"/>
      <c r="S1069" s="31"/>
      <c r="T1069" s="30"/>
      <c r="U1069" s="30"/>
      <c r="V1069" s="30"/>
      <c r="W1069" s="30"/>
      <c r="X1069" s="30"/>
      <c r="Y1069" s="30"/>
      <c r="Z1069" s="30"/>
      <c r="AA1069" s="30"/>
    </row>
    <row r="1070" spans="1:27" ht="13.2" x14ac:dyDescent="0.25">
      <c r="A1070" s="78"/>
      <c r="B1070" s="28"/>
      <c r="C1070" s="28"/>
      <c r="D1070" s="27"/>
      <c r="E1070" s="28"/>
      <c r="F1070" s="27"/>
      <c r="G1070" s="28"/>
      <c r="H1070" s="31"/>
      <c r="I1070" s="31"/>
      <c r="J1070" s="30"/>
      <c r="K1070" s="30"/>
      <c r="L1070" s="28"/>
      <c r="M1070" s="31"/>
      <c r="N1070" s="32"/>
      <c r="O1070" s="28"/>
      <c r="P1070" s="32"/>
      <c r="Q1070" s="32"/>
      <c r="R1070" s="31"/>
      <c r="S1070" s="31"/>
      <c r="T1070" s="30"/>
      <c r="U1070" s="30"/>
      <c r="V1070" s="30"/>
      <c r="W1070" s="30"/>
      <c r="X1070" s="30"/>
      <c r="Y1070" s="30"/>
      <c r="Z1070" s="30"/>
      <c r="AA1070" s="30"/>
    </row>
    <row r="1071" spans="1:27" ht="13.2" x14ac:dyDescent="0.25">
      <c r="A1071" s="78"/>
      <c r="B1071" s="28"/>
      <c r="C1071" s="28"/>
      <c r="D1071" s="27"/>
      <c r="E1071" s="28"/>
      <c r="F1071" s="27"/>
      <c r="G1071" s="28"/>
      <c r="H1071" s="31"/>
      <c r="I1071" s="31"/>
      <c r="J1071" s="30"/>
      <c r="K1071" s="30"/>
      <c r="L1071" s="28"/>
      <c r="M1071" s="31"/>
      <c r="N1071" s="32"/>
      <c r="O1071" s="28"/>
      <c r="P1071" s="32"/>
      <c r="Q1071" s="32"/>
      <c r="R1071" s="31"/>
      <c r="S1071" s="31"/>
      <c r="T1071" s="30"/>
      <c r="U1071" s="30"/>
      <c r="V1071" s="30"/>
      <c r="W1071" s="30"/>
      <c r="X1071" s="30"/>
      <c r="Y1071" s="30"/>
      <c r="Z1071" s="30"/>
      <c r="AA1071" s="30"/>
    </row>
    <row r="1072" spans="1:27" ht="13.2" x14ac:dyDescent="0.25">
      <c r="A1072" s="78"/>
      <c r="B1072" s="28"/>
      <c r="C1072" s="28"/>
      <c r="D1072" s="27"/>
      <c r="E1072" s="28"/>
      <c r="F1072" s="27"/>
      <c r="G1072" s="28"/>
      <c r="H1072" s="31"/>
      <c r="I1072" s="31"/>
      <c r="J1072" s="30"/>
      <c r="K1072" s="30"/>
      <c r="L1072" s="28"/>
      <c r="M1072" s="31"/>
      <c r="N1072" s="32"/>
      <c r="O1072" s="28"/>
      <c r="P1072" s="32"/>
      <c r="Q1072" s="32"/>
      <c r="R1072" s="31"/>
      <c r="S1072" s="31"/>
      <c r="T1072" s="30"/>
      <c r="U1072" s="30"/>
      <c r="V1072" s="30"/>
      <c r="W1072" s="30"/>
      <c r="X1072" s="30"/>
      <c r="Y1072" s="30"/>
      <c r="Z1072" s="30"/>
      <c r="AA1072" s="30"/>
    </row>
    <row r="1073" spans="1:27" ht="13.2" x14ac:dyDescent="0.25">
      <c r="A1073" s="78"/>
      <c r="B1073" s="28"/>
      <c r="C1073" s="28"/>
      <c r="D1073" s="27"/>
      <c r="E1073" s="28"/>
      <c r="F1073" s="27"/>
      <c r="G1073" s="28"/>
      <c r="H1073" s="31"/>
      <c r="I1073" s="31"/>
      <c r="J1073" s="30"/>
      <c r="K1073" s="30"/>
      <c r="L1073" s="28"/>
      <c r="M1073" s="31"/>
      <c r="N1073" s="32"/>
      <c r="O1073" s="28"/>
      <c r="P1073" s="32"/>
      <c r="Q1073" s="32"/>
      <c r="R1073" s="31"/>
      <c r="S1073" s="31"/>
      <c r="T1073" s="30"/>
      <c r="U1073" s="30"/>
      <c r="V1073" s="30"/>
      <c r="W1073" s="30"/>
      <c r="X1073" s="30"/>
      <c r="Y1073" s="30"/>
      <c r="Z1073" s="30"/>
      <c r="AA1073" s="30"/>
    </row>
    <row r="1074" spans="1:27" ht="13.2" x14ac:dyDescent="0.25">
      <c r="A1074" s="78"/>
      <c r="B1074" s="28"/>
      <c r="C1074" s="28"/>
      <c r="D1074" s="27"/>
      <c r="E1074" s="28"/>
      <c r="F1074" s="27"/>
      <c r="G1074" s="28"/>
      <c r="H1074" s="31"/>
      <c r="I1074" s="31"/>
      <c r="J1074" s="30"/>
      <c r="K1074" s="30"/>
      <c r="L1074" s="28"/>
      <c r="M1074" s="31"/>
      <c r="N1074" s="32"/>
      <c r="O1074" s="28"/>
      <c r="P1074" s="32"/>
      <c r="Q1074" s="32"/>
      <c r="R1074" s="31"/>
      <c r="S1074" s="31"/>
      <c r="T1074" s="30"/>
      <c r="U1074" s="30"/>
      <c r="V1074" s="30"/>
      <c r="W1074" s="30"/>
      <c r="X1074" s="30"/>
      <c r="Y1074" s="30"/>
      <c r="Z1074" s="30"/>
      <c r="AA1074" s="30"/>
    </row>
    <row r="1075" spans="1:27" ht="13.2" x14ac:dyDescent="0.25">
      <c r="A1075" s="78"/>
      <c r="B1075" s="28"/>
      <c r="C1075" s="28"/>
      <c r="D1075" s="27"/>
      <c r="E1075" s="28"/>
      <c r="F1075" s="27"/>
      <c r="G1075" s="28"/>
      <c r="H1075" s="31"/>
      <c r="I1075" s="31"/>
      <c r="J1075" s="30"/>
      <c r="K1075" s="30"/>
      <c r="L1075" s="28"/>
      <c r="M1075" s="31"/>
      <c r="N1075" s="32"/>
      <c r="O1075" s="28"/>
      <c r="P1075" s="32"/>
      <c r="Q1075" s="32"/>
      <c r="R1075" s="31"/>
      <c r="S1075" s="31"/>
      <c r="T1075" s="30"/>
      <c r="U1075" s="30"/>
      <c r="V1075" s="30"/>
      <c r="W1075" s="30"/>
      <c r="X1075" s="30"/>
      <c r="Y1075" s="30"/>
      <c r="Z1075" s="30"/>
      <c r="AA1075" s="30"/>
    </row>
    <row r="1076" spans="1:27" ht="13.2" x14ac:dyDescent="0.25">
      <c r="A1076" s="78"/>
      <c r="B1076" s="28"/>
      <c r="C1076" s="28"/>
      <c r="D1076" s="27"/>
      <c r="E1076" s="28"/>
      <c r="F1076" s="27"/>
      <c r="G1076" s="28"/>
      <c r="H1076" s="31"/>
      <c r="I1076" s="31"/>
      <c r="J1076" s="30"/>
      <c r="K1076" s="30"/>
      <c r="L1076" s="28"/>
      <c r="M1076" s="31"/>
      <c r="N1076" s="32"/>
      <c r="O1076" s="28"/>
      <c r="P1076" s="32"/>
      <c r="Q1076" s="32"/>
      <c r="R1076" s="31"/>
      <c r="S1076" s="31"/>
      <c r="T1076" s="30"/>
      <c r="U1076" s="30"/>
      <c r="V1076" s="30"/>
      <c r="W1076" s="30"/>
      <c r="X1076" s="30"/>
      <c r="Y1076" s="30"/>
      <c r="Z1076" s="30"/>
      <c r="AA1076" s="30"/>
    </row>
    <row r="1077" spans="1:27" ht="13.2" x14ac:dyDescent="0.25">
      <c r="A1077" s="78"/>
      <c r="B1077" s="28"/>
      <c r="C1077" s="28"/>
      <c r="D1077" s="27"/>
      <c r="E1077" s="28"/>
      <c r="F1077" s="27"/>
      <c r="G1077" s="28"/>
      <c r="H1077" s="31"/>
      <c r="I1077" s="31"/>
      <c r="J1077" s="30"/>
      <c r="K1077" s="30"/>
      <c r="L1077" s="28"/>
      <c r="M1077" s="31"/>
      <c r="N1077" s="32"/>
      <c r="O1077" s="28"/>
      <c r="P1077" s="32"/>
      <c r="Q1077" s="32"/>
      <c r="R1077" s="31"/>
      <c r="S1077" s="31"/>
      <c r="T1077" s="30"/>
      <c r="U1077" s="30"/>
      <c r="V1077" s="30"/>
      <c r="W1077" s="30"/>
      <c r="X1077" s="30"/>
      <c r="Y1077" s="30"/>
      <c r="Z1077" s="30"/>
      <c r="AA1077" s="30"/>
    </row>
    <row r="1078" spans="1:27" ht="13.2" x14ac:dyDescent="0.25">
      <c r="A1078" s="78"/>
      <c r="B1078" s="28"/>
      <c r="C1078" s="28"/>
      <c r="D1078" s="27"/>
      <c r="E1078" s="28"/>
      <c r="F1078" s="27"/>
      <c r="G1078" s="28"/>
      <c r="H1078" s="31"/>
      <c r="I1078" s="31"/>
      <c r="J1078" s="30"/>
      <c r="K1078" s="30"/>
      <c r="L1078" s="28"/>
      <c r="M1078" s="31"/>
      <c r="N1078" s="32"/>
      <c r="O1078" s="28"/>
      <c r="P1078" s="32"/>
      <c r="Q1078" s="32"/>
      <c r="R1078" s="31"/>
      <c r="S1078" s="31"/>
      <c r="T1078" s="30"/>
      <c r="U1078" s="30"/>
      <c r="V1078" s="30"/>
      <c r="W1078" s="30"/>
      <c r="X1078" s="30"/>
      <c r="Y1078" s="30"/>
      <c r="Z1078" s="30"/>
      <c r="AA1078" s="30"/>
    </row>
    <row r="1079" spans="1:27" ht="13.2" x14ac:dyDescent="0.25">
      <c r="A1079" s="78"/>
      <c r="B1079" s="28"/>
      <c r="C1079" s="28"/>
      <c r="D1079" s="27"/>
      <c r="E1079" s="28"/>
      <c r="F1079" s="27"/>
      <c r="G1079" s="28"/>
      <c r="H1079" s="31"/>
      <c r="I1079" s="31"/>
      <c r="J1079" s="30"/>
      <c r="K1079" s="30"/>
      <c r="L1079" s="28"/>
      <c r="M1079" s="31"/>
      <c r="N1079" s="32"/>
      <c r="O1079" s="28"/>
      <c r="P1079" s="32"/>
      <c r="Q1079" s="32"/>
      <c r="R1079" s="31"/>
      <c r="S1079" s="31"/>
      <c r="T1079" s="30"/>
      <c r="U1079" s="30"/>
      <c r="V1079" s="30"/>
      <c r="W1079" s="30"/>
      <c r="X1079" s="30"/>
      <c r="Y1079" s="30"/>
      <c r="Z1079" s="30"/>
      <c r="AA1079" s="30"/>
    </row>
    <row r="1080" spans="1:27" ht="13.2" x14ac:dyDescent="0.25">
      <c r="A1080" s="78"/>
      <c r="B1080" s="28"/>
      <c r="C1080" s="28"/>
      <c r="D1080" s="27"/>
      <c r="E1080" s="28"/>
      <c r="F1080" s="27"/>
      <c r="G1080" s="28"/>
      <c r="H1080" s="31"/>
      <c r="I1080" s="31"/>
      <c r="J1080" s="30"/>
      <c r="K1080" s="30"/>
      <c r="L1080" s="28"/>
      <c r="M1080" s="31"/>
      <c r="N1080" s="32"/>
      <c r="O1080" s="28"/>
      <c r="P1080" s="32"/>
      <c r="Q1080" s="32"/>
      <c r="R1080" s="31"/>
      <c r="S1080" s="31"/>
      <c r="T1080" s="30"/>
      <c r="U1080" s="30"/>
      <c r="V1080" s="30"/>
      <c r="W1080" s="30"/>
      <c r="X1080" s="30"/>
      <c r="Y1080" s="30"/>
      <c r="Z1080" s="30"/>
      <c r="AA1080" s="30"/>
    </row>
    <row r="1081" spans="1:27" ht="13.2" x14ac:dyDescent="0.25">
      <c r="A1081" s="78"/>
      <c r="B1081" s="28"/>
      <c r="C1081" s="28"/>
      <c r="D1081" s="27"/>
      <c r="E1081" s="28"/>
      <c r="F1081" s="27"/>
      <c r="G1081" s="28"/>
      <c r="H1081" s="31"/>
      <c r="I1081" s="31"/>
      <c r="J1081" s="30"/>
      <c r="K1081" s="30"/>
      <c r="L1081" s="28"/>
      <c r="M1081" s="31"/>
      <c r="N1081" s="32"/>
      <c r="O1081" s="28"/>
      <c r="P1081" s="32"/>
      <c r="Q1081" s="32"/>
      <c r="R1081" s="31"/>
      <c r="S1081" s="31"/>
      <c r="T1081" s="30"/>
      <c r="U1081" s="30"/>
      <c r="V1081" s="30"/>
      <c r="W1081" s="30"/>
      <c r="X1081" s="30"/>
      <c r="Y1081" s="30"/>
      <c r="Z1081" s="30"/>
      <c r="AA1081" s="30"/>
    </row>
    <row r="1082" spans="1:27" ht="13.2" x14ac:dyDescent="0.25">
      <c r="A1082" s="78"/>
      <c r="B1082" s="28"/>
      <c r="C1082" s="28"/>
      <c r="D1082" s="27"/>
      <c r="E1082" s="28"/>
      <c r="F1082" s="27"/>
      <c r="G1082" s="28"/>
      <c r="H1082" s="31"/>
      <c r="I1082" s="31"/>
      <c r="J1082" s="30"/>
      <c r="K1082" s="30"/>
      <c r="L1082" s="28"/>
      <c r="M1082" s="31"/>
      <c r="N1082" s="32"/>
      <c r="O1082" s="28"/>
      <c r="P1082" s="32"/>
      <c r="Q1082" s="32"/>
      <c r="R1082" s="31"/>
      <c r="S1082" s="31"/>
      <c r="T1082" s="30"/>
      <c r="U1082" s="30"/>
      <c r="V1082" s="30"/>
      <c r="W1082" s="30"/>
      <c r="X1082" s="30"/>
      <c r="Y1082" s="30"/>
      <c r="Z1082" s="30"/>
      <c r="AA1082" s="30"/>
    </row>
    <row r="1083" spans="1:27" ht="13.2" x14ac:dyDescent="0.25">
      <c r="A1083" s="78"/>
      <c r="B1083" s="28"/>
      <c r="C1083" s="28"/>
      <c r="D1083" s="27"/>
      <c r="E1083" s="28"/>
      <c r="F1083" s="27"/>
      <c r="G1083" s="28"/>
      <c r="H1083" s="31"/>
      <c r="I1083" s="31"/>
      <c r="J1083" s="30"/>
      <c r="K1083" s="30"/>
      <c r="L1083" s="28"/>
      <c r="M1083" s="31"/>
      <c r="N1083" s="32"/>
      <c r="O1083" s="28"/>
      <c r="P1083" s="32"/>
      <c r="Q1083" s="32"/>
      <c r="R1083" s="31"/>
      <c r="S1083" s="31"/>
      <c r="T1083" s="30"/>
      <c r="U1083" s="30"/>
      <c r="V1083" s="30"/>
      <c r="W1083" s="30"/>
      <c r="X1083" s="30"/>
      <c r="Y1083" s="30"/>
      <c r="Z1083" s="30"/>
      <c r="AA1083" s="30"/>
    </row>
    <row r="1084" spans="1:27" ht="13.2" x14ac:dyDescent="0.25">
      <c r="A1084" s="78"/>
      <c r="B1084" s="28"/>
      <c r="C1084" s="28"/>
      <c r="D1084" s="27"/>
      <c r="E1084" s="28"/>
      <c r="F1084" s="27"/>
      <c r="G1084" s="28"/>
      <c r="H1084" s="31"/>
      <c r="I1084" s="31"/>
      <c r="J1084" s="30"/>
      <c r="K1084" s="30"/>
      <c r="L1084" s="28"/>
      <c r="M1084" s="31"/>
      <c r="N1084" s="32"/>
      <c r="O1084" s="28"/>
      <c r="P1084" s="32"/>
      <c r="Q1084" s="32"/>
      <c r="R1084" s="31"/>
      <c r="S1084" s="31"/>
      <c r="T1084" s="30"/>
      <c r="U1084" s="30"/>
      <c r="V1084" s="30"/>
      <c r="W1084" s="30"/>
      <c r="X1084" s="30"/>
      <c r="Y1084" s="30"/>
      <c r="Z1084" s="30"/>
      <c r="AA1084" s="30"/>
    </row>
    <row r="1085" spans="1:27" ht="13.2" x14ac:dyDescent="0.25">
      <c r="A1085" s="78"/>
      <c r="B1085" s="28"/>
      <c r="C1085" s="28"/>
      <c r="D1085" s="27"/>
      <c r="E1085" s="28"/>
      <c r="F1085" s="27"/>
      <c r="G1085" s="28"/>
      <c r="H1085" s="31"/>
      <c r="I1085" s="31"/>
      <c r="J1085" s="30"/>
      <c r="K1085" s="30"/>
      <c r="L1085" s="28"/>
      <c r="M1085" s="31"/>
      <c r="N1085" s="32"/>
      <c r="O1085" s="28"/>
      <c r="P1085" s="32"/>
      <c r="Q1085" s="32"/>
      <c r="R1085" s="31"/>
      <c r="S1085" s="31"/>
      <c r="T1085" s="30"/>
      <c r="U1085" s="30"/>
      <c r="V1085" s="30"/>
      <c r="W1085" s="30"/>
      <c r="X1085" s="30"/>
      <c r="Y1085" s="30"/>
      <c r="Z1085" s="30"/>
      <c r="AA1085" s="30"/>
    </row>
    <row r="1086" spans="1:27" ht="13.2" x14ac:dyDescent="0.25">
      <c r="A1086" s="78"/>
      <c r="B1086" s="28"/>
      <c r="C1086" s="28"/>
      <c r="D1086" s="27"/>
      <c r="E1086" s="28"/>
      <c r="F1086" s="27"/>
      <c r="G1086" s="28"/>
      <c r="H1086" s="31"/>
      <c r="I1086" s="31"/>
      <c r="J1086" s="30"/>
      <c r="K1086" s="30"/>
      <c r="L1086" s="28"/>
      <c r="M1086" s="31"/>
      <c r="N1086" s="32"/>
      <c r="O1086" s="28"/>
      <c r="P1086" s="32"/>
      <c r="Q1086" s="32"/>
      <c r="R1086" s="31"/>
      <c r="S1086" s="31"/>
      <c r="T1086" s="30"/>
      <c r="U1086" s="30"/>
      <c r="V1086" s="30"/>
      <c r="W1086" s="30"/>
      <c r="X1086" s="30"/>
      <c r="Y1086" s="30"/>
      <c r="Z1086" s="30"/>
      <c r="AA1086" s="30"/>
    </row>
    <row r="1087" spans="1:27" ht="13.2" x14ac:dyDescent="0.25">
      <c r="A1087" s="78"/>
      <c r="B1087" s="28"/>
      <c r="C1087" s="28"/>
      <c r="D1087" s="27"/>
      <c r="E1087" s="28"/>
      <c r="F1087" s="27"/>
      <c r="G1087" s="28"/>
      <c r="H1087" s="31"/>
      <c r="I1087" s="31"/>
      <c r="J1087" s="30"/>
      <c r="K1087" s="30"/>
      <c r="L1087" s="28"/>
      <c r="M1087" s="31"/>
      <c r="N1087" s="32"/>
      <c r="O1087" s="28"/>
      <c r="P1087" s="32"/>
      <c r="Q1087" s="32"/>
      <c r="R1087" s="31"/>
      <c r="S1087" s="31"/>
      <c r="T1087" s="30"/>
      <c r="U1087" s="30"/>
      <c r="V1087" s="30"/>
      <c r="W1087" s="30"/>
      <c r="X1087" s="30"/>
      <c r="Y1087" s="30"/>
      <c r="Z1087" s="30"/>
      <c r="AA1087" s="30"/>
    </row>
    <row r="1088" spans="1:27" ht="13.2" x14ac:dyDescent="0.25">
      <c r="A1088" s="78"/>
      <c r="B1088" s="28"/>
      <c r="C1088" s="28"/>
      <c r="D1088" s="27"/>
      <c r="E1088" s="28"/>
      <c r="F1088" s="27"/>
      <c r="G1088" s="28"/>
      <c r="H1088" s="31"/>
      <c r="I1088" s="31"/>
      <c r="J1088" s="30"/>
      <c r="K1088" s="30"/>
      <c r="L1088" s="28"/>
      <c r="M1088" s="31"/>
      <c r="N1088" s="32"/>
      <c r="O1088" s="28"/>
      <c r="P1088" s="32"/>
      <c r="Q1088" s="32"/>
      <c r="R1088" s="31"/>
      <c r="S1088" s="31"/>
      <c r="T1088" s="30"/>
      <c r="U1088" s="30"/>
      <c r="V1088" s="30"/>
      <c r="W1088" s="30"/>
      <c r="X1088" s="30"/>
      <c r="Y1088" s="30"/>
      <c r="Z1088" s="30"/>
      <c r="AA1088" s="30"/>
    </row>
    <row r="1089" spans="1:27" ht="13.2" x14ac:dyDescent="0.25">
      <c r="A1089" s="78"/>
      <c r="B1089" s="28"/>
      <c r="C1089" s="28"/>
      <c r="D1089" s="27"/>
      <c r="E1089" s="28"/>
      <c r="F1089" s="27"/>
      <c r="G1089" s="28"/>
      <c r="H1089" s="31"/>
      <c r="I1089" s="31"/>
      <c r="J1089" s="30"/>
      <c r="K1089" s="30"/>
      <c r="L1089" s="28"/>
      <c r="M1089" s="31"/>
      <c r="N1089" s="32"/>
      <c r="O1089" s="28"/>
      <c r="P1089" s="32"/>
      <c r="Q1089" s="32"/>
      <c r="R1089" s="31"/>
      <c r="S1089" s="31"/>
      <c r="T1089" s="30"/>
      <c r="U1089" s="30"/>
      <c r="V1089" s="30"/>
      <c r="W1089" s="30"/>
      <c r="X1089" s="30"/>
      <c r="Y1089" s="30"/>
      <c r="Z1089" s="30"/>
      <c r="AA1089" s="30"/>
    </row>
    <row r="1090" spans="1:27" ht="13.2" x14ac:dyDescent="0.25">
      <c r="A1090" s="78"/>
      <c r="B1090" s="28"/>
      <c r="C1090" s="28"/>
      <c r="D1090" s="27"/>
      <c r="E1090" s="28"/>
      <c r="F1090" s="27"/>
      <c r="G1090" s="28"/>
      <c r="H1090" s="31"/>
      <c r="I1090" s="31"/>
      <c r="J1090" s="30"/>
      <c r="K1090" s="30"/>
      <c r="L1090" s="28"/>
      <c r="M1090" s="31"/>
      <c r="N1090" s="32"/>
      <c r="O1090" s="28"/>
      <c r="P1090" s="32"/>
      <c r="Q1090" s="32"/>
      <c r="R1090" s="31"/>
      <c r="S1090" s="31"/>
      <c r="T1090" s="30"/>
      <c r="U1090" s="30"/>
      <c r="V1090" s="30"/>
      <c r="W1090" s="30"/>
      <c r="X1090" s="30"/>
      <c r="Y1090" s="30"/>
      <c r="Z1090" s="30"/>
      <c r="AA1090" s="30"/>
    </row>
    <row r="1091" spans="1:27" ht="13.2" x14ac:dyDescent="0.25">
      <c r="A1091" s="78"/>
      <c r="B1091" s="28"/>
      <c r="C1091" s="28"/>
      <c r="D1091" s="27"/>
      <c r="E1091" s="28"/>
      <c r="F1091" s="27"/>
      <c r="G1091" s="28"/>
      <c r="H1091" s="31"/>
      <c r="I1091" s="31"/>
      <c r="J1091" s="30"/>
      <c r="K1091" s="30"/>
      <c r="L1091" s="28"/>
      <c r="M1091" s="31"/>
      <c r="N1091" s="32"/>
      <c r="O1091" s="28"/>
      <c r="P1091" s="32"/>
      <c r="Q1091" s="32"/>
      <c r="R1091" s="31"/>
      <c r="S1091" s="31"/>
      <c r="T1091" s="30"/>
      <c r="U1091" s="30"/>
      <c r="V1091" s="30"/>
      <c r="W1091" s="30"/>
      <c r="X1091" s="30"/>
      <c r="Y1091" s="30"/>
      <c r="Z1091" s="30"/>
      <c r="AA1091" s="30"/>
    </row>
    <row r="1092" spans="1:27" ht="13.2" x14ac:dyDescent="0.25">
      <c r="A1092" s="78"/>
      <c r="B1092" s="28"/>
      <c r="C1092" s="28"/>
      <c r="D1092" s="27"/>
      <c r="E1092" s="28"/>
      <c r="F1092" s="27"/>
      <c r="G1092" s="28"/>
      <c r="H1092" s="31"/>
      <c r="I1092" s="31"/>
      <c r="J1092" s="30"/>
      <c r="K1092" s="30"/>
      <c r="L1092" s="28"/>
      <c r="M1092" s="31"/>
      <c r="N1092" s="32"/>
      <c r="O1092" s="28"/>
      <c r="P1092" s="32"/>
      <c r="Q1092" s="32"/>
      <c r="R1092" s="31"/>
      <c r="S1092" s="31"/>
      <c r="T1092" s="30"/>
      <c r="U1092" s="30"/>
      <c r="V1092" s="30"/>
      <c r="W1092" s="30"/>
      <c r="X1092" s="30"/>
      <c r="Y1092" s="30"/>
      <c r="Z1092" s="30"/>
      <c r="AA1092" s="30"/>
    </row>
    <row r="1093" spans="1:27" ht="13.2" x14ac:dyDescent="0.25">
      <c r="A1093" s="78"/>
      <c r="B1093" s="28"/>
      <c r="C1093" s="28"/>
      <c r="D1093" s="27"/>
      <c r="E1093" s="28"/>
      <c r="F1093" s="27"/>
      <c r="G1093" s="28"/>
      <c r="H1093" s="31"/>
      <c r="I1093" s="31"/>
      <c r="J1093" s="30"/>
      <c r="K1093" s="30"/>
      <c r="L1093" s="28"/>
      <c r="M1093" s="31"/>
      <c r="N1093" s="32"/>
      <c r="O1093" s="28"/>
      <c r="P1093" s="32"/>
      <c r="Q1093" s="32"/>
      <c r="R1093" s="31"/>
      <c r="S1093" s="31"/>
      <c r="T1093" s="30"/>
      <c r="U1093" s="30"/>
      <c r="V1093" s="30"/>
      <c r="W1093" s="30"/>
      <c r="X1093" s="30"/>
      <c r="Y1093" s="30"/>
      <c r="Z1093" s="30"/>
      <c r="AA1093" s="30"/>
    </row>
    <row r="1094" spans="1:27" ht="13.2" x14ac:dyDescent="0.25">
      <c r="A1094" s="78"/>
      <c r="B1094" s="28"/>
      <c r="C1094" s="28"/>
      <c r="D1094" s="27"/>
      <c r="E1094" s="28"/>
      <c r="F1094" s="27"/>
      <c r="G1094" s="28"/>
      <c r="H1094" s="31"/>
      <c r="I1094" s="31"/>
      <c r="J1094" s="30"/>
      <c r="K1094" s="30"/>
      <c r="L1094" s="28"/>
      <c r="M1094" s="31"/>
      <c r="N1094" s="32"/>
      <c r="O1094" s="28"/>
      <c r="P1094" s="32"/>
      <c r="Q1094" s="32"/>
      <c r="R1094" s="31"/>
      <c r="S1094" s="31"/>
      <c r="T1094" s="30"/>
      <c r="U1094" s="30"/>
      <c r="V1094" s="30"/>
      <c r="W1094" s="30"/>
      <c r="X1094" s="30"/>
      <c r="Y1094" s="30"/>
      <c r="Z1094" s="30"/>
      <c r="AA1094" s="30"/>
    </row>
    <row r="1095" spans="1:27" ht="13.2" x14ac:dyDescent="0.25">
      <c r="A1095" s="78"/>
      <c r="B1095" s="28"/>
      <c r="C1095" s="28"/>
      <c r="D1095" s="27"/>
      <c r="E1095" s="28"/>
      <c r="F1095" s="27"/>
      <c r="G1095" s="28"/>
      <c r="H1095" s="31"/>
      <c r="I1095" s="31"/>
      <c r="J1095" s="30"/>
      <c r="K1095" s="30"/>
      <c r="L1095" s="28"/>
      <c r="M1095" s="31"/>
      <c r="N1095" s="32"/>
      <c r="O1095" s="28"/>
      <c r="P1095" s="32"/>
      <c r="Q1095" s="32"/>
      <c r="R1095" s="31"/>
      <c r="S1095" s="31"/>
      <c r="T1095" s="30"/>
      <c r="U1095" s="30"/>
      <c r="V1095" s="30"/>
      <c r="W1095" s="30"/>
      <c r="X1095" s="30"/>
      <c r="Y1095" s="30"/>
      <c r="Z1095" s="30"/>
      <c r="AA1095" s="30"/>
    </row>
    <row r="1096" spans="1:27" ht="13.2" x14ac:dyDescent="0.25">
      <c r="A1096" s="78"/>
      <c r="B1096" s="28"/>
      <c r="C1096" s="28"/>
      <c r="D1096" s="27"/>
      <c r="E1096" s="28"/>
      <c r="F1096" s="27"/>
      <c r="G1096" s="28"/>
      <c r="H1096" s="31"/>
      <c r="I1096" s="31"/>
      <c r="J1096" s="30"/>
      <c r="K1096" s="30"/>
      <c r="L1096" s="28"/>
      <c r="M1096" s="31"/>
      <c r="N1096" s="32"/>
      <c r="O1096" s="28"/>
      <c r="P1096" s="32"/>
      <c r="Q1096" s="32"/>
      <c r="R1096" s="31"/>
      <c r="S1096" s="31"/>
      <c r="T1096" s="30"/>
      <c r="U1096" s="30"/>
      <c r="V1096" s="30"/>
      <c r="W1096" s="30"/>
      <c r="X1096" s="30"/>
      <c r="Y1096" s="30"/>
      <c r="Z1096" s="30"/>
      <c r="AA1096" s="30"/>
    </row>
    <row r="1097" spans="1:27" ht="13.2" x14ac:dyDescent="0.25">
      <c r="A1097" s="78"/>
      <c r="B1097" s="28"/>
      <c r="C1097" s="28"/>
      <c r="D1097" s="27"/>
      <c r="E1097" s="28"/>
      <c r="F1097" s="27"/>
      <c r="G1097" s="28"/>
      <c r="H1097" s="31"/>
      <c r="I1097" s="31"/>
      <c r="J1097" s="30"/>
      <c r="K1097" s="30"/>
      <c r="L1097" s="28"/>
      <c r="M1097" s="31"/>
      <c r="N1097" s="32"/>
      <c r="O1097" s="28"/>
      <c r="P1097" s="32"/>
      <c r="Q1097" s="32"/>
      <c r="R1097" s="31"/>
      <c r="S1097" s="31"/>
      <c r="T1097" s="30"/>
      <c r="U1097" s="30"/>
      <c r="V1097" s="30"/>
      <c r="W1097" s="30"/>
      <c r="X1097" s="30"/>
      <c r="Y1097" s="30"/>
      <c r="Z1097" s="30"/>
      <c r="AA1097" s="30"/>
    </row>
    <row r="1098" spans="1:27" ht="13.2" x14ac:dyDescent="0.25">
      <c r="A1098" s="78"/>
      <c r="B1098" s="28"/>
      <c r="C1098" s="28"/>
      <c r="D1098" s="27"/>
      <c r="E1098" s="28"/>
      <c r="F1098" s="27"/>
      <c r="G1098" s="28"/>
      <c r="H1098" s="31"/>
      <c r="I1098" s="31"/>
      <c r="J1098" s="30"/>
      <c r="K1098" s="30"/>
      <c r="L1098" s="28"/>
      <c r="M1098" s="31"/>
      <c r="N1098" s="32"/>
      <c r="O1098" s="28"/>
      <c r="P1098" s="32"/>
      <c r="Q1098" s="32"/>
      <c r="R1098" s="31"/>
      <c r="S1098" s="31"/>
      <c r="T1098" s="30"/>
      <c r="U1098" s="30"/>
      <c r="V1098" s="30"/>
      <c r="W1098" s="30"/>
      <c r="X1098" s="30"/>
      <c r="Y1098" s="30"/>
      <c r="Z1098" s="30"/>
      <c r="AA1098" s="30"/>
    </row>
    <row r="1099" spans="1:27" ht="13.2" x14ac:dyDescent="0.25">
      <c r="A1099" s="78"/>
      <c r="B1099" s="28"/>
      <c r="C1099" s="28"/>
      <c r="D1099" s="27"/>
      <c r="E1099" s="28"/>
      <c r="F1099" s="27"/>
      <c r="G1099" s="28"/>
      <c r="H1099" s="31"/>
      <c r="I1099" s="31"/>
      <c r="J1099" s="30"/>
      <c r="K1099" s="30"/>
      <c r="L1099" s="28"/>
      <c r="M1099" s="31"/>
      <c r="N1099" s="32"/>
      <c r="O1099" s="28"/>
      <c r="P1099" s="32"/>
      <c r="Q1099" s="32"/>
      <c r="R1099" s="31"/>
      <c r="S1099" s="31"/>
      <c r="T1099" s="30"/>
      <c r="U1099" s="30"/>
      <c r="V1099" s="30"/>
      <c r="W1099" s="30"/>
      <c r="X1099" s="30"/>
      <c r="Y1099" s="30"/>
      <c r="Z1099" s="30"/>
      <c r="AA1099" s="30"/>
    </row>
    <row r="1100" spans="1:27" ht="13.2" x14ac:dyDescent="0.25">
      <c r="A1100" s="78"/>
      <c r="B1100" s="28"/>
      <c r="C1100" s="28"/>
      <c r="D1100" s="27"/>
      <c r="E1100" s="28"/>
      <c r="F1100" s="27"/>
      <c r="G1100" s="28"/>
      <c r="H1100" s="31"/>
      <c r="I1100" s="31"/>
      <c r="J1100" s="30"/>
      <c r="K1100" s="30"/>
      <c r="L1100" s="28"/>
      <c r="M1100" s="31"/>
      <c r="N1100" s="32"/>
      <c r="O1100" s="28"/>
      <c r="P1100" s="32"/>
      <c r="Q1100" s="32"/>
      <c r="R1100" s="31"/>
      <c r="S1100" s="31"/>
      <c r="T1100" s="30"/>
      <c r="U1100" s="30"/>
      <c r="V1100" s="30"/>
      <c r="W1100" s="30"/>
      <c r="X1100" s="30"/>
      <c r="Y1100" s="30"/>
      <c r="Z1100" s="30"/>
      <c r="AA1100" s="30"/>
    </row>
    <row r="1101" spans="1:27" ht="13.2" x14ac:dyDescent="0.25">
      <c r="A1101" s="78"/>
      <c r="B1101" s="28"/>
      <c r="C1101" s="28"/>
      <c r="D1101" s="27"/>
      <c r="E1101" s="28"/>
      <c r="F1101" s="27"/>
      <c r="G1101" s="28"/>
      <c r="H1101" s="31"/>
      <c r="I1101" s="31"/>
      <c r="J1101" s="30"/>
      <c r="K1101" s="30"/>
      <c r="L1101" s="28"/>
      <c r="M1101" s="31"/>
      <c r="N1101" s="32"/>
      <c r="O1101" s="28"/>
      <c r="P1101" s="32"/>
      <c r="Q1101" s="32"/>
      <c r="R1101" s="31"/>
      <c r="S1101" s="31"/>
      <c r="T1101" s="30"/>
      <c r="U1101" s="30"/>
      <c r="V1101" s="30"/>
      <c r="W1101" s="30"/>
      <c r="X1101" s="30"/>
      <c r="Y1101" s="30"/>
      <c r="Z1101" s="30"/>
      <c r="AA1101" s="30"/>
    </row>
    <row r="1102" spans="1:27" ht="13.2" x14ac:dyDescent="0.25">
      <c r="A1102" s="78"/>
      <c r="B1102" s="28"/>
      <c r="C1102" s="28"/>
      <c r="D1102" s="27"/>
      <c r="E1102" s="28"/>
      <c r="F1102" s="27"/>
      <c r="G1102" s="28"/>
      <c r="H1102" s="31"/>
      <c r="I1102" s="31"/>
      <c r="J1102" s="30"/>
      <c r="K1102" s="30"/>
      <c r="L1102" s="28"/>
      <c r="M1102" s="31"/>
      <c r="N1102" s="32"/>
      <c r="O1102" s="28"/>
      <c r="P1102" s="32"/>
      <c r="Q1102" s="32"/>
      <c r="R1102" s="31"/>
      <c r="S1102" s="31"/>
      <c r="T1102" s="30"/>
      <c r="U1102" s="30"/>
      <c r="V1102" s="30"/>
      <c r="W1102" s="30"/>
      <c r="X1102" s="30"/>
      <c r="Y1102" s="30"/>
      <c r="Z1102" s="30"/>
      <c r="AA1102" s="30"/>
    </row>
    <row r="1103" spans="1:27" ht="13.2" x14ac:dyDescent="0.25">
      <c r="A1103" s="78"/>
      <c r="B1103" s="28"/>
      <c r="C1103" s="28"/>
      <c r="D1103" s="27"/>
      <c r="E1103" s="28"/>
      <c r="F1103" s="27"/>
      <c r="G1103" s="28"/>
      <c r="H1103" s="31"/>
      <c r="I1103" s="31"/>
      <c r="J1103" s="30"/>
      <c r="K1103" s="30"/>
      <c r="L1103" s="28"/>
      <c r="M1103" s="31"/>
      <c r="N1103" s="32"/>
      <c r="O1103" s="28"/>
      <c r="P1103" s="32"/>
      <c r="Q1103" s="32"/>
      <c r="R1103" s="31"/>
      <c r="S1103" s="31"/>
      <c r="T1103" s="30"/>
      <c r="U1103" s="30"/>
      <c r="V1103" s="30"/>
      <c r="W1103" s="30"/>
      <c r="X1103" s="30"/>
      <c r="Y1103" s="30"/>
      <c r="Z1103" s="30"/>
      <c r="AA1103" s="30"/>
    </row>
    <row r="1104" spans="1:27" ht="13.2" x14ac:dyDescent="0.25">
      <c r="A1104" s="78"/>
      <c r="B1104" s="28"/>
      <c r="C1104" s="28"/>
      <c r="D1104" s="27"/>
      <c r="E1104" s="28"/>
      <c r="F1104" s="27"/>
      <c r="G1104" s="28"/>
      <c r="H1104" s="31"/>
      <c r="I1104" s="31"/>
      <c r="J1104" s="30"/>
      <c r="K1104" s="30"/>
      <c r="L1104" s="28"/>
      <c r="M1104" s="31"/>
      <c r="N1104" s="32"/>
      <c r="O1104" s="28"/>
      <c r="P1104" s="32"/>
      <c r="Q1104" s="32"/>
      <c r="R1104" s="31"/>
      <c r="S1104" s="31"/>
      <c r="T1104" s="30"/>
      <c r="U1104" s="30"/>
      <c r="V1104" s="30"/>
      <c r="W1104" s="30"/>
      <c r="X1104" s="30"/>
      <c r="Y1104" s="30"/>
      <c r="Z1104" s="30"/>
      <c r="AA1104" s="30"/>
    </row>
    <row r="1105" spans="1:27" ht="13.2" x14ac:dyDescent="0.25">
      <c r="A1105" s="78"/>
      <c r="B1105" s="28"/>
      <c r="C1105" s="28"/>
      <c r="D1105" s="27"/>
      <c r="E1105" s="28"/>
      <c r="F1105" s="27"/>
      <c r="G1105" s="28"/>
      <c r="H1105" s="31"/>
      <c r="I1105" s="31"/>
      <c r="J1105" s="30"/>
      <c r="K1105" s="30"/>
      <c r="L1105" s="28"/>
      <c r="M1105" s="31"/>
      <c r="N1105" s="32"/>
      <c r="O1105" s="28"/>
      <c r="P1105" s="32"/>
      <c r="Q1105" s="32"/>
      <c r="R1105" s="31"/>
      <c r="S1105" s="31"/>
      <c r="T1105" s="30"/>
      <c r="U1105" s="30"/>
      <c r="V1105" s="30"/>
      <c r="W1105" s="30"/>
      <c r="X1105" s="30"/>
      <c r="Y1105" s="30"/>
      <c r="Z1105" s="30"/>
      <c r="AA1105" s="30"/>
    </row>
    <row r="1106" spans="1:27" ht="13.2" x14ac:dyDescent="0.25">
      <c r="A1106" s="78"/>
      <c r="B1106" s="28"/>
      <c r="C1106" s="28"/>
      <c r="D1106" s="27"/>
      <c r="E1106" s="28"/>
      <c r="F1106" s="27"/>
      <c r="G1106" s="28"/>
      <c r="H1106" s="31"/>
      <c r="I1106" s="31"/>
      <c r="J1106" s="30"/>
      <c r="K1106" s="30"/>
      <c r="L1106" s="28"/>
      <c r="M1106" s="31"/>
      <c r="N1106" s="32"/>
      <c r="O1106" s="28"/>
      <c r="P1106" s="32"/>
      <c r="Q1106" s="32"/>
      <c r="R1106" s="31"/>
      <c r="S1106" s="31"/>
      <c r="T1106" s="30"/>
      <c r="U1106" s="30"/>
      <c r="V1106" s="30"/>
      <c r="W1106" s="30"/>
      <c r="X1106" s="30"/>
      <c r="Y1106" s="30"/>
      <c r="Z1106" s="30"/>
      <c r="AA1106" s="30"/>
    </row>
    <row r="1107" spans="1:27" ht="13.2" x14ac:dyDescent="0.25">
      <c r="A1107" s="78"/>
      <c r="B1107" s="28"/>
      <c r="C1107" s="28"/>
      <c r="D1107" s="27"/>
      <c r="E1107" s="28"/>
      <c r="F1107" s="27"/>
      <c r="G1107" s="28"/>
      <c r="H1107" s="31"/>
      <c r="I1107" s="31"/>
      <c r="J1107" s="30"/>
      <c r="K1107" s="30"/>
      <c r="L1107" s="28"/>
      <c r="M1107" s="31"/>
      <c r="N1107" s="32"/>
      <c r="O1107" s="28"/>
      <c r="P1107" s="32"/>
      <c r="Q1107" s="32"/>
      <c r="R1107" s="31"/>
      <c r="S1107" s="31"/>
      <c r="T1107" s="30"/>
      <c r="U1107" s="30"/>
      <c r="V1107" s="30"/>
      <c r="W1107" s="30"/>
      <c r="X1107" s="30"/>
      <c r="Y1107" s="30"/>
      <c r="Z1107" s="30"/>
      <c r="AA1107" s="30"/>
    </row>
    <row r="1108" spans="1:27" ht="13.2" x14ac:dyDescent="0.25">
      <c r="A1108" s="78"/>
      <c r="B1108" s="28"/>
      <c r="C1108" s="28"/>
      <c r="D1108" s="27"/>
      <c r="E1108" s="28"/>
      <c r="F1108" s="27"/>
      <c r="G1108" s="28"/>
      <c r="H1108" s="31"/>
      <c r="I1108" s="31"/>
      <c r="J1108" s="30"/>
      <c r="K1108" s="30"/>
      <c r="L1108" s="28"/>
      <c r="M1108" s="31"/>
      <c r="N1108" s="32"/>
      <c r="O1108" s="28"/>
      <c r="P1108" s="32"/>
      <c r="Q1108" s="32"/>
      <c r="R1108" s="31"/>
      <c r="S1108" s="31"/>
      <c r="T1108" s="30"/>
      <c r="U1108" s="30"/>
      <c r="V1108" s="30"/>
      <c r="W1108" s="30"/>
      <c r="X1108" s="30"/>
      <c r="Y1108" s="30"/>
      <c r="Z1108" s="30"/>
      <c r="AA1108" s="30"/>
    </row>
    <row r="1109" spans="1:27" ht="13.2" x14ac:dyDescent="0.25">
      <c r="A1109" s="78"/>
      <c r="B1109" s="28"/>
      <c r="C1109" s="28"/>
      <c r="D1109" s="27"/>
      <c r="E1109" s="28"/>
      <c r="F1109" s="27"/>
      <c r="G1109" s="28"/>
      <c r="H1109" s="31"/>
      <c r="I1109" s="31"/>
      <c r="J1109" s="30"/>
      <c r="K1109" s="30"/>
      <c r="L1109" s="28"/>
      <c r="M1109" s="31"/>
      <c r="N1109" s="32"/>
      <c r="O1109" s="28"/>
      <c r="P1109" s="32"/>
      <c r="Q1109" s="32"/>
      <c r="R1109" s="31"/>
      <c r="S1109" s="31"/>
      <c r="T1109" s="30"/>
      <c r="U1109" s="30"/>
      <c r="V1109" s="30"/>
      <c r="W1109" s="30"/>
      <c r="X1109" s="30"/>
      <c r="Y1109" s="30"/>
      <c r="Z1109" s="30"/>
      <c r="AA1109" s="30"/>
    </row>
    <row r="1110" spans="1:27" ht="13.2" x14ac:dyDescent="0.25">
      <c r="A1110" s="78"/>
      <c r="B1110" s="28"/>
      <c r="C1110" s="28"/>
      <c r="D1110" s="27"/>
      <c r="E1110" s="28"/>
      <c r="F1110" s="27"/>
      <c r="G1110" s="28"/>
      <c r="H1110" s="31"/>
      <c r="I1110" s="31"/>
      <c r="J1110" s="30"/>
      <c r="K1110" s="30"/>
      <c r="L1110" s="28"/>
      <c r="M1110" s="31"/>
      <c r="N1110" s="32"/>
      <c r="O1110" s="28"/>
      <c r="P1110" s="32"/>
      <c r="Q1110" s="32"/>
      <c r="R1110" s="31"/>
      <c r="S1110" s="31"/>
      <c r="T1110" s="30"/>
      <c r="U1110" s="30"/>
      <c r="V1110" s="30"/>
      <c r="W1110" s="30"/>
      <c r="X1110" s="30"/>
      <c r="Y1110" s="30"/>
      <c r="Z1110" s="30"/>
      <c r="AA1110" s="30"/>
    </row>
    <row r="1111" spans="1:27" ht="13.2" x14ac:dyDescent="0.25">
      <c r="A1111" s="78"/>
      <c r="B1111" s="28"/>
      <c r="C1111" s="28"/>
      <c r="D1111" s="27"/>
      <c r="E1111" s="28"/>
      <c r="F1111" s="27"/>
      <c r="G1111" s="28"/>
      <c r="H1111" s="31"/>
      <c r="I1111" s="31"/>
      <c r="J1111" s="30"/>
      <c r="K1111" s="30"/>
      <c r="L1111" s="28"/>
      <c r="M1111" s="31"/>
      <c r="N1111" s="32"/>
      <c r="O1111" s="28"/>
      <c r="P1111" s="32"/>
      <c r="Q1111" s="32"/>
      <c r="R1111" s="31"/>
      <c r="S1111" s="31"/>
      <c r="T1111" s="30"/>
      <c r="U1111" s="30"/>
      <c r="V1111" s="30"/>
      <c r="W1111" s="30"/>
      <c r="X1111" s="30"/>
      <c r="Y1111" s="30"/>
      <c r="Z1111" s="30"/>
      <c r="AA1111" s="30"/>
    </row>
  </sheetData>
  <conditionalFormatting sqref="J1:K1111">
    <cfRule type="cellIs" dxfId="13" priority="1" operator="lessThan">
      <formula>0</formula>
    </cfRule>
  </conditionalFormatting>
  <conditionalFormatting sqref="N1:N1111">
    <cfRule type="cellIs" dxfId="12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A230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23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1" t="s">
        <v>97</v>
      </c>
      <c r="O1" s="19" t="s">
        <v>100</v>
      </c>
      <c r="P1" s="19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ht="13.2" x14ac:dyDescent="0.25">
      <c r="A2" s="78">
        <v>42517</v>
      </c>
      <c r="B2" s="26"/>
      <c r="C2" s="26">
        <v>58.8</v>
      </c>
      <c r="D2" s="27">
        <v>88.2</v>
      </c>
      <c r="E2" s="28">
        <v>8.9499999999999993</v>
      </c>
      <c r="F2" s="27">
        <v>120.7</v>
      </c>
      <c r="G2" s="28">
        <v>6.21</v>
      </c>
      <c r="H2" s="31">
        <v>1.97</v>
      </c>
      <c r="I2" s="31">
        <v>0.36</v>
      </c>
      <c r="J2" s="30">
        <v>0.20899999999999999</v>
      </c>
      <c r="K2" s="30">
        <v>2.8000000000000001E-2</v>
      </c>
      <c r="L2" s="28">
        <v>12.43</v>
      </c>
      <c r="M2" s="31"/>
      <c r="N2" s="31">
        <f t="shared" ref="N2:N4" si="0">I2-(J2+K2)</f>
        <v>0.123</v>
      </c>
      <c r="O2" s="28"/>
      <c r="P2" s="28"/>
      <c r="Q2" s="28"/>
      <c r="R2" s="31"/>
      <c r="S2" s="29"/>
      <c r="T2" s="30"/>
      <c r="U2" s="30"/>
      <c r="V2" s="30"/>
      <c r="W2" s="30"/>
      <c r="X2" s="30"/>
      <c r="Y2" s="30"/>
      <c r="Z2" s="79"/>
      <c r="AA2" s="79"/>
    </row>
    <row r="3" spans="1:27" ht="13.2" x14ac:dyDescent="0.25">
      <c r="A3" s="78">
        <v>42523</v>
      </c>
      <c r="B3" s="26"/>
      <c r="C3" s="26">
        <v>59.4</v>
      </c>
      <c r="D3" s="27">
        <v>92</v>
      </c>
      <c r="E3" s="28">
        <v>9.23</v>
      </c>
      <c r="F3" s="27">
        <v>117.2</v>
      </c>
      <c r="G3" s="28">
        <v>6.26</v>
      </c>
      <c r="H3" s="31">
        <v>2.41</v>
      </c>
      <c r="I3" s="31">
        <v>0.45</v>
      </c>
      <c r="J3" s="30">
        <v>0.193</v>
      </c>
      <c r="K3" s="30">
        <v>4.9000000000000002E-2</v>
      </c>
      <c r="L3" s="28">
        <v>21.13</v>
      </c>
      <c r="M3" s="31"/>
      <c r="N3" s="31">
        <f t="shared" si="0"/>
        <v>0.20800000000000002</v>
      </c>
      <c r="O3" s="28"/>
      <c r="P3" s="28"/>
      <c r="Q3" s="28"/>
      <c r="R3" s="31"/>
      <c r="S3" s="29"/>
      <c r="T3" s="30"/>
      <c r="U3" s="30"/>
      <c r="V3" s="30"/>
      <c r="W3" s="30"/>
      <c r="X3" s="30"/>
      <c r="Y3" s="30"/>
      <c r="Z3" s="79"/>
      <c r="AA3" s="79"/>
    </row>
    <row r="4" spans="1:27" ht="13.2" x14ac:dyDescent="0.25">
      <c r="A4" s="78">
        <v>42530</v>
      </c>
      <c r="B4" s="26"/>
      <c r="C4" s="26">
        <v>57.4</v>
      </c>
      <c r="D4" s="27">
        <v>91.2</v>
      </c>
      <c r="E4" s="28">
        <v>9.3800000000000008</v>
      </c>
      <c r="F4" s="27">
        <v>118.5</v>
      </c>
      <c r="G4" s="28">
        <v>6.13</v>
      </c>
      <c r="H4" s="29">
        <v>1.9</v>
      </c>
      <c r="I4" s="29">
        <v>0.36</v>
      </c>
      <c r="J4" s="33">
        <v>0.22026000000000001</v>
      </c>
      <c r="K4" s="33">
        <v>2.5000000000000001E-2</v>
      </c>
      <c r="L4" s="26">
        <v>16.559999999999999</v>
      </c>
      <c r="M4" s="29"/>
      <c r="N4" s="31">
        <f t="shared" si="0"/>
        <v>0.11473999999999998</v>
      </c>
      <c r="O4" s="28"/>
      <c r="P4" s="28"/>
      <c r="Q4" s="28"/>
      <c r="R4" s="31"/>
      <c r="S4" s="29"/>
      <c r="T4" s="30"/>
      <c r="U4" s="30"/>
      <c r="V4" s="30"/>
      <c r="W4" s="30"/>
      <c r="X4" s="30"/>
      <c r="Y4" s="30"/>
      <c r="Z4" s="79"/>
      <c r="AA4" s="79"/>
    </row>
    <row r="5" spans="1:27" ht="13.2" x14ac:dyDescent="0.25">
      <c r="A5" s="78">
        <v>42537</v>
      </c>
      <c r="B5" s="26"/>
      <c r="C5" s="26">
        <v>59.5</v>
      </c>
      <c r="D5" s="27">
        <v>93</v>
      </c>
      <c r="E5" s="28">
        <v>9.33</v>
      </c>
      <c r="F5" s="27">
        <v>134.80000000000001</v>
      </c>
      <c r="G5" s="28">
        <v>5.86</v>
      </c>
      <c r="H5" s="29">
        <v>1.78</v>
      </c>
      <c r="I5" s="29">
        <v>0.34</v>
      </c>
      <c r="J5" s="33">
        <v>0.26823000000000002</v>
      </c>
      <c r="K5" s="33">
        <v>0.19400000000000001</v>
      </c>
      <c r="L5" s="26">
        <v>17.010000000000002</v>
      </c>
      <c r="M5" s="29"/>
      <c r="N5" s="31">
        <v>0</v>
      </c>
      <c r="O5" s="28"/>
      <c r="P5" s="28"/>
      <c r="Q5" s="28"/>
      <c r="R5" s="31"/>
      <c r="S5" s="29"/>
      <c r="T5" s="30"/>
      <c r="U5" s="30"/>
      <c r="V5" s="30"/>
      <c r="W5" s="30"/>
      <c r="X5" s="30"/>
      <c r="Y5" s="30"/>
      <c r="Z5" s="79"/>
      <c r="AA5" s="79"/>
    </row>
    <row r="6" spans="1:27" ht="13.2" x14ac:dyDescent="0.25">
      <c r="A6" s="78">
        <v>42544</v>
      </c>
      <c r="B6" s="26"/>
      <c r="C6" s="26">
        <v>57.4</v>
      </c>
      <c r="D6" s="27">
        <v>92.2</v>
      </c>
      <c r="E6" s="28">
        <v>9.48</v>
      </c>
      <c r="F6" s="27">
        <v>143.5</v>
      </c>
      <c r="G6" s="28">
        <v>5.84</v>
      </c>
      <c r="H6" s="29">
        <v>1.228</v>
      </c>
      <c r="I6" s="29">
        <v>0.27079999999999999</v>
      </c>
      <c r="J6" s="30">
        <v>0.26172950499999997</v>
      </c>
      <c r="K6" s="30">
        <v>5.0639999999999999E-3</v>
      </c>
      <c r="L6" s="28">
        <v>9.3435000000000006</v>
      </c>
      <c r="M6" s="31"/>
      <c r="N6" s="31">
        <f t="shared" ref="N6:N10" si="1">I6-(J6+K6)</f>
        <v>4.0064949999999988E-3</v>
      </c>
      <c r="O6" s="28"/>
      <c r="P6" s="28"/>
      <c r="Q6" s="28"/>
      <c r="R6" s="31"/>
      <c r="S6" s="31"/>
      <c r="T6" s="30">
        <v>3.5000000000000003E-2</v>
      </c>
      <c r="U6" s="30">
        <v>6.0000000000000001E-3</v>
      </c>
      <c r="V6" s="30">
        <v>3.0000000000000001E-3</v>
      </c>
      <c r="W6" s="30">
        <v>3.0000000000000001E-3</v>
      </c>
      <c r="X6" s="30">
        <v>2E-3</v>
      </c>
      <c r="Y6" s="30"/>
      <c r="Z6" s="79"/>
      <c r="AA6" s="79"/>
    </row>
    <row r="7" spans="1:27" ht="13.2" x14ac:dyDescent="0.25">
      <c r="A7" s="78">
        <v>42551</v>
      </c>
      <c r="B7" s="26"/>
      <c r="C7" s="26">
        <v>60.1</v>
      </c>
      <c r="D7" s="27">
        <v>91.6</v>
      </c>
      <c r="E7" s="28">
        <v>9.11</v>
      </c>
      <c r="F7" s="27">
        <v>144.5</v>
      </c>
      <c r="G7" s="28">
        <v>5.86</v>
      </c>
      <c r="H7" s="29">
        <v>1.1839999999999999</v>
      </c>
      <c r="I7" s="29">
        <v>0.29899999999999999</v>
      </c>
      <c r="J7" s="30">
        <v>0.26151120900000002</v>
      </c>
      <c r="K7" s="30">
        <v>6.0239999999999998E-3</v>
      </c>
      <c r="L7" s="28">
        <v>8.5670000000000002</v>
      </c>
      <c r="M7" s="31"/>
      <c r="N7" s="31">
        <f t="shared" si="1"/>
        <v>3.1464790999999992E-2</v>
      </c>
      <c r="O7" s="28"/>
      <c r="P7" s="28"/>
      <c r="Q7" s="28"/>
      <c r="R7" s="31"/>
      <c r="S7" s="31"/>
      <c r="T7" s="30">
        <v>3.9E-2</v>
      </c>
      <c r="U7" s="30">
        <v>6.0000000000000001E-3</v>
      </c>
      <c r="V7" s="30">
        <v>4.0000000000000001E-3</v>
      </c>
      <c r="W7" s="30">
        <v>3.0000000000000001E-3</v>
      </c>
      <c r="X7" s="30">
        <v>2E-3</v>
      </c>
      <c r="Y7" s="30"/>
      <c r="Z7" s="79"/>
      <c r="AA7" s="79"/>
    </row>
    <row r="8" spans="1:27" ht="13.2" x14ac:dyDescent="0.25">
      <c r="A8" s="78">
        <v>42558</v>
      </c>
      <c r="B8" s="26"/>
      <c r="C8" s="26">
        <v>61.3</v>
      </c>
      <c r="D8" s="27">
        <v>94.1</v>
      </c>
      <c r="E8" s="28">
        <v>9.2200000000000006</v>
      </c>
      <c r="F8" s="27">
        <v>148.69999999999999</v>
      </c>
      <c r="G8" s="28">
        <v>5.91</v>
      </c>
      <c r="H8" s="29">
        <v>1.502</v>
      </c>
      <c r="I8" s="29">
        <v>0.27939999999999998</v>
      </c>
      <c r="J8" s="30">
        <v>0.25929396999999998</v>
      </c>
      <c r="K8" s="30">
        <v>1.1119E-2</v>
      </c>
      <c r="L8" s="28">
        <v>12.763500000000001</v>
      </c>
      <c r="M8" s="31"/>
      <c r="N8" s="31">
        <f t="shared" si="1"/>
        <v>8.987030000000007E-3</v>
      </c>
      <c r="O8" s="28"/>
      <c r="P8" s="28"/>
      <c r="Q8" s="28"/>
      <c r="R8" s="31"/>
      <c r="S8" s="31"/>
      <c r="T8" s="30">
        <v>4.9000000000000002E-2</v>
      </c>
      <c r="U8" s="30">
        <v>8.0000000000000002E-3</v>
      </c>
      <c r="V8" s="30">
        <v>5.0000000000000001E-3</v>
      </c>
      <c r="W8" s="30">
        <v>4.0000000000000001E-3</v>
      </c>
      <c r="X8" s="30">
        <v>3.0000000000000001E-3</v>
      </c>
      <c r="Y8" s="30"/>
      <c r="Z8" s="79"/>
      <c r="AA8" s="79"/>
    </row>
    <row r="9" spans="1:27" ht="13.2" x14ac:dyDescent="0.25">
      <c r="A9" s="78">
        <v>42565</v>
      </c>
      <c r="B9" s="26"/>
      <c r="C9" s="26">
        <v>61</v>
      </c>
      <c r="D9" s="27">
        <v>94.5</v>
      </c>
      <c r="E9" s="28">
        <v>9.2899999999999991</v>
      </c>
      <c r="F9" s="27">
        <v>147.1</v>
      </c>
      <c r="G9" s="28">
        <v>5.99</v>
      </c>
      <c r="H9" s="29">
        <v>1.093</v>
      </c>
      <c r="I9" s="29">
        <v>0.27829999999999999</v>
      </c>
      <c r="J9" s="30">
        <v>0.26492005499999999</v>
      </c>
      <c r="K9" s="30">
        <v>1.3148E-2</v>
      </c>
      <c r="L9" s="28">
        <v>9.8057999999999996</v>
      </c>
      <c r="M9" s="31"/>
      <c r="N9" s="31">
        <f t="shared" si="1"/>
        <v>2.3194500000001117E-4</v>
      </c>
      <c r="O9" s="28"/>
      <c r="P9" s="28"/>
      <c r="Q9" s="28"/>
      <c r="R9" s="31"/>
      <c r="S9" s="31"/>
      <c r="T9" s="30">
        <v>4.7E-2</v>
      </c>
      <c r="U9" s="30">
        <v>1.2E-2</v>
      </c>
      <c r="V9" s="30">
        <v>8.9999999999999993E-3</v>
      </c>
      <c r="W9" s="30">
        <v>8.0000000000000002E-3</v>
      </c>
      <c r="X9" s="30">
        <v>7.0000000000000001E-3</v>
      </c>
      <c r="Y9" s="30"/>
      <c r="Z9" s="79"/>
      <c r="AA9" s="79"/>
    </row>
    <row r="10" spans="1:27" ht="13.2" x14ac:dyDescent="0.25">
      <c r="A10" s="78">
        <v>42572</v>
      </c>
      <c r="B10" s="26"/>
      <c r="C10" s="26">
        <v>58.5</v>
      </c>
      <c r="D10" s="27">
        <v>93.8</v>
      </c>
      <c r="E10" s="28">
        <v>9.52</v>
      </c>
      <c r="F10" s="27">
        <v>147.30000000000001</v>
      </c>
      <c r="G10" s="28">
        <v>6.02</v>
      </c>
      <c r="H10" s="29">
        <v>0.95</v>
      </c>
      <c r="I10" s="29">
        <v>0.27989999999999998</v>
      </c>
      <c r="J10" s="30">
        <v>0.27274173099999999</v>
      </c>
      <c r="K10" s="30">
        <v>5.5630000000000002E-3</v>
      </c>
      <c r="L10" s="28">
        <v>7.8757000000000001</v>
      </c>
      <c r="M10" s="31"/>
      <c r="N10" s="31">
        <f t="shared" si="1"/>
        <v>1.5952690000000103E-3</v>
      </c>
      <c r="O10" s="28"/>
      <c r="P10" s="28"/>
      <c r="Q10" s="28"/>
      <c r="R10" s="31"/>
      <c r="S10" s="31"/>
      <c r="T10" s="30">
        <v>2.9000000000000001E-2</v>
      </c>
      <c r="U10" s="30">
        <v>5.0000000000000001E-3</v>
      </c>
      <c r="V10" s="30">
        <v>3.0000000000000001E-3</v>
      </c>
      <c r="W10" s="30">
        <v>2E-3</v>
      </c>
      <c r="X10" s="30">
        <v>2E-3</v>
      </c>
      <c r="Y10" s="30"/>
      <c r="Z10" s="79"/>
      <c r="AA10" s="79"/>
    </row>
    <row r="11" spans="1:27" ht="13.2" x14ac:dyDescent="0.25">
      <c r="A11" s="78">
        <v>42586</v>
      </c>
      <c r="B11" s="26"/>
      <c r="C11" s="26">
        <v>57.9</v>
      </c>
      <c r="D11" s="27">
        <v>94</v>
      </c>
      <c r="E11" s="28">
        <v>9.6</v>
      </c>
      <c r="F11" s="27">
        <v>140.6</v>
      </c>
      <c r="G11" s="28">
        <v>6.16</v>
      </c>
      <c r="H11" s="29">
        <v>0.91049999999999998</v>
      </c>
      <c r="I11" s="29">
        <v>0.28239999999999998</v>
      </c>
      <c r="J11" s="30">
        <v>0.279227471</v>
      </c>
      <c r="K11" s="30">
        <v>3.6709999999999998E-3</v>
      </c>
      <c r="L11" s="28">
        <v>6.8883999999999999</v>
      </c>
      <c r="M11" s="31"/>
      <c r="N11" s="31">
        <v>0</v>
      </c>
      <c r="O11" s="28"/>
      <c r="P11" s="28"/>
      <c r="Q11" s="28"/>
      <c r="R11" s="31"/>
      <c r="S11" s="31"/>
      <c r="T11" s="30">
        <v>2.5000000000000001E-2</v>
      </c>
      <c r="U11" s="30">
        <v>5.0000000000000001E-3</v>
      </c>
      <c r="V11" s="30">
        <v>3.0000000000000001E-3</v>
      </c>
      <c r="W11" s="30">
        <v>3.0000000000000001E-3</v>
      </c>
      <c r="X11" s="30">
        <v>2E-3</v>
      </c>
      <c r="Y11" s="30"/>
      <c r="Z11" s="79"/>
      <c r="AA11" s="79"/>
    </row>
    <row r="12" spans="1:27" ht="13.2" x14ac:dyDescent="0.25">
      <c r="A12" s="78">
        <v>42593</v>
      </c>
      <c r="B12" s="26"/>
      <c r="C12" s="26">
        <v>61.5</v>
      </c>
      <c r="D12" s="27">
        <v>94.4</v>
      </c>
      <c r="E12" s="28">
        <v>9.24</v>
      </c>
      <c r="F12" s="27">
        <v>149.80000000000001</v>
      </c>
      <c r="G12" s="28">
        <v>6.11</v>
      </c>
      <c r="H12" s="29">
        <v>0.93220000000000003</v>
      </c>
      <c r="I12" s="29">
        <v>0.34360000000000002</v>
      </c>
      <c r="J12" s="30">
        <v>0.26727530799999999</v>
      </c>
      <c r="K12" s="30">
        <v>3.6319999999999998E-3</v>
      </c>
      <c r="L12" s="28">
        <v>8.9559999999999995</v>
      </c>
      <c r="M12" s="31"/>
      <c r="N12" s="31">
        <f>I12-(J12+K12)</f>
        <v>7.2692692000000003E-2</v>
      </c>
      <c r="O12" s="28"/>
      <c r="P12" s="28"/>
      <c r="Q12" s="28"/>
      <c r="R12" s="31"/>
      <c r="S12" s="31"/>
      <c r="T12" s="30">
        <v>3.1E-2</v>
      </c>
      <c r="U12" s="30">
        <v>5.0000000000000001E-3</v>
      </c>
      <c r="V12" s="30">
        <v>3.0000000000000001E-3</v>
      </c>
      <c r="W12" s="30">
        <v>3.0000000000000001E-3</v>
      </c>
      <c r="X12" s="30">
        <v>2E-3</v>
      </c>
      <c r="Y12" s="30"/>
      <c r="Z12" s="79"/>
      <c r="AA12" s="79"/>
    </row>
    <row r="13" spans="1:27" ht="13.2" x14ac:dyDescent="0.25">
      <c r="A13" s="78">
        <v>42600</v>
      </c>
      <c r="B13" s="26"/>
      <c r="C13" s="26">
        <v>59.2</v>
      </c>
      <c r="D13" s="27">
        <v>95.5</v>
      </c>
      <c r="E13" s="28">
        <v>9.61</v>
      </c>
      <c r="F13" s="27">
        <v>155.30000000000001</v>
      </c>
      <c r="G13" s="28">
        <v>6.14</v>
      </c>
      <c r="H13" s="29">
        <v>0.79559999999999997</v>
      </c>
      <c r="I13" s="29">
        <v>0.28050000000000003</v>
      </c>
      <c r="J13" s="30">
        <v>0.28976792499999998</v>
      </c>
      <c r="K13" s="30">
        <v>5.6899999999999995E-4</v>
      </c>
      <c r="L13" s="28">
        <v>6.9221000000000004</v>
      </c>
      <c r="M13" s="31"/>
      <c r="N13" s="31">
        <v>0</v>
      </c>
      <c r="O13" s="28"/>
      <c r="P13" s="28"/>
      <c r="Q13" s="28"/>
      <c r="R13" s="31"/>
      <c r="S13" s="31"/>
      <c r="T13" s="30">
        <v>2.1999999999999999E-2</v>
      </c>
      <c r="U13" s="30">
        <v>3.0000000000000001E-3</v>
      </c>
      <c r="V13" s="30">
        <v>2E-3</v>
      </c>
      <c r="W13" s="30">
        <v>2E-3</v>
      </c>
      <c r="X13" s="30">
        <v>1E-3</v>
      </c>
      <c r="Y13" s="30"/>
      <c r="Z13" s="79"/>
      <c r="AA13" s="79"/>
    </row>
    <row r="14" spans="1:27" ht="13.2" x14ac:dyDescent="0.25">
      <c r="A14" s="78">
        <v>42607</v>
      </c>
      <c r="B14" s="26"/>
      <c r="C14" s="26">
        <v>59.9</v>
      </c>
      <c r="D14" s="27">
        <v>93.9</v>
      </c>
      <c r="E14" s="28">
        <v>9.36</v>
      </c>
      <c r="F14" s="27">
        <v>156.4</v>
      </c>
      <c r="G14" s="28">
        <v>6.11</v>
      </c>
      <c r="H14" s="29">
        <v>0.83320000000000005</v>
      </c>
      <c r="I14" s="29">
        <v>0.27310000000000001</v>
      </c>
      <c r="J14" s="30">
        <v>0.28788985700000003</v>
      </c>
      <c r="K14" s="30">
        <v>0</v>
      </c>
      <c r="L14" s="28">
        <v>6.0923999999999996</v>
      </c>
      <c r="M14" s="31"/>
      <c r="N14" s="31">
        <v>0</v>
      </c>
      <c r="O14" s="28"/>
      <c r="P14" s="28"/>
      <c r="Q14" s="28"/>
      <c r="R14" s="31"/>
      <c r="S14" s="31"/>
      <c r="T14" s="30">
        <v>3.1E-2</v>
      </c>
      <c r="U14" s="30">
        <v>8.0000000000000002E-3</v>
      </c>
      <c r="V14" s="30">
        <v>6.0000000000000001E-3</v>
      </c>
      <c r="W14" s="30">
        <v>6.0000000000000001E-3</v>
      </c>
      <c r="X14" s="30">
        <v>5.0000000000000001E-3</v>
      </c>
      <c r="Y14" s="30"/>
      <c r="Z14" s="79"/>
      <c r="AA14" s="79"/>
    </row>
    <row r="15" spans="1:27" ht="13.2" x14ac:dyDescent="0.25">
      <c r="A15" s="78">
        <v>42614</v>
      </c>
      <c r="B15" s="26"/>
      <c r="C15" s="26">
        <v>59.2</v>
      </c>
      <c r="D15" s="27">
        <v>90.6</v>
      </c>
      <c r="E15" s="28">
        <v>9.1199999999999992</v>
      </c>
      <c r="F15" s="27">
        <v>158.1</v>
      </c>
      <c r="G15" s="28">
        <v>6.21</v>
      </c>
      <c r="H15" s="29">
        <v>0.78149999999999997</v>
      </c>
      <c r="I15" s="29">
        <v>0.28050000000000003</v>
      </c>
      <c r="J15" s="30">
        <v>0.29027397500000002</v>
      </c>
      <c r="K15" s="30">
        <v>0</v>
      </c>
      <c r="L15" s="28">
        <v>6.1135999999999999</v>
      </c>
      <c r="M15" s="31"/>
      <c r="N15" s="31">
        <v>0</v>
      </c>
      <c r="O15" s="28"/>
      <c r="P15" s="28"/>
      <c r="Q15" s="28"/>
      <c r="R15" s="31"/>
      <c r="S15" s="31"/>
      <c r="T15" s="30">
        <v>2.1999999999999999E-2</v>
      </c>
      <c r="U15" s="30">
        <v>4.0000000000000001E-3</v>
      </c>
      <c r="V15" s="30">
        <v>2E-3</v>
      </c>
      <c r="W15" s="30">
        <v>2E-3</v>
      </c>
      <c r="X15" s="30">
        <v>2E-3</v>
      </c>
      <c r="Y15" s="30"/>
      <c r="Z15" s="79"/>
      <c r="AA15" s="79"/>
    </row>
    <row r="16" spans="1:27" ht="13.2" x14ac:dyDescent="0.25">
      <c r="A16" s="78">
        <v>42621</v>
      </c>
      <c r="B16" s="26"/>
      <c r="C16" s="26">
        <v>59.4</v>
      </c>
      <c r="D16" s="27">
        <v>93.7</v>
      </c>
      <c r="E16" s="28">
        <v>9.41</v>
      </c>
      <c r="F16" s="27">
        <v>160.69999999999999</v>
      </c>
      <c r="G16" s="28">
        <v>6.12</v>
      </c>
      <c r="H16" s="29">
        <v>0.78990000000000005</v>
      </c>
      <c r="I16" s="29">
        <v>0.2923</v>
      </c>
      <c r="J16" s="30">
        <v>0.29266079900000003</v>
      </c>
      <c r="K16" s="30">
        <v>1.5512E-2</v>
      </c>
      <c r="L16" s="28">
        <v>5.6478999999999999</v>
      </c>
      <c r="M16" s="31"/>
      <c r="N16" s="31">
        <v>0</v>
      </c>
      <c r="O16" s="28"/>
      <c r="P16" s="28"/>
      <c r="Q16" s="28"/>
      <c r="R16" s="31"/>
      <c r="S16" s="31"/>
      <c r="T16" s="30">
        <v>2.5000000000000001E-2</v>
      </c>
      <c r="U16" s="30">
        <v>5.0000000000000001E-3</v>
      </c>
      <c r="V16" s="30">
        <v>4.0000000000000001E-3</v>
      </c>
      <c r="W16" s="30">
        <v>3.0000000000000001E-3</v>
      </c>
      <c r="X16" s="30">
        <v>3.0000000000000001E-3</v>
      </c>
      <c r="Y16" s="30"/>
      <c r="Z16" s="79"/>
      <c r="AA16" s="79"/>
    </row>
    <row r="17" spans="1:27" ht="13.2" x14ac:dyDescent="0.25">
      <c r="A17" s="78">
        <v>42633</v>
      </c>
      <c r="B17" s="26"/>
      <c r="C17" s="26">
        <v>60.8</v>
      </c>
      <c r="D17" s="27">
        <v>80.5</v>
      </c>
      <c r="E17" s="28">
        <v>8.4499999999999993</v>
      </c>
      <c r="F17" s="27">
        <v>118.3</v>
      </c>
      <c r="G17" s="28">
        <v>5.27</v>
      </c>
      <c r="H17" s="29">
        <v>4.8789999999999996</v>
      </c>
      <c r="I17" s="29">
        <v>0.3004</v>
      </c>
      <c r="J17" s="30">
        <v>0.16893471900000001</v>
      </c>
      <c r="K17" s="30">
        <v>7.0590000000000002E-3</v>
      </c>
      <c r="L17" s="28">
        <v>7.1216999999999997</v>
      </c>
      <c r="M17" s="31"/>
      <c r="N17" s="31">
        <f t="shared" ref="N17:N18" si="2">I17-(J17+K17)</f>
        <v>0.12440628099999998</v>
      </c>
      <c r="O17" s="28"/>
      <c r="P17" s="28"/>
      <c r="Q17" s="28"/>
      <c r="R17" s="31"/>
      <c r="S17" s="31"/>
      <c r="T17" s="30">
        <v>0.17699999999999999</v>
      </c>
      <c r="U17" s="30">
        <v>3.1E-2</v>
      </c>
      <c r="V17" s="30">
        <v>1.7000000000000001E-2</v>
      </c>
      <c r="W17" s="30">
        <v>1.4999999999999999E-2</v>
      </c>
      <c r="X17" s="30">
        <v>1.0999999999999999E-2</v>
      </c>
      <c r="Y17" s="30"/>
      <c r="Z17" s="79"/>
      <c r="AA17" s="79"/>
    </row>
    <row r="18" spans="1:27" ht="13.2" x14ac:dyDescent="0.25">
      <c r="A18" s="78">
        <v>42642</v>
      </c>
      <c r="B18" s="26"/>
      <c r="C18" s="26">
        <v>54.9</v>
      </c>
      <c r="D18" s="27">
        <v>92.5</v>
      </c>
      <c r="E18" s="28">
        <v>9.81</v>
      </c>
      <c r="F18" s="27">
        <v>163.4</v>
      </c>
      <c r="G18" s="28">
        <v>6.07</v>
      </c>
      <c r="H18" s="29">
        <v>0.78110000000000002</v>
      </c>
      <c r="I18" s="29">
        <v>0.44059999999999999</v>
      </c>
      <c r="J18" s="30">
        <v>0.31040592700000003</v>
      </c>
      <c r="K18" s="30">
        <v>1.6383999999999999E-2</v>
      </c>
      <c r="L18" s="28">
        <v>5.2539999999999996</v>
      </c>
      <c r="M18" s="31"/>
      <c r="N18" s="31">
        <f t="shared" si="2"/>
        <v>0.11381007299999996</v>
      </c>
      <c r="O18" s="28"/>
      <c r="P18" s="28"/>
      <c r="Q18" s="28"/>
      <c r="R18" s="31"/>
      <c r="S18" s="31"/>
      <c r="T18" s="30">
        <v>2.9000000000000001E-2</v>
      </c>
      <c r="U18" s="30">
        <v>7.0000000000000001E-3</v>
      </c>
      <c r="V18" s="30">
        <v>5.0000000000000001E-3</v>
      </c>
      <c r="W18" s="30">
        <v>5.0000000000000001E-3</v>
      </c>
      <c r="X18" s="30">
        <v>4.0000000000000001E-3</v>
      </c>
      <c r="Y18" s="30"/>
      <c r="Z18" s="79"/>
      <c r="AA18" s="79"/>
    </row>
    <row r="19" spans="1:27" ht="13.2" x14ac:dyDescent="0.25">
      <c r="A19" s="78">
        <v>42649</v>
      </c>
      <c r="B19" s="28"/>
      <c r="C19" s="28">
        <v>54.1</v>
      </c>
      <c r="D19" s="27">
        <v>93.8</v>
      </c>
      <c r="E19" s="28">
        <v>10.02</v>
      </c>
      <c r="F19" s="27">
        <v>164.8</v>
      </c>
      <c r="G19" s="28">
        <v>5.98</v>
      </c>
      <c r="H19" s="29">
        <v>0.95250000000000001</v>
      </c>
      <c r="I19" s="29">
        <v>0.309</v>
      </c>
      <c r="J19" s="30">
        <v>0.33442932199999997</v>
      </c>
      <c r="K19" s="30">
        <v>3.9160000000000002E-3</v>
      </c>
      <c r="L19" s="28">
        <v>5.3837999999999999</v>
      </c>
      <c r="M19" s="31"/>
      <c r="N19" s="31">
        <v>0</v>
      </c>
      <c r="O19" s="28"/>
      <c r="P19" s="28"/>
      <c r="Q19" s="28"/>
      <c r="R19" s="31"/>
      <c r="S19" s="31"/>
      <c r="T19" s="30"/>
      <c r="U19" s="30"/>
      <c r="V19" s="30"/>
      <c r="W19" s="30"/>
      <c r="X19" s="30"/>
      <c r="Y19" s="30"/>
      <c r="Z19" s="79"/>
      <c r="AA19" s="79"/>
    </row>
    <row r="20" spans="1:27" ht="13.2" x14ac:dyDescent="0.25">
      <c r="A20" s="78">
        <v>42656</v>
      </c>
      <c r="B20" s="28"/>
      <c r="C20" s="28">
        <v>53.5</v>
      </c>
      <c r="D20" s="27">
        <v>91.6</v>
      </c>
      <c r="E20" s="28">
        <v>9.8800000000000008</v>
      </c>
      <c r="F20" s="27">
        <v>130.9</v>
      </c>
      <c r="G20" s="28">
        <v>5.61</v>
      </c>
      <c r="H20" s="29">
        <v>1.7509999999999999</v>
      </c>
      <c r="I20" s="29">
        <v>0.2928</v>
      </c>
      <c r="J20" s="30">
        <v>0.235935385</v>
      </c>
      <c r="K20" s="30">
        <v>5.9919999999999999E-3</v>
      </c>
      <c r="L20" s="28">
        <v>5.4208999999999996</v>
      </c>
      <c r="M20" s="31"/>
      <c r="N20" s="31">
        <f t="shared" ref="N20:N23" si="3">I20-(J20+K20)</f>
        <v>5.087261500000001E-2</v>
      </c>
      <c r="O20" s="28"/>
      <c r="P20" s="28"/>
      <c r="Q20" s="28"/>
      <c r="R20" s="31"/>
      <c r="S20" s="31"/>
      <c r="T20" s="30">
        <v>7.6999999999999999E-2</v>
      </c>
      <c r="U20" s="30">
        <v>2.1000000000000001E-2</v>
      </c>
      <c r="V20" s="30">
        <v>1.4999999999999999E-2</v>
      </c>
      <c r="W20" s="30">
        <v>1.4E-2</v>
      </c>
      <c r="X20" s="30">
        <v>1.0999999999999999E-2</v>
      </c>
      <c r="Y20" s="30"/>
      <c r="Z20" s="79"/>
      <c r="AA20" s="79"/>
    </row>
    <row r="21" spans="1:27" ht="13.2" x14ac:dyDescent="0.25">
      <c r="A21" s="78">
        <v>42663</v>
      </c>
      <c r="B21" s="28"/>
      <c r="C21" s="28">
        <v>54.6</v>
      </c>
      <c r="D21" s="27">
        <v>85.9</v>
      </c>
      <c r="E21" s="28">
        <v>9.14</v>
      </c>
      <c r="F21" s="27">
        <v>151.4</v>
      </c>
      <c r="G21" s="28">
        <v>5.69</v>
      </c>
      <c r="H21" s="29">
        <v>1.764</v>
      </c>
      <c r="I21" s="29">
        <v>0.27579999999999999</v>
      </c>
      <c r="J21" s="30">
        <v>0.25424609799999998</v>
      </c>
      <c r="K21" s="30">
        <v>1.5347E-2</v>
      </c>
      <c r="L21" s="28">
        <v>6.0610999999999997</v>
      </c>
      <c r="M21" s="31"/>
      <c r="N21" s="31">
        <f t="shared" si="3"/>
        <v>6.2069020000000141E-3</v>
      </c>
      <c r="O21" s="28"/>
      <c r="P21" s="28"/>
      <c r="Q21" s="28"/>
      <c r="R21" s="31"/>
      <c r="S21" s="31"/>
      <c r="T21" s="30">
        <v>0.09</v>
      </c>
      <c r="U21" s="30">
        <v>2.9000000000000001E-2</v>
      </c>
      <c r="V21" s="30">
        <v>2.3E-2</v>
      </c>
      <c r="W21" s="30">
        <v>2.1999999999999999E-2</v>
      </c>
      <c r="X21" s="30">
        <v>1.9E-2</v>
      </c>
      <c r="Y21" s="30"/>
      <c r="Z21" s="79"/>
      <c r="AA21" s="79"/>
    </row>
    <row r="22" spans="1:27" ht="13.2" x14ac:dyDescent="0.25">
      <c r="A22" s="78">
        <v>42669</v>
      </c>
      <c r="B22" s="28"/>
      <c r="C22" s="28">
        <v>46</v>
      </c>
      <c r="D22" s="27">
        <v>88.4</v>
      </c>
      <c r="E22" s="28">
        <v>10.52</v>
      </c>
      <c r="F22" s="27">
        <v>154.1</v>
      </c>
      <c r="G22" s="28">
        <v>5.24</v>
      </c>
      <c r="H22" s="29">
        <v>1.2509999999999999</v>
      </c>
      <c r="I22" s="29">
        <v>0.30170000000000002</v>
      </c>
      <c r="J22" s="30">
        <v>0.28801163299999999</v>
      </c>
      <c r="K22" s="30">
        <v>4.8929999999999998E-3</v>
      </c>
      <c r="L22" s="28">
        <v>5.4641000000000002</v>
      </c>
      <c r="M22" s="31"/>
      <c r="N22" s="31">
        <f t="shared" si="3"/>
        <v>8.7953670000000539E-3</v>
      </c>
      <c r="O22" s="28"/>
      <c r="P22" s="28"/>
      <c r="Q22" s="28"/>
      <c r="R22" s="31"/>
      <c r="S22" s="31"/>
      <c r="T22" s="30">
        <v>6.3E-2</v>
      </c>
      <c r="U22" s="30">
        <v>1.7999999999999999E-2</v>
      </c>
      <c r="V22" s="30">
        <v>1.2999999999999999E-2</v>
      </c>
      <c r="W22" s="30">
        <v>1.2999999999999999E-2</v>
      </c>
      <c r="X22" s="30">
        <v>1.0999999999999999E-2</v>
      </c>
      <c r="Y22" s="30"/>
      <c r="Z22" s="79"/>
      <c r="AA22" s="79"/>
    </row>
    <row r="23" spans="1:27" ht="13.2" x14ac:dyDescent="0.25">
      <c r="A23" s="78">
        <v>42677</v>
      </c>
      <c r="B23" s="28"/>
      <c r="C23" s="28">
        <v>52.2</v>
      </c>
      <c r="D23" s="27">
        <v>86.3</v>
      </c>
      <c r="E23" s="28">
        <v>9.4700000000000006</v>
      </c>
      <c r="F23" s="27">
        <v>146.6</v>
      </c>
      <c r="G23" s="28">
        <v>5.43</v>
      </c>
      <c r="H23" s="29">
        <v>1.2729999999999999</v>
      </c>
      <c r="I23" s="29">
        <v>0.30099999999999999</v>
      </c>
      <c r="J23" s="30">
        <v>0.26571566400000002</v>
      </c>
      <c r="K23" s="30">
        <v>5.914E-3</v>
      </c>
      <c r="L23" s="28">
        <v>5.8997000000000002</v>
      </c>
      <c r="M23" s="31"/>
      <c r="N23" s="31">
        <f t="shared" si="3"/>
        <v>2.9370335999999997E-2</v>
      </c>
      <c r="O23" s="28"/>
      <c r="P23" s="28"/>
      <c r="Q23" s="28"/>
      <c r="R23" s="31"/>
      <c r="S23" s="31"/>
      <c r="T23" s="30">
        <v>7.5999999999999998E-2</v>
      </c>
      <c r="U23" s="30">
        <v>2.5999999999999999E-2</v>
      </c>
      <c r="V23" s="30">
        <v>2.1000000000000001E-2</v>
      </c>
      <c r="W23" s="30">
        <v>0.02</v>
      </c>
      <c r="X23" s="30">
        <v>1.7000000000000001E-2</v>
      </c>
      <c r="Y23" s="30"/>
      <c r="Z23" s="79"/>
      <c r="AA23" s="79"/>
    </row>
    <row r="24" spans="1:27" ht="13.2" x14ac:dyDescent="0.25">
      <c r="A24" s="78">
        <v>42684</v>
      </c>
      <c r="B24" s="28"/>
      <c r="C24" s="28">
        <v>48.8</v>
      </c>
      <c r="D24" s="27">
        <v>89.7</v>
      </c>
      <c r="E24" s="28">
        <v>10.32</v>
      </c>
      <c r="F24" s="27">
        <v>158.30000000000001</v>
      </c>
      <c r="G24" s="28">
        <v>5.63</v>
      </c>
      <c r="H24" s="29">
        <v>0.97299999999999998</v>
      </c>
      <c r="I24" s="29">
        <v>0.32629999999999998</v>
      </c>
      <c r="J24" s="30">
        <v>0.31989278700000001</v>
      </c>
      <c r="K24" s="30">
        <v>1.0258E-2</v>
      </c>
      <c r="L24" s="28">
        <v>5.4260999999999999</v>
      </c>
      <c r="M24" s="31"/>
      <c r="N24" s="31">
        <v>0</v>
      </c>
      <c r="O24" s="28"/>
      <c r="P24" s="28"/>
      <c r="Q24" s="28"/>
      <c r="R24" s="31"/>
      <c r="S24" s="31"/>
      <c r="T24" s="30">
        <v>2.9000000000000001E-2</v>
      </c>
      <c r="U24" s="30">
        <v>8.0000000000000002E-3</v>
      </c>
      <c r="V24" s="30">
        <v>6.0000000000000001E-3</v>
      </c>
      <c r="W24" s="30">
        <v>5.0000000000000001E-3</v>
      </c>
      <c r="X24" s="30">
        <v>4.0000000000000001E-3</v>
      </c>
      <c r="Y24" s="30"/>
      <c r="Z24" s="79"/>
      <c r="AA24" s="79"/>
    </row>
    <row r="25" spans="1:27" ht="13.2" x14ac:dyDescent="0.25">
      <c r="A25" s="78">
        <v>42691</v>
      </c>
      <c r="B25" s="28"/>
      <c r="C25" s="28">
        <v>48.7</v>
      </c>
      <c r="D25" s="27">
        <v>88.5</v>
      </c>
      <c r="E25" s="28">
        <v>10.16</v>
      </c>
      <c r="F25" s="27">
        <v>159.69999999999999</v>
      </c>
      <c r="G25" s="28">
        <v>5.62</v>
      </c>
      <c r="H25" s="29">
        <v>1.1619999999999999</v>
      </c>
      <c r="I25" s="29">
        <v>0.30399999999999999</v>
      </c>
      <c r="J25" s="30">
        <v>0.309668952</v>
      </c>
      <c r="K25" s="30">
        <v>0</v>
      </c>
      <c r="L25" s="28">
        <v>6.1429</v>
      </c>
      <c r="M25" s="31"/>
      <c r="N25" s="31">
        <v>0</v>
      </c>
      <c r="O25" s="28"/>
      <c r="P25" s="28"/>
      <c r="Q25" s="28"/>
      <c r="R25" s="31"/>
      <c r="S25" s="31"/>
      <c r="T25" s="30">
        <v>0.06</v>
      </c>
      <c r="U25" s="30">
        <v>1.9E-2</v>
      </c>
      <c r="V25" s="30">
        <v>1.4999999999999999E-2</v>
      </c>
      <c r="W25" s="30">
        <v>1.4E-2</v>
      </c>
      <c r="X25" s="30">
        <v>1.2E-2</v>
      </c>
      <c r="Y25" s="30"/>
      <c r="Z25" s="79"/>
      <c r="AA25" s="79"/>
    </row>
    <row r="26" spans="1:27" ht="13.2" x14ac:dyDescent="0.25">
      <c r="A26" s="78">
        <v>42705</v>
      </c>
      <c r="B26" s="28"/>
      <c r="C26" s="28">
        <v>50.9</v>
      </c>
      <c r="D26" s="27">
        <v>86</v>
      </c>
      <c r="E26" s="28">
        <v>9.59</v>
      </c>
      <c r="F26" s="27">
        <v>138.4</v>
      </c>
      <c r="G26" s="28">
        <v>5.34</v>
      </c>
      <c r="H26" s="29">
        <v>7.4560000000000004</v>
      </c>
      <c r="I26" s="29">
        <v>0.35460000000000003</v>
      </c>
      <c r="J26" s="30">
        <v>0.22289986000000001</v>
      </c>
      <c r="K26" s="30">
        <v>2.026E-3</v>
      </c>
      <c r="L26" s="28">
        <v>9.4572000000000003</v>
      </c>
      <c r="M26" s="31"/>
      <c r="N26" s="31">
        <f>I26-(J26+K26)</f>
        <v>0.12967414000000002</v>
      </c>
      <c r="O26" s="28"/>
      <c r="P26" s="28"/>
      <c r="Q26" s="28"/>
      <c r="R26" s="31"/>
      <c r="S26" s="31"/>
      <c r="T26" s="30">
        <v>0.54700000000000004</v>
      </c>
      <c r="U26" s="30">
        <v>0.20300000000000001</v>
      </c>
      <c r="V26" s="30">
        <v>0.155</v>
      </c>
      <c r="W26" s="30">
        <v>0.14699999999999999</v>
      </c>
      <c r="X26" s="30">
        <v>0.13600000000000001</v>
      </c>
      <c r="Y26" s="30"/>
      <c r="Z26" s="68"/>
      <c r="AA26" s="68"/>
    </row>
    <row r="27" spans="1:27" ht="13.2" x14ac:dyDescent="0.25">
      <c r="A27" s="78">
        <v>42712</v>
      </c>
      <c r="B27" s="28"/>
      <c r="C27" s="28">
        <v>44.4</v>
      </c>
      <c r="D27" s="27">
        <v>91.2</v>
      </c>
      <c r="E27" s="28">
        <v>11.11</v>
      </c>
      <c r="F27" s="27">
        <v>160.6</v>
      </c>
      <c r="G27" s="28">
        <v>5.62</v>
      </c>
      <c r="H27" s="29">
        <v>1.149</v>
      </c>
      <c r="I27" s="29">
        <v>0.37930000000000003</v>
      </c>
      <c r="J27" s="30">
        <v>0.38696381200000002</v>
      </c>
      <c r="K27" s="30">
        <v>1.7339E-2</v>
      </c>
      <c r="L27" s="28">
        <v>4.7196999999999996</v>
      </c>
      <c r="M27" s="31"/>
      <c r="N27" s="31">
        <v>0</v>
      </c>
      <c r="O27" s="28"/>
      <c r="P27" s="28"/>
      <c r="Q27" s="28"/>
      <c r="R27" s="31"/>
      <c r="S27" s="31"/>
      <c r="T27" s="30">
        <v>4.4999999999999998E-2</v>
      </c>
      <c r="U27" s="30">
        <v>1.4E-2</v>
      </c>
      <c r="V27" s="30">
        <v>1.0999999999999999E-2</v>
      </c>
      <c r="W27" s="30">
        <v>0.01</v>
      </c>
      <c r="X27" s="30">
        <v>8.9999999999999993E-3</v>
      </c>
      <c r="Y27" s="30"/>
      <c r="Z27" s="68"/>
      <c r="AA27" s="68"/>
    </row>
    <row r="28" spans="1:27" ht="13.2" x14ac:dyDescent="0.25">
      <c r="A28" s="78">
        <v>42719</v>
      </c>
      <c r="B28" s="28"/>
      <c r="C28" s="28">
        <v>40.299999999999997</v>
      </c>
      <c r="D28" s="27">
        <v>89.5</v>
      </c>
      <c r="E28" s="28">
        <v>11.53</v>
      </c>
      <c r="F28" s="27">
        <v>164.2</v>
      </c>
      <c r="G28" s="28">
        <v>5.6</v>
      </c>
      <c r="H28" s="29">
        <v>0.90739999999999998</v>
      </c>
      <c r="I28" s="29">
        <v>0.39729999999999999</v>
      </c>
      <c r="J28" s="30">
        <v>0.40632631600000002</v>
      </c>
      <c r="K28" s="30">
        <v>3.7569999999999999E-2</v>
      </c>
      <c r="L28" s="28">
        <v>4.3468</v>
      </c>
      <c r="M28" s="31"/>
      <c r="N28" s="31">
        <v>0</v>
      </c>
      <c r="O28" s="28"/>
      <c r="P28" s="28"/>
      <c r="Q28" s="28"/>
      <c r="R28" s="31"/>
      <c r="S28" s="31"/>
      <c r="T28" s="30">
        <v>3.1E-2</v>
      </c>
      <c r="U28" s="30">
        <v>7.0000000000000001E-3</v>
      </c>
      <c r="V28" s="30">
        <v>5.0000000000000001E-3</v>
      </c>
      <c r="W28" s="30">
        <v>5.0000000000000001E-3</v>
      </c>
      <c r="X28" s="30">
        <v>4.0000000000000001E-3</v>
      </c>
      <c r="Y28" s="30"/>
      <c r="Z28" s="68"/>
      <c r="AA28" s="68"/>
    </row>
    <row r="29" spans="1:27" ht="13.2" x14ac:dyDescent="0.25">
      <c r="A29" s="78">
        <v>42725</v>
      </c>
      <c r="B29" s="28"/>
      <c r="C29" s="28">
        <v>41.5</v>
      </c>
      <c r="D29" s="27">
        <v>91.6</v>
      </c>
      <c r="E29" s="28">
        <v>11.61</v>
      </c>
      <c r="F29" s="27">
        <v>171.2</v>
      </c>
      <c r="G29" s="28">
        <v>5.57</v>
      </c>
      <c r="H29" s="29">
        <v>0.78380000000000005</v>
      </c>
      <c r="I29" s="29">
        <v>0.42830000000000001</v>
      </c>
      <c r="J29" s="30">
        <v>0.40976042000000001</v>
      </c>
      <c r="K29" s="30">
        <v>4.8181000000000002E-2</v>
      </c>
      <c r="L29" s="28">
        <v>4.2481</v>
      </c>
      <c r="M29" s="31"/>
      <c r="N29" s="31">
        <v>0</v>
      </c>
      <c r="O29" s="28"/>
      <c r="P29" s="28"/>
      <c r="Q29" s="28"/>
      <c r="R29" s="31"/>
      <c r="S29" s="31"/>
      <c r="T29" s="30">
        <v>5.6000000000000001E-2</v>
      </c>
      <c r="U29" s="30">
        <v>1.4E-2</v>
      </c>
      <c r="V29" s="30">
        <v>1.0999999999999999E-2</v>
      </c>
      <c r="W29" s="30">
        <v>1.0999999999999999E-2</v>
      </c>
      <c r="X29" s="30">
        <v>0.01</v>
      </c>
      <c r="Y29" s="30"/>
      <c r="Z29" s="68"/>
      <c r="AA29" s="68"/>
    </row>
    <row r="30" spans="1:27" ht="13.2" x14ac:dyDescent="0.25">
      <c r="A30" s="78">
        <v>42732</v>
      </c>
      <c r="B30" s="28"/>
      <c r="C30" s="28">
        <v>45</v>
      </c>
      <c r="D30" s="27">
        <v>91.6</v>
      </c>
      <c r="E30" s="28">
        <v>11.05</v>
      </c>
      <c r="F30" s="27">
        <v>166.6</v>
      </c>
      <c r="G30" s="28">
        <v>6.28</v>
      </c>
      <c r="H30" s="29">
        <v>1.353</v>
      </c>
      <c r="I30" s="29">
        <v>0.46450000000000002</v>
      </c>
      <c r="J30" s="30">
        <v>0.42869986199999999</v>
      </c>
      <c r="K30" s="30">
        <v>2.5593999999999999E-2</v>
      </c>
      <c r="L30" s="28">
        <v>4.5053999999999998</v>
      </c>
      <c r="M30" s="31"/>
      <c r="N30" s="31">
        <f t="shared" ref="N30:N33" si="4">I30-(J30+K30)</f>
        <v>1.0206138000000031E-2</v>
      </c>
      <c r="O30" s="28"/>
      <c r="P30" s="28"/>
      <c r="Q30" s="28"/>
      <c r="R30" s="31"/>
      <c r="S30" s="31"/>
      <c r="T30" s="30">
        <v>2.7E-2</v>
      </c>
      <c r="U30" s="30">
        <v>4.0000000000000001E-3</v>
      </c>
      <c r="V30" s="30">
        <v>3.0000000000000001E-3</v>
      </c>
      <c r="W30" s="30">
        <v>3.0000000000000001E-3</v>
      </c>
      <c r="X30" s="30">
        <v>2E-3</v>
      </c>
      <c r="Y30" s="30"/>
      <c r="Z30" s="79"/>
      <c r="AA30" s="79"/>
    </row>
    <row r="31" spans="1:27" ht="13.2" x14ac:dyDescent="0.25">
      <c r="A31" s="78">
        <v>42747</v>
      </c>
      <c r="B31" s="28"/>
      <c r="C31" s="28">
        <v>41.9</v>
      </c>
      <c r="D31" s="27">
        <v>90.4</v>
      </c>
      <c r="E31" s="28">
        <v>11.4</v>
      </c>
      <c r="F31" s="27">
        <v>126.7</v>
      </c>
      <c r="G31" s="28">
        <v>5.19</v>
      </c>
      <c r="H31" s="29">
        <v>7.6070000000000002</v>
      </c>
      <c r="I31" s="29">
        <v>0.42480000000000001</v>
      </c>
      <c r="J31" s="30">
        <v>0.249577087</v>
      </c>
      <c r="K31" s="30">
        <v>4.6633000000000001E-2</v>
      </c>
      <c r="L31" s="28">
        <v>5.7267999999999999</v>
      </c>
      <c r="M31" s="31"/>
      <c r="N31" s="31">
        <f t="shared" si="4"/>
        <v>0.128589913</v>
      </c>
      <c r="O31" s="28"/>
      <c r="P31" s="28"/>
      <c r="Q31" s="28"/>
      <c r="R31" s="31"/>
      <c r="S31" s="31"/>
      <c r="T31" s="30">
        <v>0.39200000000000002</v>
      </c>
      <c r="U31" s="30">
        <v>9.0999999999999998E-2</v>
      </c>
      <c r="V31" s="30">
        <v>5.5E-2</v>
      </c>
      <c r="W31" s="30">
        <v>0.05</v>
      </c>
      <c r="X31" s="30">
        <v>0.04</v>
      </c>
      <c r="Y31" s="30"/>
      <c r="Z31" s="79"/>
      <c r="AA31" s="79"/>
    </row>
    <row r="32" spans="1:27" ht="13.2" x14ac:dyDescent="0.25">
      <c r="A32" s="78">
        <v>42754</v>
      </c>
      <c r="B32" s="28"/>
      <c r="C32" s="28">
        <v>43.4</v>
      </c>
      <c r="D32" s="27">
        <v>90.4</v>
      </c>
      <c r="E32" s="28">
        <v>11.16</v>
      </c>
      <c r="F32" s="27">
        <v>148.4</v>
      </c>
      <c r="G32" s="28">
        <v>6.45</v>
      </c>
      <c r="H32" s="29">
        <v>2.7410000000000001</v>
      </c>
      <c r="I32" s="29">
        <v>0.44729999999999998</v>
      </c>
      <c r="J32" s="30">
        <v>0.37743094799999999</v>
      </c>
      <c r="K32" s="30">
        <v>2.5316000000000002E-2</v>
      </c>
      <c r="L32" s="28">
        <v>6.1984000000000004</v>
      </c>
      <c r="M32" s="31"/>
      <c r="N32" s="31">
        <f t="shared" si="4"/>
        <v>4.4553051999999982E-2</v>
      </c>
      <c r="O32" s="28"/>
      <c r="P32" s="28"/>
      <c r="Q32" s="28"/>
      <c r="R32" s="31"/>
      <c r="S32" s="31"/>
      <c r="T32" s="30">
        <v>0.10100000000000001</v>
      </c>
      <c r="U32" s="30">
        <v>1.9E-2</v>
      </c>
      <c r="V32" s="30">
        <v>1.0999999999999999E-2</v>
      </c>
      <c r="W32" s="30">
        <v>0.01</v>
      </c>
      <c r="X32" s="30">
        <v>7.0000000000000001E-3</v>
      </c>
      <c r="Y32" s="30"/>
      <c r="Z32" s="79"/>
      <c r="AA32" s="79"/>
    </row>
    <row r="33" spans="1:27" ht="13.2" x14ac:dyDescent="0.25">
      <c r="A33" s="78">
        <v>42761</v>
      </c>
      <c r="B33" s="28"/>
      <c r="C33" s="28">
        <v>44.2</v>
      </c>
      <c r="D33" s="27">
        <v>87.5</v>
      </c>
      <c r="E33" s="28">
        <v>10.67</v>
      </c>
      <c r="F33" s="27">
        <v>134.69999999999999</v>
      </c>
      <c r="G33" s="28">
        <v>5.84</v>
      </c>
      <c r="H33" s="29">
        <v>3.5979999999999999</v>
      </c>
      <c r="I33" s="29">
        <v>0.496</v>
      </c>
      <c r="J33" s="30">
        <v>0.38706574399999999</v>
      </c>
      <c r="K33" s="30">
        <v>3.9653000000000001E-2</v>
      </c>
      <c r="L33" s="28">
        <v>6.2081</v>
      </c>
      <c r="M33" s="31"/>
      <c r="N33" s="31">
        <f t="shared" si="4"/>
        <v>6.9281256000000013E-2</v>
      </c>
      <c r="O33" s="28"/>
      <c r="P33" s="28"/>
      <c r="Q33" s="28"/>
      <c r="R33" s="31"/>
      <c r="S33" s="31"/>
      <c r="T33" s="30">
        <v>0.15</v>
      </c>
      <c r="U33" s="30">
        <v>2.9000000000000001E-2</v>
      </c>
      <c r="V33" s="30">
        <v>1.6E-2</v>
      </c>
      <c r="W33" s="30">
        <v>1.4999999999999999E-2</v>
      </c>
      <c r="X33" s="30">
        <v>1.0999999999999999E-2</v>
      </c>
      <c r="Y33" s="30"/>
      <c r="Z33" s="79"/>
      <c r="AA33" s="79"/>
    </row>
    <row r="34" spans="1:27" ht="13.2" x14ac:dyDescent="0.25">
      <c r="A34" s="78">
        <v>42768</v>
      </c>
      <c r="B34" s="28"/>
      <c r="C34" s="28">
        <v>40.799999999999997</v>
      </c>
      <c r="D34" s="27">
        <v>91.5</v>
      </c>
      <c r="E34" s="28">
        <v>11.72</v>
      </c>
      <c r="F34" s="27">
        <v>147.6</v>
      </c>
      <c r="G34" s="28">
        <v>6.58</v>
      </c>
      <c r="H34" s="29">
        <v>1.4590000000000001</v>
      </c>
      <c r="I34" s="29">
        <v>0.40970000000000001</v>
      </c>
      <c r="J34" s="30">
        <v>0.39466731900000002</v>
      </c>
      <c r="K34" s="30">
        <v>2.0295000000000001E-2</v>
      </c>
      <c r="L34" s="28">
        <v>6.11</v>
      </c>
      <c r="M34" s="31"/>
      <c r="N34" s="31">
        <v>0</v>
      </c>
      <c r="O34" s="28"/>
      <c r="P34" s="28"/>
      <c r="Q34" s="28"/>
      <c r="R34" s="31"/>
      <c r="S34" s="31"/>
      <c r="T34" s="30">
        <v>3.6999999999999998E-2</v>
      </c>
      <c r="U34" s="30">
        <v>5.0000000000000001E-3</v>
      </c>
      <c r="V34" s="30">
        <v>3.0000000000000001E-3</v>
      </c>
      <c r="W34" s="30">
        <v>3.0000000000000001E-3</v>
      </c>
      <c r="X34" s="30">
        <v>2E-3</v>
      </c>
      <c r="Y34" s="30"/>
      <c r="Z34" s="79"/>
      <c r="AA34" s="79"/>
    </row>
    <row r="35" spans="1:27" ht="13.2" x14ac:dyDescent="0.25">
      <c r="A35" s="78">
        <v>42774</v>
      </c>
      <c r="B35" s="28"/>
      <c r="C35" s="28">
        <v>45.7</v>
      </c>
      <c r="D35" s="27">
        <v>90.3</v>
      </c>
      <c r="E35" s="28">
        <v>10.8</v>
      </c>
      <c r="F35" s="27">
        <v>142.6</v>
      </c>
      <c r="G35" s="28">
        <v>6.42</v>
      </c>
      <c r="H35" s="29">
        <v>1.6259999999999999</v>
      </c>
      <c r="I35" s="29">
        <v>0.38159999999999999</v>
      </c>
      <c r="J35" s="30">
        <v>0.31950400299999998</v>
      </c>
      <c r="K35" s="30">
        <v>2.408E-3</v>
      </c>
      <c r="L35" s="28">
        <v>6.3136000000000001</v>
      </c>
      <c r="M35" s="31"/>
      <c r="N35" s="31">
        <f t="shared" ref="N35:N76" si="5">I35-(J35+K35)</f>
        <v>5.9687996999999993E-2</v>
      </c>
      <c r="O35" s="28"/>
      <c r="P35" s="28"/>
      <c r="Q35" s="28"/>
      <c r="R35" s="31"/>
      <c r="S35" s="31"/>
      <c r="T35" s="30">
        <v>4.5999999999999999E-2</v>
      </c>
      <c r="U35" s="30">
        <v>8.0000000000000002E-3</v>
      </c>
      <c r="V35" s="30">
        <v>4.0000000000000001E-3</v>
      </c>
      <c r="W35" s="30">
        <v>4.0000000000000001E-3</v>
      </c>
      <c r="X35" s="30">
        <v>3.0000000000000001E-3</v>
      </c>
      <c r="Y35" s="30"/>
      <c r="Z35" s="79"/>
      <c r="AA35" s="79"/>
    </row>
    <row r="36" spans="1:27" ht="13.2" x14ac:dyDescent="0.25">
      <c r="A36" s="78">
        <v>42782</v>
      </c>
      <c r="B36" s="28"/>
      <c r="C36" s="28">
        <v>39.9</v>
      </c>
      <c r="D36" s="27">
        <v>89</v>
      </c>
      <c r="E36" s="28">
        <v>11.54</v>
      </c>
      <c r="F36" s="27">
        <v>144.6</v>
      </c>
      <c r="G36" s="28">
        <v>6.16</v>
      </c>
      <c r="H36" s="29">
        <v>4.351</v>
      </c>
      <c r="I36" s="29">
        <v>0.39789999999999998</v>
      </c>
      <c r="J36" s="30">
        <v>0.270298078</v>
      </c>
      <c r="K36" s="30">
        <v>4.2269000000000001E-2</v>
      </c>
      <c r="L36" s="28">
        <v>6.7954999999999997</v>
      </c>
      <c r="M36" s="31"/>
      <c r="N36" s="31">
        <f t="shared" si="5"/>
        <v>8.5332921999999978E-2</v>
      </c>
      <c r="O36" s="28"/>
      <c r="P36" s="28"/>
      <c r="Q36" s="28"/>
      <c r="R36" s="31"/>
      <c r="S36" s="31"/>
      <c r="T36" s="30">
        <v>0.19800000000000001</v>
      </c>
      <c r="U36" s="30">
        <v>4.1000000000000002E-2</v>
      </c>
      <c r="V36" s="30">
        <v>2.3E-2</v>
      </c>
      <c r="W36" s="30">
        <v>0.02</v>
      </c>
      <c r="X36" s="30">
        <v>1.4999999999999999E-2</v>
      </c>
      <c r="Y36" s="30"/>
      <c r="Z36" s="79"/>
      <c r="AA36" s="79"/>
    </row>
    <row r="37" spans="1:27" ht="13.2" x14ac:dyDescent="0.25">
      <c r="A37" s="78">
        <v>42789</v>
      </c>
      <c r="B37" s="28"/>
      <c r="C37" s="28">
        <v>45.8</v>
      </c>
      <c r="D37" s="27">
        <v>91.6</v>
      </c>
      <c r="E37" s="28">
        <v>10.93</v>
      </c>
      <c r="F37" s="27">
        <v>141.69999999999999</v>
      </c>
      <c r="G37" s="28">
        <v>6.52</v>
      </c>
      <c r="H37" s="31">
        <v>2.2280000000000002</v>
      </c>
      <c r="I37" s="29">
        <v>0.39169999999999999</v>
      </c>
      <c r="J37" s="30">
        <v>0.32552879499999998</v>
      </c>
      <c r="K37" s="30">
        <v>7.6420000000000004E-3</v>
      </c>
      <c r="L37" s="28">
        <v>6.3701999999999996</v>
      </c>
      <c r="M37" s="31"/>
      <c r="N37" s="31">
        <f t="shared" si="5"/>
        <v>5.8529205000000029E-2</v>
      </c>
      <c r="O37" s="28"/>
      <c r="P37" s="28"/>
      <c r="Q37" s="28"/>
      <c r="R37" s="31"/>
      <c r="S37" s="31"/>
      <c r="T37" s="30" t="s">
        <v>193</v>
      </c>
      <c r="U37" s="30" t="s">
        <v>194</v>
      </c>
      <c r="V37" s="30" t="s">
        <v>195</v>
      </c>
      <c r="W37" s="30" t="s">
        <v>196</v>
      </c>
      <c r="X37" s="30" t="s">
        <v>197</v>
      </c>
      <c r="Y37" s="30"/>
      <c r="Z37" s="79"/>
      <c r="AA37" s="79"/>
    </row>
    <row r="38" spans="1:27" ht="13.2" x14ac:dyDescent="0.25">
      <c r="A38" s="78">
        <v>42796</v>
      </c>
      <c r="B38" s="28"/>
      <c r="C38" s="28">
        <v>48.2</v>
      </c>
      <c r="D38" s="27">
        <v>90.3</v>
      </c>
      <c r="E38" s="28">
        <v>10.43</v>
      </c>
      <c r="F38" s="27">
        <v>148.5</v>
      </c>
      <c r="G38" s="28">
        <v>6.63</v>
      </c>
      <c r="H38" s="31">
        <v>1.4470000000000001</v>
      </c>
      <c r="I38" s="29">
        <v>0.35899999999999999</v>
      </c>
      <c r="J38" s="30">
        <v>0.328363036</v>
      </c>
      <c r="K38" s="30">
        <v>8.6339999999999993E-3</v>
      </c>
      <c r="L38" s="28">
        <v>5.5907</v>
      </c>
      <c r="M38" s="31"/>
      <c r="N38" s="31">
        <f t="shared" si="5"/>
        <v>2.2002964000000014E-2</v>
      </c>
      <c r="O38" s="28"/>
      <c r="P38" s="28"/>
      <c r="Q38" s="28"/>
      <c r="R38" s="31"/>
      <c r="S38" s="31"/>
      <c r="T38" s="30"/>
      <c r="U38" s="30"/>
      <c r="V38" s="30"/>
      <c r="W38" s="30"/>
      <c r="X38" s="30"/>
      <c r="Y38" s="30"/>
      <c r="Z38" s="79"/>
      <c r="AA38" s="79"/>
    </row>
    <row r="39" spans="1:27" ht="13.2" x14ac:dyDescent="0.25">
      <c r="A39" s="78">
        <v>42803</v>
      </c>
      <c r="B39" s="28"/>
      <c r="C39" s="28">
        <v>45.5</v>
      </c>
      <c r="D39" s="27">
        <v>92.6</v>
      </c>
      <c r="E39" s="28">
        <v>11.1</v>
      </c>
      <c r="F39" s="27">
        <v>146.6</v>
      </c>
      <c r="G39" s="28">
        <v>6.66</v>
      </c>
      <c r="H39" s="29">
        <v>1.889</v>
      </c>
      <c r="I39" s="29">
        <v>0.36809999999999998</v>
      </c>
      <c r="J39" s="30">
        <v>0.332386179</v>
      </c>
      <c r="K39" s="30">
        <v>2.8879999999999999E-3</v>
      </c>
      <c r="L39" s="28">
        <v>5.5749000000000004</v>
      </c>
      <c r="M39" s="31"/>
      <c r="N39" s="31">
        <f t="shared" si="5"/>
        <v>3.2825820999999977E-2</v>
      </c>
      <c r="O39" s="28"/>
      <c r="P39" s="28"/>
      <c r="Q39" s="28"/>
      <c r="R39" s="31"/>
      <c r="S39" s="31"/>
      <c r="T39" s="30">
        <v>4.8000000000000001E-2</v>
      </c>
      <c r="U39" s="30">
        <v>8.9999999999999993E-3</v>
      </c>
      <c r="V39" s="30">
        <v>6.0000000000000001E-3</v>
      </c>
      <c r="W39" s="30">
        <v>6.0000000000000001E-3</v>
      </c>
      <c r="X39" s="30">
        <v>5.0000000000000001E-3</v>
      </c>
      <c r="Y39" s="30"/>
      <c r="Z39" s="79"/>
      <c r="AA39" s="79"/>
    </row>
    <row r="40" spans="1:27" ht="13.2" x14ac:dyDescent="0.25">
      <c r="A40" s="78">
        <v>42810</v>
      </c>
      <c r="B40" s="28" t="s">
        <v>138</v>
      </c>
      <c r="C40" s="28">
        <v>35.9</v>
      </c>
      <c r="D40" s="27">
        <v>90.7</v>
      </c>
      <c r="E40" s="28">
        <v>12.48</v>
      </c>
      <c r="F40" s="27">
        <v>126</v>
      </c>
      <c r="G40" s="28">
        <v>5.96</v>
      </c>
      <c r="H40" s="29">
        <v>2.6909999999999998</v>
      </c>
      <c r="I40" s="29">
        <v>0.29949999999999999</v>
      </c>
      <c r="J40" s="30">
        <v>0.215646476</v>
      </c>
      <c r="K40" s="30">
        <v>0</v>
      </c>
      <c r="L40" s="28">
        <v>3.4820000000000002</v>
      </c>
      <c r="M40" s="31"/>
      <c r="N40" s="31">
        <f t="shared" si="5"/>
        <v>8.3853523999999985E-2</v>
      </c>
      <c r="O40" s="28"/>
      <c r="P40" s="28"/>
      <c r="Q40" s="28"/>
      <c r="R40" s="31"/>
      <c r="S40" s="31"/>
      <c r="T40" s="33">
        <v>0.12</v>
      </c>
      <c r="U40" s="33">
        <v>2.5000000000000001E-2</v>
      </c>
      <c r="V40" s="33">
        <v>1.4E-2</v>
      </c>
      <c r="W40" s="33">
        <v>1.2E-2</v>
      </c>
      <c r="X40" s="33">
        <v>0.01</v>
      </c>
      <c r="Y40" s="33"/>
      <c r="Z40" s="79"/>
      <c r="AA40" s="79"/>
    </row>
    <row r="41" spans="1:27" ht="13.2" x14ac:dyDescent="0.25">
      <c r="A41" s="78">
        <v>42817</v>
      </c>
      <c r="B41" s="28" t="s">
        <v>138</v>
      </c>
      <c r="C41" s="28">
        <v>37</v>
      </c>
      <c r="D41" s="27">
        <v>93.6</v>
      </c>
      <c r="E41" s="28">
        <v>12.66</v>
      </c>
      <c r="F41" s="27">
        <v>129.9</v>
      </c>
      <c r="G41" s="28">
        <v>6.1</v>
      </c>
      <c r="H41" s="29">
        <v>1.5169999999999999</v>
      </c>
      <c r="I41" s="29">
        <v>0.29249999999999998</v>
      </c>
      <c r="J41" s="30">
        <v>0.244754728</v>
      </c>
      <c r="K41" s="30">
        <v>1.5679999999999999E-3</v>
      </c>
      <c r="L41" s="28">
        <v>4.7777000000000003</v>
      </c>
      <c r="M41" s="31"/>
      <c r="N41" s="31">
        <f t="shared" si="5"/>
        <v>4.6177271999999991E-2</v>
      </c>
      <c r="O41" s="28"/>
      <c r="P41" s="28"/>
      <c r="Q41" s="28"/>
      <c r="R41" s="31"/>
      <c r="S41" s="31"/>
      <c r="T41" s="33">
        <v>5.6000000000000001E-2</v>
      </c>
      <c r="U41" s="33">
        <v>1.2E-2</v>
      </c>
      <c r="V41" s="33">
        <v>7.0000000000000001E-3</v>
      </c>
      <c r="W41" s="33">
        <v>6.0000000000000001E-3</v>
      </c>
      <c r="X41" s="33">
        <v>5.0000000000000001E-3</v>
      </c>
      <c r="Y41" s="33"/>
      <c r="Z41" s="79"/>
      <c r="AA41" s="79"/>
    </row>
    <row r="42" spans="1:27" ht="13.2" x14ac:dyDescent="0.25">
      <c r="A42" s="78">
        <v>42824</v>
      </c>
      <c r="B42" s="28" t="s">
        <v>138</v>
      </c>
      <c r="C42" s="28">
        <v>42.2</v>
      </c>
      <c r="D42" s="27">
        <v>92.9</v>
      </c>
      <c r="E42" s="28">
        <v>11.65</v>
      </c>
      <c r="F42" s="27">
        <v>123.6</v>
      </c>
      <c r="G42" s="28">
        <v>6.42</v>
      </c>
      <c r="H42" s="29">
        <v>2.4020000000000001</v>
      </c>
      <c r="I42" s="29">
        <v>0.28899999999999998</v>
      </c>
      <c r="J42" s="30">
        <v>0.220208143</v>
      </c>
      <c r="K42" s="30">
        <v>1.1793E-2</v>
      </c>
      <c r="L42" s="28">
        <v>5.2542</v>
      </c>
      <c r="M42" s="31"/>
      <c r="N42" s="31">
        <f t="shared" si="5"/>
        <v>5.6998856999999986E-2</v>
      </c>
      <c r="O42" s="28"/>
      <c r="P42" s="28"/>
      <c r="Q42" s="28"/>
      <c r="R42" s="31"/>
      <c r="S42" s="31"/>
      <c r="T42" s="30">
        <v>4.1000000000000002E-2</v>
      </c>
      <c r="U42" s="30">
        <v>6.0000000000000001E-3</v>
      </c>
      <c r="V42" s="30">
        <v>3.0000000000000001E-3</v>
      </c>
      <c r="W42" s="30">
        <v>3.0000000000000001E-3</v>
      </c>
      <c r="X42" s="30">
        <v>2E-3</v>
      </c>
      <c r="Y42" s="30"/>
      <c r="Z42" s="79"/>
      <c r="AA42" s="79"/>
    </row>
    <row r="43" spans="1:27" ht="13.2" x14ac:dyDescent="0.25">
      <c r="A43" s="78">
        <v>42832</v>
      </c>
      <c r="B43" s="28" t="s">
        <v>138</v>
      </c>
      <c r="C43" s="28">
        <v>46.3</v>
      </c>
      <c r="D43" s="27">
        <v>88.1</v>
      </c>
      <c r="E43" s="28">
        <v>10.45</v>
      </c>
      <c r="F43" s="27">
        <v>95.8</v>
      </c>
      <c r="G43" s="28">
        <v>5.85</v>
      </c>
      <c r="H43" s="29">
        <v>4.0140000000000002</v>
      </c>
      <c r="I43" s="29">
        <v>0.33950000000000002</v>
      </c>
      <c r="J43" s="30">
        <v>0.16175800900000001</v>
      </c>
      <c r="K43" s="30">
        <v>5.4640000000000001E-3</v>
      </c>
      <c r="L43" s="28">
        <v>3.7244999999999999</v>
      </c>
      <c r="M43" s="31"/>
      <c r="N43" s="31">
        <f t="shared" si="5"/>
        <v>0.17227799100000002</v>
      </c>
      <c r="O43" s="28"/>
      <c r="P43" s="28"/>
      <c r="Q43" s="28"/>
      <c r="R43" s="31"/>
      <c r="S43" s="31"/>
      <c r="T43" s="30">
        <v>0.191</v>
      </c>
      <c r="U43" s="30">
        <v>4.1000000000000002E-2</v>
      </c>
      <c r="V43" s="30">
        <v>2.3E-2</v>
      </c>
      <c r="W43" s="30">
        <v>0.02</v>
      </c>
      <c r="X43" s="30">
        <v>1.6E-2</v>
      </c>
      <c r="Y43" s="30"/>
      <c r="Z43" s="79"/>
      <c r="AA43" s="79"/>
    </row>
    <row r="44" spans="1:27" ht="13.2" x14ac:dyDescent="0.25">
      <c r="A44" s="78">
        <v>42838</v>
      </c>
      <c r="B44" s="28" t="s">
        <v>138</v>
      </c>
      <c r="C44" s="28">
        <v>48.9</v>
      </c>
      <c r="D44" s="27">
        <v>92.2</v>
      </c>
      <c r="E44" s="28">
        <v>10.56</v>
      </c>
      <c r="F44" s="27">
        <v>110.3</v>
      </c>
      <c r="G44" s="28">
        <v>5.96</v>
      </c>
      <c r="H44" s="29">
        <v>2.2269999999999999</v>
      </c>
      <c r="I44" s="29">
        <v>0.28399999999999997</v>
      </c>
      <c r="J44" s="30">
        <v>0.186826881</v>
      </c>
      <c r="K44" s="30">
        <v>2.4060000000000002E-3</v>
      </c>
      <c r="L44" s="28">
        <v>5.2083000000000004</v>
      </c>
      <c r="M44" s="31"/>
      <c r="N44" s="31">
        <f t="shared" si="5"/>
        <v>9.4767118999999983E-2</v>
      </c>
      <c r="O44" s="28"/>
      <c r="P44" s="28"/>
      <c r="Q44" s="28"/>
      <c r="R44" s="31"/>
      <c r="S44" s="31"/>
      <c r="T44" s="30">
        <v>7.0999999999999994E-2</v>
      </c>
      <c r="U44" s="30">
        <v>1.4E-2</v>
      </c>
      <c r="V44" s="30">
        <v>7.0000000000000001E-3</v>
      </c>
      <c r="W44" s="30">
        <v>7.0000000000000001E-3</v>
      </c>
      <c r="X44" s="30">
        <v>5.0000000000000001E-3</v>
      </c>
      <c r="Y44" s="30"/>
      <c r="Z44" s="79"/>
      <c r="AA44" s="79"/>
    </row>
    <row r="45" spans="1:27" ht="13.2" x14ac:dyDescent="0.25">
      <c r="A45" s="78">
        <v>42845</v>
      </c>
      <c r="B45" s="28" t="s">
        <v>138</v>
      </c>
      <c r="C45" s="28">
        <v>50.5</v>
      </c>
      <c r="D45" s="27">
        <v>92.3</v>
      </c>
      <c r="E45" s="28">
        <v>10.35</v>
      </c>
      <c r="F45" s="27">
        <v>102.2</v>
      </c>
      <c r="G45" s="28">
        <v>5.85</v>
      </c>
      <c r="H45" s="31">
        <v>2.0009999999999999</v>
      </c>
      <c r="I45" s="31">
        <v>0.25530000000000003</v>
      </c>
      <c r="J45" s="30">
        <v>0.183699473</v>
      </c>
      <c r="K45" s="30">
        <v>1.493E-3</v>
      </c>
      <c r="L45" s="28">
        <v>4.5658000000000003</v>
      </c>
      <c r="M45" s="31"/>
      <c r="N45" s="31">
        <f t="shared" si="5"/>
        <v>7.0107527000000031E-2</v>
      </c>
      <c r="O45" s="28"/>
      <c r="P45" s="28"/>
      <c r="Q45" s="28"/>
      <c r="R45" s="31"/>
      <c r="S45" s="31"/>
      <c r="T45" s="30">
        <v>6.3E-2</v>
      </c>
      <c r="U45" s="30">
        <v>1.2E-2</v>
      </c>
      <c r="V45" s="30">
        <v>6.0000000000000001E-3</v>
      </c>
      <c r="W45" s="30">
        <v>6.0000000000000001E-3</v>
      </c>
      <c r="X45" s="30">
        <v>4.0000000000000001E-3</v>
      </c>
      <c r="Y45" s="30"/>
      <c r="Z45" s="79"/>
      <c r="AA45" s="79"/>
    </row>
    <row r="46" spans="1:27" ht="13.2" x14ac:dyDescent="0.25">
      <c r="A46" s="78">
        <v>42852</v>
      </c>
      <c r="B46" s="28" t="s">
        <v>138</v>
      </c>
      <c r="C46" s="28">
        <v>53</v>
      </c>
      <c r="D46" s="27">
        <v>89.3</v>
      </c>
      <c r="E46" s="28">
        <v>9.7200000000000006</v>
      </c>
      <c r="F46" s="27">
        <v>96.3</v>
      </c>
      <c r="G46" s="28">
        <v>6.52</v>
      </c>
      <c r="H46" s="31">
        <v>3.0169999999999999</v>
      </c>
      <c r="I46" s="31">
        <v>0.32169999999999999</v>
      </c>
      <c r="J46" s="30">
        <v>0.176615675</v>
      </c>
      <c r="K46" s="30">
        <v>2.3576E-2</v>
      </c>
      <c r="L46" s="28">
        <v>7.7725</v>
      </c>
      <c r="M46" s="31"/>
      <c r="N46" s="31">
        <f t="shared" si="5"/>
        <v>0.12150832499999997</v>
      </c>
      <c r="O46" s="28"/>
      <c r="P46" s="28"/>
      <c r="Q46" s="28"/>
      <c r="R46" s="31"/>
      <c r="S46" s="31"/>
      <c r="T46" s="30">
        <v>0.13300000000000001</v>
      </c>
      <c r="U46" s="30">
        <v>2.8000000000000001E-2</v>
      </c>
      <c r="V46" s="30">
        <v>1.6E-2</v>
      </c>
      <c r="W46" s="30">
        <v>1.4E-2</v>
      </c>
      <c r="X46" s="30">
        <v>0.01</v>
      </c>
      <c r="Y46" s="30"/>
      <c r="Z46" s="79"/>
      <c r="AA46" s="79"/>
    </row>
    <row r="47" spans="1:27" ht="13.2" x14ac:dyDescent="0.25">
      <c r="A47" s="78">
        <v>42859</v>
      </c>
      <c r="B47" s="28" t="s">
        <v>138</v>
      </c>
      <c r="C47" s="28">
        <v>51.1</v>
      </c>
      <c r="D47" s="27">
        <v>94.5</v>
      </c>
      <c r="E47" s="28">
        <v>10.51</v>
      </c>
      <c r="F47" s="27">
        <v>94.8</v>
      </c>
      <c r="G47" s="28">
        <v>6.03</v>
      </c>
      <c r="H47" s="31">
        <v>0.68659999999999999</v>
      </c>
      <c r="I47" s="31">
        <v>0.26500000000000001</v>
      </c>
      <c r="J47" s="30">
        <v>0.151449</v>
      </c>
      <c r="K47" s="30">
        <v>2.1687999999999999E-2</v>
      </c>
      <c r="L47" s="28">
        <v>5.9562999999999997</v>
      </c>
      <c r="M47" s="31"/>
      <c r="N47" s="31">
        <f t="shared" si="5"/>
        <v>9.1863000000000028E-2</v>
      </c>
      <c r="O47" s="28"/>
      <c r="P47" s="28"/>
      <c r="Q47" s="28"/>
      <c r="R47" s="31"/>
      <c r="S47" s="31"/>
      <c r="T47" s="30">
        <v>8.5000000000000006E-2</v>
      </c>
      <c r="U47" s="30">
        <v>1.9E-2</v>
      </c>
      <c r="V47" s="30">
        <v>1.0999999999999999E-2</v>
      </c>
      <c r="W47" s="30">
        <v>0.01</v>
      </c>
      <c r="X47" s="30">
        <v>7.0000000000000001E-3</v>
      </c>
      <c r="Y47" s="30"/>
      <c r="Z47" s="79"/>
      <c r="AA47" s="79"/>
    </row>
    <row r="48" spans="1:27" ht="13.2" x14ac:dyDescent="0.25">
      <c r="A48" s="78">
        <v>42866</v>
      </c>
      <c r="B48" s="28" t="s">
        <v>138</v>
      </c>
      <c r="C48" s="28">
        <v>52.6</v>
      </c>
      <c r="D48" s="27">
        <v>92.2</v>
      </c>
      <c r="E48" s="28">
        <v>10.06</v>
      </c>
      <c r="F48" s="27">
        <v>110.8</v>
      </c>
      <c r="G48" s="28">
        <v>5.96</v>
      </c>
      <c r="H48" s="31">
        <v>0.56899999999999995</v>
      </c>
      <c r="I48" s="31">
        <v>0.28260000000000002</v>
      </c>
      <c r="J48" s="30">
        <v>0.16977700000000001</v>
      </c>
      <c r="K48" s="30">
        <v>3.5864E-2</v>
      </c>
      <c r="L48" s="28">
        <v>7.9972000000000003</v>
      </c>
      <c r="M48" s="31"/>
      <c r="N48" s="31">
        <f t="shared" si="5"/>
        <v>7.6959E-2</v>
      </c>
      <c r="O48" s="28"/>
      <c r="P48" s="28"/>
      <c r="Q48" s="28"/>
      <c r="R48" s="31"/>
      <c r="S48" s="31"/>
      <c r="T48" s="30">
        <v>7.3999999999999996E-2</v>
      </c>
      <c r="U48" s="30">
        <v>1.4999999999999999E-2</v>
      </c>
      <c r="V48" s="30">
        <v>8.0000000000000002E-3</v>
      </c>
      <c r="W48" s="30">
        <v>7.0000000000000001E-3</v>
      </c>
      <c r="X48" s="30">
        <v>5.0000000000000001E-3</v>
      </c>
      <c r="Y48" s="30"/>
      <c r="Z48" s="79"/>
      <c r="AA48" s="79"/>
    </row>
    <row r="49" spans="1:27" ht="13.2" x14ac:dyDescent="0.25">
      <c r="A49" s="78">
        <v>42873</v>
      </c>
      <c r="B49" s="28" t="s">
        <v>138</v>
      </c>
      <c r="C49" s="28">
        <v>57.4</v>
      </c>
      <c r="D49" s="27">
        <v>93.4</v>
      </c>
      <c r="E49" s="28">
        <v>9.6</v>
      </c>
      <c r="F49" s="27">
        <v>108</v>
      </c>
      <c r="G49" s="28">
        <v>6.16</v>
      </c>
      <c r="H49" s="31">
        <v>0.81030000000000002</v>
      </c>
      <c r="I49" s="31">
        <v>0.29630000000000001</v>
      </c>
      <c r="J49" s="30">
        <v>0.16206100000000001</v>
      </c>
      <c r="K49" s="30">
        <v>2.5741E-2</v>
      </c>
      <c r="L49" s="28">
        <v>8.1879000000000008</v>
      </c>
      <c r="M49" s="31"/>
      <c r="N49" s="31">
        <f t="shared" si="5"/>
        <v>0.10849799999999998</v>
      </c>
      <c r="O49" s="28"/>
      <c r="P49" s="28"/>
      <c r="Q49" s="28"/>
      <c r="R49" s="31"/>
      <c r="S49" s="31"/>
      <c r="T49" s="30">
        <v>9.5000000000000001E-2</v>
      </c>
      <c r="U49" s="30">
        <v>0.02</v>
      </c>
      <c r="V49" s="30">
        <v>1.0999999999999999E-2</v>
      </c>
      <c r="W49" s="30">
        <v>0.01</v>
      </c>
      <c r="X49" s="30">
        <v>7.0000000000000001E-3</v>
      </c>
      <c r="Y49" s="30"/>
      <c r="Z49" s="79"/>
      <c r="AA49" s="79"/>
    </row>
    <row r="50" spans="1:27" ht="13.2" x14ac:dyDescent="0.25">
      <c r="A50" s="78">
        <v>42880</v>
      </c>
      <c r="B50" s="28" t="s">
        <v>138</v>
      </c>
      <c r="C50" s="28">
        <v>55.2</v>
      </c>
      <c r="D50" s="27">
        <v>87.7</v>
      </c>
      <c r="E50" s="28">
        <v>9.26</v>
      </c>
      <c r="F50" s="27">
        <v>111.7</v>
      </c>
      <c r="G50" s="28">
        <v>6.14</v>
      </c>
      <c r="H50" s="31">
        <v>0.76339999999999997</v>
      </c>
      <c r="I50" s="31">
        <v>0.2913</v>
      </c>
      <c r="J50" s="30">
        <v>0.170013</v>
      </c>
      <c r="K50" s="30">
        <v>3.5074000000000001E-2</v>
      </c>
      <c r="L50" s="28">
        <v>9.4252000000000002</v>
      </c>
      <c r="M50" s="31"/>
      <c r="N50" s="31">
        <f t="shared" si="5"/>
        <v>8.6213000000000012E-2</v>
      </c>
      <c r="O50" s="28"/>
      <c r="P50" s="28"/>
      <c r="Q50" s="28"/>
      <c r="R50" s="31"/>
      <c r="S50" s="31"/>
      <c r="T50" s="30">
        <v>0.106</v>
      </c>
      <c r="U50" s="30">
        <v>2.4E-2</v>
      </c>
      <c r="V50" s="30">
        <v>1.2999999999999999E-2</v>
      </c>
      <c r="W50" s="30">
        <v>1.2E-2</v>
      </c>
      <c r="X50" s="30">
        <v>8.9999999999999993E-3</v>
      </c>
      <c r="Y50" s="30"/>
      <c r="Z50" s="79"/>
      <c r="AA50" s="79"/>
    </row>
    <row r="51" spans="1:27" ht="13.2" x14ac:dyDescent="0.25">
      <c r="A51" s="78">
        <v>42887</v>
      </c>
      <c r="B51" s="28" t="s">
        <v>138</v>
      </c>
      <c r="C51" s="28">
        <v>57.3</v>
      </c>
      <c r="D51" s="27">
        <v>89.4</v>
      </c>
      <c r="E51" s="28">
        <v>9.1999999999999993</v>
      </c>
      <c r="F51" s="27">
        <v>116.7</v>
      </c>
      <c r="G51" s="28">
        <v>5.99</v>
      </c>
      <c r="H51" s="31">
        <v>1.9039999999999999</v>
      </c>
      <c r="I51" s="31">
        <v>0.31709999999999999</v>
      </c>
      <c r="J51" s="30">
        <v>0.15426000000000001</v>
      </c>
      <c r="K51" s="30">
        <v>2.7244000000000001E-2</v>
      </c>
      <c r="L51" s="28">
        <v>9.9939</v>
      </c>
      <c r="M51" s="31"/>
      <c r="N51" s="31">
        <f t="shared" si="5"/>
        <v>0.13559599999999999</v>
      </c>
      <c r="O51" s="28"/>
      <c r="P51" s="28"/>
      <c r="Q51" s="28"/>
      <c r="R51" s="31"/>
      <c r="S51" s="31"/>
      <c r="T51" s="30">
        <v>0.16200000000000001</v>
      </c>
      <c r="U51" s="30">
        <v>3.5999999999999997E-2</v>
      </c>
      <c r="V51" s="30">
        <v>0.02</v>
      </c>
      <c r="W51" s="30">
        <v>1.7999999999999999E-2</v>
      </c>
      <c r="X51" s="30">
        <v>1.4E-2</v>
      </c>
      <c r="Y51" s="30"/>
      <c r="Z51" s="79"/>
      <c r="AA51" s="79"/>
    </row>
    <row r="52" spans="1:27" ht="13.2" x14ac:dyDescent="0.25">
      <c r="A52" s="78">
        <v>42894</v>
      </c>
      <c r="B52" s="28" t="s">
        <v>138</v>
      </c>
      <c r="C52" s="28">
        <v>54.2</v>
      </c>
      <c r="D52" s="27">
        <v>90.4</v>
      </c>
      <c r="E52" s="28">
        <v>9.66</v>
      </c>
      <c r="F52" s="27">
        <v>118.8</v>
      </c>
      <c r="G52" s="28">
        <v>6.48</v>
      </c>
      <c r="H52" s="31">
        <v>1.4570000000000001</v>
      </c>
      <c r="I52" s="31">
        <v>0.28149999999999997</v>
      </c>
      <c r="J52" s="30">
        <v>0.15492600000000001</v>
      </c>
      <c r="K52" s="30">
        <v>1.6801E-2</v>
      </c>
      <c r="L52" s="28">
        <v>10.973000000000001</v>
      </c>
      <c r="M52" s="31"/>
      <c r="N52" s="31">
        <f t="shared" si="5"/>
        <v>0.10977299999999995</v>
      </c>
      <c r="O52" s="28"/>
      <c r="P52" s="28"/>
      <c r="Q52" s="28"/>
      <c r="R52" s="31"/>
      <c r="S52" s="31"/>
      <c r="T52" s="30">
        <v>0.14499999999999999</v>
      </c>
      <c r="U52" s="30">
        <v>3.2000000000000001E-2</v>
      </c>
      <c r="V52" s="30">
        <v>1.7999999999999999E-2</v>
      </c>
      <c r="W52" s="30">
        <v>1.6E-2</v>
      </c>
      <c r="X52" s="30">
        <v>1.2E-2</v>
      </c>
      <c r="Y52" s="30"/>
      <c r="Z52" s="79"/>
      <c r="AA52" s="79"/>
    </row>
    <row r="53" spans="1:27" ht="13.2" x14ac:dyDescent="0.25">
      <c r="A53" s="78">
        <v>42901</v>
      </c>
      <c r="B53" s="28" t="s">
        <v>138</v>
      </c>
      <c r="C53" s="28">
        <v>57.8</v>
      </c>
      <c r="D53" s="27">
        <v>89.6</v>
      </c>
      <c r="E53" s="28">
        <v>9.17</v>
      </c>
      <c r="F53" s="27">
        <v>127.6</v>
      </c>
      <c r="G53" s="28">
        <v>6.23</v>
      </c>
      <c r="H53" s="31">
        <v>0.6159</v>
      </c>
      <c r="I53" s="31">
        <v>0.30049999999999999</v>
      </c>
      <c r="J53" s="30">
        <v>0.17784</v>
      </c>
      <c r="K53" s="30">
        <v>1.7908E-2</v>
      </c>
      <c r="L53" s="28">
        <v>7.6458000000000004</v>
      </c>
      <c r="M53" s="31"/>
      <c r="N53" s="31">
        <f t="shared" si="5"/>
        <v>0.10475199999999998</v>
      </c>
      <c r="O53" s="28"/>
      <c r="P53" s="28"/>
      <c r="Q53" s="28"/>
      <c r="R53" s="31"/>
      <c r="S53" s="31"/>
      <c r="T53" s="30">
        <v>9.1999999999999998E-2</v>
      </c>
      <c r="U53" s="30">
        <v>0.02</v>
      </c>
      <c r="V53" s="30">
        <v>1.0999999999999999E-2</v>
      </c>
      <c r="W53" s="30">
        <v>0.01</v>
      </c>
      <c r="X53" s="30">
        <v>7.0000000000000001E-3</v>
      </c>
      <c r="Y53" s="30"/>
      <c r="Z53" s="79"/>
      <c r="AA53" s="79"/>
    </row>
    <row r="54" spans="1:27" ht="13.2" x14ac:dyDescent="0.25">
      <c r="A54" s="78">
        <v>42908</v>
      </c>
      <c r="B54" s="28" t="s">
        <v>138</v>
      </c>
      <c r="C54" s="28">
        <v>57.7</v>
      </c>
      <c r="D54" s="27">
        <v>89.3</v>
      </c>
      <c r="E54" s="28">
        <v>9.14</v>
      </c>
      <c r="F54" s="27">
        <v>139.6</v>
      </c>
      <c r="G54" s="28">
        <v>6.34</v>
      </c>
      <c r="H54" s="31">
        <v>0.78649999999999998</v>
      </c>
      <c r="I54" s="31">
        <v>0.38669999999999999</v>
      </c>
      <c r="J54" s="30">
        <v>0.269565</v>
      </c>
      <c r="K54" s="30">
        <v>1.7568E-2</v>
      </c>
      <c r="L54" s="28">
        <v>10.661</v>
      </c>
      <c r="M54" s="31"/>
      <c r="N54" s="31">
        <f t="shared" si="5"/>
        <v>9.9567000000000017E-2</v>
      </c>
      <c r="O54" s="28"/>
      <c r="P54" s="28"/>
      <c r="Q54" s="28"/>
      <c r="R54" s="31"/>
      <c r="S54" s="31"/>
      <c r="T54" s="30">
        <v>0.124</v>
      </c>
      <c r="U54" s="30">
        <v>2.7E-2</v>
      </c>
      <c r="V54" s="30">
        <v>1.4999999999999999E-2</v>
      </c>
      <c r="W54" s="30">
        <v>1.2999999999999999E-2</v>
      </c>
      <c r="X54" s="30">
        <v>0.01</v>
      </c>
      <c r="Y54" s="30"/>
      <c r="Z54" s="79"/>
      <c r="AA54" s="79"/>
    </row>
    <row r="55" spans="1:27" ht="13.2" x14ac:dyDescent="0.25">
      <c r="A55" s="78">
        <v>42915</v>
      </c>
      <c r="B55" s="28" t="s">
        <v>138</v>
      </c>
      <c r="C55" s="28">
        <v>56.8</v>
      </c>
      <c r="D55" s="27">
        <v>91.7</v>
      </c>
      <c r="E55" s="28">
        <v>9.48</v>
      </c>
      <c r="F55" s="27">
        <v>141.30000000000001</v>
      </c>
      <c r="G55" s="28">
        <v>6.91</v>
      </c>
      <c r="H55" s="31">
        <v>0.31480000000000002</v>
      </c>
      <c r="I55" s="31">
        <v>0.34449999999999997</v>
      </c>
      <c r="J55" s="30">
        <v>0.27724900000000002</v>
      </c>
      <c r="K55" s="30">
        <v>1.515E-2</v>
      </c>
      <c r="L55" s="28">
        <v>10.3116</v>
      </c>
      <c r="M55" s="31"/>
      <c r="N55" s="31">
        <f t="shared" si="5"/>
        <v>5.2100999999999953E-2</v>
      </c>
      <c r="O55" s="28"/>
      <c r="P55" s="28"/>
      <c r="Q55" s="28"/>
      <c r="R55" s="31"/>
      <c r="S55" s="31"/>
      <c r="T55" s="30">
        <v>9.2999999999999999E-2</v>
      </c>
      <c r="U55" s="30">
        <v>2.1000000000000001E-2</v>
      </c>
      <c r="V55" s="30">
        <v>1.0999999999999999E-2</v>
      </c>
      <c r="W55" s="30">
        <v>0.01</v>
      </c>
      <c r="X55" s="30">
        <v>8.0000000000000002E-3</v>
      </c>
      <c r="Y55" s="30"/>
      <c r="Z55" s="79"/>
      <c r="AA55" s="79"/>
    </row>
    <row r="56" spans="1:27" ht="13.2" x14ac:dyDescent="0.25">
      <c r="A56" s="78">
        <v>42922</v>
      </c>
      <c r="B56" s="28" t="s">
        <v>138</v>
      </c>
      <c r="C56" s="28">
        <v>57.1</v>
      </c>
      <c r="D56" s="27">
        <v>93.2</v>
      </c>
      <c r="E56" s="28">
        <v>9.61</v>
      </c>
      <c r="F56" s="27">
        <v>140.80000000000001</v>
      </c>
      <c r="G56" s="28">
        <v>6.53</v>
      </c>
      <c r="H56" s="31">
        <v>1.5920000000000001</v>
      </c>
      <c r="I56" s="31">
        <v>0.39329999999999998</v>
      </c>
      <c r="J56" s="30">
        <v>0.31442900000000001</v>
      </c>
      <c r="K56" s="30">
        <v>1.2919999999999999E-2</v>
      </c>
      <c r="L56" s="28">
        <v>4.0170000000000003</v>
      </c>
      <c r="M56" s="31"/>
      <c r="N56" s="31">
        <f t="shared" si="5"/>
        <v>6.5950999999999982E-2</v>
      </c>
      <c r="O56" s="28"/>
      <c r="P56" s="28"/>
      <c r="Q56" s="28"/>
      <c r="R56" s="31"/>
      <c r="S56" s="31"/>
      <c r="T56" s="30">
        <v>6.4000000000000001E-2</v>
      </c>
      <c r="U56" s="30">
        <v>1.4E-2</v>
      </c>
      <c r="V56" s="30">
        <v>8.0000000000000002E-3</v>
      </c>
      <c r="W56" s="30">
        <v>7.0000000000000001E-3</v>
      </c>
      <c r="X56" s="30">
        <v>5.0000000000000001E-3</v>
      </c>
      <c r="Y56" s="30"/>
      <c r="Z56" s="79"/>
      <c r="AA56" s="79"/>
    </row>
    <row r="57" spans="1:27" ht="13.2" x14ac:dyDescent="0.25">
      <c r="A57" s="78">
        <v>42929</v>
      </c>
      <c r="B57" s="28" t="s">
        <v>138</v>
      </c>
      <c r="C57" s="28">
        <v>59.6</v>
      </c>
      <c r="D57" s="27">
        <v>90.2</v>
      </c>
      <c r="E57" s="28">
        <v>9.0399999999999991</v>
      </c>
      <c r="F57" s="27">
        <v>140.5</v>
      </c>
      <c r="G57" s="28">
        <v>6.05</v>
      </c>
      <c r="H57" s="31">
        <v>1.7390000000000001</v>
      </c>
      <c r="I57" s="31">
        <v>0.32979999999999998</v>
      </c>
      <c r="J57" s="30">
        <v>0.288437</v>
      </c>
      <c r="K57" s="30">
        <v>9.4619999999999999E-3</v>
      </c>
      <c r="L57" s="28">
        <v>7.3455000000000004</v>
      </c>
      <c r="M57" s="31"/>
      <c r="N57" s="31">
        <f t="shared" si="5"/>
        <v>3.1900999999999957E-2</v>
      </c>
      <c r="O57" s="28"/>
      <c r="P57" s="28"/>
      <c r="Q57" s="28"/>
      <c r="R57" s="31"/>
      <c r="S57" s="31"/>
      <c r="T57" s="30">
        <v>8.5999999999999993E-2</v>
      </c>
      <c r="U57" s="30">
        <v>1.9E-2</v>
      </c>
      <c r="V57" s="30">
        <v>1.0999999999999999E-2</v>
      </c>
      <c r="W57" s="30">
        <v>8.9999999999999993E-3</v>
      </c>
      <c r="X57" s="30">
        <v>7.0000000000000001E-3</v>
      </c>
      <c r="Y57" s="30"/>
      <c r="Z57" s="79"/>
      <c r="AA57" s="79"/>
    </row>
    <row r="58" spans="1:27" ht="13.2" x14ac:dyDescent="0.25">
      <c r="A58" s="78">
        <v>42936</v>
      </c>
      <c r="B58" s="28" t="s">
        <v>138</v>
      </c>
      <c r="C58" s="28">
        <v>66</v>
      </c>
      <c r="D58" s="27">
        <v>90.5</v>
      </c>
      <c r="E58" s="28">
        <v>9.02</v>
      </c>
      <c r="F58" s="27">
        <v>142</v>
      </c>
      <c r="G58" s="28">
        <v>6.09</v>
      </c>
      <c r="H58" s="31">
        <v>1.72</v>
      </c>
      <c r="I58" s="31">
        <v>0.37680000000000002</v>
      </c>
      <c r="J58" s="30">
        <v>0.31238199999999999</v>
      </c>
      <c r="K58" s="30">
        <v>8.2950000000000003E-3</v>
      </c>
      <c r="L58" s="28">
        <v>7.2328000000000001</v>
      </c>
      <c r="M58" s="31"/>
      <c r="N58" s="31">
        <f t="shared" si="5"/>
        <v>5.6123000000000034E-2</v>
      </c>
      <c r="O58" s="28"/>
      <c r="P58" s="28"/>
      <c r="Q58" s="28"/>
      <c r="R58" s="31"/>
      <c r="S58" s="31"/>
      <c r="T58" s="30">
        <v>7.0999999999999994E-2</v>
      </c>
      <c r="U58" s="30">
        <v>1.6E-2</v>
      </c>
      <c r="V58" s="30">
        <v>8.9999999999999993E-3</v>
      </c>
      <c r="W58" s="30">
        <v>8.0000000000000002E-3</v>
      </c>
      <c r="X58" s="30">
        <v>6.0000000000000001E-3</v>
      </c>
      <c r="Y58" s="30"/>
      <c r="Z58" s="79"/>
      <c r="AA58" s="79"/>
    </row>
    <row r="59" spans="1:27" ht="13.2" x14ac:dyDescent="0.25">
      <c r="A59" s="78">
        <v>42943</v>
      </c>
      <c r="B59" s="28" t="s">
        <v>138</v>
      </c>
      <c r="C59" s="28">
        <v>56.9</v>
      </c>
      <c r="D59" s="27">
        <v>93.1</v>
      </c>
      <c r="E59" s="28">
        <v>9.6300000000000008</v>
      </c>
      <c r="F59" s="27">
        <v>142.69999999999999</v>
      </c>
      <c r="G59" s="28">
        <v>6.69</v>
      </c>
      <c r="H59" s="31">
        <v>1.341</v>
      </c>
      <c r="I59" s="31">
        <v>0.33229999999999998</v>
      </c>
      <c r="J59" s="30">
        <v>0.28533500000000001</v>
      </c>
      <c r="K59" s="30">
        <v>1.0396000000000001E-2</v>
      </c>
      <c r="L59" s="28">
        <v>4.6680999999999999</v>
      </c>
      <c r="M59" s="31"/>
      <c r="N59" s="31">
        <f t="shared" si="5"/>
        <v>3.6568999999999963E-2</v>
      </c>
      <c r="O59" s="28"/>
      <c r="P59" s="28"/>
      <c r="Q59" s="28"/>
      <c r="R59" s="31"/>
      <c r="S59" s="31"/>
      <c r="T59" s="30">
        <v>5.1999999999999998E-2</v>
      </c>
      <c r="U59" s="30">
        <v>1.2E-2</v>
      </c>
      <c r="V59" s="30">
        <v>7.0000000000000001E-3</v>
      </c>
      <c r="W59" s="30">
        <v>6.0000000000000001E-3</v>
      </c>
      <c r="X59" s="30">
        <v>5.0000000000000001E-3</v>
      </c>
      <c r="Y59" s="30"/>
      <c r="Z59" s="79"/>
      <c r="AA59" s="79"/>
    </row>
    <row r="60" spans="1:27" ht="13.2" x14ac:dyDescent="0.25">
      <c r="A60" s="78">
        <v>42950</v>
      </c>
      <c r="B60" s="28" t="s">
        <v>138</v>
      </c>
      <c r="C60" s="28">
        <v>59</v>
      </c>
      <c r="D60" s="27">
        <v>94.5</v>
      </c>
      <c r="E60" s="28">
        <v>9.5299999999999994</v>
      </c>
      <c r="F60" s="27">
        <v>147.5</v>
      </c>
      <c r="G60" s="28">
        <v>6.15</v>
      </c>
      <c r="H60" s="31">
        <v>1.2609999999999999</v>
      </c>
      <c r="I60" s="31">
        <v>0.3281</v>
      </c>
      <c r="J60" s="30">
        <v>0.29525299999999999</v>
      </c>
      <c r="K60" s="30">
        <v>9.0209999999999995E-3</v>
      </c>
      <c r="L60" s="28">
        <v>3.5562999999999998</v>
      </c>
      <c r="M60" s="31"/>
      <c r="N60" s="31">
        <f t="shared" si="5"/>
        <v>2.3826000000000014E-2</v>
      </c>
      <c r="O60" s="28"/>
      <c r="P60" s="28"/>
      <c r="Q60" s="28"/>
      <c r="R60" s="31"/>
      <c r="S60" s="31"/>
      <c r="T60" s="30">
        <v>4.2000000000000003E-2</v>
      </c>
      <c r="U60" s="30">
        <v>8.0000000000000002E-3</v>
      </c>
      <c r="V60" s="30">
        <v>5.0000000000000001E-3</v>
      </c>
      <c r="W60" s="30">
        <v>4.0000000000000001E-3</v>
      </c>
      <c r="X60" s="30">
        <v>3.0000000000000001E-3</v>
      </c>
      <c r="Y60" s="30"/>
      <c r="Z60" s="79"/>
      <c r="AA60" s="79"/>
    </row>
    <row r="61" spans="1:27" ht="13.2" x14ac:dyDescent="0.25">
      <c r="A61" s="78">
        <v>42956</v>
      </c>
      <c r="B61" s="28" t="s">
        <v>138</v>
      </c>
      <c r="C61" s="28">
        <v>56</v>
      </c>
      <c r="D61" s="27">
        <v>92.1</v>
      </c>
      <c r="E61" s="28">
        <v>9.6300000000000008</v>
      </c>
      <c r="F61" s="27">
        <v>146.6</v>
      </c>
      <c r="G61" s="28">
        <v>6.65</v>
      </c>
      <c r="H61" s="31">
        <v>1.2130000000000001</v>
      </c>
      <c r="I61" s="31">
        <v>0.31790000000000002</v>
      </c>
      <c r="J61" s="30">
        <v>0.30746699999999999</v>
      </c>
      <c r="K61" s="30">
        <v>7.0530000000000002E-3</v>
      </c>
      <c r="L61" s="28">
        <v>3.1267999999999998</v>
      </c>
      <c r="M61" s="31"/>
      <c r="N61" s="31">
        <f t="shared" si="5"/>
        <v>3.3800000000000496E-3</v>
      </c>
      <c r="O61" s="28"/>
      <c r="P61" s="28"/>
      <c r="Q61" s="28"/>
      <c r="R61" s="31"/>
      <c r="S61" s="31"/>
      <c r="T61" s="30">
        <v>3.5000000000000003E-2</v>
      </c>
      <c r="U61" s="30">
        <v>7.0000000000000001E-3</v>
      </c>
      <c r="V61" s="30">
        <v>4.0000000000000001E-3</v>
      </c>
      <c r="W61" s="30">
        <v>3.0000000000000001E-3</v>
      </c>
      <c r="X61" s="30">
        <v>2E-3</v>
      </c>
      <c r="Y61" s="30"/>
      <c r="Z61" s="79"/>
      <c r="AA61" s="79"/>
    </row>
    <row r="62" spans="1:27" ht="13.2" x14ac:dyDescent="0.25">
      <c r="A62" s="78">
        <v>42964</v>
      </c>
      <c r="B62" s="28" t="s">
        <v>138</v>
      </c>
      <c r="C62" s="28">
        <v>56.45</v>
      </c>
      <c r="D62" s="27">
        <v>92.8</v>
      </c>
      <c r="E62" s="28">
        <v>9.66</v>
      </c>
      <c r="F62" s="27">
        <v>147.4</v>
      </c>
      <c r="G62" s="28">
        <v>7.17</v>
      </c>
      <c r="H62" s="31">
        <v>1.4359999999999999</v>
      </c>
      <c r="I62" s="31">
        <v>0.35549999999999998</v>
      </c>
      <c r="J62" s="30">
        <v>0.26572099999999998</v>
      </c>
      <c r="K62" s="30">
        <v>1.0623E-2</v>
      </c>
      <c r="L62" s="28">
        <v>3</v>
      </c>
      <c r="M62" s="31"/>
      <c r="N62" s="31">
        <f t="shared" si="5"/>
        <v>7.9156000000000004E-2</v>
      </c>
      <c r="O62" s="28"/>
      <c r="P62" s="28"/>
      <c r="Q62" s="28"/>
      <c r="R62" s="31"/>
      <c r="S62" s="31"/>
      <c r="T62" s="30">
        <v>3.5999999999999997E-2</v>
      </c>
      <c r="U62" s="30">
        <v>8.0000000000000002E-3</v>
      </c>
      <c r="V62" s="30">
        <v>4.0000000000000001E-3</v>
      </c>
      <c r="W62" s="30">
        <v>4.0000000000000001E-3</v>
      </c>
      <c r="X62" s="30">
        <v>3.0000000000000001E-3</v>
      </c>
      <c r="Y62" s="30"/>
      <c r="Z62" s="79"/>
      <c r="AA62" s="79"/>
    </row>
    <row r="63" spans="1:27" ht="13.2" x14ac:dyDescent="0.25">
      <c r="A63" s="78">
        <v>42971</v>
      </c>
      <c r="B63" s="28" t="s">
        <v>138</v>
      </c>
      <c r="C63" s="28">
        <v>56.3</v>
      </c>
      <c r="D63" s="27">
        <v>90.5</v>
      </c>
      <c r="E63" s="28">
        <v>9.42</v>
      </c>
      <c r="F63" s="27">
        <v>144.80000000000001</v>
      </c>
      <c r="G63" s="28">
        <v>6.32</v>
      </c>
      <c r="H63" s="31">
        <v>1.76</v>
      </c>
      <c r="I63" s="31">
        <v>0.36759999999999998</v>
      </c>
      <c r="J63" s="30">
        <v>0.29280299999999998</v>
      </c>
      <c r="K63" s="30">
        <v>9.9310000000000006E-3</v>
      </c>
      <c r="L63" s="28">
        <v>5.0999999999999996</v>
      </c>
      <c r="M63" s="31"/>
      <c r="N63" s="31">
        <f t="shared" si="5"/>
        <v>6.4865999999999979E-2</v>
      </c>
      <c r="O63" s="28"/>
      <c r="P63" s="28"/>
      <c r="Q63" s="28"/>
      <c r="R63" s="31"/>
      <c r="S63" s="31"/>
      <c r="T63" s="30">
        <v>7.2999999999999995E-2</v>
      </c>
      <c r="U63" s="30">
        <v>1.4999999999999999E-2</v>
      </c>
      <c r="V63" s="30">
        <v>8.0000000000000002E-3</v>
      </c>
      <c r="W63" s="30">
        <v>7.0000000000000001E-3</v>
      </c>
      <c r="X63" s="30">
        <v>5.0000000000000001E-3</v>
      </c>
      <c r="Y63" s="30"/>
      <c r="Z63" s="79"/>
      <c r="AA63" s="79"/>
    </row>
    <row r="64" spans="1:27" ht="13.2" x14ac:dyDescent="0.25">
      <c r="A64" s="78">
        <v>42978</v>
      </c>
      <c r="B64" s="28" t="s">
        <v>138</v>
      </c>
      <c r="C64" s="28">
        <v>54.4</v>
      </c>
      <c r="D64" s="27">
        <v>90.7</v>
      </c>
      <c r="E64" s="28">
        <v>9.67</v>
      </c>
      <c r="F64" s="27">
        <v>144.19999999999999</v>
      </c>
      <c r="G64" s="28">
        <v>6.26</v>
      </c>
      <c r="H64" s="31">
        <v>1.7989999999999999</v>
      </c>
      <c r="I64" s="31">
        <v>0.30020000000000002</v>
      </c>
      <c r="J64" s="30">
        <v>0.24635399999999999</v>
      </c>
      <c r="K64" s="30">
        <v>8.0479999999999996E-3</v>
      </c>
      <c r="L64" s="28">
        <v>3.4</v>
      </c>
      <c r="M64" s="31"/>
      <c r="N64" s="31">
        <f t="shared" si="5"/>
        <v>4.5798000000000005E-2</v>
      </c>
      <c r="O64" s="28"/>
      <c r="P64" s="28"/>
      <c r="Q64" s="28"/>
      <c r="R64" s="31"/>
      <c r="S64" s="31"/>
      <c r="T64" s="30">
        <v>6.4000000000000001E-2</v>
      </c>
      <c r="U64" s="30">
        <v>1.4E-2</v>
      </c>
      <c r="V64" s="30">
        <v>8.0000000000000002E-3</v>
      </c>
      <c r="W64" s="30">
        <v>7.0000000000000001E-3</v>
      </c>
      <c r="X64" s="30">
        <v>6.0000000000000001E-3</v>
      </c>
      <c r="Y64" s="30"/>
      <c r="Z64" s="79"/>
      <c r="AA64" s="79"/>
    </row>
    <row r="65" spans="1:27" ht="13.2" x14ac:dyDescent="0.25">
      <c r="A65" s="78">
        <v>42985</v>
      </c>
      <c r="B65" s="28" t="s">
        <v>138</v>
      </c>
      <c r="C65" s="28">
        <v>59.5</v>
      </c>
      <c r="D65" s="27">
        <v>89.6</v>
      </c>
      <c r="E65" s="28">
        <v>8.99</v>
      </c>
      <c r="F65" s="27">
        <v>134.30000000000001</v>
      </c>
      <c r="G65" s="28">
        <v>6.21</v>
      </c>
      <c r="H65" s="31">
        <v>4.04</v>
      </c>
      <c r="I65" s="31">
        <v>0.30659999999999998</v>
      </c>
      <c r="J65" s="30">
        <v>0.19591900000000001</v>
      </c>
      <c r="K65" s="30">
        <v>7.9129999999999999E-3</v>
      </c>
      <c r="L65" s="28">
        <v>7</v>
      </c>
      <c r="M65" s="31"/>
      <c r="N65" s="31">
        <f t="shared" si="5"/>
        <v>0.10276799999999997</v>
      </c>
      <c r="O65" s="28"/>
      <c r="P65" s="28"/>
      <c r="Q65" s="28"/>
      <c r="R65" s="31"/>
      <c r="S65" s="31"/>
      <c r="T65" s="52">
        <v>0.21299999999999999</v>
      </c>
      <c r="U65" s="52">
        <v>4.4999999999999998E-2</v>
      </c>
      <c r="V65" s="52">
        <v>2.5000000000000001E-2</v>
      </c>
      <c r="W65" s="52">
        <v>2.1999999999999999E-2</v>
      </c>
      <c r="X65" s="52">
        <v>1.6E-2</v>
      </c>
      <c r="Y65" s="30"/>
      <c r="Z65" s="79"/>
      <c r="AA65" s="79"/>
    </row>
    <row r="66" spans="1:27" ht="13.2" x14ac:dyDescent="0.25">
      <c r="A66" s="78">
        <v>42992</v>
      </c>
      <c r="B66" s="28" t="s">
        <v>138</v>
      </c>
      <c r="C66" s="28">
        <v>57.3</v>
      </c>
      <c r="D66" s="27">
        <v>93</v>
      </c>
      <c r="E66" s="28">
        <v>9.57</v>
      </c>
      <c r="F66" s="27">
        <v>153.6</v>
      </c>
      <c r="G66" s="28">
        <v>6.76</v>
      </c>
      <c r="H66" s="31">
        <v>1.4570000000000001</v>
      </c>
      <c r="I66" s="31">
        <v>0.3775</v>
      </c>
      <c r="J66" s="30">
        <v>0.329675</v>
      </c>
      <c r="K66" s="30">
        <v>7.5490000000000002E-3</v>
      </c>
      <c r="L66" s="28">
        <v>3.5</v>
      </c>
      <c r="M66" s="31"/>
      <c r="N66" s="31">
        <f t="shared" si="5"/>
        <v>4.0276000000000034E-2</v>
      </c>
      <c r="O66" s="28"/>
      <c r="P66" s="28"/>
      <c r="Q66" s="28"/>
      <c r="R66" s="31"/>
      <c r="S66" s="31"/>
      <c r="T66" s="52">
        <v>3.5999999999999997E-2</v>
      </c>
      <c r="U66" s="52">
        <v>7.0000000000000001E-3</v>
      </c>
      <c r="V66" s="52">
        <v>4.0000000000000001E-3</v>
      </c>
      <c r="W66" s="52">
        <v>3.0000000000000001E-3</v>
      </c>
      <c r="X66" s="52">
        <v>3.0000000000000001E-3</v>
      </c>
      <c r="Y66" s="30"/>
      <c r="Z66" s="79"/>
      <c r="AA66" s="79"/>
    </row>
    <row r="67" spans="1:27" ht="13.2" x14ac:dyDescent="0.25">
      <c r="A67" s="78">
        <v>42999</v>
      </c>
      <c r="B67" s="28" t="s">
        <v>138</v>
      </c>
      <c r="C67" s="28">
        <v>59.1</v>
      </c>
      <c r="D67" s="27">
        <v>88.9</v>
      </c>
      <c r="E67" s="28">
        <v>8.9499999999999993</v>
      </c>
      <c r="F67" s="27">
        <v>139.30000000000001</v>
      </c>
      <c r="G67" s="28">
        <v>6.26</v>
      </c>
      <c r="H67" s="31">
        <v>4.1100000000000003</v>
      </c>
      <c r="I67" s="31">
        <v>0.35289999999999999</v>
      </c>
      <c r="J67" s="30">
        <v>0.24882599999999999</v>
      </c>
      <c r="K67" s="30">
        <v>7.5189999999999996E-3</v>
      </c>
      <c r="L67" s="28">
        <v>8.4</v>
      </c>
      <c r="M67" s="31"/>
      <c r="N67" s="31">
        <f t="shared" si="5"/>
        <v>9.6555000000000002E-2</v>
      </c>
      <c r="O67" s="28"/>
      <c r="P67" s="28"/>
      <c r="Q67" s="28"/>
      <c r="R67" s="31"/>
      <c r="S67" s="31"/>
      <c r="T67" s="52">
        <v>0.22500000000000001</v>
      </c>
      <c r="U67" s="52">
        <v>4.8000000000000001E-2</v>
      </c>
      <c r="V67" s="52">
        <v>2.5999999999999999E-2</v>
      </c>
      <c r="W67" s="52">
        <v>2.3E-2</v>
      </c>
      <c r="X67" s="52">
        <v>1.7000000000000001E-2</v>
      </c>
      <c r="Y67" s="30"/>
      <c r="Z67" s="79"/>
      <c r="AA67" s="79"/>
    </row>
    <row r="68" spans="1:27" ht="13.2" x14ac:dyDescent="0.25">
      <c r="A68" s="78">
        <v>43006</v>
      </c>
      <c r="B68" s="28" t="s">
        <v>138</v>
      </c>
      <c r="C68" s="28">
        <v>59.5</v>
      </c>
      <c r="D68" s="27">
        <v>87.5</v>
      </c>
      <c r="E68" s="28">
        <v>8.77</v>
      </c>
      <c r="F68" s="27">
        <v>149</v>
      </c>
      <c r="G68" s="28">
        <v>6.21</v>
      </c>
      <c r="H68" s="31">
        <v>2.2000000000000002</v>
      </c>
      <c r="I68" s="31">
        <v>0.37019999999999997</v>
      </c>
      <c r="J68" s="30">
        <v>0.275945</v>
      </c>
      <c r="K68" s="30">
        <v>5.7099999999999998E-3</v>
      </c>
      <c r="L68" s="28">
        <v>4.9000000000000004</v>
      </c>
      <c r="M68" s="31"/>
      <c r="N68" s="31">
        <f t="shared" si="5"/>
        <v>8.8544999999999985E-2</v>
      </c>
      <c r="O68" s="28"/>
      <c r="P68" s="28"/>
      <c r="Q68" s="28"/>
      <c r="R68" s="31"/>
      <c r="S68" s="31"/>
      <c r="T68" s="52">
        <v>7.8E-2</v>
      </c>
      <c r="U68" s="52">
        <v>1.6E-2</v>
      </c>
      <c r="V68" s="52">
        <v>8.9999999999999993E-3</v>
      </c>
      <c r="W68" s="52">
        <v>8.0000000000000002E-3</v>
      </c>
      <c r="X68" s="52">
        <v>6.0000000000000001E-3</v>
      </c>
      <c r="Y68" s="30"/>
      <c r="Z68" s="79"/>
      <c r="AA68" s="79"/>
    </row>
    <row r="69" spans="1:27" ht="13.2" x14ac:dyDescent="0.25">
      <c r="A69" s="78">
        <v>43014</v>
      </c>
      <c r="B69" s="28" t="s">
        <v>138</v>
      </c>
      <c r="C69" s="28">
        <v>54.86</v>
      </c>
      <c r="D69" s="27">
        <v>87.6</v>
      </c>
      <c r="E69" s="28">
        <v>9.26</v>
      </c>
      <c r="F69" s="27">
        <v>151.4</v>
      </c>
      <c r="G69" s="28">
        <v>5.85</v>
      </c>
      <c r="H69" s="31">
        <v>1.448</v>
      </c>
      <c r="I69" s="31">
        <v>0.38059999999999999</v>
      </c>
      <c r="J69" s="30">
        <v>0.33087450000000002</v>
      </c>
      <c r="K69" s="30">
        <v>6.8230000000000001E-3</v>
      </c>
      <c r="L69" s="28">
        <v>6.0395000000000003</v>
      </c>
      <c r="M69" s="31"/>
      <c r="N69" s="31">
        <f t="shared" si="5"/>
        <v>4.2902499999999955E-2</v>
      </c>
      <c r="O69" s="28"/>
      <c r="P69" s="28"/>
      <c r="Q69" s="28"/>
      <c r="R69" s="31"/>
      <c r="S69" s="31"/>
      <c r="T69" s="52">
        <v>0.04</v>
      </c>
      <c r="U69" s="52">
        <v>8.0000000000000002E-3</v>
      </c>
      <c r="V69" s="52">
        <v>4.0000000000000001E-3</v>
      </c>
      <c r="W69" s="52">
        <v>4.0000000000000001E-3</v>
      </c>
      <c r="X69" s="52">
        <v>3.0000000000000001E-3</v>
      </c>
      <c r="Y69" s="33"/>
      <c r="Z69" s="79"/>
      <c r="AA69" s="79"/>
    </row>
    <row r="70" spans="1:27" ht="13.2" x14ac:dyDescent="0.25">
      <c r="A70" s="78">
        <v>43020</v>
      </c>
      <c r="B70" s="28" t="s">
        <v>138</v>
      </c>
      <c r="C70" s="28">
        <v>56.1</v>
      </c>
      <c r="D70" s="27">
        <v>89.4</v>
      </c>
      <c r="E70" s="28">
        <v>9.33</v>
      </c>
      <c r="F70" s="27">
        <v>117.1</v>
      </c>
      <c r="G70" s="28">
        <v>5.71</v>
      </c>
      <c r="H70" s="31">
        <v>2.0089999999999999</v>
      </c>
      <c r="I70" s="31">
        <v>0.2455</v>
      </c>
      <c r="J70" s="30">
        <v>0.19205449999999999</v>
      </c>
      <c r="K70" s="30">
        <v>8.5784999999999993E-3</v>
      </c>
      <c r="L70" s="28">
        <v>10.589</v>
      </c>
      <c r="M70" s="31"/>
      <c r="N70" s="31">
        <f t="shared" si="5"/>
        <v>4.4867000000000018E-2</v>
      </c>
      <c r="O70" s="28"/>
      <c r="P70" s="28"/>
      <c r="Q70" s="28"/>
      <c r="R70" s="31"/>
      <c r="S70" s="31"/>
      <c r="T70" s="52">
        <v>6.8000000000000005E-2</v>
      </c>
      <c r="U70" s="52">
        <v>1.2999999999999999E-2</v>
      </c>
      <c r="V70" s="52">
        <v>7.0000000000000001E-3</v>
      </c>
      <c r="W70" s="52">
        <v>6.0000000000000001E-3</v>
      </c>
      <c r="X70" s="52">
        <v>5.0000000000000001E-3</v>
      </c>
      <c r="Y70" s="33"/>
      <c r="Z70" s="79"/>
      <c r="AA70" s="79"/>
    </row>
    <row r="71" spans="1:27" ht="13.2" x14ac:dyDescent="0.25">
      <c r="A71" s="78">
        <v>43034</v>
      </c>
      <c r="B71" s="28" t="s">
        <v>138</v>
      </c>
      <c r="C71" s="28">
        <v>59</v>
      </c>
      <c r="D71" s="27">
        <v>77.2</v>
      </c>
      <c r="E71" s="28">
        <v>7.78</v>
      </c>
      <c r="F71" s="27">
        <v>80.099999999999994</v>
      </c>
      <c r="G71" s="28">
        <v>6.15</v>
      </c>
      <c r="H71" s="31">
        <v>12.89</v>
      </c>
      <c r="I71" s="31">
        <v>0.36820000000000003</v>
      </c>
      <c r="J71" s="30">
        <v>0.1026055</v>
      </c>
      <c r="K71" s="30">
        <v>2.1049999999999999E-4</v>
      </c>
      <c r="L71" s="28">
        <v>15.741</v>
      </c>
      <c r="M71" s="31"/>
      <c r="N71" s="31">
        <f t="shared" si="5"/>
        <v>0.26538400000000001</v>
      </c>
      <c r="O71" s="28"/>
      <c r="P71" s="28"/>
      <c r="Q71" s="28"/>
      <c r="R71" s="31"/>
      <c r="S71" s="31"/>
      <c r="T71" s="52">
        <v>0.73399999999999999</v>
      </c>
      <c r="U71" s="52">
        <v>0.16300000000000001</v>
      </c>
      <c r="V71" s="52">
        <v>9.2999999999999999E-2</v>
      </c>
      <c r="W71" s="52">
        <v>8.2000000000000003E-2</v>
      </c>
      <c r="X71" s="52">
        <v>6.2E-2</v>
      </c>
      <c r="Y71" s="33"/>
      <c r="Z71" s="79"/>
      <c r="AA71" s="79"/>
    </row>
    <row r="72" spans="1:27" ht="13.2" x14ac:dyDescent="0.25">
      <c r="A72" s="78">
        <v>43041</v>
      </c>
      <c r="B72" s="28" t="s">
        <v>138</v>
      </c>
      <c r="C72" s="28">
        <v>52.3</v>
      </c>
      <c r="D72" s="27">
        <v>89.1</v>
      </c>
      <c r="E72" s="28">
        <v>9.76</v>
      </c>
      <c r="F72" s="27">
        <v>108.5</v>
      </c>
      <c r="G72" s="28">
        <v>7.07</v>
      </c>
      <c r="H72" s="31">
        <v>2.7090000000000001</v>
      </c>
      <c r="I72" s="31">
        <v>0.25819999999999999</v>
      </c>
      <c r="J72" s="30">
        <v>0.17645350000000001</v>
      </c>
      <c r="K72" s="30">
        <v>4.8820000000000001E-3</v>
      </c>
      <c r="L72" s="28">
        <v>15.16</v>
      </c>
      <c r="M72" s="31"/>
      <c r="N72" s="31">
        <f t="shared" si="5"/>
        <v>7.6864499999999975E-2</v>
      </c>
      <c r="O72" s="28"/>
      <c r="P72" s="28"/>
      <c r="Q72" s="28"/>
      <c r="R72" s="31"/>
      <c r="S72" s="31"/>
      <c r="T72" s="52">
        <v>0.14099999999999999</v>
      </c>
      <c r="U72" s="52">
        <v>3.3000000000000002E-2</v>
      </c>
      <c r="V72" s="52">
        <v>1.9E-2</v>
      </c>
      <c r="W72" s="52">
        <v>1.6E-2</v>
      </c>
      <c r="X72" s="52">
        <v>1.2E-2</v>
      </c>
      <c r="Y72" s="33"/>
      <c r="Z72" s="79"/>
      <c r="AA72" s="79"/>
    </row>
    <row r="73" spans="1:27" ht="13.2" x14ac:dyDescent="0.25">
      <c r="A73" s="78">
        <v>43048</v>
      </c>
      <c r="B73" s="28" t="s">
        <v>143</v>
      </c>
      <c r="C73" s="28">
        <v>46.5</v>
      </c>
      <c r="D73" s="27">
        <v>89.4</v>
      </c>
      <c r="E73" s="28">
        <v>10.57</v>
      </c>
      <c r="F73" s="27">
        <v>146.4</v>
      </c>
      <c r="G73" s="28">
        <v>6.51</v>
      </c>
      <c r="H73" s="31">
        <v>1.738</v>
      </c>
      <c r="I73" s="31">
        <v>0.37090000000000001</v>
      </c>
      <c r="J73" s="30">
        <v>0.33567350000000001</v>
      </c>
      <c r="K73" s="30">
        <v>7.6815E-3</v>
      </c>
      <c r="L73" s="28">
        <v>6.242</v>
      </c>
      <c r="M73" s="31"/>
      <c r="N73" s="31">
        <f t="shared" si="5"/>
        <v>2.7544999999999986E-2</v>
      </c>
      <c r="O73" s="28"/>
      <c r="P73" s="28"/>
      <c r="Q73" s="28"/>
      <c r="R73" s="31"/>
      <c r="S73" s="31"/>
      <c r="T73" s="52">
        <v>0.10100000000000001</v>
      </c>
      <c r="U73" s="52">
        <v>2.7E-2</v>
      </c>
      <c r="V73" s="52">
        <v>1.6E-2</v>
      </c>
      <c r="W73" s="52">
        <v>1.4E-2</v>
      </c>
      <c r="X73" s="52">
        <v>0.01</v>
      </c>
      <c r="Y73" s="33"/>
      <c r="Z73" s="79"/>
      <c r="AA73" s="79"/>
    </row>
    <row r="74" spans="1:27" ht="13.2" x14ac:dyDescent="0.25">
      <c r="A74" s="78">
        <v>43055</v>
      </c>
      <c r="B74" s="28" t="s">
        <v>138</v>
      </c>
      <c r="C74" s="28">
        <v>46.2</v>
      </c>
      <c r="D74" s="27">
        <v>89.9</v>
      </c>
      <c r="E74" s="28">
        <v>10.97</v>
      </c>
      <c r="F74" s="27">
        <v>149</v>
      </c>
      <c r="G74" s="28">
        <v>6.85</v>
      </c>
      <c r="H74" s="29">
        <v>1.405</v>
      </c>
      <c r="I74" s="29">
        <v>0.38979999999999998</v>
      </c>
      <c r="J74" s="30">
        <v>0.32823449999999998</v>
      </c>
      <c r="K74" s="30">
        <v>7.6920000000000001E-3</v>
      </c>
      <c r="L74" s="28">
        <v>4.6539999999999999</v>
      </c>
      <c r="M74" s="31">
        <v>0.73899999999999999</v>
      </c>
      <c r="N74" s="31">
        <f t="shared" si="5"/>
        <v>5.3873500000000019E-2</v>
      </c>
      <c r="O74" s="28"/>
      <c r="P74" s="28"/>
      <c r="Q74" s="28"/>
      <c r="R74" s="31">
        <v>0.3</v>
      </c>
      <c r="S74" s="31">
        <v>0.02</v>
      </c>
      <c r="T74" s="52">
        <v>4.8000000000000001E-2</v>
      </c>
      <c r="U74" s="52">
        <v>0.01</v>
      </c>
      <c r="V74" s="52">
        <v>5.0000000000000001E-3</v>
      </c>
      <c r="W74" s="52">
        <v>4.0000000000000001E-3</v>
      </c>
      <c r="X74" s="52">
        <v>3.0000000000000001E-3</v>
      </c>
      <c r="Y74" s="33"/>
      <c r="Z74" s="79"/>
      <c r="AA74" s="79"/>
    </row>
    <row r="75" spans="1:27" ht="13.2" x14ac:dyDescent="0.25">
      <c r="A75" s="78">
        <v>43069</v>
      </c>
      <c r="B75" s="28" t="s">
        <v>138</v>
      </c>
      <c r="C75" s="28">
        <v>43.2</v>
      </c>
      <c r="D75" s="27">
        <v>91.1</v>
      </c>
      <c r="E75" s="28">
        <v>11.28</v>
      </c>
      <c r="F75" s="27">
        <v>143</v>
      </c>
      <c r="G75" s="28"/>
      <c r="H75" s="29">
        <v>1.5369999999999999</v>
      </c>
      <c r="I75" s="29">
        <v>0.39779999999999999</v>
      </c>
      <c r="J75" s="30">
        <v>0.33603699999999997</v>
      </c>
      <c r="K75" s="30">
        <v>1.2467000000000001E-2</v>
      </c>
      <c r="L75" s="28">
        <v>4.7270000000000003</v>
      </c>
      <c r="M75" s="31">
        <v>1.0209999999999999</v>
      </c>
      <c r="N75" s="31">
        <f t="shared" si="5"/>
        <v>4.9296000000000006E-2</v>
      </c>
      <c r="O75" s="28"/>
      <c r="P75" s="28"/>
      <c r="Q75" s="28"/>
      <c r="R75" s="31"/>
      <c r="S75" s="31"/>
      <c r="T75" s="52">
        <v>7.5999999999999998E-2</v>
      </c>
      <c r="U75" s="52">
        <v>2.1999999999999999E-2</v>
      </c>
      <c r="V75" s="52">
        <v>1.2999999999999999E-2</v>
      </c>
      <c r="W75" s="52">
        <v>1.2E-2</v>
      </c>
      <c r="X75" s="52">
        <v>8.9999999999999993E-3</v>
      </c>
      <c r="Y75" s="33"/>
      <c r="Z75" s="79"/>
      <c r="AA75" s="79"/>
    </row>
    <row r="76" spans="1:27" ht="13.2" x14ac:dyDescent="0.25">
      <c r="A76" s="78">
        <v>43076</v>
      </c>
      <c r="B76" s="28" t="s">
        <v>138</v>
      </c>
      <c r="C76" s="28">
        <v>43.1</v>
      </c>
      <c r="D76" s="27">
        <v>89.4</v>
      </c>
      <c r="E76" s="28">
        <v>11.07</v>
      </c>
      <c r="F76" s="27">
        <v>136.4</v>
      </c>
      <c r="G76" s="28">
        <v>7.35</v>
      </c>
      <c r="H76" s="29">
        <v>2.3660000000000001</v>
      </c>
      <c r="I76" s="29">
        <v>0.3891</v>
      </c>
      <c r="J76" s="30">
        <v>0.31599500000000003</v>
      </c>
      <c r="K76" s="30">
        <v>1.1776E-2</v>
      </c>
      <c r="L76" s="28">
        <v>6.5540000000000003</v>
      </c>
      <c r="M76" s="31">
        <v>1.1850000000000001</v>
      </c>
      <c r="N76" s="31">
        <f t="shared" si="5"/>
        <v>6.1328999999999967E-2</v>
      </c>
      <c r="O76" s="28"/>
      <c r="P76" s="28"/>
      <c r="Q76" s="28"/>
      <c r="R76" s="31"/>
      <c r="S76" s="31"/>
      <c r="T76" s="52">
        <v>0.14899999999999999</v>
      </c>
      <c r="U76" s="52">
        <v>3.7999999999999999E-2</v>
      </c>
      <c r="V76" s="52">
        <v>2.1999999999999999E-2</v>
      </c>
      <c r="W76" s="52">
        <v>0.02</v>
      </c>
      <c r="X76" s="52">
        <v>1.4E-2</v>
      </c>
      <c r="Y76" s="33"/>
      <c r="Z76" s="79"/>
      <c r="AA76" s="79"/>
    </row>
    <row r="77" spans="1:27" ht="13.2" x14ac:dyDescent="0.25">
      <c r="A77" s="78">
        <v>43083</v>
      </c>
      <c r="B77" s="28" t="s">
        <v>138</v>
      </c>
      <c r="C77" s="28">
        <v>37.799999999999997</v>
      </c>
      <c r="D77" s="27">
        <v>90.7</v>
      </c>
      <c r="E77" s="28">
        <v>12.13</v>
      </c>
      <c r="F77" s="27">
        <v>143.9</v>
      </c>
      <c r="G77" s="28">
        <v>7.09</v>
      </c>
      <c r="H77" s="29">
        <v>1.5049999999999999</v>
      </c>
      <c r="I77" s="29">
        <v>0.36849999999999999</v>
      </c>
      <c r="J77" s="30">
        <v>0.346862</v>
      </c>
      <c r="K77" s="30">
        <v>4.4471999999999998E-2</v>
      </c>
      <c r="L77" s="28">
        <v>7.47</v>
      </c>
      <c r="M77" s="31">
        <v>0.77949999999999997</v>
      </c>
      <c r="N77" s="31">
        <v>0</v>
      </c>
      <c r="O77" s="28"/>
      <c r="P77" s="28"/>
      <c r="Q77" s="28"/>
      <c r="R77" s="31"/>
      <c r="S77" s="31"/>
      <c r="T77" s="52">
        <v>8.7999999999999995E-2</v>
      </c>
      <c r="U77" s="52">
        <v>2.5000000000000001E-2</v>
      </c>
      <c r="V77" s="52">
        <v>1.4999999999999999E-2</v>
      </c>
      <c r="W77" s="52">
        <v>1.2999999999999999E-2</v>
      </c>
      <c r="X77" s="52">
        <v>0.01</v>
      </c>
      <c r="Y77" s="33"/>
      <c r="Z77" s="79"/>
      <c r="AA77" s="79"/>
    </row>
    <row r="78" spans="1:27" ht="13.2" x14ac:dyDescent="0.25">
      <c r="A78" s="78">
        <v>43090</v>
      </c>
      <c r="B78" s="28" t="s">
        <v>138</v>
      </c>
      <c r="C78" s="28">
        <v>38</v>
      </c>
      <c r="D78" s="27">
        <v>91.2</v>
      </c>
      <c r="E78" s="28">
        <v>12</v>
      </c>
      <c r="F78" s="27">
        <v>146.4</v>
      </c>
      <c r="G78" s="28">
        <v>7.27</v>
      </c>
      <c r="H78" s="29">
        <v>1.3</v>
      </c>
      <c r="I78" s="29">
        <v>0.38419999999999999</v>
      </c>
      <c r="J78" s="30">
        <v>0.34791</v>
      </c>
      <c r="K78" s="30">
        <v>3.9335000000000002E-2</v>
      </c>
      <c r="L78" s="28">
        <v>5.9160000000000004</v>
      </c>
      <c r="M78" s="31">
        <v>1.68</v>
      </c>
      <c r="N78" s="31">
        <v>0</v>
      </c>
      <c r="O78" s="28"/>
      <c r="P78" s="28"/>
      <c r="Q78" s="28"/>
      <c r="R78" s="31"/>
      <c r="S78" s="31"/>
      <c r="T78" s="52">
        <v>4.3999999999999997E-2</v>
      </c>
      <c r="U78" s="52">
        <v>0.01</v>
      </c>
      <c r="V78" s="52">
        <v>4.0000000000000001E-3</v>
      </c>
      <c r="W78" s="52">
        <v>4.0000000000000001E-3</v>
      </c>
      <c r="X78" s="52">
        <v>3.0000000000000001E-3</v>
      </c>
      <c r="Y78" s="33"/>
      <c r="Z78" s="79"/>
      <c r="AA78" s="79"/>
    </row>
    <row r="79" spans="1:27" ht="15.75" customHeight="1" x14ac:dyDescent="0.3">
      <c r="A79" s="78">
        <v>43103</v>
      </c>
      <c r="B79" s="28" t="s">
        <v>138</v>
      </c>
      <c r="C79" s="28">
        <v>37.299999999999997</v>
      </c>
      <c r="D79" s="27">
        <v>91.1</v>
      </c>
      <c r="E79" s="28">
        <v>12.27</v>
      </c>
      <c r="F79" s="27">
        <v>149.9</v>
      </c>
      <c r="G79" s="28">
        <v>6.1</v>
      </c>
      <c r="H79" s="29">
        <v>0.92400000000000004</v>
      </c>
      <c r="I79" s="29">
        <v>0.44719999999999999</v>
      </c>
      <c r="J79" s="30">
        <v>0.40220050000000002</v>
      </c>
      <c r="K79" s="30">
        <v>8.6317000000000005E-2</v>
      </c>
      <c r="L79" s="28">
        <v>5.9649999999999999</v>
      </c>
      <c r="M79" s="31">
        <v>0.52500000000000002</v>
      </c>
      <c r="N79" s="31">
        <v>0</v>
      </c>
      <c r="O79" s="28"/>
      <c r="P79" s="28"/>
      <c r="Q79" s="28"/>
      <c r="R79" s="34">
        <v>3.2257820000000001</v>
      </c>
      <c r="S79" s="34">
        <v>0.20569899999999999</v>
      </c>
      <c r="T79" s="52">
        <v>2.9000000000000001E-2</v>
      </c>
      <c r="U79" s="52">
        <v>0.01</v>
      </c>
      <c r="V79" s="52">
        <v>8.0000000000000002E-3</v>
      </c>
      <c r="W79" s="52">
        <v>6.0000000000000001E-3</v>
      </c>
      <c r="X79" s="52">
        <v>6.0000000000000001E-3</v>
      </c>
      <c r="Y79" s="33"/>
      <c r="Z79" s="79"/>
      <c r="AA79" s="79"/>
    </row>
    <row r="80" spans="1:27" ht="15.75" customHeight="1" x14ac:dyDescent="0.3">
      <c r="A80" s="78">
        <v>43110</v>
      </c>
      <c r="B80" s="28" t="s">
        <v>138</v>
      </c>
      <c r="C80" s="28">
        <v>38.9</v>
      </c>
      <c r="D80" s="27">
        <v>94.1</v>
      </c>
      <c r="E80" s="28">
        <v>12.39</v>
      </c>
      <c r="F80" s="27">
        <v>158.4</v>
      </c>
      <c r="G80" s="28">
        <v>6.04</v>
      </c>
      <c r="H80" s="31">
        <v>1.2669999999999999</v>
      </c>
      <c r="I80" s="31">
        <v>0.4501</v>
      </c>
      <c r="J80" s="30">
        <v>0.34450799999999998</v>
      </c>
      <c r="K80" s="30">
        <v>8.9085999999999999E-2</v>
      </c>
      <c r="L80" s="28">
        <v>5.4429999999999996</v>
      </c>
      <c r="M80" s="31">
        <v>1.3674999999999999</v>
      </c>
      <c r="N80" s="31">
        <f t="shared" ref="N80:N102" si="6">I80-(J80+K80)</f>
        <v>1.6506000000000021E-2</v>
      </c>
      <c r="O80" s="28"/>
      <c r="P80" s="28">
        <v>4.5</v>
      </c>
      <c r="Q80" s="28"/>
      <c r="R80" s="34">
        <v>2.4304559999999999</v>
      </c>
      <c r="S80" s="34">
        <v>0.19418099999999999</v>
      </c>
      <c r="T80" s="52">
        <v>5.8000000000000003E-2</v>
      </c>
      <c r="U80" s="52">
        <v>0.02</v>
      </c>
      <c r="V80" s="52">
        <v>1.2999999999999999E-2</v>
      </c>
      <c r="W80" s="52">
        <v>1.2E-2</v>
      </c>
      <c r="X80" s="52">
        <v>0.01</v>
      </c>
      <c r="Y80" s="33"/>
      <c r="Z80" s="79"/>
      <c r="AA80" s="79"/>
    </row>
    <row r="81" spans="1:27" ht="15.75" customHeight="1" x14ac:dyDescent="0.3">
      <c r="A81" s="78">
        <v>43118</v>
      </c>
      <c r="B81" s="28" t="s">
        <v>138</v>
      </c>
      <c r="C81" s="28">
        <v>40</v>
      </c>
      <c r="D81" s="27">
        <v>89.6</v>
      </c>
      <c r="E81" s="28">
        <v>11.61</v>
      </c>
      <c r="F81" s="27">
        <v>134.69999999999999</v>
      </c>
      <c r="G81" s="28">
        <v>5.95</v>
      </c>
      <c r="H81" s="31">
        <v>1.4650000000000001</v>
      </c>
      <c r="I81" s="31">
        <v>0.1966</v>
      </c>
      <c r="J81" s="30">
        <v>0.105699</v>
      </c>
      <c r="K81" s="30">
        <v>9.0113499999999999E-2</v>
      </c>
      <c r="L81" s="28">
        <v>7.2629999999999999</v>
      </c>
      <c r="M81" s="31">
        <v>0.41049999999999998</v>
      </c>
      <c r="N81" s="31">
        <f t="shared" si="6"/>
        <v>7.8749999999999654E-4</v>
      </c>
      <c r="O81" s="28"/>
      <c r="P81" s="28">
        <v>3.9</v>
      </c>
      <c r="Q81" s="28"/>
      <c r="R81" s="34">
        <v>1.139421</v>
      </c>
      <c r="S81" s="34">
        <v>9.2772999999999994E-2</v>
      </c>
      <c r="T81" s="52">
        <v>0.123</v>
      </c>
      <c r="U81" s="52">
        <v>3.3000000000000002E-2</v>
      </c>
      <c r="V81" s="52">
        <v>0.02</v>
      </c>
      <c r="W81" s="52">
        <v>1.7000000000000001E-2</v>
      </c>
      <c r="X81" s="52">
        <v>1.2999999999999999E-2</v>
      </c>
      <c r="Y81" s="33"/>
      <c r="Z81" s="79"/>
      <c r="AA81" s="79"/>
    </row>
    <row r="82" spans="1:27" ht="13.2" x14ac:dyDescent="0.25">
      <c r="A82" s="78">
        <v>43124</v>
      </c>
      <c r="B82" s="28" t="s">
        <v>138</v>
      </c>
      <c r="C82" s="28">
        <v>41.4</v>
      </c>
      <c r="D82" s="27">
        <v>88.2</v>
      </c>
      <c r="E82" s="28">
        <v>11.2</v>
      </c>
      <c r="F82" s="27">
        <v>111.6</v>
      </c>
      <c r="G82" s="28">
        <v>5.66</v>
      </c>
      <c r="H82" s="31">
        <v>5.24</v>
      </c>
      <c r="I82" s="31">
        <v>0.40450000000000003</v>
      </c>
      <c r="J82" s="30">
        <v>0.22</v>
      </c>
      <c r="K82" s="30">
        <v>0.109855725</v>
      </c>
      <c r="L82" s="28">
        <v>19.43</v>
      </c>
      <c r="M82" s="31">
        <v>0.12</v>
      </c>
      <c r="N82" s="31">
        <f t="shared" si="6"/>
        <v>7.4644275000000038E-2</v>
      </c>
      <c r="O82" s="28"/>
      <c r="P82" s="28">
        <v>3.5</v>
      </c>
      <c r="Q82" s="28"/>
      <c r="R82" s="31"/>
      <c r="S82" s="31"/>
      <c r="T82" s="52">
        <v>0.32900000000000001</v>
      </c>
      <c r="U82" s="52">
        <v>0.08</v>
      </c>
      <c r="V82" s="52">
        <v>4.7E-2</v>
      </c>
      <c r="W82" s="52">
        <v>4.2000000000000003E-2</v>
      </c>
      <c r="X82" s="52">
        <v>3.2000000000000001E-2</v>
      </c>
      <c r="Y82" s="33"/>
      <c r="Z82" s="79"/>
      <c r="AA82" s="79"/>
    </row>
    <row r="83" spans="1:27" ht="13.2" x14ac:dyDescent="0.25">
      <c r="A83" s="78">
        <v>43131</v>
      </c>
      <c r="B83" s="28" t="s">
        <v>138</v>
      </c>
      <c r="C83" s="28">
        <v>36</v>
      </c>
      <c r="D83" s="27">
        <v>91.8</v>
      </c>
      <c r="E83" s="28">
        <v>12.59</v>
      </c>
      <c r="F83" s="27">
        <v>134.30000000000001</v>
      </c>
      <c r="G83" s="28">
        <v>5.98</v>
      </c>
      <c r="H83" s="31">
        <v>1.7749999999999999</v>
      </c>
      <c r="I83" s="31">
        <v>0.4113</v>
      </c>
      <c r="J83" s="30">
        <v>0.28000000000000003</v>
      </c>
      <c r="K83" s="30">
        <v>7.4536478000000003E-2</v>
      </c>
      <c r="L83" s="28">
        <v>8.4600000000000009</v>
      </c>
      <c r="M83" s="31">
        <v>0.54</v>
      </c>
      <c r="N83" s="31">
        <f t="shared" si="6"/>
        <v>5.6763521999999955E-2</v>
      </c>
      <c r="O83" s="28">
        <v>18.28</v>
      </c>
      <c r="P83" s="28">
        <v>4.0999999999999996</v>
      </c>
      <c r="Q83" s="28">
        <v>18.724890829694306</v>
      </c>
      <c r="R83" s="31"/>
      <c r="S83" s="31"/>
      <c r="T83" s="52">
        <v>8.1000000000000003E-2</v>
      </c>
      <c r="U83" s="52">
        <v>2.1999999999999999E-2</v>
      </c>
      <c r="V83" s="52">
        <v>1.4E-2</v>
      </c>
      <c r="W83" s="52">
        <v>1.2999999999999999E-2</v>
      </c>
      <c r="X83" s="52">
        <v>0.01</v>
      </c>
      <c r="Y83" s="33"/>
      <c r="Z83" s="79"/>
      <c r="AA83" s="79"/>
    </row>
    <row r="84" spans="1:27" ht="13.2" x14ac:dyDescent="0.25">
      <c r="A84" s="78">
        <v>43138</v>
      </c>
      <c r="B84" s="28" t="s">
        <v>138</v>
      </c>
      <c r="C84" s="28">
        <v>38</v>
      </c>
      <c r="D84" s="27">
        <v>91.9</v>
      </c>
      <c r="E84" s="28">
        <v>12.25</v>
      </c>
      <c r="F84" s="27">
        <v>118.9</v>
      </c>
      <c r="G84" s="28">
        <v>5.92</v>
      </c>
      <c r="H84" s="31">
        <v>2.5430000000000001</v>
      </c>
      <c r="I84" s="31">
        <v>0.35670000000000002</v>
      </c>
      <c r="J84" s="30">
        <v>0.26</v>
      </c>
      <c r="K84" s="30">
        <v>7.5082235999999997E-2</v>
      </c>
      <c r="L84" s="28">
        <v>8.94</v>
      </c>
      <c r="M84" s="31">
        <v>0.59</v>
      </c>
      <c r="N84" s="31">
        <f t="shared" si="6"/>
        <v>2.1617764000000039E-2</v>
      </c>
      <c r="O84" s="28">
        <v>12.147417340000001</v>
      </c>
      <c r="P84" s="28">
        <v>3.4</v>
      </c>
      <c r="Q84" s="28">
        <v>6.7796610169491522</v>
      </c>
      <c r="R84" s="31"/>
      <c r="S84" s="31"/>
      <c r="T84" s="52">
        <v>0.115</v>
      </c>
      <c r="U84" s="52">
        <v>2.4E-2</v>
      </c>
      <c r="V84" s="52">
        <v>1.2999999999999999E-2</v>
      </c>
      <c r="W84" s="52">
        <v>1.0999999999999999E-2</v>
      </c>
      <c r="X84" s="52">
        <v>8.9999999999999993E-3</v>
      </c>
      <c r="Y84" s="33"/>
      <c r="Z84" s="79"/>
      <c r="AA84" s="79"/>
    </row>
    <row r="85" spans="1:27" ht="13.2" x14ac:dyDescent="0.25">
      <c r="A85" s="78">
        <v>43145</v>
      </c>
      <c r="B85" s="28" t="s">
        <v>138</v>
      </c>
      <c r="C85" s="28">
        <v>40.5</v>
      </c>
      <c r="D85" s="27">
        <v>87.7</v>
      </c>
      <c r="E85" s="28">
        <v>11.28</v>
      </c>
      <c r="F85" s="27">
        <v>100.2</v>
      </c>
      <c r="G85" s="28">
        <v>6.15</v>
      </c>
      <c r="H85" s="31">
        <v>2.4870000000000001</v>
      </c>
      <c r="I85" s="31">
        <v>0.29260000000000003</v>
      </c>
      <c r="J85" s="30">
        <v>0.17691000000000001</v>
      </c>
      <c r="K85" s="30">
        <v>2.8698999999999999E-2</v>
      </c>
      <c r="L85" s="28">
        <v>9.5190000000000001</v>
      </c>
      <c r="M85" s="31">
        <v>0.72899999999999998</v>
      </c>
      <c r="N85" s="31">
        <f t="shared" si="6"/>
        <v>8.6991000000000013E-2</v>
      </c>
      <c r="O85" s="28"/>
      <c r="P85" s="28">
        <v>3.1</v>
      </c>
      <c r="Q85" s="28">
        <v>3.4</v>
      </c>
      <c r="R85" s="31"/>
      <c r="S85" s="31"/>
      <c r="T85" s="52">
        <v>0.111</v>
      </c>
      <c r="U85" s="52">
        <v>2.7E-2</v>
      </c>
      <c r="V85" s="52">
        <v>1.6E-2</v>
      </c>
      <c r="W85" s="52">
        <v>1.4E-2</v>
      </c>
      <c r="X85" s="52">
        <v>1.0999999999999999E-2</v>
      </c>
      <c r="Y85" s="30"/>
      <c r="Z85" s="79"/>
      <c r="AA85" s="79"/>
    </row>
    <row r="86" spans="1:27" ht="15.75" customHeight="1" x14ac:dyDescent="0.3">
      <c r="A86" s="78">
        <v>43152</v>
      </c>
      <c r="B86" s="28" t="s">
        <v>138</v>
      </c>
      <c r="C86" s="28">
        <v>45.6</v>
      </c>
      <c r="D86" s="27">
        <v>90.9</v>
      </c>
      <c r="E86" s="28">
        <v>10.88</v>
      </c>
      <c r="F86" s="27">
        <v>104.6</v>
      </c>
      <c r="G86" s="28">
        <v>6.2</v>
      </c>
      <c r="H86" s="31">
        <v>2.3159999999999998</v>
      </c>
      <c r="I86" s="31">
        <v>0.27889999999999998</v>
      </c>
      <c r="J86" s="30">
        <v>0.16597300000000001</v>
      </c>
      <c r="K86" s="30">
        <v>1.3625999999999999E-2</v>
      </c>
      <c r="L86" s="28">
        <v>7.1340000000000003</v>
      </c>
      <c r="M86" s="31">
        <v>0.35099999999999998</v>
      </c>
      <c r="N86" s="31">
        <f t="shared" si="6"/>
        <v>9.9300999999999973E-2</v>
      </c>
      <c r="O86" s="45"/>
      <c r="P86" s="28">
        <v>3</v>
      </c>
      <c r="Q86" s="28">
        <v>2.8</v>
      </c>
      <c r="R86" s="31"/>
      <c r="S86" s="31"/>
      <c r="T86" s="52">
        <v>9.1999999999999998E-2</v>
      </c>
      <c r="U86" s="52">
        <v>2.1000000000000001E-2</v>
      </c>
      <c r="V86" s="52">
        <v>1.2E-2</v>
      </c>
      <c r="W86" s="52">
        <v>1.0999999999999999E-2</v>
      </c>
      <c r="X86" s="52">
        <v>8.0000000000000002E-3</v>
      </c>
      <c r="Y86" s="30"/>
      <c r="Z86" s="79"/>
      <c r="AA86" s="79"/>
    </row>
    <row r="87" spans="1:27" ht="15.75" customHeight="1" x14ac:dyDescent="0.3">
      <c r="A87" s="78">
        <v>43159</v>
      </c>
      <c r="B87" s="28" t="s">
        <v>138</v>
      </c>
      <c r="C87" s="28">
        <v>43.1</v>
      </c>
      <c r="D87" s="27">
        <v>90.6</v>
      </c>
      <c r="E87" s="28">
        <v>11.22</v>
      </c>
      <c r="F87" s="27">
        <v>120</v>
      </c>
      <c r="G87" s="28">
        <v>6.1749999999999998</v>
      </c>
      <c r="H87" s="31">
        <v>2.1920000000000002</v>
      </c>
      <c r="I87" s="31">
        <v>0.25209999999999999</v>
      </c>
      <c r="J87" s="30">
        <v>0.198961</v>
      </c>
      <c r="K87" s="30">
        <v>2.2258E-2</v>
      </c>
      <c r="L87" s="28">
        <v>3.1579999999999999</v>
      </c>
      <c r="M87" s="31"/>
      <c r="N87" s="31">
        <f t="shared" si="6"/>
        <v>3.0880999999999992E-2</v>
      </c>
      <c r="O87" s="45"/>
      <c r="P87" s="45">
        <v>3.5</v>
      </c>
      <c r="Q87" s="28">
        <v>3.3</v>
      </c>
      <c r="R87" s="31"/>
      <c r="S87" s="31"/>
      <c r="T87" s="52">
        <v>0.10100000000000001</v>
      </c>
      <c r="U87" s="52">
        <v>2.5000000000000001E-2</v>
      </c>
      <c r="V87" s="52">
        <v>1.4999999999999999E-2</v>
      </c>
      <c r="W87" s="52">
        <v>1.2999999999999999E-2</v>
      </c>
      <c r="X87" s="52">
        <v>0.01</v>
      </c>
      <c r="Y87" s="33"/>
      <c r="Z87" s="79"/>
      <c r="AA87" s="79"/>
    </row>
    <row r="88" spans="1:27" ht="15.75" customHeight="1" x14ac:dyDescent="0.3">
      <c r="A88" s="78">
        <v>43166</v>
      </c>
      <c r="B88" s="28" t="s">
        <v>138</v>
      </c>
      <c r="C88" s="28">
        <v>41.7</v>
      </c>
      <c r="D88" s="27">
        <v>89.5</v>
      </c>
      <c r="E88" s="28">
        <v>11.31</v>
      </c>
      <c r="F88" s="27">
        <v>92</v>
      </c>
      <c r="G88" s="28">
        <v>6.0830000000000002</v>
      </c>
      <c r="H88" s="31">
        <v>2.5609999999999999</v>
      </c>
      <c r="I88" s="31">
        <v>0.2074</v>
      </c>
      <c r="J88" s="30">
        <v>0.103254</v>
      </c>
      <c r="K88" s="30">
        <v>1.3584000000000001E-2</v>
      </c>
      <c r="L88" s="28">
        <v>2.9980000000000002</v>
      </c>
      <c r="M88" s="31"/>
      <c r="N88" s="31">
        <f t="shared" si="6"/>
        <v>9.0562000000000004E-2</v>
      </c>
      <c r="O88" s="45"/>
      <c r="P88" s="45">
        <v>2.6</v>
      </c>
      <c r="Q88" s="28">
        <v>2.2000000000000002</v>
      </c>
      <c r="R88" s="31"/>
      <c r="S88" s="31"/>
      <c r="T88" s="52">
        <v>8.8999999999999996E-2</v>
      </c>
      <c r="U88" s="52">
        <v>0.02</v>
      </c>
      <c r="V88" s="52">
        <v>1.2E-2</v>
      </c>
      <c r="W88" s="52">
        <v>0.01</v>
      </c>
      <c r="X88" s="52">
        <v>8.0000000000000002E-3</v>
      </c>
      <c r="Y88" s="33"/>
      <c r="Z88" s="79"/>
      <c r="AA88" s="79"/>
    </row>
    <row r="89" spans="1:27" ht="15.75" customHeight="1" x14ac:dyDescent="0.3">
      <c r="A89" s="78">
        <v>43174</v>
      </c>
      <c r="B89" s="28" t="s">
        <v>138</v>
      </c>
      <c r="C89" s="28">
        <v>39.200000000000003</v>
      </c>
      <c r="D89" s="27">
        <v>86.5</v>
      </c>
      <c r="E89" s="28">
        <v>11.34</v>
      </c>
      <c r="F89" s="27">
        <v>98.2</v>
      </c>
      <c r="G89" s="28">
        <v>5.9720000000000004</v>
      </c>
      <c r="H89" s="31">
        <v>2.9380000000000002</v>
      </c>
      <c r="I89" s="31">
        <v>0.35120000000000001</v>
      </c>
      <c r="J89" s="30">
        <v>0.100218</v>
      </c>
      <c r="K89" s="30">
        <v>1.2622E-2</v>
      </c>
      <c r="L89" s="28">
        <v>2.7440000000000002</v>
      </c>
      <c r="M89" s="31"/>
      <c r="N89" s="31">
        <f t="shared" si="6"/>
        <v>0.23836000000000002</v>
      </c>
      <c r="O89" s="45"/>
      <c r="P89" s="45">
        <v>2.5</v>
      </c>
      <c r="Q89" s="28">
        <v>1.8</v>
      </c>
      <c r="R89" s="31"/>
      <c r="S89" s="31"/>
      <c r="T89" s="52">
        <v>9.4E-2</v>
      </c>
      <c r="U89" s="52">
        <v>1.9E-2</v>
      </c>
      <c r="V89" s="52">
        <v>1.0999999999999999E-2</v>
      </c>
      <c r="W89" s="52">
        <v>8.9999999999999993E-3</v>
      </c>
      <c r="X89" s="52">
        <v>7.0000000000000001E-3</v>
      </c>
      <c r="Y89" s="33"/>
      <c r="Z89" s="79"/>
      <c r="AA89" s="79"/>
    </row>
    <row r="90" spans="1:27" ht="15.75" customHeight="1" x14ac:dyDescent="0.3">
      <c r="A90" s="78">
        <v>43181</v>
      </c>
      <c r="B90" s="28" t="s">
        <v>138</v>
      </c>
      <c r="C90" s="28">
        <v>37.700000000000003</v>
      </c>
      <c r="D90" s="27">
        <v>87.5</v>
      </c>
      <c r="E90" s="28">
        <v>11.72</v>
      </c>
      <c r="F90" s="27">
        <v>100.6</v>
      </c>
      <c r="G90" s="28">
        <v>5.7279999999999998</v>
      </c>
      <c r="H90" s="31">
        <v>4.0709999999999997</v>
      </c>
      <c r="I90" s="31">
        <v>0.21329999999999999</v>
      </c>
      <c r="J90" s="30">
        <v>0.103468</v>
      </c>
      <c r="K90" s="30">
        <v>8.7989999999999995E-3</v>
      </c>
      <c r="L90" s="28">
        <v>2.7730000000000001</v>
      </c>
      <c r="M90" s="31"/>
      <c r="N90" s="31">
        <f t="shared" si="6"/>
        <v>0.10103299999999998</v>
      </c>
      <c r="O90" s="45"/>
      <c r="P90" s="45">
        <v>1.3</v>
      </c>
      <c r="Q90" s="28">
        <v>2.29</v>
      </c>
      <c r="R90" s="31"/>
      <c r="S90" s="31"/>
      <c r="T90" s="52">
        <v>0.182</v>
      </c>
      <c r="U90" s="52">
        <v>3.9E-2</v>
      </c>
      <c r="V90" s="52">
        <v>2.1999999999999999E-2</v>
      </c>
      <c r="W90" s="52">
        <v>1.9E-2</v>
      </c>
      <c r="X90" s="52">
        <v>1.4999999999999999E-2</v>
      </c>
      <c r="Y90" s="30"/>
      <c r="Z90" s="79"/>
      <c r="AA90" s="79"/>
    </row>
    <row r="91" spans="1:27" ht="13.2" x14ac:dyDescent="0.25">
      <c r="A91" s="78">
        <v>43187</v>
      </c>
      <c r="B91" s="28" t="s">
        <v>138</v>
      </c>
      <c r="C91" s="28">
        <v>43.3</v>
      </c>
      <c r="D91" s="27">
        <v>90.3</v>
      </c>
      <c r="E91" s="28">
        <v>11.17</v>
      </c>
      <c r="F91" s="27">
        <v>102.5</v>
      </c>
      <c r="G91" s="28">
        <v>6.0339999999999998</v>
      </c>
      <c r="H91" s="31">
        <v>2.4529999999999998</v>
      </c>
      <c r="I91" s="31">
        <v>0.1736</v>
      </c>
      <c r="J91" s="30">
        <v>9.4095999999999999E-2</v>
      </c>
      <c r="K91" s="30">
        <v>7.4279999999999997E-3</v>
      </c>
      <c r="L91" s="28">
        <v>2.99</v>
      </c>
      <c r="M91" s="31"/>
      <c r="N91" s="31">
        <f t="shared" si="6"/>
        <v>7.2076000000000001E-2</v>
      </c>
      <c r="O91" s="28"/>
      <c r="P91" s="28" t="s">
        <v>198</v>
      </c>
      <c r="Q91" s="28">
        <v>1.3</v>
      </c>
      <c r="R91" s="31"/>
      <c r="S91" s="31"/>
      <c r="T91" s="52">
        <v>8.2000000000000003E-2</v>
      </c>
      <c r="U91" s="52">
        <v>1.7000000000000001E-2</v>
      </c>
      <c r="V91" s="52">
        <v>8.9999999999999993E-3</v>
      </c>
      <c r="W91" s="52">
        <v>8.0000000000000002E-3</v>
      </c>
      <c r="X91" s="52">
        <v>6.0000000000000001E-3</v>
      </c>
      <c r="Y91" s="30"/>
      <c r="Z91" s="79"/>
      <c r="AA91" s="79"/>
    </row>
    <row r="92" spans="1:27" ht="13.2" x14ac:dyDescent="0.25">
      <c r="A92" s="78">
        <v>43194</v>
      </c>
      <c r="B92" s="28" t="s">
        <v>138</v>
      </c>
      <c r="C92" s="28">
        <v>45</v>
      </c>
      <c r="D92" s="27">
        <v>86.5</v>
      </c>
      <c r="E92" s="28">
        <v>10.43</v>
      </c>
      <c r="F92" s="27">
        <v>113.4</v>
      </c>
      <c r="G92" s="28">
        <v>5.48</v>
      </c>
      <c r="H92" s="31">
        <v>2.4969999999999999</v>
      </c>
      <c r="I92" s="31">
        <v>0.20399999999999999</v>
      </c>
      <c r="J92" s="30">
        <v>0.11840000000000001</v>
      </c>
      <c r="K92" s="30">
        <v>1.11E-2</v>
      </c>
      <c r="L92" s="28">
        <v>3.415</v>
      </c>
      <c r="M92" s="31">
        <v>8.1000000000000003E-2</v>
      </c>
      <c r="N92" s="31">
        <f t="shared" si="6"/>
        <v>7.4499999999999983E-2</v>
      </c>
      <c r="O92" s="28"/>
      <c r="P92" s="28"/>
      <c r="Q92" s="28">
        <v>2.5</v>
      </c>
      <c r="R92" s="31"/>
      <c r="S92" s="31"/>
      <c r="T92" s="52">
        <v>0.122</v>
      </c>
      <c r="U92" s="52">
        <v>2.5999999999999999E-2</v>
      </c>
      <c r="V92" s="52">
        <v>1.4E-2</v>
      </c>
      <c r="W92" s="52">
        <v>1.2999999999999999E-2</v>
      </c>
      <c r="X92" s="52">
        <v>8.9999999999999993E-3</v>
      </c>
      <c r="Y92" s="30"/>
      <c r="Z92" s="79"/>
      <c r="AA92" s="79"/>
    </row>
    <row r="93" spans="1:27" ht="13.2" x14ac:dyDescent="0.25">
      <c r="A93" s="78">
        <v>43201</v>
      </c>
      <c r="B93" s="28" t="s">
        <v>138</v>
      </c>
      <c r="C93" s="28">
        <v>43.5</v>
      </c>
      <c r="D93" s="27">
        <v>92.1</v>
      </c>
      <c r="E93" s="28">
        <v>11.36</v>
      </c>
      <c r="F93" s="27">
        <v>111.8</v>
      </c>
      <c r="G93" s="28">
        <v>6.1109999999999998</v>
      </c>
      <c r="H93" s="31">
        <v>1.899</v>
      </c>
      <c r="I93" s="31">
        <v>0.20499999999999999</v>
      </c>
      <c r="J93" s="30">
        <v>0.13589999999999999</v>
      </c>
      <c r="K93" s="30">
        <v>3.5999999999999999E-3</v>
      </c>
      <c r="L93" s="28">
        <v>4.2039999999999997</v>
      </c>
      <c r="M93" s="31">
        <v>0.16</v>
      </c>
      <c r="N93" s="31">
        <f t="shared" si="6"/>
        <v>6.5500000000000003E-2</v>
      </c>
      <c r="O93" s="28"/>
      <c r="P93" s="28"/>
      <c r="Q93" s="28">
        <v>1.7</v>
      </c>
      <c r="R93" s="31"/>
      <c r="S93" s="31"/>
      <c r="T93" s="52">
        <v>6.8000000000000005E-2</v>
      </c>
      <c r="U93" s="52">
        <v>1.6E-2</v>
      </c>
      <c r="V93" s="52">
        <v>0.01</v>
      </c>
      <c r="W93" s="52">
        <v>8.0000000000000002E-3</v>
      </c>
      <c r="X93" s="52">
        <v>6.0000000000000001E-3</v>
      </c>
      <c r="Y93" s="30"/>
      <c r="Z93" s="79"/>
      <c r="AA93" s="79"/>
    </row>
    <row r="94" spans="1:27" ht="13.2" x14ac:dyDescent="0.25">
      <c r="A94" s="78">
        <v>43208</v>
      </c>
      <c r="B94" s="28" t="s">
        <v>143</v>
      </c>
      <c r="C94" s="28">
        <v>47.5</v>
      </c>
      <c r="D94" s="27">
        <v>92.5</v>
      </c>
      <c r="E94" s="28">
        <v>11.05</v>
      </c>
      <c r="F94" s="27">
        <v>98.1</v>
      </c>
      <c r="G94" s="28">
        <v>5.7389999999999999</v>
      </c>
      <c r="H94" s="31">
        <v>2.4449999999999998</v>
      </c>
      <c r="I94" s="31">
        <v>0.22500000000000001</v>
      </c>
      <c r="J94" s="30">
        <v>0.1321</v>
      </c>
      <c r="K94" s="30">
        <v>4.1999999999999997E-3</v>
      </c>
      <c r="L94" s="28">
        <v>4.8630000000000004</v>
      </c>
      <c r="M94" s="31">
        <v>0.28799999999999998</v>
      </c>
      <c r="N94" s="31">
        <f t="shared" si="6"/>
        <v>8.8700000000000001E-2</v>
      </c>
      <c r="O94" s="28"/>
      <c r="P94" s="28"/>
      <c r="Q94" s="28">
        <v>2.0000000000000187</v>
      </c>
      <c r="R94" s="31"/>
      <c r="S94" s="31"/>
      <c r="T94" s="52">
        <v>0.123</v>
      </c>
      <c r="U94" s="52">
        <v>2.7E-2</v>
      </c>
      <c r="V94" s="52">
        <v>1.4999999999999999E-2</v>
      </c>
      <c r="W94" s="52">
        <v>1.4E-2</v>
      </c>
      <c r="X94" s="52">
        <v>0.01</v>
      </c>
      <c r="Y94" s="30"/>
      <c r="Z94" s="79"/>
      <c r="AA94" s="79"/>
    </row>
    <row r="95" spans="1:27" ht="13.2" x14ac:dyDescent="0.25">
      <c r="A95" s="78">
        <v>43216</v>
      </c>
      <c r="B95" s="28" t="s">
        <v>138</v>
      </c>
      <c r="C95" s="28">
        <v>51.5</v>
      </c>
      <c r="D95" s="27">
        <v>83.3</v>
      </c>
      <c r="E95" s="28">
        <v>9.2100000000000009</v>
      </c>
      <c r="F95" s="27">
        <v>155</v>
      </c>
      <c r="G95" s="28">
        <v>5.7510000000000003</v>
      </c>
      <c r="H95" s="31">
        <v>7.1619999999999999</v>
      </c>
      <c r="I95" s="31">
        <v>0.28470000000000001</v>
      </c>
      <c r="J95" s="30">
        <v>6.9700999999999999E-2</v>
      </c>
      <c r="K95" s="30">
        <v>1.0408000000000001E-2</v>
      </c>
      <c r="L95" s="28">
        <v>6.3550000000000004</v>
      </c>
      <c r="M95" s="31">
        <v>0</v>
      </c>
      <c r="N95" s="31">
        <f t="shared" si="6"/>
        <v>0.20459100000000002</v>
      </c>
      <c r="O95" s="28"/>
      <c r="P95" s="28">
        <v>1.5</v>
      </c>
      <c r="Q95" s="28">
        <v>15.82</v>
      </c>
      <c r="R95" s="31"/>
      <c r="S95" s="31"/>
      <c r="T95" s="52">
        <v>0.40600000000000003</v>
      </c>
      <c r="U95" s="52">
        <v>0.09</v>
      </c>
      <c r="V95" s="52">
        <v>0.05</v>
      </c>
      <c r="W95" s="52">
        <v>4.3999999999999997E-2</v>
      </c>
      <c r="X95" s="52">
        <v>3.3000000000000002E-2</v>
      </c>
      <c r="Y95" s="30"/>
      <c r="Z95" s="79"/>
      <c r="AA95" s="79"/>
    </row>
    <row r="96" spans="1:27" ht="13.2" x14ac:dyDescent="0.25">
      <c r="A96" s="78">
        <v>43222</v>
      </c>
      <c r="B96" s="28" t="s">
        <v>143</v>
      </c>
      <c r="C96" s="28">
        <v>51.6</v>
      </c>
      <c r="D96" s="27">
        <v>87.4</v>
      </c>
      <c r="E96" s="28">
        <v>9.67</v>
      </c>
      <c r="F96" s="27">
        <v>104.9</v>
      </c>
      <c r="G96" s="28">
        <v>6.21</v>
      </c>
      <c r="H96" s="31">
        <v>2.9420000000000002</v>
      </c>
      <c r="I96" s="31">
        <v>0.22059999999999999</v>
      </c>
      <c r="J96" s="30">
        <v>0.10961600000000001</v>
      </c>
      <c r="K96" s="30">
        <v>5.0720000000000001E-3</v>
      </c>
      <c r="L96" s="28">
        <v>4.5999999999999996</v>
      </c>
      <c r="M96" s="31">
        <v>0.25800000000000001</v>
      </c>
      <c r="N96" s="31">
        <f t="shared" si="6"/>
        <v>0.10591199999999998</v>
      </c>
      <c r="O96" s="28"/>
      <c r="P96" s="28">
        <v>3.9</v>
      </c>
      <c r="Q96" s="28">
        <v>2.57</v>
      </c>
      <c r="R96" s="31"/>
      <c r="S96" s="31"/>
      <c r="T96" s="52">
        <v>0.113</v>
      </c>
      <c r="U96" s="52">
        <v>2.3E-2</v>
      </c>
      <c r="V96" s="52">
        <v>1.2999999999999999E-2</v>
      </c>
      <c r="W96" s="52">
        <v>1.0999999999999999E-2</v>
      </c>
      <c r="X96" s="52">
        <v>8.0000000000000002E-3</v>
      </c>
      <c r="Y96" s="30"/>
      <c r="Z96" s="79"/>
      <c r="AA96" s="79"/>
    </row>
    <row r="97" spans="1:27" ht="13.2" x14ac:dyDescent="0.25">
      <c r="A97" s="78">
        <v>43229</v>
      </c>
      <c r="B97" s="28" t="s">
        <v>199</v>
      </c>
      <c r="C97" s="28">
        <v>55.7</v>
      </c>
      <c r="D97" s="27">
        <v>90.6</v>
      </c>
      <c r="E97" s="28">
        <v>9.51</v>
      </c>
      <c r="F97" s="27">
        <v>111.1</v>
      </c>
      <c r="G97" s="28">
        <v>6.234</v>
      </c>
      <c r="H97" s="31">
        <v>2.4980000000000002</v>
      </c>
      <c r="I97" s="31">
        <v>0.21179999999999999</v>
      </c>
      <c r="J97" s="30">
        <v>0.119422</v>
      </c>
      <c r="K97" s="30">
        <v>2.1259999999999999E-3</v>
      </c>
      <c r="L97" s="28">
        <v>4.4009999999999998</v>
      </c>
      <c r="M97" s="31">
        <v>0.745</v>
      </c>
      <c r="N97" s="31">
        <f t="shared" si="6"/>
        <v>9.0251999999999985E-2</v>
      </c>
      <c r="O97" s="28"/>
      <c r="P97" s="28">
        <v>3.2</v>
      </c>
      <c r="Q97" s="28">
        <v>5.24</v>
      </c>
      <c r="R97" s="31"/>
      <c r="S97" s="31"/>
      <c r="T97" s="52">
        <v>0.105</v>
      </c>
      <c r="U97" s="52">
        <v>2.1000000000000001E-2</v>
      </c>
      <c r="V97" s="52">
        <v>1.2E-2</v>
      </c>
      <c r="W97" s="52">
        <v>0.01</v>
      </c>
      <c r="X97" s="52">
        <v>7.0000000000000001E-3</v>
      </c>
      <c r="Y97" s="30"/>
      <c r="Z97" s="79"/>
      <c r="AA97" s="79"/>
    </row>
    <row r="98" spans="1:27" ht="13.2" x14ac:dyDescent="0.25">
      <c r="A98" s="78">
        <v>43236</v>
      </c>
      <c r="B98" s="28" t="s">
        <v>138</v>
      </c>
      <c r="C98" s="28">
        <v>56.8</v>
      </c>
      <c r="D98" s="27">
        <v>91.9</v>
      </c>
      <c r="E98" s="28">
        <v>9.51</v>
      </c>
      <c r="F98" s="27">
        <v>102</v>
      </c>
      <c r="G98" s="28">
        <v>5.27</v>
      </c>
      <c r="H98" s="31">
        <v>2.68</v>
      </c>
      <c r="I98" s="31">
        <v>0.23230000000000001</v>
      </c>
      <c r="J98" s="30">
        <v>0.13641900000000001</v>
      </c>
      <c r="K98" s="30">
        <v>2.1273E-2</v>
      </c>
      <c r="L98" s="28">
        <v>8.3559999999999999</v>
      </c>
      <c r="M98" s="31">
        <v>0.52100000000000002</v>
      </c>
      <c r="N98" s="31">
        <f t="shared" si="6"/>
        <v>7.4608000000000008E-2</v>
      </c>
      <c r="O98" s="28"/>
      <c r="P98" s="28">
        <v>3.1</v>
      </c>
      <c r="Q98" s="28">
        <v>8.3000000000000007</v>
      </c>
      <c r="R98" s="31"/>
      <c r="S98" s="31"/>
      <c r="T98" s="52">
        <v>0.19500000000000001</v>
      </c>
      <c r="U98" s="52">
        <v>5.1999999999999998E-2</v>
      </c>
      <c r="V98" s="52">
        <v>3.2000000000000001E-2</v>
      </c>
      <c r="W98" s="52">
        <v>2.8000000000000001E-2</v>
      </c>
      <c r="X98" s="52">
        <v>0.02</v>
      </c>
      <c r="Y98" s="30"/>
      <c r="Z98" s="42">
        <v>-5.95383</v>
      </c>
      <c r="AA98" s="42">
        <v>-38.265259999999998</v>
      </c>
    </row>
    <row r="99" spans="1:27" ht="13.2" x14ac:dyDescent="0.25">
      <c r="A99" s="78">
        <v>43243</v>
      </c>
      <c r="B99" s="28" t="s">
        <v>138</v>
      </c>
      <c r="C99" s="28">
        <v>55.2</v>
      </c>
      <c r="D99" s="27">
        <v>86.4</v>
      </c>
      <c r="E99" s="28">
        <v>9.1199999999999992</v>
      </c>
      <c r="F99" s="27">
        <v>110.5</v>
      </c>
      <c r="G99" s="28">
        <v>5.92</v>
      </c>
      <c r="H99" s="31">
        <v>2.7559999999999998</v>
      </c>
      <c r="I99" s="31">
        <v>0.24679999999999999</v>
      </c>
      <c r="J99" s="30">
        <v>0.14621899999999999</v>
      </c>
      <c r="K99" s="30">
        <v>2.9707999999999998E-2</v>
      </c>
      <c r="L99" s="28">
        <v>7.3760000000000003</v>
      </c>
      <c r="M99" s="31">
        <v>0.63900000000000001</v>
      </c>
      <c r="N99" s="31">
        <f t="shared" si="6"/>
        <v>7.0872999999999992E-2</v>
      </c>
      <c r="O99" s="28"/>
      <c r="P99" s="28">
        <v>3.4</v>
      </c>
      <c r="Q99" s="28">
        <v>7.9</v>
      </c>
      <c r="R99" s="31"/>
      <c r="S99" s="31"/>
      <c r="T99" s="52">
        <v>0.17699999999999999</v>
      </c>
      <c r="U99" s="52">
        <v>4.2000000000000003E-2</v>
      </c>
      <c r="V99" s="52">
        <v>2.4E-2</v>
      </c>
      <c r="W99" s="52">
        <v>2.1000000000000001E-2</v>
      </c>
      <c r="X99" s="52">
        <v>1.6E-2</v>
      </c>
      <c r="Y99" s="30"/>
      <c r="Z99" s="42">
        <v>-5.8786100000000001</v>
      </c>
      <c r="AA99" s="42">
        <v>-38.175409999999999</v>
      </c>
    </row>
    <row r="100" spans="1:27" ht="13.2" x14ac:dyDescent="0.25">
      <c r="A100" s="78">
        <v>43250</v>
      </c>
      <c r="B100" s="28" t="s">
        <v>138</v>
      </c>
      <c r="C100" s="28">
        <v>57.1</v>
      </c>
      <c r="D100" s="27">
        <v>84.7</v>
      </c>
      <c r="E100" s="28">
        <v>8.73</v>
      </c>
      <c r="F100" s="27">
        <v>113.8</v>
      </c>
      <c r="G100" s="28">
        <v>5.85</v>
      </c>
      <c r="H100" s="31">
        <v>2.5009999999999999</v>
      </c>
      <c r="I100" s="31">
        <v>0.249</v>
      </c>
      <c r="J100" s="30">
        <v>0.162325</v>
      </c>
      <c r="K100" s="30">
        <v>1.9484999999999999E-2</v>
      </c>
      <c r="L100" s="28">
        <v>6.2770000000000001</v>
      </c>
      <c r="M100" s="31">
        <v>0.19700000000000001</v>
      </c>
      <c r="N100" s="31">
        <f t="shared" si="6"/>
        <v>6.719E-2</v>
      </c>
      <c r="O100" s="28"/>
      <c r="P100" s="28">
        <v>3.8</v>
      </c>
      <c r="Q100" s="28">
        <v>8.6999999999999993</v>
      </c>
      <c r="R100" s="31"/>
      <c r="S100" s="31"/>
      <c r="T100" s="52">
        <v>0.14199999999999999</v>
      </c>
      <c r="U100" s="52">
        <v>3.3000000000000002E-2</v>
      </c>
      <c r="V100" s="52">
        <v>1.7999999999999999E-2</v>
      </c>
      <c r="W100" s="52">
        <v>1.6E-2</v>
      </c>
      <c r="X100" s="52">
        <v>1.2E-2</v>
      </c>
      <c r="Y100" s="30"/>
      <c r="Z100" s="42">
        <v>-5.9713000000000003</v>
      </c>
      <c r="AA100" s="42">
        <v>-37.641730000000003</v>
      </c>
    </row>
    <row r="101" spans="1:27" ht="13.2" x14ac:dyDescent="0.25">
      <c r="A101" s="78">
        <v>43257</v>
      </c>
      <c r="B101" s="28" t="s">
        <v>138</v>
      </c>
      <c r="C101" s="28">
        <v>56.5</v>
      </c>
      <c r="D101" s="27">
        <v>87.2</v>
      </c>
      <c r="E101" s="28">
        <v>9.07</v>
      </c>
      <c r="F101" s="27">
        <v>118.6</v>
      </c>
      <c r="G101" s="28">
        <v>6</v>
      </c>
      <c r="H101" s="31">
        <v>3.4550000000000001</v>
      </c>
      <c r="I101" s="31">
        <v>0.249</v>
      </c>
      <c r="J101" s="30">
        <v>0.145345</v>
      </c>
      <c r="K101" s="30">
        <v>5.0327999999999998E-2</v>
      </c>
      <c r="L101" s="28">
        <v>25.039000000000001</v>
      </c>
      <c r="M101" s="31">
        <v>0.70199999999999996</v>
      </c>
      <c r="N101" s="31">
        <f t="shared" si="6"/>
        <v>5.3327000000000013E-2</v>
      </c>
      <c r="O101" s="28"/>
      <c r="P101" s="28">
        <v>2.2999999999999998</v>
      </c>
      <c r="Q101" s="28">
        <v>9</v>
      </c>
      <c r="R101" s="31"/>
      <c r="S101" s="31"/>
      <c r="T101" s="52">
        <v>0.245</v>
      </c>
      <c r="U101" s="52">
        <v>5.8999999999999997E-2</v>
      </c>
      <c r="V101" s="52">
        <v>3.4000000000000002E-2</v>
      </c>
      <c r="W101" s="52">
        <v>3.1E-2</v>
      </c>
      <c r="X101" s="52">
        <v>2.4E-2</v>
      </c>
      <c r="Y101" s="30"/>
      <c r="Z101" s="28">
        <v>-5.5396000000000001</v>
      </c>
      <c r="AA101" s="28">
        <v>-36.66901</v>
      </c>
    </row>
    <row r="102" spans="1:27" ht="13.2" x14ac:dyDescent="0.25">
      <c r="A102" s="78">
        <v>43264</v>
      </c>
      <c r="B102" s="28" t="s">
        <v>138</v>
      </c>
      <c r="C102" s="28">
        <v>55.7</v>
      </c>
      <c r="D102" s="27">
        <v>89.6</v>
      </c>
      <c r="E102" s="28">
        <v>9.4</v>
      </c>
      <c r="F102" s="27">
        <v>123.3</v>
      </c>
      <c r="G102" s="28">
        <v>6.2</v>
      </c>
      <c r="H102" s="31">
        <v>2.242</v>
      </c>
      <c r="I102" s="31">
        <v>0.29459999999999997</v>
      </c>
      <c r="J102" s="30">
        <v>0.235656</v>
      </c>
      <c r="K102" s="30">
        <v>3.0259000000000001E-2</v>
      </c>
      <c r="L102" s="28">
        <v>23.988</v>
      </c>
      <c r="M102" s="31">
        <v>1.2629999999999999</v>
      </c>
      <c r="N102" s="31">
        <f t="shared" si="6"/>
        <v>2.8684999999999961E-2</v>
      </c>
      <c r="O102" s="28"/>
      <c r="P102" s="28">
        <v>3.6</v>
      </c>
      <c r="Q102" s="28">
        <v>7.1</v>
      </c>
      <c r="R102" s="31"/>
      <c r="S102" s="31"/>
      <c r="T102" s="52">
        <v>0.161</v>
      </c>
      <c r="U102" s="52">
        <v>4.2999999999999997E-2</v>
      </c>
      <c r="V102" s="52">
        <v>2.5000000000000001E-2</v>
      </c>
      <c r="W102" s="52">
        <v>2.1999999999999999E-2</v>
      </c>
      <c r="X102" s="52">
        <v>1.6E-2</v>
      </c>
      <c r="Y102" s="30"/>
      <c r="Z102" s="28">
        <v>-6.06013</v>
      </c>
      <c r="AA102" s="28">
        <v>-39.055390000000003</v>
      </c>
    </row>
    <row r="103" spans="1:27" ht="13.2" x14ac:dyDescent="0.25">
      <c r="A103" s="78">
        <v>43271</v>
      </c>
      <c r="B103" s="28" t="s">
        <v>138</v>
      </c>
      <c r="C103" s="28">
        <v>57.6</v>
      </c>
      <c r="D103" s="27">
        <v>92.7</v>
      </c>
      <c r="E103" s="28">
        <v>9.51</v>
      </c>
      <c r="F103" s="27">
        <v>132.4</v>
      </c>
      <c r="G103" s="28">
        <v>6.68</v>
      </c>
      <c r="H103" s="31">
        <v>2.2000000000000002</v>
      </c>
      <c r="I103" s="31">
        <v>0.31019999999999998</v>
      </c>
      <c r="J103" s="30">
        <v>0.289549</v>
      </c>
      <c r="K103" s="30">
        <v>3.1426999999999997E-2</v>
      </c>
      <c r="L103" s="28">
        <v>17.811</v>
      </c>
      <c r="M103" s="31">
        <v>2</v>
      </c>
      <c r="N103" s="31">
        <v>0</v>
      </c>
      <c r="O103" s="28"/>
      <c r="P103" s="28">
        <v>3.8</v>
      </c>
      <c r="Q103" s="28">
        <v>9.7857142859999993</v>
      </c>
      <c r="R103" s="31"/>
      <c r="S103" s="31"/>
      <c r="T103" s="52">
        <v>0.14599999999999999</v>
      </c>
      <c r="U103" s="52">
        <v>3.5999999999999997E-2</v>
      </c>
      <c r="V103" s="52">
        <v>0.02</v>
      </c>
      <c r="W103" s="52">
        <v>1.7999999999999999E-2</v>
      </c>
      <c r="X103" s="52">
        <v>1.2999999999999999E-2</v>
      </c>
      <c r="Y103" s="30"/>
      <c r="Z103" s="28">
        <v>-6.24458</v>
      </c>
      <c r="AA103" s="28">
        <v>-39.339060000000003</v>
      </c>
    </row>
    <row r="104" spans="1:27" ht="13.2" x14ac:dyDescent="0.25">
      <c r="A104" s="78">
        <v>43278</v>
      </c>
      <c r="B104" s="28" t="s">
        <v>138</v>
      </c>
      <c r="C104" s="28">
        <v>58</v>
      </c>
      <c r="D104" s="27">
        <v>96.4</v>
      </c>
      <c r="E104" s="28">
        <v>9.83</v>
      </c>
      <c r="F104" s="27">
        <v>133.80000000000001</v>
      </c>
      <c r="G104" s="28">
        <v>6.3129999999999997</v>
      </c>
      <c r="H104" s="31">
        <v>2.7280000000000002</v>
      </c>
      <c r="I104" s="31">
        <v>0.38879999999999998</v>
      </c>
      <c r="J104" s="30">
        <v>0.26104100000000002</v>
      </c>
      <c r="K104" s="30">
        <v>1.6684999999999998E-2</v>
      </c>
      <c r="L104" s="28">
        <v>13.073</v>
      </c>
      <c r="M104" s="31">
        <v>0.6</v>
      </c>
      <c r="N104" s="31">
        <f t="shared" ref="N104:N106" si="7">I104-(J104+K104)</f>
        <v>0.11107399999999995</v>
      </c>
      <c r="O104" s="28"/>
      <c r="P104" s="28">
        <v>3.9</v>
      </c>
      <c r="Q104" s="28">
        <v>7</v>
      </c>
      <c r="R104" s="31"/>
      <c r="S104" s="31"/>
      <c r="T104" s="52">
        <v>0.106</v>
      </c>
      <c r="U104" s="52">
        <v>2.5000000000000001E-2</v>
      </c>
      <c r="V104" s="52">
        <v>1.4E-2</v>
      </c>
      <c r="W104" s="52">
        <v>1.2E-2</v>
      </c>
      <c r="X104" s="52">
        <v>8.9999999999999993E-3</v>
      </c>
      <c r="Y104" s="30"/>
      <c r="Z104" s="28">
        <v>-6.26281</v>
      </c>
      <c r="AA104" s="28">
        <v>-39.611609999999999</v>
      </c>
    </row>
    <row r="105" spans="1:27" ht="13.2" x14ac:dyDescent="0.25">
      <c r="A105" s="78">
        <v>43284</v>
      </c>
      <c r="B105" s="28" t="s">
        <v>138</v>
      </c>
      <c r="C105" s="28">
        <v>61.2</v>
      </c>
      <c r="D105" s="27">
        <v>93.4</v>
      </c>
      <c r="E105" s="28">
        <v>9.18</v>
      </c>
      <c r="F105" s="27">
        <v>138.4</v>
      </c>
      <c r="G105" s="28">
        <v>6.1660000000000004</v>
      </c>
      <c r="H105" s="31">
        <v>3.1890000000000001</v>
      </c>
      <c r="I105" s="31">
        <v>0.31790000000000002</v>
      </c>
      <c r="J105" s="30">
        <v>0.23793300000000001</v>
      </c>
      <c r="K105" s="30">
        <v>1.9057999999999999E-2</v>
      </c>
      <c r="L105" s="28">
        <v>11.643000000000001</v>
      </c>
      <c r="M105" s="31">
        <v>1.1339999999999999</v>
      </c>
      <c r="N105" s="31">
        <f t="shared" si="7"/>
        <v>6.0908999999999991E-2</v>
      </c>
      <c r="O105" s="28"/>
      <c r="P105" s="28">
        <v>3.6</v>
      </c>
      <c r="Q105" s="28">
        <v>17.100000000000001</v>
      </c>
      <c r="R105" s="31"/>
      <c r="S105" s="31"/>
      <c r="T105" s="52">
        <v>0.17399999999999999</v>
      </c>
      <c r="U105" s="52">
        <v>4.2000000000000003E-2</v>
      </c>
      <c r="V105" s="52">
        <v>2.4E-2</v>
      </c>
      <c r="W105" s="52">
        <v>2.1000000000000001E-2</v>
      </c>
      <c r="X105" s="52">
        <v>1.6E-2</v>
      </c>
      <c r="Y105" s="30"/>
      <c r="Z105" s="28">
        <v>-6.1284400000000003</v>
      </c>
      <c r="AA105" s="28">
        <v>-38.095509999999997</v>
      </c>
    </row>
    <row r="106" spans="1:27" ht="13.2" x14ac:dyDescent="0.25">
      <c r="A106" s="78">
        <v>43292</v>
      </c>
      <c r="B106" s="28" t="s">
        <v>138</v>
      </c>
      <c r="C106" s="28">
        <v>59.5</v>
      </c>
      <c r="D106" s="27">
        <v>93.1</v>
      </c>
      <c r="E106" s="28">
        <v>9.32</v>
      </c>
      <c r="F106" s="27">
        <v>139.4</v>
      </c>
      <c r="G106" s="28">
        <v>6.4160000000000004</v>
      </c>
      <c r="H106" s="31">
        <v>2.371</v>
      </c>
      <c r="I106" s="31">
        <v>0.31340000000000001</v>
      </c>
      <c r="J106" s="30">
        <v>0.25897199999999998</v>
      </c>
      <c r="K106" s="30">
        <v>0</v>
      </c>
      <c r="L106" s="28">
        <v>7.8620000000000001</v>
      </c>
      <c r="M106" s="31">
        <v>5.109</v>
      </c>
      <c r="N106" s="31">
        <f t="shared" si="7"/>
        <v>5.4428000000000032E-2</v>
      </c>
      <c r="O106" s="28"/>
      <c r="P106" s="28">
        <v>3.8</v>
      </c>
      <c r="Q106" s="28">
        <v>11.2</v>
      </c>
      <c r="R106" s="31"/>
      <c r="S106" s="31"/>
      <c r="T106" s="52">
        <v>0.104</v>
      </c>
      <c r="U106" s="52">
        <v>2.4E-2</v>
      </c>
      <c r="V106" s="52">
        <v>1.2999999999999999E-2</v>
      </c>
      <c r="W106" s="52">
        <v>1.2E-2</v>
      </c>
      <c r="X106" s="52">
        <v>8.9999999999999993E-3</v>
      </c>
      <c r="Y106" s="30"/>
      <c r="Z106" s="28">
        <v>-6.23672</v>
      </c>
      <c r="AA106" s="28">
        <v>-39.632779999999997</v>
      </c>
    </row>
    <row r="107" spans="1:27" ht="13.2" x14ac:dyDescent="0.25">
      <c r="A107" s="78">
        <v>43299</v>
      </c>
      <c r="B107" s="28" t="s">
        <v>138</v>
      </c>
      <c r="C107" s="28">
        <v>60.3</v>
      </c>
      <c r="D107" s="27"/>
      <c r="E107" s="28"/>
      <c r="F107" s="27">
        <v>113.1</v>
      </c>
      <c r="G107" s="28">
        <v>6.12</v>
      </c>
      <c r="H107" s="31"/>
      <c r="I107" s="31"/>
      <c r="J107" s="30">
        <v>0.23042299999999999</v>
      </c>
      <c r="K107" s="30">
        <v>0</v>
      </c>
      <c r="L107" s="28">
        <v>1.7390000000000001</v>
      </c>
      <c r="M107" s="31">
        <v>4.2430000000000003</v>
      </c>
      <c r="N107" s="31"/>
      <c r="O107" s="28"/>
      <c r="P107" s="28">
        <v>3.9</v>
      </c>
      <c r="Q107" s="28">
        <v>8.1999999999999993</v>
      </c>
      <c r="R107" s="31"/>
      <c r="S107" s="31"/>
      <c r="T107" s="52">
        <v>9.2999999999999999E-2</v>
      </c>
      <c r="U107" s="52">
        <v>2.1000000000000001E-2</v>
      </c>
      <c r="V107" s="52">
        <v>1.2E-2</v>
      </c>
      <c r="W107" s="52">
        <v>0.01</v>
      </c>
      <c r="X107" s="52">
        <v>8.0000000000000002E-3</v>
      </c>
      <c r="Y107" s="30"/>
      <c r="Z107" s="28">
        <v>-6.0071599999999998</v>
      </c>
      <c r="AA107" s="28">
        <v>-37.807299999999998</v>
      </c>
    </row>
    <row r="108" spans="1:27" ht="13.2" x14ac:dyDescent="0.25">
      <c r="A108" s="78">
        <v>43306</v>
      </c>
      <c r="B108" s="28" t="s">
        <v>138</v>
      </c>
      <c r="C108" s="28">
        <v>62.4</v>
      </c>
      <c r="D108" s="27">
        <v>89</v>
      </c>
      <c r="E108" s="28">
        <v>8.61</v>
      </c>
      <c r="F108" s="27">
        <v>138.80000000000001</v>
      </c>
      <c r="G108" s="28">
        <v>6.48</v>
      </c>
      <c r="H108" s="31"/>
      <c r="I108" s="31"/>
      <c r="J108" s="30">
        <v>0.25356299999999998</v>
      </c>
      <c r="K108" s="30">
        <v>0</v>
      </c>
      <c r="L108" s="28">
        <v>1.2729999999999999</v>
      </c>
      <c r="M108" s="31">
        <v>6.742</v>
      </c>
      <c r="N108" s="31"/>
      <c r="O108" s="28"/>
      <c r="P108" s="28">
        <v>4.0999999999999996</v>
      </c>
      <c r="Q108" s="28">
        <v>5.8</v>
      </c>
      <c r="R108" s="31"/>
      <c r="S108" s="31"/>
      <c r="T108" s="52">
        <v>5.8000000000000003E-2</v>
      </c>
      <c r="U108" s="52">
        <v>1.2E-2</v>
      </c>
      <c r="V108" s="52">
        <v>7.0000000000000001E-3</v>
      </c>
      <c r="W108" s="52">
        <v>5.0000000000000001E-3</v>
      </c>
      <c r="X108" s="52">
        <v>4.0000000000000001E-3</v>
      </c>
      <c r="Y108" s="30"/>
      <c r="Z108" s="28">
        <v>-6.1935593000000004</v>
      </c>
      <c r="AA108" s="28">
        <v>-40.426659000000001</v>
      </c>
    </row>
    <row r="109" spans="1:27" ht="13.2" x14ac:dyDescent="0.25">
      <c r="A109" s="78">
        <v>43315</v>
      </c>
      <c r="B109" s="28" t="s">
        <v>138</v>
      </c>
      <c r="C109" s="28">
        <v>63.4</v>
      </c>
      <c r="D109" s="27">
        <v>99.4</v>
      </c>
      <c r="E109" s="28">
        <v>9.51</v>
      </c>
      <c r="F109" s="27">
        <v>127.2</v>
      </c>
      <c r="G109" s="28">
        <v>6.29</v>
      </c>
      <c r="H109" s="31"/>
      <c r="I109" s="31"/>
      <c r="J109" s="30">
        <v>0.26072899999999999</v>
      </c>
      <c r="K109" s="30">
        <v>0</v>
      </c>
      <c r="L109" s="28">
        <v>2.5059999999999998</v>
      </c>
      <c r="M109" s="31">
        <v>5.04</v>
      </c>
      <c r="N109" s="31"/>
      <c r="O109" s="28"/>
      <c r="P109" s="28">
        <v>4.8</v>
      </c>
      <c r="Q109" s="28">
        <v>5.3</v>
      </c>
      <c r="R109" s="31"/>
      <c r="S109" s="31"/>
      <c r="T109" s="52">
        <v>5.3999999999999999E-2</v>
      </c>
      <c r="U109" s="52">
        <v>0.01</v>
      </c>
      <c r="V109" s="52">
        <v>6.0000000000000001E-3</v>
      </c>
      <c r="W109" s="52">
        <v>5.0000000000000001E-3</v>
      </c>
      <c r="X109" s="52">
        <v>3.0000000000000001E-3</v>
      </c>
      <c r="Y109" s="30"/>
      <c r="Z109" s="28">
        <v>-6.1591199999999997</v>
      </c>
      <c r="AA109" s="28">
        <v>-38.52037</v>
      </c>
    </row>
    <row r="110" spans="1:27" ht="13.2" x14ac:dyDescent="0.25">
      <c r="A110" s="78">
        <v>43320</v>
      </c>
      <c r="B110" s="28" t="s">
        <v>138</v>
      </c>
      <c r="C110" s="28">
        <v>64.8</v>
      </c>
      <c r="D110" s="27">
        <v>93.9</v>
      </c>
      <c r="E110" s="28">
        <v>8.8699999999999992</v>
      </c>
      <c r="F110" s="27">
        <v>125.6</v>
      </c>
      <c r="G110" s="28">
        <v>6.2</v>
      </c>
      <c r="H110" s="31"/>
      <c r="I110" s="31"/>
      <c r="J110" s="30">
        <v>0.2596</v>
      </c>
      <c r="K110" s="30">
        <v>0</v>
      </c>
      <c r="L110" s="28">
        <v>12.196</v>
      </c>
      <c r="M110" s="31">
        <v>4.0389999999999997</v>
      </c>
      <c r="N110" s="31"/>
      <c r="O110" s="28"/>
      <c r="P110" s="28">
        <v>4.0999999999999996</v>
      </c>
      <c r="Q110" s="28">
        <v>4.4000000000000004</v>
      </c>
      <c r="R110" s="31"/>
      <c r="S110" s="31"/>
      <c r="T110" s="52">
        <v>0.11600000000000001</v>
      </c>
      <c r="U110" s="52">
        <v>3.2000000000000001E-2</v>
      </c>
      <c r="V110" s="52">
        <v>1.9E-2</v>
      </c>
      <c r="W110" s="52">
        <v>1.7000000000000001E-2</v>
      </c>
      <c r="X110" s="52">
        <v>1.2E-2</v>
      </c>
      <c r="Y110" s="30"/>
      <c r="Z110" s="28">
        <v>-6.1727400000000001</v>
      </c>
      <c r="AA110" s="28">
        <v>-39.262560000000001</v>
      </c>
    </row>
    <row r="111" spans="1:27" ht="13.2" x14ac:dyDescent="0.25">
      <c r="A111" s="78">
        <v>43327</v>
      </c>
      <c r="B111" s="28" t="s">
        <v>138</v>
      </c>
      <c r="C111" s="28">
        <v>63</v>
      </c>
      <c r="D111" s="27"/>
      <c r="E111" s="28"/>
      <c r="F111" s="27">
        <v>127.9</v>
      </c>
      <c r="G111" s="28">
        <v>5.88</v>
      </c>
      <c r="H111" s="31"/>
      <c r="I111" s="31"/>
      <c r="J111" s="30">
        <v>0.22612699999999999</v>
      </c>
      <c r="K111" s="30">
        <v>0</v>
      </c>
      <c r="L111" s="28">
        <v>10.523</v>
      </c>
      <c r="M111" s="31">
        <v>1.4590000000000001</v>
      </c>
      <c r="N111" s="31"/>
      <c r="O111" s="28"/>
      <c r="P111" s="28">
        <v>4</v>
      </c>
      <c r="Q111" s="28">
        <v>7.6</v>
      </c>
      <c r="R111" s="31"/>
      <c r="S111" s="31"/>
      <c r="T111" s="52">
        <v>0.13600000000000001</v>
      </c>
      <c r="U111" s="52">
        <v>2.8000000000000001E-2</v>
      </c>
      <c r="V111" s="52">
        <v>1.4999999999999999E-2</v>
      </c>
      <c r="W111" s="52">
        <v>1.4E-2</v>
      </c>
      <c r="X111" s="52">
        <v>0.01</v>
      </c>
      <c r="Y111" s="30"/>
      <c r="Z111" s="28">
        <v>-6.0906070000000003</v>
      </c>
      <c r="AA111" s="28">
        <v>-39.306032000000002</v>
      </c>
    </row>
    <row r="112" spans="1:27" ht="13.2" x14ac:dyDescent="0.25">
      <c r="A112" s="78">
        <v>43334</v>
      </c>
      <c r="B112" s="28" t="s">
        <v>138</v>
      </c>
      <c r="C112" s="28">
        <v>59.5</v>
      </c>
      <c r="D112" s="27">
        <v>91.8</v>
      </c>
      <c r="E112" s="28">
        <v>9.1999999999999993</v>
      </c>
      <c r="F112" s="27">
        <v>133.80000000000001</v>
      </c>
      <c r="G112" s="28">
        <v>6.13</v>
      </c>
      <c r="H112" s="31">
        <v>2.823</v>
      </c>
      <c r="I112" s="31">
        <v>0.32550000000000001</v>
      </c>
      <c r="J112" s="30"/>
      <c r="K112" s="30"/>
      <c r="L112" s="28"/>
      <c r="M112" s="31"/>
      <c r="N112" s="31"/>
      <c r="O112" s="28"/>
      <c r="P112" s="28">
        <v>4.7</v>
      </c>
      <c r="Q112" s="28">
        <v>9.3000000000000007</v>
      </c>
      <c r="R112" s="31"/>
      <c r="S112" s="31"/>
      <c r="T112" s="52">
        <v>0.155</v>
      </c>
      <c r="U112" s="52">
        <v>4.3999999999999997E-2</v>
      </c>
      <c r="V112" s="52">
        <v>2.5999999999999999E-2</v>
      </c>
      <c r="W112" s="52">
        <v>2.4E-2</v>
      </c>
      <c r="X112" s="52">
        <v>1.7000000000000001E-2</v>
      </c>
      <c r="Y112" s="30"/>
      <c r="Z112" s="28">
        <v>-6.0630433999999997</v>
      </c>
      <c r="AA112" s="28">
        <v>-39.710729000000001</v>
      </c>
    </row>
    <row r="113" spans="1:27" ht="13.2" x14ac:dyDescent="0.25">
      <c r="A113" s="78">
        <v>43341</v>
      </c>
      <c r="B113" s="28" t="s">
        <v>138</v>
      </c>
      <c r="C113" s="28">
        <v>61.5</v>
      </c>
      <c r="D113" s="27">
        <v>93.7</v>
      </c>
      <c r="E113" s="28">
        <v>9.18</v>
      </c>
      <c r="F113" s="27">
        <v>136.5</v>
      </c>
      <c r="G113" s="28">
        <v>6.18</v>
      </c>
      <c r="H113" s="31">
        <v>1.77</v>
      </c>
      <c r="I113" s="31">
        <v>0.35439999999999999</v>
      </c>
      <c r="J113" s="30"/>
      <c r="K113" s="30"/>
      <c r="L113" s="28"/>
      <c r="M113" s="31"/>
      <c r="N113" s="31"/>
      <c r="O113" s="28"/>
      <c r="P113" s="28">
        <v>5.9</v>
      </c>
      <c r="Q113" s="28">
        <v>5.3</v>
      </c>
      <c r="R113" s="31"/>
      <c r="S113" s="31"/>
      <c r="T113" s="52">
        <v>6.6000000000000003E-2</v>
      </c>
      <c r="U113" s="52">
        <v>1.4999999999999999E-2</v>
      </c>
      <c r="V113" s="52">
        <v>8.9999999999999993E-3</v>
      </c>
      <c r="W113" s="52">
        <v>7.0000000000000001E-3</v>
      </c>
      <c r="X113" s="52">
        <v>5.0000000000000001E-3</v>
      </c>
      <c r="Y113" s="30"/>
      <c r="Z113" s="28">
        <v>-6.2963006999999998</v>
      </c>
      <c r="AA113" s="28">
        <v>-39.766973999999998</v>
      </c>
    </row>
    <row r="114" spans="1:27" ht="13.2" x14ac:dyDescent="0.25">
      <c r="A114" s="78">
        <v>43348</v>
      </c>
      <c r="B114" s="28" t="s">
        <v>138</v>
      </c>
      <c r="C114" s="28">
        <v>59.1</v>
      </c>
      <c r="D114" s="27">
        <v>91.8</v>
      </c>
      <c r="E114" s="28">
        <v>9.24</v>
      </c>
      <c r="F114" s="27">
        <v>139.4</v>
      </c>
      <c r="G114" s="28">
        <v>5.99</v>
      </c>
      <c r="H114" s="31">
        <v>1.651</v>
      </c>
      <c r="I114" s="31">
        <v>0.3412</v>
      </c>
      <c r="J114" s="30"/>
      <c r="K114" s="30"/>
      <c r="L114" s="28"/>
      <c r="M114" s="31"/>
      <c r="N114" s="31"/>
      <c r="O114" s="28"/>
      <c r="P114" s="28">
        <v>5.0999999999999996</v>
      </c>
      <c r="Q114" s="28">
        <v>5</v>
      </c>
      <c r="R114" s="31"/>
      <c r="S114" s="31"/>
      <c r="T114" s="52">
        <v>4.5999999999999999E-2</v>
      </c>
      <c r="U114" s="52">
        <v>8.9999999999999993E-3</v>
      </c>
      <c r="V114" s="52">
        <v>5.0000000000000001E-3</v>
      </c>
      <c r="W114" s="52">
        <v>4.0000000000000001E-3</v>
      </c>
      <c r="X114" s="52">
        <v>3.0000000000000001E-3</v>
      </c>
      <c r="Y114" s="30"/>
      <c r="Z114" s="28"/>
      <c r="AA114" s="28"/>
    </row>
    <row r="115" spans="1:27" ht="13.2" x14ac:dyDescent="0.25">
      <c r="A115" s="78">
        <v>43355</v>
      </c>
      <c r="B115" s="28" t="s">
        <v>138</v>
      </c>
      <c r="C115" s="28">
        <v>59.3</v>
      </c>
      <c r="D115" s="27">
        <v>92.3</v>
      </c>
      <c r="E115" s="28">
        <v>9.27</v>
      </c>
      <c r="F115" s="27">
        <v>141.30000000000001</v>
      </c>
      <c r="G115" s="28">
        <v>5.79</v>
      </c>
      <c r="H115" s="31"/>
      <c r="I115" s="31"/>
      <c r="J115" s="39">
        <v>0.22412699999999999</v>
      </c>
      <c r="K115" s="39">
        <v>4.5247000000000002E-2</v>
      </c>
      <c r="L115" s="40">
        <v>3.9366279999999998</v>
      </c>
      <c r="M115" s="38">
        <v>0.74755799999999994</v>
      </c>
      <c r="N115" s="31"/>
      <c r="O115" s="28"/>
      <c r="P115" s="28">
        <v>4.8</v>
      </c>
      <c r="Q115" s="28">
        <v>6</v>
      </c>
      <c r="R115" s="31"/>
      <c r="S115" s="31"/>
      <c r="T115" s="52">
        <v>3.9E-2</v>
      </c>
      <c r="U115" s="52">
        <v>7.0000000000000001E-3</v>
      </c>
      <c r="V115" s="52">
        <v>5.0000000000000001E-3</v>
      </c>
      <c r="W115" s="52">
        <v>4.0000000000000001E-3</v>
      </c>
      <c r="X115" s="52">
        <v>2E-3</v>
      </c>
      <c r="Y115" s="30"/>
      <c r="Z115" s="28"/>
      <c r="AA115" s="28"/>
    </row>
    <row r="116" spans="1:27" ht="15.75" customHeight="1" x14ac:dyDescent="0.3">
      <c r="A116" s="78">
        <v>43362</v>
      </c>
      <c r="B116" s="28" t="s">
        <v>138</v>
      </c>
      <c r="C116" s="28">
        <v>59</v>
      </c>
      <c r="D116" s="27">
        <v>91.8</v>
      </c>
      <c r="E116" s="28">
        <v>9.26</v>
      </c>
      <c r="F116" s="27">
        <v>135.5</v>
      </c>
      <c r="G116" s="28">
        <v>5.89</v>
      </c>
      <c r="H116" s="34">
        <v>2.4300000000000002</v>
      </c>
      <c r="I116" s="34">
        <v>0.42595</v>
      </c>
      <c r="J116" s="36">
        <v>0.2477</v>
      </c>
      <c r="K116" s="36">
        <v>1.0319999999999999E-2</v>
      </c>
      <c r="L116" s="37">
        <v>11.85</v>
      </c>
      <c r="M116" s="34">
        <v>0.33988000000000002</v>
      </c>
      <c r="N116" s="31">
        <f t="shared" ref="N116:N117" si="8">I116-(J116+K116)</f>
        <v>0.16792999999999997</v>
      </c>
      <c r="O116" s="28"/>
      <c r="P116" s="28"/>
      <c r="Q116" s="28">
        <v>5.9</v>
      </c>
      <c r="R116" s="31"/>
      <c r="S116" s="31"/>
      <c r="T116" s="52">
        <v>9.7000000000000003E-2</v>
      </c>
      <c r="U116" s="52">
        <v>2.1000000000000001E-2</v>
      </c>
      <c r="V116" s="52">
        <v>1.2E-2</v>
      </c>
      <c r="W116" s="52">
        <v>0.01</v>
      </c>
      <c r="X116" s="52">
        <v>8.0000000000000002E-3</v>
      </c>
      <c r="Y116" s="30"/>
      <c r="Z116" s="28">
        <v>-6.2625352999999997</v>
      </c>
      <c r="AA116" s="28">
        <v>-39.662139000000003</v>
      </c>
    </row>
    <row r="117" spans="1:27" ht="15.75" customHeight="1" x14ac:dyDescent="0.3">
      <c r="A117" s="78">
        <v>43370</v>
      </c>
      <c r="B117" s="28" t="s">
        <v>138</v>
      </c>
      <c r="C117" s="28">
        <v>58.6</v>
      </c>
      <c r="D117" s="27">
        <v>92.6</v>
      </c>
      <c r="E117" s="28">
        <v>9.3800000000000008</v>
      </c>
      <c r="F117" s="27">
        <v>132.4</v>
      </c>
      <c r="G117" s="28">
        <v>6.01</v>
      </c>
      <c r="H117" s="34">
        <v>1.9970000000000001</v>
      </c>
      <c r="I117" s="34">
        <v>0.30425000000000002</v>
      </c>
      <c r="J117" s="36">
        <v>0.25378000000000001</v>
      </c>
      <c r="K117" s="36">
        <v>8.4799999999999997E-3</v>
      </c>
      <c r="L117" s="37">
        <v>13.22</v>
      </c>
      <c r="M117" s="34">
        <v>0.43895000000000001</v>
      </c>
      <c r="N117" s="31">
        <f t="shared" si="8"/>
        <v>4.1990000000000027E-2</v>
      </c>
      <c r="O117" s="28"/>
      <c r="P117" s="28"/>
      <c r="Q117" s="28">
        <v>5.9</v>
      </c>
      <c r="R117" s="31"/>
      <c r="S117" s="31"/>
      <c r="T117" s="52">
        <v>7.5999999999999998E-2</v>
      </c>
      <c r="U117" s="52">
        <v>1.4999999999999999E-2</v>
      </c>
      <c r="V117" s="52">
        <v>8.0000000000000002E-3</v>
      </c>
      <c r="W117" s="52">
        <v>7.0000000000000001E-3</v>
      </c>
      <c r="X117" s="52">
        <v>5.0000000000000001E-3</v>
      </c>
      <c r="Y117" s="30"/>
      <c r="Z117" s="28">
        <v>-5.9359061000000004</v>
      </c>
      <c r="AA117" s="28">
        <v>-38.170484000000002</v>
      </c>
    </row>
    <row r="118" spans="1:27" ht="15.75" customHeight="1" x14ac:dyDescent="0.3">
      <c r="A118" s="78">
        <v>43376</v>
      </c>
      <c r="J118" s="158"/>
      <c r="K118" s="158"/>
      <c r="L118" s="37"/>
      <c r="R118" s="31"/>
      <c r="S118" s="31"/>
      <c r="T118" s="30"/>
      <c r="U118" s="30"/>
      <c r="V118" s="30"/>
      <c r="W118" s="30"/>
      <c r="X118" s="30"/>
      <c r="Y118" s="30"/>
      <c r="Z118" s="28"/>
      <c r="AA118" s="28"/>
    </row>
    <row r="119" spans="1:27" ht="15.75" customHeight="1" x14ac:dyDescent="0.3">
      <c r="A119" s="78">
        <v>43383</v>
      </c>
      <c r="B119" s="28" t="s">
        <v>138</v>
      </c>
      <c r="C119" s="28">
        <v>61.9</v>
      </c>
      <c r="D119" s="27">
        <v>92.9</v>
      </c>
      <c r="E119" s="28">
        <v>9.0500000000000007</v>
      </c>
      <c r="F119" s="27">
        <v>97.1</v>
      </c>
      <c r="G119" s="28">
        <v>5.71</v>
      </c>
      <c r="H119" s="34">
        <v>2.5379999999999998</v>
      </c>
      <c r="I119" s="34">
        <v>0.23649999999999999</v>
      </c>
      <c r="J119" s="36">
        <v>0.11928</v>
      </c>
      <c r="K119" s="36">
        <v>8.5699999999999995E-3</v>
      </c>
      <c r="L119" s="37">
        <v>7.524</v>
      </c>
      <c r="M119" s="34">
        <v>0.74165999999999999</v>
      </c>
      <c r="N119" s="31">
        <f>I119-(J119+K119)</f>
        <v>0.10865</v>
      </c>
      <c r="O119" s="28"/>
      <c r="P119" s="28"/>
      <c r="Q119" s="28">
        <v>12.5</v>
      </c>
      <c r="R119" s="100"/>
      <c r="S119" s="31"/>
      <c r="T119" s="52">
        <v>7.0000000000000007E-2</v>
      </c>
      <c r="U119" s="52">
        <v>1.2999999999999999E-2</v>
      </c>
      <c r="V119" s="52">
        <v>7.0000000000000001E-3</v>
      </c>
      <c r="W119" s="52">
        <v>6.0000000000000001E-3</v>
      </c>
      <c r="X119" s="52">
        <v>4.0000000000000001E-3</v>
      </c>
      <c r="Y119" s="30"/>
      <c r="Z119" s="28">
        <v>-4.4612512999999998</v>
      </c>
      <c r="AA119" s="28">
        <v>-31.694666000000002</v>
      </c>
    </row>
    <row r="120" spans="1:27" ht="15.75" customHeight="1" x14ac:dyDescent="0.3">
      <c r="A120" s="78">
        <v>43390</v>
      </c>
      <c r="B120" s="28"/>
      <c r="C120" s="28"/>
      <c r="D120" s="27"/>
      <c r="E120" s="28"/>
      <c r="F120" s="27"/>
      <c r="G120" s="28"/>
      <c r="H120" s="31"/>
      <c r="I120" s="31"/>
      <c r="J120" s="30"/>
      <c r="K120" s="30"/>
      <c r="L120" s="37"/>
      <c r="M120" s="31"/>
      <c r="N120" s="31"/>
      <c r="O120" s="28"/>
      <c r="P120" s="28"/>
      <c r="Q120" s="28"/>
      <c r="R120" s="100"/>
      <c r="S120" s="31"/>
      <c r="T120" s="30"/>
      <c r="U120" s="30"/>
      <c r="V120" s="30"/>
      <c r="W120" s="30"/>
      <c r="X120" s="30"/>
      <c r="Y120" s="30"/>
      <c r="Z120" s="30"/>
      <c r="AA120" s="30"/>
    </row>
    <row r="121" spans="1:27" ht="15.75" customHeight="1" x14ac:dyDescent="0.3">
      <c r="A121" s="78">
        <v>43397</v>
      </c>
      <c r="B121" s="28" t="s">
        <v>138</v>
      </c>
      <c r="C121" s="28">
        <v>49</v>
      </c>
      <c r="D121" s="27">
        <v>88.7</v>
      </c>
      <c r="E121" s="28">
        <v>10.07</v>
      </c>
      <c r="F121" s="27">
        <v>94</v>
      </c>
      <c r="G121" s="28">
        <v>5.9</v>
      </c>
      <c r="H121" s="34">
        <v>4.4539999999999997</v>
      </c>
      <c r="I121" s="34">
        <v>0.27189999999999998</v>
      </c>
      <c r="J121" s="36">
        <v>0.12989000000000001</v>
      </c>
      <c r="K121" s="36">
        <v>4.1110000000000001E-2</v>
      </c>
      <c r="L121" s="37">
        <v>11.205</v>
      </c>
      <c r="M121" s="34">
        <v>0.45251000000000002</v>
      </c>
      <c r="N121" s="31">
        <f>I121-(J121+K121)</f>
        <v>0.10089999999999996</v>
      </c>
      <c r="O121" s="28"/>
      <c r="P121" s="28"/>
      <c r="Q121" s="28">
        <v>2.7333333333333285</v>
      </c>
      <c r="R121" s="100"/>
      <c r="S121" s="31"/>
      <c r="T121" s="52">
        <v>0.189</v>
      </c>
      <c r="U121" s="52">
        <v>4.2000000000000003E-2</v>
      </c>
      <c r="V121" s="52">
        <v>2.4E-2</v>
      </c>
      <c r="W121" s="52">
        <v>2.1999999999999999E-2</v>
      </c>
      <c r="X121" s="52">
        <v>1.7000000000000001E-2</v>
      </c>
      <c r="Y121" s="30"/>
      <c r="Z121" s="30"/>
      <c r="AA121" s="30"/>
    </row>
    <row r="122" spans="1:27" ht="15.75" customHeight="1" x14ac:dyDescent="0.3">
      <c r="A122" s="78">
        <v>43404</v>
      </c>
      <c r="B122" s="28"/>
      <c r="C122" s="28"/>
      <c r="D122" s="27"/>
      <c r="E122" s="28"/>
      <c r="F122" s="27"/>
      <c r="G122" s="28"/>
      <c r="H122" s="31"/>
      <c r="I122" s="31"/>
      <c r="J122" s="30"/>
      <c r="K122" s="30"/>
      <c r="L122" s="37"/>
      <c r="M122" s="31"/>
      <c r="N122" s="31"/>
      <c r="O122" s="28"/>
      <c r="P122" s="28"/>
      <c r="R122" s="100"/>
      <c r="S122" s="31"/>
      <c r="T122" s="30"/>
      <c r="U122" s="30"/>
      <c r="V122" s="30"/>
      <c r="W122" s="30"/>
      <c r="X122" s="30"/>
      <c r="Y122" s="30"/>
      <c r="Z122" s="30"/>
      <c r="AA122" s="30"/>
    </row>
    <row r="123" spans="1:27" ht="15.75" customHeight="1" x14ac:dyDescent="0.3">
      <c r="A123" s="78">
        <v>43411</v>
      </c>
      <c r="B123" s="28" t="s">
        <v>138</v>
      </c>
      <c r="C123" s="28">
        <v>52.5</v>
      </c>
      <c r="D123" s="27">
        <v>84.8</v>
      </c>
      <c r="E123" s="28">
        <v>9.26</v>
      </c>
      <c r="F123" s="27">
        <v>105.5</v>
      </c>
      <c r="G123" s="28">
        <v>6</v>
      </c>
      <c r="H123" s="34">
        <v>8.8569999999999993</v>
      </c>
      <c r="I123" s="34">
        <v>0.47410000000000002</v>
      </c>
      <c r="J123" s="36">
        <v>0.21625</v>
      </c>
      <c r="K123" s="36">
        <v>2.5000000000000001E-4</v>
      </c>
      <c r="L123" s="37">
        <v>18.960999999999999</v>
      </c>
      <c r="M123" s="34">
        <v>0.43686999999999998</v>
      </c>
      <c r="N123" s="31">
        <f>I123-(J123+K123)</f>
        <v>0.25760000000000005</v>
      </c>
      <c r="O123" s="28"/>
      <c r="P123" s="28"/>
      <c r="Q123" s="28">
        <v>4.9076923076922938</v>
      </c>
      <c r="R123" s="31"/>
      <c r="S123" s="31"/>
      <c r="T123" s="52">
        <v>0.47699999999999998</v>
      </c>
      <c r="U123" s="52">
        <v>0.106</v>
      </c>
      <c r="V123" s="52">
        <v>0.06</v>
      </c>
      <c r="W123" s="52">
        <v>5.2999999999999999E-2</v>
      </c>
      <c r="X123" s="52">
        <v>3.9E-2</v>
      </c>
      <c r="Y123" s="30"/>
      <c r="Z123" s="30"/>
      <c r="AA123" s="30"/>
    </row>
    <row r="124" spans="1:27" ht="15.75" customHeight="1" x14ac:dyDescent="0.3">
      <c r="A124" s="78">
        <v>43418</v>
      </c>
      <c r="B124" s="28"/>
      <c r="C124" s="28"/>
      <c r="D124" s="27"/>
      <c r="E124" s="28"/>
      <c r="F124" s="27"/>
      <c r="G124" s="28"/>
      <c r="H124" s="31"/>
      <c r="I124" s="31"/>
      <c r="J124" s="30"/>
      <c r="K124" s="30"/>
      <c r="L124" s="37"/>
      <c r="M124" s="31"/>
      <c r="N124" s="31"/>
      <c r="O124" s="28"/>
      <c r="P124" s="28"/>
      <c r="R124" s="31"/>
      <c r="S124" s="31"/>
      <c r="T124" s="30"/>
      <c r="U124" s="30"/>
      <c r="V124" s="30"/>
      <c r="W124" s="30"/>
      <c r="X124" s="30"/>
      <c r="Y124" s="30"/>
      <c r="Z124" s="30"/>
      <c r="AA124" s="30"/>
    </row>
    <row r="125" spans="1:27" ht="15.75" customHeight="1" x14ac:dyDescent="0.3">
      <c r="A125" s="78">
        <v>43425</v>
      </c>
      <c r="B125" s="28" t="s">
        <v>138</v>
      </c>
      <c r="C125" s="28">
        <v>44.3</v>
      </c>
      <c r="D125" s="27">
        <v>89.6</v>
      </c>
      <c r="E125" s="28">
        <v>10.92</v>
      </c>
      <c r="F125" s="27">
        <v>112.6</v>
      </c>
      <c r="G125" s="28">
        <v>7.2</v>
      </c>
      <c r="H125" s="34">
        <v>3.3929999999999998</v>
      </c>
      <c r="I125" s="34">
        <v>0.39279999999999998</v>
      </c>
      <c r="J125" s="36">
        <v>0.28492000000000001</v>
      </c>
      <c r="K125" s="36">
        <v>4.6760000000000003E-2</v>
      </c>
      <c r="L125" s="37">
        <v>10.336</v>
      </c>
      <c r="M125" s="34">
        <v>0.63314999999999999</v>
      </c>
      <c r="N125" s="31">
        <f>I125-(J125+K125)</f>
        <v>6.1119999999999952E-2</v>
      </c>
      <c r="O125" s="28"/>
      <c r="P125" s="28"/>
      <c r="Q125" s="28">
        <v>39.103703703703729</v>
      </c>
      <c r="R125" s="31"/>
      <c r="S125" s="31"/>
      <c r="T125" s="52">
        <v>0.17599999999999999</v>
      </c>
      <c r="U125" s="52">
        <v>4.1000000000000002E-2</v>
      </c>
      <c r="V125" s="52">
        <v>2.3E-2</v>
      </c>
      <c r="W125" s="52">
        <v>0.02</v>
      </c>
      <c r="X125" s="52">
        <v>1.6E-2</v>
      </c>
      <c r="Y125" s="30"/>
      <c r="Z125" s="30"/>
      <c r="AA125" s="30"/>
    </row>
    <row r="126" spans="1:27" ht="13.2" x14ac:dyDescent="0.25">
      <c r="A126" s="78">
        <v>43432</v>
      </c>
      <c r="B126" s="28"/>
      <c r="C126" s="28"/>
      <c r="D126" s="27"/>
      <c r="E126" s="28"/>
      <c r="F126" s="27"/>
      <c r="G126" s="28"/>
      <c r="H126" s="31"/>
      <c r="I126" s="31"/>
      <c r="J126" s="30"/>
      <c r="K126" s="30"/>
      <c r="L126" s="28"/>
      <c r="M126" s="31"/>
      <c r="N126" s="31"/>
      <c r="O126" s="28"/>
      <c r="P126" s="28"/>
      <c r="R126" s="31"/>
      <c r="S126" s="31"/>
      <c r="T126" s="30"/>
      <c r="U126" s="30"/>
      <c r="V126" s="30"/>
      <c r="W126" s="30"/>
      <c r="X126" s="30"/>
      <c r="Y126" s="30"/>
      <c r="Z126" s="30"/>
      <c r="AA126" s="30"/>
    </row>
    <row r="127" spans="1:27" ht="13.2" x14ac:dyDescent="0.25">
      <c r="A127" s="78">
        <v>43439</v>
      </c>
      <c r="B127" s="28" t="s">
        <v>138</v>
      </c>
      <c r="C127" s="28">
        <v>39.700000000000003</v>
      </c>
      <c r="D127" s="27">
        <v>90.5</v>
      </c>
      <c r="E127" s="28">
        <v>11.79</v>
      </c>
      <c r="F127" s="27">
        <v>95.5</v>
      </c>
      <c r="G127" s="28">
        <v>7.52</v>
      </c>
      <c r="H127" s="38">
        <v>2.9420000000000002</v>
      </c>
      <c r="I127" s="38">
        <v>0.29996499999999998</v>
      </c>
      <c r="J127" s="39">
        <v>0.17805599999999999</v>
      </c>
      <c r="K127" s="39">
        <v>4.2194000000000002E-2</v>
      </c>
      <c r="L127" s="40">
        <v>2.8884509999999999</v>
      </c>
      <c r="M127" s="38">
        <v>0.29397899999999999</v>
      </c>
      <c r="N127" s="31">
        <f>I127-(J127+K127)</f>
        <v>7.971499999999998E-2</v>
      </c>
      <c r="O127" s="28"/>
      <c r="P127" s="28"/>
      <c r="Q127" s="28">
        <v>3.8666666666666871</v>
      </c>
      <c r="R127" s="31"/>
      <c r="S127" s="31"/>
      <c r="T127" s="52">
        <v>0.13900000000000001</v>
      </c>
      <c r="U127" s="52">
        <v>0.03</v>
      </c>
      <c r="V127" s="52">
        <v>1.7000000000000001E-2</v>
      </c>
      <c r="W127" s="52">
        <v>1.4999999999999999E-2</v>
      </c>
      <c r="X127" s="52">
        <v>1.0999999999999999E-2</v>
      </c>
      <c r="Y127" s="30"/>
      <c r="Z127" s="30"/>
      <c r="AA127" s="30"/>
    </row>
    <row r="128" spans="1:27" ht="13.2" x14ac:dyDescent="0.25">
      <c r="A128" s="78">
        <v>43446</v>
      </c>
      <c r="B128" s="28"/>
      <c r="C128" s="28"/>
      <c r="D128" s="27"/>
      <c r="E128" s="28"/>
      <c r="F128" s="27"/>
      <c r="G128" s="28"/>
      <c r="H128" s="31"/>
      <c r="I128" s="31"/>
      <c r="J128" s="30"/>
      <c r="K128" s="30"/>
      <c r="L128" s="28"/>
      <c r="M128" s="31"/>
      <c r="N128" s="31"/>
      <c r="O128" s="28"/>
      <c r="P128" s="28"/>
      <c r="Q128" s="28"/>
      <c r="R128" s="31"/>
      <c r="S128" s="31"/>
      <c r="T128" s="30"/>
      <c r="U128" s="30"/>
      <c r="V128" s="30"/>
      <c r="W128" s="30"/>
      <c r="X128" s="30"/>
      <c r="Y128" s="30"/>
      <c r="Z128" s="30"/>
      <c r="AA128" s="30"/>
    </row>
    <row r="129" spans="1:27" ht="15.75" customHeight="1" x14ac:dyDescent="0.3">
      <c r="A129" s="78">
        <v>43453</v>
      </c>
      <c r="B129" s="28" t="s">
        <v>138</v>
      </c>
      <c r="C129" s="28">
        <v>36.9</v>
      </c>
      <c r="D129" s="27">
        <v>90.4</v>
      </c>
      <c r="E129" s="28">
        <v>12.25</v>
      </c>
      <c r="F129" s="27">
        <v>95.6</v>
      </c>
      <c r="G129" s="28">
        <v>5.86</v>
      </c>
      <c r="H129" s="34">
        <v>2.7229999999999999</v>
      </c>
      <c r="I129" s="34">
        <v>0.32361800000000002</v>
      </c>
      <c r="J129" s="36">
        <v>0.17472599999999999</v>
      </c>
      <c r="K129" s="36">
        <v>1.1898300000000001E-2</v>
      </c>
      <c r="L129" s="37">
        <v>3.0127320000000002</v>
      </c>
      <c r="M129" s="34">
        <v>0.26496199999999998</v>
      </c>
      <c r="N129" s="31">
        <f>I129-(J129+K129)</f>
        <v>0.13699370000000002</v>
      </c>
      <c r="O129" s="28"/>
      <c r="P129" s="28"/>
      <c r="Q129" s="28">
        <v>8.3000000000000007</v>
      </c>
      <c r="R129" s="31"/>
      <c r="S129" s="31"/>
      <c r="T129" s="52">
        <v>0.108</v>
      </c>
      <c r="U129" s="52">
        <v>2.1999999999999999E-2</v>
      </c>
      <c r="V129" s="52">
        <v>1.2E-2</v>
      </c>
      <c r="W129" s="52">
        <v>0.01</v>
      </c>
      <c r="X129" s="52">
        <v>7.0000000000000001E-3</v>
      </c>
      <c r="Y129" s="30"/>
      <c r="Z129" s="30"/>
      <c r="AA129" s="30"/>
    </row>
    <row r="130" spans="1:27" ht="13.2" x14ac:dyDescent="0.25">
      <c r="A130" s="78">
        <v>43467</v>
      </c>
      <c r="B130" s="28"/>
      <c r="C130" s="28"/>
      <c r="D130" s="27"/>
      <c r="E130" s="28"/>
      <c r="F130" s="27"/>
      <c r="G130" s="28"/>
      <c r="H130" s="31"/>
      <c r="I130" s="31"/>
      <c r="J130" s="30"/>
      <c r="K130" s="30"/>
      <c r="L130" s="28"/>
      <c r="M130" s="31"/>
      <c r="N130" s="31"/>
      <c r="O130" s="28"/>
      <c r="P130" s="28"/>
      <c r="Q130" s="28"/>
      <c r="R130" s="31"/>
      <c r="S130" s="31"/>
      <c r="T130" s="30"/>
      <c r="U130" s="30"/>
      <c r="V130" s="30"/>
      <c r="W130" s="30"/>
      <c r="X130" s="30"/>
      <c r="Y130" s="30"/>
      <c r="Z130" s="30"/>
      <c r="AA130" s="30"/>
    </row>
    <row r="131" spans="1:27" ht="13.2" x14ac:dyDescent="0.25">
      <c r="A131" s="78">
        <v>43474</v>
      </c>
      <c r="B131" s="28" t="s">
        <v>138</v>
      </c>
      <c r="C131" s="28">
        <v>43.3</v>
      </c>
      <c r="D131" s="27">
        <v>88.4</v>
      </c>
      <c r="E131" s="28">
        <v>10.92</v>
      </c>
      <c r="F131" s="27">
        <v>88.8</v>
      </c>
      <c r="G131" s="28">
        <v>7.35</v>
      </c>
      <c r="H131" s="38">
        <v>2.6070000000000002</v>
      </c>
      <c r="I131" s="38">
        <v>0.27970699999999998</v>
      </c>
      <c r="J131" s="39">
        <v>0.15704000000000001</v>
      </c>
      <c r="K131" s="39">
        <v>4.1564999999999998E-2</v>
      </c>
      <c r="L131" s="40">
        <v>2.418472</v>
      </c>
      <c r="M131" s="38">
        <v>0.26205200000000001</v>
      </c>
      <c r="N131" s="31">
        <f>I131-(J131+K131)</f>
        <v>8.110199999999998E-2</v>
      </c>
      <c r="O131" s="28"/>
      <c r="P131" s="28"/>
      <c r="Q131" s="28">
        <v>3.5166666666666657</v>
      </c>
      <c r="R131" s="31"/>
      <c r="S131" s="31"/>
      <c r="T131" s="30">
        <v>0.106</v>
      </c>
      <c r="U131" s="30">
        <v>2.1999999999999999E-2</v>
      </c>
      <c r="V131" s="30">
        <v>1.2999999999999999E-2</v>
      </c>
      <c r="W131" s="30">
        <v>1.0999999999999999E-2</v>
      </c>
      <c r="X131" s="30">
        <v>8.0000000000000002E-3</v>
      </c>
      <c r="Y131" s="30"/>
      <c r="Z131" s="30"/>
      <c r="AA131" s="30"/>
    </row>
    <row r="132" spans="1:27" ht="13.2" x14ac:dyDescent="0.25">
      <c r="A132" s="78">
        <v>43481</v>
      </c>
      <c r="B132" s="28"/>
      <c r="C132" s="28"/>
      <c r="D132" s="27"/>
      <c r="E132" s="28"/>
      <c r="F132" s="27"/>
      <c r="G132" s="28"/>
      <c r="H132" s="31"/>
      <c r="I132" s="31"/>
      <c r="J132" s="30"/>
      <c r="K132" s="30"/>
      <c r="L132" s="28"/>
      <c r="M132" s="31"/>
      <c r="N132" s="31"/>
      <c r="O132" s="28"/>
      <c r="P132" s="28"/>
      <c r="Q132" s="28"/>
      <c r="R132" s="31"/>
      <c r="S132" s="31"/>
      <c r="T132" s="30"/>
      <c r="U132" s="30"/>
      <c r="V132" s="30"/>
      <c r="W132" s="30"/>
      <c r="X132" s="30"/>
      <c r="Y132" s="30"/>
      <c r="Z132" s="30"/>
      <c r="AA132" s="30"/>
    </row>
    <row r="133" spans="1:27" ht="15.75" customHeight="1" x14ac:dyDescent="0.3">
      <c r="A133" s="78">
        <v>43488</v>
      </c>
      <c r="B133" s="28" t="s">
        <v>138</v>
      </c>
      <c r="C133" s="28">
        <v>36.4</v>
      </c>
      <c r="D133" s="27">
        <v>92.2</v>
      </c>
      <c r="E133" s="28">
        <v>12.6</v>
      </c>
      <c r="F133" s="27">
        <v>87.1</v>
      </c>
      <c r="G133" s="28">
        <v>5.56</v>
      </c>
      <c r="H133" s="38">
        <v>2.3330000000000002</v>
      </c>
      <c r="I133" s="38">
        <v>0.26831199999999999</v>
      </c>
      <c r="J133" s="39">
        <v>0.152258</v>
      </c>
      <c r="K133" s="39">
        <v>5.4008E-2</v>
      </c>
      <c r="L133" s="40">
        <v>1.81863</v>
      </c>
      <c r="M133" s="38">
        <v>0.30691800000000002</v>
      </c>
      <c r="N133" s="31">
        <f>I133-(J133+K133)</f>
        <v>6.204599999999999E-2</v>
      </c>
      <c r="O133" s="28"/>
      <c r="P133" s="28"/>
      <c r="Q133" s="28">
        <v>9.1157894736842078</v>
      </c>
      <c r="R133" s="34">
        <v>2.4467300000000001</v>
      </c>
      <c r="S133" s="34">
        <v>0.15953999999999999</v>
      </c>
      <c r="T133" s="30">
        <v>8.5000000000000006E-2</v>
      </c>
      <c r="U133" s="30">
        <v>1.9E-2</v>
      </c>
      <c r="V133" s="30">
        <v>1.0999999999999999E-2</v>
      </c>
      <c r="W133" s="30">
        <v>0.01</v>
      </c>
      <c r="X133" s="30">
        <v>8.0000000000000002E-3</v>
      </c>
      <c r="Y133" s="30"/>
      <c r="Z133" s="30"/>
      <c r="AA133" s="30"/>
    </row>
    <row r="134" spans="1:27" ht="13.2" x14ac:dyDescent="0.25">
      <c r="A134" s="78">
        <v>43495</v>
      </c>
      <c r="B134" s="28"/>
      <c r="C134" s="28"/>
      <c r="D134" s="27"/>
      <c r="E134" s="28"/>
      <c r="F134" s="27"/>
      <c r="G134" s="28"/>
      <c r="H134" s="31"/>
      <c r="I134" s="31"/>
      <c r="J134" s="30"/>
      <c r="K134" s="30"/>
      <c r="L134" s="28"/>
      <c r="M134" s="31"/>
      <c r="N134" s="31"/>
      <c r="O134" s="28"/>
      <c r="P134" s="28"/>
      <c r="Q134" s="28"/>
      <c r="R134" s="31"/>
      <c r="S134" s="31"/>
      <c r="T134" s="30"/>
      <c r="U134" s="30"/>
      <c r="V134" s="30"/>
      <c r="W134" s="30"/>
      <c r="X134" s="30"/>
      <c r="Y134" s="30"/>
      <c r="Z134" s="30"/>
      <c r="AA134" s="30"/>
    </row>
    <row r="135" spans="1:27" ht="15.75" customHeight="1" x14ac:dyDescent="0.3">
      <c r="A135" s="78">
        <v>43502</v>
      </c>
      <c r="B135" s="28" t="s">
        <v>138</v>
      </c>
      <c r="C135" s="28">
        <v>40</v>
      </c>
      <c r="D135" s="27">
        <v>92.1</v>
      </c>
      <c r="E135" s="28">
        <v>11.93</v>
      </c>
      <c r="F135" s="27">
        <v>93.9</v>
      </c>
      <c r="G135" s="28">
        <v>5.86</v>
      </c>
      <c r="H135" s="34">
        <v>3.69</v>
      </c>
      <c r="I135" s="34">
        <v>0.30549199999999999</v>
      </c>
      <c r="J135" s="36">
        <v>0.16539100000000001</v>
      </c>
      <c r="K135" s="36">
        <v>1.67735E-2</v>
      </c>
      <c r="L135" s="37">
        <v>2.885059</v>
      </c>
      <c r="M135" s="34">
        <v>0.35386400000000001</v>
      </c>
      <c r="N135" s="31">
        <f>I135-(J135+K135)</f>
        <v>0.12332749999999998</v>
      </c>
      <c r="O135" s="28"/>
      <c r="P135" s="28"/>
      <c r="Q135" s="28">
        <v>0.92923076923076797</v>
      </c>
      <c r="R135" s="34">
        <v>0.65200999999999998</v>
      </c>
      <c r="S135" s="34">
        <v>5.9720000000000002E-2</v>
      </c>
      <c r="T135" s="30">
        <v>5.7000000000000002E-2</v>
      </c>
      <c r="U135" s="30">
        <v>0.01</v>
      </c>
      <c r="V135" s="30">
        <v>5.0000000000000001E-3</v>
      </c>
      <c r="W135" s="30">
        <v>5.0000000000000001E-3</v>
      </c>
      <c r="X135" s="30">
        <v>3.0000000000000001E-3</v>
      </c>
      <c r="Y135" s="30"/>
      <c r="Z135" s="30"/>
      <c r="AA135" s="30"/>
    </row>
    <row r="136" spans="1:27" ht="13.2" x14ac:dyDescent="0.25">
      <c r="A136" s="78">
        <v>43509</v>
      </c>
      <c r="B136" s="28"/>
      <c r="C136" s="28"/>
      <c r="D136" s="27"/>
      <c r="E136" s="28"/>
      <c r="F136" s="27"/>
      <c r="G136" s="28"/>
      <c r="H136" s="31"/>
      <c r="I136" s="31"/>
      <c r="J136" s="30"/>
      <c r="K136" s="30"/>
      <c r="L136" s="28"/>
      <c r="M136" s="31"/>
      <c r="N136" s="31"/>
      <c r="O136" s="28"/>
      <c r="P136" s="28"/>
      <c r="Q136" s="28"/>
      <c r="R136" s="31"/>
      <c r="S136" s="31"/>
      <c r="T136" s="30"/>
      <c r="U136" s="30"/>
      <c r="V136" s="30"/>
      <c r="W136" s="30"/>
      <c r="X136" s="30"/>
      <c r="Y136" s="30"/>
      <c r="Z136" s="30"/>
      <c r="AA136" s="30"/>
    </row>
    <row r="137" spans="1:27" ht="15.75" customHeight="1" x14ac:dyDescent="0.3">
      <c r="A137" s="78">
        <v>43516</v>
      </c>
      <c r="B137" s="28" t="s">
        <v>138</v>
      </c>
      <c r="C137" s="28">
        <v>36.4</v>
      </c>
      <c r="D137" s="27">
        <v>93.8</v>
      </c>
      <c r="E137" s="28">
        <v>12.82</v>
      </c>
      <c r="F137" s="27">
        <v>88.2</v>
      </c>
      <c r="G137" s="28">
        <v>6.24</v>
      </c>
      <c r="H137" s="134">
        <v>2.2639999999999998</v>
      </c>
      <c r="I137" s="38">
        <v>0.29901499999999998</v>
      </c>
      <c r="J137" s="39">
        <v>0.13725100000000001</v>
      </c>
      <c r="K137" s="39">
        <v>4.2439999999999999E-2</v>
      </c>
      <c r="L137" s="40">
        <v>2.2174939999999999</v>
      </c>
      <c r="M137" s="38">
        <v>0.26371899999999998</v>
      </c>
      <c r="N137" s="31">
        <f>I137-(J137+K137)</f>
        <v>0.11932399999999996</v>
      </c>
      <c r="O137" s="28"/>
      <c r="P137" s="28"/>
      <c r="Q137" s="28">
        <v>2.7</v>
      </c>
      <c r="R137" s="34">
        <v>0.79493999999999998</v>
      </c>
      <c r="S137" s="34">
        <v>4.2410000000000003E-2</v>
      </c>
      <c r="T137" s="30">
        <v>5.8999999999999997E-2</v>
      </c>
      <c r="U137" s="30">
        <v>1.0999999999999999E-2</v>
      </c>
      <c r="V137" s="30">
        <v>6.0000000000000001E-3</v>
      </c>
      <c r="W137" s="30">
        <v>5.0000000000000001E-3</v>
      </c>
      <c r="X137" s="30">
        <v>4.0000000000000001E-3</v>
      </c>
      <c r="Y137" s="30"/>
      <c r="Z137" s="30"/>
      <c r="AA137" s="30"/>
    </row>
    <row r="138" spans="1:27" ht="13.2" x14ac:dyDescent="0.25">
      <c r="A138" s="78">
        <v>43523</v>
      </c>
      <c r="B138" s="28"/>
      <c r="C138" s="28"/>
      <c r="D138" s="27"/>
      <c r="E138" s="28"/>
      <c r="F138" s="27"/>
      <c r="G138" s="28"/>
      <c r="H138" s="31"/>
      <c r="I138" s="31"/>
      <c r="J138" s="30"/>
      <c r="K138" s="30"/>
      <c r="L138" s="28"/>
      <c r="M138" s="31"/>
      <c r="N138" s="31"/>
      <c r="O138" s="28"/>
      <c r="P138" s="28"/>
      <c r="Q138" s="28"/>
      <c r="R138" s="31"/>
      <c r="S138" s="31"/>
      <c r="T138" s="30"/>
      <c r="U138" s="30"/>
      <c r="V138" s="30"/>
      <c r="W138" s="30"/>
      <c r="X138" s="30"/>
      <c r="Y138" s="30"/>
      <c r="Z138" s="30"/>
      <c r="AA138" s="30"/>
    </row>
    <row r="139" spans="1:27" ht="15.75" customHeight="1" x14ac:dyDescent="0.3">
      <c r="A139" s="78">
        <v>43530</v>
      </c>
      <c r="B139" s="28" t="s">
        <v>138</v>
      </c>
      <c r="C139" s="28">
        <v>36</v>
      </c>
      <c r="D139" s="27">
        <v>91.7</v>
      </c>
      <c r="E139" s="28">
        <v>12.61</v>
      </c>
      <c r="F139" s="27">
        <v>84.4</v>
      </c>
      <c r="G139" s="28">
        <v>6.32</v>
      </c>
      <c r="H139" s="38">
        <v>2.5720000000000001</v>
      </c>
      <c r="I139" s="38">
        <v>0.28171200000000002</v>
      </c>
      <c r="J139" s="39">
        <v>0.108002</v>
      </c>
      <c r="K139" s="39">
        <v>3.2396000000000001E-2</v>
      </c>
      <c r="L139" s="40">
        <v>2.452483</v>
      </c>
      <c r="M139" s="38">
        <v>0.22797500000000001</v>
      </c>
      <c r="N139" s="31">
        <f>I139-(J139+K139)</f>
        <v>0.14131400000000002</v>
      </c>
      <c r="O139" s="28"/>
      <c r="P139" s="28"/>
      <c r="Q139" s="28">
        <v>2.7014084507042342</v>
      </c>
      <c r="R139" s="34">
        <v>0.75056</v>
      </c>
      <c r="S139" s="34">
        <v>4.8370000000000003E-2</v>
      </c>
      <c r="T139" s="30">
        <v>8.5999999999999993E-2</v>
      </c>
      <c r="U139" s="30">
        <v>1.7000000000000001E-2</v>
      </c>
      <c r="V139" s="30">
        <v>8.9999999999999993E-3</v>
      </c>
      <c r="W139" s="30">
        <v>8.0000000000000002E-3</v>
      </c>
      <c r="X139" s="30">
        <v>6.0000000000000001E-3</v>
      </c>
      <c r="Y139" s="30"/>
      <c r="Z139" s="30"/>
      <c r="AA139" s="30"/>
    </row>
    <row r="140" spans="1:27" ht="13.2" x14ac:dyDescent="0.25">
      <c r="A140" s="78">
        <v>43537</v>
      </c>
      <c r="B140" s="28"/>
      <c r="C140" s="28"/>
      <c r="D140" s="27"/>
      <c r="E140" s="28"/>
      <c r="F140" s="27"/>
      <c r="G140" s="28"/>
      <c r="H140" s="31"/>
      <c r="I140" s="31"/>
      <c r="J140" s="30"/>
      <c r="K140" s="30"/>
      <c r="L140" s="28"/>
      <c r="M140" s="31"/>
      <c r="N140" s="31"/>
      <c r="O140" s="28"/>
      <c r="P140" s="28"/>
      <c r="Q140" s="28"/>
      <c r="R140" s="31"/>
      <c r="S140" s="31"/>
      <c r="T140" s="30"/>
      <c r="U140" s="30"/>
      <c r="V140" s="30"/>
      <c r="W140" s="30"/>
      <c r="X140" s="30"/>
      <c r="Y140" s="30"/>
      <c r="Z140" s="30"/>
      <c r="AA140" s="30"/>
    </row>
    <row r="141" spans="1:27" ht="15.75" customHeight="1" x14ac:dyDescent="0.3">
      <c r="A141" s="78">
        <v>43544</v>
      </c>
      <c r="B141" s="28" t="s">
        <v>138</v>
      </c>
      <c r="C141" s="28">
        <v>40.1</v>
      </c>
      <c r="D141" s="27">
        <v>92.4</v>
      </c>
      <c r="E141" s="28">
        <v>11.96</v>
      </c>
      <c r="F141" s="27">
        <v>97.3</v>
      </c>
      <c r="G141" s="28">
        <v>5.88</v>
      </c>
      <c r="H141" s="38">
        <v>3.141</v>
      </c>
      <c r="I141" s="38">
        <v>0.26119999999999999</v>
      </c>
      <c r="J141" s="39">
        <v>0.14402999999999999</v>
      </c>
      <c r="K141" s="39">
        <v>3.4106999999999998E-2</v>
      </c>
      <c r="L141" s="40">
        <v>1.8580810000000001</v>
      </c>
      <c r="M141" s="38">
        <v>0.29324899999999998</v>
      </c>
      <c r="N141" s="31">
        <f>I141-(J141+K141)</f>
        <v>8.3062999999999998E-2</v>
      </c>
      <c r="O141" s="28"/>
      <c r="P141" s="28"/>
      <c r="Q141" s="28">
        <v>1.8</v>
      </c>
      <c r="R141" s="34">
        <v>0.82784999999999997</v>
      </c>
      <c r="S141" s="34">
        <v>3.0519999999999999E-2</v>
      </c>
      <c r="T141" s="30">
        <v>6.5000000000000002E-2</v>
      </c>
      <c r="U141" s="30">
        <v>1.2E-2</v>
      </c>
      <c r="V141" s="30">
        <v>7.0000000000000001E-3</v>
      </c>
      <c r="W141" s="30">
        <v>6.0000000000000001E-3</v>
      </c>
      <c r="X141" s="30">
        <v>4.0000000000000001E-3</v>
      </c>
      <c r="Y141" s="30"/>
      <c r="Z141" s="30"/>
      <c r="AA141" s="30"/>
    </row>
    <row r="142" spans="1:27" ht="13.2" x14ac:dyDescent="0.25">
      <c r="A142" s="78">
        <v>43551</v>
      </c>
      <c r="B142" s="28"/>
      <c r="C142" s="28"/>
      <c r="D142" s="27"/>
      <c r="E142" s="28"/>
      <c r="F142" s="27"/>
      <c r="G142" s="28"/>
      <c r="H142" s="31"/>
      <c r="I142" s="31"/>
      <c r="J142" s="30"/>
      <c r="K142" s="30"/>
      <c r="L142" s="28"/>
      <c r="M142" s="31"/>
      <c r="N142" s="31"/>
      <c r="O142" s="28"/>
      <c r="P142" s="28"/>
      <c r="Q142" s="28"/>
      <c r="R142" s="31"/>
      <c r="S142" s="31"/>
      <c r="T142" s="30"/>
      <c r="U142" s="30"/>
      <c r="V142" s="30"/>
      <c r="W142" s="30"/>
      <c r="X142" s="30"/>
      <c r="Y142" s="30"/>
      <c r="Z142" s="30"/>
      <c r="AA142" s="30"/>
    </row>
    <row r="143" spans="1:27" ht="15.75" customHeight="1" x14ac:dyDescent="0.3">
      <c r="A143" s="78">
        <v>43558</v>
      </c>
      <c r="B143" s="28" t="s">
        <v>138</v>
      </c>
      <c r="C143" s="28">
        <v>45.3</v>
      </c>
      <c r="D143" s="27">
        <v>88.2</v>
      </c>
      <c r="E143" s="28">
        <v>10.6</v>
      </c>
      <c r="F143" s="27">
        <v>95.6</v>
      </c>
      <c r="G143" s="28">
        <v>5.39</v>
      </c>
      <c r="H143" s="38">
        <v>3.7519999999999998</v>
      </c>
      <c r="I143" s="38">
        <v>0.27358700000000002</v>
      </c>
      <c r="J143" s="39">
        <v>0.105975</v>
      </c>
      <c r="K143" s="39">
        <v>2.3977999999999999E-2</v>
      </c>
      <c r="L143" s="40">
        <v>2.3380800000000002</v>
      </c>
      <c r="M143" s="38">
        <v>0.253334</v>
      </c>
      <c r="N143" s="31">
        <f>I143-(J143+K143)</f>
        <v>0.14363400000000004</v>
      </c>
      <c r="O143" s="28"/>
      <c r="P143" s="28"/>
      <c r="Q143" s="28">
        <v>5.7</v>
      </c>
      <c r="R143" s="34">
        <v>1.50318</v>
      </c>
      <c r="S143" s="34">
        <v>5.697E-2</v>
      </c>
      <c r="T143" s="30">
        <v>0.185</v>
      </c>
      <c r="U143" s="30">
        <v>4.1000000000000002E-2</v>
      </c>
      <c r="V143" s="30">
        <v>2.3E-2</v>
      </c>
      <c r="W143" s="30">
        <v>2.1000000000000001E-2</v>
      </c>
      <c r="X143" s="30">
        <v>1.4999999999999999E-2</v>
      </c>
      <c r="Y143" s="30"/>
      <c r="Z143" s="30"/>
      <c r="AA143" s="30"/>
    </row>
    <row r="144" spans="1:27" ht="13.2" x14ac:dyDescent="0.25">
      <c r="A144" s="78">
        <v>43565</v>
      </c>
      <c r="B144" s="28"/>
      <c r="C144" s="28"/>
      <c r="D144" s="27"/>
      <c r="E144" s="28"/>
      <c r="F144" s="27"/>
      <c r="G144" s="28"/>
      <c r="H144" s="31"/>
      <c r="I144" s="31"/>
      <c r="J144" s="30"/>
      <c r="K144" s="30"/>
      <c r="L144" s="28"/>
      <c r="M144" s="31"/>
      <c r="N144" s="31"/>
      <c r="O144" s="28"/>
      <c r="P144" s="28"/>
      <c r="Q144" s="28"/>
      <c r="R144" s="31"/>
      <c r="S144" s="31"/>
      <c r="T144" s="30"/>
      <c r="U144" s="30"/>
      <c r="V144" s="30"/>
      <c r="W144" s="30"/>
      <c r="X144" s="30"/>
      <c r="Y144" s="30"/>
      <c r="Z144" s="30"/>
      <c r="AA144" s="30"/>
    </row>
    <row r="145" spans="1:27" ht="15.75" customHeight="1" x14ac:dyDescent="0.3">
      <c r="A145" s="78">
        <v>43572</v>
      </c>
      <c r="B145" s="28" t="s">
        <v>138</v>
      </c>
      <c r="C145" s="28">
        <v>48.3</v>
      </c>
      <c r="D145" s="27">
        <v>91.6</v>
      </c>
      <c r="E145" s="28">
        <v>10.57</v>
      </c>
      <c r="F145" s="27">
        <v>96.7</v>
      </c>
      <c r="G145" s="28">
        <v>5.9</v>
      </c>
      <c r="H145" s="38">
        <v>2.738</v>
      </c>
      <c r="I145" s="38">
        <v>0.27844099999999999</v>
      </c>
      <c r="J145" s="39">
        <v>0.155198</v>
      </c>
      <c r="K145" s="39">
        <v>3.6785999999999999E-2</v>
      </c>
      <c r="L145" s="40">
        <v>2.0412509999999999</v>
      </c>
      <c r="M145" s="38">
        <v>0.48768600000000001</v>
      </c>
      <c r="N145" s="31">
        <f>I145-(J145+K145)</f>
        <v>8.6457000000000006E-2</v>
      </c>
      <c r="O145" s="28"/>
      <c r="P145" s="28"/>
      <c r="Q145" s="28">
        <v>3.5</v>
      </c>
      <c r="R145" s="34">
        <v>0.95155999999999996</v>
      </c>
      <c r="S145" s="34">
        <v>0.11921</v>
      </c>
      <c r="T145" s="30">
        <v>0.38</v>
      </c>
      <c r="U145" s="30">
        <v>8.3000000000000004E-2</v>
      </c>
      <c r="V145" s="30">
        <v>4.5999999999999999E-2</v>
      </c>
      <c r="W145" s="30">
        <v>0.04</v>
      </c>
      <c r="X145" s="30">
        <v>0.03</v>
      </c>
      <c r="Y145" s="30"/>
      <c r="Z145" s="30"/>
      <c r="AA145" s="30"/>
    </row>
    <row r="146" spans="1:27" ht="13.2" x14ac:dyDescent="0.25">
      <c r="A146" s="78">
        <v>43579</v>
      </c>
      <c r="B146" s="28"/>
      <c r="C146" s="28"/>
      <c r="D146" s="27"/>
      <c r="E146" s="28"/>
      <c r="F146" s="27"/>
      <c r="G146" s="28"/>
      <c r="H146" s="31"/>
      <c r="I146" s="31"/>
      <c r="J146" s="30"/>
      <c r="K146" s="30"/>
      <c r="L146" s="28"/>
      <c r="M146" s="31"/>
      <c r="N146" s="31"/>
      <c r="O146" s="28"/>
      <c r="P146" s="28"/>
      <c r="Q146" s="28"/>
      <c r="R146" s="31"/>
      <c r="S146" s="31"/>
      <c r="T146" s="30"/>
      <c r="U146" s="30"/>
      <c r="V146" s="30"/>
      <c r="W146" s="30"/>
      <c r="X146" s="30"/>
      <c r="Y146" s="30"/>
      <c r="Z146" s="30"/>
      <c r="AA146" s="30"/>
    </row>
    <row r="147" spans="1:27" ht="15.75" customHeight="1" x14ac:dyDescent="0.3">
      <c r="A147" s="78">
        <v>43586</v>
      </c>
      <c r="B147" s="28" t="s">
        <v>138</v>
      </c>
      <c r="C147" s="28">
        <v>49.1</v>
      </c>
      <c r="D147" s="27">
        <v>93.4</v>
      </c>
      <c r="E147" s="28">
        <v>10.67</v>
      </c>
      <c r="F147" s="27">
        <v>94.8</v>
      </c>
      <c r="G147" s="28">
        <v>5.67</v>
      </c>
      <c r="H147" s="34">
        <v>2.7919999999999998</v>
      </c>
      <c r="I147" s="34">
        <v>0.28149999999999997</v>
      </c>
      <c r="J147" s="36">
        <v>0.19411</v>
      </c>
      <c r="K147" s="36">
        <v>3.9149999999999997E-2</v>
      </c>
      <c r="L147" s="37">
        <v>8.3190000000000008</v>
      </c>
      <c r="M147" s="34">
        <v>0.55530999999999997</v>
      </c>
      <c r="N147" s="31">
        <f>I147-(J147+K147)</f>
        <v>4.8239999999999977E-2</v>
      </c>
      <c r="O147" s="28"/>
      <c r="P147" s="28"/>
      <c r="Q147" s="28">
        <v>2.2999999999999998</v>
      </c>
      <c r="R147" s="34">
        <v>0.63725200000000004</v>
      </c>
      <c r="S147" s="34">
        <v>9.3214000000000005E-2</v>
      </c>
      <c r="T147" s="30">
        <v>8.5999999999999993E-2</v>
      </c>
      <c r="U147" s="30">
        <v>1.9E-2</v>
      </c>
      <c r="V147" s="30">
        <v>1.2E-2</v>
      </c>
      <c r="W147" s="30">
        <v>0.01</v>
      </c>
      <c r="X147" s="30">
        <v>7.0000000000000001E-3</v>
      </c>
      <c r="Y147" s="30"/>
      <c r="Z147" s="30"/>
      <c r="AA147" s="30"/>
    </row>
    <row r="148" spans="1:27" ht="13.2" x14ac:dyDescent="0.25">
      <c r="A148" s="78">
        <v>43593</v>
      </c>
      <c r="B148" s="28"/>
      <c r="C148" s="28"/>
      <c r="D148" s="27"/>
      <c r="E148" s="28"/>
      <c r="F148" s="27"/>
      <c r="G148" s="28"/>
      <c r="H148" s="31"/>
      <c r="I148" s="31"/>
      <c r="J148" s="30"/>
      <c r="K148" s="30"/>
      <c r="L148" s="28"/>
      <c r="M148" s="31"/>
      <c r="N148" s="31"/>
      <c r="O148" s="28"/>
      <c r="P148" s="28"/>
      <c r="Q148" s="28"/>
      <c r="R148" s="31"/>
      <c r="S148" s="31"/>
      <c r="T148" s="30"/>
      <c r="U148" s="30"/>
      <c r="V148" s="30"/>
      <c r="W148" s="30"/>
      <c r="X148" s="30"/>
      <c r="Y148" s="30"/>
      <c r="Z148" s="30"/>
      <c r="AA148" s="30"/>
    </row>
    <row r="149" spans="1:27" ht="15.75" customHeight="1" x14ac:dyDescent="0.3">
      <c r="A149" s="78">
        <v>43600</v>
      </c>
      <c r="B149" s="28" t="s">
        <v>138</v>
      </c>
      <c r="C149" s="28">
        <v>50.8</v>
      </c>
      <c r="D149" s="27">
        <v>92.8</v>
      </c>
      <c r="E149" s="28">
        <v>10.36</v>
      </c>
      <c r="F149" s="27">
        <v>94.4</v>
      </c>
      <c r="G149" s="28">
        <v>5.56</v>
      </c>
      <c r="H149" s="34">
        <v>2.605</v>
      </c>
      <c r="I149" s="34">
        <v>0.2641</v>
      </c>
      <c r="J149" s="36">
        <v>0.156309</v>
      </c>
      <c r="K149" s="159">
        <v>0</v>
      </c>
      <c r="L149" s="37">
        <v>4.6651999999999996</v>
      </c>
      <c r="M149" s="34">
        <v>0.99719999999999998</v>
      </c>
      <c r="N149" s="31">
        <f>I149-(J149+K149)</f>
        <v>0.107791</v>
      </c>
      <c r="O149" s="28"/>
      <c r="P149" s="28"/>
      <c r="Q149" s="28">
        <v>2.6</v>
      </c>
      <c r="R149" s="34">
        <v>0.82281400000000005</v>
      </c>
      <c r="S149" s="34">
        <v>0.14038700000000001</v>
      </c>
      <c r="T149" s="30">
        <v>0.13100000000000001</v>
      </c>
      <c r="U149" s="30">
        <v>2.8000000000000001E-2</v>
      </c>
      <c r="V149" s="30">
        <v>1.6E-2</v>
      </c>
      <c r="W149" s="30">
        <v>1.4E-2</v>
      </c>
      <c r="X149" s="30">
        <v>1.0999999999999999E-2</v>
      </c>
      <c r="Y149" s="30"/>
      <c r="Z149" s="30"/>
      <c r="AA149" s="30"/>
    </row>
    <row r="150" spans="1:27" ht="13.2" x14ac:dyDescent="0.25">
      <c r="A150" s="78">
        <v>43607</v>
      </c>
      <c r="B150" s="28"/>
      <c r="C150" s="28"/>
      <c r="D150" s="27"/>
      <c r="E150" s="28"/>
      <c r="F150" s="27"/>
      <c r="G150" s="28"/>
      <c r="H150" s="31"/>
      <c r="I150" s="31"/>
      <c r="J150" s="30"/>
      <c r="K150" s="30"/>
      <c r="L150" s="28"/>
      <c r="M150" s="31"/>
      <c r="N150" s="31"/>
      <c r="O150" s="28"/>
      <c r="P150" s="28"/>
      <c r="Q150" s="28"/>
      <c r="R150" s="31"/>
      <c r="S150" s="31"/>
      <c r="T150" s="30"/>
      <c r="U150" s="30"/>
      <c r="V150" s="30"/>
      <c r="W150" s="30"/>
      <c r="X150" s="30"/>
      <c r="Y150" s="30"/>
      <c r="Z150" s="30"/>
      <c r="AA150" s="30"/>
    </row>
    <row r="151" spans="1:27" ht="15.75" customHeight="1" x14ac:dyDescent="0.3">
      <c r="A151" s="78">
        <v>43614</v>
      </c>
      <c r="B151" s="28" t="s">
        <v>138</v>
      </c>
      <c r="C151" s="28">
        <v>54.3</v>
      </c>
      <c r="D151" s="27">
        <v>89.4</v>
      </c>
      <c r="E151" s="28">
        <v>9.5399999999999991</v>
      </c>
      <c r="F151" s="27">
        <v>105.8</v>
      </c>
      <c r="G151" s="28">
        <v>5.65</v>
      </c>
      <c r="H151" s="34">
        <v>2.1869999999999998</v>
      </c>
      <c r="I151" s="34">
        <v>0.29699999999999999</v>
      </c>
      <c r="J151" s="36">
        <v>0.19481299999999999</v>
      </c>
      <c r="K151" s="36">
        <v>2.1930000000000002E-2</v>
      </c>
      <c r="L151" s="37">
        <v>4.4340000000000002</v>
      </c>
      <c r="M151" s="34"/>
      <c r="N151" s="31">
        <f>I151-(J151+K151)</f>
        <v>8.0256999999999995E-2</v>
      </c>
      <c r="O151" s="28"/>
      <c r="P151" s="28"/>
      <c r="Q151" s="37">
        <v>0.30599999999999999</v>
      </c>
      <c r="R151" s="34">
        <v>0.90402499999999997</v>
      </c>
      <c r="S151" s="34">
        <v>6.8732000000000001E-2</v>
      </c>
      <c r="T151" s="30">
        <v>8.7999999999999995E-2</v>
      </c>
      <c r="U151" s="30">
        <v>1.9E-2</v>
      </c>
      <c r="V151" s="30">
        <v>1.0999999999999999E-2</v>
      </c>
      <c r="W151" s="30">
        <v>8.9999999999999993E-3</v>
      </c>
      <c r="X151" s="30">
        <v>7.0000000000000001E-3</v>
      </c>
      <c r="Y151" s="30"/>
      <c r="Z151" s="30"/>
      <c r="AA151" s="30"/>
    </row>
    <row r="152" spans="1:27" ht="13.2" x14ac:dyDescent="0.25">
      <c r="A152" s="78">
        <v>43621</v>
      </c>
      <c r="B152" s="28"/>
      <c r="C152" s="28"/>
      <c r="D152" s="27"/>
      <c r="E152" s="28"/>
      <c r="F152" s="27"/>
      <c r="G152" s="28"/>
      <c r="H152" s="31"/>
      <c r="I152" s="31"/>
      <c r="J152" s="30"/>
      <c r="K152" s="30"/>
      <c r="L152" s="28"/>
      <c r="M152" s="31"/>
      <c r="N152" s="31"/>
      <c r="O152" s="28"/>
      <c r="P152" s="28"/>
      <c r="Q152" s="28"/>
      <c r="R152" s="31"/>
      <c r="S152" s="31"/>
      <c r="T152" s="30"/>
      <c r="U152" s="30"/>
      <c r="V152" s="30"/>
      <c r="W152" s="30"/>
      <c r="X152" s="30"/>
      <c r="Y152" s="30"/>
      <c r="Z152" s="30"/>
      <c r="AA152" s="30"/>
    </row>
    <row r="153" spans="1:27" ht="15.75" customHeight="1" x14ac:dyDescent="0.3">
      <c r="A153" s="78">
        <v>43628</v>
      </c>
      <c r="B153" s="28" t="s">
        <v>138</v>
      </c>
      <c r="C153" s="28">
        <v>56</v>
      </c>
      <c r="D153" s="27">
        <v>91.3</v>
      </c>
      <c r="E153" s="28">
        <v>9.5500000000000007</v>
      </c>
      <c r="F153" s="27">
        <v>117</v>
      </c>
      <c r="G153" s="28">
        <v>5.91</v>
      </c>
      <c r="H153" s="34">
        <v>3.9510000000000001</v>
      </c>
      <c r="I153" s="34">
        <v>0.37630000000000002</v>
      </c>
      <c r="J153" s="36">
        <v>0.24530099999999999</v>
      </c>
      <c r="K153" s="36">
        <v>5.441E-2</v>
      </c>
      <c r="L153" s="37">
        <v>6.0727000000000002</v>
      </c>
      <c r="M153" s="31"/>
      <c r="N153" s="31">
        <f>I153-(J153+K153)</f>
        <v>7.6589000000000018E-2</v>
      </c>
      <c r="O153" s="28"/>
      <c r="P153" s="28"/>
      <c r="Q153" s="37">
        <v>2.6890000000000001</v>
      </c>
      <c r="R153" s="34">
        <v>1.0663860000000001</v>
      </c>
      <c r="S153" s="34">
        <v>0.145786</v>
      </c>
      <c r="T153" s="30">
        <v>0.188</v>
      </c>
      <c r="U153" s="30">
        <v>3.9E-2</v>
      </c>
      <c r="V153" s="30">
        <v>2.1000000000000001E-2</v>
      </c>
      <c r="W153" s="30">
        <v>1.9E-2</v>
      </c>
      <c r="X153" s="30">
        <v>1.4E-2</v>
      </c>
      <c r="Y153" s="30"/>
      <c r="Z153" s="30"/>
      <c r="AA153" s="30"/>
    </row>
    <row r="154" spans="1:27" ht="13.2" x14ac:dyDescent="0.25">
      <c r="A154" s="78">
        <v>43635</v>
      </c>
      <c r="B154" s="28"/>
      <c r="C154" s="28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1"/>
      <c r="O154" s="28"/>
      <c r="P154" s="28"/>
      <c r="Q154" s="28"/>
      <c r="R154" s="31"/>
      <c r="S154" s="31"/>
      <c r="T154" s="30"/>
      <c r="U154" s="30"/>
      <c r="V154" s="30"/>
      <c r="W154" s="30"/>
      <c r="X154" s="30"/>
      <c r="Y154" s="30"/>
      <c r="Z154" s="30"/>
      <c r="AA154" s="30"/>
    </row>
    <row r="155" spans="1:27" ht="15.75" customHeight="1" x14ac:dyDescent="0.3">
      <c r="A155" s="78">
        <v>43642</v>
      </c>
      <c r="B155" s="28" t="s">
        <v>138</v>
      </c>
      <c r="C155" s="28">
        <v>59.1</v>
      </c>
      <c r="D155" s="27">
        <v>88.3</v>
      </c>
      <c r="E155" s="28">
        <v>8.89</v>
      </c>
      <c r="F155" s="27">
        <v>107.5</v>
      </c>
      <c r="G155" s="28">
        <v>5.36</v>
      </c>
      <c r="H155" s="34">
        <v>5.2590000000000003</v>
      </c>
      <c r="I155" s="34">
        <v>0.40679999999999999</v>
      </c>
      <c r="J155" s="36">
        <v>0.237705</v>
      </c>
      <c r="K155" s="36">
        <v>4.9689999999999998E-2</v>
      </c>
      <c r="L155" s="37">
        <v>7.7634999999999996</v>
      </c>
      <c r="M155" s="34">
        <v>0.19076000000000001</v>
      </c>
      <c r="N155" s="31">
        <f>I155-(J155+K155)</f>
        <v>0.11940499999999998</v>
      </c>
      <c r="O155" s="28"/>
      <c r="P155" s="28"/>
      <c r="Q155" s="37">
        <v>2.0230000000000001</v>
      </c>
      <c r="R155" s="34">
        <v>0.96480600000000005</v>
      </c>
      <c r="S155" s="34">
        <v>0.116798</v>
      </c>
      <c r="T155" s="30">
        <v>0.29299999999999998</v>
      </c>
      <c r="U155" s="30">
        <v>6.5000000000000002E-2</v>
      </c>
      <c r="V155" s="30">
        <v>3.6999999999999998E-2</v>
      </c>
      <c r="W155" s="30">
        <v>3.2000000000000001E-2</v>
      </c>
      <c r="X155" s="30">
        <v>2.4E-2</v>
      </c>
      <c r="Y155" s="30"/>
      <c r="Z155" s="30"/>
      <c r="AA155" s="30"/>
    </row>
    <row r="156" spans="1:27" ht="13.2" x14ac:dyDescent="0.25">
      <c r="A156" s="78">
        <v>43649</v>
      </c>
      <c r="B156" s="28"/>
      <c r="C156" s="28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1"/>
      <c r="O156" s="28"/>
      <c r="P156" s="28"/>
      <c r="Q156" s="28"/>
      <c r="R156" s="31"/>
      <c r="S156" s="31"/>
      <c r="T156" s="30"/>
      <c r="U156" s="30"/>
      <c r="V156" s="30"/>
      <c r="W156" s="30"/>
      <c r="X156" s="30"/>
      <c r="Y156" s="30"/>
      <c r="Z156" s="30"/>
      <c r="AA156" s="30"/>
    </row>
    <row r="157" spans="1:27" ht="15.75" customHeight="1" x14ac:dyDescent="0.3">
      <c r="A157" s="78">
        <v>43656</v>
      </c>
      <c r="B157" s="28" t="s">
        <v>138</v>
      </c>
      <c r="C157" s="28">
        <v>60.5</v>
      </c>
      <c r="D157" s="27">
        <v>92.8</v>
      </c>
      <c r="E157" s="28">
        <v>9.19</v>
      </c>
      <c r="F157" s="27">
        <v>112.3</v>
      </c>
      <c r="G157" s="28">
        <v>5.93</v>
      </c>
      <c r="H157" s="34">
        <v>2.09</v>
      </c>
      <c r="I157" s="34">
        <v>0.33929999999999999</v>
      </c>
      <c r="J157" s="36">
        <v>0.27543200000000001</v>
      </c>
      <c r="K157" s="36">
        <v>2.4299999999999999E-2</v>
      </c>
      <c r="L157" s="37">
        <v>5.2824</v>
      </c>
      <c r="M157" s="34">
        <v>0.27061000000000002</v>
      </c>
      <c r="N157" s="31">
        <f>I157-(J157+K157)</f>
        <v>3.9567999999999992E-2</v>
      </c>
      <c r="O157" s="28"/>
      <c r="P157" s="28"/>
      <c r="Q157" s="28">
        <v>1.8</v>
      </c>
      <c r="R157" s="34">
        <v>0.59722699999999995</v>
      </c>
      <c r="S157" s="34">
        <v>9.7245999999999999E-2</v>
      </c>
      <c r="T157" s="30">
        <v>7.4999999999999997E-2</v>
      </c>
      <c r="U157" s="30">
        <v>1.6E-2</v>
      </c>
      <c r="V157" s="30">
        <v>8.9999999999999993E-3</v>
      </c>
      <c r="W157" s="30">
        <v>8.0000000000000002E-3</v>
      </c>
      <c r="X157" s="30">
        <v>6.0000000000000001E-3</v>
      </c>
      <c r="Y157" s="30"/>
      <c r="Z157" s="30"/>
      <c r="AA157" s="30"/>
    </row>
    <row r="158" spans="1:27" ht="13.2" x14ac:dyDescent="0.25">
      <c r="A158" s="78">
        <v>43663</v>
      </c>
      <c r="B158" s="28"/>
      <c r="C158" s="28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1"/>
      <c r="O158" s="28"/>
      <c r="P158" s="28"/>
      <c r="Q158" s="28"/>
      <c r="R158" s="31"/>
      <c r="S158" s="31"/>
      <c r="T158" s="30"/>
      <c r="U158" s="30"/>
      <c r="V158" s="30"/>
      <c r="W158" s="30"/>
      <c r="X158" s="30"/>
      <c r="Y158" s="30"/>
      <c r="Z158" s="30"/>
      <c r="AA158" s="30"/>
    </row>
    <row r="159" spans="1:27" ht="15.75" customHeight="1" x14ac:dyDescent="0.3">
      <c r="A159" s="78">
        <v>43670</v>
      </c>
      <c r="B159" s="28" t="s">
        <v>138</v>
      </c>
      <c r="C159" s="28">
        <v>61</v>
      </c>
      <c r="D159" s="27">
        <v>85.9</v>
      </c>
      <c r="E159" s="28">
        <v>8.4600000000000009</v>
      </c>
      <c r="F159" s="27">
        <v>88.4</v>
      </c>
      <c r="G159" s="28">
        <v>5.25</v>
      </c>
      <c r="H159" s="34">
        <v>10.220000000000001</v>
      </c>
      <c r="I159" s="34">
        <v>0.40029999999999999</v>
      </c>
      <c r="J159" s="36">
        <v>0.16528499999999999</v>
      </c>
      <c r="K159" s="36">
        <v>1.123E-2</v>
      </c>
      <c r="L159" s="37">
        <v>16.574200000000001</v>
      </c>
      <c r="M159" s="34">
        <v>0.19836999999999999</v>
      </c>
      <c r="N159" s="31">
        <f>I159-(J159+K159)</f>
        <v>0.22378500000000001</v>
      </c>
      <c r="O159" s="28"/>
      <c r="P159" s="28"/>
      <c r="Q159" s="28">
        <v>5.8</v>
      </c>
      <c r="R159" s="34">
        <v>2.1237810000000001</v>
      </c>
      <c r="S159" s="34">
        <v>0.177758</v>
      </c>
      <c r="T159" s="30">
        <v>0.58799999999999997</v>
      </c>
      <c r="U159" s="30">
        <v>0.128</v>
      </c>
      <c r="V159" s="30">
        <v>7.0000000000000007E-2</v>
      </c>
      <c r="W159" s="30">
        <v>6.0999999999999999E-2</v>
      </c>
      <c r="X159" s="30">
        <v>4.4999999999999998E-2</v>
      </c>
      <c r="Y159" s="30"/>
      <c r="Z159" s="30"/>
      <c r="AA159" s="30"/>
    </row>
    <row r="160" spans="1:27" ht="13.2" x14ac:dyDescent="0.25">
      <c r="A160" s="78">
        <v>43677</v>
      </c>
      <c r="B160" s="28"/>
      <c r="C160" s="28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1"/>
      <c r="O160" s="28"/>
      <c r="P160" s="28"/>
      <c r="Q160" s="28"/>
      <c r="R160" s="31"/>
      <c r="S160" s="31"/>
      <c r="T160" s="30"/>
      <c r="U160" s="30"/>
      <c r="V160" s="30"/>
      <c r="W160" s="30"/>
      <c r="X160" s="30"/>
      <c r="Y160" s="30"/>
      <c r="Z160" s="30"/>
      <c r="AA160" s="30"/>
    </row>
    <row r="161" spans="1:27" ht="15.75" customHeight="1" x14ac:dyDescent="0.3">
      <c r="A161" s="78">
        <v>43684</v>
      </c>
      <c r="B161" s="28" t="s">
        <v>138</v>
      </c>
      <c r="C161" s="28">
        <v>59.3</v>
      </c>
      <c r="D161" s="27">
        <v>93.4</v>
      </c>
      <c r="E161" s="28">
        <v>9.39</v>
      </c>
      <c r="F161" s="27">
        <v>122.7</v>
      </c>
      <c r="G161" s="28">
        <v>5.33</v>
      </c>
      <c r="H161" s="34">
        <v>1.569</v>
      </c>
      <c r="I161" s="34">
        <v>0.33800000000000002</v>
      </c>
      <c r="J161" s="36">
        <v>0.31619399999999998</v>
      </c>
      <c r="K161" s="36">
        <v>3.0700000000000002E-2</v>
      </c>
      <c r="L161" s="37">
        <v>2.4208229999999999</v>
      </c>
      <c r="M161" s="34">
        <v>1.5004189999999999</v>
      </c>
      <c r="N161" s="31">
        <v>0</v>
      </c>
      <c r="O161" s="28"/>
      <c r="P161" s="28"/>
      <c r="Q161" s="28">
        <v>1.4</v>
      </c>
      <c r="R161" s="34">
        <v>0.44899099999999997</v>
      </c>
      <c r="S161" s="34">
        <v>2.1072E-2</v>
      </c>
      <c r="T161" s="30">
        <v>6.6000000000000003E-2</v>
      </c>
      <c r="U161" s="30">
        <v>1.4999999999999999E-2</v>
      </c>
      <c r="V161" s="30">
        <v>8.9999999999999993E-3</v>
      </c>
      <c r="W161" s="30">
        <v>7.0000000000000001E-3</v>
      </c>
      <c r="X161" s="30">
        <v>5.0000000000000001E-3</v>
      </c>
      <c r="Y161" s="30"/>
      <c r="Z161" s="30"/>
      <c r="AA161" s="30"/>
    </row>
    <row r="162" spans="1:27" ht="13.2" x14ac:dyDescent="0.25">
      <c r="A162" s="78">
        <v>43691</v>
      </c>
      <c r="B162" s="28"/>
      <c r="C162" s="28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1"/>
      <c r="O162" s="28"/>
      <c r="P162" s="28"/>
      <c r="Q162" s="28"/>
      <c r="R162" s="31"/>
      <c r="S162" s="31"/>
      <c r="T162" s="30"/>
      <c r="U162" s="30"/>
      <c r="V162" s="30"/>
      <c r="W162" s="30"/>
      <c r="X162" s="30"/>
      <c r="Y162" s="30"/>
      <c r="Z162" s="30"/>
      <c r="AA162" s="30"/>
    </row>
    <row r="163" spans="1:27" ht="15.75" customHeight="1" x14ac:dyDescent="0.3">
      <c r="A163" s="78">
        <v>43698</v>
      </c>
      <c r="B163" s="28" t="s">
        <v>138</v>
      </c>
      <c r="C163" s="28">
        <v>58.8</v>
      </c>
      <c r="D163" s="27">
        <v>93.4</v>
      </c>
      <c r="E163" s="28">
        <v>9.44</v>
      </c>
      <c r="F163" s="27">
        <v>126.3</v>
      </c>
      <c r="G163" s="28">
        <v>5.39</v>
      </c>
      <c r="H163" s="34">
        <v>1.5069999999999999</v>
      </c>
      <c r="I163" s="34">
        <v>0.35399999999999998</v>
      </c>
      <c r="J163" s="36">
        <v>0.32667800000000002</v>
      </c>
      <c r="K163" s="36">
        <v>0</v>
      </c>
      <c r="L163" s="37">
        <v>2.1567720000000001</v>
      </c>
      <c r="M163" s="34">
        <v>1.562011</v>
      </c>
      <c r="N163" s="31">
        <f>I163-(J163+K163)</f>
        <v>2.7321999999999957E-2</v>
      </c>
      <c r="O163" s="28"/>
      <c r="P163" s="28"/>
      <c r="Q163" s="41">
        <v>0.93913043478261338</v>
      </c>
      <c r="R163" s="34">
        <v>0.34705000000000003</v>
      </c>
      <c r="S163" s="34">
        <v>4.5379999999999997E-2</v>
      </c>
      <c r="T163" s="30">
        <v>4.2000000000000003E-2</v>
      </c>
      <c r="U163" s="30">
        <v>8.0000000000000002E-3</v>
      </c>
      <c r="V163" s="30">
        <v>4.0000000000000001E-3</v>
      </c>
      <c r="W163" s="30">
        <v>4.0000000000000001E-3</v>
      </c>
      <c r="X163" s="30">
        <v>2E-3</v>
      </c>
      <c r="Y163" s="30"/>
      <c r="Z163" s="30"/>
      <c r="AA163" s="30"/>
    </row>
    <row r="164" spans="1:27" ht="13.2" x14ac:dyDescent="0.25">
      <c r="A164" s="78">
        <v>43705</v>
      </c>
      <c r="B164" s="28"/>
      <c r="C164" s="28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1"/>
      <c r="O164" s="28"/>
      <c r="P164" s="28"/>
      <c r="Q164" s="28"/>
      <c r="R164" s="31"/>
      <c r="S164" s="31"/>
      <c r="T164" s="30"/>
      <c r="U164" s="30"/>
      <c r="V164" s="30"/>
      <c r="W164" s="30"/>
      <c r="X164" s="30"/>
      <c r="Y164" s="30"/>
      <c r="Z164" s="30"/>
      <c r="AA164" s="30"/>
    </row>
    <row r="165" spans="1:27" ht="15.75" customHeight="1" x14ac:dyDescent="0.3">
      <c r="A165" s="78">
        <v>43712</v>
      </c>
      <c r="B165" s="28" t="s">
        <v>138</v>
      </c>
      <c r="C165" s="28">
        <v>56.8</v>
      </c>
      <c r="D165" s="27">
        <v>93.6</v>
      </c>
      <c r="E165" s="28">
        <v>9.69</v>
      </c>
      <c r="F165" s="27">
        <v>127.5</v>
      </c>
      <c r="G165" s="28">
        <v>5.33</v>
      </c>
      <c r="H165" s="38">
        <v>3.9630000000000001</v>
      </c>
      <c r="I165" s="38">
        <v>0.3463</v>
      </c>
      <c r="J165" s="39">
        <v>0.27033800000000002</v>
      </c>
      <c r="K165" s="39">
        <v>3.7217E-2</v>
      </c>
      <c r="L165" s="40">
        <v>1.772823</v>
      </c>
      <c r="M165" s="38">
        <v>0.88168199999999997</v>
      </c>
      <c r="N165" s="31">
        <f>I165-(J165+K165)</f>
        <v>3.8744999999999974E-2</v>
      </c>
      <c r="O165" s="28"/>
      <c r="P165" s="28"/>
      <c r="Q165" s="28">
        <v>0.5</v>
      </c>
      <c r="R165" s="34">
        <v>0.34910999999999998</v>
      </c>
      <c r="S165" s="34">
        <v>4.675E-2</v>
      </c>
      <c r="T165" s="30">
        <v>4.7E-2</v>
      </c>
      <c r="U165" s="30">
        <v>8.9999999999999993E-3</v>
      </c>
      <c r="V165" s="30">
        <v>5.0000000000000001E-3</v>
      </c>
      <c r="W165" s="30">
        <v>5.0000000000000001E-3</v>
      </c>
      <c r="X165" s="30">
        <v>3.0000000000000001E-3</v>
      </c>
      <c r="Y165" s="30"/>
      <c r="Z165" s="30"/>
      <c r="AA165" s="30"/>
    </row>
    <row r="166" spans="1:27" ht="13.2" x14ac:dyDescent="0.25">
      <c r="A166" s="78">
        <v>43719</v>
      </c>
      <c r="B166" s="28"/>
      <c r="C166" s="28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1"/>
      <c r="O166" s="28"/>
      <c r="P166" s="28"/>
      <c r="Q166" s="28"/>
      <c r="R166" s="31"/>
      <c r="S166" s="31"/>
      <c r="T166" s="30"/>
      <c r="U166" s="30"/>
      <c r="V166" s="30"/>
      <c r="W166" s="30"/>
      <c r="X166" s="30"/>
      <c r="Y166" s="30"/>
      <c r="Z166" s="30"/>
      <c r="AA166" s="30"/>
    </row>
    <row r="167" spans="1:27" ht="15.75" customHeight="1" x14ac:dyDescent="0.3">
      <c r="A167" s="78">
        <v>43727</v>
      </c>
      <c r="B167" s="28" t="s">
        <v>138</v>
      </c>
      <c r="C167" s="28">
        <v>51.2</v>
      </c>
      <c r="D167" s="27">
        <v>92</v>
      </c>
      <c r="E167" s="28">
        <v>10.220000000000001</v>
      </c>
      <c r="F167" s="27">
        <v>123.1</v>
      </c>
      <c r="G167" s="28">
        <v>5.87</v>
      </c>
      <c r="H167" s="38">
        <v>6.4169999999999998</v>
      </c>
      <c r="I167" s="38">
        <v>0.37480000000000002</v>
      </c>
      <c r="J167" s="39">
        <v>0.27686300000000003</v>
      </c>
      <c r="K167" s="39">
        <v>3.6804000000000003E-2</v>
      </c>
      <c r="L167" s="40">
        <v>2.0773130000000002</v>
      </c>
      <c r="M167" s="38">
        <v>1.082254</v>
      </c>
      <c r="N167" s="31">
        <f>I167-(J167+K167)</f>
        <v>6.1132999999999993E-2</v>
      </c>
      <c r="O167" s="28"/>
      <c r="P167" s="28"/>
      <c r="Q167" s="41">
        <v>2.4514285714285831</v>
      </c>
      <c r="R167" s="31"/>
      <c r="S167" s="31"/>
      <c r="T167" s="30">
        <v>3.3000000000000002E-2</v>
      </c>
      <c r="U167" s="30">
        <v>4.0000000000000001E-3</v>
      </c>
      <c r="V167" s="30">
        <v>2E-3</v>
      </c>
      <c r="W167" s="30">
        <v>1E-3</v>
      </c>
      <c r="X167" s="30">
        <v>1E-3</v>
      </c>
      <c r="Y167" s="30"/>
      <c r="Z167" s="30"/>
      <c r="AA167" s="30"/>
    </row>
    <row r="168" spans="1:27" ht="13.2" x14ac:dyDescent="0.25">
      <c r="A168" s="78">
        <v>43733</v>
      </c>
      <c r="B168" s="28"/>
      <c r="C168" s="28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1"/>
      <c r="O168" s="28"/>
      <c r="P168" s="28"/>
      <c r="Q168" s="28"/>
      <c r="R168" s="31"/>
      <c r="S168" s="31"/>
      <c r="T168" s="30"/>
      <c r="U168" s="30"/>
      <c r="V168" s="30"/>
      <c r="W168" s="30"/>
      <c r="X168" s="30"/>
      <c r="Y168" s="30"/>
      <c r="Z168" s="30"/>
      <c r="AA168" s="30"/>
    </row>
    <row r="169" spans="1:27" ht="15.75" customHeight="1" x14ac:dyDescent="0.3">
      <c r="A169" s="78">
        <v>43740</v>
      </c>
      <c r="B169" s="28" t="s">
        <v>138</v>
      </c>
      <c r="C169" s="28">
        <v>55.9</v>
      </c>
      <c r="D169" s="27">
        <v>89.7</v>
      </c>
      <c r="E169" s="28">
        <v>9.3000000000000007</v>
      </c>
      <c r="F169" s="27">
        <v>130.80000000000001</v>
      </c>
      <c r="G169" s="28">
        <v>5.5</v>
      </c>
      <c r="H169" s="38">
        <v>3.15</v>
      </c>
      <c r="I169" s="38">
        <v>0.34789999999999999</v>
      </c>
      <c r="J169" s="39">
        <v>0.25876199999999999</v>
      </c>
      <c r="K169" s="39">
        <v>1.6572E-2</v>
      </c>
      <c r="L169" s="40">
        <v>1.4683330000000001</v>
      </c>
      <c r="M169" s="38">
        <v>1.1973689999999999</v>
      </c>
      <c r="N169" s="31">
        <f>I169-(J169+K169)</f>
        <v>7.2566000000000019E-2</v>
      </c>
      <c r="O169" s="28"/>
      <c r="P169" s="28"/>
      <c r="Q169" s="41">
        <v>3.4705882352941213</v>
      </c>
      <c r="R169" s="31"/>
      <c r="S169" s="31"/>
      <c r="T169" s="30">
        <v>3.6999999999999998E-2</v>
      </c>
      <c r="U169" s="30">
        <v>6.0000000000000001E-3</v>
      </c>
      <c r="V169" s="30">
        <v>3.0000000000000001E-3</v>
      </c>
      <c r="W169" s="30">
        <v>4.0000000000000001E-3</v>
      </c>
      <c r="X169" s="30">
        <v>1E-3</v>
      </c>
      <c r="Y169" s="30"/>
      <c r="Z169" s="30"/>
      <c r="AA169" s="30"/>
    </row>
    <row r="170" spans="1:27" ht="13.2" x14ac:dyDescent="0.25">
      <c r="A170" s="78">
        <v>43754</v>
      </c>
      <c r="B170" s="28"/>
      <c r="C170" s="28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1"/>
      <c r="O170" s="28"/>
      <c r="P170" s="28"/>
      <c r="Q170" s="28"/>
      <c r="R170" s="31"/>
      <c r="S170" s="31"/>
      <c r="T170" s="30"/>
      <c r="U170" s="30"/>
      <c r="V170" s="30"/>
      <c r="W170" s="30"/>
      <c r="X170" s="30"/>
      <c r="Y170" s="30"/>
      <c r="Z170" s="30"/>
      <c r="AA170" s="30"/>
    </row>
    <row r="171" spans="1:27" ht="15.75" customHeight="1" x14ac:dyDescent="0.3">
      <c r="A171" s="78">
        <v>43768</v>
      </c>
      <c r="B171" s="28" t="s">
        <v>138</v>
      </c>
      <c r="C171" s="28">
        <v>53.2</v>
      </c>
      <c r="D171" s="27">
        <v>88.9</v>
      </c>
      <c r="E171" s="28">
        <v>9.6300000000000008</v>
      </c>
      <c r="F171" s="27">
        <v>95.8</v>
      </c>
      <c r="G171" s="28">
        <v>4.9400000000000004</v>
      </c>
      <c r="H171" s="38">
        <v>7.2720000000000002</v>
      </c>
      <c r="I171" s="38">
        <v>0.31059999999999999</v>
      </c>
      <c r="J171" s="39">
        <v>0.128248</v>
      </c>
      <c r="K171" s="39">
        <v>2.9557E-2</v>
      </c>
      <c r="L171" s="40">
        <v>3.2161059999999999</v>
      </c>
      <c r="M171" s="38">
        <v>0.52825900000000003</v>
      </c>
      <c r="N171" s="31">
        <f>I171-(J171+K171)</f>
        <v>0.15279499999999999</v>
      </c>
      <c r="O171" s="28"/>
      <c r="P171" s="28"/>
      <c r="Q171" s="41">
        <v>5.4758620689655446</v>
      </c>
      <c r="R171" s="31"/>
      <c r="S171" s="31"/>
      <c r="T171" s="30">
        <v>0.16</v>
      </c>
      <c r="U171" s="30">
        <v>3.2000000000000001E-2</v>
      </c>
      <c r="V171" s="30">
        <v>1.7999999999999999E-2</v>
      </c>
      <c r="W171" s="30">
        <v>1.4999999999999999E-2</v>
      </c>
      <c r="X171" s="30">
        <v>1.2E-2</v>
      </c>
      <c r="Y171" s="30"/>
      <c r="Z171" s="30"/>
      <c r="AA171" s="30"/>
    </row>
    <row r="172" spans="1:27" ht="13.2" x14ac:dyDescent="0.25">
      <c r="A172" s="78">
        <v>43775</v>
      </c>
      <c r="B172" s="28"/>
      <c r="C172" s="28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1"/>
      <c r="O172" s="28"/>
      <c r="P172" s="28"/>
      <c r="Q172" s="28"/>
      <c r="R172" s="31"/>
      <c r="S172" s="31"/>
      <c r="T172" s="30"/>
      <c r="U172" s="30"/>
      <c r="V172" s="30"/>
      <c r="W172" s="30"/>
      <c r="X172" s="30"/>
      <c r="Y172" s="30"/>
      <c r="Z172" s="30"/>
      <c r="AA172" s="30"/>
    </row>
    <row r="173" spans="1:27" ht="13.2" x14ac:dyDescent="0.25">
      <c r="A173" s="78">
        <v>43782</v>
      </c>
      <c r="B173" s="28" t="s">
        <v>138</v>
      </c>
      <c r="C173" s="28">
        <v>39.799999999999997</v>
      </c>
      <c r="D173" s="27">
        <v>91.9</v>
      </c>
      <c r="E173" s="28">
        <v>11.94</v>
      </c>
      <c r="F173" s="27">
        <v>121.6</v>
      </c>
      <c r="G173" s="28">
        <v>5.49</v>
      </c>
      <c r="H173" s="38">
        <v>2.1160000000000001</v>
      </c>
      <c r="I173" s="38">
        <v>0.38650000000000001</v>
      </c>
      <c r="J173" s="39">
        <v>0.31655299999999997</v>
      </c>
      <c r="K173" s="39">
        <v>2.0638E-2</v>
      </c>
      <c r="L173" s="40">
        <v>3.223652</v>
      </c>
      <c r="M173" s="38">
        <v>0.58444600000000002</v>
      </c>
      <c r="N173" s="31">
        <f>I173-(J173+K173)</f>
        <v>4.9309000000000047E-2</v>
      </c>
      <c r="O173" s="28"/>
      <c r="P173" s="28"/>
      <c r="Q173" s="28">
        <v>5</v>
      </c>
      <c r="R173" s="31"/>
      <c r="S173" s="31"/>
      <c r="T173" s="30">
        <v>9.1999999999999998E-2</v>
      </c>
      <c r="U173" s="30">
        <v>0.02</v>
      </c>
      <c r="V173" s="30">
        <v>1.0999999999999999E-2</v>
      </c>
      <c r="W173" s="30">
        <v>0.01</v>
      </c>
      <c r="X173" s="30">
        <v>7.0000000000000001E-3</v>
      </c>
      <c r="Y173" s="30"/>
      <c r="Z173" s="30"/>
      <c r="AA173" s="30"/>
    </row>
    <row r="174" spans="1:27" ht="13.2" x14ac:dyDescent="0.25">
      <c r="A174" s="78">
        <v>43789</v>
      </c>
      <c r="B174" s="28"/>
      <c r="C174" s="28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1"/>
      <c r="O174" s="28"/>
      <c r="P174" s="28"/>
      <c r="Q174" s="28"/>
      <c r="R174" s="31"/>
      <c r="S174" s="31"/>
      <c r="T174" s="30"/>
      <c r="U174" s="30"/>
      <c r="V174" s="30"/>
      <c r="W174" s="30"/>
      <c r="X174" s="30"/>
      <c r="Y174" s="30"/>
      <c r="Z174" s="30"/>
      <c r="AA174" s="30"/>
    </row>
    <row r="175" spans="1:27" ht="13.2" x14ac:dyDescent="0.25">
      <c r="A175" s="78">
        <v>43803</v>
      </c>
      <c r="B175" s="28" t="s">
        <v>138</v>
      </c>
      <c r="C175" s="28">
        <v>40.200000000000003</v>
      </c>
      <c r="D175" s="27">
        <v>89.3</v>
      </c>
      <c r="E175" s="28">
        <v>11.52</v>
      </c>
      <c r="F175" s="27">
        <v>96.3</v>
      </c>
      <c r="G175" s="28">
        <v>5.53</v>
      </c>
      <c r="H175" s="38">
        <v>5.3540000000000001</v>
      </c>
      <c r="I175" s="38">
        <v>0.4229</v>
      </c>
      <c r="J175" s="39">
        <v>0.24006</v>
      </c>
      <c r="K175" s="39">
        <v>6.2137999999999999E-2</v>
      </c>
      <c r="L175" s="40">
        <v>5.0223599999999999</v>
      </c>
      <c r="M175" s="38">
        <v>0.32968999999999998</v>
      </c>
      <c r="N175" s="31">
        <f>I175-(J175+K175)</f>
        <v>0.12070200000000003</v>
      </c>
      <c r="O175" s="28"/>
      <c r="P175" s="28"/>
      <c r="Q175" s="28">
        <v>5.7</v>
      </c>
      <c r="R175" s="31"/>
      <c r="S175" s="31"/>
      <c r="T175" s="30">
        <v>0.28100000000000003</v>
      </c>
      <c r="U175" s="30">
        <v>0.06</v>
      </c>
      <c r="V175" s="30">
        <v>3.3000000000000002E-2</v>
      </c>
      <c r="W175" s="30">
        <v>2.9000000000000001E-2</v>
      </c>
      <c r="X175" s="30">
        <v>2.1000000000000001E-2</v>
      </c>
      <c r="Y175" s="30"/>
      <c r="Z175" s="30"/>
      <c r="AA175" s="30"/>
    </row>
    <row r="176" spans="1:27" ht="13.2" x14ac:dyDescent="0.25">
      <c r="A176" s="78">
        <v>43810</v>
      </c>
      <c r="B176" s="28"/>
      <c r="C176" s="28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1"/>
      <c r="O176" s="28"/>
      <c r="P176" s="28"/>
      <c r="Q176" s="28"/>
      <c r="R176" s="31"/>
      <c r="S176" s="31"/>
      <c r="T176" s="30"/>
      <c r="U176" s="30"/>
      <c r="V176" s="30"/>
      <c r="W176" s="30"/>
      <c r="X176" s="30"/>
      <c r="Y176" s="30"/>
      <c r="Z176" s="30"/>
      <c r="AA176" s="30"/>
    </row>
    <row r="177" spans="1:27" ht="13.2" x14ac:dyDescent="0.25">
      <c r="A177" s="78">
        <v>43817</v>
      </c>
      <c r="B177" s="28" t="s">
        <v>138</v>
      </c>
      <c r="C177" s="28">
        <v>41.7</v>
      </c>
      <c r="D177" s="27">
        <v>87.9</v>
      </c>
      <c r="E177" s="28">
        <v>11.12</v>
      </c>
      <c r="F177" s="27">
        <v>81.5</v>
      </c>
      <c r="G177" s="28">
        <v>5.37</v>
      </c>
      <c r="H177" s="38">
        <v>5.1079999999999997</v>
      </c>
      <c r="I177" s="38">
        <v>0.37730000000000002</v>
      </c>
      <c r="J177" s="39">
        <v>0.167823</v>
      </c>
      <c r="K177" s="39">
        <v>5.0499000000000002E-2</v>
      </c>
      <c r="L177" s="40">
        <v>4.3801819999999996</v>
      </c>
      <c r="M177" s="38">
        <v>0.36374400000000001</v>
      </c>
      <c r="N177" s="31">
        <f>I177-(J177+K177)</f>
        <v>0.15897800000000001</v>
      </c>
      <c r="O177" s="28"/>
      <c r="P177" s="28"/>
      <c r="Q177" s="28">
        <v>4.5</v>
      </c>
      <c r="R177" s="31"/>
      <c r="S177" s="31"/>
      <c r="T177" s="30">
        <v>0.23799999999999999</v>
      </c>
      <c r="U177" s="30">
        <v>5.0999999999999997E-2</v>
      </c>
      <c r="V177" s="30">
        <v>2.8000000000000001E-2</v>
      </c>
      <c r="W177" s="30">
        <v>2.5000000000000001E-2</v>
      </c>
      <c r="X177" s="30">
        <v>1.7999999999999999E-2</v>
      </c>
      <c r="Y177" s="30"/>
      <c r="Z177" s="30"/>
      <c r="AA177" s="30"/>
    </row>
    <row r="178" spans="1:27" ht="13.2" x14ac:dyDescent="0.25">
      <c r="A178" s="78">
        <v>43832</v>
      </c>
      <c r="B178" s="28"/>
      <c r="C178" s="28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1"/>
      <c r="O178" s="28"/>
      <c r="P178" s="28"/>
      <c r="Q178" s="28"/>
      <c r="R178" s="31"/>
      <c r="S178" s="31"/>
      <c r="T178" s="30"/>
      <c r="U178" s="30"/>
      <c r="V178" s="30"/>
      <c r="W178" s="30"/>
      <c r="X178" s="30"/>
      <c r="Y178" s="30"/>
      <c r="Z178" s="30"/>
      <c r="AA178" s="30"/>
    </row>
    <row r="179" spans="1:27" ht="13.2" x14ac:dyDescent="0.25">
      <c r="A179" s="78">
        <v>43838</v>
      </c>
      <c r="B179" s="28" t="s">
        <v>138</v>
      </c>
      <c r="C179" s="28">
        <v>39.700000000000003</v>
      </c>
      <c r="D179" s="27">
        <v>91.4</v>
      </c>
      <c r="E179" s="28">
        <v>11.89</v>
      </c>
      <c r="F179" s="27">
        <v>70.8</v>
      </c>
      <c r="G179" s="28">
        <v>5.86</v>
      </c>
      <c r="H179" s="38">
        <v>3.0950000000000002</v>
      </c>
      <c r="I179" s="38">
        <v>0.28389999999999999</v>
      </c>
      <c r="J179" s="39">
        <v>0.16792000000000001</v>
      </c>
      <c r="K179" s="39">
        <v>6.8509E-2</v>
      </c>
      <c r="L179" s="40">
        <v>2.9101710000000001</v>
      </c>
      <c r="M179" s="38">
        <v>0.366759</v>
      </c>
      <c r="N179" s="31">
        <f>I179-(J179+K179)</f>
        <v>4.7470999999999985E-2</v>
      </c>
      <c r="O179" s="28"/>
      <c r="P179" s="28"/>
      <c r="Q179" s="28">
        <v>6.2</v>
      </c>
      <c r="R179" s="31"/>
      <c r="S179" s="31"/>
      <c r="T179" s="30"/>
      <c r="U179" s="30"/>
      <c r="V179" s="30"/>
      <c r="W179" s="30"/>
      <c r="X179" s="30"/>
      <c r="Y179" s="30"/>
      <c r="Z179" s="30"/>
      <c r="AA179" s="30"/>
    </row>
    <row r="180" spans="1:27" ht="13.2" x14ac:dyDescent="0.25">
      <c r="A180" s="78">
        <v>43845</v>
      </c>
      <c r="B180" s="28"/>
      <c r="C180" s="28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1"/>
      <c r="O180" s="28"/>
      <c r="P180" s="28"/>
      <c r="Q180" s="28"/>
      <c r="R180" s="31"/>
      <c r="S180" s="31"/>
      <c r="T180" s="30"/>
      <c r="U180" s="30"/>
      <c r="V180" s="30"/>
      <c r="W180" s="30"/>
      <c r="X180" s="30"/>
      <c r="Y180" s="30"/>
      <c r="Z180" s="30"/>
      <c r="AA180" s="30"/>
    </row>
    <row r="181" spans="1:27" ht="13.2" x14ac:dyDescent="0.25">
      <c r="A181" s="78">
        <v>43852</v>
      </c>
      <c r="B181" s="28" t="s">
        <v>138</v>
      </c>
      <c r="C181" s="28">
        <v>34.6</v>
      </c>
      <c r="D181" s="27">
        <v>79.099999999999994</v>
      </c>
      <c r="E181" s="28">
        <v>11.12</v>
      </c>
      <c r="F181" s="27">
        <v>91.9</v>
      </c>
      <c r="G181" s="28">
        <v>5.71</v>
      </c>
      <c r="H181" s="38">
        <v>2.911</v>
      </c>
      <c r="I181" s="38">
        <v>0.32419999999999999</v>
      </c>
      <c r="J181" s="39">
        <v>0.22203600000000001</v>
      </c>
      <c r="K181" s="39">
        <v>8.8649000000000006E-2</v>
      </c>
      <c r="L181" s="40">
        <v>2.6362559999999999</v>
      </c>
      <c r="M181" s="38">
        <v>0.69627499999999998</v>
      </c>
      <c r="N181" s="31">
        <f>I181-(J181+K181)</f>
        <v>1.3514999999999999E-2</v>
      </c>
      <c r="O181" s="28"/>
      <c r="P181" s="28"/>
      <c r="Q181" s="28">
        <v>6.4</v>
      </c>
      <c r="R181" s="31"/>
      <c r="S181" s="31"/>
      <c r="T181" s="30"/>
      <c r="U181" s="30"/>
      <c r="V181" s="30"/>
      <c r="W181" s="30"/>
      <c r="X181" s="30"/>
      <c r="Y181" s="30"/>
      <c r="Z181" s="30"/>
      <c r="AA181" s="30"/>
    </row>
    <row r="182" spans="1:27" ht="13.2" x14ac:dyDescent="0.25">
      <c r="A182" s="78">
        <v>43859</v>
      </c>
      <c r="B182" s="28"/>
      <c r="C182" s="28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1"/>
      <c r="O182" s="28"/>
      <c r="P182" s="28"/>
      <c r="Q182" s="28"/>
      <c r="R182" s="31"/>
      <c r="S182" s="31"/>
      <c r="T182" s="30"/>
      <c r="U182" s="30"/>
      <c r="V182" s="30"/>
      <c r="W182" s="30"/>
      <c r="X182" s="30"/>
      <c r="Y182" s="30"/>
      <c r="Z182" s="30"/>
      <c r="AA182" s="30"/>
    </row>
    <row r="183" spans="1:27" ht="15.75" customHeight="1" x14ac:dyDescent="0.3">
      <c r="A183" s="78">
        <v>43866</v>
      </c>
      <c r="B183" s="28" t="s">
        <v>138</v>
      </c>
      <c r="C183" s="28">
        <v>44.1</v>
      </c>
      <c r="D183" s="27">
        <v>91.8</v>
      </c>
      <c r="E183" s="28">
        <v>11.22</v>
      </c>
      <c r="F183" s="27">
        <v>109.8</v>
      </c>
      <c r="G183" s="28">
        <v>5.52</v>
      </c>
      <c r="H183" s="34">
        <v>0.89600000000000002</v>
      </c>
      <c r="I183" s="34">
        <v>0.34</v>
      </c>
      <c r="J183" s="36">
        <v>0.283939</v>
      </c>
      <c r="K183" s="36">
        <v>3.8096999999999999E-2</v>
      </c>
      <c r="L183" s="37">
        <v>4.5830719999999996</v>
      </c>
      <c r="M183" s="34">
        <v>0.46254000000000001</v>
      </c>
      <c r="N183" s="31">
        <f>I183-(J183+K183)</f>
        <v>1.7964000000000035E-2</v>
      </c>
      <c r="O183" s="28"/>
      <c r="P183" s="28"/>
      <c r="Q183" s="28">
        <v>4.3</v>
      </c>
      <c r="R183" s="31"/>
      <c r="S183" s="31"/>
      <c r="T183" s="30"/>
      <c r="U183" s="30"/>
      <c r="V183" s="30"/>
      <c r="W183" s="30"/>
      <c r="X183" s="30"/>
      <c r="Y183" s="30"/>
      <c r="Z183" s="30"/>
      <c r="AA183" s="30"/>
    </row>
    <row r="184" spans="1:27" ht="13.2" x14ac:dyDescent="0.25">
      <c r="A184" s="78">
        <v>43873</v>
      </c>
      <c r="B184" s="28"/>
      <c r="C184" s="28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1"/>
      <c r="O184" s="28"/>
      <c r="P184" s="28"/>
      <c r="Q184" s="28"/>
      <c r="R184" s="31"/>
      <c r="S184" s="31"/>
      <c r="T184" s="30"/>
      <c r="U184" s="30"/>
      <c r="V184" s="30"/>
      <c r="W184" s="30"/>
      <c r="X184" s="30"/>
      <c r="Y184" s="30"/>
      <c r="Z184" s="30"/>
      <c r="AA184" s="30"/>
    </row>
    <row r="185" spans="1:27" ht="15.75" customHeight="1" x14ac:dyDescent="0.3">
      <c r="A185" s="78">
        <v>43880</v>
      </c>
      <c r="B185" s="28" t="s">
        <v>138</v>
      </c>
      <c r="C185" s="28">
        <v>43.5</v>
      </c>
      <c r="D185" s="27">
        <v>92.9</v>
      </c>
      <c r="E185" s="28">
        <v>11.45</v>
      </c>
      <c r="F185" s="27">
        <v>99.2</v>
      </c>
      <c r="G185" s="28">
        <v>6.3</v>
      </c>
      <c r="H185" s="34">
        <v>1.327</v>
      </c>
      <c r="I185" s="34">
        <v>0.33600000000000002</v>
      </c>
      <c r="J185" s="36">
        <v>3.7610999999999999E-2</v>
      </c>
      <c r="K185" s="36">
        <v>1.0381E-2</v>
      </c>
      <c r="L185" s="37">
        <v>4.6258920000000003</v>
      </c>
      <c r="M185" s="34">
        <v>0.40078599999999998</v>
      </c>
      <c r="N185" s="31">
        <f>I185-(J185+K185)</f>
        <v>0.28800800000000004</v>
      </c>
      <c r="O185" s="28"/>
      <c r="P185" s="28"/>
      <c r="Q185" s="28">
        <v>2.4</v>
      </c>
      <c r="R185" s="31"/>
      <c r="S185" s="31"/>
      <c r="T185" s="30"/>
      <c r="U185" s="30"/>
      <c r="V185" s="30"/>
      <c r="W185" s="30"/>
      <c r="X185" s="30"/>
      <c r="Y185" s="30"/>
      <c r="Z185" s="30"/>
      <c r="AA185" s="30"/>
    </row>
    <row r="186" spans="1:27" ht="13.2" x14ac:dyDescent="0.25">
      <c r="A186" s="78">
        <v>43887</v>
      </c>
      <c r="B186" s="28"/>
      <c r="C186" s="28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1"/>
      <c r="O186" s="28"/>
      <c r="P186" s="28"/>
      <c r="Q186" s="28"/>
      <c r="R186" s="31"/>
      <c r="S186" s="31"/>
      <c r="T186" s="30"/>
      <c r="U186" s="30"/>
      <c r="V186" s="30"/>
      <c r="W186" s="30"/>
      <c r="X186" s="30"/>
      <c r="Y186" s="30"/>
      <c r="Z186" s="30"/>
      <c r="AA186" s="30"/>
    </row>
    <row r="187" spans="1:27" ht="13.2" x14ac:dyDescent="0.25">
      <c r="A187" s="78">
        <v>43894</v>
      </c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1"/>
      <c r="O187" s="28"/>
      <c r="P187" s="28"/>
      <c r="Q187" s="28"/>
      <c r="R187" s="31"/>
      <c r="S187" s="31"/>
      <c r="T187" s="30"/>
      <c r="U187" s="30"/>
      <c r="V187" s="30"/>
      <c r="W187" s="30"/>
      <c r="X187" s="30"/>
      <c r="Y187" s="30"/>
      <c r="Z187" s="30"/>
      <c r="AA187" s="30"/>
    </row>
    <row r="188" spans="1:27" ht="15.75" customHeight="1" x14ac:dyDescent="0.3">
      <c r="A188" s="78">
        <v>43901</v>
      </c>
      <c r="B188" s="28" t="s">
        <v>138</v>
      </c>
      <c r="C188" s="28">
        <v>45.6</v>
      </c>
      <c r="D188" s="27">
        <v>92</v>
      </c>
      <c r="E188" s="28">
        <v>11.01</v>
      </c>
      <c r="F188" s="27">
        <v>62.2</v>
      </c>
      <c r="G188" s="28">
        <v>6</v>
      </c>
      <c r="H188" s="34">
        <v>1.3640000000000001</v>
      </c>
      <c r="I188" s="34">
        <v>0.33500000000000002</v>
      </c>
      <c r="J188" s="36">
        <v>0.20057700000000001</v>
      </c>
      <c r="K188" s="36">
        <v>2.3755999999999999E-2</v>
      </c>
      <c r="L188" s="37">
        <v>2.7088999999999999</v>
      </c>
      <c r="M188" s="34">
        <v>0.376772</v>
      </c>
      <c r="N188" s="31">
        <f>I188-(J188+K188)</f>
        <v>0.11066700000000002</v>
      </c>
      <c r="O188" s="28"/>
      <c r="P188" s="28"/>
      <c r="Q188" s="28"/>
      <c r="R188" s="31"/>
      <c r="S188" s="31"/>
      <c r="T188" s="30"/>
      <c r="U188" s="30"/>
      <c r="V188" s="30"/>
      <c r="W188" s="30"/>
      <c r="X188" s="30"/>
      <c r="Y188" s="30"/>
      <c r="Z188" s="30"/>
      <c r="AA188" s="30"/>
    </row>
    <row r="189" spans="1:27" ht="13.2" x14ac:dyDescent="0.25">
      <c r="A189" s="78">
        <v>43908</v>
      </c>
      <c r="B189" s="28"/>
      <c r="C189" s="28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1"/>
      <c r="O189" s="28"/>
      <c r="P189" s="28"/>
      <c r="Q189" s="28"/>
      <c r="R189" s="31"/>
      <c r="S189" s="31"/>
      <c r="T189" s="30"/>
      <c r="U189" s="30"/>
      <c r="V189" s="30"/>
      <c r="W189" s="30"/>
      <c r="X189" s="30"/>
      <c r="Y189" s="30"/>
      <c r="Z189" s="30"/>
      <c r="AA189" s="30"/>
    </row>
    <row r="190" spans="1:27" ht="13.2" x14ac:dyDescent="0.25">
      <c r="A190" s="78">
        <v>43915</v>
      </c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1"/>
      <c r="O190" s="28"/>
      <c r="P190" s="28"/>
      <c r="Q190" s="28"/>
      <c r="R190" s="31"/>
      <c r="S190" s="31"/>
      <c r="T190" s="30"/>
      <c r="U190" s="30"/>
      <c r="V190" s="30"/>
      <c r="W190" s="30"/>
      <c r="X190" s="30"/>
      <c r="Y190" s="30"/>
      <c r="Z190" s="30"/>
      <c r="AA190" s="30"/>
    </row>
    <row r="191" spans="1:27" ht="13.2" x14ac:dyDescent="0.25">
      <c r="A191" s="78">
        <v>43922</v>
      </c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1"/>
      <c r="O191" s="28"/>
      <c r="P191" s="28"/>
      <c r="Q191" s="28"/>
      <c r="R191" s="31"/>
      <c r="S191" s="31"/>
      <c r="T191" s="30"/>
      <c r="U191" s="30"/>
      <c r="V191" s="30"/>
      <c r="W191" s="30"/>
      <c r="X191" s="30"/>
      <c r="Y191" s="30"/>
      <c r="Z191" s="30"/>
      <c r="AA191" s="30"/>
    </row>
    <row r="192" spans="1:27" ht="13.2" x14ac:dyDescent="0.25">
      <c r="A192" s="78">
        <v>43929</v>
      </c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1"/>
      <c r="O192" s="28"/>
      <c r="P192" s="28"/>
      <c r="Q192" s="28"/>
      <c r="R192" s="31"/>
      <c r="S192" s="31"/>
      <c r="T192" s="30"/>
      <c r="U192" s="30"/>
      <c r="V192" s="30"/>
      <c r="W192" s="30"/>
      <c r="X192" s="30"/>
      <c r="Y192" s="30"/>
      <c r="Z192" s="30"/>
      <c r="AA192" s="30"/>
    </row>
    <row r="193" spans="1:27" ht="13.2" x14ac:dyDescent="0.25">
      <c r="A193" s="78">
        <v>43936</v>
      </c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1"/>
      <c r="O193" s="28"/>
      <c r="P193" s="28"/>
      <c r="Q193" s="28"/>
      <c r="R193" s="31"/>
      <c r="S193" s="31"/>
      <c r="T193" s="30"/>
      <c r="U193" s="30"/>
      <c r="V193" s="30"/>
      <c r="W193" s="30"/>
      <c r="X193" s="30"/>
      <c r="Y193" s="30"/>
      <c r="Z193" s="30"/>
      <c r="AA193" s="30"/>
    </row>
    <row r="194" spans="1:27" ht="13.2" x14ac:dyDescent="0.25">
      <c r="A194" s="78">
        <v>43943</v>
      </c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1"/>
      <c r="O194" s="28"/>
      <c r="P194" s="28"/>
      <c r="Q194" s="28"/>
      <c r="R194" s="31"/>
      <c r="S194" s="31"/>
      <c r="T194" s="30"/>
      <c r="U194" s="30"/>
      <c r="V194" s="30"/>
      <c r="W194" s="30"/>
      <c r="X194" s="30"/>
      <c r="Y194" s="30"/>
      <c r="Z194" s="30"/>
      <c r="AA194" s="30"/>
    </row>
    <row r="195" spans="1:27" ht="13.2" x14ac:dyDescent="0.25">
      <c r="A195" s="78">
        <v>43950</v>
      </c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1"/>
      <c r="O195" s="28"/>
      <c r="P195" s="28"/>
      <c r="Q195" s="28"/>
      <c r="R195" s="31"/>
      <c r="S195" s="31"/>
      <c r="T195" s="30"/>
      <c r="U195" s="30"/>
      <c r="V195" s="30"/>
      <c r="W195" s="30"/>
      <c r="X195" s="30"/>
      <c r="Y195" s="30"/>
      <c r="Z195" s="30"/>
      <c r="AA195" s="30"/>
    </row>
    <row r="196" spans="1:27" ht="13.2" x14ac:dyDescent="0.25">
      <c r="A196" s="78">
        <v>43957</v>
      </c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1"/>
      <c r="O196" s="28"/>
      <c r="P196" s="28"/>
      <c r="Q196" s="28"/>
      <c r="R196" s="31"/>
      <c r="S196" s="31"/>
      <c r="T196" s="30"/>
      <c r="U196" s="30"/>
      <c r="V196" s="30"/>
      <c r="W196" s="30"/>
      <c r="X196" s="30"/>
      <c r="Y196" s="30"/>
      <c r="Z196" s="30"/>
      <c r="AA196" s="30"/>
    </row>
    <row r="197" spans="1:27" ht="13.2" x14ac:dyDescent="0.25">
      <c r="A197" s="78">
        <v>43964</v>
      </c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1"/>
      <c r="O197" s="28"/>
      <c r="P197" s="28"/>
      <c r="Q197" s="28"/>
      <c r="R197" s="31"/>
      <c r="S197" s="31"/>
      <c r="T197" s="30"/>
      <c r="U197" s="30"/>
      <c r="V197" s="30"/>
      <c r="W197" s="30"/>
      <c r="X197" s="30"/>
      <c r="Y197" s="30"/>
      <c r="Z197" s="30"/>
      <c r="AA197" s="30"/>
    </row>
    <row r="198" spans="1:27" ht="13.2" x14ac:dyDescent="0.25">
      <c r="A198" s="78">
        <v>43971</v>
      </c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1"/>
      <c r="O198" s="28"/>
      <c r="P198" s="28"/>
      <c r="Q198" s="28"/>
      <c r="R198" s="31"/>
      <c r="S198" s="31"/>
      <c r="T198" s="30"/>
      <c r="U198" s="30"/>
      <c r="V198" s="30"/>
      <c r="W198" s="30"/>
      <c r="X198" s="30"/>
      <c r="Y198" s="30"/>
      <c r="Z198" s="30"/>
      <c r="AA198" s="30"/>
    </row>
    <row r="199" spans="1:27" ht="15.75" customHeight="1" x14ac:dyDescent="0.3">
      <c r="A199" s="78">
        <v>43978</v>
      </c>
      <c r="B199" s="28" t="s">
        <v>138</v>
      </c>
      <c r="C199" s="28">
        <v>58</v>
      </c>
      <c r="D199" s="27">
        <v>99.8</v>
      </c>
      <c r="E199" s="28"/>
      <c r="F199" s="27">
        <v>94.1</v>
      </c>
      <c r="G199" s="28">
        <v>6.05</v>
      </c>
      <c r="H199" s="34">
        <v>2.282</v>
      </c>
      <c r="I199" s="34">
        <v>0.29870000000000002</v>
      </c>
      <c r="J199" s="36">
        <v>0.147422</v>
      </c>
      <c r="K199" s="36">
        <v>1.188E-3</v>
      </c>
      <c r="L199" s="37">
        <v>3.2183099999999998</v>
      </c>
      <c r="M199" s="34">
        <v>0.64128499999999999</v>
      </c>
      <c r="N199" s="31">
        <f>I199-(J199+K199)</f>
        <v>0.15009000000000003</v>
      </c>
      <c r="O199" s="28"/>
      <c r="P199" s="28"/>
      <c r="Q199" s="28"/>
      <c r="R199" s="31"/>
      <c r="S199" s="31"/>
      <c r="T199" s="30"/>
      <c r="U199" s="30"/>
      <c r="V199" s="30"/>
      <c r="W199" s="30"/>
      <c r="X199" s="30"/>
      <c r="Y199" s="30"/>
      <c r="Z199" s="30"/>
      <c r="AA199" s="30"/>
    </row>
    <row r="200" spans="1:27" ht="13.2" x14ac:dyDescent="0.25">
      <c r="A200" s="78">
        <v>43985</v>
      </c>
      <c r="B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1"/>
      <c r="O200" s="28"/>
      <c r="P200" s="28"/>
      <c r="Q200" s="28"/>
      <c r="R200" s="31"/>
      <c r="S200" s="31"/>
      <c r="T200" s="30"/>
      <c r="U200" s="30"/>
      <c r="V200" s="30"/>
      <c r="W200" s="30"/>
      <c r="X200" s="30"/>
      <c r="Y200" s="30"/>
      <c r="Z200" s="30"/>
      <c r="AA200" s="30"/>
    </row>
    <row r="201" spans="1:27" ht="15.75" customHeight="1" x14ac:dyDescent="0.3">
      <c r="A201" s="78">
        <v>43992</v>
      </c>
      <c r="B201" s="28" t="s">
        <v>138</v>
      </c>
      <c r="C201" s="28">
        <v>59.4</v>
      </c>
      <c r="D201" s="27">
        <v>94.7</v>
      </c>
      <c r="E201" s="28">
        <v>9.5</v>
      </c>
      <c r="F201" s="27">
        <v>92.4</v>
      </c>
      <c r="G201" s="28">
        <v>6.04</v>
      </c>
      <c r="H201" s="34">
        <v>2.3109999999999999</v>
      </c>
      <c r="I201" s="34">
        <v>0.39300000000000002</v>
      </c>
      <c r="J201" s="36">
        <v>0.22390499999999999</v>
      </c>
      <c r="K201" s="36">
        <v>1.8641999999999999E-2</v>
      </c>
      <c r="L201" s="37">
        <v>7.1441499999999998</v>
      </c>
      <c r="M201" s="34">
        <v>0.61849100000000001</v>
      </c>
      <c r="N201" s="31">
        <f>I201-(J201+K201)</f>
        <v>0.15045300000000003</v>
      </c>
      <c r="O201" s="28"/>
      <c r="P201" s="28"/>
      <c r="Q201" s="28"/>
      <c r="R201" s="31"/>
      <c r="S201" s="31"/>
      <c r="T201" s="30"/>
      <c r="U201" s="30"/>
      <c r="V201" s="30"/>
      <c r="W201" s="30"/>
      <c r="X201" s="30"/>
      <c r="Y201" s="30"/>
      <c r="Z201" s="30"/>
      <c r="AA201" s="30"/>
    </row>
    <row r="202" spans="1:27" ht="13.2" x14ac:dyDescent="0.25">
      <c r="A202" s="78">
        <v>43999</v>
      </c>
      <c r="B202" s="28"/>
      <c r="C202" s="28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1"/>
      <c r="O202" s="28"/>
      <c r="P202" s="28"/>
      <c r="Q202" s="28"/>
      <c r="R202" s="31"/>
      <c r="S202" s="31"/>
      <c r="T202" s="30"/>
      <c r="U202" s="30"/>
      <c r="V202" s="30"/>
      <c r="W202" s="30"/>
      <c r="X202" s="30"/>
      <c r="Y202" s="30"/>
      <c r="Z202" s="30"/>
      <c r="AA202" s="30"/>
    </row>
    <row r="203" spans="1:27" ht="15.75" customHeight="1" x14ac:dyDescent="0.3">
      <c r="A203" s="78">
        <v>44006</v>
      </c>
      <c r="B203" s="28" t="s">
        <v>138</v>
      </c>
      <c r="C203" s="28">
        <v>60.1</v>
      </c>
      <c r="D203" s="27">
        <v>88.2</v>
      </c>
      <c r="E203" s="28">
        <v>8.77</v>
      </c>
      <c r="F203" s="27">
        <v>110.2</v>
      </c>
      <c r="G203" s="28">
        <v>6.16</v>
      </c>
      <c r="H203" s="34">
        <v>2.2509999999999999</v>
      </c>
      <c r="I203" s="34">
        <v>0.48</v>
      </c>
      <c r="J203" s="36">
        <v>0.29510500000000001</v>
      </c>
      <c r="K203" s="36">
        <v>2.8142E-2</v>
      </c>
      <c r="L203" s="37">
        <v>4.4088430000000001</v>
      </c>
      <c r="M203" s="34">
        <v>1.168051</v>
      </c>
      <c r="N203" s="31">
        <f>I203-(J203+K203)</f>
        <v>0.15675299999999998</v>
      </c>
      <c r="O203" s="28"/>
      <c r="P203" s="28"/>
      <c r="Q203" s="28"/>
      <c r="R203" s="31"/>
      <c r="S203" s="31"/>
      <c r="T203" s="30"/>
      <c r="U203" s="30"/>
      <c r="V203" s="30"/>
      <c r="W203" s="30"/>
      <c r="X203" s="30"/>
      <c r="Y203" s="30"/>
      <c r="Z203" s="30"/>
      <c r="AA203" s="30"/>
    </row>
    <row r="204" spans="1:27" ht="13.2" x14ac:dyDescent="0.25">
      <c r="A204" s="78">
        <v>44013</v>
      </c>
      <c r="B204" s="28"/>
      <c r="C204" s="28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1"/>
      <c r="O204" s="28"/>
      <c r="P204" s="28"/>
      <c r="Q204" s="28"/>
      <c r="R204" s="31"/>
      <c r="S204" s="31"/>
      <c r="T204" s="30"/>
      <c r="U204" s="30"/>
      <c r="V204" s="30"/>
      <c r="W204" s="30"/>
      <c r="X204" s="30"/>
      <c r="Y204" s="30"/>
      <c r="Z204" s="30"/>
      <c r="AA204" s="30"/>
    </row>
    <row r="205" spans="1:27" ht="15.75" customHeight="1" x14ac:dyDescent="0.3">
      <c r="A205" s="78">
        <v>44020</v>
      </c>
      <c r="B205" s="28" t="s">
        <v>138</v>
      </c>
      <c r="C205" s="28">
        <v>59.7</v>
      </c>
      <c r="D205" s="27">
        <v>88.6</v>
      </c>
      <c r="E205" s="28">
        <v>8.85</v>
      </c>
      <c r="F205" s="27">
        <v>111</v>
      </c>
      <c r="G205" s="28">
        <v>5.82</v>
      </c>
      <c r="H205" s="34">
        <v>2.371</v>
      </c>
      <c r="I205" s="34">
        <v>0.35299999999999998</v>
      </c>
      <c r="J205" s="36">
        <v>0.26386700000000002</v>
      </c>
      <c r="K205" s="36">
        <v>2.6733E-2</v>
      </c>
      <c r="L205" s="37">
        <v>5.1397240000000002</v>
      </c>
      <c r="M205" s="34">
        <v>0.87276600000000004</v>
      </c>
      <c r="N205" s="31">
        <f>I205-(J205+K205)</f>
        <v>6.2399999999999956E-2</v>
      </c>
      <c r="O205" s="28"/>
      <c r="P205" s="28"/>
      <c r="Q205" s="28"/>
      <c r="R205" s="31"/>
      <c r="S205" s="31"/>
      <c r="T205" s="30"/>
      <c r="U205" s="30"/>
      <c r="V205" s="30"/>
      <c r="W205" s="30"/>
      <c r="X205" s="30"/>
      <c r="Y205" s="30"/>
      <c r="Z205" s="30"/>
      <c r="AA205" s="30"/>
    </row>
    <row r="206" spans="1:27" ht="13.2" x14ac:dyDescent="0.25">
      <c r="A206" s="78">
        <v>44027</v>
      </c>
      <c r="B206" s="28"/>
      <c r="C206" s="28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1"/>
      <c r="O206" s="28"/>
      <c r="P206" s="28"/>
      <c r="Q206" s="28"/>
      <c r="R206" s="31"/>
      <c r="S206" s="31"/>
      <c r="T206" s="30"/>
      <c r="U206" s="30"/>
      <c r="V206" s="30"/>
      <c r="W206" s="30"/>
      <c r="X206" s="30"/>
      <c r="Y206" s="30"/>
      <c r="Z206" s="30"/>
      <c r="AA206" s="30"/>
    </row>
    <row r="207" spans="1:27" ht="15.75" customHeight="1" x14ac:dyDescent="0.3">
      <c r="A207" s="78">
        <v>44034</v>
      </c>
      <c r="B207" s="28" t="s">
        <v>138</v>
      </c>
      <c r="C207" s="28">
        <v>59.6</v>
      </c>
      <c r="D207" s="27">
        <v>88.9</v>
      </c>
      <c r="E207" s="28">
        <v>8.9</v>
      </c>
      <c r="F207" s="27">
        <v>113.8</v>
      </c>
      <c r="G207" s="28">
        <v>6.3</v>
      </c>
      <c r="H207" s="34">
        <v>1.6819999999999999</v>
      </c>
      <c r="I207" s="34">
        <v>0.41299999999999998</v>
      </c>
      <c r="J207" s="36">
        <v>0.30890699999999999</v>
      </c>
      <c r="K207" s="36">
        <v>1.7801000000000001E-2</v>
      </c>
      <c r="L207" s="37">
        <v>4.4150039999999997</v>
      </c>
      <c r="M207" s="34">
        <v>1.1428020000000001</v>
      </c>
      <c r="N207" s="31">
        <f>I207-(J207+K207)</f>
        <v>8.629199999999998E-2</v>
      </c>
      <c r="O207" s="28"/>
      <c r="P207" s="28"/>
      <c r="Q207" s="28"/>
      <c r="R207" s="31"/>
      <c r="S207" s="31"/>
      <c r="T207" s="30"/>
      <c r="U207" s="30"/>
      <c r="V207" s="30"/>
      <c r="W207" s="30"/>
      <c r="X207" s="30"/>
      <c r="Y207" s="30"/>
      <c r="Z207" s="30"/>
      <c r="AA207" s="30"/>
    </row>
    <row r="208" spans="1:27" ht="13.2" x14ac:dyDescent="0.25">
      <c r="A208" s="78">
        <v>44041</v>
      </c>
      <c r="B208" s="28"/>
      <c r="C208" s="28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1"/>
      <c r="O208" s="28"/>
      <c r="P208" s="28"/>
      <c r="Q208" s="28"/>
      <c r="R208" s="31"/>
      <c r="S208" s="31"/>
      <c r="T208" s="30"/>
      <c r="U208" s="30"/>
      <c r="V208" s="30"/>
      <c r="W208" s="30"/>
      <c r="X208" s="30"/>
      <c r="Y208" s="30"/>
      <c r="Z208" s="30"/>
      <c r="AA208" s="30"/>
    </row>
    <row r="209" spans="1:27" ht="15.75" customHeight="1" x14ac:dyDescent="0.3">
      <c r="A209" s="78">
        <v>44048</v>
      </c>
      <c r="B209" s="28" t="s">
        <v>138</v>
      </c>
      <c r="C209" s="28">
        <v>61.9</v>
      </c>
      <c r="D209" s="27">
        <v>89.8</v>
      </c>
      <c r="E209" s="28">
        <v>8.75</v>
      </c>
      <c r="F209" s="27">
        <v>118.4</v>
      </c>
      <c r="G209" s="28">
        <v>6.16</v>
      </c>
      <c r="H209" s="34">
        <v>2.0579999999999998</v>
      </c>
      <c r="I209" s="34">
        <v>0.42199999999999999</v>
      </c>
      <c r="J209" s="36">
        <v>0.28978799999999999</v>
      </c>
      <c r="K209" s="36">
        <v>1.6309000000000001E-2</v>
      </c>
      <c r="L209" s="37">
        <v>4.5320549999999997</v>
      </c>
      <c r="M209" s="34">
        <v>1.253012</v>
      </c>
      <c r="N209" s="31">
        <f>I209-(J209+K209)</f>
        <v>0.11590299999999998</v>
      </c>
      <c r="O209" s="28"/>
      <c r="P209" s="28"/>
      <c r="Q209" s="28"/>
      <c r="R209" s="31"/>
      <c r="S209" s="31"/>
      <c r="T209" s="30"/>
      <c r="U209" s="30"/>
      <c r="V209" s="30"/>
      <c r="W209" s="30"/>
      <c r="X209" s="30"/>
      <c r="Y209" s="30"/>
      <c r="Z209" s="30"/>
      <c r="AA209" s="30"/>
    </row>
    <row r="210" spans="1:27" ht="13.2" x14ac:dyDescent="0.25">
      <c r="A210" s="78">
        <v>44055</v>
      </c>
      <c r="B210" s="28"/>
      <c r="C210" s="28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1"/>
      <c r="O210" s="28"/>
      <c r="P210" s="28"/>
      <c r="Q210" s="28"/>
      <c r="R210" s="31"/>
      <c r="S210" s="31"/>
      <c r="T210" s="30"/>
      <c r="U210" s="30"/>
      <c r="V210" s="30"/>
      <c r="W210" s="30"/>
      <c r="X210" s="30"/>
      <c r="Y210" s="30"/>
      <c r="Z210" s="30"/>
      <c r="AA210" s="30"/>
    </row>
    <row r="211" spans="1:27" ht="15.75" customHeight="1" x14ac:dyDescent="0.3">
      <c r="A211" s="78">
        <v>44062</v>
      </c>
      <c r="B211" s="28" t="s">
        <v>138</v>
      </c>
      <c r="C211" s="28">
        <v>57.6</v>
      </c>
      <c r="D211" s="27">
        <v>90.1</v>
      </c>
      <c r="E211" s="28">
        <v>9.23</v>
      </c>
      <c r="F211" s="27">
        <v>118.2</v>
      </c>
      <c r="G211" s="28">
        <v>6.76</v>
      </c>
      <c r="H211" s="34">
        <v>1.5760000000000001</v>
      </c>
      <c r="I211" s="34">
        <v>0.40799999999999997</v>
      </c>
      <c r="J211" s="36">
        <v>0.30146800000000001</v>
      </c>
      <c r="K211" s="36">
        <v>2.0593E-2</v>
      </c>
      <c r="L211" s="37">
        <v>2.52678</v>
      </c>
      <c r="M211" s="34">
        <v>1.520392</v>
      </c>
      <c r="N211" s="31">
        <f>I211-(J211+K211)</f>
        <v>8.5938999999999932E-2</v>
      </c>
      <c r="O211" s="28"/>
      <c r="P211" s="28"/>
      <c r="Q211" s="28"/>
      <c r="R211" s="31"/>
      <c r="S211" s="31"/>
      <c r="T211" s="30"/>
      <c r="U211" s="30"/>
      <c r="V211" s="30"/>
      <c r="W211" s="30"/>
      <c r="X211" s="30"/>
      <c r="Y211" s="30"/>
      <c r="Z211" s="30"/>
      <c r="AA211" s="30"/>
    </row>
    <row r="212" spans="1:27" ht="13.2" x14ac:dyDescent="0.25">
      <c r="A212" s="78">
        <v>44069</v>
      </c>
      <c r="B212" s="28"/>
      <c r="C212" s="28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1"/>
      <c r="O212" s="28"/>
      <c r="P212" s="28"/>
      <c r="Q212" s="28"/>
      <c r="R212" s="31"/>
      <c r="S212" s="31"/>
      <c r="T212" s="30"/>
      <c r="U212" s="30"/>
      <c r="V212" s="30"/>
      <c r="W212" s="30"/>
      <c r="X212" s="30"/>
      <c r="Y212" s="30"/>
      <c r="Z212" s="30"/>
      <c r="AA212" s="30"/>
    </row>
    <row r="213" spans="1:27" ht="15.75" customHeight="1" x14ac:dyDescent="0.3">
      <c r="A213" s="78">
        <v>44076</v>
      </c>
      <c r="B213" s="28" t="s">
        <v>138</v>
      </c>
      <c r="C213" s="28">
        <v>56.8</v>
      </c>
      <c r="D213" s="27">
        <v>91.1</v>
      </c>
      <c r="E213" s="28">
        <v>9.43</v>
      </c>
      <c r="F213" s="27">
        <v>119.6</v>
      </c>
      <c r="G213" s="28">
        <v>6.32</v>
      </c>
      <c r="H213" s="34">
        <v>1.0840000000000001</v>
      </c>
      <c r="I213" s="34">
        <v>0.35199999999999998</v>
      </c>
      <c r="J213" s="36">
        <v>0.31177300000000002</v>
      </c>
      <c r="K213" s="36">
        <v>1.8419000000000001E-2</v>
      </c>
      <c r="L213" s="37">
        <v>1.4969859999999999</v>
      </c>
      <c r="M213" s="34">
        <v>0.93731699999999996</v>
      </c>
      <c r="N213" s="31">
        <f>I213-(J213+K213)</f>
        <v>2.1807999999999939E-2</v>
      </c>
      <c r="O213" s="28"/>
      <c r="P213" s="28"/>
      <c r="Q213" s="28"/>
      <c r="R213" s="31"/>
      <c r="S213" s="31"/>
      <c r="T213" s="30"/>
      <c r="U213" s="30"/>
      <c r="V213" s="30"/>
      <c r="W213" s="30"/>
      <c r="X213" s="30"/>
      <c r="Y213" s="30"/>
      <c r="Z213" s="30"/>
      <c r="AA213" s="30"/>
    </row>
    <row r="214" spans="1:27" ht="13.2" x14ac:dyDescent="0.25">
      <c r="A214" s="78">
        <v>44083</v>
      </c>
      <c r="B214" s="28"/>
      <c r="C214" s="28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1"/>
      <c r="O214" s="28"/>
      <c r="P214" s="28"/>
      <c r="Q214" s="28"/>
      <c r="R214" s="31"/>
      <c r="S214" s="31"/>
      <c r="T214" s="30"/>
      <c r="U214" s="30"/>
      <c r="V214" s="30"/>
      <c r="W214" s="30"/>
      <c r="X214" s="30"/>
      <c r="Y214" s="30"/>
      <c r="Z214" s="30"/>
      <c r="AA214" s="30"/>
    </row>
    <row r="215" spans="1:27" ht="15.75" customHeight="1" x14ac:dyDescent="0.3">
      <c r="A215" s="78">
        <v>44090</v>
      </c>
      <c r="B215" s="28" t="s">
        <v>138</v>
      </c>
      <c r="C215" s="28">
        <v>51.6</v>
      </c>
      <c r="D215" s="27">
        <v>92.5</v>
      </c>
      <c r="E215" s="28">
        <v>10.220000000000001</v>
      </c>
      <c r="F215" s="27">
        <v>121.7</v>
      </c>
      <c r="G215" s="28">
        <v>6.43</v>
      </c>
      <c r="H215" s="34">
        <v>1.4259999999999999</v>
      </c>
      <c r="I215" s="34">
        <v>0.40050000000000002</v>
      </c>
      <c r="J215" s="36">
        <v>0.31599699999999997</v>
      </c>
      <c r="K215" s="36">
        <v>1.2130000000000001E-3</v>
      </c>
      <c r="L215" s="37">
        <v>1.7491429999999999</v>
      </c>
      <c r="M215" s="34">
        <v>2.1464180000000002</v>
      </c>
      <c r="N215" s="31">
        <f>I215-(J215+K215)</f>
        <v>8.3290000000000031E-2</v>
      </c>
      <c r="O215" s="28"/>
      <c r="P215" s="28"/>
      <c r="Q215" s="28"/>
      <c r="R215" s="31"/>
      <c r="S215" s="31"/>
      <c r="T215" s="30"/>
      <c r="U215" s="30"/>
      <c r="V215" s="30"/>
      <c r="W215" s="30"/>
      <c r="X215" s="30"/>
      <c r="Y215" s="30"/>
      <c r="Z215" s="30"/>
      <c r="AA215" s="30"/>
    </row>
    <row r="216" spans="1:27" ht="13.2" x14ac:dyDescent="0.25">
      <c r="A216" s="78">
        <v>44097</v>
      </c>
      <c r="B216" s="28"/>
      <c r="C216" s="28"/>
      <c r="D216" s="27"/>
      <c r="E216" s="28"/>
      <c r="F216" s="27"/>
      <c r="G216" s="28"/>
      <c r="H216" s="31"/>
      <c r="I216" s="31"/>
      <c r="J216" s="30"/>
      <c r="K216" s="30"/>
      <c r="L216" s="28"/>
      <c r="M216" s="31"/>
      <c r="N216" s="31"/>
      <c r="O216" s="28"/>
      <c r="P216" s="28"/>
      <c r="Q216" s="28"/>
      <c r="R216" s="31"/>
      <c r="S216" s="31"/>
      <c r="T216" s="30"/>
      <c r="U216" s="30"/>
      <c r="V216" s="30"/>
      <c r="W216" s="30"/>
      <c r="X216" s="30"/>
      <c r="Y216" s="30"/>
      <c r="Z216" s="30"/>
      <c r="AA216" s="30"/>
    </row>
    <row r="217" spans="1:27" ht="15.75" customHeight="1" x14ac:dyDescent="0.3">
      <c r="A217" s="78">
        <v>44104</v>
      </c>
      <c r="B217" s="28" t="s">
        <v>138</v>
      </c>
      <c r="C217" s="28">
        <v>61.7</v>
      </c>
      <c r="D217" s="27">
        <v>85.2</v>
      </c>
      <c r="E217" s="28">
        <v>8.32</v>
      </c>
      <c r="F217" s="27">
        <v>124.4</v>
      </c>
      <c r="G217" s="28">
        <v>6.02</v>
      </c>
      <c r="H217" s="34">
        <v>1.7010000000000001</v>
      </c>
      <c r="I217" s="34">
        <v>0.3614</v>
      </c>
      <c r="J217" s="36">
        <v>0.31730999999999998</v>
      </c>
      <c r="K217" s="36">
        <v>2.7178000000000001E-2</v>
      </c>
      <c r="L217" s="37">
        <v>4.913494</v>
      </c>
      <c r="M217" s="34">
        <v>2.0755439999999998</v>
      </c>
      <c r="N217" s="31">
        <f>I217-(J217+K217)</f>
        <v>1.6912000000000038E-2</v>
      </c>
      <c r="O217" s="28"/>
      <c r="P217" s="28"/>
      <c r="Q217" s="28"/>
      <c r="R217" s="31"/>
      <c r="S217" s="31"/>
      <c r="T217" s="30"/>
      <c r="U217" s="30"/>
      <c r="V217" s="30"/>
      <c r="W217" s="30"/>
      <c r="X217" s="30"/>
      <c r="Y217" s="30"/>
      <c r="Z217" s="30"/>
      <c r="AA217" s="30"/>
    </row>
    <row r="218" spans="1:27" ht="13.2" x14ac:dyDescent="0.25">
      <c r="A218" s="78">
        <v>44111</v>
      </c>
      <c r="B218" s="28"/>
      <c r="C218" s="28"/>
      <c r="D218" s="27"/>
      <c r="E218" s="28"/>
      <c r="F218" s="27"/>
      <c r="G218" s="28"/>
      <c r="H218" s="31"/>
      <c r="I218" s="31"/>
      <c r="J218" s="30"/>
      <c r="K218" s="30"/>
      <c r="L218" s="28"/>
      <c r="M218" s="31"/>
      <c r="N218" s="31"/>
      <c r="O218" s="28"/>
      <c r="P218" s="28"/>
      <c r="Q218" s="28"/>
      <c r="R218" s="31"/>
      <c r="S218" s="31"/>
      <c r="T218" s="30"/>
      <c r="U218" s="30"/>
      <c r="V218" s="30"/>
      <c r="W218" s="30"/>
      <c r="X218" s="30"/>
      <c r="Y218" s="30"/>
      <c r="Z218" s="30"/>
      <c r="AA218" s="30"/>
    </row>
    <row r="219" spans="1:27" ht="15.75" customHeight="1" x14ac:dyDescent="0.3">
      <c r="A219" s="78">
        <v>44118</v>
      </c>
      <c r="B219" s="28" t="s">
        <v>138</v>
      </c>
      <c r="C219" s="28">
        <v>53.2</v>
      </c>
      <c r="D219" s="27">
        <v>87.4</v>
      </c>
      <c r="E219" s="28">
        <v>9.4600000000000009</v>
      </c>
      <c r="F219" s="27">
        <v>120.7</v>
      </c>
      <c r="G219" s="28">
        <v>5.64</v>
      </c>
      <c r="H219" s="34">
        <v>2.9009999999999998</v>
      </c>
      <c r="I219" s="34">
        <v>0.53910000000000002</v>
      </c>
      <c r="J219" s="36">
        <v>0.24205199999999999</v>
      </c>
      <c r="K219" s="36">
        <v>1.6194E-2</v>
      </c>
      <c r="L219" s="37">
        <v>9.8535439999999994</v>
      </c>
      <c r="M219" s="34">
        <v>1.3322480000000001</v>
      </c>
      <c r="N219" s="31">
        <f>I219-(J219+K219)</f>
        <v>0.28085400000000005</v>
      </c>
      <c r="O219" s="28"/>
      <c r="P219" s="28"/>
      <c r="Q219" s="28"/>
      <c r="R219" s="31"/>
      <c r="S219" s="31"/>
      <c r="T219" s="30"/>
      <c r="U219" s="30"/>
      <c r="V219" s="30"/>
      <c r="W219" s="30"/>
      <c r="X219" s="30"/>
      <c r="Y219" s="30"/>
      <c r="Z219" s="30"/>
      <c r="AA219" s="30"/>
    </row>
    <row r="220" spans="1:27" ht="13.2" x14ac:dyDescent="0.25">
      <c r="A220" s="78">
        <v>44125</v>
      </c>
      <c r="B220" s="28"/>
      <c r="C220" s="28"/>
      <c r="D220" s="27"/>
      <c r="E220" s="28"/>
      <c r="F220" s="27"/>
      <c r="G220" s="28"/>
      <c r="H220" s="31"/>
      <c r="I220" s="31"/>
      <c r="J220" s="30"/>
      <c r="K220" s="30"/>
      <c r="L220" s="28"/>
      <c r="M220" s="31"/>
      <c r="N220" s="31"/>
      <c r="O220" s="28"/>
      <c r="P220" s="28"/>
      <c r="Q220" s="28"/>
      <c r="R220" s="31"/>
      <c r="S220" s="31"/>
      <c r="T220" s="30"/>
      <c r="U220" s="30"/>
      <c r="V220" s="30"/>
      <c r="W220" s="30"/>
      <c r="X220" s="30"/>
      <c r="Y220" s="30"/>
      <c r="Z220" s="30"/>
      <c r="AA220" s="30"/>
    </row>
    <row r="221" spans="1:27" ht="15.75" customHeight="1" x14ac:dyDescent="0.3">
      <c r="A221" s="78">
        <v>44132</v>
      </c>
      <c r="B221" s="28" t="s">
        <v>138</v>
      </c>
      <c r="C221" s="28">
        <v>50.9</v>
      </c>
      <c r="D221" s="27">
        <v>85.7</v>
      </c>
      <c r="E221" s="28">
        <v>9.5500000000000007</v>
      </c>
      <c r="F221" s="27">
        <v>118.9</v>
      </c>
      <c r="G221" s="28">
        <v>7.64</v>
      </c>
      <c r="H221" s="34">
        <v>2.8479999999999999</v>
      </c>
      <c r="I221" s="34">
        <v>0.64470000000000005</v>
      </c>
      <c r="J221" s="36">
        <v>0.28389399999999998</v>
      </c>
      <c r="K221" s="36">
        <v>1.3774E-2</v>
      </c>
      <c r="L221" s="37">
        <v>7.6806099999999997</v>
      </c>
      <c r="M221" s="34">
        <v>1.6493070000000001</v>
      </c>
      <c r="N221" s="31">
        <f>I221-(J221+K221)</f>
        <v>0.34703200000000006</v>
      </c>
      <c r="O221" s="28"/>
      <c r="P221" s="28"/>
      <c r="Q221" s="28"/>
      <c r="R221" s="31"/>
      <c r="S221" s="31"/>
      <c r="T221" s="30"/>
      <c r="U221" s="30"/>
      <c r="V221" s="30"/>
      <c r="W221" s="30"/>
      <c r="X221" s="30"/>
      <c r="Y221" s="30"/>
      <c r="Z221" s="30"/>
      <c r="AA221" s="30"/>
    </row>
    <row r="222" spans="1:27" ht="13.2" x14ac:dyDescent="0.25">
      <c r="A222" s="78">
        <v>44139</v>
      </c>
      <c r="B222" s="28"/>
      <c r="C222" s="28"/>
      <c r="D222" s="27"/>
      <c r="E222" s="28"/>
      <c r="F222" s="27"/>
      <c r="G222" s="28"/>
      <c r="H222" s="31"/>
      <c r="I222" s="31"/>
      <c r="J222" s="30"/>
      <c r="K222" s="30"/>
      <c r="L222" s="28"/>
      <c r="M222" s="31"/>
      <c r="N222" s="31"/>
      <c r="O222" s="28"/>
      <c r="P222" s="28"/>
      <c r="Q222" s="28"/>
      <c r="R222" s="31"/>
      <c r="S222" s="31"/>
      <c r="T222" s="30"/>
      <c r="U222" s="30"/>
      <c r="V222" s="30"/>
      <c r="W222" s="30"/>
      <c r="X222" s="30"/>
      <c r="Y222" s="30"/>
      <c r="Z222" s="30"/>
      <c r="AA222" s="30"/>
    </row>
    <row r="223" spans="1:27" ht="15.75" customHeight="1" x14ac:dyDescent="0.3">
      <c r="A223" s="78">
        <v>44146</v>
      </c>
      <c r="B223" s="28" t="s">
        <v>138</v>
      </c>
      <c r="C223" s="28">
        <v>53.5</v>
      </c>
      <c r="D223" s="27">
        <v>87.8</v>
      </c>
      <c r="E223" s="28">
        <v>9.4700000000000006</v>
      </c>
      <c r="F223" s="27">
        <v>120.4</v>
      </c>
      <c r="G223" s="28"/>
      <c r="H223" s="34">
        <v>1.401</v>
      </c>
      <c r="I223" s="34">
        <v>0.55720000000000003</v>
      </c>
      <c r="J223" s="36">
        <v>0.32866299999999998</v>
      </c>
      <c r="K223" s="36">
        <v>1.8879300000000002E-2</v>
      </c>
      <c r="L223" s="37">
        <v>2.3168329999999999</v>
      </c>
      <c r="M223" s="34">
        <v>1.1300840000000001</v>
      </c>
      <c r="N223" s="31">
        <f>I223-(J223+K223)</f>
        <v>0.20965770000000006</v>
      </c>
      <c r="O223" s="28"/>
      <c r="P223" s="28"/>
      <c r="Q223" s="28"/>
      <c r="R223" s="31"/>
      <c r="S223" s="31"/>
      <c r="T223" s="30"/>
      <c r="U223" s="30"/>
      <c r="V223" s="30"/>
      <c r="W223" s="30"/>
      <c r="X223" s="30"/>
      <c r="Y223" s="30"/>
      <c r="Z223" s="30"/>
      <c r="AA223" s="30"/>
    </row>
    <row r="224" spans="1:27" ht="13.2" x14ac:dyDescent="0.25">
      <c r="A224" s="78">
        <v>44153</v>
      </c>
      <c r="B224" s="28"/>
      <c r="C224" s="28"/>
      <c r="D224" s="27"/>
      <c r="E224" s="28"/>
      <c r="F224" s="27"/>
      <c r="G224" s="28"/>
      <c r="H224" s="31"/>
      <c r="I224" s="31"/>
      <c r="J224" s="30"/>
      <c r="K224" s="30"/>
      <c r="L224" s="28"/>
      <c r="M224" s="31"/>
      <c r="N224" s="31"/>
      <c r="O224" s="28"/>
      <c r="P224" s="28"/>
      <c r="Q224" s="28"/>
      <c r="R224" s="31"/>
      <c r="S224" s="31"/>
      <c r="T224" s="30"/>
      <c r="U224" s="30"/>
      <c r="V224" s="30"/>
      <c r="W224" s="30"/>
      <c r="X224" s="30"/>
      <c r="Y224" s="30"/>
      <c r="Z224" s="30"/>
      <c r="AA224" s="30"/>
    </row>
    <row r="225" spans="1:27" ht="15.75" customHeight="1" x14ac:dyDescent="0.3">
      <c r="A225" s="78">
        <v>44160</v>
      </c>
      <c r="B225" s="28" t="s">
        <v>138</v>
      </c>
      <c r="C225" s="28">
        <v>43.7</v>
      </c>
      <c r="D225" s="27">
        <v>88.7</v>
      </c>
      <c r="E225" s="28">
        <v>10.9</v>
      </c>
      <c r="F225" s="27">
        <v>125.7</v>
      </c>
      <c r="G225" s="28">
        <v>6.22</v>
      </c>
      <c r="H225" s="34">
        <v>1.9390000000000001</v>
      </c>
      <c r="I225" s="34">
        <v>0.60580000000000001</v>
      </c>
      <c r="J225" s="36">
        <v>0.39926099999999998</v>
      </c>
      <c r="K225" s="36">
        <v>3.8005799999999999E-2</v>
      </c>
      <c r="L225" s="37">
        <v>2.1061019999999999</v>
      </c>
      <c r="M225" s="34">
        <v>1.824462</v>
      </c>
      <c r="N225" s="31">
        <f>I225-(J225+K225)</f>
        <v>0.16853320000000005</v>
      </c>
      <c r="O225" s="28"/>
      <c r="P225" s="28"/>
      <c r="Q225" s="28"/>
      <c r="R225" s="31"/>
      <c r="S225" s="31"/>
      <c r="T225" s="30"/>
      <c r="U225" s="30"/>
      <c r="V225" s="30"/>
      <c r="W225" s="30"/>
      <c r="X225" s="30"/>
      <c r="Y225" s="30"/>
      <c r="Z225" s="30"/>
      <c r="AA225" s="30"/>
    </row>
    <row r="226" spans="1:27" ht="13.2" x14ac:dyDescent="0.25">
      <c r="A226" s="78">
        <v>44167</v>
      </c>
      <c r="B226" s="28"/>
      <c r="C226" s="28"/>
      <c r="D226" s="27"/>
      <c r="E226" s="28"/>
      <c r="F226" s="27"/>
      <c r="G226" s="28"/>
      <c r="H226" s="31"/>
      <c r="I226" s="31"/>
      <c r="J226" s="30"/>
      <c r="K226" s="30"/>
      <c r="L226" s="28"/>
      <c r="M226" s="31"/>
      <c r="N226" s="31"/>
      <c r="O226" s="28"/>
      <c r="P226" s="28"/>
      <c r="Q226" s="28"/>
      <c r="R226" s="31"/>
      <c r="S226" s="31"/>
      <c r="T226" s="30"/>
      <c r="U226" s="30"/>
      <c r="V226" s="30"/>
      <c r="W226" s="30"/>
      <c r="X226" s="30"/>
      <c r="Y226" s="30"/>
      <c r="Z226" s="30"/>
      <c r="AA226" s="30"/>
    </row>
    <row r="227" spans="1:27" ht="15.75" customHeight="1" x14ac:dyDescent="0.3">
      <c r="A227" s="78">
        <v>44174</v>
      </c>
      <c r="B227" s="28" t="s">
        <v>138</v>
      </c>
      <c r="C227" s="28">
        <v>39.9</v>
      </c>
      <c r="D227" s="27">
        <v>87</v>
      </c>
      <c r="E227" s="28">
        <v>11.29</v>
      </c>
      <c r="F227" s="27">
        <v>116.4</v>
      </c>
      <c r="G227" s="28">
        <v>6.22</v>
      </c>
      <c r="H227" s="43">
        <v>2.218</v>
      </c>
      <c r="I227" s="43">
        <v>0.51670000000000005</v>
      </c>
      <c r="J227" s="36">
        <v>0.41269</v>
      </c>
      <c r="K227" s="36">
        <v>6.4134999999999998E-2</v>
      </c>
      <c r="L227" s="37">
        <v>2.9795859999999998</v>
      </c>
      <c r="M227" s="34">
        <v>0.74572499999999997</v>
      </c>
      <c r="N227" s="31">
        <f>I227-(J227+K227)</f>
        <v>3.9875000000000049E-2</v>
      </c>
      <c r="O227" s="28"/>
      <c r="P227" s="28"/>
      <c r="Q227" s="28"/>
      <c r="R227" s="31"/>
      <c r="S227" s="31"/>
      <c r="T227" s="30"/>
      <c r="U227" s="30"/>
      <c r="V227" s="30"/>
      <c r="W227" s="30"/>
      <c r="X227" s="30"/>
      <c r="Y227" s="30"/>
      <c r="Z227" s="30"/>
      <c r="AA227" s="30"/>
    </row>
    <row r="228" spans="1:27" ht="13.2" x14ac:dyDescent="0.25">
      <c r="A228" s="78">
        <v>44181</v>
      </c>
      <c r="B228" s="28"/>
      <c r="C228" s="28"/>
      <c r="D228" s="27"/>
      <c r="E228" s="28"/>
      <c r="F228" s="27"/>
      <c r="G228" s="28"/>
      <c r="H228" s="31"/>
      <c r="I228" s="31"/>
      <c r="J228" s="30"/>
      <c r="K228" s="30"/>
      <c r="L228" s="28"/>
      <c r="M228" s="31"/>
      <c r="N228" s="31"/>
      <c r="O228" s="28"/>
      <c r="P228" s="28"/>
      <c r="Q228" s="28"/>
      <c r="R228" s="31"/>
      <c r="S228" s="31"/>
      <c r="T228" s="30"/>
      <c r="U228" s="30"/>
      <c r="V228" s="30"/>
      <c r="W228" s="30"/>
      <c r="X228" s="30"/>
      <c r="Y228" s="30"/>
      <c r="Z228" s="30"/>
      <c r="AA228" s="30"/>
    </row>
    <row r="229" spans="1:27" ht="15.75" customHeight="1" x14ac:dyDescent="0.3">
      <c r="A229" s="78">
        <v>44188</v>
      </c>
      <c r="B229" s="28" t="s">
        <v>138</v>
      </c>
      <c r="C229" s="28">
        <v>41.1</v>
      </c>
      <c r="D229" s="27">
        <v>89.1</v>
      </c>
      <c r="E229" s="28">
        <v>11.37</v>
      </c>
      <c r="F229" s="27">
        <v>123.2</v>
      </c>
      <c r="G229" s="28">
        <v>6.14</v>
      </c>
      <c r="H229" s="43">
        <v>1.9390000000000001</v>
      </c>
      <c r="I229" s="43">
        <v>0.50119999999999998</v>
      </c>
      <c r="J229" s="36">
        <v>0.38306699999999999</v>
      </c>
      <c r="K229" s="36">
        <v>4.3809399999999998E-2</v>
      </c>
      <c r="L229" s="37">
        <v>1.8098650000000001</v>
      </c>
      <c r="M229" s="34">
        <v>0.91822400000000004</v>
      </c>
      <c r="N229" s="31">
        <f>I229-(J229+K229)</f>
        <v>7.432359999999999E-2</v>
      </c>
      <c r="O229" s="28"/>
      <c r="P229" s="28"/>
      <c r="Q229" s="28"/>
      <c r="R229" s="31"/>
      <c r="S229" s="31"/>
      <c r="T229" s="30"/>
      <c r="U229" s="30"/>
      <c r="V229" s="30"/>
      <c r="W229" s="30"/>
      <c r="X229" s="30"/>
      <c r="Y229" s="30"/>
      <c r="Z229" s="30"/>
      <c r="AA229" s="30"/>
    </row>
    <row r="230" spans="1:27" ht="13.2" x14ac:dyDescent="0.25">
      <c r="A230" s="78">
        <v>44195</v>
      </c>
      <c r="B230" s="28"/>
      <c r="C230" s="28"/>
      <c r="D230" s="27"/>
      <c r="E230" s="28"/>
      <c r="F230" s="27"/>
      <c r="G230" s="28"/>
      <c r="H230" s="31"/>
      <c r="I230" s="31"/>
      <c r="J230" s="30"/>
      <c r="K230" s="30"/>
      <c r="L230" s="28"/>
      <c r="M230" s="31"/>
      <c r="N230" s="31"/>
      <c r="O230" s="28"/>
      <c r="P230" s="28"/>
      <c r="Q230" s="28"/>
      <c r="R230" s="31"/>
      <c r="S230" s="31"/>
      <c r="T230" s="30"/>
      <c r="U230" s="30"/>
      <c r="V230" s="30"/>
      <c r="W230" s="30"/>
      <c r="X230" s="30"/>
      <c r="Y230" s="30"/>
      <c r="Z230" s="30"/>
      <c r="AA230" s="30"/>
    </row>
    <row r="231" spans="1:27" ht="13.2" x14ac:dyDescent="0.25">
      <c r="A231" s="78"/>
      <c r="B231" s="28"/>
      <c r="C231" s="28"/>
      <c r="D231" s="27"/>
      <c r="E231" s="28"/>
      <c r="F231" s="27"/>
      <c r="G231" s="28"/>
      <c r="H231" s="31"/>
      <c r="I231" s="31"/>
      <c r="J231" s="30"/>
      <c r="K231" s="30"/>
      <c r="L231" s="28"/>
      <c r="M231" s="31"/>
      <c r="N231" s="31"/>
      <c r="O231" s="28"/>
      <c r="P231" s="28"/>
      <c r="Q231" s="28"/>
      <c r="R231" s="31"/>
      <c r="S231" s="31"/>
      <c r="T231" s="30"/>
      <c r="U231" s="30"/>
      <c r="V231" s="30"/>
      <c r="W231" s="30"/>
      <c r="X231" s="30"/>
      <c r="Y231" s="30"/>
      <c r="Z231" s="30"/>
      <c r="AA231" s="30"/>
    </row>
    <row r="232" spans="1:27" ht="13.2" x14ac:dyDescent="0.25">
      <c r="A232" s="78"/>
      <c r="B232" s="28"/>
      <c r="C232" s="28"/>
      <c r="D232" s="27"/>
      <c r="E232" s="28"/>
      <c r="F232" s="27"/>
      <c r="G232" s="28"/>
      <c r="H232" s="31"/>
      <c r="I232" s="31"/>
      <c r="J232" s="30"/>
      <c r="K232" s="30"/>
      <c r="L232" s="28"/>
      <c r="M232" s="31"/>
      <c r="N232" s="31"/>
      <c r="O232" s="28"/>
      <c r="P232" s="28"/>
      <c r="Q232" s="28"/>
      <c r="R232" s="31"/>
      <c r="S232" s="31"/>
      <c r="T232" s="30"/>
      <c r="U232" s="30"/>
      <c r="V232" s="30"/>
      <c r="W232" s="30"/>
      <c r="X232" s="30"/>
      <c r="Y232" s="30"/>
      <c r="Z232" s="30"/>
      <c r="AA232" s="30"/>
    </row>
    <row r="233" spans="1:27" ht="13.2" x14ac:dyDescent="0.25">
      <c r="A233" s="78"/>
      <c r="B233" s="28"/>
      <c r="C233" s="28"/>
      <c r="D233" s="27"/>
      <c r="E233" s="28"/>
      <c r="F233" s="27"/>
      <c r="G233" s="28"/>
      <c r="H233" s="31"/>
      <c r="I233" s="31"/>
      <c r="J233" s="30"/>
      <c r="K233" s="30"/>
      <c r="L233" s="28"/>
      <c r="M233" s="31"/>
      <c r="N233" s="31"/>
      <c r="O233" s="28"/>
      <c r="P233" s="28"/>
      <c r="Q233" s="28"/>
      <c r="R233" s="31"/>
      <c r="S233" s="31"/>
      <c r="T233" s="30"/>
      <c r="U233" s="30"/>
      <c r="V233" s="30"/>
      <c r="W233" s="30"/>
      <c r="X233" s="30"/>
      <c r="Y233" s="30"/>
      <c r="Z233" s="30"/>
      <c r="AA233" s="30"/>
    </row>
    <row r="234" spans="1:27" ht="13.2" x14ac:dyDescent="0.25">
      <c r="A234" s="78"/>
      <c r="B234" s="28"/>
      <c r="C234" s="28"/>
      <c r="D234" s="27"/>
      <c r="E234" s="28"/>
      <c r="F234" s="27"/>
      <c r="G234" s="28"/>
      <c r="H234" s="31"/>
      <c r="I234" s="31"/>
      <c r="J234" s="30"/>
      <c r="K234" s="30"/>
      <c r="L234" s="28"/>
      <c r="M234" s="31"/>
      <c r="N234" s="31"/>
      <c r="O234" s="28"/>
      <c r="P234" s="28"/>
      <c r="Q234" s="28"/>
      <c r="R234" s="31"/>
      <c r="S234" s="31"/>
      <c r="T234" s="30"/>
      <c r="U234" s="30"/>
      <c r="V234" s="30"/>
      <c r="W234" s="30"/>
      <c r="X234" s="30"/>
      <c r="Y234" s="30"/>
      <c r="Z234" s="30"/>
      <c r="AA234" s="30"/>
    </row>
    <row r="235" spans="1:27" ht="13.2" x14ac:dyDescent="0.25">
      <c r="A235" s="78"/>
      <c r="B235" s="28"/>
      <c r="C235" s="28"/>
      <c r="D235" s="27"/>
      <c r="E235" s="28"/>
      <c r="F235" s="27"/>
      <c r="G235" s="28"/>
      <c r="H235" s="31"/>
      <c r="I235" s="31"/>
      <c r="J235" s="30"/>
      <c r="K235" s="30"/>
      <c r="L235" s="28"/>
      <c r="M235" s="31"/>
      <c r="N235" s="31"/>
      <c r="O235" s="28"/>
      <c r="P235" s="28"/>
      <c r="Q235" s="28"/>
      <c r="R235" s="31"/>
      <c r="S235" s="31"/>
      <c r="T235" s="30"/>
      <c r="U235" s="30"/>
      <c r="V235" s="30"/>
      <c r="W235" s="30"/>
      <c r="X235" s="30"/>
      <c r="Y235" s="30"/>
      <c r="Z235" s="30"/>
      <c r="AA235" s="30"/>
    </row>
    <row r="236" spans="1:27" ht="13.2" x14ac:dyDescent="0.25">
      <c r="A236" s="78"/>
      <c r="B236" s="28"/>
      <c r="C236" s="28"/>
      <c r="D236" s="27"/>
      <c r="E236" s="28"/>
      <c r="F236" s="27"/>
      <c r="G236" s="28"/>
      <c r="H236" s="31"/>
      <c r="I236" s="31"/>
      <c r="J236" s="30"/>
      <c r="K236" s="30"/>
      <c r="L236" s="28"/>
      <c r="M236" s="31"/>
      <c r="N236" s="31"/>
      <c r="O236" s="28"/>
      <c r="P236" s="28"/>
      <c r="Q236" s="28"/>
      <c r="R236" s="31"/>
      <c r="S236" s="31"/>
      <c r="T236" s="30"/>
      <c r="U236" s="30"/>
      <c r="V236" s="30"/>
      <c r="W236" s="30"/>
      <c r="X236" s="30"/>
      <c r="Y236" s="30"/>
      <c r="Z236" s="30"/>
      <c r="AA236" s="30"/>
    </row>
    <row r="237" spans="1:27" ht="13.2" x14ac:dyDescent="0.25">
      <c r="A237" s="78"/>
      <c r="B237" s="28"/>
      <c r="C237" s="28"/>
      <c r="D237" s="27"/>
      <c r="E237" s="28"/>
      <c r="F237" s="27"/>
      <c r="G237" s="28"/>
      <c r="H237" s="31"/>
      <c r="I237" s="31"/>
      <c r="J237" s="30"/>
      <c r="K237" s="30"/>
      <c r="L237" s="28"/>
      <c r="M237" s="31"/>
      <c r="N237" s="31"/>
      <c r="O237" s="28"/>
      <c r="P237" s="28"/>
      <c r="Q237" s="28"/>
      <c r="R237" s="31"/>
      <c r="S237" s="31"/>
      <c r="T237" s="30"/>
      <c r="U237" s="30"/>
      <c r="V237" s="30"/>
      <c r="W237" s="30"/>
      <c r="X237" s="30"/>
      <c r="Y237" s="30"/>
      <c r="Z237" s="30"/>
      <c r="AA237" s="30"/>
    </row>
    <row r="238" spans="1:27" ht="13.2" x14ac:dyDescent="0.25">
      <c r="A238" s="78"/>
      <c r="B238" s="28"/>
      <c r="C238" s="28"/>
      <c r="D238" s="27"/>
      <c r="E238" s="28"/>
      <c r="F238" s="27"/>
      <c r="G238" s="28"/>
      <c r="H238" s="31"/>
      <c r="I238" s="31"/>
      <c r="J238" s="30"/>
      <c r="K238" s="30"/>
      <c r="L238" s="28"/>
      <c r="M238" s="31"/>
      <c r="N238" s="31"/>
      <c r="O238" s="28"/>
      <c r="P238" s="28"/>
      <c r="Q238" s="28"/>
      <c r="R238" s="31"/>
      <c r="S238" s="31"/>
      <c r="T238" s="30"/>
      <c r="U238" s="30"/>
      <c r="V238" s="30"/>
      <c r="W238" s="30"/>
      <c r="X238" s="30"/>
      <c r="Y238" s="30"/>
      <c r="Z238" s="30"/>
      <c r="AA238" s="30"/>
    </row>
    <row r="239" spans="1:27" ht="13.2" x14ac:dyDescent="0.25">
      <c r="A239" s="78"/>
      <c r="B239" s="28"/>
      <c r="C239" s="28"/>
      <c r="D239" s="27"/>
      <c r="E239" s="28"/>
      <c r="F239" s="27"/>
      <c r="G239" s="28"/>
      <c r="H239" s="31"/>
      <c r="I239" s="31"/>
      <c r="J239" s="30"/>
      <c r="K239" s="30"/>
      <c r="L239" s="28"/>
      <c r="M239" s="31"/>
      <c r="N239" s="31"/>
      <c r="O239" s="28"/>
      <c r="P239" s="28"/>
      <c r="Q239" s="28"/>
      <c r="R239" s="31"/>
      <c r="S239" s="31"/>
      <c r="T239" s="30"/>
      <c r="U239" s="30"/>
      <c r="V239" s="30"/>
      <c r="W239" s="30"/>
      <c r="X239" s="30"/>
      <c r="Y239" s="30"/>
      <c r="Z239" s="30"/>
      <c r="AA239" s="30"/>
    </row>
    <row r="240" spans="1:27" ht="13.2" x14ac:dyDescent="0.25">
      <c r="A240" s="78"/>
      <c r="B240" s="28"/>
      <c r="C240" s="28"/>
      <c r="D240" s="27"/>
      <c r="E240" s="28"/>
      <c r="F240" s="27"/>
      <c r="G240" s="28"/>
      <c r="H240" s="31"/>
      <c r="I240" s="31"/>
      <c r="J240" s="30"/>
      <c r="K240" s="30"/>
      <c r="L240" s="28"/>
      <c r="M240" s="31"/>
      <c r="N240" s="31"/>
      <c r="O240" s="28"/>
      <c r="P240" s="28"/>
      <c r="Q240" s="28"/>
      <c r="R240" s="31"/>
      <c r="S240" s="31"/>
      <c r="T240" s="30"/>
      <c r="U240" s="30"/>
      <c r="V240" s="30"/>
      <c r="W240" s="30"/>
      <c r="X240" s="30"/>
      <c r="Y240" s="30"/>
      <c r="Z240" s="30"/>
      <c r="AA240" s="30"/>
    </row>
    <row r="241" spans="1:27" ht="13.2" x14ac:dyDescent="0.25">
      <c r="A241" s="78"/>
      <c r="B241" s="28"/>
      <c r="C241" s="28"/>
      <c r="D241" s="27"/>
      <c r="E241" s="28"/>
      <c r="F241" s="27"/>
      <c r="G241" s="28"/>
      <c r="H241" s="31"/>
      <c r="I241" s="31"/>
      <c r="J241" s="30"/>
      <c r="K241" s="30"/>
      <c r="L241" s="28"/>
      <c r="M241" s="31"/>
      <c r="N241" s="31"/>
      <c r="O241" s="28"/>
      <c r="P241" s="28"/>
      <c r="Q241" s="28"/>
      <c r="R241" s="31"/>
      <c r="S241" s="31"/>
      <c r="T241" s="30"/>
      <c r="U241" s="30"/>
      <c r="V241" s="30"/>
      <c r="W241" s="30"/>
      <c r="X241" s="30"/>
      <c r="Y241" s="30"/>
      <c r="Z241" s="30"/>
      <c r="AA241" s="30"/>
    </row>
    <row r="242" spans="1:27" ht="13.2" x14ac:dyDescent="0.25">
      <c r="A242" s="78"/>
      <c r="B242" s="28"/>
      <c r="C242" s="28"/>
      <c r="D242" s="27"/>
      <c r="E242" s="28"/>
      <c r="F242" s="27"/>
      <c r="G242" s="28"/>
      <c r="H242" s="31"/>
      <c r="I242" s="31"/>
      <c r="J242" s="30"/>
      <c r="K242" s="30"/>
      <c r="L242" s="28"/>
      <c r="M242" s="31"/>
      <c r="N242" s="31"/>
      <c r="O242" s="28"/>
      <c r="P242" s="28"/>
      <c r="Q242" s="28"/>
      <c r="R242" s="31"/>
      <c r="S242" s="31"/>
      <c r="T242" s="30"/>
      <c r="U242" s="30"/>
      <c r="V242" s="30"/>
      <c r="W242" s="30"/>
      <c r="X242" s="30"/>
      <c r="Y242" s="30"/>
      <c r="Z242" s="30"/>
      <c r="AA242" s="30"/>
    </row>
    <row r="243" spans="1:27" ht="13.2" x14ac:dyDescent="0.25">
      <c r="A243" s="78"/>
      <c r="B243" s="28"/>
      <c r="C243" s="28"/>
      <c r="D243" s="27"/>
      <c r="E243" s="28"/>
      <c r="F243" s="27"/>
      <c r="G243" s="28"/>
      <c r="H243" s="31"/>
      <c r="I243" s="31"/>
      <c r="J243" s="30"/>
      <c r="K243" s="30"/>
      <c r="L243" s="28"/>
      <c r="M243" s="31"/>
      <c r="N243" s="31"/>
      <c r="O243" s="28"/>
      <c r="P243" s="28"/>
      <c r="Q243" s="28"/>
      <c r="R243" s="31"/>
      <c r="S243" s="31"/>
      <c r="T243" s="30"/>
      <c r="U243" s="30"/>
      <c r="V243" s="30"/>
      <c r="W243" s="30"/>
      <c r="X243" s="30"/>
      <c r="Y243" s="30"/>
      <c r="Z243" s="30"/>
      <c r="AA243" s="30"/>
    </row>
    <row r="244" spans="1:27" ht="13.2" x14ac:dyDescent="0.25">
      <c r="A244" s="78"/>
      <c r="B244" s="28"/>
      <c r="C244" s="28"/>
      <c r="D244" s="27"/>
      <c r="E244" s="28"/>
      <c r="F244" s="27"/>
      <c r="G244" s="28"/>
      <c r="H244" s="31"/>
      <c r="I244" s="31"/>
      <c r="J244" s="30"/>
      <c r="K244" s="30"/>
      <c r="L244" s="28"/>
      <c r="M244" s="31"/>
      <c r="N244" s="31"/>
      <c r="O244" s="28"/>
      <c r="P244" s="28"/>
      <c r="Q244" s="28"/>
      <c r="R244" s="31"/>
      <c r="S244" s="31"/>
      <c r="T244" s="30"/>
      <c r="U244" s="30"/>
      <c r="V244" s="30"/>
      <c r="W244" s="30"/>
      <c r="X244" s="30"/>
      <c r="Y244" s="30"/>
      <c r="Z244" s="30"/>
      <c r="AA244" s="30"/>
    </row>
    <row r="245" spans="1:27" ht="13.2" x14ac:dyDescent="0.25">
      <c r="A245" s="78"/>
      <c r="B245" s="28"/>
      <c r="C245" s="28"/>
      <c r="D245" s="27"/>
      <c r="E245" s="28"/>
      <c r="F245" s="27"/>
      <c r="G245" s="28"/>
      <c r="H245" s="31"/>
      <c r="I245" s="31"/>
      <c r="J245" s="30"/>
      <c r="K245" s="30"/>
      <c r="L245" s="28"/>
      <c r="M245" s="31"/>
      <c r="N245" s="31"/>
      <c r="O245" s="28"/>
      <c r="P245" s="28"/>
      <c r="Q245" s="28"/>
      <c r="R245" s="31"/>
      <c r="S245" s="31"/>
      <c r="T245" s="30"/>
      <c r="U245" s="30"/>
      <c r="V245" s="30"/>
      <c r="W245" s="30"/>
      <c r="X245" s="30"/>
      <c r="Y245" s="30"/>
      <c r="Z245" s="30"/>
      <c r="AA245" s="30"/>
    </row>
    <row r="246" spans="1:27" ht="13.2" x14ac:dyDescent="0.25">
      <c r="A246" s="78"/>
      <c r="B246" s="28"/>
      <c r="C246" s="28"/>
      <c r="D246" s="27"/>
      <c r="E246" s="28"/>
      <c r="F246" s="27"/>
      <c r="G246" s="28"/>
      <c r="H246" s="31"/>
      <c r="I246" s="31"/>
      <c r="J246" s="30"/>
      <c r="K246" s="30"/>
      <c r="L246" s="28"/>
      <c r="M246" s="31"/>
      <c r="N246" s="31"/>
      <c r="O246" s="28"/>
      <c r="P246" s="28"/>
      <c r="Q246" s="28"/>
      <c r="R246" s="31"/>
      <c r="S246" s="31"/>
      <c r="T246" s="30"/>
      <c r="U246" s="30"/>
      <c r="V246" s="30"/>
      <c r="W246" s="30"/>
      <c r="X246" s="30"/>
      <c r="Y246" s="30"/>
      <c r="Z246" s="30"/>
      <c r="AA246" s="30"/>
    </row>
    <row r="247" spans="1:27" ht="13.2" x14ac:dyDescent="0.25">
      <c r="A247" s="78"/>
      <c r="B247" s="28"/>
      <c r="C247" s="28"/>
      <c r="D247" s="27"/>
      <c r="E247" s="28"/>
      <c r="F247" s="27"/>
      <c r="G247" s="28"/>
      <c r="H247" s="31"/>
      <c r="I247" s="31"/>
      <c r="J247" s="30"/>
      <c r="K247" s="30"/>
      <c r="L247" s="28"/>
      <c r="M247" s="31"/>
      <c r="N247" s="31"/>
      <c r="O247" s="28"/>
      <c r="P247" s="28"/>
      <c r="Q247" s="28"/>
      <c r="R247" s="31"/>
      <c r="S247" s="31"/>
      <c r="T247" s="30"/>
      <c r="U247" s="30"/>
      <c r="V247" s="30"/>
      <c r="W247" s="30"/>
      <c r="X247" s="30"/>
      <c r="Y247" s="30"/>
      <c r="Z247" s="30"/>
      <c r="AA247" s="30"/>
    </row>
    <row r="248" spans="1:27" ht="13.2" x14ac:dyDescent="0.25">
      <c r="A248" s="78"/>
      <c r="B248" s="28"/>
      <c r="C248" s="28"/>
      <c r="D248" s="27"/>
      <c r="E248" s="28"/>
      <c r="F248" s="27"/>
      <c r="G248" s="28"/>
      <c r="H248" s="31"/>
      <c r="I248" s="31"/>
      <c r="J248" s="30"/>
      <c r="K248" s="30"/>
      <c r="L248" s="28"/>
      <c r="M248" s="31"/>
      <c r="N248" s="31"/>
      <c r="O248" s="28"/>
      <c r="P248" s="28"/>
      <c r="Q248" s="28"/>
      <c r="R248" s="31"/>
      <c r="S248" s="31"/>
      <c r="T248" s="30"/>
      <c r="U248" s="30"/>
      <c r="V248" s="30"/>
      <c r="W248" s="30"/>
      <c r="X248" s="30"/>
      <c r="Y248" s="30"/>
      <c r="Z248" s="30"/>
      <c r="AA248" s="30"/>
    </row>
    <row r="249" spans="1:27" ht="13.2" x14ac:dyDescent="0.25">
      <c r="A249" s="78"/>
      <c r="B249" s="28"/>
      <c r="C249" s="28"/>
      <c r="D249" s="27"/>
      <c r="E249" s="28"/>
      <c r="F249" s="27"/>
      <c r="G249" s="28"/>
      <c r="H249" s="31"/>
      <c r="I249" s="31"/>
      <c r="J249" s="30"/>
      <c r="K249" s="30"/>
      <c r="L249" s="28"/>
      <c r="M249" s="31"/>
      <c r="N249" s="31"/>
      <c r="O249" s="28"/>
      <c r="P249" s="28"/>
      <c r="Q249" s="28"/>
      <c r="R249" s="31"/>
      <c r="S249" s="31"/>
      <c r="T249" s="30"/>
      <c r="U249" s="30"/>
      <c r="V249" s="30"/>
      <c r="W249" s="30"/>
      <c r="X249" s="30"/>
      <c r="Y249" s="30"/>
      <c r="Z249" s="30"/>
      <c r="AA249" s="30"/>
    </row>
    <row r="250" spans="1:27" ht="13.2" x14ac:dyDescent="0.25">
      <c r="A250" s="78"/>
      <c r="B250" s="28"/>
      <c r="C250" s="28"/>
      <c r="D250" s="27"/>
      <c r="E250" s="28"/>
      <c r="F250" s="27"/>
      <c r="G250" s="28"/>
      <c r="H250" s="31"/>
      <c r="I250" s="31"/>
      <c r="J250" s="30"/>
      <c r="K250" s="30"/>
      <c r="L250" s="28"/>
      <c r="M250" s="31"/>
      <c r="N250" s="31"/>
      <c r="O250" s="28"/>
      <c r="P250" s="28"/>
      <c r="Q250" s="28"/>
      <c r="R250" s="31"/>
      <c r="S250" s="31"/>
      <c r="T250" s="30"/>
      <c r="U250" s="30"/>
      <c r="V250" s="30"/>
      <c r="W250" s="30"/>
      <c r="X250" s="30"/>
      <c r="Y250" s="30"/>
      <c r="Z250" s="30"/>
      <c r="AA250" s="30"/>
    </row>
    <row r="251" spans="1:27" ht="13.2" x14ac:dyDescent="0.25">
      <c r="A251" s="78"/>
      <c r="B251" s="28"/>
      <c r="C251" s="28"/>
      <c r="D251" s="27"/>
      <c r="E251" s="28"/>
      <c r="F251" s="27"/>
      <c r="G251" s="28"/>
      <c r="H251" s="31"/>
      <c r="I251" s="31"/>
      <c r="J251" s="30"/>
      <c r="K251" s="30"/>
      <c r="L251" s="28"/>
      <c r="M251" s="31"/>
      <c r="N251" s="31"/>
      <c r="O251" s="28"/>
      <c r="P251" s="28"/>
      <c r="Q251" s="28"/>
      <c r="R251" s="31"/>
      <c r="S251" s="31"/>
      <c r="T251" s="30"/>
      <c r="U251" s="30"/>
      <c r="V251" s="30"/>
      <c r="W251" s="30"/>
      <c r="X251" s="30"/>
      <c r="Y251" s="30"/>
      <c r="Z251" s="30"/>
      <c r="AA251" s="30"/>
    </row>
    <row r="252" spans="1:27" ht="13.2" x14ac:dyDescent="0.25">
      <c r="A252" s="78"/>
      <c r="B252" s="28"/>
      <c r="C252" s="28"/>
      <c r="D252" s="27"/>
      <c r="E252" s="28"/>
      <c r="F252" s="27"/>
      <c r="G252" s="28"/>
      <c r="H252" s="31"/>
      <c r="I252" s="31"/>
      <c r="J252" s="30"/>
      <c r="K252" s="30"/>
      <c r="L252" s="28"/>
      <c r="M252" s="31"/>
      <c r="N252" s="31"/>
      <c r="O252" s="28"/>
      <c r="P252" s="28"/>
      <c r="Q252" s="28"/>
      <c r="R252" s="31"/>
      <c r="S252" s="31"/>
      <c r="T252" s="30"/>
      <c r="U252" s="30"/>
      <c r="V252" s="30"/>
      <c r="W252" s="30"/>
      <c r="X252" s="30"/>
      <c r="Y252" s="30"/>
      <c r="Z252" s="30"/>
      <c r="AA252" s="30"/>
    </row>
    <row r="253" spans="1:27" ht="13.2" x14ac:dyDescent="0.25">
      <c r="A253" s="78"/>
      <c r="B253" s="28"/>
      <c r="C253" s="28"/>
      <c r="D253" s="27"/>
      <c r="E253" s="28"/>
      <c r="F253" s="27"/>
      <c r="G253" s="28"/>
      <c r="H253" s="31"/>
      <c r="I253" s="31"/>
      <c r="J253" s="30"/>
      <c r="K253" s="30"/>
      <c r="L253" s="28"/>
      <c r="M253" s="31"/>
      <c r="N253" s="31"/>
      <c r="O253" s="28"/>
      <c r="P253" s="28"/>
      <c r="Q253" s="28"/>
      <c r="R253" s="31"/>
      <c r="S253" s="31"/>
      <c r="T253" s="30"/>
      <c r="U253" s="30"/>
      <c r="V253" s="30"/>
      <c r="W253" s="30"/>
      <c r="X253" s="30"/>
      <c r="Y253" s="30"/>
      <c r="Z253" s="30"/>
      <c r="AA253" s="30"/>
    </row>
    <row r="254" spans="1:27" ht="13.2" x14ac:dyDescent="0.25">
      <c r="A254" s="78"/>
      <c r="B254" s="28"/>
      <c r="C254" s="28"/>
      <c r="D254" s="27"/>
      <c r="E254" s="28"/>
      <c r="F254" s="27"/>
      <c r="G254" s="28"/>
      <c r="H254" s="31"/>
      <c r="I254" s="31"/>
      <c r="J254" s="30"/>
      <c r="K254" s="30"/>
      <c r="L254" s="28"/>
      <c r="M254" s="31"/>
      <c r="N254" s="31"/>
      <c r="O254" s="28"/>
      <c r="P254" s="28"/>
      <c r="Q254" s="28"/>
      <c r="R254" s="31"/>
      <c r="S254" s="31"/>
      <c r="T254" s="30"/>
      <c r="U254" s="30"/>
      <c r="V254" s="30"/>
      <c r="W254" s="30"/>
      <c r="X254" s="30"/>
      <c r="Y254" s="30"/>
      <c r="Z254" s="30"/>
      <c r="AA254" s="30"/>
    </row>
    <row r="255" spans="1:27" ht="13.2" x14ac:dyDescent="0.25">
      <c r="A255" s="78"/>
      <c r="B255" s="28"/>
      <c r="C255" s="28"/>
      <c r="D255" s="27"/>
      <c r="E255" s="28"/>
      <c r="F255" s="27"/>
      <c r="G255" s="28"/>
      <c r="H255" s="31"/>
      <c r="I255" s="31"/>
      <c r="J255" s="30"/>
      <c r="K255" s="30"/>
      <c r="L255" s="28"/>
      <c r="M255" s="31"/>
      <c r="N255" s="31"/>
      <c r="O255" s="28"/>
      <c r="P255" s="28"/>
      <c r="Q255" s="28"/>
      <c r="R255" s="31"/>
      <c r="S255" s="31"/>
      <c r="T255" s="30"/>
      <c r="U255" s="30"/>
      <c r="V255" s="30"/>
      <c r="W255" s="30"/>
      <c r="X255" s="30"/>
      <c r="Y255" s="30"/>
      <c r="Z255" s="30"/>
      <c r="AA255" s="30"/>
    </row>
    <row r="256" spans="1:27" ht="13.2" x14ac:dyDescent="0.25">
      <c r="A256" s="78"/>
      <c r="B256" s="28"/>
      <c r="C256" s="28"/>
      <c r="D256" s="27"/>
      <c r="E256" s="28"/>
      <c r="F256" s="27"/>
      <c r="G256" s="28"/>
      <c r="H256" s="31"/>
      <c r="I256" s="31"/>
      <c r="J256" s="30"/>
      <c r="K256" s="30"/>
      <c r="L256" s="28"/>
      <c r="M256" s="31"/>
      <c r="N256" s="31"/>
      <c r="O256" s="28"/>
      <c r="P256" s="28"/>
      <c r="Q256" s="28"/>
      <c r="R256" s="31"/>
      <c r="S256" s="31"/>
      <c r="T256" s="30"/>
      <c r="U256" s="30"/>
      <c r="V256" s="30"/>
      <c r="W256" s="30"/>
      <c r="X256" s="30"/>
      <c r="Y256" s="30"/>
      <c r="Z256" s="30"/>
      <c r="AA256" s="30"/>
    </row>
    <row r="257" spans="1:27" ht="13.2" x14ac:dyDescent="0.25">
      <c r="A257" s="78"/>
      <c r="B257" s="28"/>
      <c r="C257" s="28"/>
      <c r="D257" s="27"/>
      <c r="E257" s="28"/>
      <c r="F257" s="27"/>
      <c r="G257" s="28"/>
      <c r="H257" s="31"/>
      <c r="I257" s="31"/>
      <c r="J257" s="30"/>
      <c r="K257" s="30"/>
      <c r="L257" s="28"/>
      <c r="M257" s="31"/>
      <c r="N257" s="31"/>
      <c r="O257" s="28"/>
      <c r="P257" s="28"/>
      <c r="Q257" s="28"/>
      <c r="R257" s="31"/>
      <c r="S257" s="31"/>
      <c r="T257" s="30"/>
      <c r="U257" s="30"/>
      <c r="V257" s="30"/>
      <c r="W257" s="30"/>
      <c r="X257" s="30"/>
      <c r="Y257" s="30"/>
      <c r="Z257" s="30"/>
      <c r="AA257" s="30"/>
    </row>
    <row r="258" spans="1:27" ht="13.2" x14ac:dyDescent="0.25">
      <c r="A258" s="78"/>
      <c r="B258" s="28"/>
      <c r="C258" s="28"/>
      <c r="D258" s="27"/>
      <c r="E258" s="28"/>
      <c r="F258" s="27"/>
      <c r="G258" s="28"/>
      <c r="H258" s="31"/>
      <c r="I258" s="31"/>
      <c r="J258" s="30"/>
      <c r="K258" s="30"/>
      <c r="L258" s="28"/>
      <c r="M258" s="31"/>
      <c r="N258" s="31"/>
      <c r="O258" s="28"/>
      <c r="P258" s="28"/>
      <c r="Q258" s="28"/>
      <c r="R258" s="31"/>
      <c r="S258" s="31"/>
      <c r="T258" s="30"/>
      <c r="U258" s="30"/>
      <c r="V258" s="30"/>
      <c r="W258" s="30"/>
      <c r="X258" s="30"/>
      <c r="Y258" s="30"/>
      <c r="Z258" s="30"/>
      <c r="AA258" s="30"/>
    </row>
    <row r="259" spans="1:27" ht="13.2" x14ac:dyDescent="0.25">
      <c r="A259" s="78"/>
      <c r="B259" s="28"/>
      <c r="C259" s="28"/>
      <c r="D259" s="27"/>
      <c r="E259" s="28"/>
      <c r="F259" s="27"/>
      <c r="G259" s="28"/>
      <c r="H259" s="31"/>
      <c r="I259" s="31"/>
      <c r="J259" s="30"/>
      <c r="K259" s="30"/>
      <c r="L259" s="28"/>
      <c r="M259" s="31"/>
      <c r="N259" s="31"/>
      <c r="O259" s="28"/>
      <c r="P259" s="28"/>
      <c r="Q259" s="28"/>
      <c r="R259" s="31"/>
      <c r="S259" s="31"/>
      <c r="T259" s="30"/>
      <c r="U259" s="30"/>
      <c r="V259" s="30"/>
      <c r="W259" s="30"/>
      <c r="X259" s="30"/>
      <c r="Y259" s="30"/>
      <c r="Z259" s="30"/>
      <c r="AA259" s="30"/>
    </row>
    <row r="260" spans="1:27" ht="13.2" x14ac:dyDescent="0.25">
      <c r="A260" s="78"/>
      <c r="B260" s="28"/>
      <c r="C260" s="28"/>
      <c r="D260" s="27"/>
      <c r="E260" s="28"/>
      <c r="F260" s="27"/>
      <c r="G260" s="28"/>
      <c r="H260" s="31"/>
      <c r="I260" s="31"/>
      <c r="J260" s="30"/>
      <c r="K260" s="30"/>
      <c r="L260" s="28"/>
      <c r="M260" s="31"/>
      <c r="N260" s="31"/>
      <c r="O260" s="28"/>
      <c r="P260" s="28"/>
      <c r="Q260" s="28"/>
      <c r="R260" s="31"/>
      <c r="S260" s="31"/>
      <c r="T260" s="30"/>
      <c r="U260" s="30"/>
      <c r="V260" s="30"/>
      <c r="W260" s="30"/>
      <c r="X260" s="30"/>
      <c r="Y260" s="30"/>
      <c r="Z260" s="30"/>
      <c r="AA260" s="30"/>
    </row>
    <row r="261" spans="1:27" ht="13.2" x14ac:dyDescent="0.25">
      <c r="A261" s="78"/>
      <c r="B261" s="28"/>
      <c r="C261" s="28"/>
      <c r="D261" s="27"/>
      <c r="E261" s="28"/>
      <c r="F261" s="27"/>
      <c r="G261" s="28"/>
      <c r="H261" s="31"/>
      <c r="I261" s="31"/>
      <c r="J261" s="30"/>
      <c r="K261" s="30"/>
      <c r="L261" s="28"/>
      <c r="M261" s="31"/>
      <c r="N261" s="31"/>
      <c r="O261" s="28"/>
      <c r="P261" s="28"/>
      <c r="Q261" s="28"/>
      <c r="R261" s="31"/>
      <c r="S261" s="31"/>
      <c r="T261" s="30"/>
      <c r="U261" s="30"/>
      <c r="V261" s="30"/>
      <c r="W261" s="30"/>
      <c r="X261" s="30"/>
      <c r="Y261" s="30"/>
      <c r="Z261" s="30"/>
      <c r="AA261" s="30"/>
    </row>
    <row r="262" spans="1:27" ht="13.2" x14ac:dyDescent="0.25">
      <c r="A262" s="78"/>
      <c r="B262" s="28"/>
      <c r="C262" s="28"/>
      <c r="D262" s="27"/>
      <c r="E262" s="28"/>
      <c r="F262" s="27"/>
      <c r="G262" s="28"/>
      <c r="H262" s="31"/>
      <c r="I262" s="31"/>
      <c r="J262" s="30"/>
      <c r="K262" s="30"/>
      <c r="L262" s="28"/>
      <c r="M262" s="31"/>
      <c r="N262" s="31"/>
      <c r="O262" s="28"/>
      <c r="P262" s="28"/>
      <c r="Q262" s="28"/>
      <c r="R262" s="31"/>
      <c r="S262" s="31"/>
      <c r="T262" s="30"/>
      <c r="U262" s="30"/>
      <c r="V262" s="30"/>
      <c r="W262" s="30"/>
      <c r="X262" s="30"/>
      <c r="Y262" s="30"/>
      <c r="Z262" s="30"/>
      <c r="AA262" s="30"/>
    </row>
    <row r="263" spans="1:27" ht="13.2" x14ac:dyDescent="0.25">
      <c r="A263" s="78"/>
      <c r="B263" s="28"/>
      <c r="C263" s="28"/>
      <c r="D263" s="27"/>
      <c r="E263" s="28"/>
      <c r="F263" s="27"/>
      <c r="G263" s="28"/>
      <c r="H263" s="31"/>
      <c r="I263" s="31"/>
      <c r="J263" s="30"/>
      <c r="K263" s="30"/>
      <c r="L263" s="28"/>
      <c r="M263" s="31"/>
      <c r="N263" s="31"/>
      <c r="O263" s="28"/>
      <c r="P263" s="28"/>
      <c r="Q263" s="28"/>
      <c r="R263" s="31"/>
      <c r="S263" s="31"/>
      <c r="T263" s="30"/>
      <c r="U263" s="30"/>
      <c r="V263" s="30"/>
      <c r="W263" s="30"/>
      <c r="X263" s="30"/>
      <c r="Y263" s="30"/>
      <c r="Z263" s="30"/>
      <c r="AA263" s="30"/>
    </row>
    <row r="264" spans="1:27" ht="13.2" x14ac:dyDescent="0.25">
      <c r="A264" s="78"/>
      <c r="B264" s="28"/>
      <c r="C264" s="28"/>
      <c r="D264" s="27"/>
      <c r="E264" s="28"/>
      <c r="F264" s="27"/>
      <c r="G264" s="28"/>
      <c r="H264" s="31"/>
      <c r="I264" s="31"/>
      <c r="J264" s="30"/>
      <c r="K264" s="30"/>
      <c r="L264" s="28"/>
      <c r="M264" s="31"/>
      <c r="N264" s="31"/>
      <c r="O264" s="28"/>
      <c r="P264" s="28"/>
      <c r="Q264" s="28"/>
      <c r="R264" s="31"/>
      <c r="S264" s="31"/>
      <c r="T264" s="30"/>
      <c r="U264" s="30"/>
      <c r="V264" s="30"/>
      <c r="W264" s="30"/>
      <c r="X264" s="30"/>
      <c r="Y264" s="30"/>
      <c r="Z264" s="30"/>
      <c r="AA264" s="30"/>
    </row>
    <row r="265" spans="1:27" ht="13.2" x14ac:dyDescent="0.25">
      <c r="A265" s="78"/>
      <c r="B265" s="28"/>
      <c r="C265" s="28"/>
      <c r="D265" s="27"/>
      <c r="E265" s="28"/>
      <c r="F265" s="27"/>
      <c r="G265" s="28"/>
      <c r="H265" s="31"/>
      <c r="I265" s="31"/>
      <c r="J265" s="30"/>
      <c r="K265" s="30"/>
      <c r="L265" s="28"/>
      <c r="M265" s="31"/>
      <c r="N265" s="31"/>
      <c r="O265" s="28"/>
      <c r="P265" s="28"/>
      <c r="Q265" s="28"/>
      <c r="R265" s="31"/>
      <c r="S265" s="31"/>
      <c r="T265" s="30"/>
      <c r="U265" s="30"/>
      <c r="V265" s="30"/>
      <c r="W265" s="30"/>
      <c r="X265" s="30"/>
      <c r="Y265" s="30"/>
      <c r="Z265" s="30"/>
      <c r="AA265" s="30"/>
    </row>
    <row r="266" spans="1:27" ht="13.2" x14ac:dyDescent="0.25">
      <c r="A266" s="78"/>
      <c r="B266" s="28"/>
      <c r="C266" s="28"/>
      <c r="D266" s="27"/>
      <c r="E266" s="28"/>
      <c r="F266" s="27"/>
      <c r="G266" s="28"/>
      <c r="H266" s="31"/>
      <c r="I266" s="31"/>
      <c r="J266" s="30"/>
      <c r="K266" s="30"/>
      <c r="L266" s="28"/>
      <c r="M266" s="31"/>
      <c r="N266" s="31"/>
      <c r="O266" s="28"/>
      <c r="P266" s="28"/>
      <c r="Q266" s="28"/>
      <c r="R266" s="31"/>
      <c r="S266" s="31"/>
      <c r="T266" s="30"/>
      <c r="U266" s="30"/>
      <c r="V266" s="30"/>
      <c r="W266" s="30"/>
      <c r="X266" s="30"/>
      <c r="Y266" s="30"/>
      <c r="Z266" s="30"/>
      <c r="AA266" s="30"/>
    </row>
    <row r="267" spans="1:27" ht="13.2" x14ac:dyDescent="0.25">
      <c r="A267" s="78"/>
      <c r="B267" s="28"/>
      <c r="C267" s="28"/>
      <c r="D267" s="27"/>
      <c r="E267" s="28"/>
      <c r="F267" s="27"/>
      <c r="G267" s="28"/>
      <c r="H267" s="31"/>
      <c r="I267" s="31"/>
      <c r="J267" s="30"/>
      <c r="K267" s="30"/>
      <c r="L267" s="28"/>
      <c r="M267" s="31"/>
      <c r="N267" s="31"/>
      <c r="O267" s="28"/>
      <c r="P267" s="28"/>
      <c r="Q267" s="28"/>
      <c r="R267" s="31"/>
      <c r="S267" s="31"/>
      <c r="T267" s="30"/>
      <c r="U267" s="30"/>
      <c r="V267" s="30"/>
      <c r="W267" s="30"/>
      <c r="X267" s="30"/>
      <c r="Y267" s="30"/>
      <c r="Z267" s="30"/>
      <c r="AA267" s="30"/>
    </row>
    <row r="268" spans="1:27" ht="13.2" x14ac:dyDescent="0.25">
      <c r="A268" s="78"/>
      <c r="B268" s="28"/>
      <c r="C268" s="28"/>
      <c r="D268" s="27"/>
      <c r="E268" s="28"/>
      <c r="F268" s="27"/>
      <c r="G268" s="28"/>
      <c r="H268" s="31"/>
      <c r="I268" s="31"/>
      <c r="J268" s="30"/>
      <c r="K268" s="30"/>
      <c r="L268" s="28"/>
      <c r="M268" s="31"/>
      <c r="N268" s="31"/>
      <c r="O268" s="28"/>
      <c r="P268" s="28"/>
      <c r="Q268" s="28"/>
      <c r="R268" s="31"/>
      <c r="S268" s="31"/>
      <c r="T268" s="30"/>
      <c r="U268" s="30"/>
      <c r="V268" s="30"/>
      <c r="W268" s="30"/>
      <c r="X268" s="30"/>
      <c r="Y268" s="30"/>
      <c r="Z268" s="30"/>
      <c r="AA268" s="30"/>
    </row>
    <row r="269" spans="1:27" ht="13.2" x14ac:dyDescent="0.25">
      <c r="A269" s="78"/>
      <c r="B269" s="28"/>
      <c r="C269" s="28"/>
      <c r="D269" s="27"/>
      <c r="E269" s="28"/>
      <c r="F269" s="27"/>
      <c r="G269" s="28"/>
      <c r="H269" s="31"/>
      <c r="I269" s="31"/>
      <c r="J269" s="30"/>
      <c r="K269" s="30"/>
      <c r="L269" s="28"/>
      <c r="M269" s="31"/>
      <c r="N269" s="31"/>
      <c r="O269" s="28"/>
      <c r="P269" s="28"/>
      <c r="Q269" s="28"/>
      <c r="R269" s="31"/>
      <c r="S269" s="31"/>
      <c r="T269" s="30"/>
      <c r="U269" s="30"/>
      <c r="V269" s="30"/>
      <c r="W269" s="30"/>
      <c r="X269" s="30"/>
      <c r="Y269" s="30"/>
      <c r="Z269" s="30"/>
      <c r="AA269" s="30"/>
    </row>
    <row r="270" spans="1:27" ht="13.2" x14ac:dyDescent="0.25">
      <c r="A270" s="78"/>
      <c r="B270" s="28"/>
      <c r="C270" s="28"/>
      <c r="D270" s="27"/>
      <c r="E270" s="28"/>
      <c r="F270" s="27"/>
      <c r="G270" s="28"/>
      <c r="H270" s="31"/>
      <c r="I270" s="31"/>
      <c r="J270" s="30"/>
      <c r="K270" s="30"/>
      <c r="L270" s="28"/>
      <c r="M270" s="31"/>
      <c r="N270" s="31"/>
      <c r="O270" s="28"/>
      <c r="P270" s="28"/>
      <c r="Q270" s="28"/>
      <c r="R270" s="31"/>
      <c r="S270" s="31"/>
      <c r="T270" s="30"/>
      <c r="U270" s="30"/>
      <c r="V270" s="30"/>
      <c r="W270" s="30"/>
      <c r="X270" s="30"/>
      <c r="Y270" s="30"/>
      <c r="Z270" s="30"/>
      <c r="AA270" s="30"/>
    </row>
    <row r="271" spans="1:27" ht="13.2" x14ac:dyDescent="0.25">
      <c r="A271" s="78"/>
      <c r="B271" s="28"/>
      <c r="C271" s="28"/>
      <c r="D271" s="27"/>
      <c r="E271" s="28"/>
      <c r="F271" s="27"/>
      <c r="G271" s="28"/>
      <c r="H271" s="31"/>
      <c r="I271" s="31"/>
      <c r="J271" s="30"/>
      <c r="K271" s="30"/>
      <c r="L271" s="28"/>
      <c r="M271" s="31"/>
      <c r="N271" s="31"/>
      <c r="O271" s="28"/>
      <c r="P271" s="28"/>
      <c r="Q271" s="28"/>
      <c r="R271" s="31"/>
      <c r="S271" s="31"/>
      <c r="T271" s="30"/>
      <c r="U271" s="30"/>
      <c r="V271" s="30"/>
      <c r="W271" s="30"/>
      <c r="X271" s="30"/>
      <c r="Y271" s="30"/>
      <c r="Z271" s="30"/>
      <c r="AA271" s="30"/>
    </row>
    <row r="272" spans="1:27" ht="13.2" x14ac:dyDescent="0.25">
      <c r="A272" s="78"/>
      <c r="B272" s="28"/>
      <c r="C272" s="28"/>
      <c r="D272" s="27"/>
      <c r="E272" s="28"/>
      <c r="F272" s="27"/>
      <c r="G272" s="28"/>
      <c r="H272" s="31"/>
      <c r="I272" s="31"/>
      <c r="J272" s="30"/>
      <c r="K272" s="30"/>
      <c r="L272" s="28"/>
      <c r="M272" s="31"/>
      <c r="N272" s="31"/>
      <c r="O272" s="28"/>
      <c r="P272" s="28"/>
      <c r="Q272" s="28"/>
      <c r="R272" s="31"/>
      <c r="S272" s="31"/>
      <c r="T272" s="30"/>
      <c r="U272" s="30"/>
      <c r="V272" s="30"/>
      <c r="W272" s="30"/>
      <c r="X272" s="30"/>
      <c r="Y272" s="30"/>
      <c r="Z272" s="30"/>
      <c r="AA272" s="30"/>
    </row>
    <row r="273" spans="1:27" ht="13.2" x14ac:dyDescent="0.25">
      <c r="A273" s="78"/>
      <c r="B273" s="28"/>
      <c r="C273" s="28"/>
      <c r="D273" s="27"/>
      <c r="E273" s="28"/>
      <c r="F273" s="27"/>
      <c r="G273" s="28"/>
      <c r="H273" s="31"/>
      <c r="I273" s="31"/>
      <c r="J273" s="30"/>
      <c r="K273" s="30"/>
      <c r="L273" s="28"/>
      <c r="M273" s="31"/>
      <c r="N273" s="31"/>
      <c r="O273" s="28"/>
      <c r="P273" s="28"/>
      <c r="Q273" s="28"/>
      <c r="R273" s="31"/>
      <c r="S273" s="31"/>
      <c r="T273" s="30"/>
      <c r="U273" s="30"/>
      <c r="V273" s="30"/>
      <c r="W273" s="30"/>
      <c r="X273" s="30"/>
      <c r="Y273" s="30"/>
      <c r="Z273" s="30"/>
      <c r="AA273" s="30"/>
    </row>
    <row r="274" spans="1:27" ht="13.2" x14ac:dyDescent="0.25">
      <c r="A274" s="78"/>
      <c r="B274" s="28"/>
      <c r="C274" s="28"/>
      <c r="D274" s="27"/>
      <c r="E274" s="28"/>
      <c r="F274" s="27"/>
      <c r="G274" s="28"/>
      <c r="H274" s="31"/>
      <c r="I274" s="31"/>
      <c r="J274" s="30"/>
      <c r="K274" s="30"/>
      <c r="L274" s="28"/>
      <c r="M274" s="31"/>
      <c r="N274" s="31"/>
      <c r="O274" s="28"/>
      <c r="P274" s="28"/>
      <c r="Q274" s="28"/>
      <c r="R274" s="31"/>
      <c r="S274" s="31"/>
      <c r="T274" s="30"/>
      <c r="U274" s="30"/>
      <c r="V274" s="30"/>
      <c r="W274" s="30"/>
      <c r="X274" s="30"/>
      <c r="Y274" s="30"/>
      <c r="Z274" s="30"/>
      <c r="AA274" s="30"/>
    </row>
    <row r="275" spans="1:27" ht="13.2" x14ac:dyDescent="0.25">
      <c r="A275" s="78"/>
      <c r="B275" s="28"/>
      <c r="C275" s="28"/>
      <c r="D275" s="27"/>
      <c r="E275" s="28"/>
      <c r="F275" s="27"/>
      <c r="G275" s="28"/>
      <c r="H275" s="31"/>
      <c r="I275" s="31"/>
      <c r="J275" s="30"/>
      <c r="K275" s="30"/>
      <c r="L275" s="28"/>
      <c r="M275" s="31"/>
      <c r="N275" s="31"/>
      <c r="O275" s="28"/>
      <c r="P275" s="28"/>
      <c r="Q275" s="28"/>
      <c r="R275" s="31"/>
      <c r="S275" s="31"/>
      <c r="T275" s="30"/>
      <c r="U275" s="30"/>
      <c r="V275" s="30"/>
      <c r="W275" s="30"/>
      <c r="X275" s="30"/>
      <c r="Y275" s="30"/>
      <c r="Z275" s="30"/>
      <c r="AA275" s="30"/>
    </row>
    <row r="276" spans="1:27" ht="13.2" x14ac:dyDescent="0.25">
      <c r="A276" s="78"/>
      <c r="B276" s="28"/>
      <c r="C276" s="28"/>
      <c r="D276" s="27"/>
      <c r="E276" s="28"/>
      <c r="F276" s="27"/>
      <c r="G276" s="28"/>
      <c r="H276" s="31"/>
      <c r="I276" s="31"/>
      <c r="J276" s="30"/>
      <c r="K276" s="30"/>
      <c r="L276" s="28"/>
      <c r="M276" s="31"/>
      <c r="N276" s="31"/>
      <c r="O276" s="28"/>
      <c r="P276" s="28"/>
      <c r="Q276" s="28"/>
      <c r="R276" s="31"/>
      <c r="S276" s="31"/>
      <c r="T276" s="30"/>
      <c r="U276" s="30"/>
      <c r="V276" s="30"/>
      <c r="W276" s="30"/>
      <c r="X276" s="30"/>
      <c r="Y276" s="30"/>
      <c r="Z276" s="30"/>
      <c r="AA276" s="30"/>
    </row>
    <row r="277" spans="1:27" ht="13.2" x14ac:dyDescent="0.25">
      <c r="A277" s="78"/>
      <c r="B277" s="28"/>
      <c r="C277" s="28"/>
      <c r="D277" s="27"/>
      <c r="E277" s="28"/>
      <c r="F277" s="27"/>
      <c r="G277" s="28"/>
      <c r="H277" s="31"/>
      <c r="I277" s="31"/>
      <c r="J277" s="30"/>
      <c r="K277" s="30"/>
      <c r="L277" s="28"/>
      <c r="M277" s="31"/>
      <c r="N277" s="31"/>
      <c r="O277" s="28"/>
      <c r="P277" s="28"/>
      <c r="Q277" s="28"/>
      <c r="R277" s="31"/>
      <c r="S277" s="31"/>
      <c r="T277" s="30"/>
      <c r="U277" s="30"/>
      <c r="V277" s="30"/>
      <c r="W277" s="30"/>
      <c r="X277" s="30"/>
      <c r="Y277" s="30"/>
      <c r="Z277" s="30"/>
      <c r="AA277" s="30"/>
    </row>
    <row r="278" spans="1:27" ht="13.2" x14ac:dyDescent="0.25">
      <c r="A278" s="78"/>
      <c r="B278" s="28"/>
      <c r="C278" s="28"/>
      <c r="D278" s="27"/>
      <c r="E278" s="28"/>
      <c r="F278" s="27"/>
      <c r="G278" s="28"/>
      <c r="H278" s="31"/>
      <c r="I278" s="31"/>
      <c r="J278" s="30"/>
      <c r="K278" s="30"/>
      <c r="L278" s="28"/>
      <c r="M278" s="31"/>
      <c r="N278" s="31"/>
      <c r="O278" s="28"/>
      <c r="P278" s="28"/>
      <c r="Q278" s="28"/>
      <c r="R278" s="31"/>
      <c r="S278" s="31"/>
      <c r="T278" s="30"/>
      <c r="U278" s="30"/>
      <c r="V278" s="30"/>
      <c r="W278" s="30"/>
      <c r="X278" s="30"/>
      <c r="Y278" s="30"/>
      <c r="Z278" s="30"/>
      <c r="AA278" s="30"/>
    </row>
    <row r="279" spans="1:27" ht="13.2" x14ac:dyDescent="0.25">
      <c r="A279" s="78"/>
      <c r="B279" s="28"/>
      <c r="C279" s="28"/>
      <c r="D279" s="27"/>
      <c r="E279" s="28"/>
      <c r="F279" s="27"/>
      <c r="G279" s="28"/>
      <c r="H279" s="31"/>
      <c r="I279" s="31"/>
      <c r="J279" s="30"/>
      <c r="K279" s="30"/>
      <c r="L279" s="28"/>
      <c r="M279" s="31"/>
      <c r="N279" s="31"/>
      <c r="O279" s="28"/>
      <c r="P279" s="28"/>
      <c r="Q279" s="28"/>
      <c r="R279" s="31"/>
      <c r="S279" s="31"/>
      <c r="T279" s="30"/>
      <c r="U279" s="30"/>
      <c r="V279" s="30"/>
      <c r="W279" s="30"/>
      <c r="X279" s="30"/>
      <c r="Y279" s="30"/>
      <c r="Z279" s="30"/>
      <c r="AA279" s="30"/>
    </row>
    <row r="280" spans="1:27" ht="13.2" x14ac:dyDescent="0.25">
      <c r="A280" s="78"/>
      <c r="B280" s="28"/>
      <c r="C280" s="28"/>
      <c r="D280" s="27"/>
      <c r="E280" s="28"/>
      <c r="F280" s="27"/>
      <c r="G280" s="28"/>
      <c r="H280" s="31"/>
      <c r="I280" s="31"/>
      <c r="J280" s="30"/>
      <c r="K280" s="30"/>
      <c r="L280" s="28"/>
      <c r="M280" s="31"/>
      <c r="N280" s="31"/>
      <c r="O280" s="28"/>
      <c r="P280" s="28"/>
      <c r="Q280" s="28"/>
      <c r="R280" s="31"/>
      <c r="S280" s="31"/>
      <c r="T280" s="30"/>
      <c r="U280" s="30"/>
      <c r="V280" s="30"/>
      <c r="W280" s="30"/>
      <c r="X280" s="30"/>
      <c r="Y280" s="30"/>
      <c r="Z280" s="30"/>
      <c r="AA280" s="30"/>
    </row>
    <row r="281" spans="1:27" ht="13.2" x14ac:dyDescent="0.25">
      <c r="A281" s="78"/>
      <c r="B281" s="28"/>
      <c r="C281" s="28"/>
      <c r="D281" s="27"/>
      <c r="E281" s="28"/>
      <c r="F281" s="27"/>
      <c r="G281" s="28"/>
      <c r="H281" s="31"/>
      <c r="I281" s="31"/>
      <c r="J281" s="30"/>
      <c r="K281" s="30"/>
      <c r="L281" s="28"/>
      <c r="M281" s="31"/>
      <c r="N281" s="31"/>
      <c r="O281" s="28"/>
      <c r="P281" s="28"/>
      <c r="Q281" s="28"/>
      <c r="R281" s="31"/>
      <c r="S281" s="31"/>
      <c r="T281" s="30"/>
      <c r="U281" s="30"/>
      <c r="V281" s="30"/>
      <c r="W281" s="30"/>
      <c r="X281" s="30"/>
      <c r="Y281" s="30"/>
      <c r="Z281" s="30"/>
      <c r="AA281" s="30"/>
    </row>
    <row r="282" spans="1:27" ht="13.2" x14ac:dyDescent="0.25">
      <c r="A282" s="78"/>
      <c r="B282" s="28"/>
      <c r="C282" s="28"/>
      <c r="D282" s="27"/>
      <c r="E282" s="28"/>
      <c r="F282" s="27"/>
      <c r="G282" s="28"/>
      <c r="H282" s="31"/>
      <c r="I282" s="31"/>
      <c r="J282" s="30"/>
      <c r="K282" s="30"/>
      <c r="L282" s="28"/>
      <c r="M282" s="31"/>
      <c r="N282" s="31"/>
      <c r="O282" s="28"/>
      <c r="P282" s="28"/>
      <c r="Q282" s="28"/>
      <c r="R282" s="31"/>
      <c r="S282" s="31"/>
      <c r="T282" s="30"/>
      <c r="U282" s="30"/>
      <c r="V282" s="30"/>
      <c r="W282" s="30"/>
      <c r="X282" s="30"/>
      <c r="Y282" s="30"/>
      <c r="Z282" s="30"/>
      <c r="AA282" s="30"/>
    </row>
    <row r="283" spans="1:27" ht="13.2" x14ac:dyDescent="0.25">
      <c r="A283" s="78"/>
      <c r="B283" s="28"/>
      <c r="C283" s="28"/>
      <c r="D283" s="27"/>
      <c r="E283" s="28"/>
      <c r="F283" s="27"/>
      <c r="G283" s="28"/>
      <c r="H283" s="31"/>
      <c r="I283" s="31"/>
      <c r="J283" s="30"/>
      <c r="K283" s="30"/>
      <c r="L283" s="28"/>
      <c r="M283" s="31"/>
      <c r="N283" s="31"/>
      <c r="O283" s="28"/>
      <c r="P283" s="28"/>
      <c r="Q283" s="28"/>
      <c r="R283" s="31"/>
      <c r="S283" s="31"/>
      <c r="T283" s="30"/>
      <c r="U283" s="30"/>
      <c r="V283" s="30"/>
      <c r="W283" s="30"/>
      <c r="X283" s="30"/>
      <c r="Y283" s="30"/>
      <c r="Z283" s="30"/>
      <c r="AA283" s="30"/>
    </row>
    <row r="284" spans="1:27" ht="13.2" x14ac:dyDescent="0.25">
      <c r="A284" s="78"/>
      <c r="B284" s="28"/>
      <c r="C284" s="28"/>
      <c r="D284" s="27"/>
      <c r="E284" s="28"/>
      <c r="F284" s="27"/>
      <c r="G284" s="28"/>
      <c r="H284" s="31"/>
      <c r="I284" s="31"/>
      <c r="J284" s="30"/>
      <c r="K284" s="30"/>
      <c r="L284" s="28"/>
      <c r="M284" s="31"/>
      <c r="N284" s="31"/>
      <c r="O284" s="28"/>
      <c r="P284" s="28"/>
      <c r="Q284" s="28"/>
      <c r="R284" s="31"/>
      <c r="S284" s="31"/>
      <c r="T284" s="30"/>
      <c r="U284" s="30"/>
      <c r="V284" s="30"/>
      <c r="W284" s="30"/>
      <c r="X284" s="30"/>
      <c r="Y284" s="30"/>
      <c r="Z284" s="30"/>
      <c r="AA284" s="30"/>
    </row>
    <row r="285" spans="1:27" ht="13.2" x14ac:dyDescent="0.25">
      <c r="A285" s="78"/>
      <c r="B285" s="28"/>
      <c r="C285" s="28"/>
      <c r="D285" s="27"/>
      <c r="E285" s="28"/>
      <c r="F285" s="27"/>
      <c r="G285" s="28"/>
      <c r="H285" s="31"/>
      <c r="I285" s="31"/>
      <c r="J285" s="30"/>
      <c r="K285" s="30"/>
      <c r="L285" s="28"/>
      <c r="M285" s="31"/>
      <c r="N285" s="31"/>
      <c r="O285" s="28"/>
      <c r="P285" s="28"/>
      <c r="Q285" s="28"/>
      <c r="R285" s="31"/>
      <c r="S285" s="31"/>
      <c r="T285" s="30"/>
      <c r="U285" s="30"/>
      <c r="V285" s="30"/>
      <c r="W285" s="30"/>
      <c r="X285" s="30"/>
      <c r="Y285" s="30"/>
      <c r="Z285" s="30"/>
      <c r="AA285" s="30"/>
    </row>
    <row r="286" spans="1:27" ht="13.2" x14ac:dyDescent="0.25">
      <c r="A286" s="78"/>
      <c r="B286" s="28"/>
      <c r="C286" s="28"/>
      <c r="D286" s="27"/>
      <c r="E286" s="28"/>
      <c r="F286" s="27"/>
      <c r="G286" s="28"/>
      <c r="H286" s="31"/>
      <c r="I286" s="31"/>
      <c r="J286" s="30"/>
      <c r="K286" s="30"/>
      <c r="L286" s="28"/>
      <c r="M286" s="31"/>
      <c r="N286" s="31"/>
      <c r="O286" s="28"/>
      <c r="P286" s="28"/>
      <c r="Q286" s="28"/>
      <c r="R286" s="31"/>
      <c r="S286" s="31"/>
      <c r="T286" s="30"/>
      <c r="U286" s="30"/>
      <c r="V286" s="30"/>
      <c r="W286" s="30"/>
      <c r="X286" s="30"/>
      <c r="Y286" s="30"/>
      <c r="Z286" s="30"/>
      <c r="AA286" s="30"/>
    </row>
    <row r="287" spans="1:27" ht="13.2" x14ac:dyDescent="0.25">
      <c r="A287" s="78"/>
      <c r="B287" s="28"/>
      <c r="C287" s="28"/>
      <c r="D287" s="27"/>
      <c r="E287" s="28"/>
      <c r="F287" s="27"/>
      <c r="G287" s="28"/>
      <c r="H287" s="31"/>
      <c r="I287" s="31"/>
      <c r="J287" s="30"/>
      <c r="K287" s="30"/>
      <c r="L287" s="28"/>
      <c r="M287" s="31"/>
      <c r="N287" s="31"/>
      <c r="O287" s="28"/>
      <c r="P287" s="28"/>
      <c r="Q287" s="28"/>
      <c r="R287" s="31"/>
      <c r="S287" s="31"/>
      <c r="T287" s="30"/>
      <c r="U287" s="30"/>
      <c r="V287" s="30"/>
      <c r="W287" s="30"/>
      <c r="X287" s="30"/>
      <c r="Y287" s="30"/>
      <c r="Z287" s="30"/>
      <c r="AA287" s="30"/>
    </row>
    <row r="288" spans="1:27" ht="13.2" x14ac:dyDescent="0.25">
      <c r="A288" s="78"/>
      <c r="B288" s="28"/>
      <c r="C288" s="28"/>
      <c r="D288" s="27"/>
      <c r="E288" s="28"/>
      <c r="F288" s="27"/>
      <c r="G288" s="28"/>
      <c r="H288" s="31"/>
      <c r="I288" s="31"/>
      <c r="J288" s="30"/>
      <c r="K288" s="30"/>
      <c r="L288" s="28"/>
      <c r="M288" s="31"/>
      <c r="N288" s="31"/>
      <c r="O288" s="28"/>
      <c r="P288" s="28"/>
      <c r="Q288" s="28"/>
      <c r="R288" s="31"/>
      <c r="S288" s="31"/>
      <c r="T288" s="30"/>
      <c r="U288" s="30"/>
      <c r="V288" s="30"/>
      <c r="W288" s="30"/>
      <c r="X288" s="30"/>
      <c r="Y288" s="30"/>
      <c r="Z288" s="30"/>
      <c r="AA288" s="30"/>
    </row>
    <row r="289" spans="1:27" ht="13.2" x14ac:dyDescent="0.25">
      <c r="A289" s="78"/>
      <c r="B289" s="28"/>
      <c r="C289" s="28"/>
      <c r="D289" s="27"/>
      <c r="E289" s="28"/>
      <c r="F289" s="27"/>
      <c r="G289" s="28"/>
      <c r="H289" s="31"/>
      <c r="I289" s="31"/>
      <c r="J289" s="30"/>
      <c r="K289" s="30"/>
      <c r="L289" s="28"/>
      <c r="M289" s="31"/>
      <c r="N289" s="31"/>
      <c r="O289" s="28"/>
      <c r="P289" s="28"/>
      <c r="Q289" s="28"/>
      <c r="R289" s="31"/>
      <c r="S289" s="31"/>
      <c r="T289" s="30"/>
      <c r="U289" s="30"/>
      <c r="V289" s="30"/>
      <c r="W289" s="30"/>
      <c r="X289" s="30"/>
      <c r="Y289" s="30"/>
      <c r="Z289" s="30"/>
      <c r="AA289" s="30"/>
    </row>
    <row r="290" spans="1:27" ht="13.2" x14ac:dyDescent="0.25">
      <c r="A290" s="78"/>
      <c r="B290" s="28"/>
      <c r="C290" s="28"/>
      <c r="D290" s="27"/>
      <c r="E290" s="28"/>
      <c r="F290" s="27"/>
      <c r="G290" s="28"/>
      <c r="H290" s="31"/>
      <c r="I290" s="31"/>
      <c r="J290" s="30"/>
      <c r="K290" s="30"/>
      <c r="L290" s="28"/>
      <c r="M290" s="31"/>
      <c r="N290" s="31"/>
      <c r="O290" s="28"/>
      <c r="P290" s="28"/>
      <c r="Q290" s="28"/>
      <c r="R290" s="31"/>
      <c r="S290" s="31"/>
      <c r="T290" s="30"/>
      <c r="U290" s="30"/>
      <c r="V290" s="30"/>
      <c r="W290" s="30"/>
      <c r="X290" s="30"/>
      <c r="Y290" s="30"/>
      <c r="Z290" s="30"/>
      <c r="AA290" s="30"/>
    </row>
    <row r="291" spans="1:27" ht="13.2" x14ac:dyDescent="0.25">
      <c r="A291" s="78"/>
      <c r="B291" s="28"/>
      <c r="C291" s="28"/>
      <c r="D291" s="27"/>
      <c r="E291" s="28"/>
      <c r="F291" s="27"/>
      <c r="G291" s="28"/>
      <c r="H291" s="31"/>
      <c r="I291" s="31"/>
      <c r="J291" s="30"/>
      <c r="K291" s="30"/>
      <c r="L291" s="28"/>
      <c r="M291" s="31"/>
      <c r="N291" s="31"/>
      <c r="O291" s="28"/>
      <c r="P291" s="28"/>
      <c r="Q291" s="28"/>
      <c r="R291" s="31"/>
      <c r="S291" s="31"/>
      <c r="T291" s="30"/>
      <c r="U291" s="30"/>
      <c r="V291" s="30"/>
      <c r="W291" s="30"/>
      <c r="X291" s="30"/>
      <c r="Y291" s="30"/>
      <c r="Z291" s="30"/>
      <c r="AA291" s="30"/>
    </row>
    <row r="292" spans="1:27" ht="13.2" x14ac:dyDescent="0.25">
      <c r="A292" s="78"/>
      <c r="B292" s="28"/>
      <c r="C292" s="28"/>
      <c r="D292" s="27"/>
      <c r="E292" s="28"/>
      <c r="F292" s="27"/>
      <c r="G292" s="28"/>
      <c r="H292" s="31"/>
      <c r="I292" s="31"/>
      <c r="J292" s="30"/>
      <c r="K292" s="30"/>
      <c r="L292" s="28"/>
      <c r="M292" s="31"/>
      <c r="N292" s="31"/>
      <c r="O292" s="28"/>
      <c r="P292" s="28"/>
      <c r="Q292" s="28"/>
      <c r="R292" s="31"/>
      <c r="S292" s="31"/>
      <c r="T292" s="30"/>
      <c r="U292" s="30"/>
      <c r="V292" s="30"/>
      <c r="W292" s="30"/>
      <c r="X292" s="30"/>
      <c r="Y292" s="30"/>
      <c r="Z292" s="30"/>
      <c r="AA292" s="30"/>
    </row>
    <row r="293" spans="1:27" ht="13.2" x14ac:dyDescent="0.25">
      <c r="A293" s="78"/>
      <c r="B293" s="28"/>
      <c r="C293" s="28"/>
      <c r="D293" s="27"/>
      <c r="E293" s="28"/>
      <c r="F293" s="27"/>
      <c r="G293" s="28"/>
      <c r="H293" s="31"/>
      <c r="I293" s="31"/>
      <c r="J293" s="30"/>
      <c r="K293" s="30"/>
      <c r="L293" s="28"/>
      <c r="M293" s="31"/>
      <c r="N293" s="31"/>
      <c r="O293" s="28"/>
      <c r="P293" s="28"/>
      <c r="Q293" s="28"/>
      <c r="R293" s="31"/>
      <c r="S293" s="31"/>
      <c r="T293" s="30"/>
      <c r="U293" s="30"/>
      <c r="V293" s="30"/>
      <c r="W293" s="30"/>
      <c r="X293" s="30"/>
      <c r="Y293" s="30"/>
      <c r="Z293" s="30"/>
      <c r="AA293" s="30"/>
    </row>
    <row r="294" spans="1:27" ht="13.2" x14ac:dyDescent="0.25">
      <c r="A294" s="78"/>
      <c r="B294" s="28"/>
      <c r="C294" s="28"/>
      <c r="D294" s="27"/>
      <c r="E294" s="28"/>
      <c r="F294" s="27"/>
      <c r="G294" s="28"/>
      <c r="H294" s="31"/>
      <c r="I294" s="31"/>
      <c r="J294" s="30"/>
      <c r="K294" s="30"/>
      <c r="L294" s="28"/>
      <c r="M294" s="31"/>
      <c r="N294" s="31"/>
      <c r="O294" s="28"/>
      <c r="P294" s="28"/>
      <c r="Q294" s="28"/>
      <c r="R294" s="31"/>
      <c r="S294" s="31"/>
      <c r="T294" s="30"/>
      <c r="U294" s="30"/>
      <c r="V294" s="30"/>
      <c r="W294" s="30"/>
      <c r="X294" s="30"/>
      <c r="Y294" s="30"/>
      <c r="Z294" s="30"/>
      <c r="AA294" s="30"/>
    </row>
    <row r="295" spans="1:27" ht="13.2" x14ac:dyDescent="0.25">
      <c r="A295" s="78"/>
      <c r="B295" s="28"/>
      <c r="C295" s="28"/>
      <c r="D295" s="27"/>
      <c r="E295" s="28"/>
      <c r="F295" s="27"/>
      <c r="G295" s="28"/>
      <c r="H295" s="31"/>
      <c r="I295" s="31"/>
      <c r="J295" s="30"/>
      <c r="K295" s="30"/>
      <c r="L295" s="28"/>
      <c r="M295" s="31"/>
      <c r="N295" s="31"/>
      <c r="O295" s="28"/>
      <c r="P295" s="28"/>
      <c r="Q295" s="28"/>
      <c r="R295" s="31"/>
      <c r="S295" s="31"/>
      <c r="T295" s="30"/>
      <c r="U295" s="30"/>
      <c r="V295" s="30"/>
      <c r="W295" s="30"/>
      <c r="X295" s="30"/>
      <c r="Y295" s="30"/>
      <c r="Z295" s="30"/>
      <c r="AA295" s="30"/>
    </row>
    <row r="296" spans="1:27" ht="13.2" x14ac:dyDescent="0.25">
      <c r="A296" s="78"/>
      <c r="B296" s="28"/>
      <c r="C296" s="28"/>
      <c r="D296" s="27"/>
      <c r="E296" s="28"/>
      <c r="F296" s="27"/>
      <c r="G296" s="28"/>
      <c r="H296" s="31"/>
      <c r="I296" s="31"/>
      <c r="J296" s="30"/>
      <c r="K296" s="30"/>
      <c r="L296" s="28"/>
      <c r="M296" s="31"/>
      <c r="N296" s="31"/>
      <c r="O296" s="28"/>
      <c r="P296" s="28"/>
      <c r="Q296" s="28"/>
      <c r="R296" s="31"/>
      <c r="S296" s="31"/>
      <c r="T296" s="30"/>
      <c r="U296" s="30"/>
      <c r="V296" s="30"/>
      <c r="W296" s="30"/>
      <c r="X296" s="30"/>
      <c r="Y296" s="30"/>
      <c r="Z296" s="30"/>
      <c r="AA296" s="30"/>
    </row>
    <row r="297" spans="1:27" ht="13.2" x14ac:dyDescent="0.25">
      <c r="A297" s="78"/>
      <c r="B297" s="28"/>
      <c r="C297" s="28"/>
      <c r="D297" s="27"/>
      <c r="E297" s="28"/>
      <c r="F297" s="27"/>
      <c r="G297" s="28"/>
      <c r="H297" s="31"/>
      <c r="I297" s="31"/>
      <c r="J297" s="30"/>
      <c r="K297" s="30"/>
      <c r="L297" s="28"/>
      <c r="M297" s="31"/>
      <c r="N297" s="31"/>
      <c r="O297" s="28"/>
      <c r="P297" s="28"/>
      <c r="Q297" s="28"/>
      <c r="R297" s="31"/>
      <c r="S297" s="31"/>
      <c r="T297" s="30"/>
      <c r="U297" s="30"/>
      <c r="V297" s="30"/>
      <c r="W297" s="30"/>
      <c r="X297" s="30"/>
      <c r="Y297" s="30"/>
      <c r="Z297" s="30"/>
      <c r="AA297" s="30"/>
    </row>
    <row r="298" spans="1:27" ht="13.2" x14ac:dyDescent="0.25">
      <c r="A298" s="78"/>
      <c r="B298" s="28"/>
      <c r="C298" s="28"/>
      <c r="D298" s="27"/>
      <c r="E298" s="28"/>
      <c r="F298" s="27"/>
      <c r="G298" s="28"/>
      <c r="H298" s="31"/>
      <c r="I298" s="31"/>
      <c r="J298" s="30"/>
      <c r="K298" s="30"/>
      <c r="L298" s="28"/>
      <c r="M298" s="31"/>
      <c r="N298" s="31"/>
      <c r="O298" s="28"/>
      <c r="P298" s="28"/>
      <c r="Q298" s="28"/>
      <c r="R298" s="31"/>
      <c r="S298" s="31"/>
      <c r="T298" s="30"/>
      <c r="U298" s="30"/>
      <c r="V298" s="30"/>
      <c r="W298" s="30"/>
      <c r="X298" s="30"/>
      <c r="Y298" s="30"/>
      <c r="Z298" s="30"/>
      <c r="AA298" s="30"/>
    </row>
    <row r="299" spans="1:27" ht="13.2" x14ac:dyDescent="0.25">
      <c r="A299" s="78"/>
      <c r="B299" s="28"/>
      <c r="C299" s="28"/>
      <c r="D299" s="27"/>
      <c r="E299" s="28"/>
      <c r="F299" s="27"/>
      <c r="G299" s="28"/>
      <c r="H299" s="31"/>
      <c r="I299" s="31"/>
      <c r="J299" s="30"/>
      <c r="K299" s="30"/>
      <c r="L299" s="28"/>
      <c r="M299" s="31"/>
      <c r="N299" s="31"/>
      <c r="O299" s="28"/>
      <c r="P299" s="28"/>
      <c r="Q299" s="28"/>
      <c r="R299" s="31"/>
      <c r="S299" s="31"/>
      <c r="T299" s="30"/>
      <c r="U299" s="30"/>
      <c r="V299" s="30"/>
      <c r="W299" s="30"/>
      <c r="X299" s="30"/>
      <c r="Y299" s="30"/>
      <c r="Z299" s="30"/>
      <c r="AA299" s="30"/>
    </row>
    <row r="300" spans="1:27" ht="13.2" x14ac:dyDescent="0.25">
      <c r="A300" s="78"/>
      <c r="B300" s="28"/>
      <c r="C300" s="28"/>
      <c r="D300" s="27"/>
      <c r="E300" s="28"/>
      <c r="F300" s="27"/>
      <c r="G300" s="28"/>
      <c r="H300" s="31"/>
      <c r="I300" s="31"/>
      <c r="J300" s="30"/>
      <c r="K300" s="30"/>
      <c r="L300" s="28"/>
      <c r="M300" s="31"/>
      <c r="N300" s="31"/>
      <c r="O300" s="28"/>
      <c r="P300" s="28"/>
      <c r="Q300" s="28"/>
      <c r="R300" s="31"/>
      <c r="S300" s="31"/>
      <c r="T300" s="30"/>
      <c r="U300" s="30"/>
      <c r="V300" s="30"/>
      <c r="W300" s="30"/>
      <c r="X300" s="30"/>
      <c r="Y300" s="30"/>
      <c r="Z300" s="30"/>
      <c r="AA300" s="30"/>
    </row>
    <row r="301" spans="1:27" ht="13.2" x14ac:dyDescent="0.25">
      <c r="A301" s="78"/>
      <c r="B301" s="28"/>
      <c r="C301" s="28"/>
      <c r="D301" s="27"/>
      <c r="E301" s="28"/>
      <c r="F301" s="27"/>
      <c r="G301" s="28"/>
      <c r="H301" s="31"/>
      <c r="I301" s="31"/>
      <c r="J301" s="30"/>
      <c r="K301" s="30"/>
      <c r="L301" s="28"/>
      <c r="M301" s="31"/>
      <c r="N301" s="31"/>
      <c r="O301" s="28"/>
      <c r="P301" s="28"/>
      <c r="Q301" s="28"/>
      <c r="R301" s="31"/>
      <c r="S301" s="31"/>
      <c r="T301" s="30"/>
      <c r="U301" s="30"/>
      <c r="V301" s="30"/>
      <c r="W301" s="30"/>
      <c r="X301" s="30"/>
      <c r="Y301" s="30"/>
      <c r="Z301" s="30"/>
      <c r="AA301" s="30"/>
    </row>
    <row r="302" spans="1:27" ht="13.2" x14ac:dyDescent="0.25">
      <c r="A302" s="78"/>
      <c r="B302" s="28"/>
      <c r="C302" s="28"/>
      <c r="D302" s="27"/>
      <c r="E302" s="28"/>
      <c r="F302" s="27"/>
      <c r="G302" s="28"/>
      <c r="H302" s="31"/>
      <c r="I302" s="31"/>
      <c r="J302" s="30"/>
      <c r="K302" s="30"/>
      <c r="L302" s="28"/>
      <c r="M302" s="31"/>
      <c r="N302" s="31"/>
      <c r="O302" s="28"/>
      <c r="P302" s="28"/>
      <c r="Q302" s="28"/>
      <c r="R302" s="31"/>
      <c r="S302" s="31"/>
      <c r="T302" s="30"/>
      <c r="U302" s="30"/>
      <c r="V302" s="30"/>
      <c r="W302" s="30"/>
      <c r="X302" s="30"/>
      <c r="Y302" s="30"/>
      <c r="Z302" s="30"/>
      <c r="AA302" s="30"/>
    </row>
    <row r="303" spans="1:27" ht="13.2" x14ac:dyDescent="0.25">
      <c r="A303" s="78"/>
      <c r="B303" s="28"/>
      <c r="C303" s="28"/>
      <c r="D303" s="27"/>
      <c r="E303" s="28"/>
      <c r="F303" s="27"/>
      <c r="G303" s="28"/>
      <c r="H303" s="31"/>
      <c r="I303" s="31"/>
      <c r="J303" s="30"/>
      <c r="K303" s="30"/>
      <c r="L303" s="28"/>
      <c r="M303" s="31"/>
      <c r="N303" s="31"/>
      <c r="O303" s="28"/>
      <c r="P303" s="28"/>
      <c r="Q303" s="28"/>
      <c r="R303" s="31"/>
      <c r="S303" s="31"/>
      <c r="T303" s="30"/>
      <c r="U303" s="30"/>
      <c r="V303" s="30"/>
      <c r="W303" s="30"/>
      <c r="X303" s="30"/>
      <c r="Y303" s="30"/>
      <c r="Z303" s="30"/>
      <c r="AA303" s="30"/>
    </row>
    <row r="304" spans="1:27" ht="13.2" x14ac:dyDescent="0.25">
      <c r="A304" s="78"/>
      <c r="B304" s="28"/>
      <c r="C304" s="28"/>
      <c r="D304" s="27"/>
      <c r="E304" s="28"/>
      <c r="F304" s="27"/>
      <c r="G304" s="28"/>
      <c r="H304" s="31"/>
      <c r="I304" s="31"/>
      <c r="J304" s="30"/>
      <c r="K304" s="30"/>
      <c r="L304" s="28"/>
      <c r="M304" s="31"/>
      <c r="N304" s="31"/>
      <c r="O304" s="28"/>
      <c r="P304" s="28"/>
      <c r="Q304" s="28"/>
      <c r="R304" s="31"/>
      <c r="S304" s="31"/>
      <c r="T304" s="30"/>
      <c r="U304" s="30"/>
      <c r="V304" s="30"/>
      <c r="W304" s="30"/>
      <c r="X304" s="30"/>
      <c r="Y304" s="30"/>
      <c r="Z304" s="30"/>
      <c r="AA304" s="30"/>
    </row>
    <row r="305" spans="1:27" ht="13.2" x14ac:dyDescent="0.25">
      <c r="A305" s="78"/>
      <c r="B305" s="28"/>
      <c r="C305" s="28"/>
      <c r="D305" s="27"/>
      <c r="E305" s="28"/>
      <c r="F305" s="27"/>
      <c r="G305" s="28"/>
      <c r="H305" s="31"/>
      <c r="I305" s="31"/>
      <c r="J305" s="30"/>
      <c r="K305" s="30"/>
      <c r="L305" s="28"/>
      <c r="M305" s="31"/>
      <c r="N305" s="31"/>
      <c r="O305" s="28"/>
      <c r="P305" s="28"/>
      <c r="Q305" s="28"/>
      <c r="R305" s="31"/>
      <c r="S305" s="31"/>
      <c r="T305" s="30"/>
      <c r="U305" s="30"/>
      <c r="V305" s="30"/>
      <c r="W305" s="30"/>
      <c r="X305" s="30"/>
      <c r="Y305" s="30"/>
      <c r="Z305" s="30"/>
      <c r="AA305" s="30"/>
    </row>
    <row r="306" spans="1:27" ht="13.2" x14ac:dyDescent="0.25">
      <c r="A306" s="78"/>
      <c r="B306" s="28"/>
      <c r="C306" s="28"/>
      <c r="D306" s="27"/>
      <c r="E306" s="28"/>
      <c r="F306" s="27"/>
      <c r="G306" s="28"/>
      <c r="H306" s="31"/>
      <c r="I306" s="31"/>
      <c r="J306" s="30"/>
      <c r="K306" s="30"/>
      <c r="L306" s="28"/>
      <c r="M306" s="31"/>
      <c r="N306" s="31"/>
      <c r="O306" s="28"/>
      <c r="P306" s="28"/>
      <c r="Q306" s="28"/>
      <c r="R306" s="31"/>
      <c r="S306" s="31"/>
      <c r="T306" s="30"/>
      <c r="U306" s="30"/>
      <c r="V306" s="30"/>
      <c r="W306" s="30"/>
      <c r="X306" s="30"/>
      <c r="Y306" s="30"/>
      <c r="Z306" s="30"/>
      <c r="AA306" s="30"/>
    </row>
    <row r="307" spans="1:27" ht="13.2" x14ac:dyDescent="0.25">
      <c r="A307" s="78"/>
      <c r="B307" s="28"/>
      <c r="C307" s="28"/>
      <c r="D307" s="27"/>
      <c r="E307" s="28"/>
      <c r="F307" s="27"/>
      <c r="G307" s="28"/>
      <c r="H307" s="31"/>
      <c r="I307" s="31"/>
      <c r="J307" s="30"/>
      <c r="K307" s="30"/>
      <c r="L307" s="28"/>
      <c r="M307" s="31"/>
      <c r="N307" s="31"/>
      <c r="O307" s="28"/>
      <c r="P307" s="28"/>
      <c r="Q307" s="28"/>
      <c r="R307" s="31"/>
      <c r="S307" s="31"/>
      <c r="T307" s="30"/>
      <c r="U307" s="30"/>
      <c r="V307" s="30"/>
      <c r="W307" s="30"/>
      <c r="X307" s="30"/>
      <c r="Y307" s="30"/>
      <c r="Z307" s="30"/>
      <c r="AA307" s="30"/>
    </row>
    <row r="308" spans="1:27" ht="13.2" x14ac:dyDescent="0.25">
      <c r="A308" s="78"/>
      <c r="B308" s="28"/>
      <c r="C308" s="28"/>
      <c r="D308" s="27"/>
      <c r="E308" s="28"/>
      <c r="F308" s="27"/>
      <c r="G308" s="28"/>
      <c r="H308" s="31"/>
      <c r="I308" s="31"/>
      <c r="J308" s="30"/>
      <c r="K308" s="30"/>
      <c r="L308" s="28"/>
      <c r="M308" s="31"/>
      <c r="N308" s="31"/>
      <c r="O308" s="28"/>
      <c r="P308" s="28"/>
      <c r="Q308" s="28"/>
      <c r="R308" s="31"/>
      <c r="S308" s="31"/>
      <c r="T308" s="30"/>
      <c r="U308" s="30"/>
      <c r="V308" s="30"/>
      <c r="W308" s="30"/>
      <c r="X308" s="30"/>
      <c r="Y308" s="30"/>
      <c r="Z308" s="30"/>
      <c r="AA308" s="30"/>
    </row>
    <row r="309" spans="1:27" ht="13.2" x14ac:dyDescent="0.25">
      <c r="A309" s="78"/>
      <c r="B309" s="28"/>
      <c r="C309" s="28"/>
      <c r="D309" s="27"/>
      <c r="E309" s="28"/>
      <c r="F309" s="27"/>
      <c r="G309" s="28"/>
      <c r="H309" s="31"/>
      <c r="I309" s="31"/>
      <c r="J309" s="30"/>
      <c r="K309" s="30"/>
      <c r="L309" s="28"/>
      <c r="M309" s="31"/>
      <c r="N309" s="31"/>
      <c r="O309" s="28"/>
      <c r="P309" s="28"/>
      <c r="Q309" s="28"/>
      <c r="R309" s="31"/>
      <c r="S309" s="31"/>
      <c r="T309" s="30"/>
      <c r="U309" s="30"/>
      <c r="V309" s="30"/>
      <c r="W309" s="30"/>
      <c r="X309" s="30"/>
      <c r="Y309" s="30"/>
      <c r="Z309" s="30"/>
      <c r="AA309" s="30"/>
    </row>
    <row r="310" spans="1:27" ht="13.2" x14ac:dyDescent="0.25">
      <c r="A310" s="78"/>
      <c r="B310" s="28"/>
      <c r="C310" s="28"/>
      <c r="D310" s="27"/>
      <c r="E310" s="28"/>
      <c r="F310" s="27"/>
      <c r="G310" s="28"/>
      <c r="H310" s="31"/>
      <c r="I310" s="31"/>
      <c r="J310" s="30"/>
      <c r="K310" s="30"/>
      <c r="L310" s="28"/>
      <c r="M310" s="31"/>
      <c r="N310" s="31"/>
      <c r="O310" s="28"/>
      <c r="P310" s="28"/>
      <c r="Q310" s="28"/>
      <c r="R310" s="31"/>
      <c r="S310" s="31"/>
      <c r="T310" s="30"/>
      <c r="U310" s="30"/>
      <c r="V310" s="30"/>
      <c r="W310" s="30"/>
      <c r="X310" s="30"/>
      <c r="Y310" s="30"/>
      <c r="Z310" s="30"/>
      <c r="AA310" s="30"/>
    </row>
    <row r="311" spans="1:27" ht="13.2" x14ac:dyDescent="0.25">
      <c r="A311" s="78"/>
      <c r="B311" s="28"/>
      <c r="C311" s="28"/>
      <c r="D311" s="27"/>
      <c r="E311" s="28"/>
      <c r="F311" s="27"/>
      <c r="G311" s="28"/>
      <c r="H311" s="31"/>
      <c r="I311" s="31"/>
      <c r="J311" s="30"/>
      <c r="K311" s="30"/>
      <c r="L311" s="28"/>
      <c r="M311" s="31"/>
      <c r="N311" s="31"/>
      <c r="O311" s="28"/>
      <c r="P311" s="28"/>
      <c r="Q311" s="28"/>
      <c r="R311" s="31"/>
      <c r="S311" s="31"/>
      <c r="T311" s="30"/>
      <c r="U311" s="30"/>
      <c r="V311" s="30"/>
      <c r="W311" s="30"/>
      <c r="X311" s="30"/>
      <c r="Y311" s="30"/>
      <c r="Z311" s="30"/>
      <c r="AA311" s="30"/>
    </row>
    <row r="312" spans="1:27" ht="13.2" x14ac:dyDescent="0.25">
      <c r="A312" s="78"/>
      <c r="B312" s="28"/>
      <c r="C312" s="28"/>
      <c r="D312" s="27"/>
      <c r="E312" s="28"/>
      <c r="F312" s="27"/>
      <c r="G312" s="28"/>
      <c r="H312" s="31"/>
      <c r="I312" s="31"/>
      <c r="J312" s="30"/>
      <c r="K312" s="30"/>
      <c r="L312" s="28"/>
      <c r="M312" s="31"/>
      <c r="N312" s="31"/>
      <c r="O312" s="28"/>
      <c r="P312" s="28"/>
      <c r="Q312" s="28"/>
      <c r="R312" s="31"/>
      <c r="S312" s="31"/>
      <c r="T312" s="30"/>
      <c r="U312" s="30"/>
      <c r="V312" s="30"/>
      <c r="W312" s="30"/>
      <c r="X312" s="30"/>
      <c r="Y312" s="30"/>
      <c r="Z312" s="30"/>
      <c r="AA312" s="30"/>
    </row>
    <row r="313" spans="1:27" ht="13.2" x14ac:dyDescent="0.25">
      <c r="A313" s="78"/>
      <c r="B313" s="28"/>
      <c r="C313" s="28"/>
      <c r="D313" s="27"/>
      <c r="E313" s="28"/>
      <c r="F313" s="27"/>
      <c r="G313" s="28"/>
      <c r="H313" s="31"/>
      <c r="I313" s="31"/>
      <c r="J313" s="30"/>
      <c r="K313" s="30"/>
      <c r="L313" s="28"/>
      <c r="M313" s="31"/>
      <c r="N313" s="31"/>
      <c r="O313" s="28"/>
      <c r="P313" s="28"/>
      <c r="Q313" s="28"/>
      <c r="R313" s="31"/>
      <c r="S313" s="31"/>
      <c r="T313" s="30"/>
      <c r="U313" s="30"/>
      <c r="V313" s="30"/>
      <c r="W313" s="30"/>
      <c r="X313" s="30"/>
      <c r="Y313" s="30"/>
      <c r="Z313" s="30"/>
      <c r="AA313" s="30"/>
    </row>
    <row r="314" spans="1:27" ht="13.2" x14ac:dyDescent="0.25">
      <c r="A314" s="78"/>
      <c r="B314" s="28"/>
      <c r="C314" s="28"/>
      <c r="D314" s="27"/>
      <c r="E314" s="28"/>
      <c r="F314" s="27"/>
      <c r="G314" s="28"/>
      <c r="H314" s="31"/>
      <c r="I314" s="31"/>
      <c r="J314" s="30"/>
      <c r="K314" s="30"/>
      <c r="L314" s="28"/>
      <c r="M314" s="31"/>
      <c r="N314" s="31"/>
      <c r="O314" s="28"/>
      <c r="P314" s="28"/>
      <c r="Q314" s="28"/>
      <c r="R314" s="31"/>
      <c r="S314" s="31"/>
      <c r="T314" s="30"/>
      <c r="U314" s="30"/>
      <c r="V314" s="30"/>
      <c r="W314" s="30"/>
      <c r="X314" s="30"/>
      <c r="Y314" s="30"/>
      <c r="Z314" s="30"/>
      <c r="AA314" s="30"/>
    </row>
    <row r="315" spans="1:27" ht="13.2" x14ac:dyDescent="0.25">
      <c r="A315" s="78"/>
      <c r="B315" s="28"/>
      <c r="C315" s="28"/>
      <c r="D315" s="27"/>
      <c r="E315" s="28"/>
      <c r="F315" s="27"/>
      <c r="G315" s="28"/>
      <c r="H315" s="31"/>
      <c r="I315" s="31"/>
      <c r="J315" s="30"/>
      <c r="K315" s="30"/>
      <c r="L315" s="28"/>
      <c r="M315" s="31"/>
      <c r="N315" s="31"/>
      <c r="O315" s="28"/>
      <c r="P315" s="28"/>
      <c r="Q315" s="28"/>
      <c r="R315" s="31"/>
      <c r="S315" s="31"/>
      <c r="T315" s="30"/>
      <c r="U315" s="30"/>
      <c r="V315" s="30"/>
      <c r="W315" s="30"/>
      <c r="X315" s="30"/>
      <c r="Y315" s="30"/>
      <c r="Z315" s="30"/>
      <c r="AA315" s="30"/>
    </row>
    <row r="316" spans="1:27" ht="13.2" x14ac:dyDescent="0.25">
      <c r="A316" s="78"/>
      <c r="B316" s="28"/>
      <c r="C316" s="28"/>
      <c r="D316" s="27"/>
      <c r="E316" s="28"/>
      <c r="F316" s="27"/>
      <c r="G316" s="28"/>
      <c r="H316" s="31"/>
      <c r="I316" s="31"/>
      <c r="J316" s="30"/>
      <c r="K316" s="30"/>
      <c r="L316" s="28"/>
      <c r="M316" s="31"/>
      <c r="N316" s="31"/>
      <c r="O316" s="28"/>
      <c r="P316" s="28"/>
      <c r="Q316" s="28"/>
      <c r="R316" s="31"/>
      <c r="S316" s="31"/>
      <c r="T316" s="30"/>
      <c r="U316" s="30"/>
      <c r="V316" s="30"/>
      <c r="W316" s="30"/>
      <c r="X316" s="30"/>
      <c r="Y316" s="30"/>
      <c r="Z316" s="30"/>
      <c r="AA316" s="30"/>
    </row>
    <row r="317" spans="1:27" ht="13.2" x14ac:dyDescent="0.25">
      <c r="A317" s="78"/>
      <c r="B317" s="28"/>
      <c r="C317" s="28"/>
      <c r="D317" s="27"/>
      <c r="E317" s="28"/>
      <c r="F317" s="27"/>
      <c r="G317" s="28"/>
      <c r="H317" s="31"/>
      <c r="I317" s="31"/>
      <c r="J317" s="30"/>
      <c r="K317" s="30"/>
      <c r="L317" s="28"/>
      <c r="M317" s="31"/>
      <c r="N317" s="31"/>
      <c r="O317" s="28"/>
      <c r="P317" s="28"/>
      <c r="Q317" s="28"/>
      <c r="R317" s="31"/>
      <c r="S317" s="31"/>
      <c r="T317" s="30"/>
      <c r="U317" s="30"/>
      <c r="V317" s="30"/>
      <c r="W317" s="30"/>
      <c r="X317" s="30"/>
      <c r="Y317" s="30"/>
      <c r="Z317" s="30"/>
      <c r="AA317" s="30"/>
    </row>
    <row r="318" spans="1:27" ht="13.2" x14ac:dyDescent="0.25">
      <c r="A318" s="78"/>
      <c r="B318" s="28"/>
      <c r="C318" s="28"/>
      <c r="D318" s="27"/>
      <c r="E318" s="28"/>
      <c r="F318" s="27"/>
      <c r="G318" s="28"/>
      <c r="H318" s="31"/>
      <c r="I318" s="31"/>
      <c r="J318" s="30"/>
      <c r="K318" s="30"/>
      <c r="L318" s="28"/>
      <c r="M318" s="31"/>
      <c r="N318" s="31"/>
      <c r="O318" s="28"/>
      <c r="P318" s="28"/>
      <c r="Q318" s="28"/>
      <c r="R318" s="31"/>
      <c r="S318" s="31"/>
      <c r="T318" s="30"/>
      <c r="U318" s="30"/>
      <c r="V318" s="30"/>
      <c r="W318" s="30"/>
      <c r="X318" s="30"/>
      <c r="Y318" s="30"/>
      <c r="Z318" s="30"/>
      <c r="AA318" s="30"/>
    </row>
    <row r="319" spans="1:27" ht="13.2" x14ac:dyDescent="0.25">
      <c r="A319" s="78"/>
      <c r="B319" s="28"/>
      <c r="C319" s="28"/>
      <c r="D319" s="27"/>
      <c r="E319" s="28"/>
      <c r="F319" s="27"/>
      <c r="G319" s="28"/>
      <c r="H319" s="31"/>
      <c r="I319" s="31"/>
      <c r="J319" s="30"/>
      <c r="K319" s="30"/>
      <c r="L319" s="28"/>
      <c r="M319" s="31"/>
      <c r="N319" s="31"/>
      <c r="O319" s="28"/>
      <c r="P319" s="28"/>
      <c r="Q319" s="28"/>
      <c r="R319" s="31"/>
      <c r="S319" s="31"/>
      <c r="T319" s="30"/>
      <c r="U319" s="30"/>
      <c r="V319" s="30"/>
      <c r="W319" s="30"/>
      <c r="X319" s="30"/>
      <c r="Y319" s="30"/>
      <c r="Z319" s="30"/>
      <c r="AA319" s="30"/>
    </row>
    <row r="320" spans="1:27" ht="13.2" x14ac:dyDescent="0.25">
      <c r="A320" s="78"/>
      <c r="B320" s="28"/>
      <c r="C320" s="28"/>
      <c r="D320" s="27"/>
      <c r="E320" s="28"/>
      <c r="F320" s="27"/>
      <c r="G320" s="28"/>
      <c r="H320" s="31"/>
      <c r="I320" s="31"/>
      <c r="J320" s="30"/>
      <c r="K320" s="30"/>
      <c r="L320" s="28"/>
      <c r="M320" s="31"/>
      <c r="N320" s="31"/>
      <c r="O320" s="28"/>
      <c r="P320" s="28"/>
      <c r="Q320" s="28"/>
      <c r="R320" s="31"/>
      <c r="S320" s="31"/>
      <c r="T320" s="30"/>
      <c r="U320" s="30"/>
      <c r="V320" s="30"/>
      <c r="W320" s="30"/>
      <c r="X320" s="30"/>
      <c r="Y320" s="30"/>
      <c r="Z320" s="30"/>
      <c r="AA320" s="30"/>
    </row>
    <row r="321" spans="1:27" ht="13.2" x14ac:dyDescent="0.25">
      <c r="A321" s="78"/>
      <c r="B321" s="28"/>
      <c r="C321" s="28"/>
      <c r="D321" s="27"/>
      <c r="E321" s="28"/>
      <c r="F321" s="27"/>
      <c r="G321" s="28"/>
      <c r="H321" s="31"/>
      <c r="I321" s="31"/>
      <c r="J321" s="30"/>
      <c r="K321" s="30"/>
      <c r="L321" s="28"/>
      <c r="M321" s="31"/>
      <c r="N321" s="31"/>
      <c r="O321" s="28"/>
      <c r="P321" s="28"/>
      <c r="Q321" s="28"/>
      <c r="R321" s="31"/>
      <c r="S321" s="31"/>
      <c r="T321" s="30"/>
      <c r="U321" s="30"/>
      <c r="V321" s="30"/>
      <c r="W321" s="30"/>
      <c r="X321" s="30"/>
      <c r="Y321" s="30"/>
      <c r="Z321" s="30"/>
      <c r="AA321" s="30"/>
    </row>
    <row r="322" spans="1:27" ht="13.2" x14ac:dyDescent="0.25">
      <c r="A322" s="78"/>
      <c r="B322" s="28"/>
      <c r="C322" s="28"/>
      <c r="D322" s="27"/>
      <c r="E322" s="28"/>
      <c r="F322" s="27"/>
      <c r="G322" s="28"/>
      <c r="H322" s="31"/>
      <c r="I322" s="31"/>
      <c r="J322" s="30"/>
      <c r="K322" s="30"/>
      <c r="L322" s="28"/>
      <c r="M322" s="31"/>
      <c r="N322" s="31"/>
      <c r="O322" s="28"/>
      <c r="P322" s="28"/>
      <c r="Q322" s="28"/>
      <c r="R322" s="31"/>
      <c r="S322" s="31"/>
      <c r="T322" s="30"/>
      <c r="U322" s="30"/>
      <c r="V322" s="30"/>
      <c r="W322" s="30"/>
      <c r="X322" s="30"/>
      <c r="Y322" s="30"/>
      <c r="Z322" s="30"/>
      <c r="AA322" s="30"/>
    </row>
    <row r="323" spans="1:27" ht="13.2" x14ac:dyDescent="0.25">
      <c r="A323" s="78"/>
      <c r="B323" s="28"/>
      <c r="C323" s="28"/>
      <c r="D323" s="27"/>
      <c r="E323" s="28"/>
      <c r="F323" s="27"/>
      <c r="G323" s="28"/>
      <c r="H323" s="31"/>
      <c r="I323" s="31"/>
      <c r="J323" s="30"/>
      <c r="K323" s="30"/>
      <c r="L323" s="28"/>
      <c r="M323" s="31"/>
      <c r="N323" s="31"/>
      <c r="O323" s="28"/>
      <c r="P323" s="28"/>
      <c r="Q323" s="28"/>
      <c r="R323" s="31"/>
      <c r="S323" s="31"/>
      <c r="T323" s="30"/>
      <c r="U323" s="30"/>
      <c r="V323" s="30"/>
      <c r="W323" s="30"/>
      <c r="X323" s="30"/>
      <c r="Y323" s="30"/>
      <c r="Z323" s="30"/>
      <c r="AA323" s="30"/>
    </row>
    <row r="324" spans="1:27" ht="13.2" x14ac:dyDescent="0.25">
      <c r="A324" s="78"/>
      <c r="B324" s="28"/>
      <c r="C324" s="28"/>
      <c r="D324" s="27"/>
      <c r="E324" s="28"/>
      <c r="F324" s="27"/>
      <c r="G324" s="28"/>
      <c r="H324" s="31"/>
      <c r="I324" s="31"/>
      <c r="J324" s="30"/>
      <c r="K324" s="30"/>
      <c r="L324" s="28"/>
      <c r="M324" s="31"/>
      <c r="N324" s="31"/>
      <c r="O324" s="28"/>
      <c r="P324" s="28"/>
      <c r="Q324" s="28"/>
      <c r="R324" s="31"/>
      <c r="S324" s="31"/>
      <c r="T324" s="30"/>
      <c r="U324" s="30"/>
      <c r="V324" s="30"/>
      <c r="W324" s="30"/>
      <c r="X324" s="30"/>
      <c r="Y324" s="30"/>
      <c r="Z324" s="30"/>
      <c r="AA324" s="30"/>
    </row>
    <row r="325" spans="1:27" ht="13.2" x14ac:dyDescent="0.25">
      <c r="A325" s="78"/>
      <c r="B325" s="28"/>
      <c r="C325" s="28"/>
      <c r="D325" s="27"/>
      <c r="E325" s="28"/>
      <c r="F325" s="27"/>
      <c r="G325" s="28"/>
      <c r="H325" s="31"/>
      <c r="I325" s="31"/>
      <c r="J325" s="30"/>
      <c r="K325" s="30"/>
      <c r="L325" s="28"/>
      <c r="M325" s="31"/>
      <c r="N325" s="31"/>
      <c r="O325" s="28"/>
      <c r="P325" s="28"/>
      <c r="Q325" s="28"/>
      <c r="R325" s="31"/>
      <c r="S325" s="31"/>
      <c r="T325" s="30"/>
      <c r="U325" s="30"/>
      <c r="V325" s="30"/>
      <c r="W325" s="30"/>
      <c r="X325" s="30"/>
      <c r="Y325" s="30"/>
      <c r="Z325" s="30"/>
      <c r="AA325" s="30"/>
    </row>
    <row r="326" spans="1:27" ht="13.2" x14ac:dyDescent="0.25">
      <c r="A326" s="78"/>
      <c r="B326" s="28"/>
      <c r="C326" s="28"/>
      <c r="D326" s="27"/>
      <c r="E326" s="28"/>
      <c r="F326" s="27"/>
      <c r="G326" s="28"/>
      <c r="H326" s="31"/>
      <c r="I326" s="31"/>
      <c r="J326" s="30"/>
      <c r="K326" s="30"/>
      <c r="L326" s="28"/>
      <c r="M326" s="31"/>
      <c r="N326" s="31"/>
      <c r="O326" s="28"/>
      <c r="P326" s="28"/>
      <c r="Q326" s="28"/>
      <c r="R326" s="31"/>
      <c r="S326" s="31"/>
      <c r="T326" s="30"/>
      <c r="U326" s="30"/>
      <c r="V326" s="30"/>
      <c r="W326" s="30"/>
      <c r="X326" s="30"/>
      <c r="Y326" s="30"/>
      <c r="Z326" s="30"/>
      <c r="AA326" s="30"/>
    </row>
    <row r="327" spans="1:27" ht="13.2" x14ac:dyDescent="0.25">
      <c r="A327" s="78"/>
      <c r="B327" s="28"/>
      <c r="C327" s="28"/>
      <c r="D327" s="27"/>
      <c r="E327" s="28"/>
      <c r="F327" s="27"/>
      <c r="G327" s="28"/>
      <c r="H327" s="31"/>
      <c r="I327" s="31"/>
      <c r="J327" s="30"/>
      <c r="K327" s="30"/>
      <c r="L327" s="28"/>
      <c r="M327" s="31"/>
      <c r="N327" s="31"/>
      <c r="O327" s="28"/>
      <c r="P327" s="28"/>
      <c r="Q327" s="28"/>
      <c r="R327" s="31"/>
      <c r="S327" s="31"/>
      <c r="T327" s="30"/>
      <c r="U327" s="30"/>
      <c r="V327" s="30"/>
      <c r="W327" s="30"/>
      <c r="X327" s="30"/>
      <c r="Y327" s="30"/>
      <c r="Z327" s="30"/>
      <c r="AA327" s="30"/>
    </row>
    <row r="328" spans="1:27" ht="13.2" x14ac:dyDescent="0.25">
      <c r="A328" s="78"/>
      <c r="B328" s="28"/>
      <c r="C328" s="28"/>
      <c r="D328" s="27"/>
      <c r="E328" s="28"/>
      <c r="F328" s="27"/>
      <c r="G328" s="28"/>
      <c r="H328" s="31"/>
      <c r="I328" s="31"/>
      <c r="J328" s="30"/>
      <c r="K328" s="30"/>
      <c r="L328" s="28"/>
      <c r="M328" s="31"/>
      <c r="N328" s="31"/>
      <c r="O328" s="28"/>
      <c r="P328" s="28"/>
      <c r="Q328" s="28"/>
      <c r="R328" s="31"/>
      <c r="S328" s="31"/>
      <c r="T328" s="30"/>
      <c r="U328" s="30"/>
      <c r="V328" s="30"/>
      <c r="W328" s="30"/>
      <c r="X328" s="30"/>
      <c r="Y328" s="30"/>
      <c r="Z328" s="30"/>
      <c r="AA328" s="30"/>
    </row>
    <row r="329" spans="1:27" ht="13.2" x14ac:dyDescent="0.25">
      <c r="A329" s="78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1"/>
      <c r="O329" s="28"/>
      <c r="P329" s="28"/>
      <c r="Q329" s="28"/>
      <c r="R329" s="31"/>
      <c r="S329" s="31"/>
      <c r="T329" s="30"/>
      <c r="U329" s="30"/>
      <c r="V329" s="30"/>
      <c r="W329" s="30"/>
      <c r="X329" s="30"/>
      <c r="Y329" s="30"/>
      <c r="Z329" s="30"/>
      <c r="AA329" s="30"/>
    </row>
    <row r="330" spans="1:27" ht="13.2" x14ac:dyDescent="0.25">
      <c r="A330" s="78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1"/>
      <c r="O330" s="28"/>
      <c r="P330" s="28"/>
      <c r="Q330" s="28"/>
      <c r="R330" s="31"/>
      <c r="S330" s="31"/>
      <c r="T330" s="30"/>
      <c r="U330" s="30"/>
      <c r="V330" s="30"/>
      <c r="W330" s="30"/>
      <c r="X330" s="30"/>
      <c r="Y330" s="30"/>
      <c r="Z330" s="30"/>
      <c r="AA330" s="30"/>
    </row>
    <row r="331" spans="1:27" ht="13.2" x14ac:dyDescent="0.25">
      <c r="A331" s="78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1"/>
      <c r="O331" s="28"/>
      <c r="P331" s="28"/>
      <c r="Q331" s="28"/>
      <c r="R331" s="31"/>
      <c r="S331" s="31"/>
      <c r="T331" s="30"/>
      <c r="U331" s="30"/>
      <c r="V331" s="30"/>
      <c r="W331" s="30"/>
      <c r="X331" s="30"/>
      <c r="Y331" s="30"/>
      <c r="Z331" s="30"/>
      <c r="AA331" s="30"/>
    </row>
    <row r="332" spans="1:27" ht="13.2" x14ac:dyDescent="0.25">
      <c r="A332" s="78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1"/>
      <c r="O332" s="28"/>
      <c r="P332" s="28"/>
      <c r="Q332" s="28"/>
      <c r="R332" s="31"/>
      <c r="S332" s="31"/>
      <c r="T332" s="30"/>
      <c r="U332" s="30"/>
      <c r="V332" s="30"/>
      <c r="W332" s="30"/>
      <c r="X332" s="30"/>
      <c r="Y332" s="30"/>
      <c r="Z332" s="30"/>
      <c r="AA332" s="30"/>
    </row>
    <row r="333" spans="1:27" ht="13.2" x14ac:dyDescent="0.25">
      <c r="A333" s="78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1"/>
      <c r="O333" s="28"/>
      <c r="P333" s="28"/>
      <c r="Q333" s="28"/>
      <c r="R333" s="31"/>
      <c r="S333" s="31"/>
      <c r="T333" s="30"/>
      <c r="U333" s="30"/>
      <c r="V333" s="30"/>
      <c r="W333" s="30"/>
      <c r="X333" s="30"/>
      <c r="Y333" s="30"/>
      <c r="Z333" s="30"/>
      <c r="AA333" s="30"/>
    </row>
    <row r="334" spans="1:27" ht="13.2" x14ac:dyDescent="0.25">
      <c r="A334" s="78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1"/>
      <c r="O334" s="28"/>
      <c r="P334" s="28"/>
      <c r="Q334" s="28"/>
      <c r="R334" s="31"/>
      <c r="S334" s="31"/>
      <c r="T334" s="30"/>
      <c r="U334" s="30"/>
      <c r="V334" s="30"/>
      <c r="W334" s="30"/>
      <c r="X334" s="30"/>
      <c r="Y334" s="30"/>
      <c r="Z334" s="30"/>
      <c r="AA334" s="30"/>
    </row>
    <row r="335" spans="1:27" ht="13.2" x14ac:dyDescent="0.25">
      <c r="A335" s="78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1"/>
      <c r="O335" s="28"/>
      <c r="P335" s="28"/>
      <c r="Q335" s="28"/>
      <c r="R335" s="31"/>
      <c r="S335" s="31"/>
      <c r="T335" s="30"/>
      <c r="U335" s="30"/>
      <c r="V335" s="30"/>
      <c r="W335" s="30"/>
      <c r="X335" s="30"/>
      <c r="Y335" s="30"/>
      <c r="Z335" s="30"/>
      <c r="AA335" s="30"/>
    </row>
    <row r="336" spans="1:27" ht="13.2" x14ac:dyDescent="0.25">
      <c r="A336" s="78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1"/>
      <c r="O336" s="28"/>
      <c r="P336" s="28"/>
      <c r="Q336" s="28"/>
      <c r="R336" s="31"/>
      <c r="S336" s="31"/>
      <c r="T336" s="30"/>
      <c r="U336" s="30"/>
      <c r="V336" s="30"/>
      <c r="W336" s="30"/>
      <c r="X336" s="30"/>
      <c r="Y336" s="30"/>
      <c r="Z336" s="30"/>
      <c r="AA336" s="30"/>
    </row>
    <row r="337" spans="1:27" ht="13.2" x14ac:dyDescent="0.25">
      <c r="A337" s="78"/>
      <c r="B337" s="28"/>
      <c r="C337" s="28"/>
      <c r="D337" s="27"/>
      <c r="E337" s="28"/>
      <c r="F337" s="27"/>
      <c r="G337" s="28"/>
      <c r="H337" s="31"/>
      <c r="I337" s="31"/>
      <c r="J337" s="30"/>
      <c r="K337" s="30"/>
      <c r="L337" s="28"/>
      <c r="M337" s="31"/>
      <c r="N337" s="31"/>
      <c r="O337" s="28"/>
      <c r="P337" s="28"/>
      <c r="Q337" s="28"/>
      <c r="R337" s="31"/>
      <c r="S337" s="31"/>
      <c r="T337" s="30"/>
      <c r="U337" s="30"/>
      <c r="V337" s="30"/>
      <c r="W337" s="30"/>
      <c r="X337" s="30"/>
      <c r="Y337" s="30"/>
      <c r="Z337" s="30"/>
      <c r="AA337" s="30"/>
    </row>
    <row r="338" spans="1:27" ht="13.2" x14ac:dyDescent="0.25">
      <c r="A338" s="78"/>
      <c r="B338" s="28"/>
      <c r="C338" s="28"/>
      <c r="D338" s="27"/>
      <c r="E338" s="28"/>
      <c r="F338" s="27"/>
      <c r="G338" s="28"/>
      <c r="H338" s="31"/>
      <c r="I338" s="31"/>
      <c r="J338" s="30"/>
      <c r="K338" s="30"/>
      <c r="L338" s="28"/>
      <c r="M338" s="31"/>
      <c r="N338" s="31"/>
      <c r="O338" s="28"/>
      <c r="P338" s="28"/>
      <c r="Q338" s="28"/>
      <c r="R338" s="31"/>
      <c r="S338" s="31"/>
      <c r="T338" s="30"/>
      <c r="U338" s="30"/>
      <c r="V338" s="30"/>
      <c r="W338" s="30"/>
      <c r="X338" s="30"/>
      <c r="Y338" s="30"/>
      <c r="Z338" s="30"/>
      <c r="AA338" s="30"/>
    </row>
    <row r="339" spans="1:27" ht="13.2" x14ac:dyDescent="0.25">
      <c r="A339" s="78"/>
      <c r="B339" s="28"/>
      <c r="C339" s="28"/>
      <c r="D339" s="27"/>
      <c r="E339" s="28"/>
      <c r="F339" s="27"/>
      <c r="G339" s="28"/>
      <c r="H339" s="31"/>
      <c r="I339" s="31"/>
      <c r="J339" s="30"/>
      <c r="K339" s="30"/>
      <c r="L339" s="28"/>
      <c r="M339" s="31"/>
      <c r="N339" s="31"/>
      <c r="O339" s="28"/>
      <c r="P339" s="28"/>
      <c r="Q339" s="28"/>
      <c r="R339" s="31"/>
      <c r="S339" s="31"/>
      <c r="T339" s="30"/>
      <c r="U339" s="30"/>
      <c r="V339" s="30"/>
      <c r="W339" s="30"/>
      <c r="X339" s="30"/>
      <c r="Y339" s="30"/>
      <c r="Z339" s="30"/>
      <c r="AA339" s="30"/>
    </row>
    <row r="340" spans="1:27" ht="13.2" x14ac:dyDescent="0.25">
      <c r="A340" s="78"/>
      <c r="B340" s="28"/>
      <c r="C340" s="28"/>
      <c r="D340" s="27"/>
      <c r="E340" s="28"/>
      <c r="F340" s="27"/>
      <c r="G340" s="28"/>
      <c r="H340" s="31"/>
      <c r="I340" s="31"/>
      <c r="J340" s="30"/>
      <c r="K340" s="30"/>
      <c r="L340" s="28"/>
      <c r="M340" s="31"/>
      <c r="N340" s="31"/>
      <c r="O340" s="28"/>
      <c r="P340" s="28"/>
      <c r="Q340" s="28"/>
      <c r="R340" s="31"/>
      <c r="S340" s="31"/>
      <c r="T340" s="30"/>
      <c r="U340" s="30"/>
      <c r="V340" s="30"/>
      <c r="W340" s="30"/>
      <c r="X340" s="30"/>
      <c r="Y340" s="30"/>
      <c r="Z340" s="30"/>
      <c r="AA340" s="30"/>
    </row>
    <row r="341" spans="1:27" ht="13.2" x14ac:dyDescent="0.25">
      <c r="A341" s="78"/>
      <c r="B341" s="28"/>
      <c r="C341" s="28"/>
      <c r="D341" s="27"/>
      <c r="E341" s="28"/>
      <c r="F341" s="27"/>
      <c r="G341" s="28"/>
      <c r="H341" s="31"/>
      <c r="I341" s="31"/>
      <c r="J341" s="30"/>
      <c r="K341" s="30"/>
      <c r="L341" s="28"/>
      <c r="M341" s="31"/>
      <c r="N341" s="31"/>
      <c r="O341" s="28"/>
      <c r="P341" s="28"/>
      <c r="Q341" s="28"/>
      <c r="R341" s="31"/>
      <c r="S341" s="31"/>
      <c r="T341" s="30"/>
      <c r="U341" s="30"/>
      <c r="V341" s="30"/>
      <c r="W341" s="30"/>
      <c r="X341" s="30"/>
      <c r="Y341" s="30"/>
      <c r="Z341" s="30"/>
      <c r="AA341" s="30"/>
    </row>
    <row r="342" spans="1:27" ht="13.2" x14ac:dyDescent="0.25">
      <c r="A342" s="78"/>
      <c r="B342" s="28"/>
      <c r="C342" s="28"/>
      <c r="D342" s="27"/>
      <c r="E342" s="28"/>
      <c r="F342" s="27"/>
      <c r="G342" s="28"/>
      <c r="H342" s="31"/>
      <c r="I342" s="31"/>
      <c r="J342" s="30"/>
      <c r="K342" s="30"/>
      <c r="L342" s="28"/>
      <c r="M342" s="31"/>
      <c r="N342" s="31"/>
      <c r="O342" s="28"/>
      <c r="P342" s="28"/>
      <c r="Q342" s="28"/>
      <c r="R342" s="31"/>
      <c r="S342" s="31"/>
      <c r="T342" s="30"/>
      <c r="U342" s="30"/>
      <c r="V342" s="30"/>
      <c r="W342" s="30"/>
      <c r="X342" s="30"/>
      <c r="Y342" s="30"/>
      <c r="Z342" s="30"/>
      <c r="AA342" s="30"/>
    </row>
    <row r="343" spans="1:27" ht="13.2" x14ac:dyDescent="0.25">
      <c r="A343" s="78"/>
      <c r="B343" s="28"/>
      <c r="C343" s="28"/>
      <c r="D343" s="27"/>
      <c r="E343" s="28"/>
      <c r="F343" s="27"/>
      <c r="G343" s="28"/>
      <c r="H343" s="31"/>
      <c r="I343" s="31"/>
      <c r="J343" s="30"/>
      <c r="K343" s="30"/>
      <c r="L343" s="28"/>
      <c r="M343" s="31"/>
      <c r="N343" s="31"/>
      <c r="O343" s="28"/>
      <c r="P343" s="28"/>
      <c r="Q343" s="28"/>
      <c r="R343" s="31"/>
      <c r="S343" s="31"/>
      <c r="T343" s="30"/>
      <c r="U343" s="30"/>
      <c r="V343" s="30"/>
      <c r="W343" s="30"/>
      <c r="X343" s="30"/>
      <c r="Y343" s="30"/>
      <c r="Z343" s="30"/>
      <c r="AA343" s="30"/>
    </row>
    <row r="344" spans="1:27" ht="13.2" x14ac:dyDescent="0.25">
      <c r="A344" s="78"/>
      <c r="B344" s="28"/>
      <c r="C344" s="28"/>
      <c r="D344" s="27"/>
      <c r="E344" s="28"/>
      <c r="F344" s="27"/>
      <c r="G344" s="28"/>
      <c r="H344" s="31"/>
      <c r="I344" s="31"/>
      <c r="J344" s="30"/>
      <c r="K344" s="30"/>
      <c r="L344" s="28"/>
      <c r="M344" s="31"/>
      <c r="N344" s="31"/>
      <c r="O344" s="28"/>
      <c r="P344" s="28"/>
      <c r="Q344" s="28"/>
      <c r="R344" s="31"/>
      <c r="S344" s="31"/>
      <c r="T344" s="30"/>
      <c r="U344" s="30"/>
      <c r="V344" s="30"/>
      <c r="W344" s="30"/>
      <c r="X344" s="30"/>
      <c r="Y344" s="30"/>
      <c r="Z344" s="30"/>
      <c r="AA344" s="30"/>
    </row>
    <row r="345" spans="1:27" ht="13.2" x14ac:dyDescent="0.25">
      <c r="A345" s="78"/>
      <c r="B345" s="28"/>
      <c r="C345" s="28"/>
      <c r="D345" s="27"/>
      <c r="E345" s="28"/>
      <c r="F345" s="27"/>
      <c r="G345" s="28"/>
      <c r="H345" s="31"/>
      <c r="I345" s="31"/>
      <c r="J345" s="30"/>
      <c r="K345" s="30"/>
      <c r="L345" s="28"/>
      <c r="M345" s="31"/>
      <c r="N345" s="31"/>
      <c r="O345" s="28"/>
      <c r="P345" s="28"/>
      <c r="Q345" s="28"/>
      <c r="R345" s="31"/>
      <c r="S345" s="31"/>
      <c r="T345" s="30"/>
      <c r="U345" s="30"/>
      <c r="V345" s="30"/>
      <c r="W345" s="30"/>
      <c r="X345" s="30"/>
      <c r="Y345" s="30"/>
      <c r="Z345" s="30"/>
      <c r="AA345" s="30"/>
    </row>
    <row r="346" spans="1:27" ht="13.2" x14ac:dyDescent="0.25">
      <c r="A346" s="78"/>
      <c r="B346" s="28"/>
      <c r="C346" s="28"/>
      <c r="D346" s="27"/>
      <c r="E346" s="28"/>
      <c r="F346" s="27"/>
      <c r="G346" s="28"/>
      <c r="H346" s="31"/>
      <c r="I346" s="31"/>
      <c r="J346" s="30"/>
      <c r="K346" s="30"/>
      <c r="L346" s="28"/>
      <c r="M346" s="31"/>
      <c r="N346" s="31"/>
      <c r="O346" s="28"/>
      <c r="P346" s="28"/>
      <c r="Q346" s="28"/>
      <c r="R346" s="31"/>
      <c r="S346" s="31"/>
      <c r="T346" s="30"/>
      <c r="U346" s="30"/>
      <c r="V346" s="30"/>
      <c r="W346" s="30"/>
      <c r="X346" s="30"/>
      <c r="Y346" s="30"/>
      <c r="Z346" s="30"/>
      <c r="AA346" s="30"/>
    </row>
    <row r="347" spans="1:27" ht="13.2" x14ac:dyDescent="0.25">
      <c r="A347" s="78"/>
      <c r="B347" s="28"/>
      <c r="C347" s="28"/>
      <c r="D347" s="27"/>
      <c r="E347" s="28"/>
      <c r="F347" s="27"/>
      <c r="G347" s="28"/>
      <c r="H347" s="31"/>
      <c r="I347" s="31"/>
      <c r="J347" s="30"/>
      <c r="K347" s="30"/>
      <c r="L347" s="28"/>
      <c r="M347" s="31"/>
      <c r="N347" s="31"/>
      <c r="O347" s="28"/>
      <c r="P347" s="28"/>
      <c r="Q347" s="28"/>
      <c r="R347" s="31"/>
      <c r="S347" s="31"/>
      <c r="T347" s="30"/>
      <c r="U347" s="30"/>
      <c r="V347" s="30"/>
      <c r="W347" s="30"/>
      <c r="X347" s="30"/>
      <c r="Y347" s="30"/>
      <c r="Z347" s="30"/>
      <c r="AA347" s="30"/>
    </row>
    <row r="348" spans="1:27" ht="13.2" x14ac:dyDescent="0.25">
      <c r="A348" s="78"/>
      <c r="B348" s="28"/>
      <c r="C348" s="28"/>
      <c r="D348" s="27"/>
      <c r="E348" s="28"/>
      <c r="F348" s="27"/>
      <c r="G348" s="28"/>
      <c r="H348" s="31"/>
      <c r="I348" s="31"/>
      <c r="J348" s="30"/>
      <c r="K348" s="30"/>
      <c r="L348" s="28"/>
      <c r="M348" s="31"/>
      <c r="N348" s="31"/>
      <c r="O348" s="28"/>
      <c r="P348" s="28"/>
      <c r="Q348" s="28"/>
      <c r="R348" s="31"/>
      <c r="S348" s="31"/>
      <c r="T348" s="30"/>
      <c r="U348" s="30"/>
      <c r="V348" s="30"/>
      <c r="W348" s="30"/>
      <c r="X348" s="30"/>
      <c r="Y348" s="30"/>
      <c r="Z348" s="30"/>
      <c r="AA348" s="30"/>
    </row>
    <row r="349" spans="1:27" ht="13.2" x14ac:dyDescent="0.25">
      <c r="A349" s="78"/>
      <c r="B349" s="28"/>
      <c r="C349" s="28"/>
      <c r="D349" s="27"/>
      <c r="E349" s="28"/>
      <c r="F349" s="27"/>
      <c r="G349" s="28"/>
      <c r="H349" s="31"/>
      <c r="I349" s="31"/>
      <c r="J349" s="30"/>
      <c r="K349" s="30"/>
      <c r="L349" s="28"/>
      <c r="M349" s="31"/>
      <c r="N349" s="31"/>
      <c r="O349" s="28"/>
      <c r="P349" s="28"/>
      <c r="Q349" s="28"/>
      <c r="R349" s="31"/>
      <c r="S349" s="31"/>
      <c r="T349" s="30"/>
      <c r="U349" s="30"/>
      <c r="V349" s="30"/>
      <c r="W349" s="30"/>
      <c r="X349" s="30"/>
      <c r="Y349" s="30"/>
      <c r="Z349" s="30"/>
      <c r="AA349" s="30"/>
    </row>
    <row r="350" spans="1:27" ht="13.2" x14ac:dyDescent="0.25">
      <c r="A350" s="78"/>
      <c r="B350" s="28"/>
      <c r="C350" s="28"/>
      <c r="D350" s="27"/>
      <c r="E350" s="28"/>
      <c r="F350" s="27"/>
      <c r="G350" s="28"/>
      <c r="H350" s="31"/>
      <c r="I350" s="31"/>
      <c r="J350" s="30"/>
      <c r="K350" s="30"/>
      <c r="L350" s="28"/>
      <c r="M350" s="31"/>
      <c r="N350" s="31"/>
      <c r="O350" s="28"/>
      <c r="P350" s="28"/>
      <c r="Q350" s="28"/>
      <c r="R350" s="31"/>
      <c r="S350" s="31"/>
      <c r="T350" s="30"/>
      <c r="U350" s="30"/>
      <c r="V350" s="30"/>
      <c r="W350" s="30"/>
      <c r="X350" s="30"/>
      <c r="Y350" s="30"/>
      <c r="Z350" s="30"/>
      <c r="AA350" s="30"/>
    </row>
    <row r="351" spans="1:27" ht="13.2" x14ac:dyDescent="0.25">
      <c r="A351" s="78"/>
      <c r="B351" s="28"/>
      <c r="C351" s="28"/>
      <c r="D351" s="27"/>
      <c r="E351" s="28"/>
      <c r="F351" s="27"/>
      <c r="G351" s="28"/>
      <c r="H351" s="31"/>
      <c r="I351" s="31"/>
      <c r="J351" s="30"/>
      <c r="K351" s="30"/>
      <c r="L351" s="28"/>
      <c r="M351" s="31"/>
      <c r="N351" s="31"/>
      <c r="O351" s="28"/>
      <c r="P351" s="28"/>
      <c r="Q351" s="28"/>
      <c r="R351" s="31"/>
      <c r="S351" s="31"/>
      <c r="T351" s="30"/>
      <c r="U351" s="30"/>
      <c r="V351" s="30"/>
      <c r="W351" s="30"/>
      <c r="X351" s="30"/>
      <c r="Y351" s="30"/>
      <c r="Z351" s="30"/>
      <c r="AA351" s="30"/>
    </row>
    <row r="352" spans="1:27" ht="13.2" x14ac:dyDescent="0.25">
      <c r="A352" s="78"/>
      <c r="B352" s="28"/>
      <c r="C352" s="28"/>
      <c r="D352" s="27"/>
      <c r="E352" s="28"/>
      <c r="F352" s="27"/>
      <c r="G352" s="28"/>
      <c r="H352" s="31"/>
      <c r="I352" s="31"/>
      <c r="J352" s="30"/>
      <c r="K352" s="30"/>
      <c r="L352" s="28"/>
      <c r="M352" s="31"/>
      <c r="N352" s="31"/>
      <c r="O352" s="28"/>
      <c r="P352" s="28"/>
      <c r="Q352" s="28"/>
      <c r="R352" s="31"/>
      <c r="S352" s="31"/>
      <c r="T352" s="30"/>
      <c r="U352" s="30"/>
      <c r="V352" s="30"/>
      <c r="W352" s="30"/>
      <c r="X352" s="30"/>
      <c r="Y352" s="30"/>
      <c r="Z352" s="30"/>
      <c r="AA352" s="30"/>
    </row>
    <row r="353" spans="1:27" ht="13.2" x14ac:dyDescent="0.25">
      <c r="A353" s="78"/>
      <c r="B353" s="28"/>
      <c r="C353" s="28"/>
      <c r="D353" s="27"/>
      <c r="E353" s="28"/>
      <c r="F353" s="27"/>
      <c r="G353" s="28"/>
      <c r="H353" s="31"/>
      <c r="I353" s="31"/>
      <c r="J353" s="30"/>
      <c r="K353" s="30"/>
      <c r="L353" s="28"/>
      <c r="M353" s="31"/>
      <c r="N353" s="31"/>
      <c r="O353" s="28"/>
      <c r="P353" s="28"/>
      <c r="Q353" s="28"/>
      <c r="R353" s="31"/>
      <c r="S353" s="31"/>
      <c r="T353" s="30"/>
      <c r="U353" s="30"/>
      <c r="V353" s="30"/>
      <c r="W353" s="30"/>
      <c r="X353" s="30"/>
      <c r="Y353" s="30"/>
      <c r="Z353" s="30"/>
      <c r="AA353" s="30"/>
    </row>
    <row r="354" spans="1:27" ht="13.2" x14ac:dyDescent="0.25">
      <c r="A354" s="78"/>
      <c r="B354" s="28"/>
      <c r="C354" s="28"/>
      <c r="D354" s="27"/>
      <c r="E354" s="28"/>
      <c r="F354" s="27"/>
      <c r="G354" s="28"/>
      <c r="H354" s="31"/>
      <c r="I354" s="31"/>
      <c r="J354" s="30"/>
      <c r="K354" s="30"/>
      <c r="L354" s="28"/>
      <c r="M354" s="31"/>
      <c r="N354" s="31"/>
      <c r="O354" s="28"/>
      <c r="P354" s="28"/>
      <c r="Q354" s="28"/>
      <c r="R354" s="31"/>
      <c r="S354" s="31"/>
      <c r="T354" s="30"/>
      <c r="U354" s="30"/>
      <c r="V354" s="30"/>
      <c r="W354" s="30"/>
      <c r="X354" s="30"/>
      <c r="Y354" s="30"/>
      <c r="Z354" s="30"/>
      <c r="AA354" s="30"/>
    </row>
    <row r="355" spans="1:27" ht="13.2" x14ac:dyDescent="0.25">
      <c r="A355" s="78"/>
      <c r="B355" s="28"/>
      <c r="C355" s="28"/>
      <c r="D355" s="27"/>
      <c r="E355" s="28"/>
      <c r="F355" s="27"/>
      <c r="G355" s="28"/>
      <c r="H355" s="31"/>
      <c r="I355" s="31"/>
      <c r="J355" s="30"/>
      <c r="K355" s="30"/>
      <c r="L355" s="28"/>
      <c r="M355" s="31"/>
      <c r="N355" s="31"/>
      <c r="O355" s="28"/>
      <c r="P355" s="28"/>
      <c r="Q355" s="28"/>
      <c r="R355" s="31"/>
      <c r="S355" s="31"/>
      <c r="T355" s="30"/>
      <c r="U355" s="30"/>
      <c r="V355" s="30"/>
      <c r="W355" s="30"/>
      <c r="X355" s="30"/>
      <c r="Y355" s="30"/>
      <c r="Z355" s="30"/>
      <c r="AA355" s="30"/>
    </row>
    <row r="356" spans="1:27" ht="13.2" x14ac:dyDescent="0.25">
      <c r="A356" s="78"/>
      <c r="B356" s="28"/>
      <c r="C356" s="28"/>
      <c r="D356" s="27"/>
      <c r="E356" s="28"/>
      <c r="F356" s="27"/>
      <c r="G356" s="28"/>
      <c r="H356" s="31"/>
      <c r="I356" s="31"/>
      <c r="J356" s="30"/>
      <c r="K356" s="30"/>
      <c r="L356" s="28"/>
      <c r="M356" s="31"/>
      <c r="N356" s="31"/>
      <c r="O356" s="28"/>
      <c r="P356" s="28"/>
      <c r="Q356" s="28"/>
      <c r="R356" s="31"/>
      <c r="S356" s="31"/>
      <c r="T356" s="30"/>
      <c r="U356" s="30"/>
      <c r="V356" s="30"/>
      <c r="W356" s="30"/>
      <c r="X356" s="30"/>
      <c r="Y356" s="30"/>
      <c r="Z356" s="30"/>
      <c r="AA356" s="30"/>
    </row>
    <row r="357" spans="1:27" ht="13.2" x14ac:dyDescent="0.25">
      <c r="A357" s="78"/>
      <c r="B357" s="28"/>
      <c r="C357" s="28"/>
      <c r="D357" s="27"/>
      <c r="E357" s="28"/>
      <c r="F357" s="27"/>
      <c r="G357" s="28"/>
      <c r="H357" s="31"/>
      <c r="I357" s="31"/>
      <c r="J357" s="30"/>
      <c r="K357" s="30"/>
      <c r="L357" s="28"/>
      <c r="M357" s="31"/>
      <c r="N357" s="31"/>
      <c r="O357" s="28"/>
      <c r="P357" s="28"/>
      <c r="Q357" s="28"/>
      <c r="R357" s="31"/>
      <c r="S357" s="31"/>
      <c r="T357" s="30"/>
      <c r="U357" s="30"/>
      <c r="V357" s="30"/>
      <c r="W357" s="30"/>
      <c r="X357" s="30"/>
      <c r="Y357" s="30"/>
      <c r="Z357" s="30"/>
      <c r="AA357" s="30"/>
    </row>
    <row r="358" spans="1:27" ht="13.2" x14ac:dyDescent="0.25">
      <c r="A358" s="78"/>
      <c r="B358" s="28"/>
      <c r="C358" s="28"/>
      <c r="D358" s="27"/>
      <c r="E358" s="28"/>
      <c r="F358" s="27"/>
      <c r="G358" s="28"/>
      <c r="H358" s="31"/>
      <c r="I358" s="31"/>
      <c r="J358" s="30"/>
      <c r="K358" s="30"/>
      <c r="L358" s="28"/>
      <c r="M358" s="31"/>
      <c r="N358" s="31"/>
      <c r="O358" s="28"/>
      <c r="P358" s="28"/>
      <c r="Q358" s="28"/>
      <c r="R358" s="31"/>
      <c r="S358" s="31"/>
      <c r="T358" s="30"/>
      <c r="U358" s="30"/>
      <c r="V358" s="30"/>
      <c r="W358" s="30"/>
      <c r="X358" s="30"/>
      <c r="Y358" s="30"/>
      <c r="Z358" s="30"/>
      <c r="AA358" s="30"/>
    </row>
    <row r="359" spans="1:27" ht="13.2" x14ac:dyDescent="0.25">
      <c r="A359" s="78"/>
      <c r="B359" s="28"/>
      <c r="C359" s="28"/>
      <c r="D359" s="27"/>
      <c r="E359" s="28"/>
      <c r="F359" s="27"/>
      <c r="G359" s="28"/>
      <c r="H359" s="31"/>
      <c r="I359" s="31"/>
      <c r="J359" s="30"/>
      <c r="K359" s="30"/>
      <c r="L359" s="28"/>
      <c r="M359" s="31"/>
      <c r="N359" s="31"/>
      <c r="O359" s="28"/>
      <c r="P359" s="28"/>
      <c r="Q359" s="28"/>
      <c r="R359" s="31"/>
      <c r="S359" s="31"/>
      <c r="T359" s="30"/>
      <c r="U359" s="30"/>
      <c r="V359" s="30"/>
      <c r="W359" s="30"/>
      <c r="X359" s="30"/>
      <c r="Y359" s="30"/>
      <c r="Z359" s="30"/>
      <c r="AA359" s="30"/>
    </row>
    <row r="360" spans="1:27" ht="13.2" x14ac:dyDescent="0.25">
      <c r="A360" s="78"/>
      <c r="B360" s="28"/>
      <c r="C360" s="28"/>
      <c r="D360" s="27"/>
      <c r="E360" s="28"/>
      <c r="F360" s="27"/>
      <c r="G360" s="28"/>
      <c r="H360" s="31"/>
      <c r="I360" s="31"/>
      <c r="J360" s="30"/>
      <c r="K360" s="30"/>
      <c r="L360" s="28"/>
      <c r="M360" s="31"/>
      <c r="N360" s="31"/>
      <c r="O360" s="28"/>
      <c r="P360" s="28"/>
      <c r="Q360" s="28"/>
      <c r="R360" s="31"/>
      <c r="S360" s="31"/>
      <c r="T360" s="30"/>
      <c r="U360" s="30"/>
      <c r="V360" s="30"/>
      <c r="W360" s="30"/>
      <c r="X360" s="30"/>
      <c r="Y360" s="30"/>
      <c r="Z360" s="30"/>
      <c r="AA360" s="30"/>
    </row>
    <row r="361" spans="1:27" ht="13.2" x14ac:dyDescent="0.25">
      <c r="A361" s="78"/>
      <c r="B361" s="28"/>
      <c r="C361" s="28"/>
      <c r="D361" s="27"/>
      <c r="E361" s="28"/>
      <c r="F361" s="27"/>
      <c r="G361" s="28"/>
      <c r="H361" s="31"/>
      <c r="I361" s="31"/>
      <c r="J361" s="30"/>
      <c r="K361" s="30"/>
      <c r="L361" s="28"/>
      <c r="M361" s="31"/>
      <c r="N361" s="31"/>
      <c r="O361" s="28"/>
      <c r="P361" s="28"/>
      <c r="Q361" s="28"/>
      <c r="R361" s="31"/>
      <c r="S361" s="31"/>
      <c r="T361" s="30"/>
      <c r="U361" s="30"/>
      <c r="V361" s="30"/>
      <c r="W361" s="30"/>
      <c r="X361" s="30"/>
      <c r="Y361" s="30"/>
      <c r="Z361" s="30"/>
      <c r="AA361" s="30"/>
    </row>
    <row r="362" spans="1:27" ht="13.2" x14ac:dyDescent="0.25">
      <c r="A362" s="78"/>
      <c r="B362" s="28"/>
      <c r="C362" s="28"/>
      <c r="D362" s="27"/>
      <c r="E362" s="28"/>
      <c r="F362" s="27"/>
      <c r="G362" s="28"/>
      <c r="H362" s="31"/>
      <c r="I362" s="31"/>
      <c r="J362" s="30"/>
      <c r="K362" s="30"/>
      <c r="L362" s="28"/>
      <c r="M362" s="31"/>
      <c r="N362" s="31"/>
      <c r="O362" s="28"/>
      <c r="P362" s="28"/>
      <c r="Q362" s="28"/>
      <c r="R362" s="31"/>
      <c r="S362" s="31"/>
      <c r="T362" s="30"/>
      <c r="U362" s="30"/>
      <c r="V362" s="30"/>
      <c r="W362" s="30"/>
      <c r="X362" s="30"/>
      <c r="Y362" s="30"/>
      <c r="Z362" s="30"/>
      <c r="AA362" s="30"/>
    </row>
    <row r="363" spans="1:27" ht="13.2" x14ac:dyDescent="0.25">
      <c r="A363" s="78"/>
      <c r="B363" s="28"/>
      <c r="C363" s="28"/>
      <c r="D363" s="27"/>
      <c r="E363" s="28"/>
      <c r="F363" s="27"/>
      <c r="G363" s="28"/>
      <c r="H363" s="31"/>
      <c r="I363" s="31"/>
      <c r="J363" s="30"/>
      <c r="K363" s="30"/>
      <c r="L363" s="28"/>
      <c r="M363" s="31"/>
      <c r="N363" s="31"/>
      <c r="O363" s="28"/>
      <c r="P363" s="28"/>
      <c r="Q363" s="28"/>
      <c r="R363" s="31"/>
      <c r="S363" s="31"/>
      <c r="T363" s="30"/>
      <c r="U363" s="30"/>
      <c r="V363" s="30"/>
      <c r="W363" s="30"/>
      <c r="X363" s="30"/>
      <c r="Y363" s="30"/>
      <c r="Z363" s="30"/>
      <c r="AA363" s="30"/>
    </row>
    <row r="364" spans="1:27" ht="13.2" x14ac:dyDescent="0.25">
      <c r="A364" s="78"/>
      <c r="B364" s="28"/>
      <c r="C364" s="28"/>
      <c r="D364" s="27"/>
      <c r="E364" s="28"/>
      <c r="F364" s="27"/>
      <c r="G364" s="28"/>
      <c r="H364" s="31"/>
      <c r="I364" s="31"/>
      <c r="J364" s="30"/>
      <c r="K364" s="30"/>
      <c r="L364" s="28"/>
      <c r="M364" s="31"/>
      <c r="N364" s="31"/>
      <c r="O364" s="28"/>
      <c r="P364" s="28"/>
      <c r="Q364" s="28"/>
      <c r="R364" s="31"/>
      <c r="S364" s="31"/>
      <c r="T364" s="30"/>
      <c r="U364" s="30"/>
      <c r="V364" s="30"/>
      <c r="W364" s="30"/>
      <c r="X364" s="30"/>
      <c r="Y364" s="30"/>
      <c r="Z364" s="30"/>
      <c r="AA364" s="30"/>
    </row>
    <row r="365" spans="1:27" ht="13.2" x14ac:dyDescent="0.25">
      <c r="A365" s="78"/>
      <c r="B365" s="28"/>
      <c r="C365" s="28"/>
      <c r="D365" s="27"/>
      <c r="E365" s="28"/>
      <c r="F365" s="27"/>
      <c r="G365" s="28"/>
      <c r="H365" s="31"/>
      <c r="I365" s="31"/>
      <c r="J365" s="30"/>
      <c r="K365" s="30"/>
      <c r="L365" s="28"/>
      <c r="M365" s="31"/>
      <c r="N365" s="31"/>
      <c r="O365" s="28"/>
      <c r="P365" s="28"/>
      <c r="Q365" s="28"/>
      <c r="R365" s="31"/>
      <c r="S365" s="31"/>
      <c r="T365" s="30"/>
      <c r="U365" s="30"/>
      <c r="V365" s="30"/>
      <c r="W365" s="30"/>
      <c r="X365" s="30"/>
      <c r="Y365" s="30"/>
      <c r="Z365" s="30"/>
      <c r="AA365" s="30"/>
    </row>
    <row r="366" spans="1:27" ht="13.2" x14ac:dyDescent="0.25">
      <c r="A366" s="78"/>
      <c r="B366" s="28"/>
      <c r="C366" s="28"/>
      <c r="D366" s="27"/>
      <c r="E366" s="28"/>
      <c r="F366" s="27"/>
      <c r="G366" s="28"/>
      <c r="H366" s="31"/>
      <c r="I366" s="31"/>
      <c r="J366" s="30"/>
      <c r="K366" s="30"/>
      <c r="L366" s="28"/>
      <c r="M366" s="31"/>
      <c r="N366" s="31"/>
      <c r="O366" s="28"/>
      <c r="P366" s="28"/>
      <c r="Q366" s="28"/>
      <c r="R366" s="31"/>
      <c r="S366" s="31"/>
      <c r="T366" s="30"/>
      <c r="U366" s="30"/>
      <c r="V366" s="30"/>
      <c r="W366" s="30"/>
      <c r="X366" s="30"/>
      <c r="Y366" s="30"/>
      <c r="Z366" s="30"/>
      <c r="AA366" s="30"/>
    </row>
    <row r="367" spans="1:27" ht="13.2" x14ac:dyDescent="0.25">
      <c r="A367" s="78"/>
      <c r="B367" s="28"/>
      <c r="C367" s="28"/>
      <c r="D367" s="27"/>
      <c r="E367" s="28"/>
      <c r="F367" s="27"/>
      <c r="G367" s="28"/>
      <c r="H367" s="31"/>
      <c r="I367" s="31"/>
      <c r="J367" s="30"/>
      <c r="K367" s="30"/>
      <c r="L367" s="28"/>
      <c r="M367" s="31"/>
      <c r="N367" s="31"/>
      <c r="O367" s="28"/>
      <c r="P367" s="28"/>
      <c r="Q367" s="28"/>
      <c r="R367" s="31"/>
      <c r="S367" s="31"/>
      <c r="T367" s="30"/>
      <c r="U367" s="30"/>
      <c r="V367" s="30"/>
      <c r="W367" s="30"/>
      <c r="X367" s="30"/>
      <c r="Y367" s="30"/>
      <c r="Z367" s="30"/>
      <c r="AA367" s="30"/>
    </row>
    <row r="368" spans="1:27" ht="13.2" x14ac:dyDescent="0.25">
      <c r="A368" s="78"/>
      <c r="B368" s="28"/>
      <c r="C368" s="28"/>
      <c r="D368" s="27"/>
      <c r="E368" s="28"/>
      <c r="F368" s="27"/>
      <c r="G368" s="28"/>
      <c r="H368" s="31"/>
      <c r="I368" s="31"/>
      <c r="J368" s="30"/>
      <c r="K368" s="30"/>
      <c r="L368" s="28"/>
      <c r="M368" s="31"/>
      <c r="N368" s="31"/>
      <c r="O368" s="28"/>
      <c r="P368" s="28"/>
      <c r="Q368" s="28"/>
      <c r="R368" s="31"/>
      <c r="S368" s="31"/>
      <c r="T368" s="30"/>
      <c r="U368" s="30"/>
      <c r="V368" s="30"/>
      <c r="W368" s="30"/>
      <c r="X368" s="30"/>
      <c r="Y368" s="30"/>
      <c r="Z368" s="30"/>
      <c r="AA368" s="30"/>
    </row>
    <row r="369" spans="1:27" ht="13.2" x14ac:dyDescent="0.25">
      <c r="A369" s="78"/>
      <c r="B369" s="28"/>
      <c r="C369" s="28"/>
      <c r="D369" s="27"/>
      <c r="E369" s="28"/>
      <c r="F369" s="27"/>
      <c r="G369" s="28"/>
      <c r="H369" s="31"/>
      <c r="I369" s="31"/>
      <c r="J369" s="30"/>
      <c r="K369" s="30"/>
      <c r="L369" s="28"/>
      <c r="M369" s="31"/>
      <c r="N369" s="31"/>
      <c r="O369" s="28"/>
      <c r="P369" s="28"/>
      <c r="Q369" s="28"/>
      <c r="R369" s="31"/>
      <c r="S369" s="31"/>
      <c r="T369" s="30"/>
      <c r="U369" s="30"/>
      <c r="V369" s="30"/>
      <c r="W369" s="30"/>
      <c r="X369" s="30"/>
      <c r="Y369" s="30"/>
      <c r="Z369" s="30"/>
      <c r="AA369" s="30"/>
    </row>
    <row r="370" spans="1:27" ht="13.2" x14ac:dyDescent="0.25">
      <c r="A370" s="78"/>
      <c r="B370" s="28"/>
      <c r="C370" s="28"/>
      <c r="D370" s="27"/>
      <c r="E370" s="28"/>
      <c r="F370" s="27"/>
      <c r="G370" s="28"/>
      <c r="H370" s="31"/>
      <c r="I370" s="31"/>
      <c r="J370" s="30"/>
      <c r="K370" s="30"/>
      <c r="L370" s="28"/>
      <c r="M370" s="31"/>
      <c r="N370" s="31"/>
      <c r="O370" s="28"/>
      <c r="P370" s="28"/>
      <c r="Q370" s="28"/>
      <c r="R370" s="31"/>
      <c r="S370" s="31"/>
      <c r="T370" s="30"/>
      <c r="U370" s="30"/>
      <c r="V370" s="30"/>
      <c r="W370" s="30"/>
      <c r="X370" s="30"/>
      <c r="Y370" s="30"/>
      <c r="Z370" s="30"/>
      <c r="AA370" s="30"/>
    </row>
    <row r="371" spans="1:27" ht="13.2" x14ac:dyDescent="0.25">
      <c r="A371" s="78"/>
      <c r="B371" s="28"/>
      <c r="C371" s="28"/>
      <c r="D371" s="27"/>
      <c r="E371" s="28"/>
      <c r="F371" s="27"/>
      <c r="G371" s="28"/>
      <c r="H371" s="31"/>
      <c r="I371" s="31"/>
      <c r="J371" s="30"/>
      <c r="K371" s="30"/>
      <c r="L371" s="28"/>
      <c r="M371" s="31"/>
      <c r="N371" s="31"/>
      <c r="O371" s="28"/>
      <c r="P371" s="28"/>
      <c r="Q371" s="28"/>
      <c r="R371" s="31"/>
      <c r="S371" s="31"/>
      <c r="T371" s="30"/>
      <c r="U371" s="30"/>
      <c r="V371" s="30"/>
      <c r="W371" s="30"/>
      <c r="X371" s="30"/>
      <c r="Y371" s="30"/>
      <c r="Z371" s="30"/>
      <c r="AA371" s="30"/>
    </row>
    <row r="372" spans="1:27" ht="13.2" x14ac:dyDescent="0.25">
      <c r="A372" s="78"/>
      <c r="B372" s="28"/>
      <c r="C372" s="28"/>
      <c r="D372" s="27"/>
      <c r="E372" s="28"/>
      <c r="F372" s="27"/>
      <c r="G372" s="28"/>
      <c r="H372" s="31"/>
      <c r="I372" s="31"/>
      <c r="J372" s="30"/>
      <c r="K372" s="30"/>
      <c r="L372" s="28"/>
      <c r="M372" s="31"/>
      <c r="N372" s="31"/>
      <c r="O372" s="28"/>
      <c r="P372" s="28"/>
      <c r="Q372" s="28"/>
      <c r="R372" s="31"/>
      <c r="S372" s="31"/>
      <c r="T372" s="30"/>
      <c r="U372" s="30"/>
      <c r="V372" s="30"/>
      <c r="W372" s="30"/>
      <c r="X372" s="30"/>
      <c r="Y372" s="30"/>
      <c r="Z372" s="30"/>
      <c r="AA372" s="30"/>
    </row>
    <row r="373" spans="1:27" ht="13.2" x14ac:dyDescent="0.25">
      <c r="A373" s="78"/>
      <c r="B373" s="28"/>
      <c r="C373" s="28"/>
      <c r="D373" s="27"/>
      <c r="E373" s="28"/>
      <c r="F373" s="27"/>
      <c r="G373" s="28"/>
      <c r="H373" s="31"/>
      <c r="I373" s="31"/>
      <c r="J373" s="30"/>
      <c r="K373" s="30"/>
      <c r="L373" s="28"/>
      <c r="M373" s="31"/>
      <c r="N373" s="31"/>
      <c r="O373" s="28"/>
      <c r="P373" s="28"/>
      <c r="Q373" s="28"/>
      <c r="R373" s="31"/>
      <c r="S373" s="31"/>
      <c r="T373" s="30"/>
      <c r="U373" s="30"/>
      <c r="V373" s="30"/>
      <c r="W373" s="30"/>
      <c r="X373" s="30"/>
      <c r="Y373" s="30"/>
      <c r="Z373" s="30"/>
      <c r="AA373" s="30"/>
    </row>
    <row r="374" spans="1:27" ht="13.2" x14ac:dyDescent="0.25">
      <c r="A374" s="78"/>
      <c r="B374" s="28"/>
      <c r="C374" s="28"/>
      <c r="D374" s="27"/>
      <c r="E374" s="28"/>
      <c r="F374" s="27"/>
      <c r="G374" s="28"/>
      <c r="H374" s="31"/>
      <c r="I374" s="31"/>
      <c r="J374" s="30"/>
      <c r="K374" s="30"/>
      <c r="L374" s="28"/>
      <c r="M374" s="31"/>
      <c r="N374" s="31"/>
      <c r="O374" s="28"/>
      <c r="P374" s="28"/>
      <c r="Q374" s="28"/>
      <c r="R374" s="31"/>
      <c r="S374" s="31"/>
      <c r="T374" s="30"/>
      <c r="U374" s="30"/>
      <c r="V374" s="30"/>
      <c r="W374" s="30"/>
      <c r="X374" s="30"/>
      <c r="Y374" s="30"/>
      <c r="Z374" s="30"/>
      <c r="AA374" s="30"/>
    </row>
    <row r="375" spans="1:27" ht="13.2" x14ac:dyDescent="0.25">
      <c r="A375" s="78"/>
      <c r="B375" s="28"/>
      <c r="C375" s="28"/>
      <c r="D375" s="27"/>
      <c r="E375" s="28"/>
      <c r="F375" s="27"/>
      <c r="G375" s="28"/>
      <c r="H375" s="31"/>
      <c r="I375" s="31"/>
      <c r="J375" s="30"/>
      <c r="K375" s="30"/>
      <c r="L375" s="28"/>
      <c r="M375" s="31"/>
      <c r="N375" s="31"/>
      <c r="O375" s="28"/>
      <c r="P375" s="28"/>
      <c r="Q375" s="28"/>
      <c r="R375" s="31"/>
      <c r="S375" s="31"/>
      <c r="T375" s="30"/>
      <c r="U375" s="30"/>
      <c r="V375" s="30"/>
      <c r="W375" s="30"/>
      <c r="X375" s="30"/>
      <c r="Y375" s="30"/>
      <c r="Z375" s="30"/>
      <c r="AA375" s="30"/>
    </row>
    <row r="376" spans="1:27" ht="13.2" x14ac:dyDescent="0.25">
      <c r="A376" s="78"/>
      <c r="B376" s="28"/>
      <c r="C376" s="28"/>
      <c r="D376" s="27"/>
      <c r="E376" s="28"/>
      <c r="F376" s="27"/>
      <c r="G376" s="28"/>
      <c r="H376" s="31"/>
      <c r="I376" s="31"/>
      <c r="J376" s="30"/>
      <c r="K376" s="30"/>
      <c r="L376" s="28"/>
      <c r="M376" s="31"/>
      <c r="N376" s="31"/>
      <c r="O376" s="28"/>
      <c r="P376" s="28"/>
      <c r="Q376" s="28"/>
      <c r="R376" s="31"/>
      <c r="S376" s="31"/>
      <c r="T376" s="30"/>
      <c r="U376" s="30"/>
      <c r="V376" s="30"/>
      <c r="W376" s="30"/>
      <c r="X376" s="30"/>
      <c r="Y376" s="30"/>
      <c r="Z376" s="30"/>
      <c r="AA376" s="30"/>
    </row>
    <row r="377" spans="1:27" ht="13.2" x14ac:dyDescent="0.25">
      <c r="A377" s="78"/>
      <c r="B377" s="28"/>
      <c r="C377" s="28"/>
      <c r="D377" s="27"/>
      <c r="E377" s="28"/>
      <c r="F377" s="27"/>
      <c r="G377" s="28"/>
      <c r="H377" s="31"/>
      <c r="I377" s="31"/>
      <c r="J377" s="30"/>
      <c r="K377" s="30"/>
      <c r="L377" s="28"/>
      <c r="M377" s="31"/>
      <c r="N377" s="31"/>
      <c r="O377" s="28"/>
      <c r="P377" s="28"/>
      <c r="Q377" s="28"/>
      <c r="R377" s="31"/>
      <c r="S377" s="31"/>
      <c r="T377" s="30"/>
      <c r="U377" s="30"/>
      <c r="V377" s="30"/>
      <c r="W377" s="30"/>
      <c r="X377" s="30"/>
      <c r="Y377" s="30"/>
      <c r="Z377" s="30"/>
      <c r="AA377" s="30"/>
    </row>
    <row r="378" spans="1:27" ht="13.2" x14ac:dyDescent="0.25">
      <c r="A378" s="78"/>
      <c r="B378" s="28"/>
      <c r="C378" s="28"/>
      <c r="D378" s="27"/>
      <c r="E378" s="28"/>
      <c r="F378" s="27"/>
      <c r="G378" s="28"/>
      <c r="H378" s="31"/>
      <c r="I378" s="31"/>
      <c r="J378" s="30"/>
      <c r="K378" s="30"/>
      <c r="L378" s="28"/>
      <c r="M378" s="31"/>
      <c r="N378" s="31"/>
      <c r="O378" s="28"/>
      <c r="P378" s="28"/>
      <c r="Q378" s="28"/>
      <c r="R378" s="31"/>
      <c r="S378" s="31"/>
      <c r="T378" s="30"/>
      <c r="U378" s="30"/>
      <c r="V378" s="30"/>
      <c r="W378" s="30"/>
      <c r="X378" s="30"/>
      <c r="Y378" s="30"/>
      <c r="Z378" s="30"/>
      <c r="AA378" s="30"/>
    </row>
    <row r="379" spans="1:27" ht="13.2" x14ac:dyDescent="0.25">
      <c r="A379" s="78"/>
      <c r="B379" s="28"/>
      <c r="C379" s="28"/>
      <c r="D379" s="27"/>
      <c r="E379" s="28"/>
      <c r="F379" s="27"/>
      <c r="G379" s="28"/>
      <c r="H379" s="31"/>
      <c r="I379" s="31"/>
      <c r="J379" s="30"/>
      <c r="K379" s="30"/>
      <c r="L379" s="28"/>
      <c r="M379" s="31"/>
      <c r="N379" s="31"/>
      <c r="O379" s="28"/>
      <c r="P379" s="28"/>
      <c r="Q379" s="28"/>
      <c r="R379" s="31"/>
      <c r="S379" s="31"/>
      <c r="T379" s="30"/>
      <c r="U379" s="30"/>
      <c r="V379" s="30"/>
      <c r="W379" s="30"/>
      <c r="X379" s="30"/>
      <c r="Y379" s="30"/>
      <c r="Z379" s="30"/>
      <c r="AA379" s="30"/>
    </row>
    <row r="380" spans="1:27" ht="13.2" x14ac:dyDescent="0.25">
      <c r="A380" s="78"/>
      <c r="B380" s="28"/>
      <c r="C380" s="28"/>
      <c r="D380" s="27"/>
      <c r="E380" s="28"/>
      <c r="F380" s="27"/>
      <c r="G380" s="28"/>
      <c r="H380" s="31"/>
      <c r="I380" s="31"/>
      <c r="J380" s="30"/>
      <c r="K380" s="30"/>
      <c r="L380" s="28"/>
      <c r="M380" s="31"/>
      <c r="N380" s="31"/>
      <c r="O380" s="28"/>
      <c r="P380" s="28"/>
      <c r="Q380" s="28"/>
      <c r="R380" s="31"/>
      <c r="S380" s="31"/>
      <c r="T380" s="30"/>
      <c r="U380" s="30"/>
      <c r="V380" s="30"/>
      <c r="W380" s="30"/>
      <c r="X380" s="30"/>
      <c r="Y380" s="30"/>
      <c r="Z380" s="30"/>
      <c r="AA380" s="30"/>
    </row>
    <row r="381" spans="1:27" ht="13.2" x14ac:dyDescent="0.25">
      <c r="A381" s="78"/>
      <c r="B381" s="28"/>
      <c r="C381" s="28"/>
      <c r="D381" s="27"/>
      <c r="E381" s="28"/>
      <c r="F381" s="27"/>
      <c r="G381" s="28"/>
      <c r="H381" s="31"/>
      <c r="I381" s="31"/>
      <c r="J381" s="30"/>
      <c r="K381" s="30"/>
      <c r="L381" s="28"/>
      <c r="M381" s="31"/>
      <c r="N381" s="31"/>
      <c r="O381" s="28"/>
      <c r="P381" s="28"/>
      <c r="Q381" s="28"/>
      <c r="R381" s="31"/>
      <c r="S381" s="31"/>
      <c r="T381" s="30"/>
      <c r="U381" s="30"/>
      <c r="V381" s="30"/>
      <c r="W381" s="30"/>
      <c r="X381" s="30"/>
      <c r="Y381" s="30"/>
      <c r="Z381" s="30"/>
      <c r="AA381" s="30"/>
    </row>
    <row r="382" spans="1:27" ht="13.2" x14ac:dyDescent="0.25">
      <c r="A382" s="78"/>
      <c r="B382" s="28"/>
      <c r="C382" s="28"/>
      <c r="D382" s="27"/>
      <c r="E382" s="28"/>
      <c r="F382" s="27"/>
      <c r="G382" s="28"/>
      <c r="H382" s="31"/>
      <c r="I382" s="31"/>
      <c r="J382" s="30"/>
      <c r="K382" s="30"/>
      <c r="L382" s="28"/>
      <c r="M382" s="31"/>
      <c r="N382" s="31"/>
      <c r="O382" s="28"/>
      <c r="P382" s="28"/>
      <c r="Q382" s="28"/>
      <c r="R382" s="31"/>
      <c r="S382" s="31"/>
      <c r="T382" s="30"/>
      <c r="U382" s="30"/>
      <c r="V382" s="30"/>
      <c r="W382" s="30"/>
      <c r="X382" s="30"/>
      <c r="Y382" s="30"/>
      <c r="Z382" s="30"/>
      <c r="AA382" s="30"/>
    </row>
    <row r="383" spans="1:27" ht="13.2" x14ac:dyDescent="0.25">
      <c r="A383" s="78"/>
      <c r="B383" s="28"/>
      <c r="C383" s="28"/>
      <c r="D383" s="27"/>
      <c r="E383" s="28"/>
      <c r="F383" s="27"/>
      <c r="G383" s="28"/>
      <c r="H383" s="31"/>
      <c r="I383" s="31"/>
      <c r="J383" s="30"/>
      <c r="K383" s="30"/>
      <c r="L383" s="28"/>
      <c r="M383" s="31"/>
      <c r="N383" s="31"/>
      <c r="O383" s="28"/>
      <c r="P383" s="28"/>
      <c r="Q383" s="28"/>
      <c r="R383" s="31"/>
      <c r="S383" s="31"/>
      <c r="T383" s="30"/>
      <c r="U383" s="30"/>
      <c r="V383" s="30"/>
      <c r="W383" s="30"/>
      <c r="X383" s="30"/>
      <c r="Y383" s="30"/>
      <c r="Z383" s="30"/>
      <c r="AA383" s="30"/>
    </row>
    <row r="384" spans="1:27" ht="13.2" x14ac:dyDescent="0.25">
      <c r="A384" s="78"/>
      <c r="B384" s="28"/>
      <c r="C384" s="28"/>
      <c r="D384" s="27"/>
      <c r="E384" s="28"/>
      <c r="F384" s="27"/>
      <c r="G384" s="28"/>
      <c r="H384" s="31"/>
      <c r="I384" s="31"/>
      <c r="J384" s="30"/>
      <c r="K384" s="30"/>
      <c r="L384" s="28"/>
      <c r="M384" s="31"/>
      <c r="N384" s="31"/>
      <c r="O384" s="28"/>
      <c r="P384" s="28"/>
      <c r="Q384" s="28"/>
      <c r="R384" s="31"/>
      <c r="S384" s="31"/>
      <c r="T384" s="30"/>
      <c r="U384" s="30"/>
      <c r="V384" s="30"/>
      <c r="W384" s="30"/>
      <c r="X384" s="30"/>
      <c r="Y384" s="30"/>
      <c r="Z384" s="30"/>
      <c r="AA384" s="30"/>
    </row>
    <row r="385" spans="1:27" ht="13.2" x14ac:dyDescent="0.25">
      <c r="A385" s="78"/>
      <c r="B385" s="28"/>
      <c r="C385" s="28"/>
      <c r="D385" s="27"/>
      <c r="E385" s="28"/>
      <c r="F385" s="27"/>
      <c r="G385" s="28"/>
      <c r="H385" s="31"/>
      <c r="I385" s="31"/>
      <c r="J385" s="30"/>
      <c r="K385" s="30"/>
      <c r="L385" s="28"/>
      <c r="M385" s="31"/>
      <c r="N385" s="31"/>
      <c r="O385" s="28"/>
      <c r="P385" s="28"/>
      <c r="Q385" s="28"/>
      <c r="R385" s="31"/>
      <c r="S385" s="31"/>
      <c r="T385" s="30"/>
      <c r="U385" s="30"/>
      <c r="V385" s="30"/>
      <c r="W385" s="30"/>
      <c r="X385" s="30"/>
      <c r="Y385" s="30"/>
      <c r="Z385" s="30"/>
      <c r="AA385" s="30"/>
    </row>
    <row r="386" spans="1:27" ht="13.2" x14ac:dyDescent="0.25">
      <c r="A386" s="78"/>
      <c r="B386" s="28"/>
      <c r="C386" s="28"/>
      <c r="D386" s="27"/>
      <c r="E386" s="28"/>
      <c r="F386" s="27"/>
      <c r="G386" s="28"/>
      <c r="H386" s="31"/>
      <c r="I386" s="31"/>
      <c r="J386" s="30"/>
      <c r="K386" s="30"/>
      <c r="L386" s="28"/>
      <c r="M386" s="31"/>
      <c r="N386" s="31"/>
      <c r="O386" s="28"/>
      <c r="P386" s="28"/>
      <c r="Q386" s="28"/>
      <c r="R386" s="31"/>
      <c r="S386" s="31"/>
      <c r="T386" s="30"/>
      <c r="U386" s="30"/>
      <c r="V386" s="30"/>
      <c r="W386" s="30"/>
      <c r="X386" s="30"/>
      <c r="Y386" s="30"/>
      <c r="Z386" s="30"/>
      <c r="AA386" s="30"/>
    </row>
    <row r="387" spans="1:27" ht="13.2" x14ac:dyDescent="0.25">
      <c r="A387" s="78"/>
      <c r="B387" s="28"/>
      <c r="C387" s="28"/>
      <c r="D387" s="27"/>
      <c r="E387" s="28"/>
      <c r="F387" s="27"/>
      <c r="G387" s="28"/>
      <c r="H387" s="31"/>
      <c r="I387" s="31"/>
      <c r="J387" s="30"/>
      <c r="K387" s="30"/>
      <c r="L387" s="28"/>
      <c r="M387" s="31"/>
      <c r="N387" s="31"/>
      <c r="O387" s="28"/>
      <c r="P387" s="28"/>
      <c r="Q387" s="28"/>
      <c r="R387" s="31"/>
      <c r="S387" s="31"/>
      <c r="T387" s="30"/>
      <c r="U387" s="30"/>
      <c r="V387" s="30"/>
      <c r="W387" s="30"/>
      <c r="X387" s="30"/>
      <c r="Y387" s="30"/>
      <c r="Z387" s="30"/>
      <c r="AA387" s="30"/>
    </row>
    <row r="388" spans="1:27" ht="13.2" x14ac:dyDescent="0.25">
      <c r="A388" s="78"/>
      <c r="B388" s="28"/>
      <c r="C388" s="28"/>
      <c r="D388" s="27"/>
      <c r="E388" s="28"/>
      <c r="F388" s="27"/>
      <c r="G388" s="28"/>
      <c r="H388" s="31"/>
      <c r="I388" s="31"/>
      <c r="J388" s="30"/>
      <c r="K388" s="30"/>
      <c r="L388" s="28"/>
      <c r="M388" s="31"/>
      <c r="N388" s="31"/>
      <c r="O388" s="28"/>
      <c r="P388" s="28"/>
      <c r="Q388" s="28"/>
      <c r="R388" s="31"/>
      <c r="S388" s="31"/>
      <c r="T388" s="30"/>
      <c r="U388" s="30"/>
      <c r="V388" s="30"/>
      <c r="W388" s="30"/>
      <c r="X388" s="30"/>
      <c r="Y388" s="30"/>
      <c r="Z388" s="30"/>
      <c r="AA388" s="30"/>
    </row>
    <row r="389" spans="1:27" ht="13.2" x14ac:dyDescent="0.25">
      <c r="A389" s="78"/>
      <c r="B389" s="28"/>
      <c r="C389" s="28"/>
      <c r="D389" s="27"/>
      <c r="E389" s="28"/>
      <c r="F389" s="27"/>
      <c r="G389" s="28"/>
      <c r="H389" s="31"/>
      <c r="I389" s="31"/>
      <c r="J389" s="30"/>
      <c r="K389" s="30"/>
      <c r="L389" s="28"/>
      <c r="M389" s="31"/>
      <c r="N389" s="31"/>
      <c r="O389" s="28"/>
      <c r="P389" s="28"/>
      <c r="Q389" s="28"/>
      <c r="R389" s="31"/>
      <c r="S389" s="31"/>
      <c r="T389" s="30"/>
      <c r="U389" s="30"/>
      <c r="V389" s="30"/>
      <c r="W389" s="30"/>
      <c r="X389" s="30"/>
      <c r="Y389" s="30"/>
      <c r="Z389" s="30"/>
      <c r="AA389" s="30"/>
    </row>
    <row r="390" spans="1:27" ht="13.2" x14ac:dyDescent="0.25">
      <c r="A390" s="78"/>
      <c r="B390" s="28"/>
      <c r="C390" s="28"/>
      <c r="D390" s="27"/>
      <c r="E390" s="28"/>
      <c r="F390" s="27"/>
      <c r="G390" s="28"/>
      <c r="H390" s="31"/>
      <c r="I390" s="31"/>
      <c r="J390" s="30"/>
      <c r="K390" s="30"/>
      <c r="L390" s="28"/>
      <c r="M390" s="31"/>
      <c r="N390" s="31"/>
      <c r="O390" s="28"/>
      <c r="P390" s="28"/>
      <c r="Q390" s="28"/>
      <c r="R390" s="31"/>
      <c r="S390" s="31"/>
      <c r="T390" s="30"/>
      <c r="U390" s="30"/>
      <c r="V390" s="30"/>
      <c r="W390" s="30"/>
      <c r="X390" s="30"/>
      <c r="Y390" s="30"/>
      <c r="Z390" s="30"/>
      <c r="AA390" s="30"/>
    </row>
    <row r="391" spans="1:27" ht="13.2" x14ac:dyDescent="0.25">
      <c r="A391" s="78"/>
      <c r="B391" s="28"/>
      <c r="C391" s="28"/>
      <c r="D391" s="27"/>
      <c r="E391" s="28"/>
      <c r="F391" s="27"/>
      <c r="G391" s="28"/>
      <c r="H391" s="31"/>
      <c r="I391" s="31"/>
      <c r="J391" s="30"/>
      <c r="K391" s="30"/>
      <c r="L391" s="28"/>
      <c r="M391" s="31"/>
      <c r="N391" s="31"/>
      <c r="O391" s="28"/>
      <c r="P391" s="28"/>
      <c r="Q391" s="28"/>
      <c r="R391" s="31"/>
      <c r="S391" s="31"/>
      <c r="T391" s="30"/>
      <c r="U391" s="30"/>
      <c r="V391" s="30"/>
      <c r="W391" s="30"/>
      <c r="X391" s="30"/>
      <c r="Y391" s="30"/>
      <c r="Z391" s="30"/>
      <c r="AA391" s="30"/>
    </row>
    <row r="392" spans="1:27" ht="13.2" x14ac:dyDescent="0.25">
      <c r="A392" s="78"/>
      <c r="B392" s="28"/>
      <c r="C392" s="28"/>
      <c r="D392" s="27"/>
      <c r="E392" s="28"/>
      <c r="F392" s="27"/>
      <c r="G392" s="28"/>
      <c r="H392" s="31"/>
      <c r="I392" s="31"/>
      <c r="J392" s="30"/>
      <c r="K392" s="30"/>
      <c r="L392" s="28"/>
      <c r="M392" s="31"/>
      <c r="N392" s="31"/>
      <c r="O392" s="28"/>
      <c r="P392" s="28"/>
      <c r="Q392" s="28"/>
      <c r="R392" s="31"/>
      <c r="S392" s="31"/>
      <c r="T392" s="30"/>
      <c r="U392" s="30"/>
      <c r="V392" s="30"/>
      <c r="W392" s="30"/>
      <c r="X392" s="30"/>
      <c r="Y392" s="30"/>
      <c r="Z392" s="30"/>
      <c r="AA392" s="30"/>
    </row>
    <row r="393" spans="1:27" ht="13.2" x14ac:dyDescent="0.25">
      <c r="A393" s="78"/>
      <c r="B393" s="28"/>
      <c r="C393" s="28"/>
      <c r="D393" s="27"/>
      <c r="E393" s="28"/>
      <c r="F393" s="27"/>
      <c r="G393" s="28"/>
      <c r="H393" s="31"/>
      <c r="I393" s="31"/>
      <c r="J393" s="30"/>
      <c r="K393" s="30"/>
      <c r="L393" s="28"/>
      <c r="M393" s="31"/>
      <c r="N393" s="31"/>
      <c r="O393" s="28"/>
      <c r="P393" s="28"/>
      <c r="Q393" s="28"/>
      <c r="R393" s="31"/>
      <c r="S393" s="31"/>
      <c r="T393" s="30"/>
      <c r="U393" s="30"/>
      <c r="V393" s="30"/>
      <c r="W393" s="30"/>
      <c r="X393" s="30"/>
      <c r="Y393" s="30"/>
      <c r="Z393" s="30"/>
      <c r="AA393" s="30"/>
    </row>
    <row r="394" spans="1:27" ht="13.2" x14ac:dyDescent="0.25">
      <c r="A394" s="78"/>
      <c r="B394" s="28"/>
      <c r="C394" s="28"/>
      <c r="D394" s="27"/>
      <c r="E394" s="28"/>
      <c r="F394" s="27"/>
      <c r="G394" s="28"/>
      <c r="H394" s="31"/>
      <c r="I394" s="31"/>
      <c r="J394" s="30"/>
      <c r="K394" s="30"/>
      <c r="L394" s="28"/>
      <c r="M394" s="31"/>
      <c r="N394" s="31"/>
      <c r="O394" s="28"/>
      <c r="P394" s="28"/>
      <c r="Q394" s="28"/>
      <c r="R394" s="31"/>
      <c r="S394" s="31"/>
      <c r="T394" s="30"/>
      <c r="U394" s="30"/>
      <c r="V394" s="30"/>
      <c r="W394" s="30"/>
      <c r="X394" s="30"/>
      <c r="Y394" s="30"/>
      <c r="Z394" s="30"/>
      <c r="AA394" s="30"/>
    </row>
    <row r="395" spans="1:27" ht="13.2" x14ac:dyDescent="0.25">
      <c r="A395" s="78"/>
      <c r="B395" s="28"/>
      <c r="C395" s="28"/>
      <c r="D395" s="27"/>
      <c r="E395" s="28"/>
      <c r="F395" s="27"/>
      <c r="G395" s="28"/>
      <c r="H395" s="31"/>
      <c r="I395" s="31"/>
      <c r="J395" s="30"/>
      <c r="K395" s="30"/>
      <c r="L395" s="28"/>
      <c r="M395" s="31"/>
      <c r="N395" s="31"/>
      <c r="O395" s="28"/>
      <c r="P395" s="28"/>
      <c r="Q395" s="28"/>
      <c r="R395" s="31"/>
      <c r="S395" s="31"/>
      <c r="T395" s="30"/>
      <c r="U395" s="30"/>
      <c r="V395" s="30"/>
      <c r="W395" s="30"/>
      <c r="X395" s="30"/>
      <c r="Y395" s="30"/>
      <c r="Z395" s="30"/>
      <c r="AA395" s="30"/>
    </row>
    <row r="396" spans="1:27" ht="13.2" x14ac:dyDescent="0.25">
      <c r="A396" s="78"/>
      <c r="B396" s="28"/>
      <c r="C396" s="28"/>
      <c r="D396" s="27"/>
      <c r="E396" s="28"/>
      <c r="F396" s="27"/>
      <c r="G396" s="28"/>
      <c r="H396" s="31"/>
      <c r="I396" s="31"/>
      <c r="J396" s="30"/>
      <c r="K396" s="30"/>
      <c r="L396" s="28"/>
      <c r="M396" s="31"/>
      <c r="N396" s="31"/>
      <c r="O396" s="28"/>
      <c r="P396" s="28"/>
      <c r="Q396" s="28"/>
      <c r="R396" s="31"/>
      <c r="S396" s="31"/>
      <c r="T396" s="30"/>
      <c r="U396" s="30"/>
      <c r="V396" s="30"/>
      <c r="W396" s="30"/>
      <c r="X396" s="30"/>
      <c r="Y396" s="30"/>
      <c r="Z396" s="30"/>
      <c r="AA396" s="30"/>
    </row>
    <row r="397" spans="1:27" ht="13.2" x14ac:dyDescent="0.25">
      <c r="A397" s="78"/>
      <c r="B397" s="28"/>
      <c r="C397" s="28"/>
      <c r="D397" s="27"/>
      <c r="E397" s="28"/>
      <c r="F397" s="27"/>
      <c r="G397" s="28"/>
      <c r="H397" s="31"/>
      <c r="I397" s="31"/>
      <c r="J397" s="30"/>
      <c r="K397" s="30"/>
      <c r="L397" s="28"/>
      <c r="M397" s="31"/>
      <c r="N397" s="31"/>
      <c r="O397" s="28"/>
      <c r="P397" s="28"/>
      <c r="Q397" s="28"/>
      <c r="R397" s="31"/>
      <c r="S397" s="31"/>
      <c r="T397" s="30"/>
      <c r="U397" s="30"/>
      <c r="V397" s="30"/>
      <c r="W397" s="30"/>
      <c r="X397" s="30"/>
      <c r="Y397" s="30"/>
      <c r="Z397" s="30"/>
      <c r="AA397" s="30"/>
    </row>
    <row r="398" spans="1:27" ht="13.2" x14ac:dyDescent="0.25">
      <c r="A398" s="78"/>
      <c r="B398" s="28"/>
      <c r="C398" s="28"/>
      <c r="D398" s="27"/>
      <c r="E398" s="28"/>
      <c r="F398" s="27"/>
      <c r="G398" s="28"/>
      <c r="H398" s="31"/>
      <c r="I398" s="31"/>
      <c r="J398" s="30"/>
      <c r="K398" s="30"/>
      <c r="L398" s="28"/>
      <c r="M398" s="31"/>
      <c r="N398" s="31"/>
      <c r="O398" s="28"/>
      <c r="P398" s="28"/>
      <c r="Q398" s="28"/>
      <c r="R398" s="31"/>
      <c r="S398" s="31"/>
      <c r="T398" s="30"/>
      <c r="U398" s="30"/>
      <c r="V398" s="30"/>
      <c r="W398" s="30"/>
      <c r="X398" s="30"/>
      <c r="Y398" s="30"/>
      <c r="Z398" s="30"/>
      <c r="AA398" s="30"/>
    </row>
    <row r="399" spans="1:27" ht="13.2" x14ac:dyDescent="0.25">
      <c r="A399" s="78"/>
      <c r="B399" s="28"/>
      <c r="C399" s="28"/>
      <c r="D399" s="27"/>
      <c r="E399" s="28"/>
      <c r="F399" s="27"/>
      <c r="G399" s="28"/>
      <c r="H399" s="31"/>
      <c r="I399" s="31"/>
      <c r="J399" s="30"/>
      <c r="K399" s="30"/>
      <c r="L399" s="28"/>
      <c r="M399" s="31"/>
      <c r="N399" s="31"/>
      <c r="O399" s="28"/>
      <c r="P399" s="28"/>
      <c r="Q399" s="28"/>
      <c r="R399" s="31"/>
      <c r="S399" s="31"/>
      <c r="T399" s="30"/>
      <c r="U399" s="30"/>
      <c r="V399" s="30"/>
      <c r="W399" s="30"/>
      <c r="X399" s="30"/>
      <c r="Y399" s="30"/>
      <c r="Z399" s="30"/>
      <c r="AA399" s="30"/>
    </row>
    <row r="400" spans="1:27" ht="13.2" x14ac:dyDescent="0.25">
      <c r="A400" s="78"/>
      <c r="B400" s="28"/>
      <c r="C400" s="28"/>
      <c r="D400" s="27"/>
      <c r="E400" s="28"/>
      <c r="F400" s="27"/>
      <c r="G400" s="28"/>
      <c r="H400" s="31"/>
      <c r="I400" s="31"/>
      <c r="J400" s="30"/>
      <c r="K400" s="30"/>
      <c r="L400" s="28"/>
      <c r="M400" s="31"/>
      <c r="N400" s="31"/>
      <c r="O400" s="28"/>
      <c r="P400" s="28"/>
      <c r="Q400" s="28"/>
      <c r="R400" s="31"/>
      <c r="S400" s="31"/>
      <c r="T400" s="30"/>
      <c r="U400" s="30"/>
      <c r="V400" s="30"/>
      <c r="W400" s="30"/>
      <c r="X400" s="30"/>
      <c r="Y400" s="30"/>
      <c r="Z400" s="30"/>
      <c r="AA400" s="30"/>
    </row>
    <row r="401" spans="1:27" ht="13.2" x14ac:dyDescent="0.25">
      <c r="A401" s="78"/>
      <c r="B401" s="28"/>
      <c r="C401" s="28"/>
      <c r="D401" s="27"/>
      <c r="E401" s="28"/>
      <c r="F401" s="27"/>
      <c r="G401" s="28"/>
      <c r="H401" s="31"/>
      <c r="I401" s="31"/>
      <c r="J401" s="30"/>
      <c r="K401" s="30"/>
      <c r="L401" s="28"/>
      <c r="M401" s="31"/>
      <c r="N401" s="31"/>
      <c r="O401" s="28"/>
      <c r="P401" s="28"/>
      <c r="Q401" s="28"/>
      <c r="R401" s="31"/>
      <c r="S401" s="31"/>
      <c r="T401" s="30"/>
      <c r="U401" s="30"/>
      <c r="V401" s="30"/>
      <c r="W401" s="30"/>
      <c r="X401" s="30"/>
      <c r="Y401" s="30"/>
      <c r="Z401" s="30"/>
      <c r="AA401" s="30"/>
    </row>
    <row r="402" spans="1:27" ht="13.2" x14ac:dyDescent="0.25">
      <c r="A402" s="78"/>
      <c r="B402" s="28"/>
      <c r="C402" s="28"/>
      <c r="D402" s="27"/>
      <c r="E402" s="28"/>
      <c r="F402" s="27"/>
      <c r="G402" s="28"/>
      <c r="H402" s="31"/>
      <c r="I402" s="31"/>
      <c r="J402" s="30"/>
      <c r="K402" s="30"/>
      <c r="L402" s="28"/>
      <c r="M402" s="31"/>
      <c r="N402" s="31"/>
      <c r="O402" s="28"/>
      <c r="P402" s="28"/>
      <c r="Q402" s="28"/>
      <c r="R402" s="31"/>
      <c r="S402" s="31"/>
      <c r="T402" s="30"/>
      <c r="U402" s="30"/>
      <c r="V402" s="30"/>
      <c r="W402" s="30"/>
      <c r="X402" s="30"/>
      <c r="Y402" s="30"/>
      <c r="Z402" s="30"/>
      <c r="AA402" s="30"/>
    </row>
    <row r="403" spans="1:27" ht="13.2" x14ac:dyDescent="0.25">
      <c r="A403" s="78"/>
      <c r="B403" s="28"/>
      <c r="C403" s="28"/>
      <c r="D403" s="27"/>
      <c r="E403" s="28"/>
      <c r="F403" s="27"/>
      <c r="G403" s="28"/>
      <c r="H403" s="31"/>
      <c r="I403" s="31"/>
      <c r="J403" s="30"/>
      <c r="K403" s="30"/>
      <c r="L403" s="28"/>
      <c r="M403" s="31"/>
      <c r="N403" s="31"/>
      <c r="O403" s="28"/>
      <c r="P403" s="28"/>
      <c r="Q403" s="28"/>
      <c r="R403" s="31"/>
      <c r="S403" s="31"/>
      <c r="T403" s="30"/>
      <c r="U403" s="30"/>
      <c r="V403" s="30"/>
      <c r="W403" s="30"/>
      <c r="X403" s="30"/>
      <c r="Y403" s="30"/>
      <c r="Z403" s="30"/>
      <c r="AA403" s="30"/>
    </row>
    <row r="404" spans="1:27" ht="13.2" x14ac:dyDescent="0.25">
      <c r="A404" s="78"/>
      <c r="B404" s="28"/>
      <c r="C404" s="28"/>
      <c r="D404" s="27"/>
      <c r="E404" s="28"/>
      <c r="F404" s="27"/>
      <c r="G404" s="28"/>
      <c r="H404" s="31"/>
      <c r="I404" s="31"/>
      <c r="J404" s="30"/>
      <c r="K404" s="30"/>
      <c r="L404" s="28"/>
      <c r="M404" s="31"/>
      <c r="N404" s="31"/>
      <c r="O404" s="28"/>
      <c r="P404" s="28"/>
      <c r="Q404" s="28"/>
      <c r="R404" s="31"/>
      <c r="S404" s="31"/>
      <c r="T404" s="30"/>
      <c r="U404" s="30"/>
      <c r="V404" s="30"/>
      <c r="W404" s="30"/>
      <c r="X404" s="30"/>
      <c r="Y404" s="30"/>
      <c r="Z404" s="30"/>
      <c r="AA404" s="30"/>
    </row>
    <row r="405" spans="1:27" ht="13.2" x14ac:dyDescent="0.25">
      <c r="A405" s="78"/>
      <c r="B405" s="28"/>
      <c r="C405" s="28"/>
      <c r="D405" s="27"/>
      <c r="E405" s="28"/>
      <c r="F405" s="27"/>
      <c r="G405" s="28"/>
      <c r="H405" s="31"/>
      <c r="I405" s="31"/>
      <c r="J405" s="30"/>
      <c r="K405" s="30"/>
      <c r="L405" s="28"/>
      <c r="M405" s="31"/>
      <c r="N405" s="31"/>
      <c r="O405" s="28"/>
      <c r="P405" s="28"/>
      <c r="Q405" s="28"/>
      <c r="R405" s="31"/>
      <c r="S405" s="31"/>
      <c r="T405" s="30"/>
      <c r="U405" s="30"/>
      <c r="V405" s="30"/>
      <c r="W405" s="30"/>
      <c r="X405" s="30"/>
      <c r="Y405" s="30"/>
      <c r="Z405" s="30"/>
      <c r="AA405" s="30"/>
    </row>
    <row r="406" spans="1:27" ht="13.2" x14ac:dyDescent="0.25">
      <c r="A406" s="78"/>
      <c r="B406" s="28"/>
      <c r="C406" s="28"/>
      <c r="D406" s="27"/>
      <c r="E406" s="28"/>
      <c r="F406" s="27"/>
      <c r="G406" s="28"/>
      <c r="H406" s="31"/>
      <c r="I406" s="31"/>
      <c r="J406" s="30"/>
      <c r="K406" s="30"/>
      <c r="L406" s="28"/>
      <c r="M406" s="31"/>
      <c r="N406" s="31"/>
      <c r="O406" s="28"/>
      <c r="P406" s="28"/>
      <c r="Q406" s="28"/>
      <c r="R406" s="31"/>
      <c r="S406" s="31"/>
      <c r="T406" s="30"/>
      <c r="U406" s="30"/>
      <c r="V406" s="30"/>
      <c r="W406" s="30"/>
      <c r="X406" s="30"/>
      <c r="Y406" s="30"/>
      <c r="Z406" s="30"/>
      <c r="AA406" s="30"/>
    </row>
    <row r="407" spans="1:27" ht="13.2" x14ac:dyDescent="0.25">
      <c r="A407" s="78"/>
      <c r="B407" s="28"/>
      <c r="C407" s="28"/>
      <c r="D407" s="27"/>
      <c r="E407" s="28"/>
      <c r="F407" s="27"/>
      <c r="G407" s="28"/>
      <c r="H407" s="31"/>
      <c r="I407" s="31"/>
      <c r="J407" s="30"/>
      <c r="K407" s="30"/>
      <c r="L407" s="28"/>
      <c r="M407" s="31"/>
      <c r="N407" s="31"/>
      <c r="O407" s="28"/>
      <c r="P407" s="28"/>
      <c r="Q407" s="28"/>
      <c r="R407" s="31"/>
      <c r="S407" s="31"/>
      <c r="T407" s="30"/>
      <c r="U407" s="30"/>
      <c r="V407" s="30"/>
      <c r="W407" s="30"/>
      <c r="X407" s="30"/>
      <c r="Y407" s="30"/>
      <c r="Z407" s="30"/>
      <c r="AA407" s="30"/>
    </row>
    <row r="408" spans="1:27" ht="13.2" x14ac:dyDescent="0.25">
      <c r="A408" s="78"/>
      <c r="B408" s="28"/>
      <c r="C408" s="28"/>
      <c r="D408" s="27"/>
      <c r="E408" s="28"/>
      <c r="F408" s="27"/>
      <c r="G408" s="28"/>
      <c r="H408" s="31"/>
      <c r="I408" s="31"/>
      <c r="J408" s="30"/>
      <c r="K408" s="30"/>
      <c r="L408" s="28"/>
      <c r="M408" s="31"/>
      <c r="N408" s="31"/>
      <c r="O408" s="28"/>
      <c r="P408" s="28"/>
      <c r="Q408" s="28"/>
      <c r="R408" s="31"/>
      <c r="S408" s="31"/>
      <c r="T408" s="30"/>
      <c r="U408" s="30"/>
      <c r="V408" s="30"/>
      <c r="W408" s="30"/>
      <c r="X408" s="30"/>
      <c r="Y408" s="30"/>
      <c r="Z408" s="30"/>
      <c r="AA408" s="30"/>
    </row>
    <row r="409" spans="1:27" ht="13.2" x14ac:dyDescent="0.25">
      <c r="A409" s="78"/>
      <c r="B409" s="28"/>
      <c r="C409" s="28"/>
      <c r="D409" s="27"/>
      <c r="E409" s="28"/>
      <c r="F409" s="27"/>
      <c r="G409" s="28"/>
      <c r="H409" s="31"/>
      <c r="I409" s="31"/>
      <c r="J409" s="30"/>
      <c r="K409" s="30"/>
      <c r="L409" s="28"/>
      <c r="M409" s="31"/>
      <c r="N409" s="31"/>
      <c r="O409" s="28"/>
      <c r="P409" s="28"/>
      <c r="Q409" s="28"/>
      <c r="R409" s="31"/>
      <c r="S409" s="31"/>
      <c r="T409" s="30"/>
      <c r="U409" s="30"/>
      <c r="V409" s="30"/>
      <c r="W409" s="30"/>
      <c r="X409" s="30"/>
      <c r="Y409" s="30"/>
      <c r="Z409" s="30"/>
      <c r="AA409" s="30"/>
    </row>
    <row r="410" spans="1:27" ht="13.2" x14ac:dyDescent="0.25">
      <c r="A410" s="78"/>
      <c r="B410" s="28"/>
      <c r="C410" s="28"/>
      <c r="D410" s="27"/>
      <c r="E410" s="28"/>
      <c r="F410" s="27"/>
      <c r="G410" s="28"/>
      <c r="H410" s="31"/>
      <c r="I410" s="31"/>
      <c r="J410" s="30"/>
      <c r="K410" s="30"/>
      <c r="L410" s="28"/>
      <c r="M410" s="31"/>
      <c r="N410" s="31"/>
      <c r="O410" s="28"/>
      <c r="P410" s="28"/>
      <c r="Q410" s="28"/>
      <c r="R410" s="31"/>
      <c r="S410" s="31"/>
      <c r="T410" s="30"/>
      <c r="U410" s="30"/>
      <c r="V410" s="30"/>
      <c r="W410" s="30"/>
      <c r="X410" s="30"/>
      <c r="Y410" s="30"/>
      <c r="Z410" s="30"/>
      <c r="AA410" s="30"/>
    </row>
    <row r="411" spans="1:27" ht="13.2" x14ac:dyDescent="0.25">
      <c r="A411" s="78"/>
      <c r="B411" s="28"/>
      <c r="C411" s="28"/>
      <c r="D411" s="27"/>
      <c r="E411" s="28"/>
      <c r="F411" s="27"/>
      <c r="G411" s="28"/>
      <c r="H411" s="31"/>
      <c r="I411" s="31"/>
      <c r="J411" s="30"/>
      <c r="K411" s="30"/>
      <c r="L411" s="28"/>
      <c r="M411" s="31"/>
      <c r="N411" s="31"/>
      <c r="O411" s="28"/>
      <c r="P411" s="28"/>
      <c r="Q411" s="28"/>
      <c r="R411" s="31"/>
      <c r="S411" s="31"/>
      <c r="T411" s="30"/>
      <c r="U411" s="30"/>
      <c r="V411" s="30"/>
      <c r="W411" s="30"/>
      <c r="X411" s="30"/>
      <c r="Y411" s="30"/>
      <c r="Z411" s="30"/>
      <c r="AA411" s="30"/>
    </row>
    <row r="412" spans="1:27" ht="13.2" x14ac:dyDescent="0.25">
      <c r="A412" s="78"/>
      <c r="B412" s="28"/>
      <c r="C412" s="28"/>
      <c r="D412" s="27"/>
      <c r="E412" s="28"/>
      <c r="F412" s="27"/>
      <c r="G412" s="28"/>
      <c r="H412" s="31"/>
      <c r="I412" s="31"/>
      <c r="J412" s="30"/>
      <c r="K412" s="30"/>
      <c r="L412" s="28"/>
      <c r="M412" s="31"/>
      <c r="N412" s="31"/>
      <c r="O412" s="28"/>
      <c r="P412" s="28"/>
      <c r="Q412" s="28"/>
      <c r="R412" s="31"/>
      <c r="S412" s="31"/>
      <c r="T412" s="30"/>
      <c r="U412" s="30"/>
      <c r="V412" s="30"/>
      <c r="W412" s="30"/>
      <c r="X412" s="30"/>
      <c r="Y412" s="30"/>
      <c r="Z412" s="30"/>
      <c r="AA412" s="30"/>
    </row>
    <row r="413" spans="1:27" ht="13.2" x14ac:dyDescent="0.25">
      <c r="A413" s="78"/>
      <c r="B413" s="28"/>
      <c r="C413" s="28"/>
      <c r="D413" s="27"/>
      <c r="E413" s="28"/>
      <c r="F413" s="27"/>
      <c r="G413" s="28"/>
      <c r="H413" s="31"/>
      <c r="I413" s="31"/>
      <c r="J413" s="30"/>
      <c r="K413" s="30"/>
      <c r="L413" s="28"/>
      <c r="M413" s="31"/>
      <c r="N413" s="31"/>
      <c r="O413" s="28"/>
      <c r="P413" s="28"/>
      <c r="Q413" s="28"/>
      <c r="R413" s="31"/>
      <c r="S413" s="31"/>
      <c r="T413" s="30"/>
      <c r="U413" s="30"/>
      <c r="V413" s="30"/>
      <c r="W413" s="30"/>
      <c r="X413" s="30"/>
      <c r="Y413" s="30"/>
      <c r="Z413" s="30"/>
      <c r="AA413" s="30"/>
    </row>
    <row r="414" spans="1:27" ht="13.2" x14ac:dyDescent="0.25">
      <c r="A414" s="78"/>
      <c r="B414" s="28"/>
      <c r="C414" s="28"/>
      <c r="D414" s="27"/>
      <c r="E414" s="28"/>
      <c r="F414" s="27"/>
      <c r="G414" s="28"/>
      <c r="H414" s="31"/>
      <c r="I414" s="31"/>
      <c r="J414" s="30"/>
      <c r="K414" s="30"/>
      <c r="L414" s="28"/>
      <c r="M414" s="31"/>
      <c r="N414" s="31"/>
      <c r="O414" s="28"/>
      <c r="P414" s="28"/>
      <c r="Q414" s="28"/>
      <c r="R414" s="31"/>
      <c r="S414" s="31"/>
      <c r="T414" s="30"/>
      <c r="U414" s="30"/>
      <c r="V414" s="30"/>
      <c r="W414" s="30"/>
      <c r="X414" s="30"/>
      <c r="Y414" s="30"/>
      <c r="Z414" s="30"/>
      <c r="AA414" s="30"/>
    </row>
    <row r="415" spans="1:27" ht="13.2" x14ac:dyDescent="0.25">
      <c r="A415" s="78"/>
      <c r="B415" s="28"/>
      <c r="C415" s="28"/>
      <c r="D415" s="27"/>
      <c r="E415" s="28"/>
      <c r="F415" s="27"/>
      <c r="G415" s="28"/>
      <c r="H415" s="31"/>
      <c r="I415" s="31"/>
      <c r="J415" s="30"/>
      <c r="K415" s="30"/>
      <c r="L415" s="28"/>
      <c r="M415" s="31"/>
      <c r="N415" s="31"/>
      <c r="O415" s="28"/>
      <c r="P415" s="28"/>
      <c r="Q415" s="28"/>
      <c r="R415" s="31"/>
      <c r="S415" s="31"/>
      <c r="T415" s="30"/>
      <c r="U415" s="30"/>
      <c r="V415" s="30"/>
      <c r="W415" s="30"/>
      <c r="X415" s="30"/>
      <c r="Y415" s="30"/>
      <c r="Z415" s="30"/>
      <c r="AA415" s="30"/>
    </row>
    <row r="416" spans="1:27" ht="13.2" x14ac:dyDescent="0.25">
      <c r="A416" s="78"/>
      <c r="B416" s="28"/>
      <c r="C416" s="28"/>
      <c r="D416" s="27"/>
      <c r="E416" s="28"/>
      <c r="F416" s="27"/>
      <c r="G416" s="28"/>
      <c r="H416" s="31"/>
      <c r="I416" s="31"/>
      <c r="J416" s="30"/>
      <c r="K416" s="30"/>
      <c r="L416" s="28"/>
      <c r="M416" s="31"/>
      <c r="N416" s="31"/>
      <c r="O416" s="28"/>
      <c r="P416" s="28"/>
      <c r="Q416" s="28"/>
      <c r="R416" s="31"/>
      <c r="S416" s="31"/>
      <c r="T416" s="30"/>
      <c r="U416" s="30"/>
      <c r="V416" s="30"/>
      <c r="W416" s="30"/>
      <c r="X416" s="30"/>
      <c r="Y416" s="30"/>
      <c r="Z416" s="30"/>
      <c r="AA416" s="30"/>
    </row>
    <row r="417" spans="1:27" ht="13.2" x14ac:dyDescent="0.25">
      <c r="A417" s="78"/>
      <c r="B417" s="28"/>
      <c r="C417" s="28"/>
      <c r="D417" s="27"/>
      <c r="E417" s="28"/>
      <c r="F417" s="27"/>
      <c r="G417" s="28"/>
      <c r="H417" s="31"/>
      <c r="I417" s="31"/>
      <c r="J417" s="30"/>
      <c r="K417" s="30"/>
      <c r="L417" s="28"/>
      <c r="M417" s="31"/>
      <c r="N417" s="31"/>
      <c r="O417" s="28"/>
      <c r="P417" s="28"/>
      <c r="Q417" s="28"/>
      <c r="R417" s="31"/>
      <c r="S417" s="31"/>
      <c r="T417" s="30"/>
      <c r="U417" s="30"/>
      <c r="V417" s="30"/>
      <c r="W417" s="30"/>
      <c r="X417" s="30"/>
      <c r="Y417" s="30"/>
      <c r="Z417" s="30"/>
      <c r="AA417" s="30"/>
    </row>
    <row r="418" spans="1:27" ht="13.2" x14ac:dyDescent="0.25">
      <c r="A418" s="78"/>
      <c r="B418" s="28"/>
      <c r="C418" s="28"/>
      <c r="D418" s="27"/>
      <c r="E418" s="28"/>
      <c r="F418" s="27"/>
      <c r="G418" s="28"/>
      <c r="H418" s="31"/>
      <c r="I418" s="31"/>
      <c r="J418" s="30"/>
      <c r="K418" s="30"/>
      <c r="L418" s="28"/>
      <c r="M418" s="31"/>
      <c r="N418" s="31"/>
      <c r="O418" s="28"/>
      <c r="P418" s="28"/>
      <c r="Q418" s="28"/>
      <c r="R418" s="31"/>
      <c r="S418" s="31"/>
      <c r="T418" s="30"/>
      <c r="U418" s="30"/>
      <c r="V418" s="30"/>
      <c r="W418" s="30"/>
      <c r="X418" s="30"/>
      <c r="Y418" s="30"/>
      <c r="Z418" s="30"/>
      <c r="AA418" s="30"/>
    </row>
    <row r="419" spans="1:27" ht="13.2" x14ac:dyDescent="0.25">
      <c r="A419" s="78"/>
      <c r="B419" s="28"/>
      <c r="C419" s="28"/>
      <c r="D419" s="27"/>
      <c r="E419" s="28"/>
      <c r="F419" s="27"/>
      <c r="G419" s="28"/>
      <c r="H419" s="31"/>
      <c r="I419" s="31"/>
      <c r="J419" s="30"/>
      <c r="K419" s="30"/>
      <c r="L419" s="28"/>
      <c r="M419" s="31"/>
      <c r="N419" s="31"/>
      <c r="O419" s="28"/>
      <c r="P419" s="28"/>
      <c r="Q419" s="28"/>
      <c r="R419" s="31"/>
      <c r="S419" s="31"/>
      <c r="T419" s="30"/>
      <c r="U419" s="30"/>
      <c r="V419" s="30"/>
      <c r="W419" s="30"/>
      <c r="X419" s="30"/>
      <c r="Y419" s="30"/>
      <c r="Z419" s="30"/>
      <c r="AA419" s="30"/>
    </row>
    <row r="420" spans="1:27" ht="13.2" x14ac:dyDescent="0.25">
      <c r="A420" s="78"/>
      <c r="B420" s="28"/>
      <c r="C420" s="28"/>
      <c r="D420" s="27"/>
      <c r="E420" s="28"/>
      <c r="F420" s="27"/>
      <c r="G420" s="28"/>
      <c r="H420" s="31"/>
      <c r="I420" s="31"/>
      <c r="J420" s="30"/>
      <c r="K420" s="30"/>
      <c r="L420" s="28"/>
      <c r="M420" s="31"/>
      <c r="N420" s="31"/>
      <c r="O420" s="28"/>
      <c r="P420" s="28"/>
      <c r="Q420" s="28"/>
      <c r="R420" s="31"/>
      <c r="S420" s="31"/>
      <c r="T420" s="30"/>
      <c r="U420" s="30"/>
      <c r="V420" s="30"/>
      <c r="W420" s="30"/>
      <c r="X420" s="30"/>
      <c r="Y420" s="30"/>
      <c r="Z420" s="30"/>
      <c r="AA420" s="30"/>
    </row>
    <row r="421" spans="1:27" ht="13.2" x14ac:dyDescent="0.25">
      <c r="A421" s="78"/>
      <c r="B421" s="28"/>
      <c r="C421" s="28"/>
      <c r="D421" s="27"/>
      <c r="E421" s="28"/>
      <c r="F421" s="27"/>
      <c r="G421" s="28"/>
      <c r="H421" s="31"/>
      <c r="I421" s="31"/>
      <c r="J421" s="30"/>
      <c r="K421" s="30"/>
      <c r="L421" s="28"/>
      <c r="M421" s="31"/>
      <c r="N421" s="31"/>
      <c r="O421" s="28"/>
      <c r="P421" s="28"/>
      <c r="Q421" s="28"/>
      <c r="R421" s="31"/>
      <c r="S421" s="31"/>
      <c r="T421" s="30"/>
      <c r="U421" s="30"/>
      <c r="V421" s="30"/>
      <c r="W421" s="30"/>
      <c r="X421" s="30"/>
      <c r="Y421" s="30"/>
      <c r="Z421" s="30"/>
      <c r="AA421" s="30"/>
    </row>
    <row r="422" spans="1:27" ht="13.2" x14ac:dyDescent="0.25">
      <c r="A422" s="78"/>
      <c r="B422" s="28"/>
      <c r="C422" s="28"/>
      <c r="D422" s="27"/>
      <c r="E422" s="28"/>
      <c r="F422" s="27"/>
      <c r="G422" s="28"/>
      <c r="H422" s="31"/>
      <c r="I422" s="31"/>
      <c r="J422" s="30"/>
      <c r="K422" s="30"/>
      <c r="L422" s="28"/>
      <c r="M422" s="31"/>
      <c r="N422" s="31"/>
      <c r="O422" s="28"/>
      <c r="P422" s="28"/>
      <c r="Q422" s="28"/>
      <c r="R422" s="31"/>
      <c r="S422" s="31"/>
      <c r="T422" s="30"/>
      <c r="U422" s="30"/>
      <c r="V422" s="30"/>
      <c r="W422" s="30"/>
      <c r="X422" s="30"/>
      <c r="Y422" s="30"/>
      <c r="Z422" s="30"/>
      <c r="AA422" s="30"/>
    </row>
    <row r="423" spans="1:27" ht="13.2" x14ac:dyDescent="0.25">
      <c r="A423" s="78"/>
      <c r="B423" s="28"/>
      <c r="C423" s="28"/>
      <c r="D423" s="27"/>
      <c r="E423" s="28"/>
      <c r="F423" s="27"/>
      <c r="G423" s="28"/>
      <c r="H423" s="31"/>
      <c r="I423" s="31"/>
      <c r="J423" s="30"/>
      <c r="K423" s="30"/>
      <c r="L423" s="28"/>
      <c r="M423" s="31"/>
      <c r="N423" s="31"/>
      <c r="O423" s="28"/>
      <c r="P423" s="28"/>
      <c r="Q423" s="28"/>
      <c r="R423" s="31"/>
      <c r="S423" s="31"/>
      <c r="T423" s="30"/>
      <c r="U423" s="30"/>
      <c r="V423" s="30"/>
      <c r="W423" s="30"/>
      <c r="X423" s="30"/>
      <c r="Y423" s="30"/>
      <c r="Z423" s="30"/>
      <c r="AA423" s="30"/>
    </row>
    <row r="424" spans="1:27" ht="13.2" x14ac:dyDescent="0.25">
      <c r="A424" s="78"/>
      <c r="B424" s="28"/>
      <c r="C424" s="28"/>
      <c r="D424" s="27"/>
      <c r="E424" s="28"/>
      <c r="F424" s="27"/>
      <c r="G424" s="28"/>
      <c r="H424" s="31"/>
      <c r="I424" s="31"/>
      <c r="J424" s="30"/>
      <c r="K424" s="30"/>
      <c r="L424" s="28"/>
      <c r="M424" s="31"/>
      <c r="N424" s="31"/>
      <c r="O424" s="28"/>
      <c r="P424" s="28"/>
      <c r="Q424" s="28"/>
      <c r="R424" s="31"/>
      <c r="S424" s="31"/>
      <c r="T424" s="30"/>
      <c r="U424" s="30"/>
      <c r="V424" s="30"/>
      <c r="W424" s="30"/>
      <c r="X424" s="30"/>
      <c r="Y424" s="30"/>
      <c r="Z424" s="30"/>
      <c r="AA424" s="30"/>
    </row>
    <row r="425" spans="1:27" ht="13.2" x14ac:dyDescent="0.25">
      <c r="A425" s="78"/>
      <c r="B425" s="28"/>
      <c r="C425" s="28"/>
      <c r="D425" s="27"/>
      <c r="E425" s="28"/>
      <c r="F425" s="27"/>
      <c r="G425" s="28"/>
      <c r="H425" s="31"/>
      <c r="I425" s="31"/>
      <c r="J425" s="30"/>
      <c r="K425" s="30"/>
      <c r="L425" s="28"/>
      <c r="M425" s="31"/>
      <c r="N425" s="31"/>
      <c r="O425" s="28"/>
      <c r="P425" s="28"/>
      <c r="Q425" s="28"/>
      <c r="R425" s="31"/>
      <c r="S425" s="31"/>
      <c r="T425" s="30"/>
      <c r="U425" s="30"/>
      <c r="V425" s="30"/>
      <c r="W425" s="30"/>
      <c r="X425" s="30"/>
      <c r="Y425" s="30"/>
      <c r="Z425" s="30"/>
      <c r="AA425" s="30"/>
    </row>
    <row r="426" spans="1:27" ht="13.2" x14ac:dyDescent="0.25">
      <c r="A426" s="78"/>
      <c r="B426" s="28"/>
      <c r="C426" s="28"/>
      <c r="D426" s="27"/>
      <c r="E426" s="28"/>
      <c r="F426" s="27"/>
      <c r="G426" s="28"/>
      <c r="H426" s="31"/>
      <c r="I426" s="31"/>
      <c r="J426" s="30"/>
      <c r="K426" s="30"/>
      <c r="L426" s="28"/>
      <c r="M426" s="31"/>
      <c r="N426" s="31"/>
      <c r="O426" s="28"/>
      <c r="P426" s="28"/>
      <c r="Q426" s="28"/>
      <c r="R426" s="31"/>
      <c r="S426" s="31"/>
      <c r="T426" s="30"/>
      <c r="U426" s="30"/>
      <c r="V426" s="30"/>
      <c r="W426" s="30"/>
      <c r="X426" s="30"/>
      <c r="Y426" s="30"/>
      <c r="Z426" s="30"/>
      <c r="AA426" s="30"/>
    </row>
    <row r="427" spans="1:27" ht="13.2" x14ac:dyDescent="0.25">
      <c r="A427" s="78"/>
      <c r="B427" s="28"/>
      <c r="C427" s="28"/>
      <c r="D427" s="27"/>
      <c r="E427" s="28"/>
      <c r="F427" s="27"/>
      <c r="G427" s="28"/>
      <c r="H427" s="31"/>
      <c r="I427" s="31"/>
      <c r="J427" s="30"/>
      <c r="K427" s="30"/>
      <c r="L427" s="28"/>
      <c r="M427" s="31"/>
      <c r="N427" s="31"/>
      <c r="O427" s="28"/>
      <c r="P427" s="28"/>
      <c r="Q427" s="28"/>
      <c r="R427" s="31"/>
      <c r="S427" s="31"/>
      <c r="T427" s="30"/>
      <c r="U427" s="30"/>
      <c r="V427" s="30"/>
      <c r="W427" s="30"/>
      <c r="X427" s="30"/>
      <c r="Y427" s="30"/>
      <c r="Z427" s="30"/>
      <c r="AA427" s="30"/>
    </row>
    <row r="428" spans="1:27" ht="13.2" x14ac:dyDescent="0.25">
      <c r="A428" s="78"/>
      <c r="B428" s="28"/>
      <c r="C428" s="28"/>
      <c r="D428" s="27"/>
      <c r="E428" s="28"/>
      <c r="F428" s="27"/>
      <c r="G428" s="28"/>
      <c r="H428" s="31"/>
      <c r="I428" s="31"/>
      <c r="J428" s="30"/>
      <c r="K428" s="30"/>
      <c r="L428" s="28"/>
      <c r="M428" s="31"/>
      <c r="N428" s="31"/>
      <c r="O428" s="28"/>
      <c r="P428" s="28"/>
      <c r="Q428" s="28"/>
      <c r="R428" s="31"/>
      <c r="S428" s="31"/>
      <c r="T428" s="30"/>
      <c r="U428" s="30"/>
      <c r="V428" s="30"/>
      <c r="W428" s="30"/>
      <c r="X428" s="30"/>
      <c r="Y428" s="30"/>
      <c r="Z428" s="30"/>
      <c r="AA428" s="30"/>
    </row>
    <row r="429" spans="1:27" ht="13.2" x14ac:dyDescent="0.25">
      <c r="A429" s="78"/>
      <c r="B429" s="28"/>
      <c r="C429" s="28"/>
      <c r="D429" s="27"/>
      <c r="E429" s="28"/>
      <c r="F429" s="27"/>
      <c r="G429" s="28"/>
      <c r="H429" s="31"/>
      <c r="I429" s="31"/>
      <c r="J429" s="30"/>
      <c r="K429" s="30"/>
      <c r="L429" s="28"/>
      <c r="M429" s="31"/>
      <c r="N429" s="31"/>
      <c r="O429" s="28"/>
      <c r="P429" s="28"/>
      <c r="Q429" s="28"/>
      <c r="R429" s="31"/>
      <c r="S429" s="31"/>
      <c r="T429" s="30"/>
      <c r="U429" s="30"/>
      <c r="V429" s="30"/>
      <c r="W429" s="30"/>
      <c r="X429" s="30"/>
      <c r="Y429" s="30"/>
      <c r="Z429" s="30"/>
      <c r="AA429" s="30"/>
    </row>
    <row r="430" spans="1:27" ht="13.2" x14ac:dyDescent="0.25">
      <c r="A430" s="78"/>
      <c r="B430" s="28"/>
      <c r="C430" s="28"/>
      <c r="D430" s="27"/>
      <c r="E430" s="28"/>
      <c r="F430" s="27"/>
      <c r="G430" s="28"/>
      <c r="H430" s="31"/>
      <c r="I430" s="31"/>
      <c r="J430" s="30"/>
      <c r="K430" s="30"/>
      <c r="L430" s="28"/>
      <c r="M430" s="31"/>
      <c r="N430" s="31"/>
      <c r="O430" s="28"/>
      <c r="P430" s="28"/>
      <c r="Q430" s="28"/>
      <c r="R430" s="31"/>
      <c r="S430" s="31"/>
      <c r="T430" s="30"/>
      <c r="U430" s="30"/>
      <c r="V430" s="30"/>
      <c r="W430" s="30"/>
      <c r="X430" s="30"/>
      <c r="Y430" s="30"/>
      <c r="Z430" s="30"/>
      <c r="AA430" s="30"/>
    </row>
    <row r="431" spans="1:27" ht="13.2" x14ac:dyDescent="0.25">
      <c r="A431" s="78"/>
      <c r="B431" s="28"/>
      <c r="C431" s="28"/>
      <c r="D431" s="27"/>
      <c r="E431" s="28"/>
      <c r="F431" s="27"/>
      <c r="G431" s="28"/>
      <c r="H431" s="31"/>
      <c r="I431" s="31"/>
      <c r="J431" s="30"/>
      <c r="K431" s="30"/>
      <c r="L431" s="28"/>
      <c r="M431" s="31"/>
      <c r="N431" s="31"/>
      <c r="O431" s="28"/>
      <c r="P431" s="28"/>
      <c r="Q431" s="28"/>
      <c r="R431" s="31"/>
      <c r="S431" s="31"/>
      <c r="T431" s="30"/>
      <c r="U431" s="30"/>
      <c r="V431" s="30"/>
      <c r="W431" s="30"/>
      <c r="X431" s="30"/>
      <c r="Y431" s="30"/>
      <c r="Z431" s="30"/>
      <c r="AA431" s="30"/>
    </row>
    <row r="432" spans="1:27" ht="13.2" x14ac:dyDescent="0.25">
      <c r="A432" s="78"/>
      <c r="B432" s="28"/>
      <c r="C432" s="28"/>
      <c r="D432" s="27"/>
      <c r="E432" s="28"/>
      <c r="F432" s="27"/>
      <c r="G432" s="28"/>
      <c r="H432" s="31"/>
      <c r="I432" s="31"/>
      <c r="J432" s="30"/>
      <c r="K432" s="30"/>
      <c r="L432" s="28"/>
      <c r="M432" s="31"/>
      <c r="N432" s="31"/>
      <c r="O432" s="28"/>
      <c r="P432" s="28"/>
      <c r="Q432" s="28"/>
      <c r="R432" s="31"/>
      <c r="S432" s="31"/>
      <c r="T432" s="30"/>
      <c r="U432" s="30"/>
      <c r="V432" s="30"/>
      <c r="W432" s="30"/>
      <c r="X432" s="30"/>
      <c r="Y432" s="30"/>
      <c r="Z432" s="30"/>
      <c r="AA432" s="30"/>
    </row>
    <row r="433" spans="1:27" ht="13.2" x14ac:dyDescent="0.25">
      <c r="A433" s="78"/>
      <c r="B433" s="28"/>
      <c r="C433" s="28"/>
      <c r="D433" s="27"/>
      <c r="E433" s="28"/>
      <c r="F433" s="27"/>
      <c r="G433" s="28"/>
      <c r="H433" s="31"/>
      <c r="I433" s="31"/>
      <c r="J433" s="30"/>
      <c r="K433" s="30"/>
      <c r="L433" s="28"/>
      <c r="M433" s="31"/>
      <c r="N433" s="31"/>
      <c r="O433" s="28"/>
      <c r="P433" s="28"/>
      <c r="Q433" s="28"/>
      <c r="R433" s="31"/>
      <c r="S433" s="31"/>
      <c r="T433" s="30"/>
      <c r="U433" s="30"/>
      <c r="V433" s="30"/>
      <c r="W433" s="30"/>
      <c r="X433" s="30"/>
      <c r="Y433" s="30"/>
      <c r="Z433" s="30"/>
      <c r="AA433" s="30"/>
    </row>
    <row r="434" spans="1:27" ht="13.2" x14ac:dyDescent="0.25">
      <c r="A434" s="78"/>
      <c r="B434" s="28"/>
      <c r="C434" s="28"/>
      <c r="D434" s="27"/>
      <c r="E434" s="28"/>
      <c r="F434" s="27"/>
      <c r="G434" s="28"/>
      <c r="H434" s="31"/>
      <c r="I434" s="31"/>
      <c r="J434" s="30"/>
      <c r="K434" s="30"/>
      <c r="L434" s="28"/>
      <c r="M434" s="31"/>
      <c r="N434" s="31"/>
      <c r="O434" s="28"/>
      <c r="P434" s="28"/>
      <c r="Q434" s="28"/>
      <c r="R434" s="31"/>
      <c r="S434" s="31"/>
      <c r="T434" s="30"/>
      <c r="U434" s="30"/>
      <c r="V434" s="30"/>
      <c r="W434" s="30"/>
      <c r="X434" s="30"/>
      <c r="Y434" s="30"/>
      <c r="Z434" s="30"/>
      <c r="AA434" s="30"/>
    </row>
    <row r="435" spans="1:27" ht="13.2" x14ac:dyDescent="0.25">
      <c r="A435" s="78"/>
      <c r="B435" s="28"/>
      <c r="C435" s="28"/>
      <c r="D435" s="27"/>
      <c r="E435" s="28"/>
      <c r="F435" s="27"/>
      <c r="G435" s="28"/>
      <c r="H435" s="31"/>
      <c r="I435" s="31"/>
      <c r="J435" s="30"/>
      <c r="K435" s="30"/>
      <c r="L435" s="28"/>
      <c r="M435" s="31"/>
      <c r="N435" s="31"/>
      <c r="O435" s="28"/>
      <c r="P435" s="28"/>
      <c r="Q435" s="28"/>
      <c r="R435" s="31"/>
      <c r="S435" s="31"/>
      <c r="T435" s="30"/>
      <c r="U435" s="30"/>
      <c r="V435" s="30"/>
      <c r="W435" s="30"/>
      <c r="X435" s="30"/>
      <c r="Y435" s="30"/>
      <c r="Z435" s="30"/>
      <c r="AA435" s="30"/>
    </row>
    <row r="436" spans="1:27" ht="13.2" x14ac:dyDescent="0.25">
      <c r="A436" s="78"/>
      <c r="B436" s="28"/>
      <c r="C436" s="28"/>
      <c r="D436" s="27"/>
      <c r="E436" s="28"/>
      <c r="F436" s="27"/>
      <c r="G436" s="28"/>
      <c r="H436" s="31"/>
      <c r="I436" s="31"/>
      <c r="J436" s="30"/>
      <c r="K436" s="30"/>
      <c r="L436" s="28"/>
      <c r="M436" s="31"/>
      <c r="N436" s="31"/>
      <c r="O436" s="28"/>
      <c r="P436" s="28"/>
      <c r="Q436" s="28"/>
      <c r="R436" s="31"/>
      <c r="S436" s="31"/>
      <c r="T436" s="30"/>
      <c r="U436" s="30"/>
      <c r="V436" s="30"/>
      <c r="W436" s="30"/>
      <c r="X436" s="30"/>
      <c r="Y436" s="30"/>
      <c r="Z436" s="30"/>
      <c r="AA436" s="30"/>
    </row>
    <row r="437" spans="1:27" ht="13.2" x14ac:dyDescent="0.25">
      <c r="A437" s="78"/>
      <c r="B437" s="28"/>
      <c r="C437" s="28"/>
      <c r="D437" s="27"/>
      <c r="E437" s="28"/>
      <c r="F437" s="27"/>
      <c r="G437" s="28"/>
      <c r="H437" s="31"/>
      <c r="I437" s="31"/>
      <c r="J437" s="30"/>
      <c r="K437" s="30"/>
      <c r="L437" s="28"/>
      <c r="M437" s="31"/>
      <c r="N437" s="31"/>
      <c r="O437" s="28"/>
      <c r="P437" s="28"/>
      <c r="Q437" s="28"/>
      <c r="R437" s="31"/>
      <c r="S437" s="31"/>
      <c r="T437" s="30"/>
      <c r="U437" s="30"/>
      <c r="V437" s="30"/>
      <c r="W437" s="30"/>
      <c r="X437" s="30"/>
      <c r="Y437" s="30"/>
      <c r="Z437" s="30"/>
      <c r="AA437" s="30"/>
    </row>
    <row r="438" spans="1:27" ht="13.2" x14ac:dyDescent="0.25">
      <c r="A438" s="78"/>
      <c r="B438" s="28"/>
      <c r="C438" s="28"/>
      <c r="D438" s="27"/>
      <c r="E438" s="28"/>
      <c r="F438" s="27"/>
      <c r="G438" s="28"/>
      <c r="H438" s="31"/>
      <c r="I438" s="31"/>
      <c r="J438" s="30"/>
      <c r="K438" s="30"/>
      <c r="L438" s="28"/>
      <c r="M438" s="31"/>
      <c r="N438" s="31"/>
      <c r="O438" s="28"/>
      <c r="P438" s="28"/>
      <c r="Q438" s="28"/>
      <c r="R438" s="31"/>
      <c r="S438" s="31"/>
      <c r="T438" s="30"/>
      <c r="U438" s="30"/>
      <c r="V438" s="30"/>
      <c r="W438" s="30"/>
      <c r="X438" s="30"/>
      <c r="Y438" s="30"/>
      <c r="Z438" s="30"/>
      <c r="AA438" s="30"/>
    </row>
    <row r="439" spans="1:27" ht="13.2" x14ac:dyDescent="0.25">
      <c r="A439" s="78"/>
      <c r="B439" s="28"/>
      <c r="C439" s="28"/>
      <c r="D439" s="27"/>
      <c r="E439" s="28"/>
      <c r="F439" s="27"/>
      <c r="G439" s="28"/>
      <c r="H439" s="31"/>
      <c r="I439" s="31"/>
      <c r="J439" s="30"/>
      <c r="K439" s="30"/>
      <c r="L439" s="28"/>
      <c r="M439" s="31"/>
      <c r="N439" s="31"/>
      <c r="O439" s="28"/>
      <c r="P439" s="28"/>
      <c r="Q439" s="28"/>
      <c r="R439" s="31"/>
      <c r="S439" s="31"/>
      <c r="T439" s="30"/>
      <c r="U439" s="30"/>
      <c r="V439" s="30"/>
      <c r="W439" s="30"/>
      <c r="X439" s="30"/>
      <c r="Y439" s="30"/>
      <c r="Z439" s="30"/>
      <c r="AA439" s="30"/>
    </row>
    <row r="440" spans="1:27" ht="13.2" x14ac:dyDescent="0.25">
      <c r="A440" s="78"/>
      <c r="B440" s="28"/>
      <c r="C440" s="28"/>
      <c r="D440" s="27"/>
      <c r="E440" s="28"/>
      <c r="F440" s="27"/>
      <c r="G440" s="28"/>
      <c r="H440" s="31"/>
      <c r="I440" s="31"/>
      <c r="J440" s="30"/>
      <c r="K440" s="30"/>
      <c r="L440" s="28"/>
      <c r="M440" s="31"/>
      <c r="N440" s="31"/>
      <c r="O440" s="28"/>
      <c r="P440" s="28"/>
      <c r="Q440" s="28"/>
      <c r="R440" s="31"/>
      <c r="S440" s="31"/>
      <c r="T440" s="30"/>
      <c r="U440" s="30"/>
      <c r="V440" s="30"/>
      <c r="W440" s="30"/>
      <c r="X440" s="30"/>
      <c r="Y440" s="30"/>
      <c r="Z440" s="30"/>
      <c r="AA440" s="30"/>
    </row>
    <row r="441" spans="1:27" ht="13.2" x14ac:dyDescent="0.25">
      <c r="A441" s="78"/>
      <c r="B441" s="28"/>
      <c r="C441" s="28"/>
      <c r="D441" s="27"/>
      <c r="E441" s="28"/>
      <c r="F441" s="27"/>
      <c r="G441" s="28"/>
      <c r="H441" s="31"/>
      <c r="I441" s="31"/>
      <c r="J441" s="30"/>
      <c r="K441" s="30"/>
      <c r="L441" s="28"/>
      <c r="M441" s="31"/>
      <c r="N441" s="31"/>
      <c r="O441" s="28"/>
      <c r="P441" s="28"/>
      <c r="Q441" s="28"/>
      <c r="R441" s="31"/>
      <c r="S441" s="31"/>
      <c r="T441" s="30"/>
      <c r="U441" s="30"/>
      <c r="V441" s="30"/>
      <c r="W441" s="30"/>
      <c r="X441" s="30"/>
      <c r="Y441" s="30"/>
      <c r="Z441" s="30"/>
      <c r="AA441" s="30"/>
    </row>
    <row r="442" spans="1:27" ht="13.2" x14ac:dyDescent="0.25">
      <c r="A442" s="78"/>
      <c r="B442" s="28"/>
      <c r="C442" s="28"/>
      <c r="D442" s="27"/>
      <c r="E442" s="28"/>
      <c r="F442" s="27"/>
      <c r="G442" s="28"/>
      <c r="H442" s="31"/>
      <c r="I442" s="31"/>
      <c r="J442" s="30"/>
      <c r="K442" s="30"/>
      <c r="L442" s="28"/>
      <c r="M442" s="31"/>
      <c r="N442" s="31"/>
      <c r="O442" s="28"/>
      <c r="P442" s="28"/>
      <c r="Q442" s="28"/>
      <c r="R442" s="31"/>
      <c r="S442" s="31"/>
      <c r="T442" s="30"/>
      <c r="U442" s="30"/>
      <c r="V442" s="30"/>
      <c r="W442" s="30"/>
      <c r="X442" s="30"/>
      <c r="Y442" s="30"/>
      <c r="Z442" s="30"/>
      <c r="AA442" s="30"/>
    </row>
    <row r="443" spans="1:27" ht="13.2" x14ac:dyDescent="0.25">
      <c r="A443" s="78"/>
      <c r="B443" s="28"/>
      <c r="C443" s="28"/>
      <c r="D443" s="27"/>
      <c r="E443" s="28"/>
      <c r="F443" s="27"/>
      <c r="G443" s="28"/>
      <c r="H443" s="31"/>
      <c r="I443" s="31"/>
      <c r="J443" s="30"/>
      <c r="K443" s="30"/>
      <c r="L443" s="28"/>
      <c r="M443" s="31"/>
      <c r="N443" s="31"/>
      <c r="O443" s="28"/>
      <c r="P443" s="28"/>
      <c r="Q443" s="28"/>
      <c r="R443" s="31"/>
      <c r="S443" s="31"/>
      <c r="T443" s="30"/>
      <c r="U443" s="30"/>
      <c r="V443" s="30"/>
      <c r="W443" s="30"/>
      <c r="X443" s="30"/>
      <c r="Y443" s="30"/>
      <c r="Z443" s="30"/>
      <c r="AA443" s="30"/>
    </row>
    <row r="444" spans="1:27" ht="13.2" x14ac:dyDescent="0.25">
      <c r="A444" s="78"/>
      <c r="B444" s="28"/>
      <c r="C444" s="28"/>
      <c r="D444" s="27"/>
      <c r="E444" s="28"/>
      <c r="F444" s="27"/>
      <c r="G444" s="28"/>
      <c r="H444" s="31"/>
      <c r="I444" s="31"/>
      <c r="J444" s="30"/>
      <c r="K444" s="30"/>
      <c r="L444" s="28"/>
      <c r="M444" s="31"/>
      <c r="N444" s="31"/>
      <c r="O444" s="28"/>
      <c r="P444" s="28"/>
      <c r="Q444" s="28"/>
      <c r="R444" s="31"/>
      <c r="S444" s="31"/>
      <c r="T444" s="30"/>
      <c r="U444" s="30"/>
      <c r="V444" s="30"/>
      <c r="W444" s="30"/>
      <c r="X444" s="30"/>
      <c r="Y444" s="30"/>
      <c r="Z444" s="30"/>
      <c r="AA444" s="30"/>
    </row>
    <row r="445" spans="1:27" ht="13.2" x14ac:dyDescent="0.25">
      <c r="A445" s="78"/>
      <c r="B445" s="28"/>
      <c r="C445" s="28"/>
      <c r="D445" s="27"/>
      <c r="E445" s="28"/>
      <c r="F445" s="27"/>
      <c r="G445" s="28"/>
      <c r="H445" s="31"/>
      <c r="I445" s="31"/>
      <c r="J445" s="30"/>
      <c r="K445" s="30"/>
      <c r="L445" s="28"/>
      <c r="M445" s="31"/>
      <c r="N445" s="31"/>
      <c r="O445" s="28"/>
      <c r="P445" s="28"/>
      <c r="Q445" s="28"/>
      <c r="R445" s="31"/>
      <c r="S445" s="31"/>
      <c r="T445" s="30"/>
      <c r="U445" s="30"/>
      <c r="V445" s="30"/>
      <c r="W445" s="30"/>
      <c r="X445" s="30"/>
      <c r="Y445" s="30"/>
      <c r="Z445" s="30"/>
      <c r="AA445" s="30"/>
    </row>
    <row r="446" spans="1:27" ht="13.2" x14ac:dyDescent="0.25">
      <c r="A446" s="78"/>
      <c r="B446" s="28"/>
      <c r="C446" s="28"/>
      <c r="D446" s="27"/>
      <c r="E446" s="28"/>
      <c r="F446" s="27"/>
      <c r="G446" s="28"/>
      <c r="H446" s="31"/>
      <c r="I446" s="31"/>
      <c r="J446" s="30"/>
      <c r="K446" s="30"/>
      <c r="L446" s="28"/>
      <c r="M446" s="31"/>
      <c r="N446" s="31"/>
      <c r="O446" s="28"/>
      <c r="P446" s="28"/>
      <c r="Q446" s="28"/>
      <c r="R446" s="31"/>
      <c r="S446" s="31"/>
      <c r="T446" s="30"/>
      <c r="U446" s="30"/>
      <c r="V446" s="30"/>
      <c r="W446" s="30"/>
      <c r="X446" s="30"/>
      <c r="Y446" s="30"/>
      <c r="Z446" s="30"/>
      <c r="AA446" s="30"/>
    </row>
    <row r="447" spans="1:27" ht="13.2" x14ac:dyDescent="0.25">
      <c r="A447" s="78"/>
      <c r="B447" s="28"/>
      <c r="C447" s="28"/>
      <c r="D447" s="27"/>
      <c r="E447" s="28"/>
      <c r="F447" s="27"/>
      <c r="G447" s="28"/>
      <c r="H447" s="31"/>
      <c r="I447" s="31"/>
      <c r="J447" s="30"/>
      <c r="K447" s="30"/>
      <c r="L447" s="28"/>
      <c r="M447" s="31"/>
      <c r="N447" s="31"/>
      <c r="O447" s="28"/>
      <c r="P447" s="28"/>
      <c r="Q447" s="28"/>
      <c r="R447" s="31"/>
      <c r="S447" s="31"/>
      <c r="T447" s="30"/>
      <c r="U447" s="30"/>
      <c r="V447" s="30"/>
      <c r="W447" s="30"/>
      <c r="X447" s="30"/>
      <c r="Y447" s="30"/>
      <c r="Z447" s="30"/>
      <c r="AA447" s="30"/>
    </row>
    <row r="448" spans="1:27" ht="13.2" x14ac:dyDescent="0.25">
      <c r="A448" s="78"/>
      <c r="B448" s="28"/>
      <c r="C448" s="28"/>
      <c r="D448" s="27"/>
      <c r="E448" s="28"/>
      <c r="F448" s="27"/>
      <c r="G448" s="28"/>
      <c r="H448" s="31"/>
      <c r="I448" s="31"/>
      <c r="J448" s="30"/>
      <c r="K448" s="30"/>
      <c r="L448" s="28"/>
      <c r="M448" s="31"/>
      <c r="N448" s="31"/>
      <c r="O448" s="28"/>
      <c r="P448" s="28"/>
      <c r="Q448" s="28"/>
      <c r="R448" s="31"/>
      <c r="S448" s="31"/>
      <c r="T448" s="30"/>
      <c r="U448" s="30"/>
      <c r="V448" s="30"/>
      <c r="W448" s="30"/>
      <c r="X448" s="30"/>
      <c r="Y448" s="30"/>
      <c r="Z448" s="30"/>
      <c r="AA448" s="30"/>
    </row>
    <row r="449" spans="1:27" ht="13.2" x14ac:dyDescent="0.25">
      <c r="A449" s="78"/>
      <c r="B449" s="28"/>
      <c r="C449" s="28"/>
      <c r="D449" s="27"/>
      <c r="E449" s="28"/>
      <c r="F449" s="27"/>
      <c r="G449" s="28"/>
      <c r="H449" s="31"/>
      <c r="I449" s="31"/>
      <c r="J449" s="30"/>
      <c r="K449" s="30"/>
      <c r="L449" s="28"/>
      <c r="M449" s="31"/>
      <c r="N449" s="31"/>
      <c r="O449" s="28"/>
      <c r="P449" s="28"/>
      <c r="Q449" s="28"/>
      <c r="R449" s="31"/>
      <c r="S449" s="31"/>
      <c r="T449" s="30"/>
      <c r="U449" s="30"/>
      <c r="V449" s="30"/>
      <c r="W449" s="30"/>
      <c r="X449" s="30"/>
      <c r="Y449" s="30"/>
      <c r="Z449" s="30"/>
      <c r="AA449" s="30"/>
    </row>
    <row r="450" spans="1:27" ht="13.2" x14ac:dyDescent="0.25">
      <c r="A450" s="78"/>
      <c r="B450" s="28"/>
      <c r="C450" s="28"/>
      <c r="D450" s="27"/>
      <c r="E450" s="28"/>
      <c r="F450" s="27"/>
      <c r="G450" s="28"/>
      <c r="H450" s="31"/>
      <c r="I450" s="31"/>
      <c r="J450" s="30"/>
      <c r="K450" s="30"/>
      <c r="L450" s="28"/>
      <c r="M450" s="31"/>
      <c r="N450" s="31"/>
      <c r="O450" s="28"/>
      <c r="P450" s="28"/>
      <c r="Q450" s="28"/>
      <c r="R450" s="31"/>
      <c r="S450" s="31"/>
      <c r="T450" s="30"/>
      <c r="U450" s="30"/>
      <c r="V450" s="30"/>
      <c r="W450" s="30"/>
      <c r="X450" s="30"/>
      <c r="Y450" s="30"/>
      <c r="Z450" s="30"/>
      <c r="AA450" s="30"/>
    </row>
    <row r="451" spans="1:27" ht="13.2" x14ac:dyDescent="0.25">
      <c r="A451" s="78"/>
      <c r="B451" s="28"/>
      <c r="C451" s="28"/>
      <c r="D451" s="27"/>
      <c r="E451" s="28"/>
      <c r="F451" s="27"/>
      <c r="G451" s="28"/>
      <c r="H451" s="31"/>
      <c r="I451" s="31"/>
      <c r="J451" s="30"/>
      <c r="K451" s="30"/>
      <c r="L451" s="28"/>
      <c r="M451" s="31"/>
      <c r="N451" s="31"/>
      <c r="O451" s="28"/>
      <c r="P451" s="28"/>
      <c r="Q451" s="28"/>
      <c r="R451" s="31"/>
      <c r="S451" s="31"/>
      <c r="T451" s="30"/>
      <c r="U451" s="30"/>
      <c r="V451" s="30"/>
      <c r="W451" s="30"/>
      <c r="X451" s="30"/>
      <c r="Y451" s="30"/>
      <c r="Z451" s="30"/>
      <c r="AA451" s="30"/>
    </row>
    <row r="452" spans="1:27" ht="13.2" x14ac:dyDescent="0.25">
      <c r="A452" s="78"/>
      <c r="B452" s="28"/>
      <c r="C452" s="28"/>
      <c r="D452" s="27"/>
      <c r="E452" s="28"/>
      <c r="F452" s="27"/>
      <c r="G452" s="28"/>
      <c r="H452" s="31"/>
      <c r="I452" s="31"/>
      <c r="J452" s="30"/>
      <c r="K452" s="30"/>
      <c r="L452" s="28"/>
      <c r="M452" s="31"/>
      <c r="N452" s="31"/>
      <c r="O452" s="28"/>
      <c r="P452" s="28"/>
      <c r="Q452" s="28"/>
      <c r="R452" s="31"/>
      <c r="S452" s="31"/>
      <c r="T452" s="30"/>
      <c r="U452" s="30"/>
      <c r="V452" s="30"/>
      <c r="W452" s="30"/>
      <c r="X452" s="30"/>
      <c r="Y452" s="30"/>
      <c r="Z452" s="30"/>
      <c r="AA452" s="30"/>
    </row>
    <row r="453" spans="1:27" ht="13.2" x14ac:dyDescent="0.25">
      <c r="A453" s="78"/>
      <c r="B453" s="28"/>
      <c r="C453" s="28"/>
      <c r="D453" s="27"/>
      <c r="E453" s="28"/>
      <c r="F453" s="27"/>
      <c r="G453" s="28"/>
      <c r="H453" s="31"/>
      <c r="I453" s="31"/>
      <c r="J453" s="30"/>
      <c r="K453" s="30"/>
      <c r="L453" s="28"/>
      <c r="M453" s="31"/>
      <c r="N453" s="31"/>
      <c r="O453" s="28"/>
      <c r="P453" s="28"/>
      <c r="Q453" s="28"/>
      <c r="R453" s="31"/>
      <c r="S453" s="31"/>
      <c r="T453" s="30"/>
      <c r="U453" s="30"/>
      <c r="V453" s="30"/>
      <c r="W453" s="30"/>
      <c r="X453" s="30"/>
      <c r="Y453" s="30"/>
      <c r="Z453" s="30"/>
      <c r="AA453" s="30"/>
    </row>
    <row r="454" spans="1:27" ht="13.2" x14ac:dyDescent="0.25">
      <c r="A454" s="78"/>
      <c r="B454" s="28"/>
      <c r="C454" s="28"/>
      <c r="D454" s="27"/>
      <c r="E454" s="28"/>
      <c r="F454" s="27"/>
      <c r="G454" s="28"/>
      <c r="H454" s="31"/>
      <c r="I454" s="31"/>
      <c r="J454" s="30"/>
      <c r="K454" s="30"/>
      <c r="L454" s="28"/>
      <c r="M454" s="31"/>
      <c r="N454" s="31"/>
      <c r="O454" s="28"/>
      <c r="P454" s="28"/>
      <c r="Q454" s="28"/>
      <c r="R454" s="31"/>
      <c r="S454" s="31"/>
      <c r="T454" s="30"/>
      <c r="U454" s="30"/>
      <c r="V454" s="30"/>
      <c r="W454" s="30"/>
      <c r="X454" s="30"/>
      <c r="Y454" s="30"/>
      <c r="Z454" s="30"/>
      <c r="AA454" s="30"/>
    </row>
    <row r="455" spans="1:27" ht="13.2" x14ac:dyDescent="0.25">
      <c r="A455" s="78"/>
      <c r="B455" s="28"/>
      <c r="C455" s="28"/>
      <c r="D455" s="27"/>
      <c r="E455" s="28"/>
      <c r="F455" s="27"/>
      <c r="G455" s="28"/>
      <c r="H455" s="31"/>
      <c r="I455" s="31"/>
      <c r="J455" s="30"/>
      <c r="K455" s="30"/>
      <c r="L455" s="28"/>
      <c r="M455" s="31"/>
      <c r="N455" s="31"/>
      <c r="O455" s="28"/>
      <c r="P455" s="28"/>
      <c r="Q455" s="28"/>
      <c r="R455" s="31"/>
      <c r="S455" s="31"/>
      <c r="T455" s="30"/>
      <c r="U455" s="30"/>
      <c r="V455" s="30"/>
      <c r="W455" s="30"/>
      <c r="X455" s="30"/>
      <c r="Y455" s="30"/>
      <c r="Z455" s="30"/>
      <c r="AA455" s="30"/>
    </row>
    <row r="456" spans="1:27" ht="13.2" x14ac:dyDescent="0.25">
      <c r="A456" s="78"/>
      <c r="B456" s="28"/>
      <c r="C456" s="28"/>
      <c r="D456" s="27"/>
      <c r="E456" s="28"/>
      <c r="F456" s="27"/>
      <c r="G456" s="28"/>
      <c r="H456" s="31"/>
      <c r="I456" s="31"/>
      <c r="J456" s="30"/>
      <c r="K456" s="30"/>
      <c r="L456" s="28"/>
      <c r="M456" s="31"/>
      <c r="N456" s="31"/>
      <c r="O456" s="28"/>
      <c r="P456" s="28"/>
      <c r="Q456" s="28"/>
      <c r="R456" s="31"/>
      <c r="S456" s="31"/>
      <c r="T456" s="30"/>
      <c r="U456" s="30"/>
      <c r="V456" s="30"/>
      <c r="W456" s="30"/>
      <c r="X456" s="30"/>
      <c r="Y456" s="30"/>
      <c r="Z456" s="30"/>
      <c r="AA456" s="30"/>
    </row>
    <row r="457" spans="1:27" ht="13.2" x14ac:dyDescent="0.25">
      <c r="A457" s="78"/>
      <c r="B457" s="28"/>
      <c r="C457" s="28"/>
      <c r="D457" s="27"/>
      <c r="E457" s="28"/>
      <c r="F457" s="27"/>
      <c r="G457" s="28"/>
      <c r="H457" s="31"/>
      <c r="I457" s="31"/>
      <c r="J457" s="30"/>
      <c r="K457" s="30"/>
      <c r="L457" s="28"/>
      <c r="M457" s="31"/>
      <c r="N457" s="31"/>
      <c r="O457" s="28"/>
      <c r="P457" s="28"/>
      <c r="Q457" s="28"/>
      <c r="R457" s="31"/>
      <c r="S457" s="31"/>
      <c r="T457" s="30"/>
      <c r="U457" s="30"/>
      <c r="V457" s="30"/>
      <c r="W457" s="30"/>
      <c r="X457" s="30"/>
      <c r="Y457" s="30"/>
      <c r="Z457" s="30"/>
      <c r="AA457" s="30"/>
    </row>
    <row r="458" spans="1:27" ht="13.2" x14ac:dyDescent="0.25">
      <c r="A458" s="78"/>
      <c r="B458" s="28"/>
      <c r="C458" s="28"/>
      <c r="D458" s="27"/>
      <c r="E458" s="28"/>
      <c r="F458" s="27"/>
      <c r="G458" s="28"/>
      <c r="H458" s="31"/>
      <c r="I458" s="31"/>
      <c r="J458" s="30"/>
      <c r="K458" s="30"/>
      <c r="L458" s="28"/>
      <c r="M458" s="31"/>
      <c r="N458" s="31"/>
      <c r="O458" s="28"/>
      <c r="P458" s="28"/>
      <c r="Q458" s="28"/>
      <c r="R458" s="31"/>
      <c r="S458" s="31"/>
      <c r="T458" s="30"/>
      <c r="U458" s="30"/>
      <c r="V458" s="30"/>
      <c r="W458" s="30"/>
      <c r="X458" s="30"/>
      <c r="Y458" s="30"/>
      <c r="Z458" s="30"/>
      <c r="AA458" s="30"/>
    </row>
    <row r="459" spans="1:27" ht="13.2" x14ac:dyDescent="0.25">
      <c r="A459" s="78"/>
      <c r="B459" s="28"/>
      <c r="C459" s="28"/>
      <c r="D459" s="27"/>
      <c r="E459" s="28"/>
      <c r="F459" s="27"/>
      <c r="G459" s="28"/>
      <c r="H459" s="31"/>
      <c r="I459" s="31"/>
      <c r="J459" s="30"/>
      <c r="K459" s="30"/>
      <c r="L459" s="28"/>
      <c r="M459" s="31"/>
      <c r="N459" s="31"/>
      <c r="O459" s="28"/>
      <c r="P459" s="28"/>
      <c r="Q459" s="28"/>
      <c r="R459" s="31"/>
      <c r="S459" s="31"/>
      <c r="T459" s="30"/>
      <c r="U459" s="30"/>
      <c r="V459" s="30"/>
      <c r="W459" s="30"/>
      <c r="X459" s="30"/>
      <c r="Y459" s="30"/>
      <c r="Z459" s="30"/>
      <c r="AA459" s="30"/>
    </row>
    <row r="460" spans="1:27" ht="13.2" x14ac:dyDescent="0.25">
      <c r="A460" s="78"/>
      <c r="B460" s="28"/>
      <c r="C460" s="28"/>
      <c r="D460" s="27"/>
      <c r="E460" s="28"/>
      <c r="F460" s="27"/>
      <c r="G460" s="28"/>
      <c r="H460" s="31"/>
      <c r="I460" s="31"/>
      <c r="J460" s="30"/>
      <c r="K460" s="30"/>
      <c r="L460" s="28"/>
      <c r="M460" s="31"/>
      <c r="N460" s="31"/>
      <c r="O460" s="28"/>
      <c r="P460" s="28"/>
      <c r="Q460" s="28"/>
      <c r="R460" s="31"/>
      <c r="S460" s="31"/>
      <c r="T460" s="30"/>
      <c r="U460" s="30"/>
      <c r="V460" s="30"/>
      <c r="W460" s="30"/>
      <c r="X460" s="30"/>
      <c r="Y460" s="30"/>
      <c r="Z460" s="30"/>
      <c r="AA460" s="30"/>
    </row>
    <row r="461" spans="1:27" ht="13.2" x14ac:dyDescent="0.25">
      <c r="A461" s="78"/>
      <c r="B461" s="28"/>
      <c r="C461" s="28"/>
      <c r="D461" s="27"/>
      <c r="E461" s="28"/>
      <c r="F461" s="27"/>
      <c r="G461" s="28"/>
      <c r="H461" s="31"/>
      <c r="I461" s="31"/>
      <c r="J461" s="30"/>
      <c r="K461" s="30"/>
      <c r="L461" s="28"/>
      <c r="M461" s="31"/>
      <c r="N461" s="31"/>
      <c r="O461" s="28"/>
      <c r="P461" s="28"/>
      <c r="Q461" s="28"/>
      <c r="R461" s="31"/>
      <c r="S461" s="31"/>
      <c r="T461" s="30"/>
      <c r="U461" s="30"/>
      <c r="V461" s="30"/>
      <c r="W461" s="30"/>
      <c r="X461" s="30"/>
      <c r="Y461" s="30"/>
      <c r="Z461" s="30"/>
      <c r="AA461" s="30"/>
    </row>
    <row r="462" spans="1:27" ht="13.2" x14ac:dyDescent="0.25">
      <c r="A462" s="78"/>
      <c r="B462" s="28"/>
      <c r="C462" s="28"/>
      <c r="D462" s="27"/>
      <c r="E462" s="28"/>
      <c r="F462" s="27"/>
      <c r="G462" s="28"/>
      <c r="H462" s="31"/>
      <c r="I462" s="31"/>
      <c r="J462" s="30"/>
      <c r="K462" s="30"/>
      <c r="L462" s="28"/>
      <c r="M462" s="31"/>
      <c r="N462" s="31"/>
      <c r="O462" s="28"/>
      <c r="P462" s="28"/>
      <c r="Q462" s="28"/>
      <c r="R462" s="31"/>
      <c r="S462" s="31"/>
      <c r="T462" s="30"/>
      <c r="U462" s="30"/>
      <c r="V462" s="30"/>
      <c r="W462" s="30"/>
      <c r="X462" s="30"/>
      <c r="Y462" s="30"/>
      <c r="Z462" s="30"/>
      <c r="AA462" s="30"/>
    </row>
    <row r="463" spans="1:27" ht="13.2" x14ac:dyDescent="0.25">
      <c r="A463" s="78"/>
      <c r="B463" s="28"/>
      <c r="C463" s="28"/>
      <c r="D463" s="27"/>
      <c r="E463" s="28"/>
      <c r="F463" s="27"/>
      <c r="G463" s="28"/>
      <c r="H463" s="31"/>
      <c r="I463" s="31"/>
      <c r="J463" s="30"/>
      <c r="K463" s="30"/>
      <c r="L463" s="28"/>
      <c r="M463" s="31"/>
      <c r="N463" s="31"/>
      <c r="O463" s="28"/>
      <c r="P463" s="28"/>
      <c r="Q463" s="28"/>
      <c r="R463" s="31"/>
      <c r="S463" s="31"/>
      <c r="T463" s="30"/>
      <c r="U463" s="30"/>
      <c r="V463" s="30"/>
      <c r="W463" s="30"/>
      <c r="X463" s="30"/>
      <c r="Y463" s="30"/>
      <c r="Z463" s="30"/>
      <c r="AA463" s="30"/>
    </row>
    <row r="464" spans="1:27" ht="13.2" x14ac:dyDescent="0.25">
      <c r="A464" s="78"/>
      <c r="B464" s="28"/>
      <c r="C464" s="28"/>
      <c r="D464" s="27"/>
      <c r="E464" s="28"/>
      <c r="F464" s="27"/>
      <c r="G464" s="28"/>
      <c r="H464" s="31"/>
      <c r="I464" s="31"/>
      <c r="J464" s="30"/>
      <c r="K464" s="30"/>
      <c r="L464" s="28"/>
      <c r="M464" s="31"/>
      <c r="N464" s="31"/>
      <c r="O464" s="28"/>
      <c r="P464" s="28"/>
      <c r="Q464" s="28"/>
      <c r="R464" s="31"/>
      <c r="S464" s="31"/>
      <c r="T464" s="30"/>
      <c r="U464" s="30"/>
      <c r="V464" s="30"/>
      <c r="W464" s="30"/>
      <c r="X464" s="30"/>
      <c r="Y464" s="30"/>
      <c r="Z464" s="30"/>
      <c r="AA464" s="30"/>
    </row>
    <row r="465" spans="1:27" ht="13.2" x14ac:dyDescent="0.25">
      <c r="A465" s="78"/>
      <c r="B465" s="28"/>
      <c r="C465" s="28"/>
      <c r="D465" s="27"/>
      <c r="E465" s="28"/>
      <c r="F465" s="27"/>
      <c r="G465" s="28"/>
      <c r="H465" s="31"/>
      <c r="I465" s="31"/>
      <c r="J465" s="30"/>
      <c r="K465" s="30"/>
      <c r="L465" s="28"/>
      <c r="M465" s="31"/>
      <c r="N465" s="31"/>
      <c r="O465" s="28"/>
      <c r="P465" s="28"/>
      <c r="Q465" s="28"/>
      <c r="R465" s="31"/>
      <c r="S465" s="31"/>
      <c r="T465" s="30"/>
      <c r="U465" s="30"/>
      <c r="V465" s="30"/>
      <c r="W465" s="30"/>
      <c r="X465" s="30"/>
      <c r="Y465" s="30"/>
      <c r="Z465" s="30"/>
      <c r="AA465" s="30"/>
    </row>
    <row r="466" spans="1:27" ht="13.2" x14ac:dyDescent="0.25">
      <c r="A466" s="78"/>
      <c r="B466" s="28"/>
      <c r="C466" s="28"/>
      <c r="D466" s="27"/>
      <c r="E466" s="28"/>
      <c r="F466" s="27"/>
      <c r="G466" s="28"/>
      <c r="H466" s="31"/>
      <c r="I466" s="31"/>
      <c r="J466" s="30"/>
      <c r="K466" s="30"/>
      <c r="L466" s="28"/>
      <c r="M466" s="31"/>
      <c r="N466" s="31"/>
      <c r="O466" s="28"/>
      <c r="P466" s="28"/>
      <c r="Q466" s="28"/>
      <c r="R466" s="31"/>
      <c r="S466" s="31"/>
      <c r="T466" s="30"/>
      <c r="U466" s="30"/>
      <c r="V466" s="30"/>
      <c r="W466" s="30"/>
      <c r="X466" s="30"/>
      <c r="Y466" s="30"/>
      <c r="Z466" s="30"/>
      <c r="AA466" s="30"/>
    </row>
    <row r="467" spans="1:27" ht="13.2" x14ac:dyDescent="0.25">
      <c r="A467" s="78"/>
      <c r="B467" s="28"/>
      <c r="C467" s="28"/>
      <c r="D467" s="27"/>
      <c r="E467" s="28"/>
      <c r="F467" s="27"/>
      <c r="G467" s="28"/>
      <c r="H467" s="31"/>
      <c r="I467" s="31"/>
      <c r="J467" s="30"/>
      <c r="K467" s="30"/>
      <c r="L467" s="28"/>
      <c r="M467" s="31"/>
      <c r="N467" s="31"/>
      <c r="O467" s="28"/>
      <c r="P467" s="28"/>
      <c r="Q467" s="28"/>
      <c r="R467" s="31"/>
      <c r="S467" s="31"/>
      <c r="T467" s="30"/>
      <c r="U467" s="30"/>
      <c r="V467" s="30"/>
      <c r="W467" s="30"/>
      <c r="X467" s="30"/>
      <c r="Y467" s="30"/>
      <c r="Z467" s="30"/>
      <c r="AA467" s="30"/>
    </row>
    <row r="468" spans="1:27" ht="13.2" x14ac:dyDescent="0.25">
      <c r="A468" s="78"/>
      <c r="B468" s="28"/>
      <c r="C468" s="28"/>
      <c r="D468" s="27"/>
      <c r="E468" s="28"/>
      <c r="F468" s="27"/>
      <c r="G468" s="28"/>
      <c r="H468" s="31"/>
      <c r="I468" s="31"/>
      <c r="J468" s="30"/>
      <c r="K468" s="30"/>
      <c r="L468" s="28"/>
      <c r="M468" s="31"/>
      <c r="N468" s="31"/>
      <c r="O468" s="28"/>
      <c r="P468" s="28"/>
      <c r="Q468" s="28"/>
      <c r="R468" s="31"/>
      <c r="S468" s="31"/>
      <c r="T468" s="30"/>
      <c r="U468" s="30"/>
      <c r="V468" s="30"/>
      <c r="W468" s="30"/>
      <c r="X468" s="30"/>
      <c r="Y468" s="30"/>
      <c r="Z468" s="30"/>
      <c r="AA468" s="30"/>
    </row>
    <row r="469" spans="1:27" ht="13.2" x14ac:dyDescent="0.25">
      <c r="A469" s="78"/>
      <c r="B469" s="28"/>
      <c r="C469" s="28"/>
      <c r="D469" s="27"/>
      <c r="E469" s="28"/>
      <c r="F469" s="27"/>
      <c r="G469" s="28"/>
      <c r="H469" s="31"/>
      <c r="I469" s="31"/>
      <c r="J469" s="30"/>
      <c r="K469" s="30"/>
      <c r="L469" s="28"/>
      <c r="M469" s="31"/>
      <c r="N469" s="31"/>
      <c r="O469" s="28"/>
      <c r="P469" s="28"/>
      <c r="Q469" s="28"/>
      <c r="R469" s="31"/>
      <c r="S469" s="31"/>
      <c r="T469" s="30"/>
      <c r="U469" s="30"/>
      <c r="V469" s="30"/>
      <c r="W469" s="30"/>
      <c r="X469" s="30"/>
      <c r="Y469" s="30"/>
      <c r="Z469" s="30"/>
      <c r="AA469" s="30"/>
    </row>
    <row r="470" spans="1:27" ht="13.2" x14ac:dyDescent="0.25">
      <c r="A470" s="78"/>
      <c r="B470" s="28"/>
      <c r="C470" s="28"/>
      <c r="D470" s="27"/>
      <c r="E470" s="28"/>
      <c r="F470" s="27"/>
      <c r="G470" s="28"/>
      <c r="H470" s="31"/>
      <c r="I470" s="31"/>
      <c r="J470" s="30"/>
      <c r="K470" s="30"/>
      <c r="L470" s="28"/>
      <c r="M470" s="31"/>
      <c r="N470" s="31"/>
      <c r="O470" s="28"/>
      <c r="P470" s="28"/>
      <c r="Q470" s="28"/>
      <c r="R470" s="31"/>
      <c r="S470" s="31"/>
      <c r="T470" s="30"/>
      <c r="U470" s="30"/>
      <c r="V470" s="30"/>
      <c r="W470" s="30"/>
      <c r="X470" s="30"/>
      <c r="Y470" s="30"/>
      <c r="Z470" s="30"/>
      <c r="AA470" s="30"/>
    </row>
    <row r="471" spans="1:27" ht="13.2" x14ac:dyDescent="0.25">
      <c r="A471" s="78"/>
      <c r="B471" s="28"/>
      <c r="C471" s="28"/>
      <c r="D471" s="27"/>
      <c r="E471" s="28"/>
      <c r="F471" s="27"/>
      <c r="G471" s="28"/>
      <c r="H471" s="31"/>
      <c r="I471" s="31"/>
      <c r="J471" s="30"/>
      <c r="K471" s="30"/>
      <c r="L471" s="28"/>
      <c r="M471" s="31"/>
      <c r="N471" s="31"/>
      <c r="O471" s="28"/>
      <c r="P471" s="28"/>
      <c r="Q471" s="28"/>
      <c r="R471" s="31"/>
      <c r="S471" s="31"/>
      <c r="T471" s="30"/>
      <c r="U471" s="30"/>
      <c r="V471" s="30"/>
      <c r="W471" s="30"/>
      <c r="X471" s="30"/>
      <c r="Y471" s="30"/>
      <c r="Z471" s="30"/>
      <c r="AA471" s="30"/>
    </row>
    <row r="472" spans="1:27" ht="13.2" x14ac:dyDescent="0.25">
      <c r="A472" s="78"/>
      <c r="B472" s="28"/>
      <c r="C472" s="28"/>
      <c r="D472" s="27"/>
      <c r="E472" s="28"/>
      <c r="F472" s="27"/>
      <c r="G472" s="28"/>
      <c r="H472" s="31"/>
      <c r="I472" s="31"/>
      <c r="J472" s="30"/>
      <c r="K472" s="30"/>
      <c r="L472" s="28"/>
      <c r="M472" s="31"/>
      <c r="N472" s="31"/>
      <c r="O472" s="28"/>
      <c r="P472" s="28"/>
      <c r="Q472" s="28"/>
      <c r="R472" s="31"/>
      <c r="S472" s="31"/>
      <c r="T472" s="30"/>
      <c r="U472" s="30"/>
      <c r="V472" s="30"/>
      <c r="W472" s="30"/>
      <c r="X472" s="30"/>
      <c r="Y472" s="30"/>
      <c r="Z472" s="30"/>
      <c r="AA472" s="30"/>
    </row>
    <row r="473" spans="1:27" ht="13.2" x14ac:dyDescent="0.25">
      <c r="A473" s="78"/>
      <c r="B473" s="28"/>
      <c r="C473" s="28"/>
      <c r="D473" s="27"/>
      <c r="E473" s="28"/>
      <c r="F473" s="27"/>
      <c r="G473" s="28"/>
      <c r="H473" s="31"/>
      <c r="I473" s="31"/>
      <c r="J473" s="30"/>
      <c r="K473" s="30"/>
      <c r="L473" s="28"/>
      <c r="M473" s="31"/>
      <c r="N473" s="31"/>
      <c r="O473" s="28"/>
      <c r="P473" s="28"/>
      <c r="Q473" s="28"/>
      <c r="R473" s="31"/>
      <c r="S473" s="31"/>
      <c r="T473" s="30"/>
      <c r="U473" s="30"/>
      <c r="V473" s="30"/>
      <c r="W473" s="30"/>
      <c r="X473" s="30"/>
      <c r="Y473" s="30"/>
      <c r="Z473" s="30"/>
      <c r="AA473" s="30"/>
    </row>
    <row r="474" spans="1:27" ht="13.2" x14ac:dyDescent="0.25">
      <c r="A474" s="78"/>
      <c r="B474" s="28"/>
      <c r="C474" s="28"/>
      <c r="D474" s="27"/>
      <c r="E474" s="28"/>
      <c r="F474" s="27"/>
      <c r="G474" s="28"/>
      <c r="H474" s="31"/>
      <c r="I474" s="31"/>
      <c r="J474" s="30"/>
      <c r="K474" s="30"/>
      <c r="L474" s="28"/>
      <c r="M474" s="31"/>
      <c r="N474" s="31"/>
      <c r="O474" s="28"/>
      <c r="P474" s="28"/>
      <c r="Q474" s="28"/>
      <c r="R474" s="31"/>
      <c r="S474" s="31"/>
      <c r="T474" s="30"/>
      <c r="U474" s="30"/>
      <c r="V474" s="30"/>
      <c r="W474" s="30"/>
      <c r="X474" s="30"/>
      <c r="Y474" s="30"/>
      <c r="Z474" s="30"/>
      <c r="AA474" s="30"/>
    </row>
    <row r="475" spans="1:27" ht="13.2" x14ac:dyDescent="0.25">
      <c r="A475" s="78"/>
      <c r="B475" s="28"/>
      <c r="C475" s="28"/>
      <c r="D475" s="27"/>
      <c r="E475" s="28"/>
      <c r="F475" s="27"/>
      <c r="G475" s="28"/>
      <c r="H475" s="31"/>
      <c r="I475" s="31"/>
      <c r="J475" s="30"/>
      <c r="K475" s="30"/>
      <c r="L475" s="28"/>
      <c r="M475" s="31"/>
      <c r="N475" s="31"/>
      <c r="O475" s="28"/>
      <c r="P475" s="28"/>
      <c r="Q475" s="28"/>
      <c r="R475" s="31"/>
      <c r="S475" s="31"/>
      <c r="T475" s="30"/>
      <c r="U475" s="30"/>
      <c r="V475" s="30"/>
      <c r="W475" s="30"/>
      <c r="X475" s="30"/>
      <c r="Y475" s="30"/>
      <c r="Z475" s="30"/>
      <c r="AA475" s="30"/>
    </row>
    <row r="476" spans="1:27" ht="13.2" x14ac:dyDescent="0.25">
      <c r="A476" s="78"/>
      <c r="B476" s="28"/>
      <c r="C476" s="28"/>
      <c r="D476" s="27"/>
      <c r="E476" s="28"/>
      <c r="F476" s="27"/>
      <c r="G476" s="28"/>
      <c r="H476" s="31"/>
      <c r="I476" s="31"/>
      <c r="J476" s="30"/>
      <c r="K476" s="30"/>
      <c r="L476" s="28"/>
      <c r="M476" s="31"/>
      <c r="N476" s="31"/>
      <c r="O476" s="28"/>
      <c r="P476" s="28"/>
      <c r="Q476" s="28"/>
      <c r="R476" s="31"/>
      <c r="S476" s="31"/>
      <c r="T476" s="30"/>
      <c r="U476" s="30"/>
      <c r="V476" s="30"/>
      <c r="W476" s="30"/>
      <c r="X476" s="30"/>
      <c r="Y476" s="30"/>
      <c r="Z476" s="30"/>
      <c r="AA476" s="30"/>
    </row>
    <row r="477" spans="1:27" ht="13.2" x14ac:dyDescent="0.25">
      <c r="A477" s="78"/>
      <c r="B477" s="28"/>
      <c r="C477" s="28"/>
      <c r="D477" s="27"/>
      <c r="E477" s="28"/>
      <c r="F477" s="27"/>
      <c r="G477" s="28"/>
      <c r="H477" s="31"/>
      <c r="I477" s="31"/>
      <c r="J477" s="30"/>
      <c r="K477" s="30"/>
      <c r="L477" s="28"/>
      <c r="M477" s="31"/>
      <c r="N477" s="31"/>
      <c r="O477" s="28"/>
      <c r="P477" s="28"/>
      <c r="Q477" s="28"/>
      <c r="R477" s="31"/>
      <c r="S477" s="31"/>
      <c r="T477" s="30"/>
      <c r="U477" s="30"/>
      <c r="V477" s="30"/>
      <c r="W477" s="30"/>
      <c r="X477" s="30"/>
      <c r="Y477" s="30"/>
      <c r="Z477" s="30"/>
      <c r="AA477" s="30"/>
    </row>
    <row r="478" spans="1:27" ht="13.2" x14ac:dyDescent="0.25">
      <c r="A478" s="78"/>
      <c r="B478" s="28"/>
      <c r="C478" s="28"/>
      <c r="D478" s="27"/>
      <c r="E478" s="28"/>
      <c r="F478" s="27"/>
      <c r="G478" s="28"/>
      <c r="H478" s="31"/>
      <c r="I478" s="31"/>
      <c r="J478" s="30"/>
      <c r="K478" s="30"/>
      <c r="L478" s="28"/>
      <c r="M478" s="31"/>
      <c r="N478" s="31"/>
      <c r="O478" s="28"/>
      <c r="P478" s="28"/>
      <c r="Q478" s="28"/>
      <c r="R478" s="31"/>
      <c r="S478" s="31"/>
      <c r="T478" s="30"/>
      <c r="U478" s="30"/>
      <c r="V478" s="30"/>
      <c r="W478" s="30"/>
      <c r="X478" s="30"/>
      <c r="Y478" s="30"/>
      <c r="Z478" s="30"/>
      <c r="AA478" s="30"/>
    </row>
    <row r="479" spans="1:27" ht="13.2" x14ac:dyDescent="0.25">
      <c r="A479" s="78"/>
      <c r="B479" s="28"/>
      <c r="C479" s="28"/>
      <c r="D479" s="27"/>
      <c r="E479" s="28"/>
      <c r="F479" s="27"/>
      <c r="G479" s="28"/>
      <c r="H479" s="31"/>
      <c r="I479" s="31"/>
      <c r="J479" s="30"/>
      <c r="K479" s="30"/>
      <c r="L479" s="28"/>
      <c r="M479" s="31"/>
      <c r="N479" s="31"/>
      <c r="O479" s="28"/>
      <c r="P479" s="28"/>
      <c r="Q479" s="28"/>
      <c r="R479" s="31"/>
      <c r="S479" s="31"/>
      <c r="T479" s="30"/>
      <c r="U479" s="30"/>
      <c r="V479" s="30"/>
      <c r="W479" s="30"/>
      <c r="X479" s="30"/>
      <c r="Y479" s="30"/>
      <c r="Z479" s="30"/>
      <c r="AA479" s="30"/>
    </row>
    <row r="480" spans="1:27" ht="13.2" x14ac:dyDescent="0.25">
      <c r="A480" s="78"/>
      <c r="B480" s="28"/>
      <c r="C480" s="28"/>
      <c r="D480" s="27"/>
      <c r="E480" s="28"/>
      <c r="F480" s="27"/>
      <c r="G480" s="28"/>
      <c r="H480" s="31"/>
      <c r="I480" s="31"/>
      <c r="J480" s="30"/>
      <c r="K480" s="30"/>
      <c r="L480" s="28"/>
      <c r="M480" s="31"/>
      <c r="N480" s="31"/>
      <c r="O480" s="28"/>
      <c r="P480" s="28"/>
      <c r="Q480" s="28"/>
      <c r="R480" s="31"/>
      <c r="S480" s="31"/>
      <c r="T480" s="30"/>
      <c r="U480" s="30"/>
      <c r="V480" s="30"/>
      <c r="W480" s="30"/>
      <c r="X480" s="30"/>
      <c r="Y480" s="30"/>
      <c r="Z480" s="30"/>
      <c r="AA480" s="30"/>
    </row>
    <row r="481" spans="1:27" ht="13.2" x14ac:dyDescent="0.25">
      <c r="A481" s="78"/>
      <c r="B481" s="28"/>
      <c r="C481" s="28"/>
      <c r="D481" s="27"/>
      <c r="E481" s="28"/>
      <c r="F481" s="27"/>
      <c r="G481" s="28"/>
      <c r="H481" s="31"/>
      <c r="I481" s="31"/>
      <c r="J481" s="30"/>
      <c r="K481" s="30"/>
      <c r="L481" s="28"/>
      <c r="M481" s="31"/>
      <c r="N481" s="31"/>
      <c r="O481" s="28"/>
      <c r="P481" s="28"/>
      <c r="Q481" s="28"/>
      <c r="R481" s="31"/>
      <c r="S481" s="31"/>
      <c r="T481" s="30"/>
      <c r="U481" s="30"/>
      <c r="V481" s="30"/>
      <c r="W481" s="30"/>
      <c r="X481" s="30"/>
      <c r="Y481" s="30"/>
      <c r="Z481" s="30"/>
      <c r="AA481" s="30"/>
    </row>
    <row r="482" spans="1:27" ht="13.2" x14ac:dyDescent="0.25">
      <c r="A482" s="78"/>
      <c r="B482" s="28"/>
      <c r="C482" s="28"/>
      <c r="D482" s="27"/>
      <c r="E482" s="28"/>
      <c r="F482" s="27"/>
      <c r="G482" s="28"/>
      <c r="H482" s="31"/>
      <c r="I482" s="31"/>
      <c r="J482" s="30"/>
      <c r="K482" s="30"/>
      <c r="L482" s="28"/>
      <c r="M482" s="31"/>
      <c r="N482" s="31"/>
      <c r="O482" s="28"/>
      <c r="P482" s="28"/>
      <c r="Q482" s="28"/>
      <c r="R482" s="31"/>
      <c r="S482" s="31"/>
      <c r="T482" s="30"/>
      <c r="U482" s="30"/>
      <c r="V482" s="30"/>
      <c r="W482" s="30"/>
      <c r="X482" s="30"/>
      <c r="Y482" s="30"/>
      <c r="Z482" s="30"/>
      <c r="AA482" s="30"/>
    </row>
    <row r="483" spans="1:27" ht="13.2" x14ac:dyDescent="0.25">
      <c r="A483" s="78"/>
      <c r="B483" s="28"/>
      <c r="C483" s="28"/>
      <c r="D483" s="27"/>
      <c r="E483" s="28"/>
      <c r="F483" s="27"/>
      <c r="G483" s="28"/>
      <c r="H483" s="31"/>
      <c r="I483" s="31"/>
      <c r="J483" s="30"/>
      <c r="K483" s="30"/>
      <c r="L483" s="28"/>
      <c r="M483" s="31"/>
      <c r="N483" s="31"/>
      <c r="O483" s="28"/>
      <c r="P483" s="28"/>
      <c r="Q483" s="28"/>
      <c r="R483" s="31"/>
      <c r="S483" s="31"/>
      <c r="T483" s="30"/>
      <c r="U483" s="30"/>
      <c r="V483" s="30"/>
      <c r="W483" s="30"/>
      <c r="X483" s="30"/>
      <c r="Y483" s="30"/>
      <c r="Z483" s="30"/>
      <c r="AA483" s="30"/>
    </row>
    <row r="484" spans="1:27" ht="13.2" x14ac:dyDescent="0.25">
      <c r="A484" s="78"/>
      <c r="B484" s="28"/>
      <c r="C484" s="28"/>
      <c r="D484" s="27"/>
      <c r="E484" s="28"/>
      <c r="F484" s="27"/>
      <c r="G484" s="28"/>
      <c r="H484" s="31"/>
      <c r="I484" s="31"/>
      <c r="J484" s="30"/>
      <c r="K484" s="30"/>
      <c r="L484" s="28"/>
      <c r="M484" s="31"/>
      <c r="N484" s="31"/>
      <c r="O484" s="28"/>
      <c r="P484" s="28"/>
      <c r="Q484" s="28"/>
      <c r="R484" s="31"/>
      <c r="S484" s="31"/>
      <c r="T484" s="30"/>
      <c r="U484" s="30"/>
      <c r="V484" s="30"/>
      <c r="W484" s="30"/>
      <c r="X484" s="30"/>
      <c r="Y484" s="30"/>
      <c r="Z484" s="30"/>
      <c r="AA484" s="30"/>
    </row>
    <row r="485" spans="1:27" ht="13.2" x14ac:dyDescent="0.25">
      <c r="A485" s="78"/>
      <c r="B485" s="28"/>
      <c r="C485" s="28"/>
      <c r="D485" s="27"/>
      <c r="E485" s="28"/>
      <c r="F485" s="27"/>
      <c r="G485" s="28"/>
      <c r="H485" s="31"/>
      <c r="I485" s="31"/>
      <c r="J485" s="30"/>
      <c r="K485" s="30"/>
      <c r="L485" s="28"/>
      <c r="M485" s="31"/>
      <c r="N485" s="31"/>
      <c r="O485" s="28"/>
      <c r="P485" s="28"/>
      <c r="Q485" s="28"/>
      <c r="R485" s="31"/>
      <c r="S485" s="31"/>
      <c r="T485" s="30"/>
      <c r="U485" s="30"/>
      <c r="V485" s="30"/>
      <c r="W485" s="30"/>
      <c r="X485" s="30"/>
      <c r="Y485" s="30"/>
      <c r="Z485" s="30"/>
      <c r="AA485" s="30"/>
    </row>
    <row r="486" spans="1:27" ht="13.2" x14ac:dyDescent="0.25">
      <c r="A486" s="78"/>
      <c r="B486" s="28"/>
      <c r="C486" s="28"/>
      <c r="D486" s="27"/>
      <c r="E486" s="28"/>
      <c r="F486" s="27"/>
      <c r="G486" s="28"/>
      <c r="H486" s="31"/>
      <c r="I486" s="31"/>
      <c r="J486" s="30"/>
      <c r="K486" s="30"/>
      <c r="L486" s="28"/>
      <c r="M486" s="31"/>
      <c r="N486" s="31"/>
      <c r="O486" s="28"/>
      <c r="P486" s="28"/>
      <c r="Q486" s="28"/>
      <c r="R486" s="31"/>
      <c r="S486" s="31"/>
      <c r="T486" s="30"/>
      <c r="U486" s="30"/>
      <c r="V486" s="30"/>
      <c r="W486" s="30"/>
      <c r="X486" s="30"/>
      <c r="Y486" s="30"/>
      <c r="Z486" s="30"/>
      <c r="AA486" s="30"/>
    </row>
    <row r="487" spans="1:27" ht="13.2" x14ac:dyDescent="0.25">
      <c r="A487" s="78"/>
      <c r="B487" s="28"/>
      <c r="C487" s="28"/>
      <c r="D487" s="27"/>
      <c r="E487" s="28"/>
      <c r="F487" s="27"/>
      <c r="G487" s="28"/>
      <c r="H487" s="31"/>
      <c r="I487" s="31"/>
      <c r="J487" s="30"/>
      <c r="K487" s="30"/>
      <c r="L487" s="28"/>
      <c r="M487" s="31"/>
      <c r="N487" s="31"/>
      <c r="O487" s="28"/>
      <c r="P487" s="28"/>
      <c r="Q487" s="28"/>
      <c r="R487" s="31"/>
      <c r="S487" s="31"/>
      <c r="T487" s="30"/>
      <c r="U487" s="30"/>
      <c r="V487" s="30"/>
      <c r="W487" s="30"/>
      <c r="X487" s="30"/>
      <c r="Y487" s="30"/>
      <c r="Z487" s="30"/>
      <c r="AA487" s="30"/>
    </row>
    <row r="488" spans="1:27" ht="13.2" x14ac:dyDescent="0.25">
      <c r="A488" s="78"/>
      <c r="B488" s="28"/>
      <c r="C488" s="28"/>
      <c r="D488" s="27"/>
      <c r="E488" s="28"/>
      <c r="F488" s="27"/>
      <c r="G488" s="28"/>
      <c r="H488" s="31"/>
      <c r="I488" s="31"/>
      <c r="J488" s="30"/>
      <c r="K488" s="30"/>
      <c r="L488" s="28"/>
      <c r="M488" s="31"/>
      <c r="N488" s="31"/>
      <c r="O488" s="28"/>
      <c r="P488" s="28"/>
      <c r="Q488" s="28"/>
      <c r="R488" s="31"/>
      <c r="S488" s="31"/>
      <c r="T488" s="30"/>
      <c r="U488" s="30"/>
      <c r="V488" s="30"/>
      <c r="W488" s="30"/>
      <c r="X488" s="30"/>
      <c r="Y488" s="30"/>
      <c r="Z488" s="30"/>
      <c r="AA488" s="30"/>
    </row>
    <row r="489" spans="1:27" ht="13.2" x14ac:dyDescent="0.25">
      <c r="A489" s="78"/>
      <c r="B489" s="28"/>
      <c r="C489" s="28"/>
      <c r="D489" s="27"/>
      <c r="E489" s="28"/>
      <c r="F489" s="27"/>
      <c r="G489" s="28"/>
      <c r="H489" s="31"/>
      <c r="I489" s="31"/>
      <c r="J489" s="30"/>
      <c r="K489" s="30"/>
      <c r="L489" s="28"/>
      <c r="M489" s="31"/>
      <c r="N489" s="31"/>
      <c r="O489" s="28"/>
      <c r="P489" s="28"/>
      <c r="Q489" s="28"/>
      <c r="R489" s="31"/>
      <c r="S489" s="31"/>
      <c r="T489" s="30"/>
      <c r="U489" s="30"/>
      <c r="V489" s="30"/>
      <c r="W489" s="30"/>
      <c r="X489" s="30"/>
      <c r="Y489" s="30"/>
      <c r="Z489" s="30"/>
      <c r="AA489" s="30"/>
    </row>
    <row r="490" spans="1:27" ht="13.2" x14ac:dyDescent="0.25">
      <c r="A490" s="78"/>
      <c r="B490" s="28"/>
      <c r="C490" s="28"/>
      <c r="D490" s="27"/>
      <c r="E490" s="28"/>
      <c r="F490" s="27"/>
      <c r="G490" s="28"/>
      <c r="H490" s="31"/>
      <c r="I490" s="31"/>
      <c r="J490" s="30"/>
      <c r="K490" s="30"/>
      <c r="L490" s="28"/>
      <c r="M490" s="31"/>
      <c r="N490" s="31"/>
      <c r="O490" s="28"/>
      <c r="P490" s="28"/>
      <c r="Q490" s="28"/>
      <c r="R490" s="31"/>
      <c r="S490" s="31"/>
      <c r="T490" s="30"/>
      <c r="U490" s="30"/>
      <c r="V490" s="30"/>
      <c r="W490" s="30"/>
      <c r="X490" s="30"/>
      <c r="Y490" s="30"/>
      <c r="Z490" s="30"/>
      <c r="AA490" s="30"/>
    </row>
    <row r="491" spans="1:27" ht="13.2" x14ac:dyDescent="0.25">
      <c r="A491" s="78"/>
      <c r="B491" s="28"/>
      <c r="C491" s="28"/>
      <c r="D491" s="27"/>
      <c r="E491" s="28"/>
      <c r="F491" s="27"/>
      <c r="G491" s="28"/>
      <c r="H491" s="31"/>
      <c r="I491" s="31"/>
      <c r="J491" s="30"/>
      <c r="K491" s="30"/>
      <c r="L491" s="28"/>
      <c r="M491" s="31"/>
      <c r="N491" s="31"/>
      <c r="O491" s="28"/>
      <c r="P491" s="28"/>
      <c r="Q491" s="28"/>
      <c r="R491" s="31"/>
      <c r="S491" s="31"/>
      <c r="T491" s="30"/>
      <c r="U491" s="30"/>
      <c r="V491" s="30"/>
      <c r="W491" s="30"/>
      <c r="X491" s="30"/>
      <c r="Y491" s="30"/>
      <c r="Z491" s="30"/>
      <c r="AA491" s="30"/>
    </row>
    <row r="492" spans="1:27" ht="13.2" x14ac:dyDescent="0.25">
      <c r="A492" s="78"/>
      <c r="B492" s="28"/>
      <c r="C492" s="28"/>
      <c r="D492" s="27"/>
      <c r="E492" s="28"/>
      <c r="F492" s="27"/>
      <c r="G492" s="28"/>
      <c r="H492" s="31"/>
      <c r="I492" s="31"/>
      <c r="J492" s="30"/>
      <c r="K492" s="30"/>
      <c r="L492" s="28"/>
      <c r="M492" s="31"/>
      <c r="N492" s="31"/>
      <c r="O492" s="28"/>
      <c r="P492" s="28"/>
      <c r="Q492" s="28"/>
      <c r="R492" s="31"/>
      <c r="S492" s="31"/>
      <c r="T492" s="30"/>
      <c r="U492" s="30"/>
      <c r="V492" s="30"/>
      <c r="W492" s="30"/>
      <c r="X492" s="30"/>
      <c r="Y492" s="30"/>
      <c r="Z492" s="30"/>
      <c r="AA492" s="30"/>
    </row>
    <row r="493" spans="1:27" ht="13.2" x14ac:dyDescent="0.25">
      <c r="A493" s="78"/>
      <c r="B493" s="28"/>
      <c r="C493" s="28"/>
      <c r="D493" s="27"/>
      <c r="E493" s="28"/>
      <c r="F493" s="27"/>
      <c r="G493" s="28"/>
      <c r="H493" s="31"/>
      <c r="I493" s="31"/>
      <c r="J493" s="30"/>
      <c r="K493" s="30"/>
      <c r="L493" s="28"/>
      <c r="M493" s="31"/>
      <c r="N493" s="31"/>
      <c r="O493" s="28"/>
      <c r="P493" s="28"/>
      <c r="Q493" s="28"/>
      <c r="R493" s="31"/>
      <c r="S493" s="31"/>
      <c r="T493" s="30"/>
      <c r="U493" s="30"/>
      <c r="V493" s="30"/>
      <c r="W493" s="30"/>
      <c r="X493" s="30"/>
      <c r="Y493" s="30"/>
      <c r="Z493" s="30"/>
      <c r="AA493" s="30"/>
    </row>
    <row r="494" spans="1:27" ht="13.2" x14ac:dyDescent="0.25">
      <c r="A494" s="78"/>
      <c r="B494" s="28"/>
      <c r="C494" s="28"/>
      <c r="D494" s="27"/>
      <c r="E494" s="28"/>
      <c r="F494" s="27"/>
      <c r="G494" s="28"/>
      <c r="H494" s="31"/>
      <c r="I494" s="31"/>
      <c r="J494" s="30"/>
      <c r="K494" s="30"/>
      <c r="L494" s="28"/>
      <c r="M494" s="31"/>
      <c r="N494" s="31"/>
      <c r="O494" s="28"/>
      <c r="P494" s="28"/>
      <c r="Q494" s="28"/>
      <c r="R494" s="31"/>
      <c r="S494" s="31"/>
      <c r="T494" s="30"/>
      <c r="U494" s="30"/>
      <c r="V494" s="30"/>
      <c r="W494" s="30"/>
      <c r="X494" s="30"/>
      <c r="Y494" s="30"/>
      <c r="Z494" s="30"/>
      <c r="AA494" s="30"/>
    </row>
    <row r="495" spans="1:27" ht="13.2" x14ac:dyDescent="0.25">
      <c r="A495" s="78"/>
      <c r="B495" s="28"/>
      <c r="C495" s="28"/>
      <c r="D495" s="27"/>
      <c r="E495" s="28"/>
      <c r="F495" s="27"/>
      <c r="G495" s="28"/>
      <c r="H495" s="31"/>
      <c r="I495" s="31"/>
      <c r="J495" s="30"/>
      <c r="K495" s="30"/>
      <c r="L495" s="28"/>
      <c r="M495" s="31"/>
      <c r="N495" s="31"/>
      <c r="O495" s="28"/>
      <c r="P495" s="28"/>
      <c r="Q495" s="28"/>
      <c r="R495" s="31"/>
      <c r="S495" s="31"/>
      <c r="T495" s="30"/>
      <c r="U495" s="30"/>
      <c r="V495" s="30"/>
      <c r="W495" s="30"/>
      <c r="X495" s="30"/>
      <c r="Y495" s="30"/>
      <c r="Z495" s="30"/>
      <c r="AA495" s="30"/>
    </row>
    <row r="496" spans="1:27" ht="13.2" x14ac:dyDescent="0.25">
      <c r="A496" s="78"/>
      <c r="B496" s="28"/>
      <c r="C496" s="28"/>
      <c r="D496" s="27"/>
      <c r="E496" s="28"/>
      <c r="F496" s="27"/>
      <c r="G496" s="28"/>
      <c r="H496" s="31"/>
      <c r="I496" s="31"/>
      <c r="J496" s="30"/>
      <c r="K496" s="30"/>
      <c r="L496" s="28"/>
      <c r="M496" s="31"/>
      <c r="N496" s="31"/>
      <c r="O496" s="28"/>
      <c r="P496" s="28"/>
      <c r="Q496" s="28"/>
      <c r="R496" s="31"/>
      <c r="S496" s="31"/>
      <c r="T496" s="30"/>
      <c r="U496" s="30"/>
      <c r="V496" s="30"/>
      <c r="W496" s="30"/>
      <c r="X496" s="30"/>
      <c r="Y496" s="30"/>
      <c r="Z496" s="30"/>
      <c r="AA496" s="30"/>
    </row>
    <row r="497" spans="1:27" ht="13.2" x14ac:dyDescent="0.25">
      <c r="A497" s="78"/>
      <c r="B497" s="28"/>
      <c r="C497" s="28"/>
      <c r="D497" s="27"/>
      <c r="E497" s="28"/>
      <c r="F497" s="27"/>
      <c r="G497" s="28"/>
      <c r="H497" s="31"/>
      <c r="I497" s="31"/>
      <c r="J497" s="30"/>
      <c r="K497" s="30"/>
      <c r="L497" s="28"/>
      <c r="M497" s="31"/>
      <c r="N497" s="31"/>
      <c r="O497" s="28"/>
      <c r="P497" s="28"/>
      <c r="Q497" s="28"/>
      <c r="R497" s="31"/>
      <c r="S497" s="31"/>
      <c r="T497" s="30"/>
      <c r="U497" s="30"/>
      <c r="V497" s="30"/>
      <c r="W497" s="30"/>
      <c r="X497" s="30"/>
      <c r="Y497" s="30"/>
      <c r="Z497" s="30"/>
      <c r="AA497" s="30"/>
    </row>
    <row r="498" spans="1:27" ht="13.2" x14ac:dyDescent="0.25">
      <c r="A498" s="78"/>
      <c r="B498" s="28"/>
      <c r="C498" s="28"/>
      <c r="D498" s="27"/>
      <c r="E498" s="28"/>
      <c r="F498" s="27"/>
      <c r="G498" s="28"/>
      <c r="H498" s="31"/>
      <c r="I498" s="31"/>
      <c r="J498" s="30"/>
      <c r="K498" s="30"/>
      <c r="L498" s="28"/>
      <c r="M498" s="31"/>
      <c r="N498" s="31"/>
      <c r="O498" s="28"/>
      <c r="P498" s="28"/>
      <c r="Q498" s="28"/>
      <c r="R498" s="31"/>
      <c r="S498" s="31"/>
      <c r="T498" s="30"/>
      <c r="U498" s="30"/>
      <c r="V498" s="30"/>
      <c r="W498" s="30"/>
      <c r="X498" s="30"/>
      <c r="Y498" s="30"/>
      <c r="Z498" s="30"/>
      <c r="AA498" s="30"/>
    </row>
    <row r="499" spans="1:27" ht="13.2" x14ac:dyDescent="0.25">
      <c r="A499" s="78"/>
      <c r="B499" s="28"/>
      <c r="C499" s="28"/>
      <c r="D499" s="27"/>
      <c r="E499" s="28"/>
      <c r="F499" s="27"/>
      <c r="G499" s="28"/>
      <c r="H499" s="31"/>
      <c r="I499" s="31"/>
      <c r="J499" s="30"/>
      <c r="K499" s="30"/>
      <c r="L499" s="28"/>
      <c r="M499" s="31"/>
      <c r="N499" s="31"/>
      <c r="O499" s="28"/>
      <c r="P499" s="28"/>
      <c r="Q499" s="28"/>
      <c r="R499" s="31"/>
      <c r="S499" s="31"/>
      <c r="T499" s="30"/>
      <c r="U499" s="30"/>
      <c r="V499" s="30"/>
      <c r="W499" s="30"/>
      <c r="X499" s="30"/>
      <c r="Y499" s="30"/>
      <c r="Z499" s="30"/>
      <c r="AA499" s="30"/>
    </row>
    <row r="500" spans="1:27" ht="13.2" x14ac:dyDescent="0.25">
      <c r="A500" s="78"/>
      <c r="B500" s="28"/>
      <c r="C500" s="28"/>
      <c r="D500" s="27"/>
      <c r="E500" s="28"/>
      <c r="F500" s="27"/>
      <c r="G500" s="28"/>
      <c r="H500" s="31"/>
      <c r="I500" s="31"/>
      <c r="J500" s="30"/>
      <c r="K500" s="30"/>
      <c r="L500" s="28"/>
      <c r="M500" s="31"/>
      <c r="N500" s="31"/>
      <c r="O500" s="28"/>
      <c r="P500" s="28"/>
      <c r="Q500" s="28"/>
      <c r="R500" s="31"/>
      <c r="S500" s="31"/>
      <c r="T500" s="30"/>
      <c r="U500" s="30"/>
      <c r="V500" s="30"/>
      <c r="W500" s="30"/>
      <c r="X500" s="30"/>
      <c r="Y500" s="30"/>
      <c r="Z500" s="30"/>
      <c r="AA500" s="30"/>
    </row>
    <row r="501" spans="1:27" ht="13.2" x14ac:dyDescent="0.25">
      <c r="A501" s="78"/>
      <c r="B501" s="28"/>
      <c r="C501" s="28"/>
      <c r="D501" s="27"/>
      <c r="E501" s="28"/>
      <c r="F501" s="27"/>
      <c r="G501" s="28"/>
      <c r="H501" s="31"/>
      <c r="I501" s="31"/>
      <c r="J501" s="30"/>
      <c r="K501" s="30"/>
      <c r="L501" s="28"/>
      <c r="M501" s="31"/>
      <c r="N501" s="31"/>
      <c r="O501" s="28"/>
      <c r="P501" s="28"/>
      <c r="Q501" s="28"/>
      <c r="R501" s="31"/>
      <c r="S501" s="31"/>
      <c r="T501" s="30"/>
      <c r="U501" s="30"/>
      <c r="V501" s="30"/>
      <c r="W501" s="30"/>
      <c r="X501" s="30"/>
      <c r="Y501" s="30"/>
      <c r="Z501" s="30"/>
      <c r="AA501" s="30"/>
    </row>
    <row r="502" spans="1:27" ht="13.2" x14ac:dyDescent="0.25">
      <c r="A502" s="78"/>
      <c r="B502" s="28"/>
      <c r="C502" s="28"/>
      <c r="D502" s="27"/>
      <c r="E502" s="28"/>
      <c r="F502" s="27"/>
      <c r="G502" s="28"/>
      <c r="H502" s="31"/>
      <c r="I502" s="31"/>
      <c r="J502" s="30"/>
      <c r="K502" s="30"/>
      <c r="L502" s="28"/>
      <c r="M502" s="31"/>
      <c r="N502" s="31"/>
      <c r="O502" s="28"/>
      <c r="P502" s="28"/>
      <c r="Q502" s="28"/>
      <c r="R502" s="31"/>
      <c r="S502" s="31"/>
      <c r="T502" s="30"/>
      <c r="U502" s="30"/>
      <c r="V502" s="30"/>
      <c r="W502" s="30"/>
      <c r="X502" s="30"/>
      <c r="Y502" s="30"/>
      <c r="Z502" s="30"/>
      <c r="AA502" s="30"/>
    </row>
    <row r="503" spans="1:27" ht="13.2" x14ac:dyDescent="0.25">
      <c r="A503" s="78"/>
      <c r="B503" s="28"/>
      <c r="C503" s="28"/>
      <c r="D503" s="27"/>
      <c r="E503" s="28"/>
      <c r="F503" s="27"/>
      <c r="G503" s="28"/>
      <c r="H503" s="31"/>
      <c r="I503" s="31"/>
      <c r="J503" s="30"/>
      <c r="K503" s="30"/>
      <c r="L503" s="28"/>
      <c r="M503" s="31"/>
      <c r="N503" s="31"/>
      <c r="O503" s="28"/>
      <c r="P503" s="28"/>
      <c r="Q503" s="28"/>
      <c r="R503" s="31"/>
      <c r="S503" s="31"/>
      <c r="T503" s="30"/>
      <c r="U503" s="30"/>
      <c r="V503" s="30"/>
      <c r="W503" s="30"/>
      <c r="X503" s="30"/>
      <c r="Y503" s="30"/>
      <c r="Z503" s="30"/>
      <c r="AA503" s="30"/>
    </row>
    <row r="504" spans="1:27" ht="13.2" x14ac:dyDescent="0.25">
      <c r="A504" s="78"/>
      <c r="B504" s="28"/>
      <c r="C504" s="28"/>
      <c r="D504" s="27"/>
      <c r="E504" s="28"/>
      <c r="F504" s="27"/>
      <c r="G504" s="28"/>
      <c r="H504" s="31"/>
      <c r="I504" s="31"/>
      <c r="J504" s="30"/>
      <c r="K504" s="30"/>
      <c r="L504" s="28"/>
      <c r="M504" s="31"/>
      <c r="N504" s="31"/>
      <c r="O504" s="28"/>
      <c r="P504" s="28"/>
      <c r="Q504" s="28"/>
      <c r="R504" s="31"/>
      <c r="S504" s="31"/>
      <c r="T504" s="30"/>
      <c r="U504" s="30"/>
      <c r="V504" s="30"/>
      <c r="W504" s="30"/>
      <c r="X504" s="30"/>
      <c r="Y504" s="30"/>
      <c r="Z504" s="30"/>
      <c r="AA504" s="30"/>
    </row>
    <row r="505" spans="1:27" ht="13.2" x14ac:dyDescent="0.25">
      <c r="A505" s="78"/>
      <c r="B505" s="28"/>
      <c r="C505" s="28"/>
      <c r="D505" s="27"/>
      <c r="E505" s="28"/>
      <c r="F505" s="27"/>
      <c r="G505" s="28"/>
      <c r="H505" s="31"/>
      <c r="I505" s="31"/>
      <c r="J505" s="30"/>
      <c r="K505" s="30"/>
      <c r="L505" s="28"/>
      <c r="M505" s="31"/>
      <c r="N505" s="31"/>
      <c r="O505" s="28"/>
      <c r="P505" s="28"/>
      <c r="Q505" s="28"/>
      <c r="R505" s="31"/>
      <c r="S505" s="31"/>
      <c r="T505" s="30"/>
      <c r="U505" s="30"/>
      <c r="V505" s="30"/>
      <c r="W505" s="30"/>
      <c r="X505" s="30"/>
      <c r="Y505" s="30"/>
      <c r="Z505" s="30"/>
      <c r="AA505" s="30"/>
    </row>
    <row r="506" spans="1:27" ht="13.2" x14ac:dyDescent="0.25">
      <c r="A506" s="78"/>
      <c r="B506" s="28"/>
      <c r="C506" s="28"/>
      <c r="D506" s="27"/>
      <c r="E506" s="28"/>
      <c r="F506" s="27"/>
      <c r="G506" s="28"/>
      <c r="H506" s="31"/>
      <c r="I506" s="31"/>
      <c r="J506" s="30"/>
      <c r="K506" s="30"/>
      <c r="L506" s="28"/>
      <c r="M506" s="31"/>
      <c r="N506" s="31"/>
      <c r="O506" s="28"/>
      <c r="P506" s="28"/>
      <c r="Q506" s="28"/>
      <c r="R506" s="31"/>
      <c r="S506" s="31"/>
      <c r="T506" s="30"/>
      <c r="U506" s="30"/>
      <c r="V506" s="30"/>
      <c r="W506" s="30"/>
      <c r="X506" s="30"/>
      <c r="Y506" s="30"/>
      <c r="Z506" s="30"/>
      <c r="AA506" s="30"/>
    </row>
    <row r="507" spans="1:27" ht="13.2" x14ac:dyDescent="0.25">
      <c r="A507" s="78"/>
      <c r="B507" s="28"/>
      <c r="C507" s="28"/>
      <c r="D507" s="27"/>
      <c r="E507" s="28"/>
      <c r="F507" s="27"/>
      <c r="G507" s="28"/>
      <c r="H507" s="31"/>
      <c r="I507" s="31"/>
      <c r="J507" s="30"/>
      <c r="K507" s="30"/>
      <c r="L507" s="28"/>
      <c r="M507" s="31"/>
      <c r="N507" s="31"/>
      <c r="O507" s="28"/>
      <c r="P507" s="28"/>
      <c r="Q507" s="28"/>
      <c r="R507" s="31"/>
      <c r="S507" s="31"/>
      <c r="T507" s="30"/>
      <c r="U507" s="30"/>
      <c r="V507" s="30"/>
      <c r="W507" s="30"/>
      <c r="X507" s="30"/>
      <c r="Y507" s="30"/>
      <c r="Z507" s="30"/>
      <c r="AA507" s="30"/>
    </row>
    <row r="508" spans="1:27" ht="13.2" x14ac:dyDescent="0.25">
      <c r="A508" s="78"/>
      <c r="B508" s="28"/>
      <c r="C508" s="28"/>
      <c r="D508" s="27"/>
      <c r="E508" s="28"/>
      <c r="F508" s="27"/>
      <c r="G508" s="28"/>
      <c r="H508" s="31"/>
      <c r="I508" s="31"/>
      <c r="J508" s="30"/>
      <c r="K508" s="30"/>
      <c r="L508" s="28"/>
      <c r="M508" s="31"/>
      <c r="N508" s="31"/>
      <c r="O508" s="28"/>
      <c r="P508" s="28"/>
      <c r="Q508" s="28"/>
      <c r="R508" s="31"/>
      <c r="S508" s="31"/>
      <c r="T508" s="30"/>
      <c r="U508" s="30"/>
      <c r="V508" s="30"/>
      <c r="W508" s="30"/>
      <c r="X508" s="30"/>
      <c r="Y508" s="30"/>
      <c r="Z508" s="30"/>
      <c r="AA508" s="30"/>
    </row>
    <row r="509" spans="1:27" ht="13.2" x14ac:dyDescent="0.25">
      <c r="A509" s="78"/>
      <c r="B509" s="28"/>
      <c r="C509" s="28"/>
      <c r="D509" s="27"/>
      <c r="E509" s="28"/>
      <c r="F509" s="27"/>
      <c r="G509" s="28"/>
      <c r="H509" s="31"/>
      <c r="I509" s="31"/>
      <c r="J509" s="30"/>
      <c r="K509" s="30"/>
      <c r="L509" s="28"/>
      <c r="M509" s="31"/>
      <c r="N509" s="31"/>
      <c r="O509" s="28"/>
      <c r="P509" s="28"/>
      <c r="Q509" s="28"/>
      <c r="R509" s="31"/>
      <c r="S509" s="31"/>
      <c r="T509" s="30"/>
      <c r="U509" s="30"/>
      <c r="V509" s="30"/>
      <c r="W509" s="30"/>
      <c r="X509" s="30"/>
      <c r="Y509" s="30"/>
      <c r="Z509" s="30"/>
      <c r="AA509" s="30"/>
    </row>
    <row r="510" spans="1:27" ht="13.2" x14ac:dyDescent="0.25">
      <c r="A510" s="78"/>
      <c r="B510" s="28"/>
      <c r="C510" s="28"/>
      <c r="D510" s="27"/>
      <c r="E510" s="28"/>
      <c r="F510" s="27"/>
      <c r="G510" s="28"/>
      <c r="H510" s="31"/>
      <c r="I510" s="31"/>
      <c r="J510" s="30"/>
      <c r="K510" s="30"/>
      <c r="L510" s="28"/>
      <c r="M510" s="31"/>
      <c r="N510" s="31"/>
      <c r="O510" s="28"/>
      <c r="P510" s="28"/>
      <c r="Q510" s="28"/>
      <c r="R510" s="31"/>
      <c r="S510" s="31"/>
      <c r="T510" s="30"/>
      <c r="U510" s="30"/>
      <c r="V510" s="30"/>
      <c r="W510" s="30"/>
      <c r="X510" s="30"/>
      <c r="Y510" s="30"/>
      <c r="Z510" s="30"/>
      <c r="AA510" s="30"/>
    </row>
    <row r="511" spans="1:27" ht="13.2" x14ac:dyDescent="0.25">
      <c r="A511" s="78"/>
      <c r="B511" s="28"/>
      <c r="C511" s="28"/>
      <c r="D511" s="27"/>
      <c r="E511" s="28"/>
      <c r="F511" s="27"/>
      <c r="G511" s="28"/>
      <c r="H511" s="31"/>
      <c r="I511" s="31"/>
      <c r="J511" s="30"/>
      <c r="K511" s="30"/>
      <c r="L511" s="28"/>
      <c r="M511" s="31"/>
      <c r="N511" s="31"/>
      <c r="O511" s="28"/>
      <c r="P511" s="28"/>
      <c r="Q511" s="28"/>
      <c r="R511" s="31"/>
      <c r="S511" s="31"/>
      <c r="T511" s="30"/>
      <c r="U511" s="30"/>
      <c r="V511" s="30"/>
      <c r="W511" s="30"/>
      <c r="X511" s="30"/>
      <c r="Y511" s="30"/>
      <c r="Z511" s="30"/>
      <c r="AA511" s="30"/>
    </row>
    <row r="512" spans="1:27" ht="13.2" x14ac:dyDescent="0.25">
      <c r="A512" s="78"/>
      <c r="B512" s="28"/>
      <c r="C512" s="28"/>
      <c r="D512" s="27"/>
      <c r="E512" s="28"/>
      <c r="F512" s="27"/>
      <c r="G512" s="28"/>
      <c r="H512" s="31"/>
      <c r="I512" s="31"/>
      <c r="J512" s="30"/>
      <c r="K512" s="30"/>
      <c r="L512" s="28"/>
      <c r="M512" s="31"/>
      <c r="N512" s="31"/>
      <c r="O512" s="28"/>
      <c r="P512" s="28"/>
      <c r="Q512" s="28"/>
      <c r="R512" s="31"/>
      <c r="S512" s="31"/>
      <c r="T512" s="30"/>
      <c r="U512" s="30"/>
      <c r="V512" s="30"/>
      <c r="W512" s="30"/>
      <c r="X512" s="30"/>
      <c r="Y512" s="30"/>
      <c r="Z512" s="30"/>
      <c r="AA512" s="30"/>
    </row>
    <row r="513" spans="1:27" ht="13.2" x14ac:dyDescent="0.25">
      <c r="A513" s="78"/>
      <c r="B513" s="28"/>
      <c r="C513" s="28"/>
      <c r="D513" s="27"/>
      <c r="E513" s="28"/>
      <c r="F513" s="27"/>
      <c r="G513" s="28"/>
      <c r="H513" s="31"/>
      <c r="I513" s="31"/>
      <c r="J513" s="30"/>
      <c r="K513" s="30"/>
      <c r="L513" s="28"/>
      <c r="M513" s="31"/>
      <c r="N513" s="31"/>
      <c r="O513" s="28"/>
      <c r="P513" s="28"/>
      <c r="Q513" s="28"/>
      <c r="R513" s="31"/>
      <c r="S513" s="31"/>
      <c r="T513" s="30"/>
      <c r="U513" s="30"/>
      <c r="V513" s="30"/>
      <c r="W513" s="30"/>
      <c r="X513" s="30"/>
      <c r="Y513" s="30"/>
      <c r="Z513" s="30"/>
      <c r="AA513" s="30"/>
    </row>
    <row r="514" spans="1:27" ht="13.2" x14ac:dyDescent="0.25">
      <c r="A514" s="78"/>
      <c r="B514" s="28"/>
      <c r="C514" s="28"/>
      <c r="D514" s="27"/>
      <c r="E514" s="28"/>
      <c r="F514" s="27"/>
      <c r="G514" s="28"/>
      <c r="H514" s="31"/>
      <c r="I514" s="31"/>
      <c r="J514" s="30"/>
      <c r="K514" s="30"/>
      <c r="L514" s="28"/>
      <c r="M514" s="31"/>
      <c r="N514" s="31"/>
      <c r="O514" s="28"/>
      <c r="P514" s="28"/>
      <c r="Q514" s="28"/>
      <c r="R514" s="31"/>
      <c r="S514" s="31"/>
      <c r="T514" s="30"/>
      <c r="U514" s="30"/>
      <c r="V514" s="30"/>
      <c r="W514" s="30"/>
      <c r="X514" s="30"/>
      <c r="Y514" s="30"/>
      <c r="Z514" s="30"/>
      <c r="AA514" s="30"/>
    </row>
    <row r="515" spans="1:27" ht="13.2" x14ac:dyDescent="0.25">
      <c r="A515" s="78"/>
      <c r="B515" s="28"/>
      <c r="C515" s="28"/>
      <c r="D515" s="27"/>
      <c r="E515" s="28"/>
      <c r="F515" s="27"/>
      <c r="G515" s="28"/>
      <c r="H515" s="31"/>
      <c r="I515" s="31"/>
      <c r="J515" s="30"/>
      <c r="K515" s="30"/>
      <c r="L515" s="28"/>
      <c r="M515" s="31"/>
      <c r="N515" s="31"/>
      <c r="O515" s="28"/>
      <c r="P515" s="28"/>
      <c r="Q515" s="28"/>
      <c r="R515" s="31"/>
      <c r="S515" s="31"/>
      <c r="T515" s="30"/>
      <c r="U515" s="30"/>
      <c r="V515" s="30"/>
      <c r="W515" s="30"/>
      <c r="X515" s="30"/>
      <c r="Y515" s="30"/>
      <c r="Z515" s="30"/>
      <c r="AA515" s="30"/>
    </row>
    <row r="516" spans="1:27" ht="13.2" x14ac:dyDescent="0.25">
      <c r="A516" s="78"/>
      <c r="B516" s="28"/>
      <c r="C516" s="28"/>
      <c r="D516" s="27"/>
      <c r="E516" s="28"/>
      <c r="F516" s="27"/>
      <c r="G516" s="28"/>
      <c r="H516" s="31"/>
      <c r="I516" s="31"/>
      <c r="J516" s="30"/>
      <c r="K516" s="30"/>
      <c r="L516" s="28"/>
      <c r="M516" s="31"/>
      <c r="N516" s="31"/>
      <c r="O516" s="28"/>
      <c r="P516" s="28"/>
      <c r="Q516" s="28"/>
      <c r="R516" s="31"/>
      <c r="S516" s="31"/>
      <c r="T516" s="30"/>
      <c r="U516" s="30"/>
      <c r="V516" s="30"/>
      <c r="W516" s="30"/>
      <c r="X516" s="30"/>
      <c r="Y516" s="30"/>
      <c r="Z516" s="30"/>
      <c r="AA516" s="30"/>
    </row>
    <row r="517" spans="1:27" ht="13.2" x14ac:dyDescent="0.25">
      <c r="A517" s="78"/>
      <c r="B517" s="28"/>
      <c r="C517" s="28"/>
      <c r="D517" s="27"/>
      <c r="E517" s="28"/>
      <c r="F517" s="27"/>
      <c r="G517" s="28"/>
      <c r="H517" s="31"/>
      <c r="I517" s="31"/>
      <c r="J517" s="30"/>
      <c r="K517" s="30"/>
      <c r="L517" s="28"/>
      <c r="M517" s="31"/>
      <c r="N517" s="31"/>
      <c r="O517" s="28"/>
      <c r="P517" s="28"/>
      <c r="Q517" s="28"/>
      <c r="R517" s="31"/>
      <c r="S517" s="31"/>
      <c r="T517" s="30"/>
      <c r="U517" s="30"/>
      <c r="V517" s="30"/>
      <c r="W517" s="30"/>
      <c r="X517" s="30"/>
      <c r="Y517" s="30"/>
      <c r="Z517" s="30"/>
      <c r="AA517" s="30"/>
    </row>
    <row r="518" spans="1:27" ht="13.2" x14ac:dyDescent="0.25">
      <c r="A518" s="78"/>
      <c r="B518" s="28"/>
      <c r="C518" s="28"/>
      <c r="D518" s="27"/>
      <c r="E518" s="28"/>
      <c r="F518" s="27"/>
      <c r="G518" s="28"/>
      <c r="H518" s="31"/>
      <c r="I518" s="31"/>
      <c r="J518" s="30"/>
      <c r="K518" s="30"/>
      <c r="L518" s="28"/>
      <c r="M518" s="31"/>
      <c r="N518" s="31"/>
      <c r="O518" s="28"/>
      <c r="P518" s="28"/>
      <c r="Q518" s="28"/>
      <c r="R518" s="31"/>
      <c r="S518" s="31"/>
      <c r="T518" s="30"/>
      <c r="U518" s="30"/>
      <c r="V518" s="30"/>
      <c r="W518" s="30"/>
      <c r="X518" s="30"/>
      <c r="Y518" s="30"/>
      <c r="Z518" s="30"/>
      <c r="AA518" s="30"/>
    </row>
    <row r="519" spans="1:27" ht="13.2" x14ac:dyDescent="0.25">
      <c r="A519" s="78"/>
      <c r="B519" s="28"/>
      <c r="C519" s="28"/>
      <c r="D519" s="27"/>
      <c r="E519" s="28"/>
      <c r="F519" s="27"/>
      <c r="G519" s="28"/>
      <c r="H519" s="31"/>
      <c r="I519" s="31"/>
      <c r="J519" s="30"/>
      <c r="K519" s="30"/>
      <c r="L519" s="28"/>
      <c r="M519" s="31"/>
      <c r="N519" s="31"/>
      <c r="O519" s="28"/>
      <c r="P519" s="28"/>
      <c r="Q519" s="28"/>
      <c r="R519" s="31"/>
      <c r="S519" s="31"/>
      <c r="T519" s="30"/>
      <c r="U519" s="30"/>
      <c r="V519" s="30"/>
      <c r="W519" s="30"/>
      <c r="X519" s="30"/>
      <c r="Y519" s="30"/>
      <c r="Z519" s="30"/>
      <c r="AA519" s="30"/>
    </row>
    <row r="520" spans="1:27" ht="13.2" x14ac:dyDescent="0.25">
      <c r="A520" s="78"/>
      <c r="B520" s="28"/>
      <c r="C520" s="28"/>
      <c r="D520" s="27"/>
      <c r="E520" s="28"/>
      <c r="F520" s="27"/>
      <c r="G520" s="28"/>
      <c r="H520" s="31"/>
      <c r="I520" s="31"/>
      <c r="J520" s="30"/>
      <c r="K520" s="30"/>
      <c r="L520" s="28"/>
      <c r="M520" s="31"/>
      <c r="N520" s="31"/>
      <c r="O520" s="28"/>
      <c r="P520" s="28"/>
      <c r="Q520" s="28"/>
      <c r="R520" s="31"/>
      <c r="S520" s="31"/>
      <c r="T520" s="30"/>
      <c r="U520" s="30"/>
      <c r="V520" s="30"/>
      <c r="W520" s="30"/>
      <c r="X520" s="30"/>
      <c r="Y520" s="30"/>
      <c r="Z520" s="30"/>
      <c r="AA520" s="30"/>
    </row>
    <row r="521" spans="1:27" ht="13.2" x14ac:dyDescent="0.25">
      <c r="A521" s="78"/>
      <c r="B521" s="28"/>
      <c r="C521" s="28"/>
      <c r="D521" s="27"/>
      <c r="E521" s="28"/>
      <c r="F521" s="27"/>
      <c r="G521" s="28"/>
      <c r="H521" s="31"/>
      <c r="I521" s="31"/>
      <c r="J521" s="30"/>
      <c r="K521" s="30"/>
      <c r="L521" s="28"/>
      <c r="M521" s="31"/>
      <c r="N521" s="31"/>
      <c r="O521" s="28"/>
      <c r="P521" s="28"/>
      <c r="Q521" s="28"/>
      <c r="R521" s="31"/>
      <c r="S521" s="31"/>
      <c r="T521" s="30"/>
      <c r="U521" s="30"/>
      <c r="V521" s="30"/>
      <c r="W521" s="30"/>
      <c r="X521" s="30"/>
      <c r="Y521" s="30"/>
      <c r="Z521" s="30"/>
      <c r="AA521" s="30"/>
    </row>
    <row r="522" spans="1:27" ht="13.2" x14ac:dyDescent="0.25">
      <c r="A522" s="78"/>
      <c r="B522" s="28"/>
      <c r="C522" s="28"/>
      <c r="D522" s="27"/>
      <c r="E522" s="28"/>
      <c r="F522" s="27"/>
      <c r="G522" s="28"/>
      <c r="H522" s="31"/>
      <c r="I522" s="31"/>
      <c r="J522" s="30"/>
      <c r="K522" s="30"/>
      <c r="L522" s="28"/>
      <c r="M522" s="31"/>
      <c r="N522" s="31"/>
      <c r="O522" s="28"/>
      <c r="P522" s="28"/>
      <c r="Q522" s="28"/>
      <c r="R522" s="31"/>
      <c r="S522" s="31"/>
      <c r="T522" s="30"/>
      <c r="U522" s="30"/>
      <c r="V522" s="30"/>
      <c r="W522" s="30"/>
      <c r="X522" s="30"/>
      <c r="Y522" s="30"/>
      <c r="Z522" s="30"/>
      <c r="AA522" s="30"/>
    </row>
    <row r="523" spans="1:27" ht="13.2" x14ac:dyDescent="0.25">
      <c r="A523" s="78"/>
      <c r="B523" s="28"/>
      <c r="C523" s="28"/>
      <c r="D523" s="27"/>
      <c r="E523" s="28"/>
      <c r="F523" s="27"/>
      <c r="G523" s="28"/>
      <c r="H523" s="31"/>
      <c r="I523" s="31"/>
      <c r="J523" s="30"/>
      <c r="K523" s="30"/>
      <c r="L523" s="28"/>
      <c r="M523" s="31"/>
      <c r="N523" s="31"/>
      <c r="O523" s="28"/>
      <c r="P523" s="28"/>
      <c r="Q523" s="28"/>
      <c r="R523" s="31"/>
      <c r="S523" s="31"/>
      <c r="T523" s="30"/>
      <c r="U523" s="30"/>
      <c r="V523" s="30"/>
      <c r="W523" s="30"/>
      <c r="X523" s="30"/>
      <c r="Y523" s="30"/>
      <c r="Z523" s="30"/>
      <c r="AA523" s="30"/>
    </row>
    <row r="524" spans="1:27" ht="13.2" x14ac:dyDescent="0.25">
      <c r="A524" s="78"/>
      <c r="B524" s="28"/>
      <c r="C524" s="28"/>
      <c r="D524" s="27"/>
      <c r="E524" s="28"/>
      <c r="F524" s="27"/>
      <c r="G524" s="28"/>
      <c r="H524" s="31"/>
      <c r="I524" s="31"/>
      <c r="J524" s="30"/>
      <c r="K524" s="30"/>
      <c r="L524" s="28"/>
      <c r="M524" s="31"/>
      <c r="N524" s="31"/>
      <c r="O524" s="28"/>
      <c r="P524" s="28"/>
      <c r="Q524" s="28"/>
      <c r="R524" s="31"/>
      <c r="S524" s="31"/>
      <c r="T524" s="30"/>
      <c r="U524" s="30"/>
      <c r="V524" s="30"/>
      <c r="W524" s="30"/>
      <c r="X524" s="30"/>
      <c r="Y524" s="30"/>
      <c r="Z524" s="30"/>
      <c r="AA524" s="30"/>
    </row>
    <row r="525" spans="1:27" ht="13.2" x14ac:dyDescent="0.25">
      <c r="A525" s="78"/>
      <c r="B525" s="28"/>
      <c r="C525" s="28"/>
      <c r="D525" s="27"/>
      <c r="E525" s="28"/>
      <c r="F525" s="27"/>
      <c r="G525" s="28"/>
      <c r="H525" s="31"/>
      <c r="I525" s="31"/>
      <c r="J525" s="30"/>
      <c r="K525" s="30"/>
      <c r="L525" s="28"/>
      <c r="M525" s="31"/>
      <c r="N525" s="31"/>
      <c r="O525" s="28"/>
      <c r="P525" s="28"/>
      <c r="Q525" s="28"/>
      <c r="R525" s="31"/>
      <c r="S525" s="31"/>
      <c r="T525" s="30"/>
      <c r="U525" s="30"/>
      <c r="V525" s="30"/>
      <c r="W525" s="30"/>
      <c r="X525" s="30"/>
      <c r="Y525" s="30"/>
      <c r="Z525" s="30"/>
      <c r="AA525" s="30"/>
    </row>
    <row r="526" spans="1:27" ht="13.2" x14ac:dyDescent="0.25">
      <c r="A526" s="78"/>
      <c r="B526" s="28"/>
      <c r="C526" s="28"/>
      <c r="D526" s="27"/>
      <c r="E526" s="28"/>
      <c r="F526" s="27"/>
      <c r="G526" s="28"/>
      <c r="H526" s="31"/>
      <c r="I526" s="31"/>
      <c r="J526" s="30"/>
      <c r="K526" s="30"/>
      <c r="L526" s="28"/>
      <c r="M526" s="31"/>
      <c r="N526" s="31"/>
      <c r="O526" s="28"/>
      <c r="P526" s="28"/>
      <c r="Q526" s="28"/>
      <c r="R526" s="31"/>
      <c r="S526" s="31"/>
      <c r="T526" s="30"/>
      <c r="U526" s="30"/>
      <c r="V526" s="30"/>
      <c r="W526" s="30"/>
      <c r="X526" s="30"/>
      <c r="Y526" s="30"/>
      <c r="Z526" s="30"/>
      <c r="AA526" s="30"/>
    </row>
    <row r="527" spans="1:27" ht="13.2" x14ac:dyDescent="0.25">
      <c r="A527" s="78"/>
      <c r="B527" s="28"/>
      <c r="C527" s="28"/>
      <c r="D527" s="27"/>
      <c r="E527" s="28"/>
      <c r="F527" s="27"/>
      <c r="G527" s="28"/>
      <c r="H527" s="31"/>
      <c r="I527" s="31"/>
      <c r="J527" s="30"/>
      <c r="K527" s="30"/>
      <c r="L527" s="28"/>
      <c r="M527" s="31"/>
      <c r="N527" s="31"/>
      <c r="O527" s="28"/>
      <c r="P527" s="28"/>
      <c r="Q527" s="28"/>
      <c r="R527" s="31"/>
      <c r="S527" s="31"/>
      <c r="T527" s="30"/>
      <c r="U527" s="30"/>
      <c r="V527" s="30"/>
      <c r="W527" s="30"/>
      <c r="X527" s="30"/>
      <c r="Y527" s="30"/>
      <c r="Z527" s="30"/>
      <c r="AA527" s="30"/>
    </row>
    <row r="528" spans="1:27" ht="13.2" x14ac:dyDescent="0.25">
      <c r="A528" s="78"/>
      <c r="B528" s="28"/>
      <c r="C528" s="28"/>
      <c r="D528" s="27"/>
      <c r="E528" s="28"/>
      <c r="F528" s="27"/>
      <c r="G528" s="28"/>
      <c r="H528" s="31"/>
      <c r="I528" s="31"/>
      <c r="J528" s="30"/>
      <c r="K528" s="30"/>
      <c r="L528" s="28"/>
      <c r="M528" s="31"/>
      <c r="N528" s="31"/>
      <c r="O528" s="28"/>
      <c r="P528" s="28"/>
      <c r="Q528" s="28"/>
      <c r="R528" s="31"/>
      <c r="S528" s="31"/>
      <c r="T528" s="30"/>
      <c r="U528" s="30"/>
      <c r="V528" s="30"/>
      <c r="W528" s="30"/>
      <c r="X528" s="30"/>
      <c r="Y528" s="30"/>
      <c r="Z528" s="30"/>
      <c r="AA528" s="30"/>
    </row>
    <row r="529" spans="1:27" ht="13.2" x14ac:dyDescent="0.25">
      <c r="A529" s="78"/>
      <c r="B529" s="28"/>
      <c r="C529" s="28"/>
      <c r="D529" s="27"/>
      <c r="E529" s="28"/>
      <c r="F529" s="27"/>
      <c r="G529" s="28"/>
      <c r="H529" s="31"/>
      <c r="I529" s="31"/>
      <c r="J529" s="30"/>
      <c r="K529" s="30"/>
      <c r="L529" s="28"/>
      <c r="M529" s="31"/>
      <c r="N529" s="31"/>
      <c r="O529" s="28"/>
      <c r="P529" s="28"/>
      <c r="Q529" s="28"/>
      <c r="R529" s="31"/>
      <c r="S529" s="31"/>
      <c r="T529" s="30"/>
      <c r="U529" s="30"/>
      <c r="V529" s="30"/>
      <c r="W529" s="30"/>
      <c r="X529" s="30"/>
      <c r="Y529" s="30"/>
      <c r="Z529" s="30"/>
      <c r="AA529" s="30"/>
    </row>
    <row r="530" spans="1:27" ht="13.2" x14ac:dyDescent="0.25">
      <c r="A530" s="78"/>
      <c r="B530" s="28"/>
      <c r="C530" s="28"/>
      <c r="D530" s="27"/>
      <c r="E530" s="28"/>
      <c r="F530" s="27"/>
      <c r="G530" s="28"/>
      <c r="H530" s="31"/>
      <c r="I530" s="31"/>
      <c r="J530" s="30"/>
      <c r="K530" s="30"/>
      <c r="L530" s="28"/>
      <c r="M530" s="31"/>
      <c r="N530" s="31"/>
      <c r="O530" s="28"/>
      <c r="P530" s="28"/>
      <c r="Q530" s="28"/>
      <c r="R530" s="31"/>
      <c r="S530" s="31"/>
      <c r="T530" s="30"/>
      <c r="U530" s="30"/>
      <c r="V530" s="30"/>
      <c r="W530" s="30"/>
      <c r="X530" s="30"/>
      <c r="Y530" s="30"/>
      <c r="Z530" s="30"/>
      <c r="AA530" s="30"/>
    </row>
    <row r="531" spans="1:27" ht="13.2" x14ac:dyDescent="0.25">
      <c r="A531" s="78"/>
      <c r="B531" s="28"/>
      <c r="C531" s="28"/>
      <c r="D531" s="27"/>
      <c r="E531" s="28"/>
      <c r="F531" s="27"/>
      <c r="G531" s="28"/>
      <c r="H531" s="31"/>
      <c r="I531" s="31"/>
      <c r="J531" s="30"/>
      <c r="K531" s="30"/>
      <c r="L531" s="28"/>
      <c r="M531" s="31"/>
      <c r="N531" s="31"/>
      <c r="O531" s="28"/>
      <c r="P531" s="28"/>
      <c r="Q531" s="28"/>
      <c r="R531" s="31"/>
      <c r="S531" s="31"/>
      <c r="T531" s="30"/>
      <c r="U531" s="30"/>
      <c r="V531" s="30"/>
      <c r="W531" s="30"/>
      <c r="X531" s="30"/>
      <c r="Y531" s="30"/>
      <c r="Z531" s="30"/>
      <c r="AA531" s="30"/>
    </row>
    <row r="532" spans="1:27" ht="13.2" x14ac:dyDescent="0.25">
      <c r="A532" s="78"/>
      <c r="B532" s="28"/>
      <c r="C532" s="28"/>
      <c r="D532" s="27"/>
      <c r="E532" s="28"/>
      <c r="F532" s="27"/>
      <c r="G532" s="28"/>
      <c r="H532" s="31"/>
      <c r="I532" s="31"/>
      <c r="J532" s="30"/>
      <c r="K532" s="30"/>
      <c r="L532" s="28"/>
      <c r="M532" s="31"/>
      <c r="N532" s="31"/>
      <c r="O532" s="28"/>
      <c r="P532" s="28"/>
      <c r="Q532" s="28"/>
      <c r="R532" s="31"/>
      <c r="S532" s="31"/>
      <c r="T532" s="30"/>
      <c r="U532" s="30"/>
      <c r="V532" s="30"/>
      <c r="W532" s="30"/>
      <c r="X532" s="30"/>
      <c r="Y532" s="30"/>
      <c r="Z532" s="30"/>
      <c r="AA532" s="30"/>
    </row>
    <row r="533" spans="1:27" ht="13.2" x14ac:dyDescent="0.25">
      <c r="A533" s="78"/>
      <c r="B533" s="28"/>
      <c r="C533" s="28"/>
      <c r="D533" s="27"/>
      <c r="E533" s="28"/>
      <c r="F533" s="27"/>
      <c r="G533" s="28"/>
      <c r="H533" s="31"/>
      <c r="I533" s="31"/>
      <c r="J533" s="30"/>
      <c r="K533" s="30"/>
      <c r="L533" s="28"/>
      <c r="M533" s="31"/>
      <c r="N533" s="31"/>
      <c r="O533" s="28"/>
      <c r="P533" s="28"/>
      <c r="Q533" s="28"/>
      <c r="R533" s="31"/>
      <c r="S533" s="31"/>
      <c r="T533" s="30"/>
      <c r="U533" s="30"/>
      <c r="V533" s="30"/>
      <c r="W533" s="30"/>
      <c r="X533" s="30"/>
      <c r="Y533" s="30"/>
      <c r="Z533" s="30"/>
      <c r="AA533" s="30"/>
    </row>
    <row r="534" spans="1:27" ht="13.2" x14ac:dyDescent="0.25">
      <c r="A534" s="78"/>
      <c r="B534" s="28"/>
      <c r="C534" s="28"/>
      <c r="D534" s="27"/>
      <c r="E534" s="28"/>
      <c r="F534" s="27"/>
      <c r="G534" s="28"/>
      <c r="H534" s="31"/>
      <c r="I534" s="31"/>
      <c r="J534" s="30"/>
      <c r="K534" s="30"/>
      <c r="L534" s="28"/>
      <c r="M534" s="31"/>
      <c r="N534" s="31"/>
      <c r="O534" s="28"/>
      <c r="P534" s="28"/>
      <c r="Q534" s="28"/>
      <c r="R534" s="31"/>
      <c r="S534" s="31"/>
      <c r="T534" s="30"/>
      <c r="U534" s="30"/>
      <c r="V534" s="30"/>
      <c r="W534" s="30"/>
      <c r="X534" s="30"/>
      <c r="Y534" s="30"/>
      <c r="Z534" s="30"/>
      <c r="AA534" s="30"/>
    </row>
    <row r="535" spans="1:27" ht="13.2" x14ac:dyDescent="0.25">
      <c r="A535" s="78"/>
      <c r="B535" s="28"/>
      <c r="C535" s="28"/>
      <c r="D535" s="27"/>
      <c r="E535" s="28"/>
      <c r="F535" s="27"/>
      <c r="G535" s="28"/>
      <c r="H535" s="31"/>
      <c r="I535" s="31"/>
      <c r="J535" s="30"/>
      <c r="K535" s="30"/>
      <c r="L535" s="28"/>
      <c r="M535" s="31"/>
      <c r="N535" s="31"/>
      <c r="O535" s="28"/>
      <c r="P535" s="28"/>
      <c r="Q535" s="28"/>
      <c r="R535" s="31"/>
      <c r="S535" s="31"/>
      <c r="T535" s="30"/>
      <c r="U535" s="30"/>
      <c r="V535" s="30"/>
      <c r="W535" s="30"/>
      <c r="X535" s="30"/>
      <c r="Y535" s="30"/>
      <c r="Z535" s="30"/>
      <c r="AA535" s="30"/>
    </row>
    <row r="536" spans="1:27" ht="13.2" x14ac:dyDescent="0.25">
      <c r="A536" s="78"/>
      <c r="B536" s="28"/>
      <c r="C536" s="28"/>
      <c r="D536" s="27"/>
      <c r="E536" s="28"/>
      <c r="F536" s="27"/>
      <c r="G536" s="28"/>
      <c r="H536" s="31"/>
      <c r="I536" s="31"/>
      <c r="J536" s="30"/>
      <c r="K536" s="30"/>
      <c r="L536" s="28"/>
      <c r="M536" s="31"/>
      <c r="N536" s="31"/>
      <c r="O536" s="28"/>
      <c r="P536" s="28"/>
      <c r="Q536" s="28"/>
      <c r="R536" s="31"/>
      <c r="S536" s="31"/>
      <c r="T536" s="30"/>
      <c r="U536" s="30"/>
      <c r="V536" s="30"/>
      <c r="W536" s="30"/>
      <c r="X536" s="30"/>
      <c r="Y536" s="30"/>
      <c r="Z536" s="30"/>
      <c r="AA536" s="30"/>
    </row>
    <row r="537" spans="1:27" ht="13.2" x14ac:dyDescent="0.25">
      <c r="A537" s="78"/>
      <c r="B537" s="28"/>
      <c r="C537" s="28"/>
      <c r="D537" s="27"/>
      <c r="E537" s="28"/>
      <c r="F537" s="27"/>
      <c r="G537" s="28"/>
      <c r="H537" s="31"/>
      <c r="I537" s="31"/>
      <c r="J537" s="30"/>
      <c r="K537" s="30"/>
      <c r="L537" s="28"/>
      <c r="M537" s="31"/>
      <c r="N537" s="31"/>
      <c r="O537" s="28"/>
      <c r="P537" s="28"/>
      <c r="Q537" s="28"/>
      <c r="R537" s="31"/>
      <c r="S537" s="31"/>
      <c r="T537" s="30"/>
      <c r="U537" s="30"/>
      <c r="V537" s="30"/>
      <c r="W537" s="30"/>
      <c r="X537" s="30"/>
      <c r="Y537" s="30"/>
      <c r="Z537" s="30"/>
      <c r="AA537" s="30"/>
    </row>
    <row r="538" spans="1:27" ht="13.2" x14ac:dyDescent="0.25">
      <c r="A538" s="78"/>
      <c r="B538" s="28"/>
      <c r="C538" s="28"/>
      <c r="D538" s="27"/>
      <c r="E538" s="28"/>
      <c r="F538" s="27"/>
      <c r="G538" s="28"/>
      <c r="H538" s="31"/>
      <c r="I538" s="31"/>
      <c r="J538" s="30"/>
      <c r="K538" s="30"/>
      <c r="L538" s="28"/>
      <c r="M538" s="31"/>
      <c r="N538" s="31"/>
      <c r="O538" s="28"/>
      <c r="P538" s="28"/>
      <c r="Q538" s="28"/>
      <c r="R538" s="31"/>
      <c r="S538" s="31"/>
      <c r="T538" s="30"/>
      <c r="U538" s="30"/>
      <c r="V538" s="30"/>
      <c r="W538" s="30"/>
      <c r="X538" s="30"/>
      <c r="Y538" s="30"/>
      <c r="Z538" s="30"/>
      <c r="AA538" s="30"/>
    </row>
    <row r="539" spans="1:27" ht="13.2" x14ac:dyDescent="0.25">
      <c r="A539" s="78"/>
      <c r="B539" s="28"/>
      <c r="C539" s="28"/>
      <c r="D539" s="27"/>
      <c r="E539" s="28"/>
      <c r="F539" s="27"/>
      <c r="G539" s="28"/>
      <c r="H539" s="31"/>
      <c r="I539" s="31"/>
      <c r="J539" s="30"/>
      <c r="K539" s="30"/>
      <c r="L539" s="28"/>
      <c r="M539" s="31"/>
      <c r="N539" s="31"/>
      <c r="O539" s="28"/>
      <c r="P539" s="28"/>
      <c r="Q539" s="28"/>
      <c r="R539" s="31"/>
      <c r="S539" s="31"/>
      <c r="T539" s="30"/>
      <c r="U539" s="30"/>
      <c r="V539" s="30"/>
      <c r="W539" s="30"/>
      <c r="X539" s="30"/>
      <c r="Y539" s="30"/>
      <c r="Z539" s="30"/>
      <c r="AA539" s="30"/>
    </row>
    <row r="540" spans="1:27" ht="13.2" x14ac:dyDescent="0.25">
      <c r="A540" s="78"/>
      <c r="B540" s="28"/>
      <c r="C540" s="28"/>
      <c r="D540" s="27"/>
      <c r="E540" s="28"/>
      <c r="F540" s="27"/>
      <c r="G540" s="28"/>
      <c r="H540" s="31"/>
      <c r="I540" s="31"/>
      <c r="J540" s="30"/>
      <c r="K540" s="30"/>
      <c r="L540" s="28"/>
      <c r="M540" s="31"/>
      <c r="N540" s="31"/>
      <c r="O540" s="28"/>
      <c r="P540" s="28"/>
      <c r="Q540" s="28"/>
      <c r="R540" s="31"/>
      <c r="S540" s="31"/>
      <c r="T540" s="30"/>
      <c r="U540" s="30"/>
      <c r="V540" s="30"/>
      <c r="W540" s="30"/>
      <c r="X540" s="30"/>
      <c r="Y540" s="30"/>
      <c r="Z540" s="30"/>
      <c r="AA540" s="30"/>
    </row>
    <row r="541" spans="1:27" ht="13.2" x14ac:dyDescent="0.25">
      <c r="A541" s="78"/>
      <c r="B541" s="28"/>
      <c r="C541" s="28"/>
      <c r="D541" s="27"/>
      <c r="E541" s="28"/>
      <c r="F541" s="27"/>
      <c r="G541" s="28"/>
      <c r="H541" s="31"/>
      <c r="I541" s="31"/>
      <c r="J541" s="30"/>
      <c r="K541" s="30"/>
      <c r="L541" s="28"/>
      <c r="M541" s="31"/>
      <c r="N541" s="31"/>
      <c r="O541" s="28"/>
      <c r="P541" s="28"/>
      <c r="Q541" s="28"/>
      <c r="R541" s="31"/>
      <c r="S541" s="31"/>
      <c r="T541" s="30"/>
      <c r="U541" s="30"/>
      <c r="V541" s="30"/>
      <c r="W541" s="30"/>
      <c r="X541" s="30"/>
      <c r="Y541" s="30"/>
      <c r="Z541" s="30"/>
      <c r="AA541" s="30"/>
    </row>
    <row r="542" spans="1:27" ht="13.2" x14ac:dyDescent="0.25">
      <c r="A542" s="78"/>
      <c r="B542" s="28"/>
      <c r="C542" s="28"/>
      <c r="D542" s="27"/>
      <c r="E542" s="28"/>
      <c r="F542" s="27"/>
      <c r="G542" s="28"/>
      <c r="H542" s="31"/>
      <c r="I542" s="31"/>
      <c r="J542" s="30"/>
      <c r="K542" s="30"/>
      <c r="L542" s="28"/>
      <c r="M542" s="31"/>
      <c r="N542" s="31"/>
      <c r="O542" s="28"/>
      <c r="P542" s="28"/>
      <c r="Q542" s="28"/>
      <c r="R542" s="31"/>
      <c r="S542" s="31"/>
      <c r="T542" s="30"/>
      <c r="U542" s="30"/>
      <c r="V542" s="30"/>
      <c r="W542" s="30"/>
      <c r="X542" s="30"/>
      <c r="Y542" s="30"/>
      <c r="Z542" s="30"/>
      <c r="AA542" s="30"/>
    </row>
    <row r="543" spans="1:27" ht="13.2" x14ac:dyDescent="0.25">
      <c r="A543" s="78"/>
      <c r="B543" s="28"/>
      <c r="C543" s="28"/>
      <c r="D543" s="27"/>
      <c r="E543" s="28"/>
      <c r="F543" s="27"/>
      <c r="G543" s="28"/>
      <c r="H543" s="31"/>
      <c r="I543" s="31"/>
      <c r="J543" s="30"/>
      <c r="K543" s="30"/>
      <c r="L543" s="28"/>
      <c r="M543" s="31"/>
      <c r="N543" s="31"/>
      <c r="O543" s="28"/>
      <c r="P543" s="28"/>
      <c r="Q543" s="28"/>
      <c r="R543" s="31"/>
      <c r="S543" s="31"/>
      <c r="T543" s="30"/>
      <c r="U543" s="30"/>
      <c r="V543" s="30"/>
      <c r="W543" s="30"/>
      <c r="X543" s="30"/>
      <c r="Y543" s="30"/>
      <c r="Z543" s="30"/>
      <c r="AA543" s="30"/>
    </row>
    <row r="544" spans="1:27" ht="13.2" x14ac:dyDescent="0.25">
      <c r="A544" s="78"/>
      <c r="B544" s="28"/>
      <c r="C544" s="28"/>
      <c r="D544" s="27"/>
      <c r="E544" s="28"/>
      <c r="F544" s="27"/>
      <c r="G544" s="28"/>
      <c r="H544" s="31"/>
      <c r="I544" s="31"/>
      <c r="J544" s="30"/>
      <c r="K544" s="30"/>
      <c r="L544" s="28"/>
      <c r="M544" s="31"/>
      <c r="N544" s="31"/>
      <c r="O544" s="28"/>
      <c r="P544" s="28"/>
      <c r="Q544" s="28"/>
      <c r="R544" s="31"/>
      <c r="S544" s="31"/>
      <c r="T544" s="30"/>
      <c r="U544" s="30"/>
      <c r="V544" s="30"/>
      <c r="W544" s="30"/>
      <c r="X544" s="30"/>
      <c r="Y544" s="30"/>
      <c r="Z544" s="30"/>
      <c r="AA544" s="30"/>
    </row>
    <row r="545" spans="1:27" ht="13.2" x14ac:dyDescent="0.25">
      <c r="A545" s="78"/>
      <c r="B545" s="28"/>
      <c r="C545" s="28"/>
      <c r="D545" s="27"/>
      <c r="E545" s="28"/>
      <c r="F545" s="27"/>
      <c r="G545" s="28"/>
      <c r="H545" s="31"/>
      <c r="I545" s="31"/>
      <c r="J545" s="30"/>
      <c r="K545" s="30"/>
      <c r="L545" s="28"/>
      <c r="M545" s="31"/>
      <c r="N545" s="31"/>
      <c r="O545" s="28"/>
      <c r="P545" s="28"/>
      <c r="Q545" s="28"/>
      <c r="R545" s="31"/>
      <c r="S545" s="31"/>
      <c r="T545" s="30"/>
      <c r="U545" s="30"/>
      <c r="V545" s="30"/>
      <c r="W545" s="30"/>
      <c r="X545" s="30"/>
      <c r="Y545" s="30"/>
      <c r="Z545" s="30"/>
      <c r="AA545" s="30"/>
    </row>
    <row r="546" spans="1:27" ht="13.2" x14ac:dyDescent="0.25">
      <c r="A546" s="78"/>
      <c r="B546" s="28"/>
      <c r="C546" s="28"/>
      <c r="D546" s="27"/>
      <c r="E546" s="28"/>
      <c r="F546" s="27"/>
      <c r="G546" s="28"/>
      <c r="H546" s="31"/>
      <c r="I546" s="31"/>
      <c r="J546" s="30"/>
      <c r="K546" s="30"/>
      <c r="L546" s="28"/>
      <c r="M546" s="31"/>
      <c r="N546" s="31"/>
      <c r="O546" s="28"/>
      <c r="P546" s="28"/>
      <c r="Q546" s="28"/>
      <c r="R546" s="31"/>
      <c r="S546" s="31"/>
      <c r="T546" s="30"/>
      <c r="U546" s="30"/>
      <c r="V546" s="30"/>
      <c r="W546" s="30"/>
      <c r="X546" s="30"/>
      <c r="Y546" s="30"/>
      <c r="Z546" s="30"/>
      <c r="AA546" s="30"/>
    </row>
    <row r="547" spans="1:27" ht="13.2" x14ac:dyDescent="0.25">
      <c r="A547" s="78"/>
      <c r="B547" s="28"/>
      <c r="C547" s="28"/>
      <c r="D547" s="27"/>
      <c r="E547" s="28"/>
      <c r="F547" s="27"/>
      <c r="G547" s="28"/>
      <c r="H547" s="31"/>
      <c r="I547" s="31"/>
      <c r="J547" s="30"/>
      <c r="K547" s="30"/>
      <c r="L547" s="28"/>
      <c r="M547" s="31"/>
      <c r="N547" s="31"/>
      <c r="O547" s="28"/>
      <c r="P547" s="28"/>
      <c r="Q547" s="28"/>
      <c r="R547" s="31"/>
      <c r="S547" s="31"/>
      <c r="T547" s="30"/>
      <c r="U547" s="30"/>
      <c r="V547" s="30"/>
      <c r="W547" s="30"/>
      <c r="X547" s="30"/>
      <c r="Y547" s="30"/>
      <c r="Z547" s="30"/>
      <c r="AA547" s="30"/>
    </row>
    <row r="548" spans="1:27" ht="13.2" x14ac:dyDescent="0.25">
      <c r="A548" s="78"/>
      <c r="B548" s="28"/>
      <c r="C548" s="28"/>
      <c r="D548" s="27"/>
      <c r="E548" s="28"/>
      <c r="F548" s="27"/>
      <c r="G548" s="28"/>
      <c r="H548" s="31"/>
      <c r="I548" s="31"/>
      <c r="J548" s="30"/>
      <c r="K548" s="30"/>
      <c r="L548" s="28"/>
      <c r="M548" s="31"/>
      <c r="N548" s="31"/>
      <c r="O548" s="28"/>
      <c r="P548" s="28"/>
      <c r="Q548" s="28"/>
      <c r="R548" s="31"/>
      <c r="S548" s="31"/>
      <c r="T548" s="30"/>
      <c r="U548" s="30"/>
      <c r="V548" s="30"/>
      <c r="W548" s="30"/>
      <c r="X548" s="30"/>
      <c r="Y548" s="30"/>
      <c r="Z548" s="30"/>
      <c r="AA548" s="30"/>
    </row>
    <row r="549" spans="1:27" ht="13.2" x14ac:dyDescent="0.25">
      <c r="A549" s="78"/>
      <c r="B549" s="28"/>
      <c r="C549" s="28"/>
      <c r="D549" s="27"/>
      <c r="E549" s="28"/>
      <c r="F549" s="27"/>
      <c r="G549" s="28"/>
      <c r="H549" s="31"/>
      <c r="I549" s="31"/>
      <c r="J549" s="30"/>
      <c r="K549" s="30"/>
      <c r="L549" s="28"/>
      <c r="M549" s="31"/>
      <c r="N549" s="31"/>
      <c r="O549" s="28"/>
      <c r="P549" s="28"/>
      <c r="Q549" s="28"/>
      <c r="R549" s="31"/>
      <c r="S549" s="31"/>
      <c r="T549" s="30"/>
      <c r="U549" s="30"/>
      <c r="V549" s="30"/>
      <c r="W549" s="30"/>
      <c r="X549" s="30"/>
      <c r="Y549" s="30"/>
      <c r="Z549" s="30"/>
      <c r="AA549" s="30"/>
    </row>
    <row r="550" spans="1:27" ht="13.2" x14ac:dyDescent="0.25">
      <c r="A550" s="78"/>
      <c r="B550" s="28"/>
      <c r="C550" s="28"/>
      <c r="D550" s="27"/>
      <c r="E550" s="28"/>
      <c r="F550" s="27"/>
      <c r="G550" s="28"/>
      <c r="H550" s="31"/>
      <c r="I550" s="31"/>
      <c r="J550" s="30"/>
      <c r="K550" s="30"/>
      <c r="L550" s="28"/>
      <c r="M550" s="31"/>
      <c r="N550" s="31"/>
      <c r="O550" s="28"/>
      <c r="P550" s="28"/>
      <c r="Q550" s="28"/>
      <c r="R550" s="31"/>
      <c r="S550" s="31"/>
      <c r="T550" s="30"/>
      <c r="U550" s="30"/>
      <c r="V550" s="30"/>
      <c r="W550" s="30"/>
      <c r="X550" s="30"/>
      <c r="Y550" s="30"/>
      <c r="Z550" s="30"/>
      <c r="AA550" s="30"/>
    </row>
    <row r="551" spans="1:27" ht="13.2" x14ac:dyDescent="0.25">
      <c r="A551" s="78"/>
      <c r="B551" s="28"/>
      <c r="C551" s="28"/>
      <c r="D551" s="27"/>
      <c r="E551" s="28"/>
      <c r="F551" s="27"/>
      <c r="G551" s="28"/>
      <c r="H551" s="31"/>
      <c r="I551" s="31"/>
      <c r="J551" s="30"/>
      <c r="K551" s="30"/>
      <c r="L551" s="28"/>
      <c r="M551" s="31"/>
      <c r="N551" s="31"/>
      <c r="O551" s="28"/>
      <c r="P551" s="28"/>
      <c r="Q551" s="28"/>
      <c r="R551" s="31"/>
      <c r="S551" s="31"/>
      <c r="T551" s="30"/>
      <c r="U551" s="30"/>
      <c r="V551" s="30"/>
      <c r="W551" s="30"/>
      <c r="X551" s="30"/>
      <c r="Y551" s="30"/>
      <c r="Z551" s="30"/>
      <c r="AA551" s="30"/>
    </row>
    <row r="552" spans="1:27" ht="13.2" x14ac:dyDescent="0.25">
      <c r="A552" s="78"/>
      <c r="B552" s="28"/>
      <c r="C552" s="28"/>
      <c r="D552" s="27"/>
      <c r="E552" s="28"/>
      <c r="F552" s="27"/>
      <c r="G552" s="28"/>
      <c r="H552" s="31"/>
      <c r="I552" s="31"/>
      <c r="J552" s="30"/>
      <c r="K552" s="30"/>
      <c r="L552" s="28"/>
      <c r="M552" s="31"/>
      <c r="N552" s="31"/>
      <c r="O552" s="28"/>
      <c r="P552" s="28"/>
      <c r="Q552" s="28"/>
      <c r="R552" s="31"/>
      <c r="S552" s="31"/>
      <c r="T552" s="30"/>
      <c r="U552" s="30"/>
      <c r="V552" s="30"/>
      <c r="W552" s="30"/>
      <c r="X552" s="30"/>
      <c r="Y552" s="30"/>
      <c r="Z552" s="30"/>
      <c r="AA552" s="30"/>
    </row>
    <row r="553" spans="1:27" ht="13.2" x14ac:dyDescent="0.25">
      <c r="A553" s="78"/>
      <c r="B553" s="28"/>
      <c r="C553" s="28"/>
      <c r="D553" s="27"/>
      <c r="E553" s="28"/>
      <c r="F553" s="27"/>
      <c r="G553" s="28"/>
      <c r="H553" s="31"/>
      <c r="I553" s="31"/>
      <c r="J553" s="30"/>
      <c r="K553" s="30"/>
      <c r="L553" s="28"/>
      <c r="M553" s="31"/>
      <c r="N553" s="31"/>
      <c r="O553" s="28"/>
      <c r="P553" s="28"/>
      <c r="Q553" s="28"/>
      <c r="R553" s="31"/>
      <c r="S553" s="31"/>
      <c r="T553" s="30"/>
      <c r="U553" s="30"/>
      <c r="V553" s="30"/>
      <c r="W553" s="30"/>
      <c r="X553" s="30"/>
      <c r="Y553" s="30"/>
      <c r="Z553" s="30"/>
      <c r="AA553" s="30"/>
    </row>
    <row r="554" spans="1:27" ht="13.2" x14ac:dyDescent="0.25">
      <c r="A554" s="78"/>
      <c r="B554" s="28"/>
      <c r="C554" s="28"/>
      <c r="D554" s="27"/>
      <c r="E554" s="28"/>
      <c r="F554" s="27"/>
      <c r="G554" s="28"/>
      <c r="H554" s="31"/>
      <c r="I554" s="31"/>
      <c r="J554" s="30"/>
      <c r="K554" s="30"/>
      <c r="L554" s="28"/>
      <c r="M554" s="31"/>
      <c r="N554" s="31"/>
      <c r="O554" s="28"/>
      <c r="P554" s="28"/>
      <c r="Q554" s="28"/>
      <c r="R554" s="31"/>
      <c r="S554" s="31"/>
      <c r="T554" s="30"/>
      <c r="U554" s="30"/>
      <c r="V554" s="30"/>
      <c r="W554" s="30"/>
      <c r="X554" s="30"/>
      <c r="Y554" s="30"/>
      <c r="Z554" s="30"/>
      <c r="AA554" s="30"/>
    </row>
    <row r="555" spans="1:27" ht="13.2" x14ac:dyDescent="0.25">
      <c r="A555" s="78"/>
      <c r="B555" s="28"/>
      <c r="C555" s="28"/>
      <c r="D555" s="27"/>
      <c r="E555" s="28"/>
      <c r="F555" s="27"/>
      <c r="G555" s="28"/>
      <c r="H555" s="31"/>
      <c r="I555" s="31"/>
      <c r="J555" s="30"/>
      <c r="K555" s="30"/>
      <c r="L555" s="28"/>
      <c r="M555" s="31"/>
      <c r="N555" s="31"/>
      <c r="O555" s="28"/>
      <c r="P555" s="28"/>
      <c r="Q555" s="28"/>
      <c r="R555" s="31"/>
      <c r="S555" s="31"/>
      <c r="T555" s="30"/>
      <c r="U555" s="30"/>
      <c r="V555" s="30"/>
      <c r="W555" s="30"/>
      <c r="X555" s="30"/>
      <c r="Y555" s="30"/>
      <c r="Z555" s="30"/>
      <c r="AA555" s="30"/>
    </row>
    <row r="556" spans="1:27" ht="13.2" x14ac:dyDescent="0.25">
      <c r="A556" s="78"/>
      <c r="B556" s="28"/>
      <c r="C556" s="28"/>
      <c r="D556" s="27"/>
      <c r="E556" s="28"/>
      <c r="F556" s="27"/>
      <c r="G556" s="28"/>
      <c r="H556" s="31"/>
      <c r="I556" s="31"/>
      <c r="J556" s="30"/>
      <c r="K556" s="30"/>
      <c r="L556" s="28"/>
      <c r="M556" s="31"/>
      <c r="N556" s="31"/>
      <c r="O556" s="28"/>
      <c r="P556" s="28"/>
      <c r="Q556" s="28"/>
      <c r="R556" s="31"/>
      <c r="S556" s="31"/>
      <c r="T556" s="30"/>
      <c r="U556" s="30"/>
      <c r="V556" s="30"/>
      <c r="W556" s="30"/>
      <c r="X556" s="30"/>
      <c r="Y556" s="30"/>
      <c r="Z556" s="30"/>
      <c r="AA556" s="30"/>
    </row>
    <row r="557" spans="1:27" ht="13.2" x14ac:dyDescent="0.25">
      <c r="A557" s="78"/>
      <c r="B557" s="28"/>
      <c r="C557" s="28"/>
      <c r="D557" s="27"/>
      <c r="E557" s="28"/>
      <c r="F557" s="27"/>
      <c r="G557" s="28"/>
      <c r="H557" s="31"/>
      <c r="I557" s="31"/>
      <c r="J557" s="30"/>
      <c r="K557" s="30"/>
      <c r="L557" s="28"/>
      <c r="M557" s="31"/>
      <c r="N557" s="31"/>
      <c r="O557" s="28"/>
      <c r="P557" s="28"/>
      <c r="Q557" s="28"/>
      <c r="R557" s="31"/>
      <c r="S557" s="31"/>
      <c r="T557" s="30"/>
      <c r="U557" s="30"/>
      <c r="V557" s="30"/>
      <c r="W557" s="30"/>
      <c r="X557" s="30"/>
      <c r="Y557" s="30"/>
      <c r="Z557" s="30"/>
      <c r="AA557" s="30"/>
    </row>
    <row r="558" spans="1:27" ht="13.2" x14ac:dyDescent="0.25">
      <c r="A558" s="78"/>
      <c r="B558" s="28"/>
      <c r="C558" s="28"/>
      <c r="D558" s="27"/>
      <c r="E558" s="28"/>
      <c r="F558" s="27"/>
      <c r="G558" s="28"/>
      <c r="H558" s="31"/>
      <c r="I558" s="31"/>
      <c r="J558" s="30"/>
      <c r="K558" s="30"/>
      <c r="L558" s="28"/>
      <c r="M558" s="31"/>
      <c r="N558" s="31"/>
      <c r="O558" s="28"/>
      <c r="P558" s="28"/>
      <c r="Q558" s="28"/>
      <c r="R558" s="31"/>
      <c r="S558" s="31"/>
      <c r="T558" s="30"/>
      <c r="U558" s="30"/>
      <c r="V558" s="30"/>
      <c r="W558" s="30"/>
      <c r="X558" s="30"/>
      <c r="Y558" s="30"/>
      <c r="Z558" s="30"/>
      <c r="AA558" s="30"/>
    </row>
    <row r="559" spans="1:27" ht="13.2" x14ac:dyDescent="0.25">
      <c r="A559" s="78"/>
      <c r="B559" s="28"/>
      <c r="C559" s="28"/>
      <c r="D559" s="27"/>
      <c r="E559" s="28"/>
      <c r="F559" s="27"/>
      <c r="G559" s="28"/>
      <c r="H559" s="31"/>
      <c r="I559" s="31"/>
      <c r="J559" s="30"/>
      <c r="K559" s="30"/>
      <c r="L559" s="28"/>
      <c r="M559" s="31"/>
      <c r="N559" s="31"/>
      <c r="O559" s="28"/>
      <c r="P559" s="28"/>
      <c r="Q559" s="28"/>
      <c r="R559" s="31"/>
      <c r="S559" s="31"/>
      <c r="T559" s="30"/>
      <c r="U559" s="30"/>
      <c r="V559" s="30"/>
      <c r="W559" s="30"/>
      <c r="X559" s="30"/>
      <c r="Y559" s="30"/>
      <c r="Z559" s="30"/>
      <c r="AA559" s="30"/>
    </row>
    <row r="560" spans="1:27" ht="13.2" x14ac:dyDescent="0.25">
      <c r="A560" s="78"/>
      <c r="B560" s="28"/>
      <c r="C560" s="28"/>
      <c r="D560" s="27"/>
      <c r="E560" s="28"/>
      <c r="F560" s="27"/>
      <c r="G560" s="28"/>
      <c r="H560" s="31"/>
      <c r="I560" s="31"/>
      <c r="J560" s="30"/>
      <c r="K560" s="30"/>
      <c r="L560" s="28"/>
      <c r="M560" s="31"/>
      <c r="N560" s="31"/>
      <c r="O560" s="28"/>
      <c r="P560" s="28"/>
      <c r="Q560" s="28"/>
      <c r="R560" s="31"/>
      <c r="S560" s="31"/>
      <c r="T560" s="30"/>
      <c r="U560" s="30"/>
      <c r="V560" s="30"/>
      <c r="W560" s="30"/>
      <c r="X560" s="30"/>
      <c r="Y560" s="30"/>
      <c r="Z560" s="30"/>
      <c r="AA560" s="30"/>
    </row>
    <row r="561" spans="1:27" ht="13.2" x14ac:dyDescent="0.25">
      <c r="A561" s="78"/>
      <c r="B561" s="28"/>
      <c r="C561" s="28"/>
      <c r="D561" s="27"/>
      <c r="E561" s="28"/>
      <c r="F561" s="27"/>
      <c r="G561" s="28"/>
      <c r="H561" s="31"/>
      <c r="I561" s="31"/>
      <c r="J561" s="30"/>
      <c r="K561" s="30"/>
      <c r="L561" s="28"/>
      <c r="M561" s="31"/>
      <c r="N561" s="31"/>
      <c r="O561" s="28"/>
      <c r="P561" s="28"/>
      <c r="Q561" s="28"/>
      <c r="R561" s="31"/>
      <c r="S561" s="31"/>
      <c r="T561" s="30"/>
      <c r="U561" s="30"/>
      <c r="V561" s="30"/>
      <c r="W561" s="30"/>
      <c r="X561" s="30"/>
      <c r="Y561" s="30"/>
      <c r="Z561" s="30"/>
      <c r="AA561" s="30"/>
    </row>
    <row r="562" spans="1:27" ht="13.2" x14ac:dyDescent="0.25">
      <c r="A562" s="78"/>
      <c r="B562" s="28"/>
      <c r="C562" s="28"/>
      <c r="D562" s="27"/>
      <c r="E562" s="28"/>
      <c r="F562" s="27"/>
      <c r="G562" s="28"/>
      <c r="H562" s="31"/>
      <c r="I562" s="31"/>
      <c r="J562" s="30"/>
      <c r="K562" s="30"/>
      <c r="L562" s="28"/>
      <c r="M562" s="31"/>
      <c r="N562" s="31"/>
      <c r="O562" s="28"/>
      <c r="P562" s="28"/>
      <c r="Q562" s="28"/>
      <c r="R562" s="31"/>
      <c r="S562" s="31"/>
      <c r="T562" s="30"/>
      <c r="U562" s="30"/>
      <c r="V562" s="30"/>
      <c r="W562" s="30"/>
      <c r="X562" s="30"/>
      <c r="Y562" s="30"/>
      <c r="Z562" s="30"/>
      <c r="AA562" s="30"/>
    </row>
    <row r="563" spans="1:27" ht="13.2" x14ac:dyDescent="0.25">
      <c r="A563" s="78"/>
      <c r="B563" s="28"/>
      <c r="C563" s="28"/>
      <c r="D563" s="27"/>
      <c r="E563" s="28"/>
      <c r="F563" s="27"/>
      <c r="G563" s="28"/>
      <c r="H563" s="31"/>
      <c r="I563" s="31"/>
      <c r="J563" s="30"/>
      <c r="K563" s="30"/>
      <c r="L563" s="28"/>
      <c r="M563" s="31"/>
      <c r="N563" s="31"/>
      <c r="O563" s="28"/>
      <c r="P563" s="28"/>
      <c r="Q563" s="28"/>
      <c r="R563" s="31"/>
      <c r="S563" s="31"/>
      <c r="T563" s="30"/>
      <c r="U563" s="30"/>
      <c r="V563" s="30"/>
      <c r="W563" s="30"/>
      <c r="X563" s="30"/>
      <c r="Y563" s="30"/>
      <c r="Z563" s="30"/>
      <c r="AA563" s="30"/>
    </row>
    <row r="564" spans="1:27" ht="13.2" x14ac:dyDescent="0.25">
      <c r="A564" s="78"/>
      <c r="B564" s="28"/>
      <c r="C564" s="28"/>
      <c r="D564" s="27"/>
      <c r="E564" s="28"/>
      <c r="F564" s="27"/>
      <c r="G564" s="28"/>
      <c r="H564" s="31"/>
      <c r="I564" s="31"/>
      <c r="J564" s="30"/>
      <c r="K564" s="30"/>
      <c r="L564" s="28"/>
      <c r="M564" s="31"/>
      <c r="N564" s="31"/>
      <c r="O564" s="28"/>
      <c r="P564" s="28"/>
      <c r="Q564" s="28"/>
      <c r="R564" s="31"/>
      <c r="S564" s="31"/>
      <c r="T564" s="30"/>
      <c r="U564" s="30"/>
      <c r="V564" s="30"/>
      <c r="W564" s="30"/>
      <c r="X564" s="30"/>
      <c r="Y564" s="30"/>
      <c r="Z564" s="30"/>
      <c r="AA564" s="30"/>
    </row>
    <row r="565" spans="1:27" ht="13.2" x14ac:dyDescent="0.25">
      <c r="A565" s="78"/>
      <c r="B565" s="28"/>
      <c r="C565" s="28"/>
      <c r="D565" s="27"/>
      <c r="E565" s="28"/>
      <c r="F565" s="27"/>
      <c r="G565" s="28"/>
      <c r="H565" s="31"/>
      <c r="I565" s="31"/>
      <c r="J565" s="30"/>
      <c r="K565" s="30"/>
      <c r="L565" s="28"/>
      <c r="M565" s="31"/>
      <c r="N565" s="31"/>
      <c r="O565" s="28"/>
      <c r="P565" s="28"/>
      <c r="Q565" s="28"/>
      <c r="R565" s="31"/>
      <c r="S565" s="31"/>
      <c r="T565" s="30"/>
      <c r="U565" s="30"/>
      <c r="V565" s="30"/>
      <c r="W565" s="30"/>
      <c r="X565" s="30"/>
      <c r="Y565" s="30"/>
      <c r="Z565" s="30"/>
      <c r="AA565" s="30"/>
    </row>
    <row r="566" spans="1:27" ht="13.2" x14ac:dyDescent="0.25">
      <c r="A566" s="78"/>
      <c r="B566" s="28"/>
      <c r="C566" s="28"/>
      <c r="D566" s="27"/>
      <c r="E566" s="28"/>
      <c r="F566" s="27"/>
      <c r="G566" s="28"/>
      <c r="H566" s="31"/>
      <c r="I566" s="31"/>
      <c r="J566" s="30"/>
      <c r="K566" s="30"/>
      <c r="L566" s="28"/>
      <c r="M566" s="31"/>
      <c r="N566" s="31"/>
      <c r="O566" s="28"/>
      <c r="P566" s="28"/>
      <c r="Q566" s="28"/>
      <c r="R566" s="31"/>
      <c r="S566" s="31"/>
      <c r="T566" s="30"/>
      <c r="U566" s="30"/>
      <c r="V566" s="30"/>
      <c r="W566" s="30"/>
      <c r="X566" s="30"/>
      <c r="Y566" s="30"/>
      <c r="Z566" s="30"/>
      <c r="AA566" s="30"/>
    </row>
    <row r="567" spans="1:27" ht="13.2" x14ac:dyDescent="0.25">
      <c r="A567" s="78"/>
      <c r="B567" s="28"/>
      <c r="C567" s="28"/>
      <c r="D567" s="27"/>
      <c r="E567" s="28"/>
      <c r="F567" s="27"/>
      <c r="G567" s="28"/>
      <c r="H567" s="31"/>
      <c r="I567" s="31"/>
      <c r="J567" s="30"/>
      <c r="K567" s="30"/>
      <c r="L567" s="28"/>
      <c r="M567" s="31"/>
      <c r="N567" s="31"/>
      <c r="O567" s="28"/>
      <c r="P567" s="28"/>
      <c r="Q567" s="28"/>
      <c r="R567" s="31"/>
      <c r="S567" s="31"/>
      <c r="T567" s="30"/>
      <c r="U567" s="30"/>
      <c r="V567" s="30"/>
      <c r="W567" s="30"/>
      <c r="X567" s="30"/>
      <c r="Y567" s="30"/>
      <c r="Z567" s="30"/>
      <c r="AA567" s="30"/>
    </row>
    <row r="568" spans="1:27" ht="13.2" x14ac:dyDescent="0.25">
      <c r="A568" s="78"/>
      <c r="B568" s="28"/>
      <c r="C568" s="28"/>
      <c r="D568" s="27"/>
      <c r="E568" s="28"/>
      <c r="F568" s="27"/>
      <c r="G568" s="28"/>
      <c r="H568" s="31"/>
      <c r="I568" s="31"/>
      <c r="J568" s="30"/>
      <c r="K568" s="30"/>
      <c r="L568" s="28"/>
      <c r="M568" s="31"/>
      <c r="N568" s="31"/>
      <c r="O568" s="28"/>
      <c r="P568" s="28"/>
      <c r="Q568" s="28"/>
      <c r="R568" s="31"/>
      <c r="S568" s="31"/>
      <c r="T568" s="30"/>
      <c r="U568" s="30"/>
      <c r="V568" s="30"/>
      <c r="W568" s="30"/>
      <c r="X568" s="30"/>
      <c r="Y568" s="30"/>
      <c r="Z568" s="30"/>
      <c r="AA568" s="30"/>
    </row>
    <row r="569" spans="1:27" ht="13.2" x14ac:dyDescent="0.25">
      <c r="A569" s="78"/>
      <c r="B569" s="28"/>
      <c r="C569" s="28"/>
      <c r="D569" s="27"/>
      <c r="E569" s="28"/>
      <c r="F569" s="27"/>
      <c r="G569" s="28"/>
      <c r="H569" s="31"/>
      <c r="I569" s="31"/>
      <c r="J569" s="30"/>
      <c r="K569" s="30"/>
      <c r="L569" s="28"/>
      <c r="M569" s="31"/>
      <c r="N569" s="31"/>
      <c r="O569" s="28"/>
      <c r="P569" s="28"/>
      <c r="Q569" s="28"/>
      <c r="R569" s="31"/>
      <c r="S569" s="31"/>
      <c r="T569" s="30"/>
      <c r="U569" s="30"/>
      <c r="V569" s="30"/>
      <c r="W569" s="30"/>
      <c r="X569" s="30"/>
      <c r="Y569" s="30"/>
      <c r="Z569" s="30"/>
      <c r="AA569" s="30"/>
    </row>
    <row r="570" spans="1:27" ht="13.2" x14ac:dyDescent="0.25">
      <c r="A570" s="78"/>
      <c r="B570" s="28"/>
      <c r="C570" s="28"/>
      <c r="D570" s="27"/>
      <c r="E570" s="28"/>
      <c r="F570" s="27"/>
      <c r="G570" s="28"/>
      <c r="H570" s="31"/>
      <c r="I570" s="31"/>
      <c r="J570" s="30"/>
      <c r="K570" s="30"/>
      <c r="L570" s="28"/>
      <c r="M570" s="31"/>
      <c r="N570" s="31"/>
      <c r="O570" s="28"/>
      <c r="P570" s="28"/>
      <c r="Q570" s="28"/>
      <c r="R570" s="31"/>
      <c r="S570" s="31"/>
      <c r="T570" s="30"/>
      <c r="U570" s="30"/>
      <c r="V570" s="30"/>
      <c r="W570" s="30"/>
      <c r="X570" s="30"/>
      <c r="Y570" s="30"/>
      <c r="Z570" s="30"/>
      <c r="AA570" s="30"/>
    </row>
    <row r="571" spans="1:27" ht="13.2" x14ac:dyDescent="0.25">
      <c r="A571" s="78"/>
      <c r="B571" s="28"/>
      <c r="C571" s="28"/>
      <c r="D571" s="27"/>
      <c r="E571" s="28"/>
      <c r="F571" s="27"/>
      <c r="G571" s="28"/>
      <c r="H571" s="31"/>
      <c r="I571" s="31"/>
      <c r="J571" s="30"/>
      <c r="K571" s="30"/>
      <c r="L571" s="28"/>
      <c r="M571" s="31"/>
      <c r="N571" s="31"/>
      <c r="O571" s="28"/>
      <c r="P571" s="28"/>
      <c r="Q571" s="28"/>
      <c r="R571" s="31"/>
      <c r="S571" s="31"/>
      <c r="T571" s="30"/>
      <c r="U571" s="30"/>
      <c r="V571" s="30"/>
      <c r="W571" s="30"/>
      <c r="X571" s="30"/>
      <c r="Y571" s="30"/>
      <c r="Z571" s="30"/>
      <c r="AA571" s="30"/>
    </row>
    <row r="572" spans="1:27" ht="13.2" x14ac:dyDescent="0.25">
      <c r="A572" s="78"/>
      <c r="B572" s="28"/>
      <c r="C572" s="28"/>
      <c r="D572" s="27"/>
      <c r="E572" s="28"/>
      <c r="F572" s="27"/>
      <c r="G572" s="28"/>
      <c r="H572" s="31"/>
      <c r="I572" s="31"/>
      <c r="J572" s="30"/>
      <c r="K572" s="30"/>
      <c r="L572" s="28"/>
      <c r="M572" s="31"/>
      <c r="N572" s="31"/>
      <c r="O572" s="28"/>
      <c r="P572" s="28"/>
      <c r="Q572" s="28"/>
      <c r="R572" s="31"/>
      <c r="S572" s="31"/>
      <c r="T572" s="30"/>
      <c r="U572" s="30"/>
      <c r="V572" s="30"/>
      <c r="W572" s="30"/>
      <c r="X572" s="30"/>
      <c r="Y572" s="30"/>
      <c r="Z572" s="30"/>
      <c r="AA572" s="30"/>
    </row>
    <row r="573" spans="1:27" ht="13.2" x14ac:dyDescent="0.25">
      <c r="A573" s="78"/>
      <c r="B573" s="28"/>
      <c r="C573" s="28"/>
      <c r="D573" s="27"/>
      <c r="E573" s="28"/>
      <c r="F573" s="27"/>
      <c r="G573" s="28"/>
      <c r="H573" s="31"/>
      <c r="I573" s="31"/>
      <c r="J573" s="30"/>
      <c r="K573" s="30"/>
      <c r="L573" s="28"/>
      <c r="M573" s="31"/>
      <c r="N573" s="31"/>
      <c r="O573" s="28"/>
      <c r="P573" s="28"/>
      <c r="Q573" s="28"/>
      <c r="R573" s="31"/>
      <c r="S573" s="31"/>
      <c r="T573" s="30"/>
      <c r="U573" s="30"/>
      <c r="V573" s="30"/>
      <c r="W573" s="30"/>
      <c r="X573" s="30"/>
      <c r="Y573" s="30"/>
      <c r="Z573" s="30"/>
      <c r="AA573" s="30"/>
    </row>
    <row r="574" spans="1:27" ht="13.2" x14ac:dyDescent="0.25">
      <c r="A574" s="78"/>
      <c r="B574" s="28"/>
      <c r="C574" s="28"/>
      <c r="D574" s="27"/>
      <c r="E574" s="28"/>
      <c r="F574" s="27"/>
      <c r="G574" s="28"/>
      <c r="H574" s="31"/>
      <c r="I574" s="31"/>
      <c r="J574" s="30"/>
      <c r="K574" s="30"/>
      <c r="L574" s="28"/>
      <c r="M574" s="31"/>
      <c r="N574" s="31"/>
      <c r="O574" s="28"/>
      <c r="P574" s="28"/>
      <c r="Q574" s="28"/>
      <c r="R574" s="31"/>
      <c r="S574" s="31"/>
      <c r="T574" s="30"/>
      <c r="U574" s="30"/>
      <c r="V574" s="30"/>
      <c r="W574" s="30"/>
      <c r="X574" s="30"/>
      <c r="Y574" s="30"/>
      <c r="Z574" s="30"/>
      <c r="AA574" s="30"/>
    </row>
    <row r="575" spans="1:27" ht="13.2" x14ac:dyDescent="0.25">
      <c r="A575" s="78"/>
      <c r="B575" s="28"/>
      <c r="C575" s="28"/>
      <c r="D575" s="27"/>
      <c r="E575" s="28"/>
      <c r="F575" s="27"/>
      <c r="G575" s="28"/>
      <c r="H575" s="31"/>
      <c r="I575" s="31"/>
      <c r="J575" s="30"/>
      <c r="K575" s="30"/>
      <c r="L575" s="28"/>
      <c r="M575" s="31"/>
      <c r="N575" s="31"/>
      <c r="O575" s="28"/>
      <c r="P575" s="28"/>
      <c r="Q575" s="28"/>
      <c r="R575" s="31"/>
      <c r="S575" s="31"/>
      <c r="T575" s="30"/>
      <c r="U575" s="30"/>
      <c r="V575" s="30"/>
      <c r="W575" s="30"/>
      <c r="X575" s="30"/>
      <c r="Y575" s="30"/>
      <c r="Z575" s="30"/>
      <c r="AA575" s="30"/>
    </row>
    <row r="576" spans="1:27" ht="13.2" x14ac:dyDescent="0.25">
      <c r="A576" s="78"/>
      <c r="B576" s="28"/>
      <c r="C576" s="28"/>
      <c r="D576" s="27"/>
      <c r="E576" s="28"/>
      <c r="F576" s="27"/>
      <c r="G576" s="28"/>
      <c r="H576" s="31"/>
      <c r="I576" s="31"/>
      <c r="J576" s="30"/>
      <c r="K576" s="30"/>
      <c r="L576" s="28"/>
      <c r="M576" s="31"/>
      <c r="N576" s="31"/>
      <c r="O576" s="28"/>
      <c r="P576" s="28"/>
      <c r="Q576" s="28"/>
      <c r="R576" s="31"/>
      <c r="S576" s="31"/>
      <c r="T576" s="30"/>
      <c r="U576" s="30"/>
      <c r="V576" s="30"/>
      <c r="W576" s="30"/>
      <c r="X576" s="30"/>
      <c r="Y576" s="30"/>
      <c r="Z576" s="30"/>
      <c r="AA576" s="30"/>
    </row>
    <row r="577" spans="1:27" ht="13.2" x14ac:dyDescent="0.25">
      <c r="A577" s="78"/>
      <c r="B577" s="28"/>
      <c r="C577" s="28"/>
      <c r="D577" s="27"/>
      <c r="E577" s="28"/>
      <c r="F577" s="27"/>
      <c r="G577" s="28"/>
      <c r="H577" s="31"/>
      <c r="I577" s="31"/>
      <c r="J577" s="30"/>
      <c r="K577" s="30"/>
      <c r="L577" s="28"/>
      <c r="M577" s="31"/>
      <c r="N577" s="31"/>
      <c r="O577" s="28"/>
      <c r="P577" s="28"/>
      <c r="Q577" s="28"/>
      <c r="R577" s="31"/>
      <c r="S577" s="31"/>
      <c r="T577" s="30"/>
      <c r="U577" s="30"/>
      <c r="V577" s="30"/>
      <c r="W577" s="30"/>
      <c r="X577" s="30"/>
      <c r="Y577" s="30"/>
      <c r="Z577" s="30"/>
      <c r="AA577" s="30"/>
    </row>
    <row r="578" spans="1:27" ht="13.2" x14ac:dyDescent="0.25">
      <c r="A578" s="78"/>
      <c r="B578" s="28"/>
      <c r="C578" s="28"/>
      <c r="D578" s="27"/>
      <c r="E578" s="28"/>
      <c r="F578" s="27"/>
      <c r="G578" s="28"/>
      <c r="H578" s="31"/>
      <c r="I578" s="31"/>
      <c r="J578" s="30"/>
      <c r="K578" s="30"/>
      <c r="L578" s="28"/>
      <c r="M578" s="31"/>
      <c r="N578" s="31"/>
      <c r="O578" s="28"/>
      <c r="P578" s="28"/>
      <c r="Q578" s="28"/>
      <c r="R578" s="31"/>
      <c r="S578" s="31"/>
      <c r="T578" s="30"/>
      <c r="U578" s="30"/>
      <c r="V578" s="30"/>
      <c r="W578" s="30"/>
      <c r="X578" s="30"/>
      <c r="Y578" s="30"/>
      <c r="Z578" s="30"/>
      <c r="AA578" s="30"/>
    </row>
    <row r="579" spans="1:27" ht="13.2" x14ac:dyDescent="0.25">
      <c r="A579" s="78"/>
      <c r="B579" s="28"/>
      <c r="C579" s="28"/>
      <c r="D579" s="27"/>
      <c r="E579" s="28"/>
      <c r="F579" s="27"/>
      <c r="G579" s="28"/>
      <c r="H579" s="31"/>
      <c r="I579" s="31"/>
      <c r="J579" s="30"/>
      <c r="K579" s="30"/>
      <c r="L579" s="28"/>
      <c r="M579" s="31"/>
      <c r="N579" s="31"/>
      <c r="O579" s="28"/>
      <c r="P579" s="28"/>
      <c r="Q579" s="28"/>
      <c r="R579" s="31"/>
      <c r="S579" s="31"/>
      <c r="T579" s="30"/>
      <c r="U579" s="30"/>
      <c r="V579" s="30"/>
      <c r="W579" s="30"/>
      <c r="X579" s="30"/>
      <c r="Y579" s="30"/>
      <c r="Z579" s="30"/>
      <c r="AA579" s="30"/>
    </row>
    <row r="580" spans="1:27" ht="13.2" x14ac:dyDescent="0.25">
      <c r="A580" s="78"/>
      <c r="B580" s="28"/>
      <c r="C580" s="28"/>
      <c r="D580" s="27"/>
      <c r="E580" s="28"/>
      <c r="F580" s="27"/>
      <c r="G580" s="28"/>
      <c r="H580" s="31"/>
      <c r="I580" s="31"/>
      <c r="J580" s="30"/>
      <c r="K580" s="30"/>
      <c r="L580" s="28"/>
      <c r="M580" s="31"/>
      <c r="N580" s="31"/>
      <c r="O580" s="28"/>
      <c r="P580" s="28"/>
      <c r="Q580" s="28"/>
      <c r="R580" s="31"/>
      <c r="S580" s="31"/>
      <c r="T580" s="30"/>
      <c r="U580" s="30"/>
      <c r="V580" s="30"/>
      <c r="W580" s="30"/>
      <c r="X580" s="30"/>
      <c r="Y580" s="30"/>
      <c r="Z580" s="30"/>
      <c r="AA580" s="30"/>
    </row>
    <row r="581" spans="1:27" ht="13.2" x14ac:dyDescent="0.25">
      <c r="A581" s="78"/>
      <c r="B581" s="28"/>
      <c r="C581" s="28"/>
      <c r="D581" s="27"/>
      <c r="E581" s="28"/>
      <c r="F581" s="27"/>
      <c r="G581" s="28"/>
      <c r="H581" s="31"/>
      <c r="I581" s="31"/>
      <c r="J581" s="30"/>
      <c r="K581" s="30"/>
      <c r="L581" s="28"/>
      <c r="M581" s="31"/>
      <c r="N581" s="31"/>
      <c r="O581" s="28"/>
      <c r="P581" s="28"/>
      <c r="Q581" s="28"/>
      <c r="R581" s="31"/>
      <c r="S581" s="31"/>
      <c r="T581" s="30"/>
      <c r="U581" s="30"/>
      <c r="V581" s="30"/>
      <c r="W581" s="30"/>
      <c r="X581" s="30"/>
      <c r="Y581" s="30"/>
      <c r="Z581" s="30"/>
      <c r="AA581" s="30"/>
    </row>
    <row r="582" spans="1:27" ht="13.2" x14ac:dyDescent="0.25">
      <c r="A582" s="78"/>
      <c r="B582" s="28"/>
      <c r="C582" s="28"/>
      <c r="D582" s="27"/>
      <c r="E582" s="28"/>
      <c r="F582" s="27"/>
      <c r="G582" s="28"/>
      <c r="H582" s="31"/>
      <c r="I582" s="31"/>
      <c r="J582" s="30"/>
      <c r="K582" s="30"/>
      <c r="L582" s="28"/>
      <c r="M582" s="31"/>
      <c r="N582" s="31"/>
      <c r="O582" s="28"/>
      <c r="P582" s="28"/>
      <c r="Q582" s="28"/>
      <c r="R582" s="31"/>
      <c r="S582" s="31"/>
      <c r="T582" s="30"/>
      <c r="U582" s="30"/>
      <c r="V582" s="30"/>
      <c r="W582" s="30"/>
      <c r="X582" s="30"/>
      <c r="Y582" s="30"/>
      <c r="Z582" s="30"/>
      <c r="AA582" s="30"/>
    </row>
    <row r="583" spans="1:27" ht="13.2" x14ac:dyDescent="0.25">
      <c r="A583" s="78"/>
      <c r="B583" s="28"/>
      <c r="C583" s="28"/>
      <c r="D583" s="27"/>
      <c r="E583" s="28"/>
      <c r="F583" s="27"/>
      <c r="G583" s="28"/>
      <c r="H583" s="31"/>
      <c r="I583" s="31"/>
      <c r="J583" s="30"/>
      <c r="K583" s="30"/>
      <c r="L583" s="28"/>
      <c r="M583" s="31"/>
      <c r="N583" s="31"/>
      <c r="O583" s="28"/>
      <c r="P583" s="28"/>
      <c r="Q583" s="28"/>
      <c r="R583" s="31"/>
      <c r="S583" s="31"/>
      <c r="T583" s="30"/>
      <c r="U583" s="30"/>
      <c r="V583" s="30"/>
      <c r="W583" s="30"/>
      <c r="X583" s="30"/>
      <c r="Y583" s="30"/>
      <c r="Z583" s="30"/>
      <c r="AA583" s="30"/>
    </row>
    <row r="584" spans="1:27" ht="13.2" x14ac:dyDescent="0.25">
      <c r="A584" s="78"/>
      <c r="B584" s="28"/>
      <c r="C584" s="28"/>
      <c r="D584" s="27"/>
      <c r="E584" s="28"/>
      <c r="F584" s="27"/>
      <c r="G584" s="28"/>
      <c r="H584" s="31"/>
      <c r="I584" s="31"/>
      <c r="J584" s="30"/>
      <c r="K584" s="30"/>
      <c r="L584" s="28"/>
      <c r="M584" s="31"/>
      <c r="N584" s="31"/>
      <c r="O584" s="28"/>
      <c r="P584" s="28"/>
      <c r="Q584" s="28"/>
      <c r="R584" s="31"/>
      <c r="S584" s="31"/>
      <c r="T584" s="30"/>
      <c r="U584" s="30"/>
      <c r="V584" s="30"/>
      <c r="W584" s="30"/>
      <c r="X584" s="30"/>
      <c r="Y584" s="30"/>
      <c r="Z584" s="30"/>
      <c r="AA584" s="30"/>
    </row>
    <row r="585" spans="1:27" ht="13.2" x14ac:dyDescent="0.25">
      <c r="A585" s="78"/>
      <c r="B585" s="28"/>
      <c r="C585" s="28"/>
      <c r="D585" s="27"/>
      <c r="E585" s="28"/>
      <c r="F585" s="27"/>
      <c r="G585" s="28"/>
      <c r="H585" s="31"/>
      <c r="I585" s="31"/>
      <c r="J585" s="30"/>
      <c r="K585" s="30"/>
      <c r="L585" s="28"/>
      <c r="M585" s="31"/>
      <c r="N585" s="31"/>
      <c r="O585" s="28"/>
      <c r="P585" s="28"/>
      <c r="Q585" s="28"/>
      <c r="R585" s="31"/>
      <c r="S585" s="31"/>
      <c r="T585" s="30"/>
      <c r="U585" s="30"/>
      <c r="V585" s="30"/>
      <c r="W585" s="30"/>
      <c r="X585" s="30"/>
      <c r="Y585" s="30"/>
      <c r="Z585" s="30"/>
      <c r="AA585" s="30"/>
    </row>
    <row r="586" spans="1:27" ht="13.2" x14ac:dyDescent="0.25">
      <c r="A586" s="78"/>
      <c r="B586" s="28"/>
      <c r="C586" s="28"/>
      <c r="D586" s="27"/>
      <c r="E586" s="28"/>
      <c r="F586" s="27"/>
      <c r="G586" s="28"/>
      <c r="H586" s="31"/>
      <c r="I586" s="31"/>
      <c r="J586" s="30"/>
      <c r="K586" s="30"/>
      <c r="L586" s="28"/>
      <c r="M586" s="31"/>
      <c r="N586" s="31"/>
      <c r="O586" s="28"/>
      <c r="P586" s="28"/>
      <c r="Q586" s="28"/>
      <c r="R586" s="31"/>
      <c r="S586" s="31"/>
      <c r="T586" s="30"/>
      <c r="U586" s="30"/>
      <c r="V586" s="30"/>
      <c r="W586" s="30"/>
      <c r="X586" s="30"/>
      <c r="Y586" s="30"/>
      <c r="Z586" s="30"/>
      <c r="AA586" s="30"/>
    </row>
    <row r="587" spans="1:27" ht="13.2" x14ac:dyDescent="0.25">
      <c r="A587" s="78"/>
      <c r="B587" s="28"/>
      <c r="C587" s="28"/>
      <c r="D587" s="27"/>
      <c r="E587" s="28"/>
      <c r="F587" s="27"/>
      <c r="G587" s="28"/>
      <c r="H587" s="31"/>
      <c r="I587" s="31"/>
      <c r="J587" s="30"/>
      <c r="K587" s="30"/>
      <c r="L587" s="28"/>
      <c r="M587" s="31"/>
      <c r="N587" s="31"/>
      <c r="O587" s="28"/>
      <c r="P587" s="28"/>
      <c r="Q587" s="28"/>
      <c r="R587" s="31"/>
      <c r="S587" s="31"/>
      <c r="T587" s="30"/>
      <c r="U587" s="30"/>
      <c r="V587" s="30"/>
      <c r="W587" s="30"/>
      <c r="X587" s="30"/>
      <c r="Y587" s="30"/>
      <c r="Z587" s="30"/>
      <c r="AA587" s="30"/>
    </row>
    <row r="588" spans="1:27" ht="13.2" x14ac:dyDescent="0.25">
      <c r="A588" s="78"/>
      <c r="B588" s="28"/>
      <c r="C588" s="28"/>
      <c r="D588" s="27"/>
      <c r="E588" s="28"/>
      <c r="F588" s="27"/>
      <c r="G588" s="28"/>
      <c r="H588" s="31"/>
      <c r="I588" s="31"/>
      <c r="J588" s="30"/>
      <c r="K588" s="30"/>
      <c r="L588" s="28"/>
      <c r="M588" s="31"/>
      <c r="N588" s="31"/>
      <c r="O588" s="28"/>
      <c r="P588" s="28"/>
      <c r="Q588" s="28"/>
      <c r="R588" s="31"/>
      <c r="S588" s="31"/>
      <c r="T588" s="30"/>
      <c r="U588" s="30"/>
      <c r="V588" s="30"/>
      <c r="W588" s="30"/>
      <c r="X588" s="30"/>
      <c r="Y588" s="30"/>
      <c r="Z588" s="30"/>
      <c r="AA588" s="30"/>
    </row>
    <row r="589" spans="1:27" ht="13.2" x14ac:dyDescent="0.25">
      <c r="A589" s="78"/>
      <c r="B589" s="28"/>
      <c r="C589" s="28"/>
      <c r="D589" s="27"/>
      <c r="E589" s="28"/>
      <c r="F589" s="27"/>
      <c r="G589" s="28"/>
      <c r="H589" s="31"/>
      <c r="I589" s="31"/>
      <c r="J589" s="30"/>
      <c r="K589" s="30"/>
      <c r="L589" s="28"/>
      <c r="M589" s="31"/>
      <c r="N589" s="31"/>
      <c r="O589" s="28"/>
      <c r="P589" s="28"/>
      <c r="Q589" s="28"/>
      <c r="R589" s="31"/>
      <c r="S589" s="31"/>
      <c r="T589" s="30"/>
      <c r="U589" s="30"/>
      <c r="V589" s="30"/>
      <c r="W589" s="30"/>
      <c r="X589" s="30"/>
      <c r="Y589" s="30"/>
      <c r="Z589" s="30"/>
      <c r="AA589" s="30"/>
    </row>
    <row r="590" spans="1:27" ht="13.2" x14ac:dyDescent="0.25">
      <c r="A590" s="78"/>
      <c r="B590" s="28"/>
      <c r="C590" s="28"/>
      <c r="D590" s="27"/>
      <c r="E590" s="28"/>
      <c r="F590" s="27"/>
      <c r="G590" s="28"/>
      <c r="H590" s="31"/>
      <c r="I590" s="31"/>
      <c r="J590" s="30"/>
      <c r="K590" s="30"/>
      <c r="L590" s="28"/>
      <c r="M590" s="31"/>
      <c r="N590" s="31"/>
      <c r="O590" s="28"/>
      <c r="P590" s="28"/>
      <c r="Q590" s="28"/>
      <c r="R590" s="31"/>
      <c r="S590" s="31"/>
      <c r="T590" s="30"/>
      <c r="U590" s="30"/>
      <c r="V590" s="30"/>
      <c r="W590" s="30"/>
      <c r="X590" s="30"/>
      <c r="Y590" s="30"/>
      <c r="Z590" s="30"/>
      <c r="AA590" s="30"/>
    </row>
    <row r="591" spans="1:27" ht="13.2" x14ac:dyDescent="0.25">
      <c r="A591" s="78"/>
      <c r="B591" s="28"/>
      <c r="C591" s="28"/>
      <c r="D591" s="27"/>
      <c r="E591" s="28"/>
      <c r="F591" s="27"/>
      <c r="G591" s="28"/>
      <c r="H591" s="31"/>
      <c r="I591" s="31"/>
      <c r="J591" s="30"/>
      <c r="K591" s="30"/>
      <c r="L591" s="28"/>
      <c r="M591" s="31"/>
      <c r="N591" s="31"/>
      <c r="O591" s="28"/>
      <c r="P591" s="28"/>
      <c r="Q591" s="28"/>
      <c r="R591" s="31"/>
      <c r="S591" s="31"/>
      <c r="T591" s="30"/>
      <c r="U591" s="30"/>
      <c r="V591" s="30"/>
      <c r="W591" s="30"/>
      <c r="X591" s="30"/>
      <c r="Y591" s="30"/>
      <c r="Z591" s="30"/>
      <c r="AA591" s="30"/>
    </row>
    <row r="592" spans="1:27" ht="13.2" x14ac:dyDescent="0.25">
      <c r="A592" s="78"/>
      <c r="B592" s="28"/>
      <c r="C592" s="28"/>
      <c r="D592" s="27"/>
      <c r="E592" s="28"/>
      <c r="F592" s="27"/>
      <c r="G592" s="28"/>
      <c r="H592" s="31"/>
      <c r="I592" s="31"/>
      <c r="J592" s="30"/>
      <c r="K592" s="30"/>
      <c r="L592" s="28"/>
      <c r="M592" s="31"/>
      <c r="N592" s="31"/>
      <c r="O592" s="28"/>
      <c r="P592" s="28"/>
      <c r="Q592" s="28"/>
      <c r="R592" s="31"/>
      <c r="S592" s="31"/>
      <c r="T592" s="30"/>
      <c r="U592" s="30"/>
      <c r="V592" s="30"/>
      <c r="W592" s="30"/>
      <c r="X592" s="30"/>
      <c r="Y592" s="30"/>
      <c r="Z592" s="30"/>
      <c r="AA592" s="30"/>
    </row>
    <row r="593" spans="1:27" ht="13.2" x14ac:dyDescent="0.25">
      <c r="A593" s="78"/>
      <c r="B593" s="28"/>
      <c r="C593" s="28"/>
      <c r="D593" s="27"/>
      <c r="E593" s="28"/>
      <c r="F593" s="27"/>
      <c r="G593" s="28"/>
      <c r="H593" s="31"/>
      <c r="I593" s="31"/>
      <c r="J593" s="30"/>
      <c r="K593" s="30"/>
      <c r="L593" s="28"/>
      <c r="M593" s="31"/>
      <c r="N593" s="31"/>
      <c r="O593" s="28"/>
      <c r="P593" s="28"/>
      <c r="Q593" s="28"/>
      <c r="R593" s="31"/>
      <c r="S593" s="31"/>
      <c r="T593" s="30"/>
      <c r="U593" s="30"/>
      <c r="V593" s="30"/>
      <c r="W593" s="30"/>
      <c r="X593" s="30"/>
      <c r="Y593" s="30"/>
      <c r="Z593" s="30"/>
      <c r="AA593" s="30"/>
    </row>
    <row r="594" spans="1:27" ht="13.2" x14ac:dyDescent="0.25">
      <c r="A594" s="78"/>
      <c r="B594" s="28"/>
      <c r="C594" s="28"/>
      <c r="D594" s="27"/>
      <c r="E594" s="28"/>
      <c r="F594" s="27"/>
      <c r="G594" s="28"/>
      <c r="H594" s="31"/>
      <c r="I594" s="31"/>
      <c r="J594" s="30"/>
      <c r="K594" s="30"/>
      <c r="L594" s="28"/>
      <c r="M594" s="31"/>
      <c r="N594" s="31"/>
      <c r="O594" s="28"/>
      <c r="P594" s="28"/>
      <c r="Q594" s="28"/>
      <c r="R594" s="31"/>
      <c r="S594" s="31"/>
      <c r="T594" s="30"/>
      <c r="U594" s="30"/>
      <c r="V594" s="30"/>
      <c r="W594" s="30"/>
      <c r="X594" s="30"/>
      <c r="Y594" s="30"/>
      <c r="Z594" s="30"/>
      <c r="AA594" s="30"/>
    </row>
    <row r="595" spans="1:27" ht="13.2" x14ac:dyDescent="0.25">
      <c r="A595" s="78"/>
      <c r="B595" s="28"/>
      <c r="C595" s="28"/>
      <c r="D595" s="27"/>
      <c r="E595" s="28"/>
      <c r="F595" s="27"/>
      <c r="G595" s="28"/>
      <c r="H595" s="31"/>
      <c r="I595" s="31"/>
      <c r="J595" s="30"/>
      <c r="K595" s="30"/>
      <c r="L595" s="28"/>
      <c r="M595" s="31"/>
      <c r="N595" s="31"/>
      <c r="O595" s="28"/>
      <c r="P595" s="28"/>
      <c r="Q595" s="28"/>
      <c r="R595" s="31"/>
      <c r="S595" s="31"/>
      <c r="T595" s="30"/>
      <c r="U595" s="30"/>
      <c r="V595" s="30"/>
      <c r="W595" s="30"/>
      <c r="X595" s="30"/>
      <c r="Y595" s="30"/>
      <c r="Z595" s="30"/>
      <c r="AA595" s="30"/>
    </row>
    <row r="596" spans="1:27" ht="13.2" x14ac:dyDescent="0.25">
      <c r="A596" s="78"/>
      <c r="B596" s="28"/>
      <c r="C596" s="28"/>
      <c r="D596" s="27"/>
      <c r="E596" s="28"/>
      <c r="F596" s="27"/>
      <c r="G596" s="28"/>
      <c r="H596" s="31"/>
      <c r="I596" s="31"/>
      <c r="J596" s="30"/>
      <c r="K596" s="30"/>
      <c r="L596" s="28"/>
      <c r="M596" s="31"/>
      <c r="N596" s="31"/>
      <c r="O596" s="28"/>
      <c r="P596" s="28"/>
      <c r="Q596" s="28"/>
      <c r="R596" s="31"/>
      <c r="S596" s="31"/>
      <c r="T596" s="30"/>
      <c r="U596" s="30"/>
      <c r="V596" s="30"/>
      <c r="W596" s="30"/>
      <c r="X596" s="30"/>
      <c r="Y596" s="30"/>
      <c r="Z596" s="30"/>
      <c r="AA596" s="30"/>
    </row>
    <row r="597" spans="1:27" ht="13.2" x14ac:dyDescent="0.25">
      <c r="A597" s="78"/>
      <c r="B597" s="28"/>
      <c r="C597" s="28"/>
      <c r="D597" s="27"/>
      <c r="E597" s="28"/>
      <c r="F597" s="27"/>
      <c r="G597" s="28"/>
      <c r="H597" s="31"/>
      <c r="I597" s="31"/>
      <c r="J597" s="30"/>
      <c r="K597" s="30"/>
      <c r="L597" s="28"/>
      <c r="M597" s="31"/>
      <c r="N597" s="31"/>
      <c r="O597" s="28"/>
      <c r="P597" s="28"/>
      <c r="Q597" s="28"/>
      <c r="R597" s="31"/>
      <c r="S597" s="31"/>
      <c r="T597" s="30"/>
      <c r="U597" s="30"/>
      <c r="V597" s="30"/>
      <c r="W597" s="30"/>
      <c r="X597" s="30"/>
      <c r="Y597" s="30"/>
      <c r="Z597" s="30"/>
      <c r="AA597" s="30"/>
    </row>
    <row r="598" spans="1:27" ht="13.2" x14ac:dyDescent="0.25">
      <c r="A598" s="78"/>
      <c r="B598" s="28"/>
      <c r="C598" s="28"/>
      <c r="D598" s="27"/>
      <c r="E598" s="28"/>
      <c r="F598" s="27"/>
      <c r="G598" s="28"/>
      <c r="H598" s="31"/>
      <c r="I598" s="31"/>
      <c r="J598" s="30"/>
      <c r="K598" s="30"/>
      <c r="L598" s="28"/>
      <c r="M598" s="31"/>
      <c r="N598" s="31"/>
      <c r="O598" s="28"/>
      <c r="P598" s="28"/>
      <c r="Q598" s="28"/>
      <c r="R598" s="31"/>
      <c r="S598" s="31"/>
      <c r="T598" s="30"/>
      <c r="U598" s="30"/>
      <c r="V598" s="30"/>
      <c r="W598" s="30"/>
      <c r="X598" s="30"/>
      <c r="Y598" s="30"/>
      <c r="Z598" s="30"/>
      <c r="AA598" s="30"/>
    </row>
    <row r="599" spans="1:27" ht="13.2" x14ac:dyDescent="0.25">
      <c r="A599" s="78"/>
      <c r="B599" s="28"/>
      <c r="C599" s="28"/>
      <c r="D599" s="27"/>
      <c r="E599" s="28"/>
      <c r="F599" s="27"/>
      <c r="G599" s="28"/>
      <c r="H599" s="31"/>
      <c r="I599" s="31"/>
      <c r="J599" s="30"/>
      <c r="K599" s="30"/>
      <c r="L599" s="28"/>
      <c r="M599" s="31"/>
      <c r="N599" s="31"/>
      <c r="O599" s="28"/>
      <c r="P599" s="28"/>
      <c r="Q599" s="28"/>
      <c r="R599" s="31"/>
      <c r="S599" s="31"/>
      <c r="T599" s="30"/>
      <c r="U599" s="30"/>
      <c r="V599" s="30"/>
      <c r="W599" s="30"/>
      <c r="X599" s="30"/>
      <c r="Y599" s="30"/>
      <c r="Z599" s="30"/>
      <c r="AA599" s="30"/>
    </row>
    <row r="600" spans="1:27" ht="13.2" x14ac:dyDescent="0.25">
      <c r="A600" s="78"/>
      <c r="B600" s="28"/>
      <c r="C600" s="28"/>
      <c r="D600" s="27"/>
      <c r="E600" s="28"/>
      <c r="F600" s="27"/>
      <c r="G600" s="28"/>
      <c r="H600" s="31"/>
      <c r="I600" s="31"/>
      <c r="J600" s="30"/>
      <c r="K600" s="30"/>
      <c r="L600" s="28"/>
      <c r="M600" s="31"/>
      <c r="N600" s="31"/>
      <c r="O600" s="28"/>
      <c r="P600" s="28"/>
      <c r="Q600" s="28"/>
      <c r="R600" s="31"/>
      <c r="S600" s="31"/>
      <c r="T600" s="30"/>
      <c r="U600" s="30"/>
      <c r="V600" s="30"/>
      <c r="W600" s="30"/>
      <c r="X600" s="30"/>
      <c r="Y600" s="30"/>
      <c r="Z600" s="30"/>
      <c r="AA600" s="30"/>
    </row>
    <row r="601" spans="1:27" ht="13.2" x14ac:dyDescent="0.25">
      <c r="A601" s="78"/>
      <c r="B601" s="28"/>
      <c r="C601" s="28"/>
      <c r="D601" s="27"/>
      <c r="E601" s="28"/>
      <c r="F601" s="27"/>
      <c r="G601" s="28"/>
      <c r="H601" s="31"/>
      <c r="I601" s="31"/>
      <c r="J601" s="30"/>
      <c r="K601" s="30"/>
      <c r="L601" s="28"/>
      <c r="M601" s="31"/>
      <c r="N601" s="31"/>
      <c r="O601" s="28"/>
      <c r="P601" s="28"/>
      <c r="Q601" s="28"/>
      <c r="R601" s="31"/>
      <c r="S601" s="31"/>
      <c r="T601" s="30"/>
      <c r="U601" s="30"/>
      <c r="V601" s="30"/>
      <c r="W601" s="30"/>
      <c r="X601" s="30"/>
      <c r="Y601" s="30"/>
      <c r="Z601" s="30"/>
      <c r="AA601" s="30"/>
    </row>
    <row r="602" spans="1:27" ht="13.2" x14ac:dyDescent="0.25">
      <c r="A602" s="78"/>
      <c r="B602" s="28"/>
      <c r="C602" s="28"/>
      <c r="D602" s="27"/>
      <c r="E602" s="28"/>
      <c r="F602" s="27"/>
      <c r="G602" s="28"/>
      <c r="H602" s="31"/>
      <c r="I602" s="31"/>
      <c r="J602" s="30"/>
      <c r="K602" s="30"/>
      <c r="L602" s="28"/>
      <c r="M602" s="31"/>
      <c r="N602" s="31"/>
      <c r="O602" s="28"/>
      <c r="P602" s="28"/>
      <c r="Q602" s="28"/>
      <c r="R602" s="31"/>
      <c r="S602" s="31"/>
      <c r="T602" s="30"/>
      <c r="U602" s="30"/>
      <c r="V602" s="30"/>
      <c r="W602" s="30"/>
      <c r="X602" s="30"/>
      <c r="Y602" s="30"/>
      <c r="Z602" s="30"/>
      <c r="AA602" s="30"/>
    </row>
    <row r="603" spans="1:27" ht="13.2" x14ac:dyDescent="0.25">
      <c r="A603" s="78"/>
      <c r="B603" s="28"/>
      <c r="C603" s="28"/>
      <c r="D603" s="27"/>
      <c r="E603" s="28"/>
      <c r="F603" s="27"/>
      <c r="G603" s="28"/>
      <c r="H603" s="31"/>
      <c r="I603" s="31"/>
      <c r="J603" s="30"/>
      <c r="K603" s="30"/>
      <c r="L603" s="28"/>
      <c r="M603" s="31"/>
      <c r="N603" s="31"/>
      <c r="O603" s="28"/>
      <c r="P603" s="28"/>
      <c r="Q603" s="28"/>
      <c r="R603" s="31"/>
      <c r="S603" s="31"/>
      <c r="T603" s="30"/>
      <c r="U603" s="30"/>
      <c r="V603" s="30"/>
      <c r="W603" s="30"/>
      <c r="X603" s="30"/>
      <c r="Y603" s="30"/>
      <c r="Z603" s="30"/>
      <c r="AA603" s="30"/>
    </row>
    <row r="604" spans="1:27" ht="13.2" x14ac:dyDescent="0.25">
      <c r="A604" s="78"/>
      <c r="B604" s="28"/>
      <c r="C604" s="28"/>
      <c r="D604" s="27"/>
      <c r="E604" s="28"/>
      <c r="F604" s="27"/>
      <c r="G604" s="28"/>
      <c r="H604" s="31"/>
      <c r="I604" s="31"/>
      <c r="J604" s="30"/>
      <c r="K604" s="30"/>
      <c r="L604" s="28"/>
      <c r="M604" s="31"/>
      <c r="N604" s="31"/>
      <c r="O604" s="28"/>
      <c r="P604" s="28"/>
      <c r="Q604" s="28"/>
      <c r="R604" s="31"/>
      <c r="S604" s="31"/>
      <c r="T604" s="30"/>
      <c r="U604" s="30"/>
      <c r="V604" s="30"/>
      <c r="W604" s="30"/>
      <c r="X604" s="30"/>
      <c r="Y604" s="30"/>
      <c r="Z604" s="30"/>
      <c r="AA604" s="30"/>
    </row>
    <row r="605" spans="1:27" ht="13.2" x14ac:dyDescent="0.25">
      <c r="A605" s="78"/>
      <c r="B605" s="28"/>
      <c r="C605" s="28"/>
      <c r="D605" s="27"/>
      <c r="E605" s="28"/>
      <c r="F605" s="27"/>
      <c r="G605" s="28"/>
      <c r="H605" s="31"/>
      <c r="I605" s="31"/>
      <c r="J605" s="30"/>
      <c r="K605" s="30"/>
      <c r="L605" s="28"/>
      <c r="M605" s="31"/>
      <c r="N605" s="31"/>
      <c r="O605" s="28"/>
      <c r="P605" s="28"/>
      <c r="Q605" s="28"/>
      <c r="R605" s="31"/>
      <c r="S605" s="31"/>
      <c r="T605" s="30"/>
      <c r="U605" s="30"/>
      <c r="V605" s="30"/>
      <c r="W605" s="30"/>
      <c r="X605" s="30"/>
      <c r="Y605" s="30"/>
      <c r="Z605" s="30"/>
      <c r="AA605" s="30"/>
    </row>
    <row r="606" spans="1:27" ht="13.2" x14ac:dyDescent="0.25">
      <c r="A606" s="78"/>
      <c r="B606" s="28"/>
      <c r="C606" s="28"/>
      <c r="D606" s="27"/>
      <c r="E606" s="28"/>
      <c r="F606" s="27"/>
      <c r="G606" s="28"/>
      <c r="H606" s="31"/>
      <c r="I606" s="31"/>
      <c r="J606" s="30"/>
      <c r="K606" s="30"/>
      <c r="L606" s="28"/>
      <c r="M606" s="31"/>
      <c r="N606" s="31"/>
      <c r="O606" s="28"/>
      <c r="P606" s="28"/>
      <c r="Q606" s="28"/>
      <c r="R606" s="31"/>
      <c r="S606" s="31"/>
      <c r="T606" s="30"/>
      <c r="U606" s="30"/>
      <c r="V606" s="30"/>
      <c r="W606" s="30"/>
      <c r="X606" s="30"/>
      <c r="Y606" s="30"/>
      <c r="Z606" s="30"/>
      <c r="AA606" s="30"/>
    </row>
    <row r="607" spans="1:27" ht="13.2" x14ac:dyDescent="0.25">
      <c r="A607" s="78"/>
      <c r="B607" s="28"/>
      <c r="C607" s="28"/>
      <c r="D607" s="27"/>
      <c r="E607" s="28"/>
      <c r="F607" s="27"/>
      <c r="G607" s="28"/>
      <c r="H607" s="31"/>
      <c r="I607" s="31"/>
      <c r="J607" s="30"/>
      <c r="K607" s="30"/>
      <c r="L607" s="28"/>
      <c r="M607" s="31"/>
      <c r="N607" s="31"/>
      <c r="O607" s="28"/>
      <c r="P607" s="28"/>
      <c r="Q607" s="28"/>
      <c r="R607" s="31"/>
      <c r="S607" s="31"/>
      <c r="T607" s="30"/>
      <c r="U607" s="30"/>
      <c r="V607" s="30"/>
      <c r="W607" s="30"/>
      <c r="X607" s="30"/>
      <c r="Y607" s="30"/>
      <c r="Z607" s="30"/>
      <c r="AA607" s="30"/>
    </row>
    <row r="608" spans="1:27" ht="13.2" x14ac:dyDescent="0.25">
      <c r="A608" s="78"/>
      <c r="B608" s="28"/>
      <c r="C608" s="28"/>
      <c r="D608" s="27"/>
      <c r="E608" s="28"/>
      <c r="F608" s="27"/>
      <c r="G608" s="28"/>
      <c r="H608" s="31"/>
      <c r="I608" s="31"/>
      <c r="J608" s="30"/>
      <c r="K608" s="30"/>
      <c r="L608" s="28"/>
      <c r="M608" s="31"/>
      <c r="N608" s="31"/>
      <c r="O608" s="28"/>
      <c r="P608" s="28"/>
      <c r="Q608" s="28"/>
      <c r="R608" s="31"/>
      <c r="S608" s="31"/>
      <c r="T608" s="30"/>
      <c r="U608" s="30"/>
      <c r="V608" s="30"/>
      <c r="W608" s="30"/>
      <c r="X608" s="30"/>
      <c r="Y608" s="30"/>
      <c r="Z608" s="30"/>
      <c r="AA608" s="30"/>
    </row>
    <row r="609" spans="1:27" ht="13.2" x14ac:dyDescent="0.25">
      <c r="A609" s="78"/>
      <c r="B609" s="28"/>
      <c r="C609" s="28"/>
      <c r="D609" s="27"/>
      <c r="E609" s="28"/>
      <c r="F609" s="27"/>
      <c r="G609" s="28"/>
      <c r="H609" s="31"/>
      <c r="I609" s="31"/>
      <c r="J609" s="30"/>
      <c r="K609" s="30"/>
      <c r="L609" s="28"/>
      <c r="M609" s="31"/>
      <c r="N609" s="31"/>
      <c r="O609" s="28"/>
      <c r="P609" s="28"/>
      <c r="Q609" s="28"/>
      <c r="R609" s="31"/>
      <c r="S609" s="31"/>
      <c r="T609" s="30"/>
      <c r="U609" s="30"/>
      <c r="V609" s="30"/>
      <c r="W609" s="30"/>
      <c r="X609" s="30"/>
      <c r="Y609" s="30"/>
      <c r="Z609" s="30"/>
      <c r="AA609" s="30"/>
    </row>
    <row r="610" spans="1:27" ht="13.2" x14ac:dyDescent="0.25">
      <c r="A610" s="78"/>
      <c r="B610" s="28"/>
      <c r="C610" s="28"/>
      <c r="D610" s="27"/>
      <c r="E610" s="28"/>
      <c r="F610" s="27"/>
      <c r="G610" s="28"/>
      <c r="H610" s="31"/>
      <c r="I610" s="31"/>
      <c r="J610" s="30"/>
      <c r="K610" s="30"/>
      <c r="L610" s="28"/>
      <c r="M610" s="31"/>
      <c r="N610" s="31"/>
      <c r="O610" s="28"/>
      <c r="P610" s="28"/>
      <c r="Q610" s="28"/>
      <c r="R610" s="31"/>
      <c r="S610" s="31"/>
      <c r="T610" s="30"/>
      <c r="U610" s="30"/>
      <c r="V610" s="30"/>
      <c r="W610" s="30"/>
      <c r="X610" s="30"/>
      <c r="Y610" s="30"/>
      <c r="Z610" s="30"/>
      <c r="AA610" s="30"/>
    </row>
    <row r="611" spans="1:27" ht="13.2" x14ac:dyDescent="0.25">
      <c r="A611" s="78"/>
      <c r="B611" s="28"/>
      <c r="C611" s="28"/>
      <c r="D611" s="27"/>
      <c r="E611" s="28"/>
      <c r="F611" s="27"/>
      <c r="G611" s="28"/>
      <c r="H611" s="31"/>
      <c r="I611" s="31"/>
      <c r="J611" s="30"/>
      <c r="K611" s="30"/>
      <c r="L611" s="28"/>
      <c r="M611" s="31"/>
      <c r="N611" s="31"/>
      <c r="O611" s="28"/>
      <c r="P611" s="28"/>
      <c r="Q611" s="28"/>
      <c r="R611" s="31"/>
      <c r="S611" s="31"/>
      <c r="T611" s="30"/>
      <c r="U611" s="30"/>
      <c r="V611" s="30"/>
      <c r="W611" s="30"/>
      <c r="X611" s="30"/>
      <c r="Y611" s="30"/>
      <c r="Z611" s="30"/>
      <c r="AA611" s="30"/>
    </row>
    <row r="612" spans="1:27" ht="13.2" x14ac:dyDescent="0.25">
      <c r="A612" s="78"/>
      <c r="B612" s="28"/>
      <c r="C612" s="28"/>
      <c r="D612" s="27"/>
      <c r="E612" s="28"/>
      <c r="F612" s="27"/>
      <c r="G612" s="28"/>
      <c r="H612" s="31"/>
      <c r="I612" s="31"/>
      <c r="J612" s="30"/>
      <c r="K612" s="30"/>
      <c r="L612" s="28"/>
      <c r="M612" s="31"/>
      <c r="N612" s="31"/>
      <c r="O612" s="28"/>
      <c r="P612" s="28"/>
      <c r="Q612" s="28"/>
      <c r="R612" s="31"/>
      <c r="S612" s="31"/>
      <c r="T612" s="30"/>
      <c r="U612" s="30"/>
      <c r="V612" s="30"/>
      <c r="W612" s="30"/>
      <c r="X612" s="30"/>
      <c r="Y612" s="30"/>
      <c r="Z612" s="30"/>
      <c r="AA612" s="30"/>
    </row>
    <row r="613" spans="1:27" ht="13.2" x14ac:dyDescent="0.25">
      <c r="A613" s="78"/>
      <c r="B613" s="28"/>
      <c r="C613" s="28"/>
      <c r="D613" s="27"/>
      <c r="E613" s="28"/>
      <c r="F613" s="27"/>
      <c r="G613" s="28"/>
      <c r="H613" s="31"/>
      <c r="I613" s="31"/>
      <c r="J613" s="30"/>
      <c r="K613" s="30"/>
      <c r="L613" s="28"/>
      <c r="M613" s="31"/>
      <c r="N613" s="31"/>
      <c r="O613" s="28"/>
      <c r="P613" s="28"/>
      <c r="Q613" s="28"/>
      <c r="R613" s="31"/>
      <c r="S613" s="31"/>
      <c r="T613" s="30"/>
      <c r="U613" s="30"/>
      <c r="V613" s="30"/>
      <c r="W613" s="30"/>
      <c r="X613" s="30"/>
      <c r="Y613" s="30"/>
      <c r="Z613" s="30"/>
      <c r="AA613" s="30"/>
    </row>
    <row r="614" spans="1:27" ht="13.2" x14ac:dyDescent="0.25">
      <c r="A614" s="78"/>
      <c r="B614" s="28"/>
      <c r="C614" s="28"/>
      <c r="D614" s="27"/>
      <c r="E614" s="28"/>
      <c r="F614" s="27"/>
      <c r="G614" s="28"/>
      <c r="H614" s="31"/>
      <c r="I614" s="31"/>
      <c r="J614" s="30"/>
      <c r="K614" s="30"/>
      <c r="L614" s="28"/>
      <c r="M614" s="31"/>
      <c r="N614" s="31"/>
      <c r="O614" s="28"/>
      <c r="P614" s="28"/>
      <c r="Q614" s="28"/>
      <c r="R614" s="31"/>
      <c r="S614" s="31"/>
      <c r="T614" s="30"/>
      <c r="U614" s="30"/>
      <c r="V614" s="30"/>
      <c r="W614" s="30"/>
      <c r="X614" s="30"/>
      <c r="Y614" s="30"/>
      <c r="Z614" s="30"/>
      <c r="AA614" s="30"/>
    </row>
    <row r="615" spans="1:27" ht="13.2" x14ac:dyDescent="0.25">
      <c r="A615" s="78"/>
      <c r="B615" s="28"/>
      <c r="C615" s="28"/>
      <c r="D615" s="27"/>
      <c r="E615" s="28"/>
      <c r="F615" s="27"/>
      <c r="G615" s="28"/>
      <c r="H615" s="31"/>
      <c r="I615" s="31"/>
      <c r="J615" s="30"/>
      <c r="K615" s="30"/>
      <c r="L615" s="28"/>
      <c r="M615" s="31"/>
      <c r="N615" s="31"/>
      <c r="O615" s="28"/>
      <c r="P615" s="28"/>
      <c r="Q615" s="28"/>
      <c r="R615" s="31"/>
      <c r="S615" s="31"/>
      <c r="T615" s="30"/>
      <c r="U615" s="30"/>
      <c r="V615" s="30"/>
      <c r="W615" s="30"/>
      <c r="X615" s="30"/>
      <c r="Y615" s="30"/>
      <c r="Z615" s="30"/>
      <c r="AA615" s="30"/>
    </row>
    <row r="616" spans="1:27" ht="13.2" x14ac:dyDescent="0.25">
      <c r="A616" s="78"/>
      <c r="B616" s="28"/>
      <c r="C616" s="28"/>
      <c r="D616" s="27"/>
      <c r="E616" s="28"/>
      <c r="F616" s="27"/>
      <c r="G616" s="28"/>
      <c r="H616" s="31"/>
      <c r="I616" s="31"/>
      <c r="J616" s="30"/>
      <c r="K616" s="30"/>
      <c r="L616" s="28"/>
      <c r="M616" s="31"/>
      <c r="N616" s="31"/>
      <c r="O616" s="28"/>
      <c r="P616" s="28"/>
      <c r="Q616" s="28"/>
      <c r="R616" s="31"/>
      <c r="S616" s="31"/>
      <c r="T616" s="30"/>
      <c r="U616" s="30"/>
      <c r="V616" s="30"/>
      <c r="W616" s="30"/>
      <c r="X616" s="30"/>
      <c r="Y616" s="30"/>
      <c r="Z616" s="30"/>
      <c r="AA616" s="30"/>
    </row>
    <row r="617" spans="1:27" ht="13.2" x14ac:dyDescent="0.25">
      <c r="A617" s="78"/>
      <c r="B617" s="28"/>
      <c r="C617" s="28"/>
      <c r="D617" s="27"/>
      <c r="E617" s="28"/>
      <c r="F617" s="27"/>
      <c r="G617" s="28"/>
      <c r="H617" s="31"/>
      <c r="I617" s="31"/>
      <c r="J617" s="30"/>
      <c r="K617" s="30"/>
      <c r="L617" s="28"/>
      <c r="M617" s="31"/>
      <c r="N617" s="31"/>
      <c r="O617" s="28"/>
      <c r="P617" s="28"/>
      <c r="Q617" s="28"/>
      <c r="R617" s="31"/>
      <c r="S617" s="31"/>
      <c r="T617" s="30"/>
      <c r="U617" s="30"/>
      <c r="V617" s="30"/>
      <c r="W617" s="30"/>
      <c r="X617" s="30"/>
      <c r="Y617" s="30"/>
      <c r="Z617" s="30"/>
      <c r="AA617" s="30"/>
    </row>
    <row r="618" spans="1:27" ht="13.2" x14ac:dyDescent="0.25">
      <c r="A618" s="78"/>
      <c r="B618" s="28"/>
      <c r="C618" s="28"/>
      <c r="D618" s="27"/>
      <c r="E618" s="28"/>
      <c r="F618" s="27"/>
      <c r="G618" s="28"/>
      <c r="H618" s="31"/>
      <c r="I618" s="31"/>
      <c r="J618" s="30"/>
      <c r="K618" s="30"/>
      <c r="L618" s="28"/>
      <c r="M618" s="31"/>
      <c r="N618" s="31"/>
      <c r="O618" s="28"/>
      <c r="P618" s="28"/>
      <c r="Q618" s="28"/>
      <c r="R618" s="31"/>
      <c r="S618" s="31"/>
      <c r="T618" s="30"/>
      <c r="U618" s="30"/>
      <c r="V618" s="30"/>
      <c r="W618" s="30"/>
      <c r="X618" s="30"/>
      <c r="Y618" s="30"/>
      <c r="Z618" s="30"/>
      <c r="AA618" s="30"/>
    </row>
    <row r="619" spans="1:27" ht="13.2" x14ac:dyDescent="0.25">
      <c r="A619" s="78"/>
      <c r="B619" s="28"/>
      <c r="C619" s="28"/>
      <c r="D619" s="27"/>
      <c r="E619" s="28"/>
      <c r="F619" s="27"/>
      <c r="G619" s="28"/>
      <c r="H619" s="31"/>
      <c r="I619" s="31"/>
      <c r="J619" s="30"/>
      <c r="K619" s="30"/>
      <c r="L619" s="28"/>
      <c r="M619" s="31"/>
      <c r="N619" s="31"/>
      <c r="O619" s="28"/>
      <c r="P619" s="28"/>
      <c r="Q619" s="28"/>
      <c r="R619" s="31"/>
      <c r="S619" s="31"/>
      <c r="T619" s="30"/>
      <c r="U619" s="30"/>
      <c r="V619" s="30"/>
      <c r="W619" s="30"/>
      <c r="X619" s="30"/>
      <c r="Y619" s="30"/>
      <c r="Z619" s="30"/>
      <c r="AA619" s="30"/>
    </row>
    <row r="620" spans="1:27" ht="13.2" x14ac:dyDescent="0.25">
      <c r="A620" s="78"/>
      <c r="B620" s="28"/>
      <c r="C620" s="28"/>
      <c r="D620" s="27"/>
      <c r="E620" s="28"/>
      <c r="F620" s="27"/>
      <c r="G620" s="28"/>
      <c r="H620" s="31"/>
      <c r="I620" s="31"/>
      <c r="J620" s="30"/>
      <c r="K620" s="30"/>
      <c r="L620" s="28"/>
      <c r="M620" s="31"/>
      <c r="N620" s="31"/>
      <c r="O620" s="28"/>
      <c r="P620" s="28"/>
      <c r="Q620" s="28"/>
      <c r="R620" s="31"/>
      <c r="S620" s="31"/>
      <c r="T620" s="30"/>
      <c r="U620" s="30"/>
      <c r="V620" s="30"/>
      <c r="W620" s="30"/>
      <c r="X620" s="30"/>
      <c r="Y620" s="30"/>
      <c r="Z620" s="30"/>
      <c r="AA620" s="30"/>
    </row>
    <row r="621" spans="1:27" ht="13.2" x14ac:dyDescent="0.25">
      <c r="A621" s="78"/>
      <c r="B621" s="28"/>
      <c r="C621" s="28"/>
      <c r="D621" s="27"/>
      <c r="E621" s="28"/>
      <c r="F621" s="27"/>
      <c r="G621" s="28"/>
      <c r="H621" s="31"/>
      <c r="I621" s="31"/>
      <c r="J621" s="30"/>
      <c r="K621" s="30"/>
      <c r="L621" s="28"/>
      <c r="M621" s="31"/>
      <c r="N621" s="31"/>
      <c r="O621" s="28"/>
      <c r="P621" s="28"/>
      <c r="Q621" s="28"/>
      <c r="R621" s="31"/>
      <c r="S621" s="31"/>
      <c r="T621" s="30"/>
      <c r="U621" s="30"/>
      <c r="V621" s="30"/>
      <c r="W621" s="30"/>
      <c r="X621" s="30"/>
      <c r="Y621" s="30"/>
      <c r="Z621" s="30"/>
      <c r="AA621" s="30"/>
    </row>
    <row r="622" spans="1:27" ht="13.2" x14ac:dyDescent="0.25">
      <c r="A622" s="78"/>
      <c r="B622" s="28"/>
      <c r="C622" s="28"/>
      <c r="D622" s="27"/>
      <c r="E622" s="28"/>
      <c r="F622" s="27"/>
      <c r="G622" s="28"/>
      <c r="H622" s="31"/>
      <c r="I622" s="31"/>
      <c r="J622" s="30"/>
      <c r="K622" s="30"/>
      <c r="L622" s="28"/>
      <c r="M622" s="31"/>
      <c r="N622" s="31"/>
      <c r="O622" s="28"/>
      <c r="P622" s="28"/>
      <c r="Q622" s="28"/>
      <c r="R622" s="31"/>
      <c r="S622" s="31"/>
      <c r="T622" s="30"/>
      <c r="U622" s="30"/>
      <c r="V622" s="30"/>
      <c r="W622" s="30"/>
      <c r="X622" s="30"/>
      <c r="Y622" s="30"/>
      <c r="Z622" s="30"/>
      <c r="AA622" s="30"/>
    </row>
    <row r="623" spans="1:27" ht="13.2" x14ac:dyDescent="0.25">
      <c r="A623" s="78"/>
      <c r="B623" s="28"/>
      <c r="C623" s="28"/>
      <c r="D623" s="27"/>
      <c r="E623" s="28"/>
      <c r="F623" s="27"/>
      <c r="G623" s="28"/>
      <c r="H623" s="31"/>
      <c r="I623" s="31"/>
      <c r="J623" s="30"/>
      <c r="K623" s="30"/>
      <c r="L623" s="28"/>
      <c r="M623" s="31"/>
      <c r="N623" s="31"/>
      <c r="O623" s="28"/>
      <c r="P623" s="28"/>
      <c r="Q623" s="28"/>
      <c r="R623" s="31"/>
      <c r="S623" s="31"/>
      <c r="T623" s="30"/>
      <c r="U623" s="30"/>
      <c r="V623" s="30"/>
      <c r="W623" s="30"/>
      <c r="X623" s="30"/>
      <c r="Y623" s="30"/>
      <c r="Z623" s="30"/>
      <c r="AA623" s="30"/>
    </row>
    <row r="624" spans="1:27" ht="13.2" x14ac:dyDescent="0.25">
      <c r="A624" s="78"/>
      <c r="B624" s="28"/>
      <c r="C624" s="28"/>
      <c r="D624" s="27"/>
      <c r="E624" s="28"/>
      <c r="F624" s="27"/>
      <c r="G624" s="28"/>
      <c r="H624" s="31"/>
      <c r="I624" s="31"/>
      <c r="J624" s="30"/>
      <c r="K624" s="30"/>
      <c r="L624" s="28"/>
      <c r="M624" s="31"/>
      <c r="N624" s="31"/>
      <c r="O624" s="28"/>
      <c r="P624" s="28"/>
      <c r="Q624" s="28"/>
      <c r="R624" s="31"/>
      <c r="S624" s="31"/>
      <c r="T624" s="30"/>
      <c r="U624" s="30"/>
      <c r="V624" s="30"/>
      <c r="W624" s="30"/>
      <c r="X624" s="30"/>
      <c r="Y624" s="30"/>
      <c r="Z624" s="30"/>
      <c r="AA624" s="30"/>
    </row>
    <row r="625" spans="1:27" ht="13.2" x14ac:dyDescent="0.25">
      <c r="A625" s="78"/>
      <c r="B625" s="28"/>
      <c r="C625" s="28"/>
      <c r="D625" s="27"/>
      <c r="E625" s="28"/>
      <c r="F625" s="27"/>
      <c r="G625" s="28"/>
      <c r="H625" s="31"/>
      <c r="I625" s="31"/>
      <c r="J625" s="30"/>
      <c r="K625" s="30"/>
      <c r="L625" s="28"/>
      <c r="M625" s="31"/>
      <c r="N625" s="31"/>
      <c r="O625" s="28"/>
      <c r="P625" s="28"/>
      <c r="Q625" s="28"/>
      <c r="R625" s="31"/>
      <c r="S625" s="31"/>
      <c r="T625" s="30"/>
      <c r="U625" s="30"/>
      <c r="V625" s="30"/>
      <c r="W625" s="30"/>
      <c r="X625" s="30"/>
      <c r="Y625" s="30"/>
      <c r="Z625" s="30"/>
      <c r="AA625" s="30"/>
    </row>
    <row r="626" spans="1:27" ht="13.2" x14ac:dyDescent="0.25">
      <c r="A626" s="78"/>
      <c r="B626" s="28"/>
      <c r="C626" s="28"/>
      <c r="D626" s="27"/>
      <c r="E626" s="28"/>
      <c r="F626" s="27"/>
      <c r="G626" s="28"/>
      <c r="H626" s="31"/>
      <c r="I626" s="31"/>
      <c r="J626" s="30"/>
      <c r="K626" s="30"/>
      <c r="L626" s="28"/>
      <c r="M626" s="31"/>
      <c r="N626" s="31"/>
      <c r="O626" s="28"/>
      <c r="P626" s="28"/>
      <c r="Q626" s="28"/>
      <c r="R626" s="31"/>
      <c r="S626" s="31"/>
      <c r="T626" s="30"/>
      <c r="U626" s="30"/>
      <c r="V626" s="30"/>
      <c r="W626" s="30"/>
      <c r="X626" s="30"/>
      <c r="Y626" s="30"/>
      <c r="Z626" s="30"/>
      <c r="AA626" s="30"/>
    </row>
    <row r="627" spans="1:27" ht="13.2" x14ac:dyDescent="0.25">
      <c r="A627" s="78"/>
      <c r="B627" s="28"/>
      <c r="C627" s="28"/>
      <c r="D627" s="27"/>
      <c r="E627" s="28"/>
      <c r="F627" s="27"/>
      <c r="G627" s="28"/>
      <c r="H627" s="31"/>
      <c r="I627" s="31"/>
      <c r="J627" s="30"/>
      <c r="K627" s="30"/>
      <c r="L627" s="28"/>
      <c r="M627" s="31"/>
      <c r="N627" s="31"/>
      <c r="O627" s="28"/>
      <c r="P627" s="28"/>
      <c r="Q627" s="28"/>
      <c r="R627" s="31"/>
      <c r="S627" s="31"/>
      <c r="T627" s="30"/>
      <c r="U627" s="30"/>
      <c r="V627" s="30"/>
      <c r="W627" s="30"/>
      <c r="X627" s="30"/>
      <c r="Y627" s="30"/>
      <c r="Z627" s="30"/>
      <c r="AA627" s="30"/>
    </row>
    <row r="628" spans="1:27" ht="13.2" x14ac:dyDescent="0.25">
      <c r="A628" s="78"/>
      <c r="B628" s="28"/>
      <c r="C628" s="28"/>
      <c r="D628" s="27"/>
      <c r="E628" s="28"/>
      <c r="F628" s="27"/>
      <c r="G628" s="28"/>
      <c r="H628" s="31"/>
      <c r="I628" s="31"/>
      <c r="J628" s="30"/>
      <c r="K628" s="30"/>
      <c r="L628" s="28"/>
      <c r="M628" s="31"/>
      <c r="N628" s="31"/>
      <c r="O628" s="28"/>
      <c r="P628" s="28"/>
      <c r="Q628" s="28"/>
      <c r="R628" s="31"/>
      <c r="S628" s="31"/>
      <c r="T628" s="30"/>
      <c r="U628" s="30"/>
      <c r="V628" s="30"/>
      <c r="W628" s="30"/>
      <c r="X628" s="30"/>
      <c r="Y628" s="30"/>
      <c r="Z628" s="30"/>
      <c r="AA628" s="30"/>
    </row>
    <row r="629" spans="1:27" ht="13.2" x14ac:dyDescent="0.25">
      <c r="A629" s="78"/>
      <c r="B629" s="28"/>
      <c r="C629" s="28"/>
      <c r="D629" s="27"/>
      <c r="E629" s="28"/>
      <c r="F629" s="27"/>
      <c r="G629" s="28"/>
      <c r="H629" s="31"/>
      <c r="I629" s="31"/>
      <c r="J629" s="30"/>
      <c r="K629" s="30"/>
      <c r="L629" s="28"/>
      <c r="M629" s="31"/>
      <c r="N629" s="31"/>
      <c r="O629" s="28"/>
      <c r="P629" s="28"/>
      <c r="Q629" s="28"/>
      <c r="R629" s="31"/>
      <c r="S629" s="31"/>
      <c r="T629" s="30"/>
      <c r="U629" s="30"/>
      <c r="V629" s="30"/>
      <c r="W629" s="30"/>
      <c r="X629" s="30"/>
      <c r="Y629" s="30"/>
      <c r="Z629" s="30"/>
      <c r="AA629" s="30"/>
    </row>
    <row r="630" spans="1:27" ht="13.2" x14ac:dyDescent="0.25">
      <c r="A630" s="78"/>
      <c r="B630" s="28"/>
      <c r="C630" s="28"/>
      <c r="D630" s="27"/>
      <c r="E630" s="28"/>
      <c r="F630" s="27"/>
      <c r="G630" s="28"/>
      <c r="H630" s="31"/>
      <c r="I630" s="31"/>
      <c r="J630" s="30"/>
      <c r="K630" s="30"/>
      <c r="L630" s="28"/>
      <c r="M630" s="31"/>
      <c r="N630" s="31"/>
      <c r="O630" s="28"/>
      <c r="P630" s="28"/>
      <c r="Q630" s="28"/>
      <c r="R630" s="31"/>
      <c r="S630" s="31"/>
      <c r="T630" s="30"/>
      <c r="U630" s="30"/>
      <c r="V630" s="30"/>
      <c r="W630" s="30"/>
      <c r="X630" s="30"/>
      <c r="Y630" s="30"/>
      <c r="Z630" s="30"/>
      <c r="AA630" s="30"/>
    </row>
    <row r="631" spans="1:27" ht="13.2" x14ac:dyDescent="0.25">
      <c r="A631" s="78"/>
      <c r="B631" s="28"/>
      <c r="C631" s="28"/>
      <c r="D631" s="27"/>
      <c r="E631" s="28"/>
      <c r="F631" s="27"/>
      <c r="G631" s="28"/>
      <c r="H631" s="31"/>
      <c r="I631" s="31"/>
      <c r="J631" s="30"/>
      <c r="K631" s="30"/>
      <c r="L631" s="28"/>
      <c r="M631" s="31"/>
      <c r="N631" s="31"/>
      <c r="O631" s="28"/>
      <c r="P631" s="28"/>
      <c r="Q631" s="28"/>
      <c r="R631" s="31"/>
      <c r="S631" s="31"/>
      <c r="T631" s="30"/>
      <c r="U631" s="30"/>
      <c r="V631" s="30"/>
      <c r="W631" s="30"/>
      <c r="X631" s="30"/>
      <c r="Y631" s="30"/>
      <c r="Z631" s="30"/>
      <c r="AA631" s="30"/>
    </row>
    <row r="632" spans="1:27" ht="13.2" x14ac:dyDescent="0.25">
      <c r="A632" s="78"/>
      <c r="B632" s="28"/>
      <c r="C632" s="28"/>
      <c r="D632" s="27"/>
      <c r="E632" s="28"/>
      <c r="F632" s="27"/>
      <c r="G632" s="28"/>
      <c r="H632" s="31"/>
      <c r="I632" s="31"/>
      <c r="J632" s="30"/>
      <c r="K632" s="30"/>
      <c r="L632" s="28"/>
      <c r="M632" s="31"/>
      <c r="N632" s="31"/>
      <c r="O632" s="28"/>
      <c r="P632" s="28"/>
      <c r="Q632" s="28"/>
      <c r="R632" s="31"/>
      <c r="S632" s="31"/>
      <c r="T632" s="30"/>
      <c r="U632" s="30"/>
      <c r="V632" s="30"/>
      <c r="W632" s="30"/>
      <c r="X632" s="30"/>
      <c r="Y632" s="30"/>
      <c r="Z632" s="30"/>
      <c r="AA632" s="30"/>
    </row>
    <row r="633" spans="1:27" ht="13.2" x14ac:dyDescent="0.25">
      <c r="A633" s="78"/>
      <c r="B633" s="28"/>
      <c r="C633" s="28"/>
      <c r="D633" s="27"/>
      <c r="E633" s="28"/>
      <c r="F633" s="27"/>
      <c r="G633" s="28"/>
      <c r="H633" s="31"/>
      <c r="I633" s="31"/>
      <c r="J633" s="30"/>
      <c r="K633" s="30"/>
      <c r="L633" s="28"/>
      <c r="M633" s="31"/>
      <c r="N633" s="31"/>
      <c r="O633" s="28"/>
      <c r="P633" s="28"/>
      <c r="Q633" s="28"/>
      <c r="R633" s="31"/>
      <c r="S633" s="31"/>
      <c r="T633" s="30"/>
      <c r="U633" s="30"/>
      <c r="V633" s="30"/>
      <c r="W633" s="30"/>
      <c r="X633" s="30"/>
      <c r="Y633" s="30"/>
      <c r="Z633" s="30"/>
      <c r="AA633" s="30"/>
    </row>
    <row r="634" spans="1:27" ht="13.2" x14ac:dyDescent="0.25">
      <c r="A634" s="78"/>
      <c r="B634" s="28"/>
      <c r="C634" s="28"/>
      <c r="D634" s="27"/>
      <c r="E634" s="28"/>
      <c r="F634" s="27"/>
      <c r="G634" s="28"/>
      <c r="H634" s="31"/>
      <c r="I634" s="31"/>
      <c r="J634" s="30"/>
      <c r="K634" s="30"/>
      <c r="L634" s="28"/>
      <c r="M634" s="31"/>
      <c r="N634" s="31"/>
      <c r="O634" s="28"/>
      <c r="P634" s="28"/>
      <c r="Q634" s="28"/>
      <c r="R634" s="31"/>
      <c r="S634" s="31"/>
      <c r="T634" s="30"/>
      <c r="U634" s="30"/>
      <c r="V634" s="30"/>
      <c r="W634" s="30"/>
      <c r="X634" s="30"/>
      <c r="Y634" s="30"/>
      <c r="Z634" s="30"/>
      <c r="AA634" s="30"/>
    </row>
    <row r="635" spans="1:27" ht="13.2" x14ac:dyDescent="0.25">
      <c r="A635" s="78"/>
      <c r="B635" s="28"/>
      <c r="C635" s="28"/>
      <c r="D635" s="27"/>
      <c r="E635" s="28"/>
      <c r="F635" s="27"/>
      <c r="G635" s="28"/>
      <c r="H635" s="31"/>
      <c r="I635" s="31"/>
      <c r="J635" s="30"/>
      <c r="K635" s="30"/>
      <c r="L635" s="28"/>
      <c r="M635" s="31"/>
      <c r="N635" s="31"/>
      <c r="O635" s="28"/>
      <c r="P635" s="28"/>
      <c r="Q635" s="28"/>
      <c r="R635" s="31"/>
      <c r="S635" s="31"/>
      <c r="T635" s="30"/>
      <c r="U635" s="30"/>
      <c r="V635" s="30"/>
      <c r="W635" s="30"/>
      <c r="X635" s="30"/>
      <c r="Y635" s="30"/>
      <c r="Z635" s="30"/>
      <c r="AA635" s="30"/>
    </row>
    <row r="636" spans="1:27" ht="13.2" x14ac:dyDescent="0.25">
      <c r="A636" s="78"/>
      <c r="B636" s="28"/>
      <c r="C636" s="28"/>
      <c r="D636" s="27"/>
      <c r="E636" s="28"/>
      <c r="F636" s="27"/>
      <c r="G636" s="28"/>
      <c r="H636" s="31"/>
      <c r="I636" s="31"/>
      <c r="J636" s="30"/>
      <c r="K636" s="30"/>
      <c r="L636" s="28"/>
      <c r="M636" s="31"/>
      <c r="N636" s="31"/>
      <c r="O636" s="28"/>
      <c r="P636" s="28"/>
      <c r="Q636" s="28"/>
      <c r="R636" s="31"/>
      <c r="S636" s="31"/>
      <c r="T636" s="30"/>
      <c r="U636" s="30"/>
      <c r="V636" s="30"/>
      <c r="W636" s="30"/>
      <c r="X636" s="30"/>
      <c r="Y636" s="30"/>
      <c r="Z636" s="30"/>
      <c r="AA636" s="30"/>
    </row>
    <row r="637" spans="1:27" ht="13.2" x14ac:dyDescent="0.25">
      <c r="A637" s="78"/>
      <c r="B637" s="28"/>
      <c r="C637" s="28"/>
      <c r="D637" s="27"/>
      <c r="E637" s="28"/>
      <c r="F637" s="27"/>
      <c r="G637" s="28"/>
      <c r="H637" s="31"/>
      <c r="I637" s="31"/>
      <c r="J637" s="30"/>
      <c r="K637" s="30"/>
      <c r="L637" s="28"/>
      <c r="M637" s="31"/>
      <c r="N637" s="31"/>
      <c r="O637" s="28"/>
      <c r="P637" s="28"/>
      <c r="Q637" s="28"/>
      <c r="R637" s="31"/>
      <c r="S637" s="31"/>
      <c r="T637" s="30"/>
      <c r="U637" s="30"/>
      <c r="V637" s="30"/>
      <c r="W637" s="30"/>
      <c r="X637" s="30"/>
      <c r="Y637" s="30"/>
      <c r="Z637" s="30"/>
      <c r="AA637" s="30"/>
    </row>
    <row r="638" spans="1:27" ht="13.2" x14ac:dyDescent="0.25">
      <c r="A638" s="78"/>
      <c r="B638" s="28"/>
      <c r="C638" s="28"/>
      <c r="D638" s="27"/>
      <c r="E638" s="28"/>
      <c r="F638" s="27"/>
      <c r="G638" s="28"/>
      <c r="H638" s="31"/>
      <c r="I638" s="31"/>
      <c r="J638" s="30"/>
      <c r="K638" s="30"/>
      <c r="L638" s="28"/>
      <c r="M638" s="31"/>
      <c r="N638" s="31"/>
      <c r="O638" s="28"/>
      <c r="P638" s="28"/>
      <c r="Q638" s="28"/>
      <c r="R638" s="31"/>
      <c r="S638" s="31"/>
      <c r="T638" s="30"/>
      <c r="U638" s="30"/>
      <c r="V638" s="30"/>
      <c r="W638" s="30"/>
      <c r="X638" s="30"/>
      <c r="Y638" s="30"/>
      <c r="Z638" s="30"/>
      <c r="AA638" s="30"/>
    </row>
    <row r="639" spans="1:27" ht="13.2" x14ac:dyDescent="0.25">
      <c r="A639" s="78"/>
      <c r="B639" s="28"/>
      <c r="C639" s="28"/>
      <c r="D639" s="27"/>
      <c r="E639" s="28"/>
      <c r="F639" s="27"/>
      <c r="G639" s="28"/>
      <c r="H639" s="31"/>
      <c r="I639" s="31"/>
      <c r="J639" s="30"/>
      <c r="K639" s="30"/>
      <c r="L639" s="28"/>
      <c r="M639" s="31"/>
      <c r="N639" s="31"/>
      <c r="O639" s="28"/>
      <c r="P639" s="28"/>
      <c r="Q639" s="28"/>
      <c r="R639" s="31"/>
      <c r="S639" s="31"/>
      <c r="T639" s="30"/>
      <c r="U639" s="30"/>
      <c r="V639" s="30"/>
      <c r="W639" s="30"/>
      <c r="X639" s="30"/>
      <c r="Y639" s="30"/>
      <c r="Z639" s="30"/>
      <c r="AA639" s="30"/>
    </row>
    <row r="640" spans="1:27" ht="13.2" x14ac:dyDescent="0.25">
      <c r="A640" s="78"/>
      <c r="B640" s="28"/>
      <c r="C640" s="28"/>
      <c r="D640" s="27"/>
      <c r="E640" s="28"/>
      <c r="F640" s="27"/>
      <c r="G640" s="28"/>
      <c r="H640" s="31"/>
      <c r="I640" s="31"/>
      <c r="J640" s="30"/>
      <c r="K640" s="30"/>
      <c r="L640" s="28"/>
      <c r="M640" s="31"/>
      <c r="N640" s="31"/>
      <c r="O640" s="28"/>
      <c r="P640" s="28"/>
      <c r="Q640" s="28"/>
      <c r="R640" s="31"/>
      <c r="S640" s="31"/>
      <c r="T640" s="30"/>
      <c r="U640" s="30"/>
      <c r="V640" s="30"/>
      <c r="W640" s="30"/>
      <c r="X640" s="30"/>
      <c r="Y640" s="30"/>
      <c r="Z640" s="30"/>
      <c r="AA640" s="30"/>
    </row>
    <row r="641" spans="1:27" ht="13.2" x14ac:dyDescent="0.25">
      <c r="A641" s="78"/>
      <c r="B641" s="28"/>
      <c r="C641" s="28"/>
      <c r="D641" s="27"/>
      <c r="E641" s="28"/>
      <c r="F641" s="27"/>
      <c r="G641" s="28"/>
      <c r="H641" s="31"/>
      <c r="I641" s="31"/>
      <c r="J641" s="30"/>
      <c r="K641" s="30"/>
      <c r="L641" s="28"/>
      <c r="M641" s="31"/>
      <c r="N641" s="31"/>
      <c r="O641" s="28"/>
      <c r="P641" s="28"/>
      <c r="Q641" s="28"/>
      <c r="R641" s="31"/>
      <c r="S641" s="31"/>
      <c r="T641" s="30"/>
      <c r="U641" s="30"/>
      <c r="V641" s="30"/>
      <c r="W641" s="30"/>
      <c r="X641" s="30"/>
      <c r="Y641" s="30"/>
      <c r="Z641" s="30"/>
      <c r="AA641" s="30"/>
    </row>
    <row r="642" spans="1:27" ht="13.2" x14ac:dyDescent="0.25">
      <c r="A642" s="78"/>
      <c r="B642" s="28"/>
      <c r="C642" s="28"/>
      <c r="D642" s="27"/>
      <c r="E642" s="28"/>
      <c r="F642" s="27"/>
      <c r="G642" s="28"/>
      <c r="H642" s="31"/>
      <c r="I642" s="31"/>
      <c r="J642" s="30"/>
      <c r="K642" s="30"/>
      <c r="L642" s="28"/>
      <c r="M642" s="31"/>
      <c r="N642" s="31"/>
      <c r="O642" s="28"/>
      <c r="P642" s="28"/>
      <c r="Q642" s="28"/>
      <c r="R642" s="31"/>
      <c r="S642" s="31"/>
      <c r="T642" s="30"/>
      <c r="U642" s="30"/>
      <c r="V642" s="30"/>
      <c r="W642" s="30"/>
      <c r="X642" s="30"/>
      <c r="Y642" s="30"/>
      <c r="Z642" s="30"/>
      <c r="AA642" s="30"/>
    </row>
    <row r="643" spans="1:27" ht="13.2" x14ac:dyDescent="0.25">
      <c r="A643" s="78"/>
      <c r="B643" s="28"/>
      <c r="C643" s="28"/>
      <c r="D643" s="27"/>
      <c r="E643" s="28"/>
      <c r="F643" s="27"/>
      <c r="G643" s="28"/>
      <c r="H643" s="31"/>
      <c r="I643" s="31"/>
      <c r="J643" s="30"/>
      <c r="K643" s="30"/>
      <c r="L643" s="28"/>
      <c r="M643" s="31"/>
      <c r="N643" s="31"/>
      <c r="O643" s="28"/>
      <c r="P643" s="28"/>
      <c r="Q643" s="28"/>
      <c r="R643" s="31"/>
      <c r="S643" s="31"/>
      <c r="T643" s="30"/>
      <c r="U643" s="30"/>
      <c r="V643" s="30"/>
      <c r="W643" s="30"/>
      <c r="X643" s="30"/>
      <c r="Y643" s="30"/>
      <c r="Z643" s="30"/>
      <c r="AA643" s="30"/>
    </row>
    <row r="644" spans="1:27" ht="13.2" x14ac:dyDescent="0.25">
      <c r="A644" s="78"/>
      <c r="B644" s="28"/>
      <c r="C644" s="28"/>
      <c r="D644" s="27"/>
      <c r="E644" s="28"/>
      <c r="F644" s="27"/>
      <c r="G644" s="28"/>
      <c r="H644" s="31"/>
      <c r="I644" s="31"/>
      <c r="J644" s="30"/>
      <c r="K644" s="30"/>
      <c r="L644" s="28"/>
      <c r="M644" s="31"/>
      <c r="N644" s="31"/>
      <c r="O644" s="28"/>
      <c r="P644" s="28"/>
      <c r="Q644" s="28"/>
      <c r="R644" s="31"/>
      <c r="S644" s="31"/>
      <c r="T644" s="30"/>
      <c r="U644" s="30"/>
      <c r="V644" s="30"/>
      <c r="W644" s="30"/>
      <c r="X644" s="30"/>
      <c r="Y644" s="30"/>
      <c r="Z644" s="30"/>
      <c r="AA644" s="30"/>
    </row>
    <row r="645" spans="1:27" ht="13.2" x14ac:dyDescent="0.25">
      <c r="A645" s="78"/>
      <c r="B645" s="28"/>
      <c r="C645" s="28"/>
      <c r="D645" s="27"/>
      <c r="E645" s="28"/>
      <c r="F645" s="27"/>
      <c r="G645" s="28"/>
      <c r="H645" s="31"/>
      <c r="I645" s="31"/>
      <c r="J645" s="30"/>
      <c r="K645" s="30"/>
      <c r="L645" s="28"/>
      <c r="M645" s="31"/>
      <c r="N645" s="31"/>
      <c r="O645" s="28"/>
      <c r="P645" s="28"/>
      <c r="Q645" s="28"/>
      <c r="R645" s="31"/>
      <c r="S645" s="31"/>
      <c r="T645" s="30"/>
      <c r="U645" s="30"/>
      <c r="V645" s="30"/>
      <c r="W645" s="30"/>
      <c r="X645" s="30"/>
      <c r="Y645" s="30"/>
      <c r="Z645" s="30"/>
      <c r="AA645" s="30"/>
    </row>
    <row r="646" spans="1:27" ht="13.2" x14ac:dyDescent="0.25">
      <c r="A646" s="78"/>
      <c r="B646" s="28"/>
      <c r="C646" s="28"/>
      <c r="D646" s="27"/>
      <c r="E646" s="28"/>
      <c r="F646" s="27"/>
      <c r="G646" s="28"/>
      <c r="H646" s="31"/>
      <c r="I646" s="31"/>
      <c r="J646" s="30"/>
      <c r="K646" s="30"/>
      <c r="L646" s="28"/>
      <c r="M646" s="31"/>
      <c r="N646" s="31"/>
      <c r="O646" s="28"/>
      <c r="P646" s="28"/>
      <c r="Q646" s="28"/>
      <c r="R646" s="31"/>
      <c r="S646" s="31"/>
      <c r="T646" s="30"/>
      <c r="U646" s="30"/>
      <c r="V646" s="30"/>
      <c r="W646" s="30"/>
      <c r="X646" s="30"/>
      <c r="Y646" s="30"/>
      <c r="Z646" s="30"/>
      <c r="AA646" s="30"/>
    </row>
    <row r="647" spans="1:27" ht="13.2" x14ac:dyDescent="0.25">
      <c r="A647" s="78"/>
      <c r="B647" s="28"/>
      <c r="C647" s="28"/>
      <c r="D647" s="27"/>
      <c r="E647" s="28"/>
      <c r="F647" s="27"/>
      <c r="G647" s="28"/>
      <c r="H647" s="31"/>
      <c r="I647" s="31"/>
      <c r="J647" s="30"/>
      <c r="K647" s="30"/>
      <c r="L647" s="28"/>
      <c r="M647" s="31"/>
      <c r="N647" s="31"/>
      <c r="O647" s="28"/>
      <c r="P647" s="28"/>
      <c r="Q647" s="28"/>
      <c r="R647" s="31"/>
      <c r="S647" s="31"/>
      <c r="T647" s="30"/>
      <c r="U647" s="30"/>
      <c r="V647" s="30"/>
      <c r="W647" s="30"/>
      <c r="X647" s="30"/>
      <c r="Y647" s="30"/>
      <c r="Z647" s="30"/>
      <c r="AA647" s="30"/>
    </row>
    <row r="648" spans="1:27" ht="13.2" x14ac:dyDescent="0.25">
      <c r="A648" s="78"/>
      <c r="B648" s="28"/>
      <c r="C648" s="28"/>
      <c r="D648" s="27"/>
      <c r="E648" s="28"/>
      <c r="F648" s="27"/>
      <c r="G648" s="28"/>
      <c r="H648" s="31"/>
      <c r="I648" s="31"/>
      <c r="J648" s="30"/>
      <c r="K648" s="30"/>
      <c r="L648" s="28"/>
      <c r="M648" s="31"/>
      <c r="N648" s="31"/>
      <c r="O648" s="28"/>
      <c r="P648" s="28"/>
      <c r="Q648" s="28"/>
      <c r="R648" s="31"/>
      <c r="S648" s="31"/>
      <c r="T648" s="30"/>
      <c r="U648" s="30"/>
      <c r="V648" s="30"/>
      <c r="W648" s="30"/>
      <c r="X648" s="30"/>
      <c r="Y648" s="30"/>
      <c r="Z648" s="30"/>
      <c r="AA648" s="30"/>
    </row>
    <row r="649" spans="1:27" ht="13.2" x14ac:dyDescent="0.25">
      <c r="A649" s="78"/>
      <c r="B649" s="28"/>
      <c r="C649" s="28"/>
      <c r="D649" s="27"/>
      <c r="E649" s="28"/>
      <c r="F649" s="27"/>
      <c r="G649" s="28"/>
      <c r="H649" s="31"/>
      <c r="I649" s="31"/>
      <c r="J649" s="30"/>
      <c r="K649" s="30"/>
      <c r="L649" s="28"/>
      <c r="M649" s="31"/>
      <c r="N649" s="31"/>
      <c r="O649" s="28"/>
      <c r="P649" s="28"/>
      <c r="Q649" s="28"/>
      <c r="R649" s="31"/>
      <c r="S649" s="31"/>
      <c r="T649" s="30"/>
      <c r="U649" s="30"/>
      <c r="V649" s="30"/>
      <c r="W649" s="30"/>
      <c r="X649" s="30"/>
      <c r="Y649" s="30"/>
      <c r="Z649" s="30"/>
      <c r="AA649" s="30"/>
    </row>
    <row r="650" spans="1:27" ht="13.2" x14ac:dyDescent="0.25">
      <c r="A650" s="78"/>
      <c r="B650" s="28"/>
      <c r="C650" s="28"/>
      <c r="D650" s="27"/>
      <c r="E650" s="28"/>
      <c r="F650" s="27"/>
      <c r="G650" s="28"/>
      <c r="H650" s="31"/>
      <c r="I650" s="31"/>
      <c r="J650" s="30"/>
      <c r="K650" s="30"/>
      <c r="L650" s="28"/>
      <c r="M650" s="31"/>
      <c r="N650" s="31"/>
      <c r="O650" s="28"/>
      <c r="P650" s="28"/>
      <c r="Q650" s="28"/>
      <c r="R650" s="31"/>
      <c r="S650" s="31"/>
      <c r="T650" s="30"/>
      <c r="U650" s="30"/>
      <c r="V650" s="30"/>
      <c r="W650" s="30"/>
      <c r="X650" s="30"/>
      <c r="Y650" s="30"/>
      <c r="Z650" s="30"/>
      <c r="AA650" s="30"/>
    </row>
    <row r="651" spans="1:27" ht="13.2" x14ac:dyDescent="0.25">
      <c r="A651" s="78"/>
      <c r="B651" s="28"/>
      <c r="C651" s="28"/>
      <c r="D651" s="27"/>
      <c r="E651" s="28"/>
      <c r="F651" s="27"/>
      <c r="G651" s="28"/>
      <c r="H651" s="31"/>
      <c r="I651" s="31"/>
      <c r="J651" s="30"/>
      <c r="K651" s="30"/>
      <c r="L651" s="28"/>
      <c r="M651" s="31"/>
      <c r="N651" s="31"/>
      <c r="O651" s="28"/>
      <c r="P651" s="28"/>
      <c r="Q651" s="28"/>
      <c r="R651" s="31"/>
      <c r="S651" s="31"/>
      <c r="T651" s="30"/>
      <c r="U651" s="30"/>
      <c r="V651" s="30"/>
      <c r="W651" s="30"/>
      <c r="X651" s="30"/>
      <c r="Y651" s="30"/>
      <c r="Z651" s="30"/>
      <c r="AA651" s="30"/>
    </row>
    <row r="652" spans="1:27" ht="13.2" x14ac:dyDescent="0.25">
      <c r="A652" s="78"/>
      <c r="B652" s="28"/>
      <c r="C652" s="28"/>
      <c r="D652" s="27"/>
      <c r="E652" s="28"/>
      <c r="F652" s="27"/>
      <c r="G652" s="28"/>
      <c r="H652" s="31"/>
      <c r="I652" s="31"/>
      <c r="J652" s="30"/>
      <c r="K652" s="30"/>
      <c r="L652" s="28"/>
      <c r="M652" s="31"/>
      <c r="N652" s="31"/>
      <c r="O652" s="28"/>
      <c r="P652" s="28"/>
      <c r="Q652" s="28"/>
      <c r="R652" s="31"/>
      <c r="S652" s="31"/>
      <c r="T652" s="30"/>
      <c r="U652" s="30"/>
      <c r="V652" s="30"/>
      <c r="W652" s="30"/>
      <c r="X652" s="30"/>
      <c r="Y652" s="30"/>
      <c r="Z652" s="30"/>
      <c r="AA652" s="30"/>
    </row>
    <row r="653" spans="1:27" ht="13.2" x14ac:dyDescent="0.25">
      <c r="A653" s="78"/>
      <c r="B653" s="28"/>
      <c r="C653" s="28"/>
      <c r="D653" s="27"/>
      <c r="E653" s="28"/>
      <c r="F653" s="27"/>
      <c r="G653" s="28"/>
      <c r="H653" s="31"/>
      <c r="I653" s="31"/>
      <c r="J653" s="30"/>
      <c r="K653" s="30"/>
      <c r="L653" s="28"/>
      <c r="M653" s="31"/>
      <c r="N653" s="31"/>
      <c r="O653" s="28"/>
      <c r="P653" s="28"/>
      <c r="Q653" s="28"/>
      <c r="R653" s="31"/>
      <c r="S653" s="31"/>
      <c r="T653" s="30"/>
      <c r="U653" s="30"/>
      <c r="V653" s="30"/>
      <c r="W653" s="30"/>
      <c r="X653" s="30"/>
      <c r="Y653" s="30"/>
      <c r="Z653" s="30"/>
      <c r="AA653" s="30"/>
    </row>
    <row r="654" spans="1:27" ht="13.2" x14ac:dyDescent="0.25">
      <c r="A654" s="78"/>
      <c r="B654" s="28"/>
      <c r="C654" s="28"/>
      <c r="D654" s="27"/>
      <c r="E654" s="28"/>
      <c r="F654" s="27"/>
      <c r="G654" s="28"/>
      <c r="H654" s="31"/>
      <c r="I654" s="31"/>
      <c r="J654" s="30"/>
      <c r="K654" s="30"/>
      <c r="L654" s="28"/>
      <c r="M654" s="31"/>
      <c r="N654" s="31"/>
      <c r="O654" s="28"/>
      <c r="P654" s="28"/>
      <c r="Q654" s="28"/>
      <c r="R654" s="31"/>
      <c r="S654" s="31"/>
      <c r="T654" s="30"/>
      <c r="U654" s="30"/>
      <c r="V654" s="30"/>
      <c r="W654" s="30"/>
      <c r="X654" s="30"/>
      <c r="Y654" s="30"/>
      <c r="Z654" s="30"/>
      <c r="AA654" s="30"/>
    </row>
    <row r="655" spans="1:27" ht="13.2" x14ac:dyDescent="0.25">
      <c r="A655" s="78"/>
      <c r="B655" s="28"/>
      <c r="C655" s="28"/>
      <c r="D655" s="27"/>
      <c r="E655" s="28"/>
      <c r="F655" s="27"/>
      <c r="G655" s="28"/>
      <c r="H655" s="31"/>
      <c r="I655" s="31"/>
      <c r="J655" s="30"/>
      <c r="K655" s="30"/>
      <c r="L655" s="28"/>
      <c r="M655" s="31"/>
      <c r="N655" s="31"/>
      <c r="O655" s="28"/>
      <c r="P655" s="28"/>
      <c r="Q655" s="28"/>
      <c r="R655" s="31"/>
      <c r="S655" s="31"/>
      <c r="T655" s="30"/>
      <c r="U655" s="30"/>
      <c r="V655" s="30"/>
      <c r="W655" s="30"/>
      <c r="X655" s="30"/>
      <c r="Y655" s="30"/>
      <c r="Z655" s="30"/>
      <c r="AA655" s="30"/>
    </row>
    <row r="656" spans="1:27" ht="13.2" x14ac:dyDescent="0.25">
      <c r="A656" s="78"/>
      <c r="B656" s="28"/>
      <c r="C656" s="28"/>
      <c r="D656" s="27"/>
      <c r="E656" s="28"/>
      <c r="F656" s="27"/>
      <c r="G656" s="28"/>
      <c r="H656" s="31"/>
      <c r="I656" s="31"/>
      <c r="J656" s="30"/>
      <c r="K656" s="30"/>
      <c r="L656" s="28"/>
      <c r="M656" s="31"/>
      <c r="N656" s="31"/>
      <c r="O656" s="28"/>
      <c r="P656" s="28"/>
      <c r="Q656" s="28"/>
      <c r="R656" s="31"/>
      <c r="S656" s="31"/>
      <c r="T656" s="30"/>
      <c r="U656" s="30"/>
      <c r="V656" s="30"/>
      <c r="W656" s="30"/>
      <c r="X656" s="30"/>
      <c r="Y656" s="30"/>
      <c r="Z656" s="30"/>
      <c r="AA656" s="30"/>
    </row>
    <row r="657" spans="1:27" ht="13.2" x14ac:dyDescent="0.25">
      <c r="A657" s="78"/>
      <c r="B657" s="28"/>
      <c r="C657" s="28"/>
      <c r="D657" s="27"/>
      <c r="E657" s="28"/>
      <c r="F657" s="27"/>
      <c r="G657" s="28"/>
      <c r="H657" s="31"/>
      <c r="I657" s="31"/>
      <c r="J657" s="30"/>
      <c r="K657" s="30"/>
      <c r="L657" s="28"/>
      <c r="M657" s="31"/>
      <c r="N657" s="31"/>
      <c r="O657" s="28"/>
      <c r="P657" s="28"/>
      <c r="Q657" s="28"/>
      <c r="R657" s="31"/>
      <c r="S657" s="31"/>
      <c r="T657" s="30"/>
      <c r="U657" s="30"/>
      <c r="V657" s="30"/>
      <c r="W657" s="30"/>
      <c r="X657" s="30"/>
      <c r="Y657" s="30"/>
      <c r="Z657" s="30"/>
      <c r="AA657" s="30"/>
    </row>
    <row r="658" spans="1:27" ht="13.2" x14ac:dyDescent="0.25">
      <c r="A658" s="78"/>
      <c r="B658" s="28"/>
      <c r="C658" s="28"/>
      <c r="D658" s="27"/>
      <c r="E658" s="28"/>
      <c r="F658" s="27"/>
      <c r="G658" s="28"/>
      <c r="H658" s="31"/>
      <c r="I658" s="31"/>
      <c r="J658" s="30"/>
      <c r="K658" s="30"/>
      <c r="L658" s="28"/>
      <c r="M658" s="31"/>
      <c r="N658" s="31"/>
      <c r="O658" s="28"/>
      <c r="P658" s="28"/>
      <c r="Q658" s="28"/>
      <c r="R658" s="31"/>
      <c r="S658" s="31"/>
      <c r="T658" s="30"/>
      <c r="U658" s="30"/>
      <c r="V658" s="30"/>
      <c r="W658" s="30"/>
      <c r="X658" s="30"/>
      <c r="Y658" s="30"/>
      <c r="Z658" s="30"/>
      <c r="AA658" s="30"/>
    </row>
    <row r="659" spans="1:27" ht="13.2" x14ac:dyDescent="0.25">
      <c r="A659" s="78"/>
      <c r="B659" s="28"/>
      <c r="C659" s="28"/>
      <c r="D659" s="27"/>
      <c r="E659" s="28"/>
      <c r="F659" s="27"/>
      <c r="G659" s="28"/>
      <c r="H659" s="31"/>
      <c r="I659" s="31"/>
      <c r="J659" s="30"/>
      <c r="K659" s="30"/>
      <c r="L659" s="28"/>
      <c r="M659" s="31"/>
      <c r="N659" s="31"/>
      <c r="O659" s="28"/>
      <c r="P659" s="28"/>
      <c r="Q659" s="28"/>
      <c r="R659" s="31"/>
      <c r="S659" s="31"/>
      <c r="T659" s="30"/>
      <c r="U659" s="30"/>
      <c r="V659" s="30"/>
      <c r="W659" s="30"/>
      <c r="X659" s="30"/>
      <c r="Y659" s="30"/>
      <c r="Z659" s="30"/>
      <c r="AA659" s="30"/>
    </row>
    <row r="660" spans="1:27" ht="13.2" x14ac:dyDescent="0.25">
      <c r="A660" s="78"/>
      <c r="B660" s="28"/>
      <c r="C660" s="28"/>
      <c r="D660" s="27"/>
      <c r="E660" s="28"/>
      <c r="F660" s="27"/>
      <c r="G660" s="28"/>
      <c r="H660" s="31"/>
      <c r="I660" s="31"/>
      <c r="J660" s="30"/>
      <c r="K660" s="30"/>
      <c r="L660" s="28"/>
      <c r="M660" s="31"/>
      <c r="N660" s="31"/>
      <c r="O660" s="28"/>
      <c r="P660" s="28"/>
      <c r="Q660" s="28"/>
      <c r="R660" s="31"/>
      <c r="S660" s="31"/>
      <c r="T660" s="30"/>
      <c r="U660" s="30"/>
      <c r="V660" s="30"/>
      <c r="W660" s="30"/>
      <c r="X660" s="30"/>
      <c r="Y660" s="30"/>
      <c r="Z660" s="30"/>
      <c r="AA660" s="30"/>
    </row>
    <row r="661" spans="1:27" ht="13.2" x14ac:dyDescent="0.25">
      <c r="A661" s="78"/>
      <c r="B661" s="28"/>
      <c r="C661" s="28"/>
      <c r="D661" s="27"/>
      <c r="E661" s="28"/>
      <c r="F661" s="27"/>
      <c r="G661" s="28"/>
      <c r="H661" s="31"/>
      <c r="I661" s="31"/>
      <c r="J661" s="30"/>
      <c r="K661" s="30"/>
      <c r="L661" s="28"/>
      <c r="M661" s="31"/>
      <c r="N661" s="31"/>
      <c r="O661" s="28"/>
      <c r="P661" s="28"/>
      <c r="Q661" s="28"/>
      <c r="R661" s="31"/>
      <c r="S661" s="31"/>
      <c r="T661" s="30"/>
      <c r="U661" s="30"/>
      <c r="V661" s="30"/>
      <c r="W661" s="30"/>
      <c r="X661" s="30"/>
      <c r="Y661" s="30"/>
      <c r="Z661" s="30"/>
      <c r="AA661" s="30"/>
    </row>
    <row r="662" spans="1:27" ht="13.2" x14ac:dyDescent="0.25">
      <c r="A662" s="78"/>
      <c r="B662" s="28"/>
      <c r="C662" s="28"/>
      <c r="D662" s="27"/>
      <c r="E662" s="28"/>
      <c r="F662" s="27"/>
      <c r="G662" s="28"/>
      <c r="H662" s="31"/>
      <c r="I662" s="31"/>
      <c r="J662" s="30"/>
      <c r="K662" s="30"/>
      <c r="L662" s="28"/>
      <c r="M662" s="31"/>
      <c r="N662" s="31"/>
      <c r="O662" s="28"/>
      <c r="P662" s="28"/>
      <c r="Q662" s="28"/>
      <c r="R662" s="31"/>
      <c r="S662" s="31"/>
      <c r="T662" s="30"/>
      <c r="U662" s="30"/>
      <c r="V662" s="30"/>
      <c r="W662" s="30"/>
      <c r="X662" s="30"/>
      <c r="Y662" s="30"/>
      <c r="Z662" s="30"/>
      <c r="AA662" s="30"/>
    </row>
    <row r="663" spans="1:27" ht="13.2" x14ac:dyDescent="0.25">
      <c r="A663" s="78"/>
      <c r="B663" s="28"/>
      <c r="C663" s="28"/>
      <c r="D663" s="27"/>
      <c r="E663" s="28"/>
      <c r="F663" s="27"/>
      <c r="G663" s="28"/>
      <c r="H663" s="31"/>
      <c r="I663" s="31"/>
      <c r="J663" s="30"/>
      <c r="K663" s="30"/>
      <c r="L663" s="28"/>
      <c r="M663" s="31"/>
      <c r="N663" s="31"/>
      <c r="O663" s="28"/>
      <c r="P663" s="28"/>
      <c r="Q663" s="28"/>
      <c r="R663" s="31"/>
      <c r="S663" s="31"/>
      <c r="T663" s="30"/>
      <c r="U663" s="30"/>
      <c r="V663" s="30"/>
      <c r="W663" s="30"/>
      <c r="X663" s="30"/>
      <c r="Y663" s="30"/>
      <c r="Z663" s="30"/>
      <c r="AA663" s="30"/>
    </row>
    <row r="664" spans="1:27" ht="13.2" x14ac:dyDescent="0.25">
      <c r="A664" s="78"/>
      <c r="B664" s="28"/>
      <c r="C664" s="28"/>
      <c r="D664" s="27"/>
      <c r="E664" s="28"/>
      <c r="F664" s="27"/>
      <c r="G664" s="28"/>
      <c r="H664" s="31"/>
      <c r="I664" s="31"/>
      <c r="J664" s="30"/>
      <c r="K664" s="30"/>
      <c r="L664" s="28"/>
      <c r="M664" s="31"/>
      <c r="N664" s="31"/>
      <c r="O664" s="28"/>
      <c r="P664" s="28"/>
      <c r="Q664" s="28"/>
      <c r="R664" s="31"/>
      <c r="S664" s="31"/>
      <c r="T664" s="30"/>
      <c r="U664" s="30"/>
      <c r="V664" s="30"/>
      <c r="W664" s="30"/>
      <c r="X664" s="30"/>
      <c r="Y664" s="30"/>
      <c r="Z664" s="30"/>
      <c r="AA664" s="30"/>
    </row>
    <row r="665" spans="1:27" ht="13.2" x14ac:dyDescent="0.25">
      <c r="A665" s="78"/>
      <c r="B665" s="28"/>
      <c r="C665" s="28"/>
      <c r="D665" s="27"/>
      <c r="E665" s="28"/>
      <c r="F665" s="27"/>
      <c r="G665" s="28"/>
      <c r="H665" s="31"/>
      <c r="I665" s="31"/>
      <c r="J665" s="30"/>
      <c r="K665" s="30"/>
      <c r="L665" s="28"/>
      <c r="M665" s="31"/>
      <c r="N665" s="31"/>
      <c r="O665" s="28"/>
      <c r="P665" s="28"/>
      <c r="Q665" s="28"/>
      <c r="R665" s="31"/>
      <c r="S665" s="31"/>
      <c r="T665" s="30"/>
      <c r="U665" s="30"/>
      <c r="V665" s="30"/>
      <c r="W665" s="30"/>
      <c r="X665" s="30"/>
      <c r="Y665" s="30"/>
      <c r="Z665" s="30"/>
      <c r="AA665" s="30"/>
    </row>
    <row r="666" spans="1:27" ht="13.2" x14ac:dyDescent="0.25">
      <c r="A666" s="78"/>
      <c r="B666" s="28"/>
      <c r="C666" s="28"/>
      <c r="D666" s="27"/>
      <c r="E666" s="28"/>
      <c r="F666" s="27"/>
      <c r="G666" s="28"/>
      <c r="H666" s="31"/>
      <c r="I666" s="31"/>
      <c r="J666" s="30"/>
      <c r="K666" s="30"/>
      <c r="L666" s="28"/>
      <c r="M666" s="31"/>
      <c r="N666" s="31"/>
      <c r="O666" s="28"/>
      <c r="P666" s="28"/>
      <c r="Q666" s="28"/>
      <c r="R666" s="31"/>
      <c r="S666" s="31"/>
      <c r="T666" s="30"/>
      <c r="U666" s="30"/>
      <c r="V666" s="30"/>
      <c r="W666" s="30"/>
      <c r="X666" s="30"/>
      <c r="Y666" s="30"/>
      <c r="Z666" s="30"/>
      <c r="AA666" s="30"/>
    </row>
    <row r="667" spans="1:27" ht="13.2" x14ac:dyDescent="0.25">
      <c r="A667" s="78"/>
      <c r="B667" s="28"/>
      <c r="C667" s="28"/>
      <c r="D667" s="27"/>
      <c r="E667" s="28"/>
      <c r="F667" s="27"/>
      <c r="G667" s="28"/>
      <c r="H667" s="31"/>
      <c r="I667" s="31"/>
      <c r="J667" s="30"/>
      <c r="K667" s="30"/>
      <c r="L667" s="28"/>
      <c r="M667" s="31"/>
      <c r="N667" s="31"/>
      <c r="O667" s="28"/>
      <c r="P667" s="28"/>
      <c r="Q667" s="28"/>
      <c r="R667" s="31"/>
      <c r="S667" s="31"/>
      <c r="T667" s="30"/>
      <c r="U667" s="30"/>
      <c r="V667" s="30"/>
      <c r="W667" s="30"/>
      <c r="X667" s="30"/>
      <c r="Y667" s="30"/>
      <c r="Z667" s="30"/>
      <c r="AA667" s="30"/>
    </row>
    <row r="668" spans="1:27" ht="13.2" x14ac:dyDescent="0.25">
      <c r="A668" s="78"/>
      <c r="B668" s="28"/>
      <c r="C668" s="28"/>
      <c r="D668" s="27"/>
      <c r="E668" s="28"/>
      <c r="F668" s="27"/>
      <c r="G668" s="28"/>
      <c r="H668" s="31"/>
      <c r="I668" s="31"/>
      <c r="J668" s="30"/>
      <c r="K668" s="30"/>
      <c r="L668" s="28"/>
      <c r="M668" s="31"/>
      <c r="N668" s="31"/>
      <c r="O668" s="28"/>
      <c r="P668" s="28"/>
      <c r="Q668" s="28"/>
      <c r="R668" s="31"/>
      <c r="S668" s="31"/>
      <c r="T668" s="30"/>
      <c r="U668" s="30"/>
      <c r="V668" s="30"/>
      <c r="W668" s="30"/>
      <c r="X668" s="30"/>
      <c r="Y668" s="30"/>
      <c r="Z668" s="30"/>
      <c r="AA668" s="30"/>
    </row>
    <row r="669" spans="1:27" ht="13.2" x14ac:dyDescent="0.25">
      <c r="A669" s="78"/>
      <c r="B669" s="28"/>
      <c r="C669" s="28"/>
      <c r="D669" s="27"/>
      <c r="E669" s="28"/>
      <c r="F669" s="27"/>
      <c r="G669" s="28"/>
      <c r="H669" s="31"/>
      <c r="I669" s="31"/>
      <c r="J669" s="30"/>
      <c r="K669" s="30"/>
      <c r="L669" s="28"/>
      <c r="M669" s="31"/>
      <c r="N669" s="31"/>
      <c r="O669" s="28"/>
      <c r="P669" s="28"/>
      <c r="Q669" s="28"/>
      <c r="R669" s="31"/>
      <c r="S669" s="31"/>
      <c r="T669" s="30"/>
      <c r="U669" s="30"/>
      <c r="V669" s="30"/>
      <c r="W669" s="30"/>
      <c r="X669" s="30"/>
      <c r="Y669" s="30"/>
      <c r="Z669" s="30"/>
      <c r="AA669" s="30"/>
    </row>
    <row r="670" spans="1:27" ht="13.2" x14ac:dyDescent="0.25">
      <c r="A670" s="78"/>
      <c r="B670" s="28"/>
      <c r="C670" s="28"/>
      <c r="D670" s="27"/>
      <c r="E670" s="28"/>
      <c r="F670" s="27"/>
      <c r="G670" s="28"/>
      <c r="H670" s="31"/>
      <c r="I670" s="31"/>
      <c r="J670" s="30"/>
      <c r="K670" s="30"/>
      <c r="L670" s="28"/>
      <c r="M670" s="31"/>
      <c r="N670" s="31"/>
      <c r="O670" s="28"/>
      <c r="P670" s="28"/>
      <c r="Q670" s="28"/>
      <c r="R670" s="31"/>
      <c r="S670" s="31"/>
      <c r="T670" s="30"/>
      <c r="U670" s="30"/>
      <c r="V670" s="30"/>
      <c r="W670" s="30"/>
      <c r="X670" s="30"/>
      <c r="Y670" s="30"/>
      <c r="Z670" s="30"/>
      <c r="AA670" s="30"/>
    </row>
    <row r="671" spans="1:27" ht="13.2" x14ac:dyDescent="0.25">
      <c r="A671" s="78"/>
      <c r="B671" s="28"/>
      <c r="C671" s="28"/>
      <c r="D671" s="27"/>
      <c r="E671" s="28"/>
      <c r="F671" s="27"/>
      <c r="G671" s="28"/>
      <c r="H671" s="31"/>
      <c r="I671" s="31"/>
      <c r="J671" s="30"/>
      <c r="K671" s="30"/>
      <c r="L671" s="28"/>
      <c r="M671" s="31"/>
      <c r="N671" s="31"/>
      <c r="O671" s="28"/>
      <c r="P671" s="28"/>
      <c r="Q671" s="28"/>
      <c r="R671" s="31"/>
      <c r="S671" s="31"/>
      <c r="T671" s="30"/>
      <c r="U671" s="30"/>
      <c r="V671" s="30"/>
      <c r="W671" s="30"/>
      <c r="X671" s="30"/>
      <c r="Y671" s="30"/>
      <c r="Z671" s="30"/>
      <c r="AA671" s="30"/>
    </row>
    <row r="672" spans="1:27" ht="13.2" x14ac:dyDescent="0.25">
      <c r="A672" s="78"/>
      <c r="B672" s="28"/>
      <c r="C672" s="28"/>
      <c r="D672" s="27"/>
      <c r="E672" s="28"/>
      <c r="F672" s="27"/>
      <c r="G672" s="28"/>
      <c r="H672" s="31"/>
      <c r="I672" s="31"/>
      <c r="J672" s="30"/>
      <c r="K672" s="30"/>
      <c r="L672" s="28"/>
      <c r="M672" s="31"/>
      <c r="N672" s="31"/>
      <c r="O672" s="28"/>
      <c r="P672" s="28"/>
      <c r="Q672" s="28"/>
      <c r="R672" s="31"/>
      <c r="S672" s="31"/>
      <c r="T672" s="30"/>
      <c r="U672" s="30"/>
      <c r="V672" s="30"/>
      <c r="W672" s="30"/>
      <c r="X672" s="30"/>
      <c r="Y672" s="30"/>
      <c r="Z672" s="30"/>
      <c r="AA672" s="30"/>
    </row>
    <row r="673" spans="1:27" ht="13.2" x14ac:dyDescent="0.25">
      <c r="A673" s="78"/>
      <c r="B673" s="28"/>
      <c r="C673" s="28"/>
      <c r="D673" s="27"/>
      <c r="E673" s="28"/>
      <c r="F673" s="27"/>
      <c r="G673" s="28"/>
      <c r="H673" s="31"/>
      <c r="I673" s="31"/>
      <c r="J673" s="30"/>
      <c r="K673" s="30"/>
      <c r="L673" s="28"/>
      <c r="M673" s="31"/>
      <c r="N673" s="31"/>
      <c r="O673" s="28"/>
      <c r="P673" s="28"/>
      <c r="Q673" s="28"/>
      <c r="R673" s="31"/>
      <c r="S673" s="31"/>
      <c r="T673" s="30"/>
      <c r="U673" s="30"/>
      <c r="V673" s="30"/>
      <c r="W673" s="30"/>
      <c r="X673" s="30"/>
      <c r="Y673" s="30"/>
      <c r="Z673" s="30"/>
      <c r="AA673" s="30"/>
    </row>
    <row r="674" spans="1:27" ht="13.2" x14ac:dyDescent="0.25">
      <c r="A674" s="78"/>
      <c r="B674" s="28"/>
      <c r="C674" s="28"/>
      <c r="D674" s="27"/>
      <c r="E674" s="28"/>
      <c r="F674" s="27"/>
      <c r="G674" s="28"/>
      <c r="H674" s="31"/>
      <c r="I674" s="31"/>
      <c r="J674" s="30"/>
      <c r="K674" s="30"/>
      <c r="L674" s="28"/>
      <c r="M674" s="31"/>
      <c r="N674" s="31"/>
      <c r="O674" s="28"/>
      <c r="P674" s="28"/>
      <c r="Q674" s="28"/>
      <c r="R674" s="31"/>
      <c r="S674" s="31"/>
      <c r="T674" s="30"/>
      <c r="U674" s="30"/>
      <c r="V674" s="30"/>
      <c r="W674" s="30"/>
      <c r="X674" s="30"/>
      <c r="Y674" s="30"/>
      <c r="Z674" s="30"/>
      <c r="AA674" s="30"/>
    </row>
    <row r="675" spans="1:27" ht="13.2" x14ac:dyDescent="0.25">
      <c r="A675" s="78"/>
      <c r="B675" s="28"/>
      <c r="C675" s="28"/>
      <c r="D675" s="27"/>
      <c r="E675" s="28"/>
      <c r="F675" s="27"/>
      <c r="G675" s="28"/>
      <c r="H675" s="31"/>
      <c r="I675" s="31"/>
      <c r="J675" s="30"/>
      <c r="K675" s="30"/>
      <c r="L675" s="28"/>
      <c r="M675" s="31"/>
      <c r="N675" s="31"/>
      <c r="O675" s="28"/>
      <c r="P675" s="28"/>
      <c r="Q675" s="28"/>
      <c r="R675" s="31"/>
      <c r="S675" s="31"/>
      <c r="T675" s="30"/>
      <c r="U675" s="30"/>
      <c r="V675" s="30"/>
      <c r="W675" s="30"/>
      <c r="X675" s="30"/>
      <c r="Y675" s="30"/>
      <c r="Z675" s="30"/>
      <c r="AA675" s="30"/>
    </row>
    <row r="676" spans="1:27" ht="13.2" x14ac:dyDescent="0.25">
      <c r="A676" s="78"/>
      <c r="B676" s="28"/>
      <c r="C676" s="28"/>
      <c r="D676" s="27"/>
      <c r="E676" s="28"/>
      <c r="F676" s="27"/>
      <c r="G676" s="28"/>
      <c r="H676" s="31"/>
      <c r="I676" s="31"/>
      <c r="J676" s="30"/>
      <c r="K676" s="30"/>
      <c r="L676" s="28"/>
      <c r="M676" s="31"/>
      <c r="N676" s="31"/>
      <c r="O676" s="28"/>
      <c r="P676" s="28"/>
      <c r="Q676" s="28"/>
      <c r="R676" s="31"/>
      <c r="S676" s="31"/>
      <c r="T676" s="30"/>
      <c r="U676" s="30"/>
      <c r="V676" s="30"/>
      <c r="W676" s="30"/>
      <c r="X676" s="30"/>
      <c r="Y676" s="30"/>
      <c r="Z676" s="30"/>
      <c r="AA676" s="30"/>
    </row>
    <row r="677" spans="1:27" ht="13.2" x14ac:dyDescent="0.25">
      <c r="A677" s="78"/>
      <c r="B677" s="28"/>
      <c r="C677" s="28"/>
      <c r="D677" s="27"/>
      <c r="E677" s="28"/>
      <c r="F677" s="27"/>
      <c r="G677" s="28"/>
      <c r="H677" s="31"/>
      <c r="I677" s="31"/>
      <c r="J677" s="30"/>
      <c r="K677" s="30"/>
      <c r="L677" s="28"/>
      <c r="M677" s="31"/>
      <c r="N677" s="31"/>
      <c r="O677" s="28"/>
      <c r="P677" s="28"/>
      <c r="Q677" s="28"/>
      <c r="R677" s="31"/>
      <c r="S677" s="31"/>
      <c r="T677" s="30"/>
      <c r="U677" s="30"/>
      <c r="V677" s="30"/>
      <c r="W677" s="30"/>
      <c r="X677" s="30"/>
      <c r="Y677" s="30"/>
      <c r="Z677" s="30"/>
      <c r="AA677" s="30"/>
    </row>
    <row r="678" spans="1:27" ht="13.2" x14ac:dyDescent="0.25">
      <c r="A678" s="78"/>
      <c r="B678" s="28"/>
      <c r="C678" s="28"/>
      <c r="D678" s="27"/>
      <c r="E678" s="28"/>
      <c r="F678" s="27"/>
      <c r="G678" s="28"/>
      <c r="H678" s="31"/>
      <c r="I678" s="31"/>
      <c r="J678" s="30"/>
      <c r="K678" s="30"/>
      <c r="L678" s="28"/>
      <c r="M678" s="31"/>
      <c r="N678" s="31"/>
      <c r="O678" s="28"/>
      <c r="P678" s="28"/>
      <c r="Q678" s="28"/>
      <c r="R678" s="31"/>
      <c r="S678" s="31"/>
      <c r="T678" s="30"/>
      <c r="U678" s="30"/>
      <c r="V678" s="30"/>
      <c r="W678" s="30"/>
      <c r="X678" s="30"/>
      <c r="Y678" s="30"/>
      <c r="Z678" s="30"/>
      <c r="AA678" s="30"/>
    </row>
    <row r="679" spans="1:27" ht="13.2" x14ac:dyDescent="0.25">
      <c r="A679" s="78"/>
      <c r="B679" s="28"/>
      <c r="C679" s="28"/>
      <c r="D679" s="27"/>
      <c r="E679" s="28"/>
      <c r="F679" s="27"/>
      <c r="G679" s="28"/>
      <c r="H679" s="31"/>
      <c r="I679" s="31"/>
      <c r="J679" s="30"/>
      <c r="K679" s="30"/>
      <c r="L679" s="28"/>
      <c r="M679" s="31"/>
      <c r="N679" s="31"/>
      <c r="O679" s="28"/>
      <c r="P679" s="28"/>
      <c r="Q679" s="28"/>
      <c r="R679" s="31"/>
      <c r="S679" s="31"/>
      <c r="T679" s="30"/>
      <c r="U679" s="30"/>
      <c r="V679" s="30"/>
      <c r="W679" s="30"/>
      <c r="X679" s="30"/>
      <c r="Y679" s="30"/>
      <c r="Z679" s="30"/>
      <c r="AA679" s="30"/>
    </row>
    <row r="680" spans="1:27" ht="13.2" x14ac:dyDescent="0.25">
      <c r="A680" s="78"/>
      <c r="B680" s="28"/>
      <c r="C680" s="28"/>
      <c r="D680" s="27"/>
      <c r="E680" s="28"/>
      <c r="F680" s="27"/>
      <c r="G680" s="28"/>
      <c r="H680" s="31"/>
      <c r="I680" s="31"/>
      <c r="J680" s="30"/>
      <c r="K680" s="30"/>
      <c r="L680" s="28"/>
      <c r="M680" s="31"/>
      <c r="N680" s="31"/>
      <c r="O680" s="28"/>
      <c r="P680" s="28"/>
      <c r="Q680" s="28"/>
      <c r="R680" s="31"/>
      <c r="S680" s="31"/>
      <c r="T680" s="30"/>
      <c r="U680" s="30"/>
      <c r="V680" s="30"/>
      <c r="W680" s="30"/>
      <c r="X680" s="30"/>
      <c r="Y680" s="30"/>
      <c r="Z680" s="30"/>
      <c r="AA680" s="30"/>
    </row>
    <row r="681" spans="1:27" ht="13.2" x14ac:dyDescent="0.25">
      <c r="A681" s="78"/>
      <c r="B681" s="28"/>
      <c r="C681" s="28"/>
      <c r="D681" s="27"/>
      <c r="E681" s="28"/>
      <c r="F681" s="27"/>
      <c r="G681" s="28"/>
      <c r="H681" s="31"/>
      <c r="I681" s="31"/>
      <c r="J681" s="30"/>
      <c r="K681" s="30"/>
      <c r="L681" s="28"/>
      <c r="M681" s="31"/>
      <c r="N681" s="31"/>
      <c r="O681" s="28"/>
      <c r="P681" s="28"/>
      <c r="Q681" s="28"/>
      <c r="R681" s="31"/>
      <c r="S681" s="31"/>
      <c r="T681" s="30"/>
      <c r="U681" s="30"/>
      <c r="V681" s="30"/>
      <c r="W681" s="30"/>
      <c r="X681" s="30"/>
      <c r="Y681" s="30"/>
      <c r="Z681" s="30"/>
      <c r="AA681" s="30"/>
    </row>
    <row r="682" spans="1:27" ht="13.2" x14ac:dyDescent="0.25">
      <c r="A682" s="78"/>
      <c r="B682" s="28"/>
      <c r="C682" s="28"/>
      <c r="D682" s="27"/>
      <c r="E682" s="28"/>
      <c r="F682" s="27"/>
      <c r="G682" s="28"/>
      <c r="H682" s="31"/>
      <c r="I682" s="31"/>
      <c r="J682" s="30"/>
      <c r="K682" s="30"/>
      <c r="L682" s="28"/>
      <c r="M682" s="31"/>
      <c r="N682" s="31"/>
      <c r="O682" s="28"/>
      <c r="P682" s="28"/>
      <c r="Q682" s="28"/>
      <c r="R682" s="31"/>
      <c r="S682" s="31"/>
      <c r="T682" s="30"/>
      <c r="U682" s="30"/>
      <c r="V682" s="30"/>
      <c r="W682" s="30"/>
      <c r="X682" s="30"/>
      <c r="Y682" s="30"/>
      <c r="Z682" s="30"/>
      <c r="AA682" s="30"/>
    </row>
    <row r="683" spans="1:27" ht="13.2" x14ac:dyDescent="0.25">
      <c r="A683" s="78"/>
      <c r="B683" s="28"/>
      <c r="C683" s="28"/>
      <c r="D683" s="27"/>
      <c r="E683" s="28"/>
      <c r="F683" s="27"/>
      <c r="G683" s="28"/>
      <c r="H683" s="31"/>
      <c r="I683" s="31"/>
      <c r="J683" s="30"/>
      <c r="K683" s="30"/>
      <c r="L683" s="28"/>
      <c r="M683" s="31"/>
      <c r="N683" s="31"/>
      <c r="O683" s="28"/>
      <c r="P683" s="28"/>
      <c r="Q683" s="28"/>
      <c r="R683" s="31"/>
      <c r="S683" s="31"/>
      <c r="T683" s="30"/>
      <c r="U683" s="30"/>
      <c r="V683" s="30"/>
      <c r="W683" s="30"/>
      <c r="X683" s="30"/>
      <c r="Y683" s="30"/>
      <c r="Z683" s="30"/>
      <c r="AA683" s="30"/>
    </row>
    <row r="684" spans="1:27" ht="13.2" x14ac:dyDescent="0.25">
      <c r="A684" s="78"/>
      <c r="B684" s="28"/>
      <c r="C684" s="28"/>
      <c r="D684" s="27"/>
      <c r="E684" s="28"/>
      <c r="F684" s="27"/>
      <c r="G684" s="28"/>
      <c r="H684" s="31"/>
      <c r="I684" s="31"/>
      <c r="J684" s="30"/>
      <c r="K684" s="30"/>
      <c r="L684" s="28"/>
      <c r="M684" s="31"/>
      <c r="N684" s="31"/>
      <c r="O684" s="28"/>
      <c r="P684" s="28"/>
      <c r="Q684" s="28"/>
      <c r="R684" s="31"/>
      <c r="S684" s="31"/>
      <c r="T684" s="30"/>
      <c r="U684" s="30"/>
      <c r="V684" s="30"/>
      <c r="W684" s="30"/>
      <c r="X684" s="30"/>
      <c r="Y684" s="30"/>
      <c r="Z684" s="30"/>
      <c r="AA684" s="30"/>
    </row>
    <row r="685" spans="1:27" ht="13.2" x14ac:dyDescent="0.25">
      <c r="A685" s="78"/>
      <c r="B685" s="28"/>
      <c r="C685" s="28"/>
      <c r="D685" s="27"/>
      <c r="E685" s="28"/>
      <c r="F685" s="27"/>
      <c r="G685" s="28"/>
      <c r="H685" s="31"/>
      <c r="I685" s="31"/>
      <c r="J685" s="30"/>
      <c r="K685" s="30"/>
      <c r="L685" s="28"/>
      <c r="M685" s="31"/>
      <c r="N685" s="31"/>
      <c r="O685" s="28"/>
      <c r="P685" s="28"/>
      <c r="Q685" s="28"/>
      <c r="R685" s="31"/>
      <c r="S685" s="31"/>
      <c r="T685" s="30"/>
      <c r="U685" s="30"/>
      <c r="V685" s="30"/>
      <c r="W685" s="30"/>
      <c r="X685" s="30"/>
      <c r="Y685" s="30"/>
      <c r="Z685" s="30"/>
      <c r="AA685" s="30"/>
    </row>
    <row r="686" spans="1:27" ht="13.2" x14ac:dyDescent="0.25">
      <c r="A686" s="78"/>
      <c r="B686" s="28"/>
      <c r="C686" s="28"/>
      <c r="D686" s="27"/>
      <c r="E686" s="28"/>
      <c r="F686" s="27"/>
      <c r="G686" s="28"/>
      <c r="H686" s="31"/>
      <c r="I686" s="31"/>
      <c r="J686" s="30"/>
      <c r="K686" s="30"/>
      <c r="L686" s="28"/>
      <c r="M686" s="31"/>
      <c r="N686" s="31"/>
      <c r="O686" s="28"/>
      <c r="P686" s="28"/>
      <c r="Q686" s="28"/>
      <c r="R686" s="31"/>
      <c r="S686" s="31"/>
      <c r="T686" s="30"/>
      <c r="U686" s="30"/>
      <c r="V686" s="30"/>
      <c r="W686" s="30"/>
      <c r="X686" s="30"/>
      <c r="Y686" s="30"/>
      <c r="Z686" s="30"/>
      <c r="AA686" s="30"/>
    </row>
    <row r="687" spans="1:27" ht="13.2" x14ac:dyDescent="0.25">
      <c r="A687" s="78"/>
      <c r="B687" s="28"/>
      <c r="C687" s="28"/>
      <c r="D687" s="27"/>
      <c r="E687" s="28"/>
      <c r="F687" s="27"/>
      <c r="G687" s="28"/>
      <c r="H687" s="31"/>
      <c r="I687" s="31"/>
      <c r="J687" s="30"/>
      <c r="K687" s="30"/>
      <c r="L687" s="28"/>
      <c r="M687" s="31"/>
      <c r="N687" s="31"/>
      <c r="O687" s="28"/>
      <c r="P687" s="28"/>
      <c r="Q687" s="28"/>
      <c r="R687" s="31"/>
      <c r="S687" s="31"/>
      <c r="T687" s="30"/>
      <c r="U687" s="30"/>
      <c r="V687" s="30"/>
      <c r="W687" s="30"/>
      <c r="X687" s="30"/>
      <c r="Y687" s="30"/>
      <c r="Z687" s="30"/>
      <c r="AA687" s="30"/>
    </row>
    <row r="688" spans="1:27" ht="13.2" x14ac:dyDescent="0.25">
      <c r="A688" s="78"/>
      <c r="B688" s="28"/>
      <c r="C688" s="28"/>
      <c r="D688" s="27"/>
      <c r="E688" s="28"/>
      <c r="F688" s="27"/>
      <c r="G688" s="28"/>
      <c r="H688" s="31"/>
      <c r="I688" s="31"/>
      <c r="J688" s="30"/>
      <c r="K688" s="30"/>
      <c r="L688" s="28"/>
      <c r="M688" s="31"/>
      <c r="N688" s="31"/>
      <c r="O688" s="28"/>
      <c r="P688" s="28"/>
      <c r="Q688" s="28"/>
      <c r="R688" s="31"/>
      <c r="S688" s="31"/>
      <c r="T688" s="30"/>
      <c r="U688" s="30"/>
      <c r="V688" s="30"/>
      <c r="W688" s="30"/>
      <c r="X688" s="30"/>
      <c r="Y688" s="30"/>
      <c r="Z688" s="30"/>
      <c r="AA688" s="30"/>
    </row>
    <row r="689" spans="1:27" ht="13.2" x14ac:dyDescent="0.25">
      <c r="A689" s="78"/>
      <c r="B689" s="28"/>
      <c r="C689" s="28"/>
      <c r="D689" s="27"/>
      <c r="E689" s="28"/>
      <c r="F689" s="27"/>
      <c r="G689" s="28"/>
      <c r="H689" s="31"/>
      <c r="I689" s="31"/>
      <c r="J689" s="30"/>
      <c r="K689" s="30"/>
      <c r="L689" s="28"/>
      <c r="M689" s="31"/>
      <c r="N689" s="31"/>
      <c r="O689" s="28"/>
      <c r="P689" s="28"/>
      <c r="Q689" s="28"/>
      <c r="R689" s="31"/>
      <c r="S689" s="31"/>
      <c r="T689" s="30"/>
      <c r="U689" s="30"/>
      <c r="V689" s="30"/>
      <c r="W689" s="30"/>
      <c r="X689" s="30"/>
      <c r="Y689" s="30"/>
      <c r="Z689" s="30"/>
      <c r="AA689" s="30"/>
    </row>
    <row r="690" spans="1:27" ht="13.2" x14ac:dyDescent="0.25">
      <c r="A690" s="78"/>
      <c r="B690" s="28"/>
      <c r="C690" s="28"/>
      <c r="D690" s="27"/>
      <c r="E690" s="28"/>
      <c r="F690" s="27"/>
      <c r="G690" s="28"/>
      <c r="H690" s="31"/>
      <c r="I690" s="31"/>
      <c r="J690" s="30"/>
      <c r="K690" s="30"/>
      <c r="L690" s="28"/>
      <c r="M690" s="31"/>
      <c r="N690" s="31"/>
      <c r="O690" s="28"/>
      <c r="P690" s="28"/>
      <c r="Q690" s="28"/>
      <c r="R690" s="31"/>
      <c r="S690" s="31"/>
      <c r="T690" s="30"/>
      <c r="U690" s="30"/>
      <c r="V690" s="30"/>
      <c r="W690" s="30"/>
      <c r="X690" s="30"/>
      <c r="Y690" s="30"/>
      <c r="Z690" s="30"/>
      <c r="AA690" s="30"/>
    </row>
    <row r="691" spans="1:27" ht="13.2" x14ac:dyDescent="0.25">
      <c r="A691" s="78"/>
      <c r="B691" s="28"/>
      <c r="C691" s="28"/>
      <c r="D691" s="27"/>
      <c r="E691" s="28"/>
      <c r="F691" s="27"/>
      <c r="G691" s="28"/>
      <c r="H691" s="31"/>
      <c r="I691" s="31"/>
      <c r="J691" s="30"/>
      <c r="K691" s="30"/>
      <c r="L691" s="28"/>
      <c r="M691" s="31"/>
      <c r="N691" s="31"/>
      <c r="O691" s="28"/>
      <c r="P691" s="28"/>
      <c r="Q691" s="28"/>
      <c r="R691" s="31"/>
      <c r="S691" s="31"/>
      <c r="T691" s="30"/>
      <c r="U691" s="30"/>
      <c r="V691" s="30"/>
      <c r="W691" s="30"/>
      <c r="X691" s="30"/>
      <c r="Y691" s="30"/>
      <c r="Z691" s="30"/>
      <c r="AA691" s="30"/>
    </row>
    <row r="692" spans="1:27" ht="13.2" x14ac:dyDescent="0.25">
      <c r="A692" s="78"/>
      <c r="B692" s="28"/>
      <c r="C692" s="28"/>
      <c r="D692" s="27"/>
      <c r="E692" s="28"/>
      <c r="F692" s="27"/>
      <c r="G692" s="28"/>
      <c r="H692" s="31"/>
      <c r="I692" s="31"/>
      <c r="J692" s="30"/>
      <c r="K692" s="30"/>
      <c r="L692" s="28"/>
      <c r="M692" s="31"/>
      <c r="N692" s="31"/>
      <c r="O692" s="28"/>
      <c r="P692" s="28"/>
      <c r="Q692" s="28"/>
      <c r="R692" s="31"/>
      <c r="S692" s="31"/>
      <c r="T692" s="30"/>
      <c r="U692" s="30"/>
      <c r="V692" s="30"/>
      <c r="W692" s="30"/>
      <c r="X692" s="30"/>
      <c r="Y692" s="30"/>
      <c r="Z692" s="30"/>
      <c r="AA692" s="30"/>
    </row>
    <row r="693" spans="1:27" ht="13.2" x14ac:dyDescent="0.25">
      <c r="A693" s="78"/>
      <c r="B693" s="28"/>
      <c r="C693" s="28"/>
      <c r="D693" s="27"/>
      <c r="E693" s="28"/>
      <c r="F693" s="27"/>
      <c r="G693" s="28"/>
      <c r="H693" s="31"/>
      <c r="I693" s="31"/>
      <c r="J693" s="30"/>
      <c r="K693" s="30"/>
      <c r="L693" s="28"/>
      <c r="M693" s="31"/>
      <c r="N693" s="31"/>
      <c r="O693" s="28"/>
      <c r="P693" s="28"/>
      <c r="Q693" s="28"/>
      <c r="R693" s="31"/>
      <c r="S693" s="31"/>
      <c r="T693" s="30"/>
      <c r="U693" s="30"/>
      <c r="V693" s="30"/>
      <c r="W693" s="30"/>
      <c r="X693" s="30"/>
      <c r="Y693" s="30"/>
      <c r="Z693" s="30"/>
      <c r="AA693" s="30"/>
    </row>
    <row r="694" spans="1:27" ht="13.2" x14ac:dyDescent="0.25">
      <c r="A694" s="78"/>
      <c r="B694" s="28"/>
      <c r="C694" s="28"/>
      <c r="D694" s="27"/>
      <c r="E694" s="28"/>
      <c r="F694" s="27"/>
      <c r="G694" s="28"/>
      <c r="H694" s="31"/>
      <c r="I694" s="31"/>
      <c r="J694" s="30"/>
      <c r="K694" s="30"/>
      <c r="L694" s="28"/>
      <c r="M694" s="31"/>
      <c r="N694" s="31"/>
      <c r="O694" s="28"/>
      <c r="P694" s="28"/>
      <c r="Q694" s="28"/>
      <c r="R694" s="31"/>
      <c r="S694" s="31"/>
      <c r="T694" s="30"/>
      <c r="U694" s="30"/>
      <c r="V694" s="30"/>
      <c r="W694" s="30"/>
      <c r="X694" s="30"/>
      <c r="Y694" s="30"/>
      <c r="Z694" s="30"/>
      <c r="AA694" s="30"/>
    </row>
    <row r="695" spans="1:27" ht="13.2" x14ac:dyDescent="0.25">
      <c r="A695" s="78"/>
      <c r="B695" s="28"/>
      <c r="C695" s="28"/>
      <c r="D695" s="27"/>
      <c r="E695" s="28"/>
      <c r="F695" s="27"/>
      <c r="G695" s="28"/>
      <c r="H695" s="31"/>
      <c r="I695" s="31"/>
      <c r="J695" s="30"/>
      <c r="K695" s="30"/>
      <c r="L695" s="28"/>
      <c r="M695" s="31"/>
      <c r="N695" s="31"/>
      <c r="O695" s="28"/>
      <c r="P695" s="28"/>
      <c r="Q695" s="28"/>
      <c r="R695" s="31"/>
      <c r="S695" s="31"/>
      <c r="T695" s="30"/>
      <c r="U695" s="30"/>
      <c r="V695" s="30"/>
      <c r="W695" s="30"/>
      <c r="X695" s="30"/>
      <c r="Y695" s="30"/>
      <c r="Z695" s="30"/>
      <c r="AA695" s="30"/>
    </row>
    <row r="696" spans="1:27" ht="13.2" x14ac:dyDescent="0.25">
      <c r="A696" s="78"/>
      <c r="B696" s="28"/>
      <c r="C696" s="28"/>
      <c r="D696" s="27"/>
      <c r="E696" s="28"/>
      <c r="F696" s="27"/>
      <c r="G696" s="28"/>
      <c r="H696" s="31"/>
      <c r="I696" s="31"/>
      <c r="J696" s="30"/>
      <c r="K696" s="30"/>
      <c r="L696" s="28"/>
      <c r="M696" s="31"/>
      <c r="N696" s="31"/>
      <c r="O696" s="28"/>
      <c r="P696" s="28"/>
      <c r="Q696" s="28"/>
      <c r="R696" s="31"/>
      <c r="S696" s="31"/>
      <c r="T696" s="30"/>
      <c r="U696" s="30"/>
      <c r="V696" s="30"/>
      <c r="W696" s="30"/>
      <c r="X696" s="30"/>
      <c r="Y696" s="30"/>
      <c r="Z696" s="30"/>
      <c r="AA696" s="30"/>
    </row>
    <row r="697" spans="1:27" ht="13.2" x14ac:dyDescent="0.25">
      <c r="A697" s="78"/>
      <c r="B697" s="28"/>
      <c r="C697" s="28"/>
      <c r="D697" s="27"/>
      <c r="E697" s="28"/>
      <c r="F697" s="27"/>
      <c r="G697" s="28"/>
      <c r="H697" s="31"/>
      <c r="I697" s="31"/>
      <c r="J697" s="30"/>
      <c r="K697" s="30"/>
      <c r="L697" s="28"/>
      <c r="M697" s="31"/>
      <c r="N697" s="31"/>
      <c r="O697" s="28"/>
      <c r="P697" s="28"/>
      <c r="Q697" s="28"/>
      <c r="R697" s="31"/>
      <c r="S697" s="31"/>
      <c r="T697" s="30"/>
      <c r="U697" s="30"/>
      <c r="V697" s="30"/>
      <c r="W697" s="30"/>
      <c r="X697" s="30"/>
      <c r="Y697" s="30"/>
      <c r="Z697" s="30"/>
      <c r="AA697" s="30"/>
    </row>
    <row r="698" spans="1:27" ht="13.2" x14ac:dyDescent="0.25">
      <c r="A698" s="78"/>
      <c r="B698" s="28"/>
      <c r="C698" s="28"/>
      <c r="D698" s="27"/>
      <c r="E698" s="28"/>
      <c r="F698" s="27"/>
      <c r="G698" s="28"/>
      <c r="H698" s="31"/>
      <c r="I698" s="31"/>
      <c r="J698" s="30"/>
      <c r="K698" s="30"/>
      <c r="L698" s="28"/>
      <c r="M698" s="31"/>
      <c r="N698" s="31"/>
      <c r="O698" s="28"/>
      <c r="P698" s="28"/>
      <c r="Q698" s="28"/>
      <c r="R698" s="31"/>
      <c r="S698" s="31"/>
      <c r="T698" s="30"/>
      <c r="U698" s="30"/>
      <c r="V698" s="30"/>
      <c r="W698" s="30"/>
      <c r="X698" s="30"/>
      <c r="Y698" s="30"/>
      <c r="Z698" s="30"/>
      <c r="AA698" s="30"/>
    </row>
    <row r="699" spans="1:27" ht="13.2" x14ac:dyDescent="0.25">
      <c r="A699" s="78"/>
      <c r="B699" s="28"/>
      <c r="C699" s="28"/>
      <c r="D699" s="27"/>
      <c r="E699" s="28"/>
      <c r="F699" s="27"/>
      <c r="G699" s="28"/>
      <c r="H699" s="31"/>
      <c r="I699" s="31"/>
      <c r="J699" s="30"/>
      <c r="K699" s="30"/>
      <c r="L699" s="28"/>
      <c r="M699" s="31"/>
      <c r="N699" s="31"/>
      <c r="O699" s="28"/>
      <c r="P699" s="28"/>
      <c r="Q699" s="28"/>
      <c r="R699" s="31"/>
      <c r="S699" s="31"/>
      <c r="T699" s="30"/>
      <c r="U699" s="30"/>
      <c r="V699" s="30"/>
      <c r="W699" s="30"/>
      <c r="X699" s="30"/>
      <c r="Y699" s="30"/>
      <c r="Z699" s="30"/>
      <c r="AA699" s="30"/>
    </row>
    <row r="700" spans="1:27" ht="13.2" x14ac:dyDescent="0.25">
      <c r="A700" s="78"/>
      <c r="B700" s="28"/>
      <c r="C700" s="28"/>
      <c r="D700" s="27"/>
      <c r="E700" s="28"/>
      <c r="F700" s="27"/>
      <c r="G700" s="28"/>
      <c r="H700" s="31"/>
      <c r="I700" s="31"/>
      <c r="J700" s="30"/>
      <c r="K700" s="30"/>
      <c r="L700" s="28"/>
      <c r="M700" s="31"/>
      <c r="N700" s="31"/>
      <c r="O700" s="28"/>
      <c r="P700" s="28"/>
      <c r="Q700" s="28"/>
      <c r="R700" s="31"/>
      <c r="S700" s="31"/>
      <c r="T700" s="30"/>
      <c r="U700" s="30"/>
      <c r="V700" s="30"/>
      <c r="W700" s="30"/>
      <c r="X700" s="30"/>
      <c r="Y700" s="30"/>
      <c r="Z700" s="30"/>
      <c r="AA700" s="30"/>
    </row>
    <row r="701" spans="1:27" ht="13.2" x14ac:dyDescent="0.25">
      <c r="A701" s="78"/>
      <c r="B701" s="28"/>
      <c r="C701" s="28"/>
      <c r="D701" s="27"/>
      <c r="E701" s="28"/>
      <c r="F701" s="27"/>
      <c r="G701" s="28"/>
      <c r="H701" s="31"/>
      <c r="I701" s="31"/>
      <c r="J701" s="30"/>
      <c r="K701" s="30"/>
      <c r="L701" s="28"/>
      <c r="M701" s="31"/>
      <c r="N701" s="31"/>
      <c r="O701" s="28"/>
      <c r="P701" s="28"/>
      <c r="Q701" s="28"/>
      <c r="R701" s="31"/>
      <c r="S701" s="31"/>
      <c r="T701" s="30"/>
      <c r="U701" s="30"/>
      <c r="V701" s="30"/>
      <c r="W701" s="30"/>
      <c r="X701" s="30"/>
      <c r="Y701" s="30"/>
      <c r="Z701" s="30"/>
      <c r="AA701" s="30"/>
    </row>
    <row r="702" spans="1:27" ht="13.2" x14ac:dyDescent="0.25">
      <c r="A702" s="78"/>
      <c r="B702" s="28"/>
      <c r="C702" s="28"/>
      <c r="D702" s="27"/>
      <c r="E702" s="28"/>
      <c r="F702" s="27"/>
      <c r="G702" s="28"/>
      <c r="H702" s="31"/>
      <c r="I702" s="31"/>
      <c r="J702" s="30"/>
      <c r="K702" s="30"/>
      <c r="L702" s="28"/>
      <c r="M702" s="31"/>
      <c r="N702" s="31"/>
      <c r="O702" s="28"/>
      <c r="P702" s="28"/>
      <c r="Q702" s="28"/>
      <c r="R702" s="31"/>
      <c r="S702" s="31"/>
      <c r="T702" s="30"/>
      <c r="U702" s="30"/>
      <c r="V702" s="30"/>
      <c r="W702" s="30"/>
      <c r="X702" s="30"/>
      <c r="Y702" s="30"/>
      <c r="Z702" s="30"/>
      <c r="AA702" s="30"/>
    </row>
    <row r="703" spans="1:27" ht="13.2" x14ac:dyDescent="0.25">
      <c r="A703" s="78"/>
      <c r="B703" s="28"/>
      <c r="C703" s="28"/>
      <c r="D703" s="27"/>
      <c r="E703" s="28"/>
      <c r="F703" s="27"/>
      <c r="G703" s="28"/>
      <c r="H703" s="31"/>
      <c r="I703" s="31"/>
      <c r="J703" s="30"/>
      <c r="K703" s="30"/>
      <c r="L703" s="28"/>
      <c r="M703" s="31"/>
      <c r="N703" s="31"/>
      <c r="O703" s="28"/>
      <c r="P703" s="28"/>
      <c r="Q703" s="28"/>
      <c r="R703" s="31"/>
      <c r="S703" s="31"/>
      <c r="T703" s="30"/>
      <c r="U703" s="30"/>
      <c r="V703" s="30"/>
      <c r="W703" s="30"/>
      <c r="X703" s="30"/>
      <c r="Y703" s="30"/>
      <c r="Z703" s="30"/>
      <c r="AA703" s="30"/>
    </row>
    <row r="704" spans="1:27" ht="13.2" x14ac:dyDescent="0.25">
      <c r="A704" s="78"/>
      <c r="B704" s="28"/>
      <c r="C704" s="28"/>
      <c r="D704" s="27"/>
      <c r="E704" s="28"/>
      <c r="F704" s="27"/>
      <c r="G704" s="28"/>
      <c r="H704" s="31"/>
      <c r="I704" s="31"/>
      <c r="J704" s="30"/>
      <c r="K704" s="30"/>
      <c r="L704" s="28"/>
      <c r="M704" s="31"/>
      <c r="N704" s="31"/>
      <c r="O704" s="28"/>
      <c r="P704" s="28"/>
      <c r="Q704" s="28"/>
      <c r="R704" s="31"/>
      <c r="S704" s="31"/>
      <c r="T704" s="30"/>
      <c r="U704" s="30"/>
      <c r="V704" s="30"/>
      <c r="W704" s="30"/>
      <c r="X704" s="30"/>
      <c r="Y704" s="30"/>
      <c r="Z704" s="30"/>
      <c r="AA704" s="30"/>
    </row>
    <row r="705" spans="1:27" ht="13.2" x14ac:dyDescent="0.25">
      <c r="A705" s="78"/>
      <c r="B705" s="28"/>
      <c r="C705" s="28"/>
      <c r="D705" s="27"/>
      <c r="E705" s="28"/>
      <c r="F705" s="27"/>
      <c r="G705" s="28"/>
      <c r="H705" s="31"/>
      <c r="I705" s="31"/>
      <c r="J705" s="30"/>
      <c r="K705" s="30"/>
      <c r="L705" s="28"/>
      <c r="M705" s="31"/>
      <c r="N705" s="31"/>
      <c r="O705" s="28"/>
      <c r="P705" s="28"/>
      <c r="Q705" s="28"/>
      <c r="R705" s="31"/>
      <c r="S705" s="31"/>
      <c r="T705" s="30"/>
      <c r="U705" s="30"/>
      <c r="V705" s="30"/>
      <c r="W705" s="30"/>
      <c r="X705" s="30"/>
      <c r="Y705" s="30"/>
      <c r="Z705" s="30"/>
      <c r="AA705" s="30"/>
    </row>
    <row r="706" spans="1:27" ht="13.2" x14ac:dyDescent="0.25">
      <c r="A706" s="78"/>
      <c r="B706" s="28"/>
      <c r="C706" s="28"/>
      <c r="D706" s="27"/>
      <c r="E706" s="28"/>
      <c r="F706" s="27"/>
      <c r="G706" s="28"/>
      <c r="H706" s="31"/>
      <c r="I706" s="31"/>
      <c r="J706" s="30"/>
      <c r="K706" s="30"/>
      <c r="L706" s="28"/>
      <c r="M706" s="31"/>
      <c r="N706" s="31"/>
      <c r="O706" s="28"/>
      <c r="P706" s="28"/>
      <c r="Q706" s="28"/>
      <c r="R706" s="31"/>
      <c r="S706" s="31"/>
      <c r="T706" s="30"/>
      <c r="U706" s="30"/>
      <c r="V706" s="30"/>
      <c r="W706" s="30"/>
      <c r="X706" s="30"/>
      <c r="Y706" s="30"/>
      <c r="Z706" s="30"/>
      <c r="AA706" s="30"/>
    </row>
    <row r="707" spans="1:27" ht="13.2" x14ac:dyDescent="0.25">
      <c r="A707" s="78"/>
      <c r="B707" s="28"/>
      <c r="C707" s="28"/>
      <c r="D707" s="27"/>
      <c r="E707" s="28"/>
      <c r="F707" s="27"/>
      <c r="G707" s="28"/>
      <c r="H707" s="31"/>
      <c r="I707" s="31"/>
      <c r="J707" s="30"/>
      <c r="K707" s="30"/>
      <c r="L707" s="28"/>
      <c r="M707" s="31"/>
      <c r="N707" s="31"/>
      <c r="O707" s="28"/>
      <c r="P707" s="28"/>
      <c r="Q707" s="28"/>
      <c r="R707" s="31"/>
      <c r="S707" s="31"/>
      <c r="T707" s="30"/>
      <c r="U707" s="30"/>
      <c r="V707" s="30"/>
      <c r="W707" s="30"/>
      <c r="X707" s="30"/>
      <c r="Y707" s="30"/>
      <c r="Z707" s="30"/>
      <c r="AA707" s="30"/>
    </row>
    <row r="708" spans="1:27" ht="13.2" x14ac:dyDescent="0.25">
      <c r="A708" s="78"/>
      <c r="B708" s="28"/>
      <c r="C708" s="28"/>
      <c r="D708" s="27"/>
      <c r="E708" s="28"/>
      <c r="F708" s="27"/>
      <c r="G708" s="28"/>
      <c r="H708" s="31"/>
      <c r="I708" s="31"/>
      <c r="J708" s="30"/>
      <c r="K708" s="30"/>
      <c r="L708" s="28"/>
      <c r="M708" s="31"/>
      <c r="N708" s="31"/>
      <c r="O708" s="28"/>
      <c r="P708" s="28"/>
      <c r="Q708" s="28"/>
      <c r="R708" s="31"/>
      <c r="S708" s="31"/>
      <c r="T708" s="30"/>
      <c r="U708" s="30"/>
      <c r="V708" s="30"/>
      <c r="W708" s="30"/>
      <c r="X708" s="30"/>
      <c r="Y708" s="30"/>
      <c r="Z708" s="30"/>
      <c r="AA708" s="30"/>
    </row>
    <row r="709" spans="1:27" ht="13.2" x14ac:dyDescent="0.25">
      <c r="A709" s="78"/>
      <c r="B709" s="28"/>
      <c r="C709" s="28"/>
      <c r="D709" s="27"/>
      <c r="E709" s="28"/>
      <c r="F709" s="27"/>
      <c r="G709" s="28"/>
      <c r="H709" s="31"/>
      <c r="I709" s="31"/>
      <c r="J709" s="30"/>
      <c r="K709" s="30"/>
      <c r="L709" s="28"/>
      <c r="M709" s="31"/>
      <c r="N709" s="31"/>
      <c r="O709" s="28"/>
      <c r="P709" s="28"/>
      <c r="Q709" s="28"/>
      <c r="R709" s="31"/>
      <c r="S709" s="31"/>
      <c r="T709" s="30"/>
      <c r="U709" s="30"/>
      <c r="V709" s="30"/>
      <c r="W709" s="30"/>
      <c r="X709" s="30"/>
      <c r="Y709" s="30"/>
      <c r="Z709" s="30"/>
      <c r="AA709" s="30"/>
    </row>
    <row r="710" spans="1:27" ht="13.2" x14ac:dyDescent="0.25">
      <c r="A710" s="78"/>
      <c r="B710" s="28"/>
      <c r="C710" s="28"/>
      <c r="D710" s="27"/>
      <c r="E710" s="28"/>
      <c r="F710" s="27"/>
      <c r="G710" s="28"/>
      <c r="H710" s="31"/>
      <c r="I710" s="31"/>
      <c r="J710" s="30"/>
      <c r="K710" s="30"/>
      <c r="L710" s="28"/>
      <c r="M710" s="31"/>
      <c r="N710" s="31"/>
      <c r="O710" s="28"/>
      <c r="P710" s="28"/>
      <c r="Q710" s="28"/>
      <c r="R710" s="31"/>
      <c r="S710" s="31"/>
      <c r="T710" s="30"/>
      <c r="U710" s="30"/>
      <c r="V710" s="30"/>
      <c r="W710" s="30"/>
      <c r="X710" s="30"/>
      <c r="Y710" s="30"/>
      <c r="Z710" s="30"/>
      <c r="AA710" s="30"/>
    </row>
    <row r="711" spans="1:27" ht="13.2" x14ac:dyDescent="0.25">
      <c r="A711" s="78"/>
      <c r="B711" s="28"/>
      <c r="C711" s="28"/>
      <c r="D711" s="27"/>
      <c r="E711" s="28"/>
      <c r="F711" s="27"/>
      <c r="G711" s="28"/>
      <c r="H711" s="31"/>
      <c r="I711" s="31"/>
      <c r="J711" s="30"/>
      <c r="K711" s="30"/>
      <c r="L711" s="28"/>
      <c r="M711" s="31"/>
      <c r="N711" s="31"/>
      <c r="O711" s="28"/>
      <c r="P711" s="28"/>
      <c r="Q711" s="28"/>
      <c r="R711" s="31"/>
      <c r="S711" s="31"/>
      <c r="T711" s="30"/>
      <c r="U711" s="30"/>
      <c r="V711" s="30"/>
      <c r="W711" s="30"/>
      <c r="X711" s="30"/>
      <c r="Y711" s="30"/>
      <c r="Z711" s="30"/>
      <c r="AA711" s="30"/>
    </row>
    <row r="712" spans="1:27" ht="13.2" x14ac:dyDescent="0.25">
      <c r="A712" s="78"/>
      <c r="B712" s="28"/>
      <c r="C712" s="28"/>
      <c r="D712" s="27"/>
      <c r="E712" s="28"/>
      <c r="F712" s="27"/>
      <c r="G712" s="28"/>
      <c r="H712" s="31"/>
      <c r="I712" s="31"/>
      <c r="J712" s="30"/>
      <c r="K712" s="30"/>
      <c r="L712" s="28"/>
      <c r="M712" s="31"/>
      <c r="N712" s="31"/>
      <c r="O712" s="28"/>
      <c r="P712" s="28"/>
      <c r="Q712" s="28"/>
      <c r="R712" s="31"/>
      <c r="S712" s="31"/>
      <c r="T712" s="30"/>
      <c r="U712" s="30"/>
      <c r="V712" s="30"/>
      <c r="W712" s="30"/>
      <c r="X712" s="30"/>
      <c r="Y712" s="30"/>
      <c r="Z712" s="30"/>
      <c r="AA712" s="30"/>
    </row>
    <row r="713" spans="1:27" ht="13.2" x14ac:dyDescent="0.25">
      <c r="A713" s="78"/>
      <c r="B713" s="28"/>
      <c r="C713" s="28"/>
      <c r="D713" s="27"/>
      <c r="E713" s="28"/>
      <c r="F713" s="27"/>
      <c r="G713" s="28"/>
      <c r="H713" s="31"/>
      <c r="I713" s="31"/>
      <c r="J713" s="30"/>
      <c r="K713" s="30"/>
      <c r="L713" s="28"/>
      <c r="M713" s="31"/>
      <c r="N713" s="31"/>
      <c r="O713" s="28"/>
      <c r="P713" s="28"/>
      <c r="Q713" s="28"/>
      <c r="R713" s="31"/>
      <c r="S713" s="31"/>
      <c r="T713" s="30"/>
      <c r="U713" s="30"/>
      <c r="V713" s="30"/>
      <c r="W713" s="30"/>
      <c r="X713" s="30"/>
      <c r="Y713" s="30"/>
      <c r="Z713" s="30"/>
      <c r="AA713" s="30"/>
    </row>
    <row r="714" spans="1:27" ht="13.2" x14ac:dyDescent="0.25">
      <c r="A714" s="78"/>
      <c r="B714" s="28"/>
      <c r="C714" s="28"/>
      <c r="D714" s="27"/>
      <c r="E714" s="28"/>
      <c r="F714" s="27"/>
      <c r="G714" s="28"/>
      <c r="H714" s="31"/>
      <c r="I714" s="31"/>
      <c r="J714" s="30"/>
      <c r="K714" s="30"/>
      <c r="L714" s="28"/>
      <c r="M714" s="31"/>
      <c r="N714" s="31"/>
      <c r="O714" s="28"/>
      <c r="P714" s="28"/>
      <c r="Q714" s="28"/>
      <c r="R714" s="31"/>
      <c r="S714" s="31"/>
      <c r="T714" s="30"/>
      <c r="U714" s="30"/>
      <c r="V714" s="30"/>
      <c r="W714" s="30"/>
      <c r="X714" s="30"/>
      <c r="Y714" s="30"/>
      <c r="Z714" s="30"/>
      <c r="AA714" s="30"/>
    </row>
    <row r="715" spans="1:27" ht="13.2" x14ac:dyDescent="0.25">
      <c r="A715" s="78"/>
      <c r="B715" s="28"/>
      <c r="C715" s="28"/>
      <c r="D715" s="27"/>
      <c r="E715" s="28"/>
      <c r="F715" s="27"/>
      <c r="G715" s="28"/>
      <c r="H715" s="31"/>
      <c r="I715" s="31"/>
      <c r="J715" s="30"/>
      <c r="K715" s="30"/>
      <c r="L715" s="28"/>
      <c r="M715" s="31"/>
      <c r="N715" s="31"/>
      <c r="O715" s="28"/>
      <c r="P715" s="28"/>
      <c r="Q715" s="28"/>
      <c r="R715" s="31"/>
      <c r="S715" s="31"/>
      <c r="T715" s="30"/>
      <c r="U715" s="30"/>
      <c r="V715" s="30"/>
      <c r="W715" s="30"/>
      <c r="X715" s="30"/>
      <c r="Y715" s="30"/>
      <c r="Z715" s="30"/>
      <c r="AA715" s="30"/>
    </row>
    <row r="716" spans="1:27" ht="13.2" x14ac:dyDescent="0.25">
      <c r="A716" s="78"/>
      <c r="B716" s="28"/>
      <c r="C716" s="28"/>
      <c r="D716" s="27"/>
      <c r="E716" s="28"/>
      <c r="F716" s="27"/>
      <c r="G716" s="28"/>
      <c r="H716" s="31"/>
      <c r="I716" s="31"/>
      <c r="J716" s="30"/>
      <c r="K716" s="30"/>
      <c r="L716" s="28"/>
      <c r="M716" s="31"/>
      <c r="N716" s="31"/>
      <c r="O716" s="28"/>
      <c r="P716" s="28"/>
      <c r="Q716" s="28"/>
      <c r="R716" s="31"/>
      <c r="S716" s="31"/>
      <c r="T716" s="30"/>
      <c r="U716" s="30"/>
      <c r="V716" s="30"/>
      <c r="W716" s="30"/>
      <c r="X716" s="30"/>
      <c r="Y716" s="30"/>
      <c r="Z716" s="30"/>
      <c r="AA716" s="30"/>
    </row>
    <row r="717" spans="1:27" ht="13.2" x14ac:dyDescent="0.25">
      <c r="A717" s="78"/>
      <c r="B717" s="28"/>
      <c r="C717" s="28"/>
      <c r="D717" s="27"/>
      <c r="E717" s="28"/>
      <c r="F717" s="27"/>
      <c r="G717" s="28"/>
      <c r="H717" s="31"/>
      <c r="I717" s="31"/>
      <c r="J717" s="30"/>
      <c r="K717" s="30"/>
      <c r="L717" s="28"/>
      <c r="M717" s="31"/>
      <c r="N717" s="31"/>
      <c r="O717" s="28"/>
      <c r="P717" s="28"/>
      <c r="Q717" s="28"/>
      <c r="R717" s="31"/>
      <c r="S717" s="31"/>
      <c r="T717" s="30"/>
      <c r="U717" s="30"/>
      <c r="V717" s="30"/>
      <c r="W717" s="30"/>
      <c r="X717" s="30"/>
      <c r="Y717" s="30"/>
      <c r="Z717" s="30"/>
      <c r="AA717" s="30"/>
    </row>
    <row r="718" spans="1:27" ht="13.2" x14ac:dyDescent="0.25">
      <c r="A718" s="78"/>
      <c r="B718" s="28"/>
      <c r="C718" s="28"/>
      <c r="D718" s="27"/>
      <c r="E718" s="28"/>
      <c r="F718" s="27"/>
      <c r="G718" s="28"/>
      <c r="H718" s="31"/>
      <c r="I718" s="31"/>
      <c r="J718" s="30"/>
      <c r="K718" s="30"/>
      <c r="L718" s="28"/>
      <c r="M718" s="31"/>
      <c r="N718" s="31"/>
      <c r="O718" s="28"/>
      <c r="P718" s="28"/>
      <c r="Q718" s="28"/>
      <c r="R718" s="31"/>
      <c r="S718" s="31"/>
      <c r="T718" s="30"/>
      <c r="U718" s="30"/>
      <c r="V718" s="30"/>
      <c r="W718" s="30"/>
      <c r="X718" s="30"/>
      <c r="Y718" s="30"/>
      <c r="Z718" s="30"/>
      <c r="AA718" s="30"/>
    </row>
    <row r="719" spans="1:27" ht="13.2" x14ac:dyDescent="0.25">
      <c r="A719" s="78"/>
      <c r="B719" s="28"/>
      <c r="C719" s="28"/>
      <c r="D719" s="27"/>
      <c r="E719" s="28"/>
      <c r="F719" s="27"/>
      <c r="G719" s="28"/>
      <c r="H719" s="31"/>
      <c r="I719" s="31"/>
      <c r="J719" s="30"/>
      <c r="K719" s="30"/>
      <c r="L719" s="28"/>
      <c r="M719" s="31"/>
      <c r="N719" s="31"/>
      <c r="O719" s="28"/>
      <c r="P719" s="28"/>
      <c r="Q719" s="28"/>
      <c r="R719" s="31"/>
      <c r="S719" s="31"/>
      <c r="T719" s="30"/>
      <c r="U719" s="30"/>
      <c r="V719" s="30"/>
      <c r="W719" s="30"/>
      <c r="X719" s="30"/>
      <c r="Y719" s="30"/>
      <c r="Z719" s="30"/>
      <c r="AA719" s="30"/>
    </row>
    <row r="720" spans="1:27" ht="13.2" x14ac:dyDescent="0.25">
      <c r="A720" s="78"/>
      <c r="B720" s="28"/>
      <c r="C720" s="28"/>
      <c r="D720" s="27"/>
      <c r="E720" s="28"/>
      <c r="F720" s="27"/>
      <c r="G720" s="28"/>
      <c r="H720" s="31"/>
      <c r="I720" s="31"/>
      <c r="J720" s="30"/>
      <c r="K720" s="30"/>
      <c r="L720" s="28"/>
      <c r="M720" s="31"/>
      <c r="N720" s="31"/>
      <c r="O720" s="28"/>
      <c r="P720" s="28"/>
      <c r="Q720" s="28"/>
      <c r="R720" s="31"/>
      <c r="S720" s="31"/>
      <c r="T720" s="30"/>
      <c r="U720" s="30"/>
      <c r="V720" s="30"/>
      <c r="W720" s="30"/>
      <c r="X720" s="30"/>
      <c r="Y720" s="30"/>
      <c r="Z720" s="30"/>
      <c r="AA720" s="30"/>
    </row>
    <row r="721" spans="1:27" ht="13.2" x14ac:dyDescent="0.25">
      <c r="A721" s="78"/>
      <c r="B721" s="28"/>
      <c r="C721" s="28"/>
      <c r="D721" s="27"/>
      <c r="E721" s="28"/>
      <c r="F721" s="27"/>
      <c r="G721" s="28"/>
      <c r="H721" s="31"/>
      <c r="I721" s="31"/>
      <c r="J721" s="30"/>
      <c r="K721" s="30"/>
      <c r="L721" s="28"/>
      <c r="M721" s="31"/>
      <c r="N721" s="31"/>
      <c r="O721" s="28"/>
      <c r="P721" s="28"/>
      <c r="Q721" s="28"/>
      <c r="R721" s="31"/>
      <c r="S721" s="31"/>
      <c r="T721" s="30"/>
      <c r="U721" s="30"/>
      <c r="V721" s="30"/>
      <c r="W721" s="30"/>
      <c r="X721" s="30"/>
      <c r="Y721" s="30"/>
      <c r="Z721" s="30"/>
      <c r="AA721" s="30"/>
    </row>
    <row r="722" spans="1:27" ht="13.2" x14ac:dyDescent="0.25">
      <c r="A722" s="78"/>
      <c r="B722" s="28"/>
      <c r="C722" s="28"/>
      <c r="D722" s="27"/>
      <c r="E722" s="28"/>
      <c r="F722" s="27"/>
      <c r="G722" s="28"/>
      <c r="H722" s="31"/>
      <c r="I722" s="31"/>
      <c r="J722" s="30"/>
      <c r="K722" s="30"/>
      <c r="L722" s="28"/>
      <c r="M722" s="31"/>
      <c r="N722" s="31"/>
      <c r="O722" s="28"/>
      <c r="P722" s="28"/>
      <c r="Q722" s="28"/>
      <c r="R722" s="31"/>
      <c r="S722" s="31"/>
      <c r="T722" s="30"/>
      <c r="U722" s="30"/>
      <c r="V722" s="30"/>
      <c r="W722" s="30"/>
      <c r="X722" s="30"/>
      <c r="Y722" s="30"/>
      <c r="Z722" s="30"/>
      <c r="AA722" s="30"/>
    </row>
    <row r="723" spans="1:27" ht="13.2" x14ac:dyDescent="0.25">
      <c r="A723" s="78"/>
      <c r="B723" s="28"/>
      <c r="C723" s="28"/>
      <c r="D723" s="27"/>
      <c r="E723" s="28"/>
      <c r="F723" s="27"/>
      <c r="G723" s="28"/>
      <c r="H723" s="31"/>
      <c r="I723" s="31"/>
      <c r="J723" s="30"/>
      <c r="K723" s="30"/>
      <c r="L723" s="28"/>
      <c r="M723" s="31"/>
      <c r="N723" s="31"/>
      <c r="O723" s="28"/>
      <c r="P723" s="28"/>
      <c r="Q723" s="28"/>
      <c r="R723" s="31"/>
      <c r="S723" s="31"/>
      <c r="T723" s="30"/>
      <c r="U723" s="30"/>
      <c r="V723" s="30"/>
      <c r="W723" s="30"/>
      <c r="X723" s="30"/>
      <c r="Y723" s="30"/>
      <c r="Z723" s="30"/>
      <c r="AA723" s="30"/>
    </row>
    <row r="724" spans="1:27" ht="13.2" x14ac:dyDescent="0.25">
      <c r="A724" s="78"/>
      <c r="B724" s="28"/>
      <c r="C724" s="28"/>
      <c r="D724" s="27"/>
      <c r="E724" s="28"/>
      <c r="F724" s="27"/>
      <c r="G724" s="28"/>
      <c r="H724" s="31"/>
      <c r="I724" s="31"/>
      <c r="J724" s="30"/>
      <c r="K724" s="30"/>
      <c r="L724" s="28"/>
      <c r="M724" s="31"/>
      <c r="N724" s="31"/>
      <c r="O724" s="28"/>
      <c r="P724" s="28"/>
      <c r="Q724" s="28"/>
      <c r="R724" s="31"/>
      <c r="S724" s="31"/>
      <c r="T724" s="30"/>
      <c r="U724" s="30"/>
      <c r="V724" s="30"/>
      <c r="W724" s="30"/>
      <c r="X724" s="30"/>
      <c r="Y724" s="30"/>
      <c r="Z724" s="30"/>
      <c r="AA724" s="30"/>
    </row>
    <row r="725" spans="1:27" ht="13.2" x14ac:dyDescent="0.25">
      <c r="A725" s="78"/>
      <c r="B725" s="28"/>
      <c r="C725" s="28"/>
      <c r="D725" s="27"/>
      <c r="E725" s="28"/>
      <c r="F725" s="27"/>
      <c r="G725" s="28"/>
      <c r="H725" s="31"/>
      <c r="I725" s="31"/>
      <c r="J725" s="30"/>
      <c r="K725" s="30"/>
      <c r="L725" s="28"/>
      <c r="M725" s="31"/>
      <c r="N725" s="31"/>
      <c r="O725" s="28"/>
      <c r="P725" s="28"/>
      <c r="Q725" s="28"/>
      <c r="R725" s="31"/>
      <c r="S725" s="31"/>
      <c r="T725" s="30"/>
      <c r="U725" s="30"/>
      <c r="V725" s="30"/>
      <c r="W725" s="30"/>
      <c r="X725" s="30"/>
      <c r="Y725" s="30"/>
      <c r="Z725" s="30"/>
      <c r="AA725" s="30"/>
    </row>
    <row r="726" spans="1:27" ht="13.2" x14ac:dyDescent="0.25">
      <c r="A726" s="78"/>
      <c r="B726" s="28"/>
      <c r="C726" s="28"/>
      <c r="D726" s="27"/>
      <c r="E726" s="28"/>
      <c r="F726" s="27"/>
      <c r="G726" s="28"/>
      <c r="H726" s="31"/>
      <c r="I726" s="31"/>
      <c r="J726" s="30"/>
      <c r="K726" s="30"/>
      <c r="L726" s="28"/>
      <c r="M726" s="31"/>
      <c r="N726" s="31"/>
      <c r="O726" s="28"/>
      <c r="P726" s="28"/>
      <c r="Q726" s="28"/>
      <c r="R726" s="31"/>
      <c r="S726" s="31"/>
      <c r="T726" s="30"/>
      <c r="U726" s="30"/>
      <c r="V726" s="30"/>
      <c r="W726" s="30"/>
      <c r="X726" s="30"/>
      <c r="Y726" s="30"/>
      <c r="Z726" s="30"/>
      <c r="AA726" s="30"/>
    </row>
    <row r="727" spans="1:27" ht="13.2" x14ac:dyDescent="0.25">
      <c r="A727" s="78"/>
      <c r="B727" s="28"/>
      <c r="C727" s="28"/>
      <c r="D727" s="27"/>
      <c r="E727" s="28"/>
      <c r="F727" s="27"/>
      <c r="G727" s="28"/>
      <c r="H727" s="31"/>
      <c r="I727" s="31"/>
      <c r="J727" s="30"/>
      <c r="K727" s="30"/>
      <c r="L727" s="28"/>
      <c r="M727" s="31"/>
      <c r="N727" s="31"/>
      <c r="O727" s="28"/>
      <c r="P727" s="28"/>
      <c r="Q727" s="28"/>
      <c r="R727" s="31"/>
      <c r="S727" s="31"/>
      <c r="T727" s="30"/>
      <c r="U727" s="30"/>
      <c r="V727" s="30"/>
      <c r="W727" s="30"/>
      <c r="X727" s="30"/>
      <c r="Y727" s="30"/>
      <c r="Z727" s="30"/>
      <c r="AA727" s="30"/>
    </row>
    <row r="728" spans="1:27" ht="13.2" x14ac:dyDescent="0.25">
      <c r="A728" s="78"/>
      <c r="B728" s="28"/>
      <c r="C728" s="28"/>
      <c r="D728" s="27"/>
      <c r="E728" s="28"/>
      <c r="F728" s="27"/>
      <c r="G728" s="28"/>
      <c r="H728" s="31"/>
      <c r="I728" s="31"/>
      <c r="J728" s="30"/>
      <c r="K728" s="30"/>
      <c r="L728" s="28"/>
      <c r="M728" s="31"/>
      <c r="N728" s="31"/>
      <c r="O728" s="28"/>
      <c r="P728" s="28"/>
      <c r="Q728" s="28"/>
      <c r="R728" s="31"/>
      <c r="S728" s="31"/>
      <c r="T728" s="30"/>
      <c r="U728" s="30"/>
      <c r="V728" s="30"/>
      <c r="W728" s="30"/>
      <c r="X728" s="30"/>
      <c r="Y728" s="30"/>
      <c r="Z728" s="30"/>
      <c r="AA728" s="30"/>
    </row>
    <row r="729" spans="1:27" ht="13.2" x14ac:dyDescent="0.25">
      <c r="A729" s="78"/>
      <c r="B729" s="28"/>
      <c r="C729" s="28"/>
      <c r="D729" s="27"/>
      <c r="E729" s="28"/>
      <c r="F729" s="27"/>
      <c r="G729" s="28"/>
      <c r="H729" s="31"/>
      <c r="I729" s="31"/>
      <c r="J729" s="30"/>
      <c r="K729" s="30"/>
      <c r="L729" s="28"/>
      <c r="M729" s="31"/>
      <c r="N729" s="31"/>
      <c r="O729" s="28"/>
      <c r="P729" s="28"/>
      <c r="Q729" s="28"/>
      <c r="R729" s="31"/>
      <c r="S729" s="31"/>
      <c r="T729" s="30"/>
      <c r="U729" s="30"/>
      <c r="V729" s="30"/>
      <c r="W729" s="30"/>
      <c r="X729" s="30"/>
      <c r="Y729" s="30"/>
      <c r="Z729" s="30"/>
      <c r="AA729" s="30"/>
    </row>
    <row r="730" spans="1:27" ht="13.2" x14ac:dyDescent="0.25">
      <c r="A730" s="78"/>
      <c r="B730" s="28"/>
      <c r="C730" s="28"/>
      <c r="D730" s="27"/>
      <c r="E730" s="28"/>
      <c r="F730" s="27"/>
      <c r="G730" s="28"/>
      <c r="H730" s="31"/>
      <c r="I730" s="31"/>
      <c r="J730" s="30"/>
      <c r="K730" s="30"/>
      <c r="L730" s="28"/>
      <c r="M730" s="31"/>
      <c r="N730" s="31"/>
      <c r="O730" s="28"/>
      <c r="P730" s="28"/>
      <c r="Q730" s="28"/>
      <c r="R730" s="31"/>
      <c r="S730" s="31"/>
      <c r="T730" s="30"/>
      <c r="U730" s="30"/>
      <c r="V730" s="30"/>
      <c r="W730" s="30"/>
      <c r="X730" s="30"/>
      <c r="Y730" s="30"/>
      <c r="Z730" s="30"/>
      <c r="AA730" s="30"/>
    </row>
    <row r="731" spans="1:27" ht="13.2" x14ac:dyDescent="0.25">
      <c r="A731" s="78"/>
      <c r="B731" s="28"/>
      <c r="C731" s="28"/>
      <c r="D731" s="27"/>
      <c r="E731" s="28"/>
      <c r="F731" s="27"/>
      <c r="G731" s="28"/>
      <c r="H731" s="31"/>
      <c r="I731" s="31"/>
      <c r="J731" s="30"/>
      <c r="K731" s="30"/>
      <c r="L731" s="28"/>
      <c r="M731" s="31"/>
      <c r="N731" s="31"/>
      <c r="O731" s="28"/>
      <c r="P731" s="28"/>
      <c r="Q731" s="28"/>
      <c r="R731" s="31"/>
      <c r="S731" s="31"/>
      <c r="T731" s="30"/>
      <c r="U731" s="30"/>
      <c r="V731" s="30"/>
      <c r="W731" s="30"/>
      <c r="X731" s="30"/>
      <c r="Y731" s="30"/>
      <c r="Z731" s="30"/>
      <c r="AA731" s="30"/>
    </row>
    <row r="732" spans="1:27" ht="13.2" x14ac:dyDescent="0.25">
      <c r="A732" s="78"/>
      <c r="B732" s="28"/>
      <c r="C732" s="28"/>
      <c r="D732" s="27"/>
      <c r="E732" s="28"/>
      <c r="F732" s="27"/>
      <c r="G732" s="28"/>
      <c r="H732" s="31"/>
      <c r="I732" s="31"/>
      <c r="J732" s="30"/>
      <c r="K732" s="30"/>
      <c r="L732" s="28"/>
      <c r="M732" s="31"/>
      <c r="N732" s="31"/>
      <c r="O732" s="28"/>
      <c r="P732" s="28"/>
      <c r="Q732" s="28"/>
      <c r="R732" s="31"/>
      <c r="S732" s="31"/>
      <c r="T732" s="30"/>
      <c r="U732" s="30"/>
      <c r="V732" s="30"/>
      <c r="W732" s="30"/>
      <c r="X732" s="30"/>
      <c r="Y732" s="30"/>
      <c r="Z732" s="30"/>
      <c r="AA732" s="30"/>
    </row>
    <row r="733" spans="1:27" ht="13.2" x14ac:dyDescent="0.25">
      <c r="A733" s="78"/>
      <c r="B733" s="28"/>
      <c r="C733" s="28"/>
      <c r="D733" s="27"/>
      <c r="E733" s="28"/>
      <c r="F733" s="27"/>
      <c r="G733" s="28"/>
      <c r="H733" s="31"/>
      <c r="I733" s="31"/>
      <c r="J733" s="30"/>
      <c r="K733" s="30"/>
      <c r="L733" s="28"/>
      <c r="M733" s="31"/>
      <c r="N733" s="31"/>
      <c r="O733" s="28"/>
      <c r="P733" s="28"/>
      <c r="Q733" s="28"/>
      <c r="R733" s="31"/>
      <c r="S733" s="31"/>
      <c r="T733" s="30"/>
      <c r="U733" s="30"/>
      <c r="V733" s="30"/>
      <c r="W733" s="30"/>
      <c r="X733" s="30"/>
      <c r="Y733" s="30"/>
      <c r="Z733" s="30"/>
      <c r="AA733" s="30"/>
    </row>
    <row r="734" spans="1:27" ht="13.2" x14ac:dyDescent="0.25">
      <c r="A734" s="78"/>
      <c r="B734" s="28"/>
      <c r="C734" s="28"/>
      <c r="D734" s="27"/>
      <c r="E734" s="28"/>
      <c r="F734" s="27"/>
      <c r="G734" s="28"/>
      <c r="H734" s="31"/>
      <c r="I734" s="31"/>
      <c r="J734" s="30"/>
      <c r="K734" s="30"/>
      <c r="L734" s="28"/>
      <c r="M734" s="31"/>
      <c r="N734" s="31"/>
      <c r="O734" s="28"/>
      <c r="P734" s="28"/>
      <c r="Q734" s="28"/>
      <c r="R734" s="31"/>
      <c r="S734" s="31"/>
      <c r="T734" s="30"/>
      <c r="U734" s="30"/>
      <c r="V734" s="30"/>
      <c r="W734" s="30"/>
      <c r="X734" s="30"/>
      <c r="Y734" s="30"/>
      <c r="Z734" s="30"/>
      <c r="AA734" s="30"/>
    </row>
    <row r="735" spans="1:27" ht="13.2" x14ac:dyDescent="0.25">
      <c r="A735" s="78"/>
      <c r="B735" s="28"/>
      <c r="C735" s="28"/>
      <c r="D735" s="27"/>
      <c r="E735" s="28"/>
      <c r="F735" s="27"/>
      <c r="G735" s="28"/>
      <c r="H735" s="31"/>
      <c r="I735" s="31"/>
      <c r="J735" s="30"/>
      <c r="K735" s="30"/>
      <c r="L735" s="28"/>
      <c r="M735" s="31"/>
      <c r="N735" s="31"/>
      <c r="O735" s="28"/>
      <c r="P735" s="28"/>
      <c r="Q735" s="28"/>
      <c r="R735" s="31"/>
      <c r="S735" s="31"/>
      <c r="T735" s="30"/>
      <c r="U735" s="30"/>
      <c r="V735" s="30"/>
      <c r="W735" s="30"/>
      <c r="X735" s="30"/>
      <c r="Y735" s="30"/>
      <c r="Z735" s="30"/>
      <c r="AA735" s="30"/>
    </row>
    <row r="736" spans="1:27" ht="13.2" x14ac:dyDescent="0.25">
      <c r="A736" s="78"/>
      <c r="B736" s="28"/>
      <c r="C736" s="28"/>
      <c r="D736" s="27"/>
      <c r="E736" s="28"/>
      <c r="F736" s="27"/>
      <c r="G736" s="28"/>
      <c r="H736" s="31"/>
      <c r="I736" s="31"/>
      <c r="J736" s="30"/>
      <c r="K736" s="30"/>
      <c r="L736" s="28"/>
      <c r="M736" s="31"/>
      <c r="N736" s="31"/>
      <c r="O736" s="28"/>
      <c r="P736" s="28"/>
      <c r="Q736" s="28"/>
      <c r="R736" s="31"/>
      <c r="S736" s="31"/>
      <c r="T736" s="30"/>
      <c r="U736" s="30"/>
      <c r="V736" s="30"/>
      <c r="W736" s="30"/>
      <c r="X736" s="30"/>
      <c r="Y736" s="30"/>
      <c r="Z736" s="30"/>
      <c r="AA736" s="30"/>
    </row>
    <row r="737" spans="1:27" ht="13.2" x14ac:dyDescent="0.25">
      <c r="A737" s="78"/>
      <c r="B737" s="28"/>
      <c r="C737" s="28"/>
      <c r="D737" s="27"/>
      <c r="E737" s="28"/>
      <c r="F737" s="27"/>
      <c r="G737" s="28"/>
      <c r="H737" s="31"/>
      <c r="I737" s="31"/>
      <c r="J737" s="30"/>
      <c r="K737" s="30"/>
      <c r="L737" s="28"/>
      <c r="M737" s="31"/>
      <c r="N737" s="31"/>
      <c r="O737" s="28"/>
      <c r="P737" s="28"/>
      <c r="Q737" s="28"/>
      <c r="R737" s="31"/>
      <c r="S737" s="31"/>
      <c r="T737" s="30"/>
      <c r="U737" s="30"/>
      <c r="V737" s="30"/>
      <c r="W737" s="30"/>
      <c r="X737" s="30"/>
      <c r="Y737" s="30"/>
      <c r="Z737" s="30"/>
      <c r="AA737" s="30"/>
    </row>
    <row r="738" spans="1:27" ht="13.2" x14ac:dyDescent="0.25">
      <c r="A738" s="78"/>
      <c r="B738" s="28"/>
      <c r="C738" s="28"/>
      <c r="D738" s="27"/>
      <c r="E738" s="28"/>
      <c r="F738" s="27"/>
      <c r="G738" s="28"/>
      <c r="H738" s="31"/>
      <c r="I738" s="31"/>
      <c r="J738" s="30"/>
      <c r="K738" s="30"/>
      <c r="L738" s="28"/>
      <c r="M738" s="31"/>
      <c r="N738" s="31"/>
      <c r="O738" s="28"/>
      <c r="P738" s="28"/>
      <c r="Q738" s="28"/>
      <c r="R738" s="31"/>
      <c r="S738" s="31"/>
      <c r="T738" s="30"/>
      <c r="U738" s="30"/>
      <c r="V738" s="30"/>
      <c r="W738" s="30"/>
      <c r="X738" s="30"/>
      <c r="Y738" s="30"/>
      <c r="Z738" s="30"/>
      <c r="AA738" s="30"/>
    </row>
    <row r="739" spans="1:27" ht="13.2" x14ac:dyDescent="0.25">
      <c r="A739" s="78"/>
      <c r="B739" s="28"/>
      <c r="C739" s="28"/>
      <c r="D739" s="27"/>
      <c r="E739" s="28"/>
      <c r="F739" s="27"/>
      <c r="G739" s="28"/>
      <c r="H739" s="31"/>
      <c r="I739" s="31"/>
      <c r="J739" s="30"/>
      <c r="K739" s="30"/>
      <c r="L739" s="28"/>
      <c r="M739" s="31"/>
      <c r="N739" s="31"/>
      <c r="O739" s="28"/>
      <c r="P739" s="28"/>
      <c r="Q739" s="28"/>
      <c r="R739" s="31"/>
      <c r="S739" s="31"/>
      <c r="T739" s="30"/>
      <c r="U739" s="30"/>
      <c r="V739" s="30"/>
      <c r="W739" s="30"/>
      <c r="X739" s="30"/>
      <c r="Y739" s="30"/>
      <c r="Z739" s="30"/>
      <c r="AA739" s="30"/>
    </row>
    <row r="740" spans="1:27" ht="13.2" x14ac:dyDescent="0.25">
      <c r="A740" s="78"/>
      <c r="B740" s="28"/>
      <c r="C740" s="28"/>
      <c r="D740" s="27"/>
      <c r="E740" s="28"/>
      <c r="F740" s="27"/>
      <c r="G740" s="28"/>
      <c r="H740" s="31"/>
      <c r="I740" s="31"/>
      <c r="J740" s="30"/>
      <c r="K740" s="30"/>
      <c r="L740" s="28"/>
      <c r="M740" s="31"/>
      <c r="N740" s="31"/>
      <c r="O740" s="28"/>
      <c r="P740" s="28"/>
      <c r="Q740" s="28"/>
      <c r="R740" s="31"/>
      <c r="S740" s="31"/>
      <c r="T740" s="30"/>
      <c r="U740" s="30"/>
      <c r="V740" s="30"/>
      <c r="W740" s="30"/>
      <c r="X740" s="30"/>
      <c r="Y740" s="30"/>
      <c r="Z740" s="30"/>
      <c r="AA740" s="30"/>
    </row>
    <row r="741" spans="1:27" ht="13.2" x14ac:dyDescent="0.25">
      <c r="A741" s="78"/>
      <c r="B741" s="28"/>
      <c r="C741" s="28"/>
      <c r="D741" s="27"/>
      <c r="E741" s="28"/>
      <c r="F741" s="27"/>
      <c r="G741" s="28"/>
      <c r="H741" s="31"/>
      <c r="I741" s="31"/>
      <c r="J741" s="30"/>
      <c r="K741" s="30"/>
      <c r="L741" s="28"/>
      <c r="M741" s="31"/>
      <c r="N741" s="31"/>
      <c r="O741" s="28"/>
      <c r="P741" s="28"/>
      <c r="Q741" s="28"/>
      <c r="R741" s="31"/>
      <c r="S741" s="31"/>
      <c r="T741" s="30"/>
      <c r="U741" s="30"/>
      <c r="V741" s="30"/>
      <c r="W741" s="30"/>
      <c r="X741" s="30"/>
      <c r="Y741" s="30"/>
      <c r="Z741" s="30"/>
      <c r="AA741" s="30"/>
    </row>
    <row r="742" spans="1:27" ht="13.2" x14ac:dyDescent="0.25">
      <c r="A742" s="78"/>
      <c r="B742" s="28"/>
      <c r="C742" s="28"/>
      <c r="D742" s="27"/>
      <c r="E742" s="28"/>
      <c r="F742" s="27"/>
      <c r="G742" s="28"/>
      <c r="H742" s="31"/>
      <c r="I742" s="31"/>
      <c r="J742" s="30"/>
      <c r="K742" s="30"/>
      <c r="L742" s="28"/>
      <c r="M742" s="31"/>
      <c r="N742" s="31"/>
      <c r="O742" s="28"/>
      <c r="P742" s="28"/>
      <c r="Q742" s="28"/>
      <c r="R742" s="31"/>
      <c r="S742" s="31"/>
      <c r="T742" s="30"/>
      <c r="U742" s="30"/>
      <c r="V742" s="30"/>
      <c r="W742" s="30"/>
      <c r="X742" s="30"/>
      <c r="Y742" s="30"/>
      <c r="Z742" s="30"/>
      <c r="AA742" s="30"/>
    </row>
    <row r="743" spans="1:27" ht="13.2" x14ac:dyDescent="0.25">
      <c r="A743" s="78"/>
      <c r="B743" s="28"/>
      <c r="C743" s="28"/>
      <c r="D743" s="27"/>
      <c r="E743" s="28"/>
      <c r="F743" s="27"/>
      <c r="G743" s="28"/>
      <c r="H743" s="31"/>
      <c r="I743" s="31"/>
      <c r="J743" s="30"/>
      <c r="K743" s="30"/>
      <c r="L743" s="28"/>
      <c r="M743" s="31"/>
      <c r="N743" s="31"/>
      <c r="O743" s="28"/>
      <c r="P743" s="28"/>
      <c r="Q743" s="28"/>
      <c r="R743" s="31"/>
      <c r="S743" s="31"/>
      <c r="T743" s="30"/>
      <c r="U743" s="30"/>
      <c r="V743" s="30"/>
      <c r="W743" s="30"/>
      <c r="X743" s="30"/>
      <c r="Y743" s="30"/>
      <c r="Z743" s="30"/>
      <c r="AA743" s="30"/>
    </row>
    <row r="744" spans="1:27" ht="13.2" x14ac:dyDescent="0.25">
      <c r="A744" s="78"/>
      <c r="B744" s="28"/>
      <c r="C744" s="28"/>
      <c r="D744" s="27"/>
      <c r="E744" s="28"/>
      <c r="F744" s="27"/>
      <c r="G744" s="28"/>
      <c r="H744" s="31"/>
      <c r="I744" s="31"/>
      <c r="J744" s="30"/>
      <c r="K744" s="30"/>
      <c r="L744" s="28"/>
      <c r="M744" s="31"/>
      <c r="N744" s="31"/>
      <c r="O744" s="28"/>
      <c r="P744" s="28"/>
      <c r="Q744" s="28"/>
      <c r="R744" s="31"/>
      <c r="S744" s="31"/>
      <c r="T744" s="30"/>
      <c r="U744" s="30"/>
      <c r="V744" s="30"/>
      <c r="W744" s="30"/>
      <c r="X744" s="30"/>
      <c r="Y744" s="30"/>
      <c r="Z744" s="30"/>
      <c r="AA744" s="30"/>
    </row>
    <row r="745" spans="1:27" ht="13.2" x14ac:dyDescent="0.25">
      <c r="A745" s="78"/>
      <c r="B745" s="28"/>
      <c r="C745" s="28"/>
      <c r="D745" s="27"/>
      <c r="E745" s="28"/>
      <c r="F745" s="27"/>
      <c r="G745" s="28"/>
      <c r="H745" s="31"/>
      <c r="I745" s="31"/>
      <c r="J745" s="30"/>
      <c r="K745" s="30"/>
      <c r="L745" s="28"/>
      <c r="M745" s="31"/>
      <c r="N745" s="31"/>
      <c r="O745" s="28"/>
      <c r="P745" s="28"/>
      <c r="Q745" s="28"/>
      <c r="R745" s="31"/>
      <c r="S745" s="31"/>
      <c r="T745" s="30"/>
      <c r="U745" s="30"/>
      <c r="V745" s="30"/>
      <c r="W745" s="30"/>
      <c r="X745" s="30"/>
      <c r="Y745" s="30"/>
      <c r="Z745" s="30"/>
      <c r="AA745" s="30"/>
    </row>
    <row r="746" spans="1:27" ht="13.2" x14ac:dyDescent="0.25">
      <c r="A746" s="78"/>
      <c r="B746" s="28"/>
      <c r="C746" s="28"/>
      <c r="D746" s="27"/>
      <c r="E746" s="28"/>
      <c r="F746" s="27"/>
      <c r="G746" s="28"/>
      <c r="H746" s="31"/>
      <c r="I746" s="31"/>
      <c r="J746" s="30"/>
      <c r="K746" s="30"/>
      <c r="L746" s="28"/>
      <c r="M746" s="31"/>
      <c r="N746" s="31"/>
      <c r="O746" s="28"/>
      <c r="P746" s="28"/>
      <c r="Q746" s="28"/>
      <c r="R746" s="31"/>
      <c r="S746" s="31"/>
      <c r="T746" s="30"/>
      <c r="U746" s="30"/>
      <c r="V746" s="30"/>
      <c r="W746" s="30"/>
      <c r="X746" s="30"/>
      <c r="Y746" s="30"/>
      <c r="Z746" s="30"/>
      <c r="AA746" s="30"/>
    </row>
    <row r="747" spans="1:27" ht="13.2" x14ac:dyDescent="0.25">
      <c r="A747" s="78"/>
      <c r="B747" s="28"/>
      <c r="C747" s="28"/>
      <c r="D747" s="27"/>
      <c r="E747" s="28"/>
      <c r="F747" s="27"/>
      <c r="G747" s="28"/>
      <c r="H747" s="31"/>
      <c r="I747" s="31"/>
      <c r="J747" s="30"/>
      <c r="K747" s="30"/>
      <c r="L747" s="28"/>
      <c r="M747" s="31"/>
      <c r="N747" s="31"/>
      <c r="O747" s="28"/>
      <c r="P747" s="28"/>
      <c r="Q747" s="28"/>
      <c r="R747" s="31"/>
      <c r="S747" s="31"/>
      <c r="T747" s="30"/>
      <c r="U747" s="30"/>
      <c r="V747" s="30"/>
      <c r="W747" s="30"/>
      <c r="X747" s="30"/>
      <c r="Y747" s="30"/>
      <c r="Z747" s="30"/>
      <c r="AA747" s="30"/>
    </row>
    <row r="748" spans="1:27" ht="13.2" x14ac:dyDescent="0.25">
      <c r="A748" s="78"/>
      <c r="B748" s="28"/>
      <c r="C748" s="28"/>
      <c r="D748" s="27"/>
      <c r="E748" s="28"/>
      <c r="F748" s="27"/>
      <c r="G748" s="28"/>
      <c r="H748" s="31"/>
      <c r="I748" s="31"/>
      <c r="J748" s="30"/>
      <c r="K748" s="30"/>
      <c r="L748" s="28"/>
      <c r="M748" s="31"/>
      <c r="N748" s="31"/>
      <c r="O748" s="28"/>
      <c r="P748" s="28"/>
      <c r="Q748" s="28"/>
      <c r="R748" s="31"/>
      <c r="S748" s="31"/>
      <c r="T748" s="30"/>
      <c r="U748" s="30"/>
      <c r="V748" s="30"/>
      <c r="W748" s="30"/>
      <c r="X748" s="30"/>
      <c r="Y748" s="30"/>
      <c r="Z748" s="30"/>
      <c r="AA748" s="30"/>
    </row>
    <row r="749" spans="1:27" ht="13.2" x14ac:dyDescent="0.25">
      <c r="A749" s="78"/>
      <c r="B749" s="28"/>
      <c r="C749" s="28"/>
      <c r="D749" s="27"/>
      <c r="E749" s="28"/>
      <c r="F749" s="27"/>
      <c r="G749" s="28"/>
      <c r="H749" s="31"/>
      <c r="I749" s="31"/>
      <c r="J749" s="30"/>
      <c r="K749" s="30"/>
      <c r="L749" s="28"/>
      <c r="M749" s="31"/>
      <c r="N749" s="31"/>
      <c r="O749" s="28"/>
      <c r="P749" s="28"/>
      <c r="Q749" s="28"/>
      <c r="R749" s="31"/>
      <c r="S749" s="31"/>
      <c r="T749" s="30"/>
      <c r="U749" s="30"/>
      <c r="V749" s="30"/>
      <c r="W749" s="30"/>
      <c r="X749" s="30"/>
      <c r="Y749" s="30"/>
      <c r="Z749" s="30"/>
      <c r="AA749" s="30"/>
    </row>
    <row r="750" spans="1:27" ht="13.2" x14ac:dyDescent="0.25">
      <c r="A750" s="78"/>
      <c r="B750" s="28"/>
      <c r="C750" s="28"/>
      <c r="D750" s="27"/>
      <c r="E750" s="28"/>
      <c r="F750" s="27"/>
      <c r="G750" s="28"/>
      <c r="H750" s="31"/>
      <c r="I750" s="31"/>
      <c r="J750" s="30"/>
      <c r="K750" s="30"/>
      <c r="L750" s="28"/>
      <c r="M750" s="31"/>
      <c r="N750" s="31"/>
      <c r="O750" s="28"/>
      <c r="P750" s="28"/>
      <c r="Q750" s="28"/>
      <c r="R750" s="31"/>
      <c r="S750" s="31"/>
      <c r="T750" s="30"/>
      <c r="U750" s="30"/>
      <c r="V750" s="30"/>
      <c r="W750" s="30"/>
      <c r="X750" s="30"/>
      <c r="Y750" s="30"/>
      <c r="Z750" s="30"/>
      <c r="AA750" s="30"/>
    </row>
    <row r="751" spans="1:27" ht="13.2" x14ac:dyDescent="0.25">
      <c r="A751" s="78"/>
      <c r="B751" s="28"/>
      <c r="C751" s="28"/>
      <c r="D751" s="27"/>
      <c r="E751" s="28"/>
      <c r="F751" s="27"/>
      <c r="G751" s="28"/>
      <c r="H751" s="31"/>
      <c r="I751" s="31"/>
      <c r="J751" s="30"/>
      <c r="K751" s="30"/>
      <c r="L751" s="28"/>
      <c r="M751" s="31"/>
      <c r="N751" s="31"/>
      <c r="O751" s="28"/>
      <c r="P751" s="28"/>
      <c r="Q751" s="28"/>
      <c r="R751" s="31"/>
      <c r="S751" s="31"/>
      <c r="T751" s="30"/>
      <c r="U751" s="30"/>
      <c r="V751" s="30"/>
      <c r="W751" s="30"/>
      <c r="X751" s="30"/>
      <c r="Y751" s="30"/>
      <c r="Z751" s="30"/>
      <c r="AA751" s="30"/>
    </row>
    <row r="752" spans="1:27" ht="13.2" x14ac:dyDescent="0.25">
      <c r="A752" s="78"/>
      <c r="B752" s="28"/>
      <c r="C752" s="28"/>
      <c r="D752" s="27"/>
      <c r="E752" s="28"/>
      <c r="F752" s="27"/>
      <c r="G752" s="28"/>
      <c r="H752" s="31"/>
      <c r="I752" s="31"/>
      <c r="J752" s="30"/>
      <c r="K752" s="30"/>
      <c r="L752" s="28"/>
      <c r="M752" s="31"/>
      <c r="N752" s="31"/>
      <c r="O752" s="28"/>
      <c r="P752" s="28"/>
      <c r="Q752" s="28"/>
      <c r="R752" s="31"/>
      <c r="S752" s="31"/>
      <c r="T752" s="30"/>
      <c r="U752" s="30"/>
      <c r="V752" s="30"/>
      <c r="W752" s="30"/>
      <c r="X752" s="30"/>
      <c r="Y752" s="30"/>
      <c r="Z752" s="30"/>
      <c r="AA752" s="30"/>
    </row>
    <row r="753" spans="1:27" ht="13.2" x14ac:dyDescent="0.25">
      <c r="A753" s="78"/>
      <c r="B753" s="28"/>
      <c r="C753" s="28"/>
      <c r="D753" s="27"/>
      <c r="E753" s="28"/>
      <c r="F753" s="27"/>
      <c r="G753" s="28"/>
      <c r="H753" s="31"/>
      <c r="I753" s="31"/>
      <c r="J753" s="30"/>
      <c r="K753" s="30"/>
      <c r="L753" s="28"/>
      <c r="M753" s="31"/>
      <c r="N753" s="31"/>
      <c r="O753" s="28"/>
      <c r="P753" s="28"/>
      <c r="Q753" s="28"/>
      <c r="R753" s="31"/>
      <c r="S753" s="31"/>
      <c r="T753" s="30"/>
      <c r="U753" s="30"/>
      <c r="V753" s="30"/>
      <c r="W753" s="30"/>
      <c r="X753" s="30"/>
      <c r="Y753" s="30"/>
      <c r="Z753" s="30"/>
      <c r="AA753" s="30"/>
    </row>
    <row r="754" spans="1:27" ht="13.2" x14ac:dyDescent="0.25">
      <c r="A754" s="78"/>
      <c r="B754" s="28"/>
      <c r="C754" s="28"/>
      <c r="D754" s="27"/>
      <c r="E754" s="28"/>
      <c r="F754" s="27"/>
      <c r="G754" s="28"/>
      <c r="H754" s="31"/>
      <c r="I754" s="31"/>
      <c r="J754" s="30"/>
      <c r="K754" s="30"/>
      <c r="L754" s="28"/>
      <c r="M754" s="31"/>
      <c r="N754" s="31"/>
      <c r="O754" s="28"/>
      <c r="P754" s="28"/>
      <c r="Q754" s="28"/>
      <c r="R754" s="31"/>
      <c r="S754" s="31"/>
      <c r="T754" s="30"/>
      <c r="U754" s="30"/>
      <c r="V754" s="30"/>
      <c r="W754" s="30"/>
      <c r="X754" s="30"/>
      <c r="Y754" s="30"/>
      <c r="Z754" s="30"/>
      <c r="AA754" s="30"/>
    </row>
    <row r="755" spans="1:27" ht="13.2" x14ac:dyDescent="0.25">
      <c r="A755" s="78"/>
      <c r="B755" s="28"/>
      <c r="C755" s="28"/>
      <c r="D755" s="27"/>
      <c r="E755" s="28"/>
      <c r="F755" s="27"/>
      <c r="G755" s="28"/>
      <c r="H755" s="31"/>
      <c r="I755" s="31"/>
      <c r="J755" s="30"/>
      <c r="K755" s="30"/>
      <c r="L755" s="28"/>
      <c r="M755" s="31"/>
      <c r="N755" s="31"/>
      <c r="O755" s="28"/>
      <c r="P755" s="28"/>
      <c r="Q755" s="28"/>
      <c r="R755" s="31"/>
      <c r="S755" s="31"/>
      <c r="T755" s="30"/>
      <c r="U755" s="30"/>
      <c r="V755" s="30"/>
      <c r="W755" s="30"/>
      <c r="X755" s="30"/>
      <c r="Y755" s="30"/>
      <c r="Z755" s="30"/>
      <c r="AA755" s="30"/>
    </row>
    <row r="756" spans="1:27" ht="13.2" x14ac:dyDescent="0.25">
      <c r="A756" s="78"/>
      <c r="B756" s="28"/>
      <c r="C756" s="28"/>
      <c r="D756" s="27"/>
      <c r="E756" s="28"/>
      <c r="F756" s="27"/>
      <c r="G756" s="28"/>
      <c r="H756" s="31"/>
      <c r="I756" s="31"/>
      <c r="J756" s="30"/>
      <c r="K756" s="30"/>
      <c r="L756" s="28"/>
      <c r="M756" s="31"/>
      <c r="N756" s="31"/>
      <c r="O756" s="28"/>
      <c r="P756" s="28"/>
      <c r="Q756" s="28"/>
      <c r="R756" s="31"/>
      <c r="S756" s="31"/>
      <c r="T756" s="30"/>
      <c r="U756" s="30"/>
      <c r="V756" s="30"/>
      <c r="W756" s="30"/>
      <c r="X756" s="30"/>
      <c r="Y756" s="30"/>
      <c r="Z756" s="30"/>
      <c r="AA756" s="30"/>
    </row>
    <row r="757" spans="1:27" ht="13.2" x14ac:dyDescent="0.25">
      <c r="A757" s="78"/>
      <c r="B757" s="28"/>
      <c r="C757" s="28"/>
      <c r="D757" s="27"/>
      <c r="E757" s="28"/>
      <c r="F757" s="27"/>
      <c r="G757" s="28"/>
      <c r="H757" s="31"/>
      <c r="I757" s="31"/>
      <c r="J757" s="30"/>
      <c r="K757" s="30"/>
      <c r="L757" s="28"/>
      <c r="M757" s="31"/>
      <c r="N757" s="31"/>
      <c r="O757" s="28"/>
      <c r="P757" s="28"/>
      <c r="Q757" s="28"/>
      <c r="R757" s="31"/>
      <c r="S757" s="31"/>
      <c r="T757" s="30"/>
      <c r="U757" s="30"/>
      <c r="V757" s="30"/>
      <c r="W757" s="30"/>
      <c r="X757" s="30"/>
      <c r="Y757" s="30"/>
      <c r="Z757" s="30"/>
      <c r="AA757" s="30"/>
    </row>
    <row r="758" spans="1:27" ht="13.2" x14ac:dyDescent="0.25">
      <c r="A758" s="78"/>
      <c r="B758" s="28"/>
      <c r="C758" s="28"/>
      <c r="D758" s="27"/>
      <c r="E758" s="28"/>
      <c r="F758" s="27"/>
      <c r="G758" s="28"/>
      <c r="H758" s="31"/>
      <c r="I758" s="31"/>
      <c r="J758" s="30"/>
      <c r="K758" s="30"/>
      <c r="L758" s="28"/>
      <c r="M758" s="31"/>
      <c r="N758" s="31"/>
      <c r="O758" s="28"/>
      <c r="P758" s="28"/>
      <c r="Q758" s="28"/>
      <c r="R758" s="31"/>
      <c r="S758" s="31"/>
      <c r="T758" s="30"/>
      <c r="U758" s="30"/>
      <c r="V758" s="30"/>
      <c r="W758" s="30"/>
      <c r="X758" s="30"/>
      <c r="Y758" s="30"/>
      <c r="Z758" s="30"/>
      <c r="AA758" s="30"/>
    </row>
    <row r="759" spans="1:27" ht="13.2" x14ac:dyDescent="0.25">
      <c r="A759" s="78"/>
      <c r="B759" s="28"/>
      <c r="C759" s="28"/>
      <c r="D759" s="27"/>
      <c r="E759" s="28"/>
      <c r="F759" s="27"/>
      <c r="G759" s="28"/>
      <c r="H759" s="31"/>
      <c r="I759" s="31"/>
      <c r="J759" s="30"/>
      <c r="K759" s="30"/>
      <c r="L759" s="28"/>
      <c r="M759" s="31"/>
      <c r="N759" s="31"/>
      <c r="O759" s="28"/>
      <c r="P759" s="28"/>
      <c r="Q759" s="28"/>
      <c r="R759" s="31"/>
      <c r="S759" s="31"/>
      <c r="T759" s="30"/>
      <c r="U759" s="30"/>
      <c r="V759" s="30"/>
      <c r="W759" s="30"/>
      <c r="X759" s="30"/>
      <c r="Y759" s="30"/>
      <c r="Z759" s="30"/>
      <c r="AA759" s="30"/>
    </row>
    <row r="760" spans="1:27" ht="13.2" x14ac:dyDescent="0.25">
      <c r="A760" s="78"/>
      <c r="B760" s="28"/>
      <c r="C760" s="28"/>
      <c r="D760" s="27"/>
      <c r="E760" s="28"/>
      <c r="F760" s="27"/>
      <c r="G760" s="28"/>
      <c r="H760" s="31"/>
      <c r="I760" s="31"/>
      <c r="J760" s="30"/>
      <c r="K760" s="30"/>
      <c r="L760" s="28"/>
      <c r="M760" s="31"/>
      <c r="N760" s="31"/>
      <c r="O760" s="28"/>
      <c r="P760" s="28"/>
      <c r="Q760" s="28"/>
      <c r="R760" s="31"/>
      <c r="S760" s="31"/>
      <c r="T760" s="30"/>
      <c r="U760" s="30"/>
      <c r="V760" s="30"/>
      <c r="W760" s="30"/>
      <c r="X760" s="30"/>
      <c r="Y760" s="30"/>
      <c r="Z760" s="30"/>
      <c r="AA760" s="30"/>
    </row>
    <row r="761" spans="1:27" ht="13.2" x14ac:dyDescent="0.25">
      <c r="A761" s="78"/>
      <c r="B761" s="28"/>
      <c r="C761" s="28"/>
      <c r="D761" s="27"/>
      <c r="E761" s="28"/>
      <c r="F761" s="27"/>
      <c r="G761" s="28"/>
      <c r="H761" s="31"/>
      <c r="I761" s="31"/>
      <c r="J761" s="30"/>
      <c r="K761" s="30"/>
      <c r="L761" s="28"/>
      <c r="M761" s="31"/>
      <c r="N761" s="31"/>
      <c r="O761" s="28"/>
      <c r="P761" s="28"/>
      <c r="Q761" s="28"/>
      <c r="R761" s="31"/>
      <c r="S761" s="31"/>
      <c r="T761" s="30"/>
      <c r="U761" s="30"/>
      <c r="V761" s="30"/>
      <c r="W761" s="30"/>
      <c r="X761" s="30"/>
      <c r="Y761" s="30"/>
      <c r="Z761" s="30"/>
      <c r="AA761" s="30"/>
    </row>
    <row r="762" spans="1:27" ht="13.2" x14ac:dyDescent="0.25">
      <c r="A762" s="78"/>
      <c r="B762" s="28"/>
      <c r="C762" s="28"/>
      <c r="D762" s="27"/>
      <c r="E762" s="28"/>
      <c r="F762" s="27"/>
      <c r="G762" s="28"/>
      <c r="H762" s="31"/>
      <c r="I762" s="31"/>
      <c r="J762" s="30"/>
      <c r="K762" s="30"/>
      <c r="L762" s="28"/>
      <c r="M762" s="31"/>
      <c r="N762" s="31"/>
      <c r="O762" s="28"/>
      <c r="P762" s="28"/>
      <c r="Q762" s="28"/>
      <c r="R762" s="31"/>
      <c r="S762" s="31"/>
      <c r="T762" s="30"/>
      <c r="U762" s="30"/>
      <c r="V762" s="30"/>
      <c r="W762" s="30"/>
      <c r="X762" s="30"/>
      <c r="Y762" s="30"/>
      <c r="Z762" s="30"/>
      <c r="AA762" s="30"/>
    </row>
    <row r="763" spans="1:27" ht="13.2" x14ac:dyDescent="0.25">
      <c r="A763" s="78"/>
      <c r="B763" s="28"/>
      <c r="C763" s="28"/>
      <c r="D763" s="27"/>
      <c r="E763" s="28"/>
      <c r="F763" s="27"/>
      <c r="G763" s="28"/>
      <c r="H763" s="31"/>
      <c r="I763" s="31"/>
      <c r="J763" s="30"/>
      <c r="K763" s="30"/>
      <c r="L763" s="28"/>
      <c r="M763" s="31"/>
      <c r="N763" s="31"/>
      <c r="O763" s="28"/>
      <c r="P763" s="28"/>
      <c r="Q763" s="28"/>
      <c r="R763" s="31"/>
      <c r="S763" s="31"/>
      <c r="T763" s="30"/>
      <c r="U763" s="30"/>
      <c r="V763" s="30"/>
      <c r="W763" s="30"/>
      <c r="X763" s="30"/>
      <c r="Y763" s="30"/>
      <c r="Z763" s="30"/>
      <c r="AA763" s="30"/>
    </row>
    <row r="764" spans="1:27" ht="13.2" x14ac:dyDescent="0.25">
      <c r="A764" s="78"/>
      <c r="B764" s="28"/>
      <c r="C764" s="28"/>
      <c r="D764" s="27"/>
      <c r="E764" s="28"/>
      <c r="F764" s="27"/>
      <c r="G764" s="28"/>
      <c r="H764" s="31"/>
      <c r="I764" s="31"/>
      <c r="J764" s="30"/>
      <c r="K764" s="30"/>
      <c r="L764" s="28"/>
      <c r="M764" s="31"/>
      <c r="N764" s="31"/>
      <c r="O764" s="28"/>
      <c r="P764" s="28"/>
      <c r="Q764" s="28"/>
      <c r="R764" s="31"/>
      <c r="S764" s="31"/>
      <c r="T764" s="30"/>
      <c r="U764" s="30"/>
      <c r="V764" s="30"/>
      <c r="W764" s="30"/>
      <c r="X764" s="30"/>
      <c r="Y764" s="30"/>
      <c r="Z764" s="30"/>
      <c r="AA764" s="30"/>
    </row>
    <row r="765" spans="1:27" ht="13.2" x14ac:dyDescent="0.25">
      <c r="A765" s="78"/>
      <c r="B765" s="28"/>
      <c r="C765" s="28"/>
      <c r="D765" s="27"/>
      <c r="E765" s="28"/>
      <c r="F765" s="27"/>
      <c r="G765" s="28"/>
      <c r="H765" s="31"/>
      <c r="I765" s="31"/>
      <c r="J765" s="30"/>
      <c r="K765" s="30"/>
      <c r="L765" s="28"/>
      <c r="M765" s="31"/>
      <c r="N765" s="31"/>
      <c r="O765" s="28"/>
      <c r="P765" s="28"/>
      <c r="Q765" s="28"/>
      <c r="R765" s="31"/>
      <c r="S765" s="31"/>
      <c r="T765" s="30"/>
      <c r="U765" s="30"/>
      <c r="V765" s="30"/>
      <c r="W765" s="30"/>
      <c r="X765" s="30"/>
      <c r="Y765" s="30"/>
      <c r="Z765" s="30"/>
      <c r="AA765" s="30"/>
    </row>
    <row r="766" spans="1:27" ht="13.2" x14ac:dyDescent="0.25">
      <c r="A766" s="78"/>
      <c r="B766" s="28"/>
      <c r="C766" s="28"/>
      <c r="D766" s="27"/>
      <c r="E766" s="28"/>
      <c r="F766" s="27"/>
      <c r="G766" s="28"/>
      <c r="H766" s="31"/>
      <c r="I766" s="31"/>
      <c r="J766" s="30"/>
      <c r="K766" s="30"/>
      <c r="L766" s="28"/>
      <c r="M766" s="31"/>
      <c r="N766" s="31"/>
      <c r="O766" s="28"/>
      <c r="P766" s="28"/>
      <c r="Q766" s="28"/>
      <c r="R766" s="31"/>
      <c r="S766" s="31"/>
      <c r="T766" s="30"/>
      <c r="U766" s="30"/>
      <c r="V766" s="30"/>
      <c r="W766" s="30"/>
      <c r="X766" s="30"/>
      <c r="Y766" s="30"/>
      <c r="Z766" s="30"/>
      <c r="AA766" s="30"/>
    </row>
    <row r="767" spans="1:27" ht="13.2" x14ac:dyDescent="0.25">
      <c r="A767" s="78"/>
      <c r="B767" s="28"/>
      <c r="C767" s="28"/>
      <c r="D767" s="27"/>
      <c r="E767" s="28"/>
      <c r="F767" s="27"/>
      <c r="G767" s="28"/>
      <c r="H767" s="31"/>
      <c r="I767" s="31"/>
      <c r="J767" s="30"/>
      <c r="K767" s="30"/>
      <c r="L767" s="28"/>
      <c r="M767" s="31"/>
      <c r="N767" s="31"/>
      <c r="O767" s="28"/>
      <c r="P767" s="28"/>
      <c r="Q767" s="28"/>
      <c r="R767" s="31"/>
      <c r="S767" s="31"/>
      <c r="T767" s="30"/>
      <c r="U767" s="30"/>
      <c r="V767" s="30"/>
      <c r="W767" s="30"/>
      <c r="X767" s="30"/>
      <c r="Y767" s="30"/>
      <c r="Z767" s="30"/>
      <c r="AA767" s="30"/>
    </row>
    <row r="768" spans="1:27" ht="13.2" x14ac:dyDescent="0.25">
      <c r="A768" s="78"/>
      <c r="B768" s="28"/>
      <c r="C768" s="28"/>
      <c r="D768" s="27"/>
      <c r="E768" s="28"/>
      <c r="F768" s="27"/>
      <c r="G768" s="28"/>
      <c r="H768" s="31"/>
      <c r="I768" s="31"/>
      <c r="J768" s="30"/>
      <c r="K768" s="30"/>
      <c r="L768" s="28"/>
      <c r="M768" s="31"/>
      <c r="N768" s="31"/>
      <c r="O768" s="28"/>
      <c r="P768" s="28"/>
      <c r="Q768" s="28"/>
      <c r="R768" s="31"/>
      <c r="S768" s="31"/>
      <c r="T768" s="30"/>
      <c r="U768" s="30"/>
      <c r="V768" s="30"/>
      <c r="W768" s="30"/>
      <c r="X768" s="30"/>
      <c r="Y768" s="30"/>
      <c r="Z768" s="30"/>
      <c r="AA768" s="30"/>
    </row>
    <row r="769" spans="1:27" ht="13.2" x14ac:dyDescent="0.25">
      <c r="A769" s="78"/>
      <c r="B769" s="28"/>
      <c r="C769" s="28"/>
      <c r="D769" s="27"/>
      <c r="E769" s="28"/>
      <c r="F769" s="27"/>
      <c r="G769" s="28"/>
      <c r="H769" s="31"/>
      <c r="I769" s="31"/>
      <c r="J769" s="30"/>
      <c r="K769" s="30"/>
      <c r="L769" s="28"/>
      <c r="M769" s="31"/>
      <c r="N769" s="31"/>
      <c r="O769" s="28"/>
      <c r="P769" s="28"/>
      <c r="Q769" s="28"/>
      <c r="R769" s="31"/>
      <c r="S769" s="31"/>
      <c r="T769" s="30"/>
      <c r="U769" s="30"/>
      <c r="V769" s="30"/>
      <c r="W769" s="30"/>
      <c r="X769" s="30"/>
      <c r="Y769" s="30"/>
      <c r="Z769" s="30"/>
      <c r="AA769" s="30"/>
    </row>
    <row r="770" spans="1:27" ht="13.2" x14ac:dyDescent="0.25">
      <c r="A770" s="78"/>
      <c r="B770" s="28"/>
      <c r="C770" s="28"/>
      <c r="D770" s="27"/>
      <c r="E770" s="28"/>
      <c r="F770" s="27"/>
      <c r="G770" s="28"/>
      <c r="H770" s="31"/>
      <c r="I770" s="31"/>
      <c r="J770" s="30"/>
      <c r="K770" s="30"/>
      <c r="L770" s="28"/>
      <c r="M770" s="31"/>
      <c r="N770" s="31"/>
      <c r="O770" s="28"/>
      <c r="P770" s="28"/>
      <c r="Q770" s="28"/>
      <c r="R770" s="31"/>
      <c r="S770" s="31"/>
      <c r="T770" s="30"/>
      <c r="U770" s="30"/>
      <c r="V770" s="30"/>
      <c r="W770" s="30"/>
      <c r="X770" s="30"/>
      <c r="Y770" s="30"/>
      <c r="Z770" s="30"/>
      <c r="AA770" s="30"/>
    </row>
    <row r="771" spans="1:27" ht="13.2" x14ac:dyDescent="0.25">
      <c r="A771" s="78"/>
      <c r="B771" s="28"/>
      <c r="C771" s="28"/>
      <c r="D771" s="27"/>
      <c r="E771" s="28"/>
      <c r="F771" s="27"/>
      <c r="G771" s="28"/>
      <c r="H771" s="31"/>
      <c r="I771" s="31"/>
      <c r="J771" s="30"/>
      <c r="K771" s="30"/>
      <c r="L771" s="28"/>
      <c r="M771" s="31"/>
      <c r="N771" s="31"/>
      <c r="O771" s="28"/>
      <c r="P771" s="28"/>
      <c r="Q771" s="28"/>
      <c r="R771" s="31"/>
      <c r="S771" s="31"/>
      <c r="T771" s="30"/>
      <c r="U771" s="30"/>
      <c r="V771" s="30"/>
      <c r="W771" s="30"/>
      <c r="X771" s="30"/>
      <c r="Y771" s="30"/>
      <c r="Z771" s="30"/>
      <c r="AA771" s="30"/>
    </row>
    <row r="772" spans="1:27" ht="13.2" x14ac:dyDescent="0.25">
      <c r="A772" s="78"/>
      <c r="B772" s="28"/>
      <c r="C772" s="28"/>
      <c r="D772" s="27"/>
      <c r="E772" s="28"/>
      <c r="F772" s="27"/>
      <c r="G772" s="28"/>
      <c r="H772" s="31"/>
      <c r="I772" s="31"/>
      <c r="J772" s="30"/>
      <c r="K772" s="30"/>
      <c r="L772" s="28"/>
      <c r="M772" s="31"/>
      <c r="N772" s="31"/>
      <c r="O772" s="28"/>
      <c r="P772" s="28"/>
      <c r="Q772" s="28"/>
      <c r="R772" s="31"/>
      <c r="S772" s="31"/>
      <c r="T772" s="30"/>
      <c r="U772" s="30"/>
      <c r="V772" s="30"/>
      <c r="W772" s="30"/>
      <c r="X772" s="30"/>
      <c r="Y772" s="30"/>
      <c r="Z772" s="30"/>
      <c r="AA772" s="30"/>
    </row>
    <row r="773" spans="1:27" ht="13.2" x14ac:dyDescent="0.25">
      <c r="A773" s="78"/>
      <c r="B773" s="28"/>
      <c r="C773" s="28"/>
      <c r="D773" s="27"/>
      <c r="E773" s="28"/>
      <c r="F773" s="27"/>
      <c r="G773" s="28"/>
      <c r="H773" s="31"/>
      <c r="I773" s="31"/>
      <c r="J773" s="30"/>
      <c r="K773" s="30"/>
      <c r="L773" s="28"/>
      <c r="M773" s="31"/>
      <c r="N773" s="31"/>
      <c r="O773" s="28"/>
      <c r="P773" s="28"/>
      <c r="Q773" s="28"/>
      <c r="R773" s="31"/>
      <c r="S773" s="31"/>
      <c r="T773" s="30"/>
      <c r="U773" s="30"/>
      <c r="V773" s="30"/>
      <c r="W773" s="30"/>
      <c r="X773" s="30"/>
      <c r="Y773" s="30"/>
      <c r="Z773" s="30"/>
      <c r="AA773" s="30"/>
    </row>
    <row r="774" spans="1:27" ht="13.2" x14ac:dyDescent="0.25">
      <c r="A774" s="78"/>
      <c r="B774" s="28"/>
      <c r="C774" s="28"/>
      <c r="D774" s="27"/>
      <c r="E774" s="28"/>
      <c r="F774" s="27"/>
      <c r="G774" s="28"/>
      <c r="H774" s="31"/>
      <c r="I774" s="31"/>
      <c r="J774" s="30"/>
      <c r="K774" s="30"/>
      <c r="L774" s="28"/>
      <c r="M774" s="31"/>
      <c r="N774" s="31"/>
      <c r="O774" s="28"/>
      <c r="P774" s="28"/>
      <c r="Q774" s="28"/>
      <c r="R774" s="31"/>
      <c r="S774" s="31"/>
      <c r="T774" s="30"/>
      <c r="U774" s="30"/>
      <c r="V774" s="30"/>
      <c r="W774" s="30"/>
      <c r="X774" s="30"/>
      <c r="Y774" s="30"/>
      <c r="Z774" s="30"/>
      <c r="AA774" s="30"/>
    </row>
    <row r="775" spans="1:27" ht="13.2" x14ac:dyDescent="0.25">
      <c r="A775" s="78"/>
      <c r="B775" s="28"/>
      <c r="C775" s="28"/>
      <c r="D775" s="27"/>
      <c r="E775" s="28"/>
      <c r="F775" s="27"/>
      <c r="G775" s="28"/>
      <c r="H775" s="31"/>
      <c r="I775" s="31"/>
      <c r="J775" s="30"/>
      <c r="K775" s="30"/>
      <c r="L775" s="28"/>
      <c r="M775" s="31"/>
      <c r="N775" s="31"/>
      <c r="O775" s="28"/>
      <c r="P775" s="28"/>
      <c r="Q775" s="28"/>
      <c r="R775" s="31"/>
      <c r="S775" s="31"/>
      <c r="T775" s="30"/>
      <c r="U775" s="30"/>
      <c r="V775" s="30"/>
      <c r="W775" s="30"/>
      <c r="X775" s="30"/>
      <c r="Y775" s="30"/>
      <c r="Z775" s="30"/>
      <c r="AA775" s="30"/>
    </row>
    <row r="776" spans="1:27" ht="13.2" x14ac:dyDescent="0.25">
      <c r="A776" s="78"/>
      <c r="B776" s="28"/>
      <c r="C776" s="28"/>
      <c r="D776" s="27"/>
      <c r="E776" s="28"/>
      <c r="F776" s="27"/>
      <c r="G776" s="28"/>
      <c r="H776" s="31"/>
      <c r="I776" s="31"/>
      <c r="J776" s="30"/>
      <c r="K776" s="30"/>
      <c r="L776" s="28"/>
      <c r="M776" s="31"/>
      <c r="N776" s="31"/>
      <c r="O776" s="28"/>
      <c r="P776" s="28"/>
      <c r="Q776" s="28"/>
      <c r="R776" s="31"/>
      <c r="S776" s="31"/>
      <c r="T776" s="30"/>
      <c r="U776" s="30"/>
      <c r="V776" s="30"/>
      <c r="W776" s="30"/>
      <c r="X776" s="30"/>
      <c r="Y776" s="30"/>
      <c r="Z776" s="30"/>
      <c r="AA776" s="30"/>
    </row>
    <row r="777" spans="1:27" ht="13.2" x14ac:dyDescent="0.25">
      <c r="A777" s="78"/>
      <c r="B777" s="28"/>
      <c r="C777" s="28"/>
      <c r="D777" s="27"/>
      <c r="E777" s="28"/>
      <c r="F777" s="27"/>
      <c r="G777" s="28"/>
      <c r="H777" s="31"/>
      <c r="I777" s="31"/>
      <c r="J777" s="30"/>
      <c r="K777" s="30"/>
      <c r="L777" s="28"/>
      <c r="M777" s="31"/>
      <c r="N777" s="31"/>
      <c r="O777" s="28"/>
      <c r="P777" s="28"/>
      <c r="Q777" s="28"/>
      <c r="R777" s="31"/>
      <c r="S777" s="31"/>
      <c r="T777" s="30"/>
      <c r="U777" s="30"/>
      <c r="V777" s="30"/>
      <c r="W777" s="30"/>
      <c r="X777" s="30"/>
      <c r="Y777" s="30"/>
      <c r="Z777" s="30"/>
      <c r="AA777" s="30"/>
    </row>
    <row r="778" spans="1:27" ht="13.2" x14ac:dyDescent="0.25">
      <c r="A778" s="78"/>
      <c r="B778" s="28"/>
      <c r="C778" s="28"/>
      <c r="D778" s="27"/>
      <c r="E778" s="28"/>
      <c r="F778" s="27"/>
      <c r="G778" s="28"/>
      <c r="H778" s="31"/>
      <c r="I778" s="31"/>
      <c r="J778" s="30"/>
      <c r="K778" s="30"/>
      <c r="L778" s="28"/>
      <c r="M778" s="31"/>
      <c r="N778" s="31"/>
      <c r="O778" s="28"/>
      <c r="P778" s="28"/>
      <c r="Q778" s="28"/>
      <c r="R778" s="31"/>
      <c r="S778" s="31"/>
      <c r="T778" s="30"/>
      <c r="U778" s="30"/>
      <c r="V778" s="30"/>
      <c r="W778" s="30"/>
      <c r="X778" s="30"/>
      <c r="Y778" s="30"/>
      <c r="Z778" s="30"/>
      <c r="AA778" s="30"/>
    </row>
    <row r="779" spans="1:27" ht="13.2" x14ac:dyDescent="0.25">
      <c r="A779" s="78"/>
      <c r="B779" s="28"/>
      <c r="C779" s="28"/>
      <c r="D779" s="27"/>
      <c r="E779" s="28"/>
      <c r="F779" s="27"/>
      <c r="G779" s="28"/>
      <c r="H779" s="31"/>
      <c r="I779" s="31"/>
      <c r="J779" s="30"/>
      <c r="K779" s="30"/>
      <c r="L779" s="28"/>
      <c r="M779" s="31"/>
      <c r="N779" s="31"/>
      <c r="O779" s="28"/>
      <c r="P779" s="28"/>
      <c r="Q779" s="28"/>
      <c r="R779" s="31"/>
      <c r="S779" s="31"/>
      <c r="T779" s="30"/>
      <c r="U779" s="30"/>
      <c r="V779" s="30"/>
      <c r="W779" s="30"/>
      <c r="X779" s="30"/>
      <c r="Y779" s="30"/>
      <c r="Z779" s="30"/>
      <c r="AA779" s="30"/>
    </row>
    <row r="780" spans="1:27" ht="13.2" x14ac:dyDescent="0.25">
      <c r="A780" s="78"/>
      <c r="B780" s="28"/>
      <c r="C780" s="28"/>
      <c r="D780" s="27"/>
      <c r="E780" s="28"/>
      <c r="F780" s="27"/>
      <c r="G780" s="28"/>
      <c r="H780" s="31"/>
      <c r="I780" s="31"/>
      <c r="J780" s="30"/>
      <c r="K780" s="30"/>
      <c r="L780" s="28"/>
      <c r="M780" s="31"/>
      <c r="N780" s="31"/>
      <c r="O780" s="28"/>
      <c r="P780" s="28"/>
      <c r="Q780" s="28"/>
      <c r="R780" s="31"/>
      <c r="S780" s="31"/>
      <c r="T780" s="30"/>
      <c r="U780" s="30"/>
      <c r="V780" s="30"/>
      <c r="W780" s="30"/>
      <c r="X780" s="30"/>
      <c r="Y780" s="30"/>
      <c r="Z780" s="30"/>
      <c r="AA780" s="30"/>
    </row>
    <row r="781" spans="1:27" ht="13.2" x14ac:dyDescent="0.25">
      <c r="A781" s="78"/>
      <c r="B781" s="28"/>
      <c r="C781" s="28"/>
      <c r="D781" s="27"/>
      <c r="E781" s="28"/>
      <c r="F781" s="27"/>
      <c r="G781" s="28"/>
      <c r="H781" s="31"/>
      <c r="I781" s="31"/>
      <c r="J781" s="30"/>
      <c r="K781" s="30"/>
      <c r="L781" s="28"/>
      <c r="M781" s="31"/>
      <c r="N781" s="31"/>
      <c r="O781" s="28"/>
      <c r="P781" s="28"/>
      <c r="Q781" s="28"/>
      <c r="R781" s="31"/>
      <c r="S781" s="31"/>
      <c r="T781" s="30"/>
      <c r="U781" s="30"/>
      <c r="V781" s="30"/>
      <c r="W781" s="30"/>
      <c r="X781" s="30"/>
      <c r="Y781" s="30"/>
      <c r="Z781" s="30"/>
      <c r="AA781" s="30"/>
    </row>
    <row r="782" spans="1:27" ht="13.2" x14ac:dyDescent="0.25">
      <c r="A782" s="78"/>
      <c r="B782" s="28"/>
      <c r="C782" s="28"/>
      <c r="D782" s="27"/>
      <c r="E782" s="28"/>
      <c r="F782" s="27"/>
      <c r="G782" s="28"/>
      <c r="H782" s="31"/>
      <c r="I782" s="31"/>
      <c r="J782" s="30"/>
      <c r="K782" s="30"/>
      <c r="L782" s="28"/>
      <c r="M782" s="31"/>
      <c r="N782" s="31"/>
      <c r="O782" s="28"/>
      <c r="P782" s="28"/>
      <c r="Q782" s="28"/>
      <c r="R782" s="31"/>
      <c r="S782" s="31"/>
      <c r="T782" s="30"/>
      <c r="U782" s="30"/>
      <c r="V782" s="30"/>
      <c r="W782" s="30"/>
      <c r="X782" s="30"/>
      <c r="Y782" s="30"/>
      <c r="Z782" s="30"/>
      <c r="AA782" s="30"/>
    </row>
    <row r="783" spans="1:27" ht="13.2" x14ac:dyDescent="0.25">
      <c r="A783" s="78"/>
      <c r="B783" s="28"/>
      <c r="C783" s="28"/>
      <c r="D783" s="27"/>
      <c r="E783" s="28"/>
      <c r="F783" s="27"/>
      <c r="G783" s="28"/>
      <c r="H783" s="31"/>
      <c r="I783" s="31"/>
      <c r="J783" s="30"/>
      <c r="K783" s="30"/>
      <c r="L783" s="28"/>
      <c r="M783" s="31"/>
      <c r="N783" s="31"/>
      <c r="O783" s="28"/>
      <c r="P783" s="28"/>
      <c r="Q783" s="28"/>
      <c r="R783" s="31"/>
      <c r="S783" s="31"/>
      <c r="T783" s="30"/>
      <c r="U783" s="30"/>
      <c r="V783" s="30"/>
      <c r="W783" s="30"/>
      <c r="X783" s="30"/>
      <c r="Y783" s="30"/>
      <c r="Z783" s="30"/>
      <c r="AA783" s="30"/>
    </row>
    <row r="784" spans="1:27" ht="13.2" x14ac:dyDescent="0.25">
      <c r="A784" s="78"/>
      <c r="B784" s="28"/>
      <c r="C784" s="28"/>
      <c r="D784" s="27"/>
      <c r="E784" s="28"/>
      <c r="F784" s="27"/>
      <c r="G784" s="28"/>
      <c r="H784" s="31"/>
      <c r="I784" s="31"/>
      <c r="J784" s="30"/>
      <c r="K784" s="30"/>
      <c r="L784" s="28"/>
      <c r="M784" s="31"/>
      <c r="N784" s="31"/>
      <c r="O784" s="28"/>
      <c r="P784" s="28"/>
      <c r="Q784" s="28"/>
      <c r="R784" s="31"/>
      <c r="S784" s="31"/>
      <c r="T784" s="30"/>
      <c r="U784" s="30"/>
      <c r="V784" s="30"/>
      <c r="W784" s="30"/>
      <c r="X784" s="30"/>
      <c r="Y784" s="30"/>
      <c r="Z784" s="30"/>
      <c r="AA784" s="30"/>
    </row>
    <row r="785" spans="1:27" ht="13.2" x14ac:dyDescent="0.25">
      <c r="A785" s="78"/>
      <c r="B785" s="28"/>
      <c r="C785" s="28"/>
      <c r="D785" s="27"/>
      <c r="E785" s="28"/>
      <c r="F785" s="27"/>
      <c r="G785" s="28"/>
      <c r="H785" s="31"/>
      <c r="I785" s="31"/>
      <c r="J785" s="30"/>
      <c r="K785" s="30"/>
      <c r="L785" s="28"/>
      <c r="M785" s="31"/>
      <c r="N785" s="31"/>
      <c r="O785" s="28"/>
      <c r="P785" s="28"/>
      <c r="Q785" s="28"/>
      <c r="R785" s="31"/>
      <c r="S785" s="31"/>
      <c r="T785" s="30"/>
      <c r="U785" s="30"/>
      <c r="V785" s="30"/>
      <c r="W785" s="30"/>
      <c r="X785" s="30"/>
      <c r="Y785" s="30"/>
      <c r="Z785" s="30"/>
      <c r="AA785" s="30"/>
    </row>
    <row r="786" spans="1:27" ht="13.2" x14ac:dyDescent="0.25">
      <c r="A786" s="78"/>
      <c r="B786" s="28"/>
      <c r="C786" s="28"/>
      <c r="D786" s="27"/>
      <c r="E786" s="28"/>
      <c r="F786" s="27"/>
      <c r="G786" s="28"/>
      <c r="H786" s="31"/>
      <c r="I786" s="31"/>
      <c r="J786" s="30"/>
      <c r="K786" s="30"/>
      <c r="L786" s="28"/>
      <c r="M786" s="31"/>
      <c r="N786" s="31"/>
      <c r="O786" s="28"/>
      <c r="P786" s="28"/>
      <c r="Q786" s="28"/>
      <c r="R786" s="31"/>
      <c r="S786" s="31"/>
      <c r="T786" s="30"/>
      <c r="U786" s="30"/>
      <c r="V786" s="30"/>
      <c r="W786" s="30"/>
      <c r="X786" s="30"/>
      <c r="Y786" s="30"/>
      <c r="Z786" s="30"/>
      <c r="AA786" s="30"/>
    </row>
    <row r="787" spans="1:27" ht="13.2" x14ac:dyDescent="0.25">
      <c r="A787" s="78"/>
      <c r="B787" s="28"/>
      <c r="C787" s="28"/>
      <c r="D787" s="27"/>
      <c r="E787" s="28"/>
      <c r="F787" s="27"/>
      <c r="G787" s="28"/>
      <c r="H787" s="31"/>
      <c r="I787" s="31"/>
      <c r="J787" s="30"/>
      <c r="K787" s="30"/>
      <c r="L787" s="28"/>
      <c r="M787" s="31"/>
      <c r="N787" s="31"/>
      <c r="O787" s="28"/>
      <c r="P787" s="28"/>
      <c r="Q787" s="28"/>
      <c r="R787" s="31"/>
      <c r="S787" s="31"/>
      <c r="T787" s="30"/>
      <c r="U787" s="30"/>
      <c r="V787" s="30"/>
      <c r="W787" s="30"/>
      <c r="X787" s="30"/>
      <c r="Y787" s="30"/>
      <c r="Z787" s="30"/>
      <c r="AA787" s="30"/>
    </row>
    <row r="788" spans="1:27" ht="13.2" x14ac:dyDescent="0.25">
      <c r="A788" s="78"/>
      <c r="B788" s="28"/>
      <c r="C788" s="28"/>
      <c r="D788" s="27"/>
      <c r="E788" s="28"/>
      <c r="F788" s="27"/>
      <c r="G788" s="28"/>
      <c r="H788" s="31"/>
      <c r="I788" s="31"/>
      <c r="J788" s="30"/>
      <c r="K788" s="30"/>
      <c r="L788" s="28"/>
      <c r="M788" s="31"/>
      <c r="N788" s="31"/>
      <c r="O788" s="28"/>
      <c r="P788" s="28"/>
      <c r="Q788" s="28"/>
      <c r="R788" s="31"/>
      <c r="S788" s="31"/>
      <c r="T788" s="30"/>
      <c r="U788" s="30"/>
      <c r="V788" s="30"/>
      <c r="W788" s="30"/>
      <c r="X788" s="30"/>
      <c r="Y788" s="30"/>
      <c r="Z788" s="30"/>
      <c r="AA788" s="30"/>
    </row>
    <row r="789" spans="1:27" ht="13.2" x14ac:dyDescent="0.25">
      <c r="A789" s="78"/>
      <c r="B789" s="28"/>
      <c r="C789" s="28"/>
      <c r="D789" s="27"/>
      <c r="E789" s="28"/>
      <c r="F789" s="27"/>
      <c r="G789" s="28"/>
      <c r="H789" s="31"/>
      <c r="I789" s="31"/>
      <c r="J789" s="30"/>
      <c r="K789" s="30"/>
      <c r="L789" s="28"/>
      <c r="M789" s="31"/>
      <c r="N789" s="31"/>
      <c r="O789" s="28"/>
      <c r="P789" s="28"/>
      <c r="Q789" s="28"/>
      <c r="R789" s="31"/>
      <c r="S789" s="31"/>
      <c r="T789" s="30"/>
      <c r="U789" s="30"/>
      <c r="V789" s="30"/>
      <c r="W789" s="30"/>
      <c r="X789" s="30"/>
      <c r="Y789" s="30"/>
      <c r="Z789" s="30"/>
      <c r="AA789" s="30"/>
    </row>
    <row r="790" spans="1:27" ht="13.2" x14ac:dyDescent="0.25">
      <c r="A790" s="78"/>
      <c r="B790" s="28"/>
      <c r="C790" s="28"/>
      <c r="D790" s="27"/>
      <c r="E790" s="28"/>
      <c r="F790" s="27"/>
      <c r="G790" s="28"/>
      <c r="H790" s="31"/>
      <c r="I790" s="31"/>
      <c r="J790" s="30"/>
      <c r="K790" s="30"/>
      <c r="L790" s="28"/>
      <c r="M790" s="31"/>
      <c r="N790" s="31"/>
      <c r="O790" s="28"/>
      <c r="P790" s="28"/>
      <c r="Q790" s="28"/>
      <c r="R790" s="31"/>
      <c r="S790" s="31"/>
      <c r="T790" s="30"/>
      <c r="U790" s="30"/>
      <c r="V790" s="30"/>
      <c r="W790" s="30"/>
      <c r="X790" s="30"/>
      <c r="Y790" s="30"/>
      <c r="Z790" s="30"/>
      <c r="AA790" s="30"/>
    </row>
    <row r="791" spans="1:27" ht="13.2" x14ac:dyDescent="0.25">
      <c r="A791" s="78"/>
      <c r="B791" s="28"/>
      <c r="C791" s="28"/>
      <c r="D791" s="27"/>
      <c r="E791" s="28"/>
      <c r="F791" s="27"/>
      <c r="G791" s="28"/>
      <c r="H791" s="31"/>
      <c r="I791" s="31"/>
      <c r="J791" s="30"/>
      <c r="K791" s="30"/>
      <c r="L791" s="28"/>
      <c r="M791" s="31"/>
      <c r="N791" s="31"/>
      <c r="O791" s="28"/>
      <c r="P791" s="28"/>
      <c r="Q791" s="28"/>
      <c r="R791" s="31"/>
      <c r="S791" s="31"/>
      <c r="T791" s="30"/>
      <c r="U791" s="30"/>
      <c r="V791" s="30"/>
      <c r="W791" s="30"/>
      <c r="X791" s="30"/>
      <c r="Y791" s="30"/>
      <c r="Z791" s="30"/>
      <c r="AA791" s="30"/>
    </row>
    <row r="792" spans="1:27" ht="13.2" x14ac:dyDescent="0.25">
      <c r="A792" s="78"/>
      <c r="B792" s="28"/>
      <c r="C792" s="28"/>
      <c r="D792" s="27"/>
      <c r="E792" s="28"/>
      <c r="F792" s="27"/>
      <c r="G792" s="28"/>
      <c r="H792" s="31"/>
      <c r="I792" s="31"/>
      <c r="J792" s="30"/>
      <c r="K792" s="30"/>
      <c r="L792" s="28"/>
      <c r="M792" s="31"/>
      <c r="N792" s="31"/>
      <c r="O792" s="28"/>
      <c r="P792" s="28"/>
      <c r="Q792" s="28"/>
      <c r="R792" s="31"/>
      <c r="S792" s="31"/>
      <c r="T792" s="30"/>
      <c r="U792" s="30"/>
      <c r="V792" s="30"/>
      <c r="W792" s="30"/>
      <c r="X792" s="30"/>
      <c r="Y792" s="30"/>
      <c r="Z792" s="30"/>
      <c r="AA792" s="30"/>
    </row>
    <row r="793" spans="1:27" ht="13.2" x14ac:dyDescent="0.25">
      <c r="A793" s="78"/>
      <c r="B793" s="28"/>
      <c r="C793" s="28"/>
      <c r="D793" s="27"/>
      <c r="E793" s="28"/>
      <c r="F793" s="27"/>
      <c r="G793" s="28"/>
      <c r="H793" s="31"/>
      <c r="I793" s="31"/>
      <c r="J793" s="30"/>
      <c r="K793" s="30"/>
      <c r="L793" s="28"/>
      <c r="M793" s="31"/>
      <c r="N793" s="31"/>
      <c r="O793" s="28"/>
      <c r="P793" s="28"/>
      <c r="Q793" s="28"/>
      <c r="R793" s="31"/>
      <c r="S793" s="31"/>
      <c r="T793" s="30"/>
      <c r="U793" s="30"/>
      <c r="V793" s="30"/>
      <c r="W793" s="30"/>
      <c r="X793" s="30"/>
      <c r="Y793" s="30"/>
      <c r="Z793" s="30"/>
      <c r="AA793" s="30"/>
    </row>
    <row r="794" spans="1:27" ht="13.2" x14ac:dyDescent="0.25">
      <c r="A794" s="78"/>
      <c r="B794" s="28"/>
      <c r="C794" s="28"/>
      <c r="D794" s="27"/>
      <c r="E794" s="28"/>
      <c r="F794" s="27"/>
      <c r="G794" s="28"/>
      <c r="H794" s="31"/>
      <c r="I794" s="31"/>
      <c r="J794" s="30"/>
      <c r="K794" s="30"/>
      <c r="L794" s="28"/>
      <c r="M794" s="31"/>
      <c r="N794" s="31"/>
      <c r="O794" s="28"/>
      <c r="P794" s="28"/>
      <c r="Q794" s="28"/>
      <c r="R794" s="31"/>
      <c r="S794" s="31"/>
      <c r="T794" s="30"/>
      <c r="U794" s="30"/>
      <c r="V794" s="30"/>
      <c r="W794" s="30"/>
      <c r="X794" s="30"/>
      <c r="Y794" s="30"/>
      <c r="Z794" s="30"/>
      <c r="AA794" s="30"/>
    </row>
    <row r="795" spans="1:27" ht="13.2" x14ac:dyDescent="0.25">
      <c r="A795" s="78"/>
      <c r="B795" s="28"/>
      <c r="C795" s="28"/>
      <c r="D795" s="27"/>
      <c r="E795" s="28"/>
      <c r="F795" s="27"/>
      <c r="G795" s="28"/>
      <c r="H795" s="31"/>
      <c r="I795" s="31"/>
      <c r="J795" s="30"/>
      <c r="K795" s="30"/>
      <c r="L795" s="28"/>
      <c r="M795" s="31"/>
      <c r="N795" s="31"/>
      <c r="O795" s="28"/>
      <c r="P795" s="28"/>
      <c r="Q795" s="28"/>
      <c r="R795" s="31"/>
      <c r="S795" s="31"/>
      <c r="T795" s="30"/>
      <c r="U795" s="30"/>
      <c r="V795" s="30"/>
      <c r="W795" s="30"/>
      <c r="X795" s="30"/>
      <c r="Y795" s="30"/>
      <c r="Z795" s="30"/>
      <c r="AA795" s="30"/>
    </row>
    <row r="796" spans="1:27" ht="13.2" x14ac:dyDescent="0.25">
      <c r="A796" s="78"/>
      <c r="B796" s="28"/>
      <c r="C796" s="28"/>
      <c r="D796" s="27"/>
      <c r="E796" s="28"/>
      <c r="F796" s="27"/>
      <c r="G796" s="28"/>
      <c r="H796" s="31"/>
      <c r="I796" s="31"/>
      <c r="J796" s="30"/>
      <c r="K796" s="30"/>
      <c r="L796" s="28"/>
      <c r="M796" s="31"/>
      <c r="N796" s="31"/>
      <c r="O796" s="28"/>
      <c r="P796" s="28"/>
      <c r="Q796" s="28"/>
      <c r="R796" s="31"/>
      <c r="S796" s="31"/>
      <c r="T796" s="30"/>
      <c r="U796" s="30"/>
      <c r="V796" s="30"/>
      <c r="W796" s="30"/>
      <c r="X796" s="30"/>
      <c r="Y796" s="30"/>
      <c r="Z796" s="30"/>
      <c r="AA796" s="30"/>
    </row>
    <row r="797" spans="1:27" ht="13.2" x14ac:dyDescent="0.25">
      <c r="A797" s="78"/>
      <c r="B797" s="28"/>
      <c r="C797" s="28"/>
      <c r="D797" s="27"/>
      <c r="E797" s="28"/>
      <c r="F797" s="27"/>
      <c r="G797" s="28"/>
      <c r="H797" s="31"/>
      <c r="I797" s="31"/>
      <c r="J797" s="30"/>
      <c r="K797" s="30"/>
      <c r="L797" s="28"/>
      <c r="M797" s="31"/>
      <c r="N797" s="31"/>
      <c r="O797" s="28"/>
      <c r="P797" s="28"/>
      <c r="Q797" s="28"/>
      <c r="R797" s="31"/>
      <c r="S797" s="31"/>
      <c r="T797" s="30"/>
      <c r="U797" s="30"/>
      <c r="V797" s="30"/>
      <c r="W797" s="30"/>
      <c r="X797" s="30"/>
      <c r="Y797" s="30"/>
      <c r="Z797" s="30"/>
      <c r="AA797" s="30"/>
    </row>
    <row r="798" spans="1:27" ht="13.2" x14ac:dyDescent="0.25">
      <c r="A798" s="78"/>
      <c r="B798" s="28"/>
      <c r="C798" s="28"/>
      <c r="D798" s="27"/>
      <c r="E798" s="28"/>
      <c r="F798" s="27"/>
      <c r="G798" s="28"/>
      <c r="H798" s="31"/>
      <c r="I798" s="31"/>
      <c r="J798" s="30"/>
      <c r="K798" s="30"/>
      <c r="L798" s="28"/>
      <c r="M798" s="31"/>
      <c r="N798" s="31"/>
      <c r="O798" s="28"/>
      <c r="P798" s="28"/>
      <c r="Q798" s="28"/>
      <c r="R798" s="31"/>
      <c r="S798" s="31"/>
      <c r="T798" s="30"/>
      <c r="U798" s="30"/>
      <c r="V798" s="30"/>
      <c r="W798" s="30"/>
      <c r="X798" s="30"/>
      <c r="Y798" s="30"/>
      <c r="Z798" s="30"/>
      <c r="AA798" s="30"/>
    </row>
    <row r="799" spans="1:27" ht="13.2" x14ac:dyDescent="0.25">
      <c r="A799" s="78"/>
      <c r="B799" s="28"/>
      <c r="C799" s="28"/>
      <c r="D799" s="27"/>
      <c r="E799" s="28"/>
      <c r="F799" s="27"/>
      <c r="G799" s="28"/>
      <c r="H799" s="31"/>
      <c r="I799" s="31"/>
      <c r="J799" s="30"/>
      <c r="K799" s="30"/>
      <c r="L799" s="28"/>
      <c r="M799" s="31"/>
      <c r="N799" s="31"/>
      <c r="O799" s="28"/>
      <c r="P799" s="28"/>
      <c r="Q799" s="28"/>
      <c r="R799" s="31"/>
      <c r="S799" s="31"/>
      <c r="T799" s="30"/>
      <c r="U799" s="30"/>
      <c r="V799" s="30"/>
      <c r="W799" s="30"/>
      <c r="X799" s="30"/>
      <c r="Y799" s="30"/>
      <c r="Z799" s="30"/>
      <c r="AA799" s="30"/>
    </row>
    <row r="800" spans="1:27" ht="13.2" x14ac:dyDescent="0.25">
      <c r="A800" s="78"/>
      <c r="B800" s="28"/>
      <c r="C800" s="28"/>
      <c r="D800" s="27"/>
      <c r="E800" s="28"/>
      <c r="F800" s="27"/>
      <c r="G800" s="28"/>
      <c r="H800" s="31"/>
      <c r="I800" s="31"/>
      <c r="J800" s="30"/>
      <c r="K800" s="30"/>
      <c r="L800" s="28"/>
      <c r="M800" s="31"/>
      <c r="N800" s="31"/>
      <c r="O800" s="28"/>
      <c r="P800" s="28"/>
      <c r="Q800" s="28"/>
      <c r="R800" s="31"/>
      <c r="S800" s="31"/>
      <c r="T800" s="30"/>
      <c r="U800" s="30"/>
      <c r="V800" s="30"/>
      <c r="W800" s="30"/>
      <c r="X800" s="30"/>
      <c r="Y800" s="30"/>
      <c r="Z800" s="30"/>
      <c r="AA800" s="30"/>
    </row>
    <row r="801" spans="1:27" ht="13.2" x14ac:dyDescent="0.25">
      <c r="A801" s="78"/>
      <c r="B801" s="28"/>
      <c r="C801" s="28"/>
      <c r="D801" s="27"/>
      <c r="E801" s="28"/>
      <c r="F801" s="27"/>
      <c r="G801" s="28"/>
      <c r="H801" s="31"/>
      <c r="I801" s="31"/>
      <c r="J801" s="30"/>
      <c r="K801" s="30"/>
      <c r="L801" s="28"/>
      <c r="M801" s="31"/>
      <c r="N801" s="31"/>
      <c r="O801" s="28"/>
      <c r="P801" s="28"/>
      <c r="Q801" s="28"/>
      <c r="R801" s="31"/>
      <c r="S801" s="31"/>
      <c r="T801" s="30"/>
      <c r="U801" s="30"/>
      <c r="V801" s="30"/>
      <c r="W801" s="30"/>
      <c r="X801" s="30"/>
      <c r="Y801" s="30"/>
      <c r="Z801" s="30"/>
      <c r="AA801" s="30"/>
    </row>
    <row r="802" spans="1:27" ht="13.2" x14ac:dyDescent="0.25">
      <c r="A802" s="78"/>
      <c r="B802" s="28"/>
      <c r="C802" s="28"/>
      <c r="D802" s="27"/>
      <c r="E802" s="28"/>
      <c r="F802" s="27"/>
      <c r="G802" s="28"/>
      <c r="H802" s="31"/>
      <c r="I802" s="31"/>
      <c r="J802" s="30"/>
      <c r="K802" s="30"/>
      <c r="L802" s="28"/>
      <c r="M802" s="31"/>
      <c r="N802" s="31"/>
      <c r="O802" s="28"/>
      <c r="P802" s="28"/>
      <c r="Q802" s="28"/>
      <c r="R802" s="31"/>
      <c r="S802" s="31"/>
      <c r="T802" s="30"/>
      <c r="U802" s="30"/>
      <c r="V802" s="30"/>
      <c r="W802" s="30"/>
      <c r="X802" s="30"/>
      <c r="Y802" s="30"/>
      <c r="Z802" s="30"/>
      <c r="AA802" s="30"/>
    </row>
    <row r="803" spans="1:27" ht="13.2" x14ac:dyDescent="0.25">
      <c r="A803" s="78"/>
      <c r="B803" s="28"/>
      <c r="C803" s="28"/>
      <c r="D803" s="27"/>
      <c r="E803" s="28"/>
      <c r="F803" s="27"/>
      <c r="G803" s="28"/>
      <c r="H803" s="31"/>
      <c r="I803" s="31"/>
      <c r="J803" s="30"/>
      <c r="K803" s="30"/>
      <c r="L803" s="28"/>
      <c r="M803" s="31"/>
      <c r="N803" s="31"/>
      <c r="O803" s="28"/>
      <c r="P803" s="28"/>
      <c r="Q803" s="28"/>
      <c r="R803" s="31"/>
      <c r="S803" s="31"/>
      <c r="T803" s="30"/>
      <c r="U803" s="30"/>
      <c r="V803" s="30"/>
      <c r="W803" s="30"/>
      <c r="X803" s="30"/>
      <c r="Y803" s="30"/>
      <c r="Z803" s="30"/>
      <c r="AA803" s="30"/>
    </row>
    <row r="804" spans="1:27" ht="13.2" x14ac:dyDescent="0.25">
      <c r="A804" s="78"/>
      <c r="B804" s="28"/>
      <c r="C804" s="28"/>
      <c r="D804" s="27"/>
      <c r="E804" s="28"/>
      <c r="F804" s="27"/>
      <c r="G804" s="28"/>
      <c r="H804" s="31"/>
      <c r="I804" s="31"/>
      <c r="J804" s="30"/>
      <c r="K804" s="30"/>
      <c r="L804" s="28"/>
      <c r="M804" s="31"/>
      <c r="N804" s="31"/>
      <c r="O804" s="28"/>
      <c r="P804" s="28"/>
      <c r="Q804" s="28"/>
      <c r="R804" s="31"/>
      <c r="S804" s="31"/>
      <c r="T804" s="30"/>
      <c r="U804" s="30"/>
      <c r="V804" s="30"/>
      <c r="W804" s="30"/>
      <c r="X804" s="30"/>
      <c r="Y804" s="30"/>
      <c r="Z804" s="30"/>
      <c r="AA804" s="30"/>
    </row>
    <row r="805" spans="1:27" ht="13.2" x14ac:dyDescent="0.25">
      <c r="A805" s="78"/>
      <c r="B805" s="28"/>
      <c r="C805" s="28"/>
      <c r="D805" s="27"/>
      <c r="E805" s="28"/>
      <c r="F805" s="27"/>
      <c r="G805" s="28"/>
      <c r="H805" s="31"/>
      <c r="I805" s="31"/>
      <c r="J805" s="30"/>
      <c r="K805" s="30"/>
      <c r="L805" s="28"/>
      <c r="M805" s="31"/>
      <c r="N805" s="31"/>
      <c r="O805" s="28"/>
      <c r="P805" s="28"/>
      <c r="Q805" s="28"/>
      <c r="R805" s="31"/>
      <c r="S805" s="31"/>
      <c r="T805" s="30"/>
      <c r="U805" s="30"/>
      <c r="V805" s="30"/>
      <c r="W805" s="30"/>
      <c r="X805" s="30"/>
      <c r="Y805" s="30"/>
      <c r="Z805" s="30"/>
      <c r="AA805" s="30"/>
    </row>
    <row r="806" spans="1:27" ht="13.2" x14ac:dyDescent="0.25">
      <c r="A806" s="78"/>
      <c r="B806" s="28"/>
      <c r="C806" s="28"/>
      <c r="D806" s="27"/>
      <c r="E806" s="28"/>
      <c r="F806" s="27"/>
      <c r="G806" s="28"/>
      <c r="H806" s="31"/>
      <c r="I806" s="31"/>
      <c r="J806" s="30"/>
      <c r="K806" s="30"/>
      <c r="L806" s="28"/>
      <c r="M806" s="31"/>
      <c r="N806" s="31"/>
      <c r="O806" s="28"/>
      <c r="P806" s="28"/>
      <c r="Q806" s="28"/>
      <c r="R806" s="31"/>
      <c r="S806" s="31"/>
      <c r="T806" s="30"/>
      <c r="U806" s="30"/>
      <c r="V806" s="30"/>
      <c r="W806" s="30"/>
      <c r="X806" s="30"/>
      <c r="Y806" s="30"/>
      <c r="Z806" s="30"/>
      <c r="AA806" s="30"/>
    </row>
    <row r="807" spans="1:27" ht="13.2" x14ac:dyDescent="0.25">
      <c r="A807" s="78"/>
      <c r="B807" s="28"/>
      <c r="C807" s="28"/>
      <c r="D807" s="27"/>
      <c r="E807" s="28"/>
      <c r="F807" s="27"/>
      <c r="G807" s="28"/>
      <c r="H807" s="31"/>
      <c r="I807" s="31"/>
      <c r="J807" s="30"/>
      <c r="K807" s="30"/>
      <c r="L807" s="28"/>
      <c r="M807" s="31"/>
      <c r="N807" s="31"/>
      <c r="O807" s="28"/>
      <c r="P807" s="28"/>
      <c r="Q807" s="28"/>
      <c r="R807" s="31"/>
      <c r="S807" s="31"/>
      <c r="T807" s="30"/>
      <c r="U807" s="30"/>
      <c r="V807" s="30"/>
      <c r="W807" s="30"/>
      <c r="X807" s="30"/>
      <c r="Y807" s="30"/>
      <c r="Z807" s="30"/>
      <c r="AA807" s="30"/>
    </row>
    <row r="808" spans="1:27" ht="13.2" x14ac:dyDescent="0.25">
      <c r="A808" s="78"/>
      <c r="B808" s="28"/>
      <c r="C808" s="28"/>
      <c r="D808" s="27"/>
      <c r="E808" s="28"/>
      <c r="F808" s="27"/>
      <c r="G808" s="28"/>
      <c r="H808" s="31"/>
      <c r="I808" s="31"/>
      <c r="J808" s="30"/>
      <c r="K808" s="30"/>
      <c r="L808" s="28"/>
      <c r="M808" s="31"/>
      <c r="N808" s="31"/>
      <c r="O808" s="28"/>
      <c r="P808" s="28"/>
      <c r="Q808" s="28"/>
      <c r="R808" s="31"/>
      <c r="S808" s="31"/>
      <c r="T808" s="30"/>
      <c r="U808" s="30"/>
      <c r="V808" s="30"/>
      <c r="W808" s="30"/>
      <c r="X808" s="30"/>
      <c r="Y808" s="30"/>
      <c r="Z808" s="30"/>
      <c r="AA808" s="30"/>
    </row>
    <row r="809" spans="1:27" ht="13.2" x14ac:dyDescent="0.25">
      <c r="A809" s="78"/>
      <c r="B809" s="28"/>
      <c r="C809" s="28"/>
      <c r="D809" s="27"/>
      <c r="E809" s="28"/>
      <c r="F809" s="27"/>
      <c r="G809" s="28"/>
      <c r="H809" s="31"/>
      <c r="I809" s="31"/>
      <c r="J809" s="30"/>
      <c r="K809" s="30"/>
      <c r="L809" s="28"/>
      <c r="M809" s="31"/>
      <c r="N809" s="31"/>
      <c r="O809" s="28"/>
      <c r="P809" s="28"/>
      <c r="Q809" s="28"/>
      <c r="R809" s="31"/>
      <c r="S809" s="31"/>
      <c r="T809" s="30"/>
      <c r="U809" s="30"/>
      <c r="V809" s="30"/>
      <c r="W809" s="30"/>
      <c r="X809" s="30"/>
      <c r="Y809" s="30"/>
      <c r="Z809" s="30"/>
      <c r="AA809" s="30"/>
    </row>
    <row r="810" spans="1:27" ht="13.2" x14ac:dyDescent="0.25">
      <c r="A810" s="78"/>
      <c r="B810" s="28"/>
      <c r="C810" s="28"/>
      <c r="D810" s="27"/>
      <c r="E810" s="28"/>
      <c r="F810" s="27"/>
      <c r="G810" s="28"/>
      <c r="H810" s="31"/>
      <c r="I810" s="31"/>
      <c r="J810" s="30"/>
      <c r="K810" s="30"/>
      <c r="L810" s="28"/>
      <c r="M810" s="31"/>
      <c r="N810" s="31"/>
      <c r="O810" s="28"/>
      <c r="P810" s="28"/>
      <c r="Q810" s="28"/>
      <c r="R810" s="31"/>
      <c r="S810" s="31"/>
      <c r="T810" s="30"/>
      <c r="U810" s="30"/>
      <c r="V810" s="30"/>
      <c r="W810" s="30"/>
      <c r="X810" s="30"/>
      <c r="Y810" s="30"/>
      <c r="Z810" s="30"/>
      <c r="AA810" s="30"/>
    </row>
    <row r="811" spans="1:27" ht="13.2" x14ac:dyDescent="0.25">
      <c r="A811" s="78"/>
      <c r="B811" s="28"/>
      <c r="C811" s="28"/>
      <c r="D811" s="27"/>
      <c r="E811" s="28"/>
      <c r="F811" s="27"/>
      <c r="G811" s="28"/>
      <c r="H811" s="31"/>
      <c r="I811" s="31"/>
      <c r="J811" s="30"/>
      <c r="K811" s="30"/>
      <c r="L811" s="28"/>
      <c r="M811" s="31"/>
      <c r="N811" s="31"/>
      <c r="O811" s="28"/>
      <c r="P811" s="28"/>
      <c r="Q811" s="28"/>
      <c r="R811" s="31"/>
      <c r="S811" s="31"/>
      <c r="T811" s="30"/>
      <c r="U811" s="30"/>
      <c r="V811" s="30"/>
      <c r="W811" s="30"/>
      <c r="X811" s="30"/>
      <c r="Y811" s="30"/>
      <c r="Z811" s="30"/>
      <c r="AA811" s="30"/>
    </row>
    <row r="812" spans="1:27" ht="13.2" x14ac:dyDescent="0.25">
      <c r="A812" s="78"/>
      <c r="B812" s="28"/>
      <c r="C812" s="28"/>
      <c r="D812" s="27"/>
      <c r="E812" s="28"/>
      <c r="F812" s="27"/>
      <c r="G812" s="28"/>
      <c r="H812" s="31"/>
      <c r="I812" s="31"/>
      <c r="J812" s="30"/>
      <c r="K812" s="30"/>
      <c r="L812" s="28"/>
      <c r="M812" s="31"/>
      <c r="N812" s="31"/>
      <c r="O812" s="28"/>
      <c r="P812" s="28"/>
      <c r="Q812" s="28"/>
      <c r="R812" s="31"/>
      <c r="S812" s="31"/>
      <c r="T812" s="30"/>
      <c r="U812" s="30"/>
      <c r="V812" s="30"/>
      <c r="W812" s="30"/>
      <c r="X812" s="30"/>
      <c r="Y812" s="30"/>
      <c r="Z812" s="30"/>
      <c r="AA812" s="30"/>
    </row>
    <row r="813" spans="1:27" ht="13.2" x14ac:dyDescent="0.25">
      <c r="A813" s="78"/>
      <c r="B813" s="28"/>
      <c r="C813" s="28"/>
      <c r="D813" s="27"/>
      <c r="E813" s="28"/>
      <c r="F813" s="27"/>
      <c r="G813" s="28"/>
      <c r="H813" s="31"/>
      <c r="I813" s="31"/>
      <c r="J813" s="30"/>
      <c r="K813" s="30"/>
      <c r="L813" s="28"/>
      <c r="M813" s="31"/>
      <c r="N813" s="31"/>
      <c r="O813" s="28"/>
      <c r="P813" s="28"/>
      <c r="Q813" s="28"/>
      <c r="R813" s="31"/>
      <c r="S813" s="31"/>
      <c r="T813" s="30"/>
      <c r="U813" s="30"/>
      <c r="V813" s="30"/>
      <c r="W813" s="30"/>
      <c r="X813" s="30"/>
      <c r="Y813" s="30"/>
      <c r="Z813" s="30"/>
      <c r="AA813" s="30"/>
    </row>
    <row r="814" spans="1:27" ht="13.2" x14ac:dyDescent="0.25">
      <c r="A814" s="78"/>
      <c r="B814" s="28"/>
      <c r="C814" s="28"/>
      <c r="D814" s="27"/>
      <c r="E814" s="28"/>
      <c r="F814" s="27"/>
      <c r="G814" s="28"/>
      <c r="H814" s="31"/>
      <c r="I814" s="31"/>
      <c r="J814" s="30"/>
      <c r="K814" s="30"/>
      <c r="L814" s="28"/>
      <c r="M814" s="31"/>
      <c r="N814" s="31"/>
      <c r="O814" s="28"/>
      <c r="P814" s="28"/>
      <c r="Q814" s="28"/>
      <c r="R814" s="31"/>
      <c r="S814" s="31"/>
      <c r="T814" s="30"/>
      <c r="U814" s="30"/>
      <c r="V814" s="30"/>
      <c r="W814" s="30"/>
      <c r="X814" s="30"/>
      <c r="Y814" s="30"/>
      <c r="Z814" s="30"/>
      <c r="AA814" s="30"/>
    </row>
    <row r="815" spans="1:27" ht="13.2" x14ac:dyDescent="0.25">
      <c r="A815" s="78"/>
      <c r="B815" s="28"/>
      <c r="C815" s="28"/>
      <c r="D815" s="27"/>
      <c r="E815" s="28"/>
      <c r="F815" s="27"/>
      <c r="G815" s="28"/>
      <c r="H815" s="31"/>
      <c r="I815" s="31"/>
      <c r="J815" s="30"/>
      <c r="K815" s="30"/>
      <c r="L815" s="28"/>
      <c r="M815" s="31"/>
      <c r="N815" s="31"/>
      <c r="O815" s="28"/>
      <c r="P815" s="28"/>
      <c r="Q815" s="28"/>
      <c r="R815" s="31"/>
      <c r="S815" s="31"/>
      <c r="T815" s="30"/>
      <c r="U815" s="30"/>
      <c r="V815" s="30"/>
      <c r="W815" s="30"/>
      <c r="X815" s="30"/>
      <c r="Y815" s="30"/>
      <c r="Z815" s="30"/>
      <c r="AA815" s="30"/>
    </row>
    <row r="816" spans="1:27" ht="13.2" x14ac:dyDescent="0.25">
      <c r="A816" s="78"/>
      <c r="B816" s="28"/>
      <c r="C816" s="28"/>
      <c r="D816" s="27"/>
      <c r="E816" s="28"/>
      <c r="F816" s="27"/>
      <c r="G816" s="28"/>
      <c r="H816" s="31"/>
      <c r="I816" s="31"/>
      <c r="J816" s="30"/>
      <c r="K816" s="30"/>
      <c r="L816" s="28"/>
      <c r="M816" s="31"/>
      <c r="N816" s="31"/>
      <c r="O816" s="28"/>
      <c r="P816" s="28"/>
      <c r="Q816" s="28"/>
      <c r="R816" s="31"/>
      <c r="S816" s="31"/>
      <c r="T816" s="30"/>
      <c r="U816" s="30"/>
      <c r="V816" s="30"/>
      <c r="W816" s="30"/>
      <c r="X816" s="30"/>
      <c r="Y816" s="30"/>
      <c r="Z816" s="30"/>
      <c r="AA816" s="30"/>
    </row>
    <row r="817" spans="1:27" ht="13.2" x14ac:dyDescent="0.25">
      <c r="A817" s="78"/>
      <c r="B817" s="28"/>
      <c r="C817" s="28"/>
      <c r="D817" s="27"/>
      <c r="E817" s="28"/>
      <c r="F817" s="27"/>
      <c r="G817" s="28"/>
      <c r="H817" s="31"/>
      <c r="I817" s="31"/>
      <c r="J817" s="30"/>
      <c r="K817" s="30"/>
      <c r="L817" s="28"/>
      <c r="M817" s="31"/>
      <c r="N817" s="31"/>
      <c r="O817" s="28"/>
      <c r="P817" s="28"/>
      <c r="Q817" s="28"/>
      <c r="R817" s="31"/>
      <c r="S817" s="31"/>
      <c r="T817" s="30"/>
      <c r="U817" s="30"/>
      <c r="V817" s="30"/>
      <c r="W817" s="30"/>
      <c r="X817" s="30"/>
      <c r="Y817" s="30"/>
      <c r="Z817" s="30"/>
      <c r="AA817" s="30"/>
    </row>
    <row r="818" spans="1:27" ht="13.2" x14ac:dyDescent="0.25">
      <c r="A818" s="78"/>
      <c r="B818" s="28"/>
      <c r="C818" s="28"/>
      <c r="D818" s="27"/>
      <c r="E818" s="28"/>
      <c r="F818" s="27"/>
      <c r="G818" s="28"/>
      <c r="H818" s="31"/>
      <c r="I818" s="31"/>
      <c r="J818" s="30"/>
      <c r="K818" s="30"/>
      <c r="L818" s="28"/>
      <c r="M818" s="31"/>
      <c r="N818" s="31"/>
      <c r="O818" s="28"/>
      <c r="P818" s="28"/>
      <c r="Q818" s="28"/>
      <c r="R818" s="31"/>
      <c r="S818" s="31"/>
      <c r="T818" s="30"/>
      <c r="U818" s="30"/>
      <c r="V818" s="30"/>
      <c r="W818" s="30"/>
      <c r="X818" s="30"/>
      <c r="Y818" s="30"/>
      <c r="Z818" s="30"/>
      <c r="AA818" s="30"/>
    </row>
    <row r="819" spans="1:27" ht="13.2" x14ac:dyDescent="0.25">
      <c r="A819" s="78"/>
      <c r="B819" s="28"/>
      <c r="C819" s="28"/>
      <c r="D819" s="27"/>
      <c r="E819" s="28"/>
      <c r="F819" s="27"/>
      <c r="G819" s="28"/>
      <c r="H819" s="31"/>
      <c r="I819" s="31"/>
      <c r="J819" s="30"/>
      <c r="K819" s="30"/>
      <c r="L819" s="28"/>
      <c r="M819" s="31"/>
      <c r="N819" s="31"/>
      <c r="O819" s="28"/>
      <c r="P819" s="28"/>
      <c r="Q819" s="28"/>
      <c r="R819" s="31"/>
      <c r="S819" s="31"/>
      <c r="T819" s="30"/>
      <c r="U819" s="30"/>
      <c r="V819" s="30"/>
      <c r="W819" s="30"/>
      <c r="X819" s="30"/>
      <c r="Y819" s="30"/>
      <c r="Z819" s="30"/>
      <c r="AA819" s="30"/>
    </row>
    <row r="820" spans="1:27" ht="13.2" x14ac:dyDescent="0.25">
      <c r="A820" s="78"/>
      <c r="B820" s="28"/>
      <c r="C820" s="28"/>
      <c r="D820" s="27"/>
      <c r="E820" s="28"/>
      <c r="F820" s="27"/>
      <c r="G820" s="28"/>
      <c r="H820" s="31"/>
      <c r="I820" s="31"/>
      <c r="J820" s="30"/>
      <c r="K820" s="30"/>
      <c r="L820" s="28"/>
      <c r="M820" s="31"/>
      <c r="N820" s="31"/>
      <c r="O820" s="28"/>
      <c r="P820" s="28"/>
      <c r="Q820" s="28"/>
      <c r="R820" s="31"/>
      <c r="S820" s="31"/>
      <c r="T820" s="30"/>
      <c r="U820" s="30"/>
      <c r="V820" s="30"/>
      <c r="W820" s="30"/>
      <c r="X820" s="30"/>
      <c r="Y820" s="30"/>
      <c r="Z820" s="30"/>
      <c r="AA820" s="30"/>
    </row>
    <row r="821" spans="1:27" ht="13.2" x14ac:dyDescent="0.25">
      <c r="A821" s="78"/>
      <c r="B821" s="28"/>
      <c r="C821" s="28"/>
      <c r="D821" s="27"/>
      <c r="E821" s="28"/>
      <c r="F821" s="27"/>
      <c r="G821" s="28"/>
      <c r="H821" s="31"/>
      <c r="I821" s="31"/>
      <c r="J821" s="30"/>
      <c r="K821" s="30"/>
      <c r="L821" s="28"/>
      <c r="M821" s="31"/>
      <c r="N821" s="31"/>
      <c r="O821" s="28"/>
      <c r="P821" s="28"/>
      <c r="Q821" s="28"/>
      <c r="R821" s="31"/>
      <c r="S821" s="31"/>
      <c r="T821" s="30"/>
      <c r="U821" s="30"/>
      <c r="V821" s="30"/>
      <c r="W821" s="30"/>
      <c r="X821" s="30"/>
      <c r="Y821" s="30"/>
      <c r="Z821" s="30"/>
      <c r="AA821" s="30"/>
    </row>
    <row r="822" spans="1:27" ht="13.2" x14ac:dyDescent="0.25">
      <c r="A822" s="78"/>
      <c r="B822" s="28"/>
      <c r="C822" s="28"/>
      <c r="D822" s="27"/>
      <c r="E822" s="28"/>
      <c r="F822" s="27"/>
      <c r="G822" s="28"/>
      <c r="H822" s="31"/>
      <c r="I822" s="31"/>
      <c r="J822" s="30"/>
      <c r="K822" s="30"/>
      <c r="L822" s="28"/>
      <c r="M822" s="31"/>
      <c r="N822" s="31"/>
      <c r="O822" s="28"/>
      <c r="P822" s="28"/>
      <c r="Q822" s="28"/>
      <c r="R822" s="31"/>
      <c r="S822" s="31"/>
      <c r="T822" s="30"/>
      <c r="U822" s="30"/>
      <c r="V822" s="30"/>
      <c r="W822" s="30"/>
      <c r="X822" s="30"/>
      <c r="Y822" s="30"/>
      <c r="Z822" s="30"/>
      <c r="AA822" s="30"/>
    </row>
    <row r="823" spans="1:27" ht="13.2" x14ac:dyDescent="0.25">
      <c r="A823" s="78"/>
      <c r="B823" s="28"/>
      <c r="C823" s="28"/>
      <c r="D823" s="27"/>
      <c r="E823" s="28"/>
      <c r="F823" s="27"/>
      <c r="G823" s="28"/>
      <c r="H823" s="31"/>
      <c r="I823" s="31"/>
      <c r="J823" s="30"/>
      <c r="K823" s="30"/>
      <c r="L823" s="28"/>
      <c r="M823" s="31"/>
      <c r="N823" s="31"/>
      <c r="O823" s="28"/>
      <c r="P823" s="28"/>
      <c r="Q823" s="28"/>
      <c r="R823" s="31"/>
      <c r="S823" s="31"/>
      <c r="T823" s="30"/>
      <c r="U823" s="30"/>
      <c r="V823" s="30"/>
      <c r="W823" s="30"/>
      <c r="X823" s="30"/>
      <c r="Y823" s="30"/>
      <c r="Z823" s="30"/>
      <c r="AA823" s="30"/>
    </row>
    <row r="824" spans="1:27" ht="13.2" x14ac:dyDescent="0.25">
      <c r="A824" s="78"/>
      <c r="B824" s="28"/>
      <c r="C824" s="28"/>
      <c r="D824" s="27"/>
      <c r="E824" s="28"/>
      <c r="F824" s="27"/>
      <c r="G824" s="28"/>
      <c r="H824" s="31"/>
      <c r="I824" s="31"/>
      <c r="J824" s="30"/>
      <c r="K824" s="30"/>
      <c r="L824" s="28"/>
      <c r="M824" s="31"/>
      <c r="N824" s="31"/>
      <c r="O824" s="28"/>
      <c r="P824" s="28"/>
      <c r="Q824" s="28"/>
      <c r="R824" s="31"/>
      <c r="S824" s="31"/>
      <c r="T824" s="30"/>
      <c r="U824" s="30"/>
      <c r="V824" s="30"/>
      <c r="W824" s="30"/>
      <c r="X824" s="30"/>
      <c r="Y824" s="30"/>
      <c r="Z824" s="30"/>
      <c r="AA824" s="30"/>
    </row>
    <row r="825" spans="1:27" ht="13.2" x14ac:dyDescent="0.25">
      <c r="A825" s="78"/>
      <c r="B825" s="28"/>
      <c r="C825" s="28"/>
      <c r="D825" s="27"/>
      <c r="E825" s="28"/>
      <c r="F825" s="27"/>
      <c r="G825" s="28"/>
      <c r="H825" s="31"/>
      <c r="I825" s="31"/>
      <c r="J825" s="30"/>
      <c r="K825" s="30"/>
      <c r="L825" s="28"/>
      <c r="M825" s="31"/>
      <c r="N825" s="31"/>
      <c r="O825" s="28"/>
      <c r="P825" s="28"/>
      <c r="Q825" s="28"/>
      <c r="R825" s="31"/>
      <c r="S825" s="31"/>
      <c r="T825" s="30"/>
      <c r="U825" s="30"/>
      <c r="V825" s="30"/>
      <c r="W825" s="30"/>
      <c r="X825" s="30"/>
      <c r="Y825" s="30"/>
      <c r="Z825" s="30"/>
      <c r="AA825" s="30"/>
    </row>
    <row r="826" spans="1:27" ht="13.2" x14ac:dyDescent="0.25">
      <c r="A826" s="78"/>
      <c r="B826" s="28"/>
      <c r="C826" s="28"/>
      <c r="D826" s="27"/>
      <c r="E826" s="28"/>
      <c r="F826" s="27"/>
      <c r="G826" s="28"/>
      <c r="H826" s="31"/>
      <c r="I826" s="31"/>
      <c r="J826" s="30"/>
      <c r="K826" s="30"/>
      <c r="L826" s="28"/>
      <c r="M826" s="31"/>
      <c r="N826" s="31"/>
      <c r="O826" s="28"/>
      <c r="P826" s="28"/>
      <c r="Q826" s="28"/>
      <c r="R826" s="31"/>
      <c r="S826" s="31"/>
      <c r="T826" s="30"/>
      <c r="U826" s="30"/>
      <c r="V826" s="30"/>
      <c r="W826" s="30"/>
      <c r="X826" s="30"/>
      <c r="Y826" s="30"/>
      <c r="Z826" s="30"/>
      <c r="AA826" s="30"/>
    </row>
    <row r="827" spans="1:27" ht="13.2" x14ac:dyDescent="0.25">
      <c r="A827" s="78"/>
      <c r="B827" s="28"/>
      <c r="C827" s="28"/>
      <c r="D827" s="27"/>
      <c r="E827" s="28"/>
      <c r="F827" s="27"/>
      <c r="G827" s="28"/>
      <c r="H827" s="31"/>
      <c r="I827" s="31"/>
      <c r="J827" s="30"/>
      <c r="K827" s="30"/>
      <c r="L827" s="28"/>
      <c r="M827" s="31"/>
      <c r="N827" s="31"/>
      <c r="O827" s="28"/>
      <c r="P827" s="28"/>
      <c r="Q827" s="28"/>
      <c r="R827" s="31"/>
      <c r="S827" s="31"/>
      <c r="T827" s="30"/>
      <c r="U827" s="30"/>
      <c r="V827" s="30"/>
      <c r="W827" s="30"/>
      <c r="X827" s="30"/>
      <c r="Y827" s="30"/>
      <c r="Z827" s="30"/>
      <c r="AA827" s="30"/>
    </row>
    <row r="828" spans="1:27" ht="13.2" x14ac:dyDescent="0.25">
      <c r="A828" s="78"/>
      <c r="B828" s="28"/>
      <c r="C828" s="28"/>
      <c r="D828" s="27"/>
      <c r="E828" s="28"/>
      <c r="F828" s="27"/>
      <c r="G828" s="28"/>
      <c r="H828" s="31"/>
      <c r="I828" s="31"/>
      <c r="J828" s="30"/>
      <c r="K828" s="30"/>
      <c r="L828" s="28"/>
      <c r="M828" s="31"/>
      <c r="N828" s="31"/>
      <c r="O828" s="28"/>
      <c r="P828" s="28"/>
      <c r="Q828" s="28"/>
      <c r="R828" s="31"/>
      <c r="S828" s="31"/>
      <c r="T828" s="30"/>
      <c r="U828" s="30"/>
      <c r="V828" s="30"/>
      <c r="W828" s="30"/>
      <c r="X828" s="30"/>
      <c r="Y828" s="30"/>
      <c r="Z828" s="30"/>
      <c r="AA828" s="30"/>
    </row>
    <row r="829" spans="1:27" ht="13.2" x14ac:dyDescent="0.25">
      <c r="A829" s="78"/>
      <c r="B829" s="28"/>
      <c r="C829" s="28"/>
      <c r="D829" s="27"/>
      <c r="E829" s="28"/>
      <c r="F829" s="27"/>
      <c r="G829" s="28"/>
      <c r="H829" s="31"/>
      <c r="I829" s="31"/>
      <c r="J829" s="30"/>
      <c r="K829" s="30"/>
      <c r="L829" s="28"/>
      <c r="M829" s="31"/>
      <c r="N829" s="31"/>
      <c r="O829" s="28"/>
      <c r="P829" s="28"/>
      <c r="Q829" s="28"/>
      <c r="R829" s="31"/>
      <c r="S829" s="31"/>
      <c r="T829" s="30"/>
      <c r="U829" s="30"/>
      <c r="V829" s="30"/>
      <c r="W829" s="30"/>
      <c r="X829" s="30"/>
      <c r="Y829" s="30"/>
      <c r="Z829" s="30"/>
      <c r="AA829" s="30"/>
    </row>
    <row r="830" spans="1:27" ht="13.2" x14ac:dyDescent="0.25">
      <c r="A830" s="78"/>
      <c r="B830" s="28"/>
      <c r="C830" s="28"/>
      <c r="D830" s="27"/>
      <c r="E830" s="28"/>
      <c r="F830" s="27"/>
      <c r="G830" s="28"/>
      <c r="H830" s="31"/>
      <c r="I830" s="31"/>
      <c r="J830" s="30"/>
      <c r="K830" s="30"/>
      <c r="L830" s="28"/>
      <c r="M830" s="31"/>
      <c r="N830" s="31"/>
      <c r="O830" s="28"/>
      <c r="P830" s="28"/>
      <c r="Q830" s="28"/>
      <c r="R830" s="31"/>
      <c r="S830" s="31"/>
      <c r="T830" s="30"/>
      <c r="U830" s="30"/>
      <c r="V830" s="30"/>
      <c r="W830" s="30"/>
      <c r="X830" s="30"/>
      <c r="Y830" s="30"/>
      <c r="Z830" s="30"/>
      <c r="AA830" s="30"/>
    </row>
    <row r="831" spans="1:27" ht="13.2" x14ac:dyDescent="0.25">
      <c r="A831" s="78"/>
      <c r="B831" s="28"/>
      <c r="C831" s="28"/>
      <c r="D831" s="27"/>
      <c r="E831" s="28"/>
      <c r="F831" s="27"/>
      <c r="G831" s="28"/>
      <c r="H831" s="31"/>
      <c r="I831" s="31"/>
      <c r="J831" s="30"/>
      <c r="K831" s="30"/>
      <c r="L831" s="28"/>
      <c r="M831" s="31"/>
      <c r="N831" s="31"/>
      <c r="O831" s="28"/>
      <c r="P831" s="28"/>
      <c r="Q831" s="28"/>
      <c r="R831" s="31"/>
      <c r="S831" s="31"/>
      <c r="T831" s="30"/>
      <c r="U831" s="30"/>
      <c r="V831" s="30"/>
      <c r="W831" s="30"/>
      <c r="X831" s="30"/>
      <c r="Y831" s="30"/>
      <c r="Z831" s="30"/>
      <c r="AA831" s="30"/>
    </row>
    <row r="832" spans="1:27" ht="13.2" x14ac:dyDescent="0.25">
      <c r="A832" s="78"/>
      <c r="B832" s="28"/>
      <c r="C832" s="28"/>
      <c r="D832" s="27"/>
      <c r="E832" s="28"/>
      <c r="F832" s="27"/>
      <c r="G832" s="28"/>
      <c r="H832" s="31"/>
      <c r="I832" s="31"/>
      <c r="J832" s="30"/>
      <c r="K832" s="30"/>
      <c r="L832" s="28"/>
      <c r="M832" s="31"/>
      <c r="N832" s="31"/>
      <c r="O832" s="28"/>
      <c r="P832" s="28"/>
      <c r="Q832" s="28"/>
      <c r="R832" s="31"/>
      <c r="S832" s="31"/>
      <c r="T832" s="30"/>
      <c r="U832" s="30"/>
      <c r="V832" s="30"/>
      <c r="W832" s="30"/>
      <c r="X832" s="30"/>
      <c r="Y832" s="30"/>
      <c r="Z832" s="30"/>
      <c r="AA832" s="30"/>
    </row>
    <row r="833" spans="1:27" ht="13.2" x14ac:dyDescent="0.25">
      <c r="A833" s="78"/>
      <c r="B833" s="28"/>
      <c r="C833" s="28"/>
      <c r="D833" s="27"/>
      <c r="E833" s="28"/>
      <c r="F833" s="27"/>
      <c r="G833" s="28"/>
      <c r="H833" s="31"/>
      <c r="I833" s="31"/>
      <c r="J833" s="30"/>
      <c r="K833" s="30"/>
      <c r="L833" s="28"/>
      <c r="M833" s="31"/>
      <c r="N833" s="31"/>
      <c r="O833" s="28"/>
      <c r="P833" s="28"/>
      <c r="Q833" s="28"/>
      <c r="R833" s="31"/>
      <c r="S833" s="31"/>
      <c r="T833" s="30"/>
      <c r="U833" s="30"/>
      <c r="V833" s="30"/>
      <c r="W833" s="30"/>
      <c r="X833" s="30"/>
      <c r="Y833" s="30"/>
      <c r="Z833" s="30"/>
      <c r="AA833" s="30"/>
    </row>
    <row r="834" spans="1:27" ht="13.2" x14ac:dyDescent="0.25">
      <c r="A834" s="78"/>
      <c r="B834" s="28"/>
      <c r="C834" s="28"/>
      <c r="D834" s="27"/>
      <c r="E834" s="28"/>
      <c r="F834" s="27"/>
      <c r="G834" s="28"/>
      <c r="H834" s="31"/>
      <c r="I834" s="31"/>
      <c r="J834" s="30"/>
      <c r="K834" s="30"/>
      <c r="L834" s="28"/>
      <c r="M834" s="31"/>
      <c r="N834" s="31"/>
      <c r="O834" s="28"/>
      <c r="P834" s="28"/>
      <c r="Q834" s="28"/>
      <c r="R834" s="31"/>
      <c r="S834" s="31"/>
      <c r="T834" s="30"/>
      <c r="U834" s="30"/>
      <c r="V834" s="30"/>
      <c r="W834" s="30"/>
      <c r="X834" s="30"/>
      <c r="Y834" s="30"/>
      <c r="Z834" s="30"/>
      <c r="AA834" s="30"/>
    </row>
    <row r="835" spans="1:27" ht="13.2" x14ac:dyDescent="0.25">
      <c r="A835" s="78"/>
      <c r="B835" s="28"/>
      <c r="C835" s="28"/>
      <c r="D835" s="27"/>
      <c r="E835" s="28"/>
      <c r="F835" s="27"/>
      <c r="G835" s="28"/>
      <c r="H835" s="31"/>
      <c r="I835" s="31"/>
      <c r="J835" s="30"/>
      <c r="K835" s="30"/>
      <c r="L835" s="28"/>
      <c r="M835" s="31"/>
      <c r="N835" s="31"/>
      <c r="O835" s="28"/>
      <c r="P835" s="28"/>
      <c r="Q835" s="28"/>
      <c r="R835" s="31"/>
      <c r="S835" s="31"/>
      <c r="T835" s="30"/>
      <c r="U835" s="30"/>
      <c r="V835" s="30"/>
      <c r="W835" s="30"/>
      <c r="X835" s="30"/>
      <c r="Y835" s="30"/>
      <c r="Z835" s="30"/>
      <c r="AA835" s="30"/>
    </row>
    <row r="836" spans="1:27" ht="13.2" x14ac:dyDescent="0.25">
      <c r="A836" s="78"/>
      <c r="B836" s="28"/>
      <c r="C836" s="28"/>
      <c r="D836" s="27"/>
      <c r="E836" s="28"/>
      <c r="F836" s="27"/>
      <c r="G836" s="28"/>
      <c r="H836" s="31"/>
      <c r="I836" s="31"/>
      <c r="J836" s="30"/>
      <c r="K836" s="30"/>
      <c r="L836" s="28"/>
      <c r="M836" s="31"/>
      <c r="N836" s="31"/>
      <c r="O836" s="28"/>
      <c r="P836" s="28"/>
      <c r="Q836" s="28"/>
      <c r="R836" s="31"/>
      <c r="S836" s="31"/>
      <c r="T836" s="30"/>
      <c r="U836" s="30"/>
      <c r="V836" s="30"/>
      <c r="W836" s="30"/>
      <c r="X836" s="30"/>
      <c r="Y836" s="30"/>
      <c r="Z836" s="30"/>
      <c r="AA836" s="30"/>
    </row>
    <row r="837" spans="1:27" ht="13.2" x14ac:dyDescent="0.25">
      <c r="A837" s="78"/>
      <c r="B837" s="28"/>
      <c r="C837" s="28"/>
      <c r="D837" s="27"/>
      <c r="E837" s="28"/>
      <c r="F837" s="27"/>
      <c r="G837" s="28"/>
      <c r="H837" s="31"/>
      <c r="I837" s="31"/>
      <c r="J837" s="30"/>
      <c r="K837" s="30"/>
      <c r="L837" s="28"/>
      <c r="M837" s="31"/>
      <c r="N837" s="31"/>
      <c r="O837" s="28"/>
      <c r="P837" s="28"/>
      <c r="Q837" s="28"/>
      <c r="R837" s="31"/>
      <c r="S837" s="31"/>
      <c r="T837" s="30"/>
      <c r="U837" s="30"/>
      <c r="V837" s="30"/>
      <c r="W837" s="30"/>
      <c r="X837" s="30"/>
      <c r="Y837" s="30"/>
      <c r="Z837" s="30"/>
      <c r="AA837" s="30"/>
    </row>
    <row r="838" spans="1:27" ht="13.2" x14ac:dyDescent="0.25">
      <c r="A838" s="78"/>
      <c r="B838" s="28"/>
      <c r="C838" s="28"/>
      <c r="D838" s="27"/>
      <c r="E838" s="28"/>
      <c r="F838" s="27"/>
      <c r="G838" s="28"/>
      <c r="H838" s="31"/>
      <c r="I838" s="31"/>
      <c r="J838" s="30"/>
      <c r="K838" s="30"/>
      <c r="L838" s="28"/>
      <c r="M838" s="31"/>
      <c r="N838" s="31"/>
      <c r="O838" s="28"/>
      <c r="P838" s="28"/>
      <c r="Q838" s="28"/>
      <c r="R838" s="31"/>
      <c r="S838" s="31"/>
      <c r="T838" s="30"/>
      <c r="U838" s="30"/>
      <c r="V838" s="30"/>
      <c r="W838" s="30"/>
      <c r="X838" s="30"/>
      <c r="Y838" s="30"/>
      <c r="Z838" s="30"/>
      <c r="AA838" s="30"/>
    </row>
    <row r="839" spans="1:27" ht="13.2" x14ac:dyDescent="0.25">
      <c r="A839" s="78"/>
      <c r="B839" s="28"/>
      <c r="C839" s="28"/>
      <c r="D839" s="27"/>
      <c r="E839" s="28"/>
      <c r="F839" s="27"/>
      <c r="G839" s="28"/>
      <c r="H839" s="31"/>
      <c r="I839" s="31"/>
      <c r="J839" s="30"/>
      <c r="K839" s="30"/>
      <c r="L839" s="28"/>
      <c r="M839" s="31"/>
      <c r="N839" s="31"/>
      <c r="O839" s="28"/>
      <c r="P839" s="28"/>
      <c r="Q839" s="28"/>
      <c r="R839" s="31"/>
      <c r="S839" s="31"/>
      <c r="T839" s="30"/>
      <c r="U839" s="30"/>
      <c r="V839" s="30"/>
      <c r="W839" s="30"/>
      <c r="X839" s="30"/>
      <c r="Y839" s="30"/>
      <c r="Z839" s="30"/>
      <c r="AA839" s="30"/>
    </row>
    <row r="840" spans="1:27" ht="13.2" x14ac:dyDescent="0.25">
      <c r="A840" s="78"/>
      <c r="B840" s="28"/>
      <c r="C840" s="28"/>
      <c r="D840" s="27"/>
      <c r="E840" s="28"/>
      <c r="F840" s="27"/>
      <c r="G840" s="28"/>
      <c r="H840" s="31"/>
      <c r="I840" s="31"/>
      <c r="J840" s="30"/>
      <c r="K840" s="30"/>
      <c r="L840" s="28"/>
      <c r="M840" s="31"/>
      <c r="N840" s="31"/>
      <c r="O840" s="28"/>
      <c r="P840" s="28"/>
      <c r="Q840" s="28"/>
      <c r="R840" s="31"/>
      <c r="S840" s="31"/>
      <c r="T840" s="30"/>
      <c r="U840" s="30"/>
      <c r="V840" s="30"/>
      <c r="W840" s="30"/>
      <c r="X840" s="30"/>
      <c r="Y840" s="30"/>
      <c r="Z840" s="30"/>
      <c r="AA840" s="30"/>
    </row>
    <row r="841" spans="1:27" ht="13.2" x14ac:dyDescent="0.25">
      <c r="A841" s="78"/>
      <c r="B841" s="28"/>
      <c r="C841" s="28"/>
      <c r="D841" s="27"/>
      <c r="E841" s="28"/>
      <c r="F841" s="27"/>
      <c r="G841" s="28"/>
      <c r="H841" s="31"/>
      <c r="I841" s="31"/>
      <c r="J841" s="30"/>
      <c r="K841" s="30"/>
      <c r="L841" s="28"/>
      <c r="M841" s="31"/>
      <c r="N841" s="31"/>
      <c r="O841" s="28"/>
      <c r="P841" s="28"/>
      <c r="Q841" s="28"/>
      <c r="R841" s="31"/>
      <c r="S841" s="31"/>
      <c r="T841" s="30"/>
      <c r="U841" s="30"/>
      <c r="V841" s="30"/>
      <c r="W841" s="30"/>
      <c r="X841" s="30"/>
      <c r="Y841" s="30"/>
      <c r="Z841" s="30"/>
      <c r="AA841" s="30"/>
    </row>
    <row r="842" spans="1:27" ht="13.2" x14ac:dyDescent="0.25">
      <c r="A842" s="78"/>
      <c r="B842" s="28"/>
      <c r="C842" s="28"/>
      <c r="D842" s="27"/>
      <c r="E842" s="28"/>
      <c r="F842" s="27"/>
      <c r="G842" s="28"/>
      <c r="H842" s="31"/>
      <c r="I842" s="31"/>
      <c r="J842" s="30"/>
      <c r="K842" s="30"/>
      <c r="L842" s="28"/>
      <c r="M842" s="31"/>
      <c r="N842" s="31"/>
      <c r="O842" s="28"/>
      <c r="P842" s="28"/>
      <c r="Q842" s="28"/>
      <c r="R842" s="31"/>
      <c r="S842" s="31"/>
      <c r="T842" s="30"/>
      <c r="U842" s="30"/>
      <c r="V842" s="30"/>
      <c r="W842" s="30"/>
      <c r="X842" s="30"/>
      <c r="Y842" s="30"/>
      <c r="Z842" s="30"/>
      <c r="AA842" s="30"/>
    </row>
    <row r="843" spans="1:27" ht="13.2" x14ac:dyDescent="0.25">
      <c r="A843" s="78"/>
      <c r="B843" s="28"/>
      <c r="C843" s="28"/>
      <c r="D843" s="27"/>
      <c r="E843" s="28"/>
      <c r="F843" s="27"/>
      <c r="G843" s="28"/>
      <c r="H843" s="31"/>
      <c r="I843" s="31"/>
      <c r="J843" s="30"/>
      <c r="K843" s="30"/>
      <c r="L843" s="28"/>
      <c r="M843" s="31"/>
      <c r="N843" s="31"/>
      <c r="O843" s="28"/>
      <c r="P843" s="28"/>
      <c r="Q843" s="28"/>
      <c r="R843" s="31"/>
      <c r="S843" s="31"/>
      <c r="T843" s="30"/>
      <c r="U843" s="30"/>
      <c r="V843" s="30"/>
      <c r="W843" s="30"/>
      <c r="X843" s="30"/>
      <c r="Y843" s="30"/>
      <c r="Z843" s="30"/>
      <c r="AA843" s="30"/>
    </row>
    <row r="844" spans="1:27" ht="13.2" x14ac:dyDescent="0.25">
      <c r="A844" s="78"/>
      <c r="B844" s="28"/>
      <c r="C844" s="28"/>
      <c r="D844" s="27"/>
      <c r="E844" s="28"/>
      <c r="F844" s="27"/>
      <c r="G844" s="28"/>
      <c r="H844" s="31"/>
      <c r="I844" s="31"/>
      <c r="J844" s="30"/>
      <c r="K844" s="30"/>
      <c r="L844" s="28"/>
      <c r="M844" s="31"/>
      <c r="N844" s="31"/>
      <c r="O844" s="28"/>
      <c r="P844" s="28"/>
      <c r="Q844" s="28"/>
      <c r="R844" s="31"/>
      <c r="S844" s="31"/>
      <c r="T844" s="30"/>
      <c r="U844" s="30"/>
      <c r="V844" s="30"/>
      <c r="W844" s="30"/>
      <c r="X844" s="30"/>
      <c r="Y844" s="30"/>
      <c r="Z844" s="30"/>
      <c r="AA844" s="30"/>
    </row>
    <row r="845" spans="1:27" ht="13.2" x14ac:dyDescent="0.25">
      <c r="A845" s="78"/>
      <c r="B845" s="28"/>
      <c r="C845" s="28"/>
      <c r="D845" s="27"/>
      <c r="E845" s="28"/>
      <c r="F845" s="27"/>
      <c r="G845" s="28"/>
      <c r="H845" s="31"/>
      <c r="I845" s="31"/>
      <c r="J845" s="30"/>
      <c r="K845" s="30"/>
      <c r="L845" s="28"/>
      <c r="M845" s="31"/>
      <c r="N845" s="31"/>
      <c r="O845" s="28"/>
      <c r="P845" s="28"/>
      <c r="Q845" s="28"/>
      <c r="R845" s="31"/>
      <c r="S845" s="31"/>
      <c r="T845" s="30"/>
      <c r="U845" s="30"/>
      <c r="V845" s="30"/>
      <c r="W845" s="30"/>
      <c r="X845" s="30"/>
      <c r="Y845" s="30"/>
      <c r="Z845" s="30"/>
      <c r="AA845" s="30"/>
    </row>
    <row r="846" spans="1:27" ht="13.2" x14ac:dyDescent="0.25">
      <c r="A846" s="78"/>
      <c r="B846" s="28"/>
      <c r="C846" s="28"/>
      <c r="D846" s="27"/>
      <c r="E846" s="28"/>
      <c r="F846" s="27"/>
      <c r="G846" s="28"/>
      <c r="H846" s="31"/>
      <c r="I846" s="31"/>
      <c r="J846" s="30"/>
      <c r="K846" s="30"/>
      <c r="L846" s="28"/>
      <c r="M846" s="31"/>
      <c r="N846" s="31"/>
      <c r="O846" s="28"/>
      <c r="P846" s="28"/>
      <c r="Q846" s="28"/>
      <c r="R846" s="31"/>
      <c r="S846" s="31"/>
      <c r="T846" s="30"/>
      <c r="U846" s="30"/>
      <c r="V846" s="30"/>
      <c r="W846" s="30"/>
      <c r="X846" s="30"/>
      <c r="Y846" s="30"/>
      <c r="Z846" s="30"/>
      <c r="AA846" s="30"/>
    </row>
    <row r="847" spans="1:27" ht="13.2" x14ac:dyDescent="0.25">
      <c r="A847" s="78"/>
      <c r="B847" s="28"/>
      <c r="C847" s="28"/>
      <c r="D847" s="27"/>
      <c r="E847" s="28"/>
      <c r="F847" s="27"/>
      <c r="G847" s="28"/>
      <c r="H847" s="31"/>
      <c r="I847" s="31"/>
      <c r="J847" s="30"/>
      <c r="K847" s="30"/>
      <c r="L847" s="28"/>
      <c r="M847" s="31"/>
      <c r="N847" s="31"/>
      <c r="O847" s="28"/>
      <c r="P847" s="28"/>
      <c r="Q847" s="28"/>
      <c r="R847" s="31"/>
      <c r="S847" s="31"/>
      <c r="T847" s="30"/>
      <c r="U847" s="30"/>
      <c r="V847" s="30"/>
      <c r="W847" s="30"/>
      <c r="X847" s="30"/>
      <c r="Y847" s="30"/>
      <c r="Z847" s="30"/>
      <c r="AA847" s="30"/>
    </row>
    <row r="848" spans="1:27" ht="13.2" x14ac:dyDescent="0.25">
      <c r="A848" s="78"/>
      <c r="B848" s="28"/>
      <c r="C848" s="28"/>
      <c r="D848" s="27"/>
      <c r="E848" s="28"/>
      <c r="F848" s="27"/>
      <c r="G848" s="28"/>
      <c r="H848" s="31"/>
      <c r="I848" s="31"/>
      <c r="J848" s="30"/>
      <c r="K848" s="30"/>
      <c r="L848" s="28"/>
      <c r="M848" s="31"/>
      <c r="N848" s="31"/>
      <c r="O848" s="28"/>
      <c r="P848" s="28"/>
      <c r="Q848" s="28"/>
      <c r="R848" s="31"/>
      <c r="S848" s="31"/>
      <c r="T848" s="30"/>
      <c r="U848" s="30"/>
      <c r="V848" s="30"/>
      <c r="W848" s="30"/>
      <c r="X848" s="30"/>
      <c r="Y848" s="30"/>
      <c r="Z848" s="30"/>
      <c r="AA848" s="30"/>
    </row>
    <row r="849" spans="1:27" ht="13.2" x14ac:dyDescent="0.25">
      <c r="A849" s="78"/>
      <c r="B849" s="28"/>
      <c r="C849" s="28"/>
      <c r="D849" s="27"/>
      <c r="E849" s="28"/>
      <c r="F849" s="27"/>
      <c r="G849" s="28"/>
      <c r="H849" s="31"/>
      <c r="I849" s="31"/>
      <c r="J849" s="30"/>
      <c r="K849" s="30"/>
      <c r="L849" s="28"/>
      <c r="M849" s="31"/>
      <c r="N849" s="31"/>
      <c r="O849" s="28"/>
      <c r="P849" s="28"/>
      <c r="Q849" s="28"/>
      <c r="R849" s="31"/>
      <c r="S849" s="31"/>
      <c r="T849" s="30"/>
      <c r="U849" s="30"/>
      <c r="V849" s="30"/>
      <c r="W849" s="30"/>
      <c r="X849" s="30"/>
      <c r="Y849" s="30"/>
      <c r="Z849" s="30"/>
      <c r="AA849" s="30"/>
    </row>
    <row r="850" spans="1:27" ht="13.2" x14ac:dyDescent="0.25">
      <c r="A850" s="78"/>
      <c r="B850" s="28"/>
      <c r="C850" s="28"/>
      <c r="D850" s="27"/>
      <c r="E850" s="28"/>
      <c r="F850" s="27"/>
      <c r="G850" s="28"/>
      <c r="H850" s="31"/>
      <c r="I850" s="31"/>
      <c r="J850" s="30"/>
      <c r="K850" s="30"/>
      <c r="L850" s="28"/>
      <c r="M850" s="31"/>
      <c r="N850" s="31"/>
      <c r="O850" s="28"/>
      <c r="P850" s="28"/>
      <c r="Q850" s="28"/>
      <c r="R850" s="31"/>
      <c r="S850" s="31"/>
      <c r="T850" s="30"/>
      <c r="U850" s="30"/>
      <c r="V850" s="30"/>
      <c r="W850" s="30"/>
      <c r="X850" s="30"/>
      <c r="Y850" s="30"/>
      <c r="Z850" s="30"/>
      <c r="AA850" s="30"/>
    </row>
    <row r="851" spans="1:27" ht="13.2" x14ac:dyDescent="0.25">
      <c r="A851" s="78"/>
      <c r="B851" s="28"/>
      <c r="C851" s="28"/>
      <c r="D851" s="27"/>
      <c r="E851" s="28"/>
      <c r="F851" s="27"/>
      <c r="G851" s="28"/>
      <c r="H851" s="31"/>
      <c r="I851" s="31"/>
      <c r="J851" s="30"/>
      <c r="K851" s="30"/>
      <c r="L851" s="28"/>
      <c r="M851" s="31"/>
      <c r="N851" s="31"/>
      <c r="O851" s="28"/>
      <c r="P851" s="28"/>
      <c r="Q851" s="28"/>
      <c r="R851" s="31"/>
      <c r="S851" s="31"/>
      <c r="T851" s="30"/>
      <c r="U851" s="30"/>
      <c r="V851" s="30"/>
      <c r="W851" s="30"/>
      <c r="X851" s="30"/>
      <c r="Y851" s="30"/>
      <c r="Z851" s="30"/>
      <c r="AA851" s="30"/>
    </row>
    <row r="852" spans="1:27" ht="13.2" x14ac:dyDescent="0.25">
      <c r="A852" s="78"/>
      <c r="B852" s="28"/>
      <c r="C852" s="28"/>
      <c r="D852" s="27"/>
      <c r="E852" s="28"/>
      <c r="F852" s="27"/>
      <c r="G852" s="28"/>
      <c r="H852" s="31"/>
      <c r="I852" s="31"/>
      <c r="J852" s="30"/>
      <c r="K852" s="30"/>
      <c r="L852" s="28"/>
      <c r="M852" s="31"/>
      <c r="N852" s="31"/>
      <c r="O852" s="28"/>
      <c r="P852" s="28"/>
      <c r="Q852" s="28"/>
      <c r="R852" s="31"/>
      <c r="S852" s="31"/>
      <c r="T852" s="30"/>
      <c r="U852" s="30"/>
      <c r="V852" s="30"/>
      <c r="W852" s="30"/>
      <c r="X852" s="30"/>
      <c r="Y852" s="30"/>
      <c r="Z852" s="30"/>
      <c r="AA852" s="30"/>
    </row>
    <row r="853" spans="1:27" ht="13.2" x14ac:dyDescent="0.25">
      <c r="A853" s="78"/>
      <c r="B853" s="28"/>
      <c r="C853" s="28"/>
      <c r="D853" s="27"/>
      <c r="E853" s="28"/>
      <c r="F853" s="27"/>
      <c r="G853" s="28"/>
      <c r="H853" s="31"/>
      <c r="I853" s="31"/>
      <c r="J853" s="30"/>
      <c r="K853" s="30"/>
      <c r="L853" s="28"/>
      <c r="M853" s="31"/>
      <c r="N853" s="31"/>
      <c r="O853" s="28"/>
      <c r="P853" s="28"/>
      <c r="Q853" s="28"/>
      <c r="R853" s="31"/>
      <c r="S853" s="31"/>
      <c r="T853" s="30"/>
      <c r="U853" s="30"/>
      <c r="V853" s="30"/>
      <c r="W853" s="30"/>
      <c r="X853" s="30"/>
      <c r="Y853" s="30"/>
      <c r="Z853" s="30"/>
      <c r="AA853" s="30"/>
    </row>
    <row r="854" spans="1:27" ht="13.2" x14ac:dyDescent="0.25">
      <c r="A854" s="78"/>
      <c r="B854" s="28"/>
      <c r="C854" s="28"/>
      <c r="D854" s="27"/>
      <c r="E854" s="28"/>
      <c r="F854" s="27"/>
      <c r="G854" s="28"/>
      <c r="H854" s="31"/>
      <c r="I854" s="31"/>
      <c r="J854" s="30"/>
      <c r="K854" s="30"/>
      <c r="L854" s="28"/>
      <c r="M854" s="31"/>
      <c r="N854" s="31"/>
      <c r="O854" s="28"/>
      <c r="P854" s="28"/>
      <c r="Q854" s="28"/>
      <c r="R854" s="31"/>
      <c r="S854" s="31"/>
      <c r="T854" s="30"/>
      <c r="U854" s="30"/>
      <c r="V854" s="30"/>
      <c r="W854" s="30"/>
      <c r="X854" s="30"/>
      <c r="Y854" s="30"/>
      <c r="Z854" s="30"/>
      <c r="AA854" s="30"/>
    </row>
    <row r="855" spans="1:27" ht="13.2" x14ac:dyDescent="0.25">
      <c r="A855" s="78"/>
      <c r="B855" s="28"/>
      <c r="C855" s="28"/>
      <c r="D855" s="27"/>
      <c r="E855" s="28"/>
      <c r="F855" s="27"/>
      <c r="G855" s="28"/>
      <c r="H855" s="31"/>
      <c r="I855" s="31"/>
      <c r="J855" s="30"/>
      <c r="K855" s="30"/>
      <c r="L855" s="28"/>
      <c r="M855" s="31"/>
      <c r="N855" s="31"/>
      <c r="O855" s="28"/>
      <c r="P855" s="28"/>
      <c r="Q855" s="28"/>
      <c r="R855" s="31"/>
      <c r="S855" s="31"/>
      <c r="T855" s="30"/>
      <c r="U855" s="30"/>
      <c r="V855" s="30"/>
      <c r="W855" s="30"/>
      <c r="X855" s="30"/>
      <c r="Y855" s="30"/>
      <c r="Z855" s="30"/>
      <c r="AA855" s="30"/>
    </row>
    <row r="856" spans="1:27" ht="13.2" x14ac:dyDescent="0.25">
      <c r="A856" s="78"/>
      <c r="B856" s="28"/>
      <c r="C856" s="28"/>
      <c r="D856" s="27"/>
      <c r="E856" s="28"/>
      <c r="F856" s="27"/>
      <c r="G856" s="28"/>
      <c r="H856" s="31"/>
      <c r="I856" s="31"/>
      <c r="J856" s="30"/>
      <c r="K856" s="30"/>
      <c r="L856" s="28"/>
      <c r="M856" s="31"/>
      <c r="N856" s="31"/>
      <c r="O856" s="28"/>
      <c r="P856" s="28"/>
      <c r="Q856" s="28"/>
      <c r="R856" s="31"/>
      <c r="S856" s="31"/>
      <c r="T856" s="30"/>
      <c r="U856" s="30"/>
      <c r="V856" s="30"/>
      <c r="W856" s="30"/>
      <c r="X856" s="30"/>
      <c r="Y856" s="30"/>
      <c r="Z856" s="30"/>
      <c r="AA856" s="30"/>
    </row>
    <row r="857" spans="1:27" ht="13.2" x14ac:dyDescent="0.25">
      <c r="A857" s="78"/>
      <c r="B857" s="28"/>
      <c r="C857" s="28"/>
      <c r="D857" s="27"/>
      <c r="E857" s="28"/>
      <c r="F857" s="27"/>
      <c r="G857" s="28"/>
      <c r="H857" s="31"/>
      <c r="I857" s="31"/>
      <c r="J857" s="30"/>
      <c r="K857" s="30"/>
      <c r="L857" s="28"/>
      <c r="M857" s="31"/>
      <c r="N857" s="31"/>
      <c r="O857" s="28"/>
      <c r="P857" s="28"/>
      <c r="Q857" s="28"/>
      <c r="R857" s="31"/>
      <c r="S857" s="31"/>
      <c r="T857" s="30"/>
      <c r="U857" s="30"/>
      <c r="V857" s="30"/>
      <c r="W857" s="30"/>
      <c r="X857" s="30"/>
      <c r="Y857" s="30"/>
      <c r="Z857" s="30"/>
      <c r="AA857" s="30"/>
    </row>
    <row r="858" spans="1:27" ht="13.2" x14ac:dyDescent="0.25">
      <c r="A858" s="78"/>
      <c r="B858" s="28"/>
      <c r="C858" s="28"/>
      <c r="D858" s="27"/>
      <c r="E858" s="28"/>
      <c r="F858" s="27"/>
      <c r="G858" s="28"/>
      <c r="H858" s="31"/>
      <c r="I858" s="31"/>
      <c r="J858" s="30"/>
      <c r="K858" s="30"/>
      <c r="L858" s="28"/>
      <c r="M858" s="31"/>
      <c r="N858" s="31"/>
      <c r="O858" s="28"/>
      <c r="P858" s="28"/>
      <c r="Q858" s="28"/>
      <c r="R858" s="31"/>
      <c r="S858" s="31"/>
      <c r="T858" s="30"/>
      <c r="U858" s="30"/>
      <c r="V858" s="30"/>
      <c r="W858" s="30"/>
      <c r="X858" s="30"/>
      <c r="Y858" s="30"/>
      <c r="Z858" s="30"/>
      <c r="AA858" s="30"/>
    </row>
    <row r="859" spans="1:27" ht="13.2" x14ac:dyDescent="0.25">
      <c r="A859" s="78"/>
      <c r="B859" s="28"/>
      <c r="C859" s="28"/>
      <c r="D859" s="27"/>
      <c r="E859" s="28"/>
      <c r="F859" s="27"/>
      <c r="G859" s="28"/>
      <c r="H859" s="31"/>
      <c r="I859" s="31"/>
      <c r="J859" s="30"/>
      <c r="K859" s="30"/>
      <c r="L859" s="28"/>
      <c r="M859" s="31"/>
      <c r="N859" s="31"/>
      <c r="O859" s="28"/>
      <c r="P859" s="28"/>
      <c r="Q859" s="28"/>
      <c r="R859" s="31"/>
      <c r="S859" s="31"/>
      <c r="T859" s="30"/>
      <c r="U859" s="30"/>
      <c r="V859" s="30"/>
      <c r="W859" s="30"/>
      <c r="X859" s="30"/>
      <c r="Y859" s="30"/>
      <c r="Z859" s="30"/>
      <c r="AA859" s="30"/>
    </row>
    <row r="860" spans="1:27" ht="13.2" x14ac:dyDescent="0.25">
      <c r="A860" s="78"/>
      <c r="B860" s="28"/>
      <c r="C860" s="28"/>
      <c r="D860" s="27"/>
      <c r="E860" s="28"/>
      <c r="F860" s="27"/>
      <c r="G860" s="28"/>
      <c r="H860" s="31"/>
      <c r="I860" s="31"/>
      <c r="J860" s="30"/>
      <c r="K860" s="30"/>
      <c r="L860" s="28"/>
      <c r="M860" s="31"/>
      <c r="N860" s="31"/>
      <c r="O860" s="28"/>
      <c r="P860" s="28"/>
      <c r="Q860" s="28"/>
      <c r="R860" s="31"/>
      <c r="S860" s="31"/>
      <c r="T860" s="30"/>
      <c r="U860" s="30"/>
      <c r="V860" s="30"/>
      <c r="W860" s="30"/>
      <c r="X860" s="30"/>
      <c r="Y860" s="30"/>
      <c r="Z860" s="30"/>
      <c r="AA860" s="30"/>
    </row>
    <row r="861" spans="1:27" ht="13.2" x14ac:dyDescent="0.25">
      <c r="A861" s="78"/>
      <c r="B861" s="28"/>
      <c r="C861" s="28"/>
      <c r="D861" s="27"/>
      <c r="E861" s="28"/>
      <c r="F861" s="27"/>
      <c r="G861" s="28"/>
      <c r="H861" s="31"/>
      <c r="I861" s="31"/>
      <c r="J861" s="30"/>
      <c r="K861" s="30"/>
      <c r="L861" s="28"/>
      <c r="M861" s="31"/>
      <c r="N861" s="31"/>
      <c r="O861" s="28"/>
      <c r="P861" s="28"/>
      <c r="Q861" s="28"/>
      <c r="R861" s="31"/>
      <c r="S861" s="31"/>
      <c r="T861" s="30"/>
      <c r="U861" s="30"/>
      <c r="V861" s="30"/>
      <c r="W861" s="30"/>
      <c r="X861" s="30"/>
      <c r="Y861" s="30"/>
      <c r="Z861" s="30"/>
      <c r="AA861" s="30"/>
    </row>
    <row r="862" spans="1:27" ht="13.2" x14ac:dyDescent="0.25">
      <c r="A862" s="78"/>
      <c r="B862" s="28"/>
      <c r="C862" s="28"/>
      <c r="D862" s="27"/>
      <c r="E862" s="28"/>
      <c r="F862" s="27"/>
      <c r="G862" s="28"/>
      <c r="H862" s="31"/>
      <c r="I862" s="31"/>
      <c r="J862" s="30"/>
      <c r="K862" s="30"/>
      <c r="L862" s="28"/>
      <c r="M862" s="31"/>
      <c r="N862" s="31"/>
      <c r="O862" s="28"/>
      <c r="P862" s="28"/>
      <c r="Q862" s="28"/>
      <c r="R862" s="31"/>
      <c r="S862" s="31"/>
      <c r="T862" s="30"/>
      <c r="U862" s="30"/>
      <c r="V862" s="30"/>
      <c r="W862" s="30"/>
      <c r="X862" s="30"/>
      <c r="Y862" s="30"/>
      <c r="Z862" s="30"/>
      <c r="AA862" s="30"/>
    </row>
    <row r="863" spans="1:27" ht="13.2" x14ac:dyDescent="0.25">
      <c r="A863" s="78"/>
      <c r="B863" s="28"/>
      <c r="C863" s="28"/>
      <c r="D863" s="27"/>
      <c r="E863" s="28"/>
      <c r="F863" s="27"/>
      <c r="G863" s="28"/>
      <c r="H863" s="31"/>
      <c r="I863" s="31"/>
      <c r="J863" s="30"/>
      <c r="K863" s="30"/>
      <c r="L863" s="28"/>
      <c r="M863" s="31"/>
      <c r="N863" s="31"/>
      <c r="O863" s="28"/>
      <c r="P863" s="28"/>
      <c r="Q863" s="28"/>
      <c r="R863" s="31"/>
      <c r="S863" s="31"/>
      <c r="T863" s="30"/>
      <c r="U863" s="30"/>
      <c r="V863" s="30"/>
      <c r="W863" s="30"/>
      <c r="X863" s="30"/>
      <c r="Y863" s="30"/>
      <c r="Z863" s="30"/>
      <c r="AA863" s="30"/>
    </row>
    <row r="864" spans="1:27" ht="13.2" x14ac:dyDescent="0.25">
      <c r="A864" s="78"/>
      <c r="B864" s="28"/>
      <c r="C864" s="28"/>
      <c r="D864" s="27"/>
      <c r="E864" s="28"/>
      <c r="F864" s="27"/>
      <c r="G864" s="28"/>
      <c r="H864" s="31"/>
      <c r="I864" s="31"/>
      <c r="J864" s="30"/>
      <c r="K864" s="30"/>
      <c r="L864" s="28"/>
      <c r="M864" s="31"/>
      <c r="N864" s="31"/>
      <c r="O864" s="28"/>
      <c r="P864" s="28"/>
      <c r="Q864" s="28"/>
      <c r="R864" s="31"/>
      <c r="S864" s="31"/>
      <c r="T864" s="30"/>
      <c r="U864" s="30"/>
      <c r="V864" s="30"/>
      <c r="W864" s="30"/>
      <c r="X864" s="30"/>
      <c r="Y864" s="30"/>
      <c r="Z864" s="30"/>
      <c r="AA864" s="30"/>
    </row>
    <row r="865" spans="1:27" ht="13.2" x14ac:dyDescent="0.25">
      <c r="A865" s="78"/>
      <c r="B865" s="28"/>
      <c r="C865" s="28"/>
      <c r="D865" s="27"/>
      <c r="E865" s="28"/>
      <c r="F865" s="27"/>
      <c r="G865" s="28"/>
      <c r="H865" s="31"/>
      <c r="I865" s="31"/>
      <c r="J865" s="30"/>
      <c r="K865" s="30"/>
      <c r="L865" s="28"/>
      <c r="M865" s="31"/>
      <c r="N865" s="31"/>
      <c r="O865" s="28"/>
      <c r="P865" s="28"/>
      <c r="Q865" s="28"/>
      <c r="R865" s="31"/>
      <c r="S865" s="31"/>
      <c r="T865" s="30"/>
      <c r="U865" s="30"/>
      <c r="V865" s="30"/>
      <c r="W865" s="30"/>
      <c r="X865" s="30"/>
      <c r="Y865" s="30"/>
      <c r="Z865" s="30"/>
      <c r="AA865" s="30"/>
    </row>
    <row r="866" spans="1:27" ht="13.2" x14ac:dyDescent="0.25">
      <c r="A866" s="78"/>
      <c r="B866" s="28"/>
      <c r="C866" s="28"/>
      <c r="D866" s="27"/>
      <c r="E866" s="28"/>
      <c r="F866" s="27"/>
      <c r="G866" s="28"/>
      <c r="H866" s="31"/>
      <c r="I866" s="31"/>
      <c r="J866" s="30"/>
      <c r="K866" s="30"/>
      <c r="L866" s="28"/>
      <c r="M866" s="31"/>
      <c r="N866" s="31"/>
      <c r="O866" s="28"/>
      <c r="P866" s="28"/>
      <c r="Q866" s="28"/>
      <c r="R866" s="31"/>
      <c r="S866" s="31"/>
      <c r="T866" s="30"/>
      <c r="U866" s="30"/>
      <c r="V866" s="30"/>
      <c r="W866" s="30"/>
      <c r="X866" s="30"/>
      <c r="Y866" s="30"/>
      <c r="Z866" s="30"/>
      <c r="AA866" s="30"/>
    </row>
    <row r="867" spans="1:27" ht="13.2" x14ac:dyDescent="0.25">
      <c r="A867" s="78"/>
      <c r="B867" s="28"/>
      <c r="C867" s="28"/>
      <c r="D867" s="27"/>
      <c r="E867" s="28"/>
      <c r="F867" s="27"/>
      <c r="G867" s="28"/>
      <c r="H867" s="31"/>
      <c r="I867" s="31"/>
      <c r="J867" s="30"/>
      <c r="K867" s="30"/>
      <c r="L867" s="28"/>
      <c r="M867" s="31"/>
      <c r="N867" s="31"/>
      <c r="O867" s="28"/>
      <c r="P867" s="28"/>
      <c r="Q867" s="28"/>
      <c r="R867" s="31"/>
      <c r="S867" s="31"/>
      <c r="T867" s="30"/>
      <c r="U867" s="30"/>
      <c r="V867" s="30"/>
      <c r="W867" s="30"/>
      <c r="X867" s="30"/>
      <c r="Y867" s="30"/>
      <c r="Z867" s="30"/>
      <c r="AA867" s="30"/>
    </row>
    <row r="868" spans="1:27" ht="13.2" x14ac:dyDescent="0.25">
      <c r="A868" s="78"/>
      <c r="B868" s="28"/>
      <c r="C868" s="28"/>
      <c r="D868" s="27"/>
      <c r="E868" s="28"/>
      <c r="F868" s="27"/>
      <c r="G868" s="28"/>
      <c r="H868" s="31"/>
      <c r="I868" s="31"/>
      <c r="J868" s="30"/>
      <c r="K868" s="30"/>
      <c r="L868" s="28"/>
      <c r="M868" s="31"/>
      <c r="N868" s="31"/>
      <c r="O868" s="28"/>
      <c r="P868" s="28"/>
      <c r="Q868" s="28"/>
      <c r="R868" s="31"/>
      <c r="S868" s="31"/>
      <c r="T868" s="30"/>
      <c r="U868" s="30"/>
      <c r="V868" s="30"/>
      <c r="W868" s="30"/>
      <c r="X868" s="30"/>
      <c r="Y868" s="30"/>
      <c r="Z868" s="30"/>
      <c r="AA868" s="30"/>
    </row>
    <row r="869" spans="1:27" ht="13.2" x14ac:dyDescent="0.25">
      <c r="A869" s="78"/>
      <c r="B869" s="28"/>
      <c r="C869" s="28"/>
      <c r="D869" s="27"/>
      <c r="E869" s="28"/>
      <c r="F869" s="27"/>
      <c r="G869" s="28"/>
      <c r="H869" s="31"/>
      <c r="I869" s="31"/>
      <c r="J869" s="30"/>
      <c r="K869" s="30"/>
      <c r="L869" s="28"/>
      <c r="M869" s="31"/>
      <c r="N869" s="31"/>
      <c r="O869" s="28"/>
      <c r="P869" s="28"/>
      <c r="Q869" s="28"/>
      <c r="R869" s="31"/>
      <c r="S869" s="31"/>
      <c r="T869" s="30"/>
      <c r="U869" s="30"/>
      <c r="V869" s="30"/>
      <c r="W869" s="30"/>
      <c r="X869" s="30"/>
      <c r="Y869" s="30"/>
      <c r="Z869" s="30"/>
      <c r="AA869" s="30"/>
    </row>
    <row r="870" spans="1:27" ht="13.2" x14ac:dyDescent="0.25">
      <c r="A870" s="78"/>
      <c r="B870" s="28"/>
      <c r="C870" s="28"/>
      <c r="D870" s="27"/>
      <c r="E870" s="28"/>
      <c r="F870" s="27"/>
      <c r="G870" s="28"/>
      <c r="H870" s="31"/>
      <c r="I870" s="31"/>
      <c r="J870" s="30"/>
      <c r="K870" s="30"/>
      <c r="L870" s="28"/>
      <c r="M870" s="31"/>
      <c r="N870" s="31"/>
      <c r="O870" s="28"/>
      <c r="P870" s="28"/>
      <c r="Q870" s="28"/>
      <c r="R870" s="31"/>
      <c r="S870" s="31"/>
      <c r="T870" s="30"/>
      <c r="U870" s="30"/>
      <c r="V870" s="30"/>
      <c r="W870" s="30"/>
      <c r="X870" s="30"/>
      <c r="Y870" s="30"/>
      <c r="Z870" s="30"/>
      <c r="AA870" s="30"/>
    </row>
    <row r="871" spans="1:27" ht="13.2" x14ac:dyDescent="0.25">
      <c r="A871" s="78"/>
      <c r="B871" s="28"/>
      <c r="C871" s="28"/>
      <c r="D871" s="27"/>
      <c r="E871" s="28"/>
      <c r="F871" s="27"/>
      <c r="G871" s="28"/>
      <c r="H871" s="31"/>
      <c r="I871" s="31"/>
      <c r="J871" s="30"/>
      <c r="K871" s="30"/>
      <c r="L871" s="28"/>
      <c r="M871" s="31"/>
      <c r="N871" s="31"/>
      <c r="O871" s="28"/>
      <c r="P871" s="28"/>
      <c r="Q871" s="28"/>
      <c r="R871" s="31"/>
      <c r="S871" s="31"/>
      <c r="T871" s="30"/>
      <c r="U871" s="30"/>
      <c r="V871" s="30"/>
      <c r="W871" s="30"/>
      <c r="X871" s="30"/>
      <c r="Y871" s="30"/>
      <c r="Z871" s="30"/>
      <c r="AA871" s="30"/>
    </row>
    <row r="872" spans="1:27" ht="13.2" x14ac:dyDescent="0.25">
      <c r="A872" s="78"/>
      <c r="B872" s="28"/>
      <c r="C872" s="28"/>
      <c r="D872" s="27"/>
      <c r="E872" s="28"/>
      <c r="F872" s="27"/>
      <c r="G872" s="28"/>
      <c r="H872" s="31"/>
      <c r="I872" s="31"/>
      <c r="J872" s="30"/>
      <c r="K872" s="30"/>
      <c r="L872" s="28"/>
      <c r="M872" s="31"/>
      <c r="N872" s="31"/>
      <c r="O872" s="28"/>
      <c r="P872" s="28"/>
      <c r="Q872" s="28"/>
      <c r="R872" s="31"/>
      <c r="S872" s="31"/>
      <c r="T872" s="30"/>
      <c r="U872" s="30"/>
      <c r="V872" s="30"/>
      <c r="W872" s="30"/>
      <c r="X872" s="30"/>
      <c r="Y872" s="30"/>
      <c r="Z872" s="30"/>
      <c r="AA872" s="30"/>
    </row>
    <row r="873" spans="1:27" ht="13.2" x14ac:dyDescent="0.25">
      <c r="A873" s="78"/>
      <c r="B873" s="28"/>
      <c r="C873" s="28"/>
      <c r="D873" s="27"/>
      <c r="E873" s="28"/>
      <c r="F873" s="27"/>
      <c r="G873" s="28"/>
      <c r="H873" s="31"/>
      <c r="I873" s="31"/>
      <c r="J873" s="30"/>
      <c r="K873" s="30"/>
      <c r="L873" s="28"/>
      <c r="M873" s="31"/>
      <c r="N873" s="31"/>
      <c r="O873" s="28"/>
      <c r="P873" s="28"/>
      <c r="Q873" s="28"/>
      <c r="R873" s="31"/>
      <c r="S873" s="31"/>
      <c r="T873" s="30"/>
      <c r="U873" s="30"/>
      <c r="V873" s="30"/>
      <c r="W873" s="30"/>
      <c r="X873" s="30"/>
      <c r="Y873" s="30"/>
      <c r="Z873" s="30"/>
      <c r="AA873" s="30"/>
    </row>
    <row r="874" spans="1:27" ht="13.2" x14ac:dyDescent="0.25">
      <c r="A874" s="78"/>
      <c r="B874" s="28"/>
      <c r="C874" s="28"/>
      <c r="D874" s="27"/>
      <c r="E874" s="28"/>
      <c r="F874" s="27"/>
      <c r="G874" s="28"/>
      <c r="H874" s="31"/>
      <c r="I874" s="31"/>
      <c r="J874" s="30"/>
      <c r="K874" s="30"/>
      <c r="L874" s="28"/>
      <c r="M874" s="31"/>
      <c r="N874" s="31"/>
      <c r="O874" s="28"/>
      <c r="P874" s="28"/>
      <c r="Q874" s="28"/>
      <c r="R874" s="31"/>
      <c r="S874" s="31"/>
      <c r="T874" s="30"/>
      <c r="U874" s="30"/>
      <c r="V874" s="30"/>
      <c r="W874" s="30"/>
      <c r="X874" s="30"/>
      <c r="Y874" s="30"/>
      <c r="Z874" s="30"/>
      <c r="AA874" s="30"/>
    </row>
    <row r="875" spans="1:27" ht="13.2" x14ac:dyDescent="0.25">
      <c r="A875" s="78"/>
      <c r="B875" s="28"/>
      <c r="C875" s="28"/>
      <c r="D875" s="27"/>
      <c r="E875" s="28"/>
      <c r="F875" s="27"/>
      <c r="G875" s="28"/>
      <c r="H875" s="31"/>
      <c r="I875" s="31"/>
      <c r="J875" s="30"/>
      <c r="K875" s="30"/>
      <c r="L875" s="28"/>
      <c r="M875" s="31"/>
      <c r="N875" s="31"/>
      <c r="O875" s="28"/>
      <c r="P875" s="28"/>
      <c r="Q875" s="28"/>
      <c r="R875" s="31"/>
      <c r="S875" s="31"/>
      <c r="T875" s="30"/>
      <c r="U875" s="30"/>
      <c r="V875" s="30"/>
      <c r="W875" s="30"/>
      <c r="X875" s="30"/>
      <c r="Y875" s="30"/>
      <c r="Z875" s="30"/>
      <c r="AA875" s="30"/>
    </row>
    <row r="876" spans="1:27" ht="13.2" x14ac:dyDescent="0.25">
      <c r="A876" s="78"/>
      <c r="B876" s="28"/>
      <c r="C876" s="28"/>
      <c r="D876" s="27"/>
      <c r="E876" s="28"/>
      <c r="F876" s="27"/>
      <c r="G876" s="28"/>
      <c r="H876" s="31"/>
      <c r="I876" s="31"/>
      <c r="J876" s="30"/>
      <c r="K876" s="30"/>
      <c r="L876" s="28"/>
      <c r="M876" s="31"/>
      <c r="N876" s="31"/>
      <c r="O876" s="28"/>
      <c r="P876" s="28"/>
      <c r="Q876" s="28"/>
      <c r="R876" s="31"/>
      <c r="S876" s="31"/>
      <c r="T876" s="30"/>
      <c r="U876" s="30"/>
      <c r="V876" s="30"/>
      <c r="W876" s="30"/>
      <c r="X876" s="30"/>
      <c r="Y876" s="30"/>
      <c r="Z876" s="30"/>
      <c r="AA876" s="30"/>
    </row>
    <row r="877" spans="1:27" ht="13.2" x14ac:dyDescent="0.25">
      <c r="A877" s="78"/>
      <c r="B877" s="28"/>
      <c r="C877" s="28"/>
      <c r="D877" s="27"/>
      <c r="E877" s="28"/>
      <c r="F877" s="27"/>
      <c r="G877" s="28"/>
      <c r="H877" s="31"/>
      <c r="I877" s="31"/>
      <c r="J877" s="30"/>
      <c r="K877" s="30"/>
      <c r="L877" s="28"/>
      <c r="M877" s="31"/>
      <c r="N877" s="31"/>
      <c r="O877" s="28"/>
      <c r="P877" s="28"/>
      <c r="Q877" s="28"/>
      <c r="R877" s="31"/>
      <c r="S877" s="31"/>
      <c r="T877" s="30"/>
      <c r="U877" s="30"/>
      <c r="V877" s="30"/>
      <c r="W877" s="30"/>
      <c r="X877" s="30"/>
      <c r="Y877" s="30"/>
      <c r="Z877" s="30"/>
      <c r="AA877" s="30"/>
    </row>
    <row r="878" spans="1:27" ht="13.2" x14ac:dyDescent="0.25">
      <c r="A878" s="78"/>
      <c r="B878" s="28"/>
      <c r="C878" s="28"/>
      <c r="D878" s="27"/>
      <c r="E878" s="28"/>
      <c r="F878" s="27"/>
      <c r="G878" s="28"/>
      <c r="H878" s="31"/>
      <c r="I878" s="31"/>
      <c r="J878" s="30"/>
      <c r="K878" s="30"/>
      <c r="L878" s="28"/>
      <c r="M878" s="31"/>
      <c r="N878" s="31"/>
      <c r="O878" s="28"/>
      <c r="P878" s="28"/>
      <c r="Q878" s="28"/>
      <c r="R878" s="31"/>
      <c r="S878" s="31"/>
      <c r="T878" s="30"/>
      <c r="U878" s="30"/>
      <c r="V878" s="30"/>
      <c r="W878" s="30"/>
      <c r="X878" s="30"/>
      <c r="Y878" s="30"/>
      <c r="Z878" s="30"/>
      <c r="AA878" s="30"/>
    </row>
    <row r="879" spans="1:27" ht="13.2" x14ac:dyDescent="0.25">
      <c r="A879" s="78"/>
      <c r="B879" s="28"/>
      <c r="C879" s="28"/>
      <c r="D879" s="27"/>
      <c r="E879" s="28"/>
      <c r="F879" s="27"/>
      <c r="G879" s="28"/>
      <c r="H879" s="31"/>
      <c r="I879" s="31"/>
      <c r="J879" s="30"/>
      <c r="K879" s="30"/>
      <c r="L879" s="28"/>
      <c r="M879" s="31"/>
      <c r="N879" s="31"/>
      <c r="O879" s="28"/>
      <c r="P879" s="28"/>
      <c r="Q879" s="28"/>
      <c r="R879" s="31"/>
      <c r="S879" s="31"/>
      <c r="T879" s="30"/>
      <c r="U879" s="30"/>
      <c r="V879" s="30"/>
      <c r="W879" s="30"/>
      <c r="X879" s="30"/>
      <c r="Y879" s="30"/>
      <c r="Z879" s="30"/>
      <c r="AA879" s="30"/>
    </row>
    <row r="880" spans="1:27" ht="13.2" x14ac:dyDescent="0.25">
      <c r="A880" s="78"/>
      <c r="B880" s="28"/>
      <c r="C880" s="28"/>
      <c r="D880" s="27"/>
      <c r="E880" s="28"/>
      <c r="F880" s="27"/>
      <c r="G880" s="28"/>
      <c r="H880" s="31"/>
      <c r="I880" s="31"/>
      <c r="J880" s="30"/>
      <c r="K880" s="30"/>
      <c r="L880" s="28"/>
      <c r="M880" s="31"/>
      <c r="N880" s="31"/>
      <c r="O880" s="28"/>
      <c r="P880" s="28"/>
      <c r="Q880" s="28"/>
      <c r="R880" s="31"/>
      <c r="S880" s="31"/>
      <c r="T880" s="30"/>
      <c r="U880" s="30"/>
      <c r="V880" s="30"/>
      <c r="W880" s="30"/>
      <c r="X880" s="30"/>
      <c r="Y880" s="30"/>
      <c r="Z880" s="30"/>
      <c r="AA880" s="30"/>
    </row>
    <row r="881" spans="1:27" ht="13.2" x14ac:dyDescent="0.25">
      <c r="A881" s="78"/>
      <c r="B881" s="28"/>
      <c r="C881" s="28"/>
      <c r="D881" s="27"/>
      <c r="E881" s="28"/>
      <c r="F881" s="27"/>
      <c r="G881" s="28"/>
      <c r="H881" s="31"/>
      <c r="I881" s="31"/>
      <c r="J881" s="30"/>
      <c r="K881" s="30"/>
      <c r="L881" s="28"/>
      <c r="M881" s="31"/>
      <c r="N881" s="31"/>
      <c r="O881" s="28"/>
      <c r="P881" s="28"/>
      <c r="Q881" s="28"/>
      <c r="R881" s="31"/>
      <c r="S881" s="31"/>
      <c r="T881" s="30"/>
      <c r="U881" s="30"/>
      <c r="V881" s="30"/>
      <c r="W881" s="30"/>
      <c r="X881" s="30"/>
      <c r="Y881" s="30"/>
      <c r="Z881" s="30"/>
      <c r="AA881" s="30"/>
    </row>
    <row r="882" spans="1:27" ht="13.2" x14ac:dyDescent="0.25">
      <c r="A882" s="78"/>
      <c r="B882" s="28"/>
      <c r="C882" s="28"/>
      <c r="D882" s="27"/>
      <c r="E882" s="28"/>
      <c r="F882" s="27"/>
      <c r="G882" s="28"/>
      <c r="H882" s="31"/>
      <c r="I882" s="31"/>
      <c r="J882" s="30"/>
      <c r="K882" s="30"/>
      <c r="L882" s="28"/>
      <c r="M882" s="31"/>
      <c r="N882" s="31"/>
      <c r="O882" s="28"/>
      <c r="P882" s="28"/>
      <c r="Q882" s="28"/>
      <c r="R882" s="31"/>
      <c r="S882" s="31"/>
      <c r="T882" s="30"/>
      <c r="U882" s="30"/>
      <c r="V882" s="30"/>
      <c r="W882" s="30"/>
      <c r="X882" s="30"/>
      <c r="Y882" s="30"/>
      <c r="Z882" s="30"/>
      <c r="AA882" s="30"/>
    </row>
    <row r="883" spans="1:27" ht="13.2" x14ac:dyDescent="0.25">
      <c r="A883" s="78"/>
      <c r="B883" s="28"/>
      <c r="C883" s="28"/>
      <c r="D883" s="27"/>
      <c r="E883" s="28"/>
      <c r="F883" s="27"/>
      <c r="G883" s="28"/>
      <c r="H883" s="31"/>
      <c r="I883" s="31"/>
      <c r="J883" s="30"/>
      <c r="K883" s="30"/>
      <c r="L883" s="28"/>
      <c r="M883" s="31"/>
      <c r="N883" s="31"/>
      <c r="O883" s="28"/>
      <c r="P883" s="28"/>
      <c r="Q883" s="28"/>
      <c r="R883" s="31"/>
      <c r="S883" s="31"/>
      <c r="T883" s="30"/>
      <c r="U883" s="30"/>
      <c r="V883" s="30"/>
      <c r="W883" s="30"/>
      <c r="X883" s="30"/>
      <c r="Y883" s="30"/>
      <c r="Z883" s="30"/>
      <c r="AA883" s="30"/>
    </row>
    <row r="884" spans="1:27" ht="13.2" x14ac:dyDescent="0.25">
      <c r="A884" s="78"/>
      <c r="B884" s="28"/>
      <c r="C884" s="28"/>
      <c r="D884" s="27"/>
      <c r="E884" s="28"/>
      <c r="F884" s="27"/>
      <c r="G884" s="28"/>
      <c r="H884" s="31"/>
      <c r="I884" s="31"/>
      <c r="J884" s="30"/>
      <c r="K884" s="30"/>
      <c r="L884" s="28"/>
      <c r="M884" s="31"/>
      <c r="N884" s="31"/>
      <c r="O884" s="28"/>
      <c r="P884" s="28"/>
      <c r="Q884" s="28"/>
      <c r="R884" s="31"/>
      <c r="S884" s="31"/>
      <c r="T884" s="30"/>
      <c r="U884" s="30"/>
      <c r="V884" s="30"/>
      <c r="W884" s="30"/>
      <c r="X884" s="30"/>
      <c r="Y884" s="30"/>
      <c r="Z884" s="30"/>
      <c r="AA884" s="30"/>
    </row>
    <row r="885" spans="1:27" ht="13.2" x14ac:dyDescent="0.25">
      <c r="A885" s="78"/>
      <c r="B885" s="28"/>
      <c r="C885" s="28"/>
      <c r="D885" s="27"/>
      <c r="E885" s="28"/>
      <c r="F885" s="27"/>
      <c r="G885" s="28"/>
      <c r="H885" s="31"/>
      <c r="I885" s="31"/>
      <c r="J885" s="30"/>
      <c r="K885" s="30"/>
      <c r="L885" s="28"/>
      <c r="M885" s="31"/>
      <c r="N885" s="31"/>
      <c r="O885" s="28"/>
      <c r="P885" s="28"/>
      <c r="Q885" s="28"/>
      <c r="R885" s="31"/>
      <c r="S885" s="31"/>
      <c r="T885" s="30"/>
      <c r="U885" s="30"/>
      <c r="V885" s="30"/>
      <c r="W885" s="30"/>
      <c r="X885" s="30"/>
      <c r="Y885" s="30"/>
      <c r="Z885" s="30"/>
      <c r="AA885" s="30"/>
    </row>
    <row r="886" spans="1:27" ht="13.2" x14ac:dyDescent="0.25">
      <c r="A886" s="78"/>
      <c r="B886" s="28"/>
      <c r="C886" s="28"/>
      <c r="D886" s="27"/>
      <c r="E886" s="28"/>
      <c r="F886" s="27"/>
      <c r="G886" s="28"/>
      <c r="H886" s="31"/>
      <c r="I886" s="31"/>
      <c r="J886" s="30"/>
      <c r="K886" s="30"/>
      <c r="L886" s="28"/>
      <c r="M886" s="31"/>
      <c r="N886" s="31"/>
      <c r="O886" s="28"/>
      <c r="P886" s="28"/>
      <c r="Q886" s="28"/>
      <c r="R886" s="31"/>
      <c r="S886" s="31"/>
      <c r="T886" s="30"/>
      <c r="U886" s="30"/>
      <c r="V886" s="30"/>
      <c r="W886" s="30"/>
      <c r="X886" s="30"/>
      <c r="Y886" s="30"/>
      <c r="Z886" s="30"/>
      <c r="AA886" s="30"/>
    </row>
    <row r="887" spans="1:27" ht="13.2" x14ac:dyDescent="0.25">
      <c r="A887" s="78"/>
      <c r="B887" s="28"/>
      <c r="C887" s="28"/>
      <c r="D887" s="27"/>
      <c r="E887" s="28"/>
      <c r="F887" s="27"/>
      <c r="G887" s="28"/>
      <c r="H887" s="31"/>
      <c r="I887" s="31"/>
      <c r="J887" s="30"/>
      <c r="K887" s="30"/>
      <c r="L887" s="28"/>
      <c r="M887" s="31"/>
      <c r="N887" s="31"/>
      <c r="O887" s="28"/>
      <c r="P887" s="28"/>
      <c r="Q887" s="28"/>
      <c r="R887" s="31"/>
      <c r="S887" s="31"/>
      <c r="T887" s="30"/>
      <c r="U887" s="30"/>
      <c r="V887" s="30"/>
      <c r="W887" s="30"/>
      <c r="X887" s="30"/>
      <c r="Y887" s="30"/>
      <c r="Z887" s="30"/>
      <c r="AA887" s="30"/>
    </row>
    <row r="888" spans="1:27" ht="13.2" x14ac:dyDescent="0.25">
      <c r="A888" s="78"/>
      <c r="B888" s="28"/>
      <c r="C888" s="28"/>
      <c r="D888" s="27"/>
      <c r="E888" s="28"/>
      <c r="F888" s="27"/>
      <c r="G888" s="28"/>
      <c r="H888" s="31"/>
      <c r="I888" s="31"/>
      <c r="J888" s="30"/>
      <c r="K888" s="30"/>
      <c r="L888" s="28"/>
      <c r="M888" s="31"/>
      <c r="N888" s="31"/>
      <c r="O888" s="28"/>
      <c r="P888" s="28"/>
      <c r="Q888" s="28"/>
      <c r="R888" s="31"/>
      <c r="S888" s="31"/>
      <c r="T888" s="30"/>
      <c r="U888" s="30"/>
      <c r="V888" s="30"/>
      <c r="W888" s="30"/>
      <c r="X888" s="30"/>
      <c r="Y888" s="30"/>
      <c r="Z888" s="30"/>
      <c r="AA888" s="30"/>
    </row>
    <row r="889" spans="1:27" ht="13.2" x14ac:dyDescent="0.25">
      <c r="A889" s="78"/>
      <c r="B889" s="28"/>
      <c r="C889" s="28"/>
      <c r="D889" s="27"/>
      <c r="E889" s="28"/>
      <c r="F889" s="27"/>
      <c r="G889" s="28"/>
      <c r="H889" s="31"/>
      <c r="I889" s="31"/>
      <c r="J889" s="30"/>
      <c r="K889" s="30"/>
      <c r="L889" s="28"/>
      <c r="M889" s="31"/>
      <c r="N889" s="31"/>
      <c r="O889" s="28"/>
      <c r="P889" s="28"/>
      <c r="Q889" s="28"/>
      <c r="R889" s="31"/>
      <c r="S889" s="31"/>
      <c r="T889" s="30"/>
      <c r="U889" s="30"/>
      <c r="V889" s="30"/>
      <c r="W889" s="30"/>
      <c r="X889" s="30"/>
      <c r="Y889" s="30"/>
      <c r="Z889" s="30"/>
      <c r="AA889" s="30"/>
    </row>
    <row r="890" spans="1:27" ht="13.2" x14ac:dyDescent="0.25">
      <c r="A890" s="78"/>
      <c r="B890" s="28"/>
      <c r="C890" s="28"/>
      <c r="D890" s="27"/>
      <c r="E890" s="28"/>
      <c r="F890" s="27"/>
      <c r="G890" s="28"/>
      <c r="H890" s="31"/>
      <c r="I890" s="31"/>
      <c r="J890" s="30"/>
      <c r="K890" s="30"/>
      <c r="L890" s="28"/>
      <c r="M890" s="31"/>
      <c r="N890" s="31"/>
      <c r="O890" s="28"/>
      <c r="P890" s="28"/>
      <c r="Q890" s="28"/>
      <c r="R890" s="31"/>
      <c r="S890" s="31"/>
      <c r="T890" s="30"/>
      <c r="U890" s="30"/>
      <c r="V890" s="30"/>
      <c r="W890" s="30"/>
      <c r="X890" s="30"/>
      <c r="Y890" s="30"/>
      <c r="Z890" s="30"/>
      <c r="AA890" s="30"/>
    </row>
    <row r="891" spans="1:27" ht="13.2" x14ac:dyDescent="0.25">
      <c r="A891" s="78"/>
      <c r="B891" s="28"/>
      <c r="C891" s="28"/>
      <c r="D891" s="27"/>
      <c r="E891" s="28"/>
      <c r="F891" s="27"/>
      <c r="G891" s="28"/>
      <c r="H891" s="31"/>
      <c r="I891" s="31"/>
      <c r="J891" s="30"/>
      <c r="K891" s="30"/>
      <c r="L891" s="28"/>
      <c r="M891" s="31"/>
      <c r="N891" s="31"/>
      <c r="O891" s="28"/>
      <c r="P891" s="28"/>
      <c r="Q891" s="28"/>
      <c r="R891" s="31"/>
      <c r="S891" s="31"/>
      <c r="T891" s="30"/>
      <c r="U891" s="30"/>
      <c r="V891" s="30"/>
      <c r="W891" s="30"/>
      <c r="X891" s="30"/>
      <c r="Y891" s="30"/>
      <c r="Z891" s="30"/>
      <c r="AA891" s="30"/>
    </row>
    <row r="892" spans="1:27" ht="13.2" x14ac:dyDescent="0.25">
      <c r="A892" s="78"/>
      <c r="B892" s="28"/>
      <c r="C892" s="28"/>
      <c r="D892" s="27"/>
      <c r="E892" s="28"/>
      <c r="F892" s="27"/>
      <c r="G892" s="28"/>
      <c r="H892" s="31"/>
      <c r="I892" s="31"/>
      <c r="J892" s="30"/>
      <c r="K892" s="30"/>
      <c r="L892" s="28"/>
      <c r="M892" s="31"/>
      <c r="N892" s="31"/>
      <c r="O892" s="28"/>
      <c r="P892" s="28"/>
      <c r="Q892" s="28"/>
      <c r="R892" s="31"/>
      <c r="S892" s="31"/>
      <c r="T892" s="30"/>
      <c r="U892" s="30"/>
      <c r="V892" s="30"/>
      <c r="W892" s="30"/>
      <c r="X892" s="30"/>
      <c r="Y892" s="30"/>
      <c r="Z892" s="30"/>
      <c r="AA892" s="30"/>
    </row>
    <row r="893" spans="1:27" ht="13.2" x14ac:dyDescent="0.25">
      <c r="A893" s="78"/>
      <c r="B893" s="28"/>
      <c r="C893" s="28"/>
      <c r="D893" s="27"/>
      <c r="E893" s="28"/>
      <c r="F893" s="27"/>
      <c r="G893" s="28"/>
      <c r="H893" s="31"/>
      <c r="I893" s="31"/>
      <c r="J893" s="30"/>
      <c r="K893" s="30"/>
      <c r="L893" s="28"/>
      <c r="M893" s="31"/>
      <c r="N893" s="31"/>
      <c r="O893" s="28"/>
      <c r="P893" s="28"/>
      <c r="Q893" s="28"/>
      <c r="R893" s="31"/>
      <c r="S893" s="31"/>
      <c r="T893" s="30"/>
      <c r="U893" s="30"/>
      <c r="V893" s="30"/>
      <c r="W893" s="30"/>
      <c r="X893" s="30"/>
      <c r="Y893" s="30"/>
      <c r="Z893" s="30"/>
      <c r="AA893" s="30"/>
    </row>
    <row r="894" spans="1:27" ht="13.2" x14ac:dyDescent="0.25">
      <c r="A894" s="78"/>
      <c r="B894" s="28"/>
      <c r="C894" s="28"/>
      <c r="D894" s="27"/>
      <c r="E894" s="28"/>
      <c r="F894" s="27"/>
      <c r="G894" s="28"/>
      <c r="H894" s="31"/>
      <c r="I894" s="31"/>
      <c r="J894" s="30"/>
      <c r="K894" s="30"/>
      <c r="L894" s="28"/>
      <c r="M894" s="31"/>
      <c r="N894" s="31"/>
      <c r="O894" s="28"/>
      <c r="P894" s="28"/>
      <c r="Q894" s="28"/>
      <c r="R894" s="31"/>
      <c r="S894" s="31"/>
      <c r="T894" s="30"/>
      <c r="U894" s="30"/>
      <c r="V894" s="30"/>
      <c r="W894" s="30"/>
      <c r="X894" s="30"/>
      <c r="Y894" s="30"/>
      <c r="Z894" s="30"/>
      <c r="AA894" s="30"/>
    </row>
    <row r="895" spans="1:27" ht="13.2" x14ac:dyDescent="0.25">
      <c r="A895" s="78"/>
      <c r="B895" s="28"/>
      <c r="C895" s="28"/>
      <c r="D895" s="27"/>
      <c r="E895" s="28"/>
      <c r="F895" s="27"/>
      <c r="G895" s="28"/>
      <c r="H895" s="31"/>
      <c r="I895" s="31"/>
      <c r="J895" s="30"/>
      <c r="K895" s="30"/>
      <c r="L895" s="28"/>
      <c r="M895" s="31"/>
      <c r="N895" s="31"/>
      <c r="O895" s="28"/>
      <c r="P895" s="28"/>
      <c r="Q895" s="28"/>
      <c r="R895" s="31"/>
      <c r="S895" s="31"/>
      <c r="T895" s="30"/>
      <c r="U895" s="30"/>
      <c r="V895" s="30"/>
      <c r="W895" s="30"/>
      <c r="X895" s="30"/>
      <c r="Y895" s="30"/>
      <c r="Z895" s="30"/>
      <c r="AA895" s="30"/>
    </row>
    <row r="896" spans="1:27" ht="13.2" x14ac:dyDescent="0.25">
      <c r="A896" s="78"/>
      <c r="B896" s="28"/>
      <c r="C896" s="28"/>
      <c r="D896" s="27"/>
      <c r="E896" s="28"/>
      <c r="F896" s="27"/>
      <c r="G896" s="28"/>
      <c r="H896" s="31"/>
      <c r="I896" s="31"/>
      <c r="J896" s="30"/>
      <c r="K896" s="30"/>
      <c r="L896" s="28"/>
      <c r="M896" s="31"/>
      <c r="N896" s="31"/>
      <c r="O896" s="28"/>
      <c r="P896" s="28"/>
      <c r="Q896" s="28"/>
      <c r="R896" s="31"/>
      <c r="S896" s="31"/>
      <c r="T896" s="30"/>
      <c r="U896" s="30"/>
      <c r="V896" s="30"/>
      <c r="W896" s="30"/>
      <c r="X896" s="30"/>
      <c r="Y896" s="30"/>
      <c r="Z896" s="30"/>
      <c r="AA896" s="30"/>
    </row>
    <row r="897" spans="1:27" ht="13.2" x14ac:dyDescent="0.25">
      <c r="A897" s="78"/>
      <c r="B897" s="28"/>
      <c r="C897" s="28"/>
      <c r="D897" s="27"/>
      <c r="E897" s="28"/>
      <c r="F897" s="27"/>
      <c r="G897" s="28"/>
      <c r="H897" s="31"/>
      <c r="I897" s="31"/>
      <c r="J897" s="30"/>
      <c r="K897" s="30"/>
      <c r="L897" s="28"/>
      <c r="M897" s="31"/>
      <c r="N897" s="31"/>
      <c r="O897" s="28"/>
      <c r="P897" s="28"/>
      <c r="Q897" s="28"/>
      <c r="R897" s="31"/>
      <c r="S897" s="31"/>
      <c r="T897" s="30"/>
      <c r="U897" s="30"/>
      <c r="V897" s="30"/>
      <c r="W897" s="30"/>
      <c r="X897" s="30"/>
      <c r="Y897" s="30"/>
      <c r="Z897" s="30"/>
      <c r="AA897" s="30"/>
    </row>
    <row r="898" spans="1:27" ht="13.2" x14ac:dyDescent="0.25">
      <c r="A898" s="78"/>
      <c r="B898" s="28"/>
      <c r="C898" s="28"/>
      <c r="D898" s="27"/>
      <c r="E898" s="28"/>
      <c r="F898" s="27"/>
      <c r="G898" s="28"/>
      <c r="H898" s="31"/>
      <c r="I898" s="31"/>
      <c r="J898" s="30"/>
      <c r="K898" s="30"/>
      <c r="L898" s="28"/>
      <c r="M898" s="31"/>
      <c r="N898" s="31"/>
      <c r="O898" s="28"/>
      <c r="P898" s="28"/>
      <c r="Q898" s="28"/>
      <c r="R898" s="31"/>
      <c r="S898" s="31"/>
      <c r="T898" s="30"/>
      <c r="U898" s="30"/>
      <c r="V898" s="30"/>
      <c r="W898" s="30"/>
      <c r="X898" s="30"/>
      <c r="Y898" s="30"/>
      <c r="Z898" s="30"/>
      <c r="AA898" s="30"/>
    </row>
    <row r="899" spans="1:27" ht="13.2" x14ac:dyDescent="0.25">
      <c r="A899" s="78"/>
      <c r="B899" s="28"/>
      <c r="C899" s="28"/>
      <c r="D899" s="27"/>
      <c r="E899" s="28"/>
      <c r="F899" s="27"/>
      <c r="G899" s="28"/>
      <c r="H899" s="31"/>
      <c r="I899" s="31"/>
      <c r="J899" s="30"/>
      <c r="K899" s="30"/>
      <c r="L899" s="28"/>
      <c r="M899" s="31"/>
      <c r="N899" s="31"/>
      <c r="O899" s="28"/>
      <c r="P899" s="28"/>
      <c r="Q899" s="28"/>
      <c r="R899" s="31"/>
      <c r="S899" s="31"/>
      <c r="T899" s="30"/>
      <c r="U899" s="30"/>
      <c r="V899" s="30"/>
      <c r="W899" s="30"/>
      <c r="X899" s="30"/>
      <c r="Y899" s="30"/>
      <c r="Z899" s="30"/>
      <c r="AA899" s="30"/>
    </row>
    <row r="900" spans="1:27" ht="13.2" x14ac:dyDescent="0.25">
      <c r="A900" s="78"/>
      <c r="B900" s="28"/>
      <c r="C900" s="28"/>
      <c r="D900" s="27"/>
      <c r="E900" s="28"/>
      <c r="F900" s="27"/>
      <c r="G900" s="28"/>
      <c r="H900" s="31"/>
      <c r="I900" s="31"/>
      <c r="J900" s="30"/>
      <c r="K900" s="30"/>
      <c r="L900" s="28"/>
      <c r="M900" s="31"/>
      <c r="N900" s="31"/>
      <c r="O900" s="28"/>
      <c r="P900" s="28"/>
      <c r="Q900" s="28"/>
      <c r="R900" s="31"/>
      <c r="S900" s="31"/>
      <c r="T900" s="30"/>
      <c r="U900" s="30"/>
      <c r="V900" s="30"/>
      <c r="W900" s="30"/>
      <c r="X900" s="30"/>
      <c r="Y900" s="30"/>
      <c r="Z900" s="30"/>
      <c r="AA900" s="30"/>
    </row>
    <row r="901" spans="1:27" ht="13.2" x14ac:dyDescent="0.25">
      <c r="A901" s="78"/>
      <c r="B901" s="28"/>
      <c r="C901" s="28"/>
      <c r="D901" s="27"/>
      <c r="E901" s="28"/>
      <c r="F901" s="27"/>
      <c r="G901" s="28"/>
      <c r="H901" s="31"/>
      <c r="I901" s="31"/>
      <c r="J901" s="30"/>
      <c r="K901" s="30"/>
      <c r="L901" s="28"/>
      <c r="M901" s="31"/>
      <c r="N901" s="31"/>
      <c r="O901" s="28"/>
      <c r="P901" s="28"/>
      <c r="Q901" s="28"/>
      <c r="R901" s="31"/>
      <c r="S901" s="31"/>
      <c r="T901" s="30"/>
      <c r="U901" s="30"/>
      <c r="V901" s="30"/>
      <c r="W901" s="30"/>
      <c r="X901" s="30"/>
      <c r="Y901" s="30"/>
      <c r="Z901" s="30"/>
      <c r="AA901" s="30"/>
    </row>
    <row r="902" spans="1:27" ht="13.2" x14ac:dyDescent="0.25">
      <c r="A902" s="78"/>
      <c r="B902" s="28"/>
      <c r="C902" s="28"/>
      <c r="D902" s="27"/>
      <c r="E902" s="28"/>
      <c r="F902" s="27"/>
      <c r="G902" s="28"/>
      <c r="H902" s="31"/>
      <c r="I902" s="31"/>
      <c r="J902" s="30"/>
      <c r="K902" s="30"/>
      <c r="L902" s="28"/>
      <c r="M902" s="31"/>
      <c r="N902" s="31"/>
      <c r="O902" s="28"/>
      <c r="P902" s="28"/>
      <c r="Q902" s="28"/>
      <c r="R902" s="31"/>
      <c r="S902" s="31"/>
      <c r="T902" s="30"/>
      <c r="U902" s="30"/>
      <c r="V902" s="30"/>
      <c r="W902" s="30"/>
      <c r="X902" s="30"/>
      <c r="Y902" s="30"/>
      <c r="Z902" s="30"/>
      <c r="AA902" s="30"/>
    </row>
    <row r="903" spans="1:27" ht="13.2" x14ac:dyDescent="0.25">
      <c r="A903" s="78"/>
      <c r="B903" s="28"/>
      <c r="C903" s="28"/>
      <c r="D903" s="27"/>
      <c r="E903" s="28"/>
      <c r="F903" s="27"/>
      <c r="G903" s="28"/>
      <c r="H903" s="31"/>
      <c r="I903" s="31"/>
      <c r="J903" s="30"/>
      <c r="K903" s="30"/>
      <c r="L903" s="28"/>
      <c r="M903" s="31"/>
      <c r="N903" s="31"/>
      <c r="O903" s="28"/>
      <c r="P903" s="28"/>
      <c r="Q903" s="28"/>
      <c r="R903" s="31"/>
      <c r="S903" s="31"/>
      <c r="T903" s="30"/>
      <c r="U903" s="30"/>
      <c r="V903" s="30"/>
      <c r="W903" s="30"/>
      <c r="X903" s="30"/>
      <c r="Y903" s="30"/>
      <c r="Z903" s="30"/>
      <c r="AA903" s="30"/>
    </row>
    <row r="904" spans="1:27" ht="13.2" x14ac:dyDescent="0.25">
      <c r="A904" s="78"/>
      <c r="B904" s="28"/>
      <c r="C904" s="28"/>
      <c r="D904" s="27"/>
      <c r="E904" s="28"/>
      <c r="F904" s="27"/>
      <c r="G904" s="28"/>
      <c r="H904" s="31"/>
      <c r="I904" s="31"/>
      <c r="J904" s="30"/>
      <c r="K904" s="30"/>
      <c r="L904" s="28"/>
      <c r="M904" s="31"/>
      <c r="N904" s="31"/>
      <c r="O904" s="28"/>
      <c r="P904" s="28"/>
      <c r="Q904" s="28"/>
      <c r="R904" s="31"/>
      <c r="S904" s="31"/>
      <c r="T904" s="30"/>
      <c r="U904" s="30"/>
      <c r="V904" s="30"/>
      <c r="W904" s="30"/>
      <c r="X904" s="30"/>
      <c r="Y904" s="30"/>
      <c r="Z904" s="30"/>
      <c r="AA904" s="30"/>
    </row>
    <row r="905" spans="1:27" ht="13.2" x14ac:dyDescent="0.25">
      <c r="A905" s="78"/>
      <c r="B905" s="28"/>
      <c r="C905" s="28"/>
      <c r="D905" s="27"/>
      <c r="E905" s="28"/>
      <c r="F905" s="27"/>
      <c r="G905" s="28"/>
      <c r="H905" s="31"/>
      <c r="I905" s="31"/>
      <c r="J905" s="30"/>
      <c r="K905" s="30"/>
      <c r="L905" s="28"/>
      <c r="M905" s="31"/>
      <c r="N905" s="31"/>
      <c r="O905" s="28"/>
      <c r="P905" s="28"/>
      <c r="Q905" s="28"/>
      <c r="R905" s="31"/>
      <c r="S905" s="31"/>
      <c r="T905" s="30"/>
      <c r="U905" s="30"/>
      <c r="V905" s="30"/>
      <c r="W905" s="30"/>
      <c r="X905" s="30"/>
      <c r="Y905" s="30"/>
      <c r="Z905" s="30"/>
      <c r="AA905" s="30"/>
    </row>
    <row r="906" spans="1:27" ht="13.2" x14ac:dyDescent="0.25">
      <c r="A906" s="78"/>
      <c r="B906" s="28"/>
      <c r="C906" s="28"/>
      <c r="D906" s="27"/>
      <c r="E906" s="28"/>
      <c r="F906" s="27"/>
      <c r="G906" s="28"/>
      <c r="H906" s="31"/>
      <c r="I906" s="31"/>
      <c r="J906" s="30"/>
      <c r="K906" s="30"/>
      <c r="L906" s="28"/>
      <c r="M906" s="31"/>
      <c r="N906" s="31"/>
      <c r="O906" s="28"/>
      <c r="P906" s="28"/>
      <c r="Q906" s="28"/>
      <c r="R906" s="31"/>
      <c r="S906" s="31"/>
      <c r="T906" s="30"/>
      <c r="U906" s="30"/>
      <c r="V906" s="30"/>
      <c r="W906" s="30"/>
      <c r="X906" s="30"/>
      <c r="Y906" s="30"/>
      <c r="Z906" s="30"/>
      <c r="AA906" s="30"/>
    </row>
    <row r="907" spans="1:27" ht="13.2" x14ac:dyDescent="0.25">
      <c r="A907" s="78"/>
      <c r="B907" s="28"/>
      <c r="C907" s="28"/>
      <c r="D907" s="27"/>
      <c r="E907" s="28"/>
      <c r="F907" s="27"/>
      <c r="G907" s="28"/>
      <c r="H907" s="31"/>
      <c r="I907" s="31"/>
      <c r="J907" s="30"/>
      <c r="K907" s="30"/>
      <c r="L907" s="28"/>
      <c r="M907" s="31"/>
      <c r="N907" s="31"/>
      <c r="O907" s="28"/>
      <c r="P907" s="28"/>
      <c r="Q907" s="28"/>
      <c r="R907" s="31"/>
      <c r="S907" s="31"/>
      <c r="T907" s="30"/>
      <c r="U907" s="30"/>
      <c r="V907" s="30"/>
      <c r="W907" s="30"/>
      <c r="X907" s="30"/>
      <c r="Y907" s="30"/>
      <c r="Z907" s="30"/>
      <c r="AA907" s="30"/>
    </row>
    <row r="908" spans="1:27" ht="13.2" x14ac:dyDescent="0.25">
      <c r="A908" s="78"/>
      <c r="B908" s="28"/>
      <c r="C908" s="28"/>
      <c r="D908" s="27"/>
      <c r="E908" s="28"/>
      <c r="F908" s="27"/>
      <c r="G908" s="28"/>
      <c r="H908" s="31"/>
      <c r="I908" s="31"/>
      <c r="J908" s="30"/>
      <c r="K908" s="30"/>
      <c r="L908" s="28"/>
      <c r="M908" s="31"/>
      <c r="N908" s="31"/>
      <c r="O908" s="28"/>
      <c r="P908" s="28"/>
      <c r="Q908" s="28"/>
      <c r="R908" s="31"/>
      <c r="S908" s="31"/>
      <c r="T908" s="30"/>
      <c r="U908" s="30"/>
      <c r="V908" s="30"/>
      <c r="W908" s="30"/>
      <c r="X908" s="30"/>
      <c r="Y908" s="30"/>
      <c r="Z908" s="30"/>
      <c r="AA908" s="30"/>
    </row>
    <row r="909" spans="1:27" ht="13.2" x14ac:dyDescent="0.25">
      <c r="A909" s="78"/>
      <c r="B909" s="28"/>
      <c r="C909" s="28"/>
      <c r="D909" s="27"/>
      <c r="E909" s="28"/>
      <c r="F909" s="27"/>
      <c r="G909" s="28"/>
      <c r="H909" s="31"/>
      <c r="I909" s="31"/>
      <c r="J909" s="30"/>
      <c r="K909" s="30"/>
      <c r="L909" s="28"/>
      <c r="M909" s="31"/>
      <c r="N909" s="31"/>
      <c r="O909" s="28"/>
      <c r="P909" s="28"/>
      <c r="Q909" s="28"/>
      <c r="R909" s="31"/>
      <c r="S909" s="31"/>
      <c r="T909" s="30"/>
      <c r="U909" s="30"/>
      <c r="V909" s="30"/>
      <c r="W909" s="30"/>
      <c r="X909" s="30"/>
      <c r="Y909" s="30"/>
      <c r="Z909" s="30"/>
      <c r="AA909" s="30"/>
    </row>
    <row r="910" spans="1:27" ht="13.2" x14ac:dyDescent="0.25">
      <c r="A910" s="78"/>
      <c r="B910" s="28"/>
      <c r="C910" s="28"/>
      <c r="D910" s="27"/>
      <c r="E910" s="28"/>
      <c r="F910" s="27"/>
      <c r="G910" s="28"/>
      <c r="H910" s="31"/>
      <c r="I910" s="31"/>
      <c r="J910" s="30"/>
      <c r="K910" s="30"/>
      <c r="L910" s="28"/>
      <c r="M910" s="31"/>
      <c r="N910" s="31"/>
      <c r="O910" s="28"/>
      <c r="P910" s="28"/>
      <c r="Q910" s="28"/>
      <c r="R910" s="31"/>
      <c r="S910" s="31"/>
      <c r="T910" s="30"/>
      <c r="U910" s="30"/>
      <c r="V910" s="30"/>
      <c r="W910" s="30"/>
      <c r="X910" s="30"/>
      <c r="Y910" s="30"/>
      <c r="Z910" s="30"/>
      <c r="AA910" s="30"/>
    </row>
    <row r="911" spans="1:27" ht="13.2" x14ac:dyDescent="0.25">
      <c r="A911" s="78"/>
      <c r="B911" s="28"/>
      <c r="C911" s="28"/>
      <c r="D911" s="27"/>
      <c r="E911" s="28"/>
      <c r="F911" s="27"/>
      <c r="G911" s="28"/>
      <c r="H911" s="31"/>
      <c r="I911" s="31"/>
      <c r="J911" s="30"/>
      <c r="K911" s="30"/>
      <c r="L911" s="28"/>
      <c r="M911" s="31"/>
      <c r="N911" s="31"/>
      <c r="O911" s="28"/>
      <c r="P911" s="28"/>
      <c r="Q911" s="28"/>
      <c r="R911" s="31"/>
      <c r="S911" s="31"/>
      <c r="T911" s="30"/>
      <c r="U911" s="30"/>
      <c r="V911" s="30"/>
      <c r="W911" s="30"/>
      <c r="X911" s="30"/>
      <c r="Y911" s="30"/>
      <c r="Z911" s="30"/>
      <c r="AA911" s="30"/>
    </row>
    <row r="912" spans="1:27" ht="13.2" x14ac:dyDescent="0.25">
      <c r="A912" s="78"/>
      <c r="B912" s="28"/>
      <c r="C912" s="28"/>
      <c r="D912" s="27"/>
      <c r="E912" s="28"/>
      <c r="F912" s="27"/>
      <c r="G912" s="28"/>
      <c r="H912" s="31"/>
      <c r="I912" s="31"/>
      <c r="J912" s="30"/>
      <c r="K912" s="30"/>
      <c r="L912" s="28"/>
      <c r="M912" s="31"/>
      <c r="N912" s="31"/>
      <c r="O912" s="28"/>
      <c r="P912" s="28"/>
      <c r="Q912" s="28"/>
      <c r="R912" s="31"/>
      <c r="S912" s="31"/>
      <c r="T912" s="30"/>
      <c r="U912" s="30"/>
      <c r="V912" s="30"/>
      <c r="W912" s="30"/>
      <c r="X912" s="30"/>
      <c r="Y912" s="30"/>
      <c r="Z912" s="30"/>
      <c r="AA912" s="30"/>
    </row>
    <row r="913" spans="1:27" ht="13.2" x14ac:dyDescent="0.25">
      <c r="A913" s="78"/>
      <c r="B913" s="28"/>
      <c r="C913" s="28"/>
      <c r="D913" s="27"/>
      <c r="E913" s="28"/>
      <c r="F913" s="27"/>
      <c r="G913" s="28"/>
      <c r="H913" s="31"/>
      <c r="I913" s="31"/>
      <c r="J913" s="30"/>
      <c r="K913" s="30"/>
      <c r="L913" s="28"/>
      <c r="M913" s="31"/>
      <c r="N913" s="31"/>
      <c r="O913" s="28"/>
      <c r="P913" s="28"/>
      <c r="Q913" s="28"/>
      <c r="R913" s="31"/>
      <c r="S913" s="31"/>
      <c r="T913" s="30"/>
      <c r="U913" s="30"/>
      <c r="V913" s="30"/>
      <c r="W913" s="30"/>
      <c r="X913" s="30"/>
      <c r="Y913" s="30"/>
      <c r="Z913" s="30"/>
      <c r="AA913" s="30"/>
    </row>
    <row r="914" spans="1:27" ht="13.2" x14ac:dyDescent="0.25">
      <c r="A914" s="78"/>
      <c r="B914" s="28"/>
      <c r="C914" s="28"/>
      <c r="D914" s="27"/>
      <c r="E914" s="28"/>
      <c r="F914" s="27"/>
      <c r="G914" s="28"/>
      <c r="H914" s="31"/>
      <c r="I914" s="31"/>
      <c r="J914" s="30"/>
      <c r="K914" s="30"/>
      <c r="L914" s="28"/>
      <c r="M914" s="31"/>
      <c r="N914" s="31"/>
      <c r="O914" s="28"/>
      <c r="P914" s="28"/>
      <c r="Q914" s="28"/>
      <c r="R914" s="31"/>
      <c r="S914" s="31"/>
      <c r="T914" s="30"/>
      <c r="U914" s="30"/>
      <c r="V914" s="30"/>
      <c r="W914" s="30"/>
      <c r="X914" s="30"/>
      <c r="Y914" s="30"/>
      <c r="Z914" s="30"/>
      <c r="AA914" s="30"/>
    </row>
    <row r="915" spans="1:27" ht="13.2" x14ac:dyDescent="0.25">
      <c r="A915" s="78"/>
      <c r="B915" s="28"/>
      <c r="C915" s="28"/>
      <c r="D915" s="27"/>
      <c r="E915" s="28"/>
      <c r="F915" s="27"/>
      <c r="G915" s="28"/>
      <c r="H915" s="31"/>
      <c r="I915" s="31"/>
      <c r="J915" s="30"/>
      <c r="K915" s="30"/>
      <c r="L915" s="28"/>
      <c r="M915" s="31"/>
      <c r="N915" s="31"/>
      <c r="O915" s="28"/>
      <c r="P915" s="28"/>
      <c r="Q915" s="28"/>
      <c r="R915" s="31"/>
      <c r="S915" s="31"/>
      <c r="T915" s="30"/>
      <c r="U915" s="30"/>
      <c r="V915" s="30"/>
      <c r="W915" s="30"/>
      <c r="X915" s="30"/>
      <c r="Y915" s="30"/>
      <c r="Z915" s="30"/>
      <c r="AA915" s="30"/>
    </row>
    <row r="916" spans="1:27" ht="13.2" x14ac:dyDescent="0.25">
      <c r="A916" s="78"/>
      <c r="B916" s="28"/>
      <c r="C916" s="28"/>
      <c r="D916" s="27"/>
      <c r="E916" s="28"/>
      <c r="F916" s="27"/>
      <c r="G916" s="28"/>
      <c r="H916" s="31"/>
      <c r="I916" s="31"/>
      <c r="J916" s="30"/>
      <c r="K916" s="30"/>
      <c r="L916" s="28"/>
      <c r="M916" s="31"/>
      <c r="N916" s="31"/>
      <c r="O916" s="28"/>
      <c r="P916" s="28"/>
      <c r="Q916" s="28"/>
      <c r="R916" s="31"/>
      <c r="S916" s="31"/>
      <c r="T916" s="30"/>
      <c r="U916" s="30"/>
      <c r="V916" s="30"/>
      <c r="W916" s="30"/>
      <c r="X916" s="30"/>
      <c r="Y916" s="30"/>
      <c r="Z916" s="30"/>
      <c r="AA916" s="30"/>
    </row>
    <row r="917" spans="1:27" ht="13.2" x14ac:dyDescent="0.25">
      <c r="A917" s="78"/>
      <c r="B917" s="28"/>
      <c r="C917" s="28"/>
      <c r="D917" s="27"/>
      <c r="E917" s="28"/>
      <c r="F917" s="27"/>
      <c r="G917" s="28"/>
      <c r="H917" s="31"/>
      <c r="I917" s="31"/>
      <c r="J917" s="30"/>
      <c r="K917" s="30"/>
      <c r="L917" s="28"/>
      <c r="M917" s="31"/>
      <c r="N917" s="31"/>
      <c r="O917" s="28"/>
      <c r="P917" s="28"/>
      <c r="Q917" s="28"/>
      <c r="R917" s="31"/>
      <c r="S917" s="31"/>
      <c r="T917" s="30"/>
      <c r="U917" s="30"/>
      <c r="V917" s="30"/>
      <c r="W917" s="30"/>
      <c r="X917" s="30"/>
      <c r="Y917" s="30"/>
      <c r="Z917" s="30"/>
      <c r="AA917" s="30"/>
    </row>
    <row r="918" spans="1:27" ht="13.2" x14ac:dyDescent="0.25">
      <c r="A918" s="78"/>
      <c r="B918" s="28"/>
      <c r="C918" s="28"/>
      <c r="D918" s="27"/>
      <c r="E918" s="28"/>
      <c r="F918" s="27"/>
      <c r="G918" s="28"/>
      <c r="H918" s="31"/>
      <c r="I918" s="31"/>
      <c r="J918" s="30"/>
      <c r="K918" s="30"/>
      <c r="L918" s="28"/>
      <c r="M918" s="31"/>
      <c r="N918" s="31"/>
      <c r="O918" s="28"/>
      <c r="P918" s="28"/>
      <c r="Q918" s="28"/>
      <c r="R918" s="31"/>
      <c r="S918" s="31"/>
      <c r="T918" s="30"/>
      <c r="U918" s="30"/>
      <c r="V918" s="30"/>
      <c r="W918" s="30"/>
      <c r="X918" s="30"/>
      <c r="Y918" s="30"/>
      <c r="Z918" s="30"/>
      <c r="AA918" s="30"/>
    </row>
    <row r="919" spans="1:27" ht="13.2" x14ac:dyDescent="0.25">
      <c r="A919" s="78"/>
      <c r="B919" s="28"/>
      <c r="C919" s="28"/>
      <c r="D919" s="27"/>
      <c r="E919" s="28"/>
      <c r="F919" s="27"/>
      <c r="G919" s="28"/>
      <c r="H919" s="31"/>
      <c r="I919" s="31"/>
      <c r="J919" s="30"/>
      <c r="K919" s="30"/>
      <c r="L919" s="28"/>
      <c r="M919" s="31"/>
      <c r="N919" s="31"/>
      <c r="O919" s="28"/>
      <c r="P919" s="28"/>
      <c r="Q919" s="28"/>
      <c r="R919" s="31"/>
      <c r="S919" s="31"/>
      <c r="T919" s="30"/>
      <c r="U919" s="30"/>
      <c r="V919" s="30"/>
      <c r="W919" s="30"/>
      <c r="X919" s="30"/>
      <c r="Y919" s="30"/>
      <c r="Z919" s="30"/>
      <c r="AA919" s="30"/>
    </row>
    <row r="920" spans="1:27" ht="13.2" x14ac:dyDescent="0.25">
      <c r="A920" s="78"/>
      <c r="B920" s="28"/>
      <c r="C920" s="28"/>
      <c r="D920" s="27"/>
      <c r="E920" s="28"/>
      <c r="F920" s="27"/>
      <c r="G920" s="28"/>
      <c r="H920" s="31"/>
      <c r="I920" s="31"/>
      <c r="J920" s="30"/>
      <c r="K920" s="30"/>
      <c r="L920" s="28"/>
      <c r="M920" s="31"/>
      <c r="N920" s="31"/>
      <c r="O920" s="28"/>
      <c r="P920" s="28"/>
      <c r="Q920" s="28"/>
      <c r="R920" s="31"/>
      <c r="S920" s="31"/>
      <c r="T920" s="30"/>
      <c r="U920" s="30"/>
      <c r="V920" s="30"/>
      <c r="W920" s="30"/>
      <c r="X920" s="30"/>
      <c r="Y920" s="30"/>
      <c r="Z920" s="30"/>
      <c r="AA920" s="30"/>
    </row>
    <row r="921" spans="1:27" ht="13.2" x14ac:dyDescent="0.25">
      <c r="A921" s="78"/>
      <c r="B921" s="28"/>
      <c r="C921" s="28"/>
      <c r="D921" s="27"/>
      <c r="E921" s="28"/>
      <c r="F921" s="27"/>
      <c r="G921" s="28"/>
      <c r="H921" s="31"/>
      <c r="I921" s="31"/>
      <c r="J921" s="30"/>
      <c r="K921" s="30"/>
      <c r="L921" s="28"/>
      <c r="M921" s="31"/>
      <c r="N921" s="31"/>
      <c r="O921" s="28"/>
      <c r="P921" s="28"/>
      <c r="Q921" s="28"/>
      <c r="R921" s="31"/>
      <c r="S921" s="31"/>
      <c r="T921" s="30"/>
      <c r="U921" s="30"/>
      <c r="V921" s="30"/>
      <c r="W921" s="30"/>
      <c r="X921" s="30"/>
      <c r="Y921" s="30"/>
      <c r="Z921" s="30"/>
      <c r="AA921" s="30"/>
    </row>
    <row r="922" spans="1:27" ht="13.2" x14ac:dyDescent="0.25">
      <c r="A922" s="78"/>
      <c r="B922" s="28"/>
      <c r="C922" s="28"/>
      <c r="D922" s="27"/>
      <c r="E922" s="28"/>
      <c r="F922" s="27"/>
      <c r="G922" s="28"/>
      <c r="H922" s="31"/>
      <c r="I922" s="31"/>
      <c r="J922" s="30"/>
      <c r="K922" s="30"/>
      <c r="L922" s="28"/>
      <c r="M922" s="31"/>
      <c r="N922" s="31"/>
      <c r="O922" s="28"/>
      <c r="P922" s="28"/>
      <c r="Q922" s="28"/>
      <c r="R922" s="31"/>
      <c r="S922" s="31"/>
      <c r="T922" s="30"/>
      <c r="U922" s="30"/>
      <c r="V922" s="30"/>
      <c r="W922" s="30"/>
      <c r="X922" s="30"/>
      <c r="Y922" s="30"/>
      <c r="Z922" s="30"/>
      <c r="AA922" s="30"/>
    </row>
    <row r="923" spans="1:27" ht="13.2" x14ac:dyDescent="0.25">
      <c r="A923" s="78"/>
      <c r="B923" s="28"/>
      <c r="C923" s="28"/>
      <c r="D923" s="27"/>
      <c r="E923" s="28"/>
      <c r="F923" s="27"/>
      <c r="G923" s="28"/>
      <c r="H923" s="31"/>
      <c r="I923" s="31"/>
      <c r="J923" s="30"/>
      <c r="K923" s="30"/>
      <c r="L923" s="28"/>
      <c r="M923" s="31"/>
      <c r="N923" s="31"/>
      <c r="O923" s="28"/>
      <c r="P923" s="28"/>
      <c r="Q923" s="28"/>
      <c r="R923" s="31"/>
      <c r="S923" s="31"/>
      <c r="T923" s="30"/>
      <c r="U923" s="30"/>
      <c r="V923" s="30"/>
      <c r="W923" s="30"/>
      <c r="X923" s="30"/>
      <c r="Y923" s="30"/>
      <c r="Z923" s="30"/>
      <c r="AA923" s="30"/>
    </row>
    <row r="924" spans="1:27" ht="13.2" x14ac:dyDescent="0.25">
      <c r="A924" s="78"/>
      <c r="B924" s="28"/>
      <c r="C924" s="28"/>
      <c r="D924" s="27"/>
      <c r="E924" s="28"/>
      <c r="F924" s="27"/>
      <c r="G924" s="28"/>
      <c r="H924" s="31"/>
      <c r="I924" s="31"/>
      <c r="J924" s="30"/>
      <c r="K924" s="30"/>
      <c r="L924" s="28"/>
      <c r="M924" s="31"/>
      <c r="N924" s="31"/>
      <c r="O924" s="28"/>
      <c r="P924" s="28"/>
      <c r="Q924" s="28"/>
      <c r="R924" s="31"/>
      <c r="S924" s="31"/>
      <c r="T924" s="30"/>
      <c r="U924" s="30"/>
      <c r="V924" s="30"/>
      <c r="W924" s="30"/>
      <c r="X924" s="30"/>
      <c r="Y924" s="30"/>
      <c r="Z924" s="30"/>
      <c r="AA924" s="30"/>
    </row>
    <row r="925" spans="1:27" ht="13.2" x14ac:dyDescent="0.25">
      <c r="A925" s="78"/>
      <c r="B925" s="28"/>
      <c r="C925" s="28"/>
      <c r="D925" s="27"/>
      <c r="E925" s="28"/>
      <c r="F925" s="27"/>
      <c r="G925" s="28"/>
      <c r="H925" s="31"/>
      <c r="I925" s="31"/>
      <c r="J925" s="30"/>
      <c r="K925" s="30"/>
      <c r="L925" s="28"/>
      <c r="M925" s="31"/>
      <c r="N925" s="31"/>
      <c r="O925" s="28"/>
      <c r="P925" s="28"/>
      <c r="Q925" s="28"/>
      <c r="R925" s="31"/>
      <c r="S925" s="31"/>
      <c r="T925" s="30"/>
      <c r="U925" s="30"/>
      <c r="V925" s="30"/>
      <c r="W925" s="30"/>
      <c r="X925" s="30"/>
      <c r="Y925" s="30"/>
      <c r="Z925" s="30"/>
      <c r="AA925" s="30"/>
    </row>
    <row r="926" spans="1:27" ht="13.2" x14ac:dyDescent="0.25">
      <c r="A926" s="78"/>
      <c r="B926" s="28"/>
      <c r="C926" s="28"/>
      <c r="D926" s="27"/>
      <c r="E926" s="28"/>
      <c r="F926" s="27"/>
      <c r="G926" s="28"/>
      <c r="H926" s="31"/>
      <c r="I926" s="31"/>
      <c r="J926" s="30"/>
      <c r="K926" s="30"/>
      <c r="L926" s="28"/>
      <c r="M926" s="31"/>
      <c r="N926" s="31"/>
      <c r="O926" s="28"/>
      <c r="P926" s="28"/>
      <c r="Q926" s="28"/>
      <c r="R926" s="31"/>
      <c r="S926" s="31"/>
      <c r="T926" s="30"/>
      <c r="U926" s="30"/>
      <c r="V926" s="30"/>
      <c r="W926" s="30"/>
      <c r="X926" s="30"/>
      <c r="Y926" s="30"/>
      <c r="Z926" s="30"/>
      <c r="AA926" s="30"/>
    </row>
    <row r="927" spans="1:27" ht="13.2" x14ac:dyDescent="0.25">
      <c r="A927" s="78"/>
      <c r="B927" s="28"/>
      <c r="C927" s="28"/>
      <c r="D927" s="27"/>
      <c r="E927" s="28"/>
      <c r="F927" s="27"/>
      <c r="G927" s="28"/>
      <c r="H927" s="31"/>
      <c r="I927" s="31"/>
      <c r="J927" s="30"/>
      <c r="K927" s="30"/>
      <c r="L927" s="28"/>
      <c r="M927" s="31"/>
      <c r="N927" s="31"/>
      <c r="O927" s="28"/>
      <c r="P927" s="28"/>
      <c r="Q927" s="28"/>
      <c r="R927" s="31"/>
      <c r="S927" s="31"/>
      <c r="T927" s="30"/>
      <c r="U927" s="30"/>
      <c r="V927" s="30"/>
      <c r="W927" s="30"/>
      <c r="X927" s="30"/>
      <c r="Y927" s="30"/>
      <c r="Z927" s="30"/>
      <c r="AA927" s="30"/>
    </row>
    <row r="928" spans="1:27" ht="13.2" x14ac:dyDescent="0.25">
      <c r="A928" s="78"/>
      <c r="B928" s="28"/>
      <c r="C928" s="28"/>
      <c r="D928" s="27"/>
      <c r="E928" s="28"/>
      <c r="F928" s="27"/>
      <c r="G928" s="28"/>
      <c r="H928" s="31"/>
      <c r="I928" s="31"/>
      <c r="J928" s="30"/>
      <c r="K928" s="30"/>
      <c r="L928" s="28"/>
      <c r="M928" s="31"/>
      <c r="N928" s="31"/>
      <c r="O928" s="28"/>
      <c r="P928" s="28"/>
      <c r="Q928" s="28"/>
      <c r="R928" s="31"/>
      <c r="S928" s="31"/>
      <c r="T928" s="30"/>
      <c r="U928" s="30"/>
      <c r="V928" s="30"/>
      <c r="W928" s="30"/>
      <c r="X928" s="30"/>
      <c r="Y928" s="30"/>
      <c r="Z928" s="30"/>
      <c r="AA928" s="30"/>
    </row>
    <row r="929" spans="1:27" ht="13.2" x14ac:dyDescent="0.25">
      <c r="A929" s="78"/>
      <c r="B929" s="28"/>
      <c r="C929" s="28"/>
      <c r="D929" s="27"/>
      <c r="E929" s="28"/>
      <c r="F929" s="27"/>
      <c r="G929" s="28"/>
      <c r="H929" s="31"/>
      <c r="I929" s="31"/>
      <c r="J929" s="30"/>
      <c r="K929" s="30"/>
      <c r="L929" s="28"/>
      <c r="M929" s="31"/>
      <c r="N929" s="31"/>
      <c r="O929" s="28"/>
      <c r="P929" s="28"/>
      <c r="Q929" s="28"/>
      <c r="R929" s="31"/>
      <c r="S929" s="31"/>
      <c r="T929" s="30"/>
      <c r="U929" s="30"/>
      <c r="V929" s="30"/>
      <c r="W929" s="30"/>
      <c r="X929" s="30"/>
      <c r="Y929" s="30"/>
      <c r="Z929" s="30"/>
      <c r="AA929" s="30"/>
    </row>
    <row r="930" spans="1:27" ht="13.2" x14ac:dyDescent="0.25">
      <c r="A930" s="78"/>
      <c r="B930" s="28"/>
      <c r="C930" s="28"/>
      <c r="D930" s="27"/>
      <c r="E930" s="28"/>
      <c r="F930" s="27"/>
      <c r="G930" s="28"/>
      <c r="H930" s="31"/>
      <c r="I930" s="31"/>
      <c r="J930" s="30"/>
      <c r="K930" s="30"/>
      <c r="L930" s="28"/>
      <c r="M930" s="31"/>
      <c r="N930" s="31"/>
      <c r="O930" s="28"/>
      <c r="P930" s="28"/>
      <c r="Q930" s="28"/>
      <c r="R930" s="31"/>
      <c r="S930" s="31"/>
      <c r="T930" s="30"/>
      <c r="U930" s="30"/>
      <c r="V930" s="30"/>
      <c r="W930" s="30"/>
      <c r="X930" s="30"/>
      <c r="Y930" s="30"/>
      <c r="Z930" s="30"/>
      <c r="AA930" s="30"/>
    </row>
    <row r="931" spans="1:27" ht="13.2" x14ac:dyDescent="0.25">
      <c r="A931" s="78"/>
      <c r="B931" s="28"/>
      <c r="C931" s="28"/>
      <c r="D931" s="27"/>
      <c r="E931" s="28"/>
      <c r="F931" s="27"/>
      <c r="G931" s="28"/>
      <c r="H931" s="31"/>
      <c r="I931" s="31"/>
      <c r="J931" s="30"/>
      <c r="K931" s="30"/>
      <c r="L931" s="28"/>
      <c r="M931" s="31"/>
      <c r="N931" s="31"/>
      <c r="O931" s="28"/>
      <c r="P931" s="28"/>
      <c r="Q931" s="28"/>
      <c r="R931" s="31"/>
      <c r="S931" s="31"/>
      <c r="T931" s="30"/>
      <c r="U931" s="30"/>
      <c r="V931" s="30"/>
      <c r="W931" s="30"/>
      <c r="X931" s="30"/>
      <c r="Y931" s="30"/>
      <c r="Z931" s="30"/>
      <c r="AA931" s="30"/>
    </row>
    <row r="932" spans="1:27" ht="13.2" x14ac:dyDescent="0.25">
      <c r="A932" s="78"/>
      <c r="B932" s="28"/>
      <c r="C932" s="28"/>
      <c r="D932" s="27"/>
      <c r="E932" s="28"/>
      <c r="F932" s="27"/>
      <c r="G932" s="28"/>
      <c r="H932" s="31"/>
      <c r="I932" s="31"/>
      <c r="J932" s="30"/>
      <c r="K932" s="30"/>
      <c r="L932" s="28"/>
      <c r="M932" s="31"/>
      <c r="N932" s="31"/>
      <c r="O932" s="28"/>
      <c r="P932" s="28"/>
      <c r="Q932" s="28"/>
      <c r="R932" s="31"/>
      <c r="S932" s="31"/>
      <c r="T932" s="30"/>
      <c r="U932" s="30"/>
      <c r="V932" s="30"/>
      <c r="W932" s="30"/>
      <c r="X932" s="30"/>
      <c r="Y932" s="30"/>
      <c r="Z932" s="30"/>
      <c r="AA932" s="30"/>
    </row>
    <row r="933" spans="1:27" ht="13.2" x14ac:dyDescent="0.25">
      <c r="A933" s="78"/>
      <c r="B933" s="28"/>
      <c r="C933" s="28"/>
      <c r="D933" s="27"/>
      <c r="E933" s="28"/>
      <c r="F933" s="27"/>
      <c r="G933" s="28"/>
      <c r="H933" s="31"/>
      <c r="I933" s="31"/>
      <c r="J933" s="30"/>
      <c r="K933" s="30"/>
      <c r="L933" s="28"/>
      <c r="M933" s="31"/>
      <c r="N933" s="31"/>
      <c r="O933" s="28"/>
      <c r="P933" s="28"/>
      <c r="Q933" s="28"/>
      <c r="R933" s="31"/>
      <c r="S933" s="31"/>
      <c r="T933" s="30"/>
      <c r="U933" s="30"/>
      <c r="V933" s="30"/>
      <c r="W933" s="30"/>
      <c r="X933" s="30"/>
      <c r="Y933" s="30"/>
      <c r="Z933" s="30"/>
      <c r="AA933" s="30"/>
    </row>
    <row r="934" spans="1:27" ht="13.2" x14ac:dyDescent="0.25">
      <c r="A934" s="78"/>
      <c r="B934" s="28"/>
      <c r="C934" s="28"/>
      <c r="D934" s="27"/>
      <c r="E934" s="28"/>
      <c r="F934" s="27"/>
      <c r="G934" s="28"/>
      <c r="H934" s="31"/>
      <c r="I934" s="31"/>
      <c r="J934" s="30"/>
      <c r="K934" s="30"/>
      <c r="L934" s="28"/>
      <c r="M934" s="31"/>
      <c r="N934" s="31"/>
      <c r="O934" s="28"/>
      <c r="P934" s="28"/>
      <c r="Q934" s="28"/>
      <c r="R934" s="31"/>
      <c r="S934" s="31"/>
      <c r="T934" s="30"/>
      <c r="U934" s="30"/>
      <c r="V934" s="30"/>
      <c r="W934" s="30"/>
      <c r="X934" s="30"/>
      <c r="Y934" s="30"/>
      <c r="Z934" s="30"/>
      <c r="AA934" s="30"/>
    </row>
    <row r="935" spans="1:27" ht="13.2" x14ac:dyDescent="0.25">
      <c r="A935" s="78"/>
      <c r="B935" s="28"/>
      <c r="C935" s="28"/>
      <c r="D935" s="27"/>
      <c r="E935" s="28"/>
      <c r="F935" s="27"/>
      <c r="G935" s="28"/>
      <c r="H935" s="31"/>
      <c r="I935" s="31"/>
      <c r="J935" s="30"/>
      <c r="K935" s="30"/>
      <c r="L935" s="28"/>
      <c r="M935" s="31"/>
      <c r="N935" s="31"/>
      <c r="O935" s="28"/>
      <c r="P935" s="28"/>
      <c r="Q935" s="28"/>
      <c r="R935" s="31"/>
      <c r="S935" s="31"/>
      <c r="T935" s="30"/>
      <c r="U935" s="30"/>
      <c r="V935" s="30"/>
      <c r="W935" s="30"/>
      <c r="X935" s="30"/>
      <c r="Y935" s="30"/>
      <c r="Z935" s="30"/>
      <c r="AA935" s="30"/>
    </row>
    <row r="936" spans="1:27" ht="13.2" x14ac:dyDescent="0.25">
      <c r="A936" s="78"/>
      <c r="B936" s="28"/>
      <c r="C936" s="28"/>
      <c r="D936" s="27"/>
      <c r="E936" s="28"/>
      <c r="F936" s="27"/>
      <c r="G936" s="28"/>
      <c r="H936" s="31"/>
      <c r="I936" s="31"/>
      <c r="J936" s="30"/>
      <c r="K936" s="30"/>
      <c r="L936" s="28"/>
      <c r="M936" s="31"/>
      <c r="N936" s="31"/>
      <c r="O936" s="28"/>
      <c r="P936" s="28"/>
      <c r="Q936" s="28"/>
      <c r="R936" s="31"/>
      <c r="S936" s="31"/>
      <c r="T936" s="30"/>
      <c r="U936" s="30"/>
      <c r="V936" s="30"/>
      <c r="W936" s="30"/>
      <c r="X936" s="30"/>
      <c r="Y936" s="30"/>
      <c r="Z936" s="30"/>
      <c r="AA936" s="30"/>
    </row>
    <row r="937" spans="1:27" ht="13.2" x14ac:dyDescent="0.25">
      <c r="A937" s="78"/>
      <c r="B937" s="28"/>
      <c r="C937" s="28"/>
      <c r="D937" s="27"/>
      <c r="E937" s="28"/>
      <c r="F937" s="27"/>
      <c r="G937" s="28"/>
      <c r="H937" s="31"/>
      <c r="I937" s="31"/>
      <c r="J937" s="30"/>
      <c r="K937" s="30"/>
      <c r="L937" s="28"/>
      <c r="M937" s="31"/>
      <c r="N937" s="31"/>
      <c r="O937" s="28"/>
      <c r="P937" s="28"/>
      <c r="Q937" s="28"/>
      <c r="R937" s="31"/>
      <c r="S937" s="31"/>
      <c r="T937" s="30"/>
      <c r="U937" s="30"/>
      <c r="V937" s="30"/>
      <c r="W937" s="30"/>
      <c r="X937" s="30"/>
      <c r="Y937" s="30"/>
      <c r="Z937" s="30"/>
      <c r="AA937" s="30"/>
    </row>
    <row r="938" spans="1:27" ht="13.2" x14ac:dyDescent="0.25">
      <c r="A938" s="78"/>
      <c r="B938" s="28"/>
      <c r="C938" s="28"/>
      <c r="D938" s="27"/>
      <c r="E938" s="28"/>
      <c r="F938" s="27"/>
      <c r="G938" s="28"/>
      <c r="H938" s="31"/>
      <c r="I938" s="31"/>
      <c r="J938" s="30"/>
      <c r="K938" s="30"/>
      <c r="L938" s="28"/>
      <c r="M938" s="31"/>
      <c r="N938" s="31"/>
      <c r="O938" s="28"/>
      <c r="P938" s="28"/>
      <c r="Q938" s="28"/>
      <c r="R938" s="31"/>
      <c r="S938" s="31"/>
      <c r="T938" s="30"/>
      <c r="U938" s="30"/>
      <c r="V938" s="30"/>
      <c r="W938" s="30"/>
      <c r="X938" s="30"/>
      <c r="Y938" s="30"/>
      <c r="Z938" s="30"/>
      <c r="AA938" s="30"/>
    </row>
    <row r="939" spans="1:27" ht="13.2" x14ac:dyDescent="0.25">
      <c r="A939" s="78"/>
      <c r="B939" s="28"/>
      <c r="C939" s="28"/>
      <c r="D939" s="27"/>
      <c r="E939" s="28"/>
      <c r="F939" s="27"/>
      <c r="G939" s="28"/>
      <c r="H939" s="31"/>
      <c r="I939" s="31"/>
      <c r="J939" s="30"/>
      <c r="K939" s="30"/>
      <c r="L939" s="28"/>
      <c r="M939" s="31"/>
      <c r="N939" s="31"/>
      <c r="O939" s="28"/>
      <c r="P939" s="28"/>
      <c r="Q939" s="28"/>
      <c r="R939" s="31"/>
      <c r="S939" s="31"/>
      <c r="T939" s="30"/>
      <c r="U939" s="30"/>
      <c r="V939" s="30"/>
      <c r="W939" s="30"/>
      <c r="X939" s="30"/>
      <c r="Y939" s="30"/>
      <c r="Z939" s="30"/>
      <c r="AA939" s="30"/>
    </row>
    <row r="940" spans="1:27" ht="13.2" x14ac:dyDescent="0.25">
      <c r="A940" s="78"/>
      <c r="B940" s="28"/>
      <c r="C940" s="28"/>
      <c r="D940" s="27"/>
      <c r="E940" s="28"/>
      <c r="F940" s="27"/>
      <c r="G940" s="28"/>
      <c r="H940" s="31"/>
      <c r="I940" s="31"/>
      <c r="J940" s="30"/>
      <c r="K940" s="30"/>
      <c r="L940" s="28"/>
      <c r="M940" s="31"/>
      <c r="N940" s="31"/>
      <c r="O940" s="28"/>
      <c r="P940" s="28"/>
      <c r="Q940" s="28"/>
      <c r="R940" s="31"/>
      <c r="S940" s="31"/>
      <c r="T940" s="30"/>
      <c r="U940" s="30"/>
      <c r="V940" s="30"/>
      <c r="W940" s="30"/>
      <c r="X940" s="30"/>
      <c r="Y940" s="30"/>
      <c r="Z940" s="30"/>
      <c r="AA940" s="30"/>
    </row>
    <row r="941" spans="1:27" ht="13.2" x14ac:dyDescent="0.25">
      <c r="A941" s="78"/>
      <c r="B941" s="28"/>
      <c r="C941" s="28"/>
      <c r="D941" s="27"/>
      <c r="E941" s="28"/>
      <c r="F941" s="27"/>
      <c r="G941" s="28"/>
      <c r="H941" s="31"/>
      <c r="I941" s="31"/>
      <c r="J941" s="30"/>
      <c r="K941" s="30"/>
      <c r="L941" s="28"/>
      <c r="M941" s="31"/>
      <c r="N941" s="31"/>
      <c r="O941" s="28"/>
      <c r="P941" s="28"/>
      <c r="Q941" s="28"/>
      <c r="R941" s="31"/>
      <c r="S941" s="31"/>
      <c r="T941" s="30"/>
      <c r="U941" s="30"/>
      <c r="V941" s="30"/>
      <c r="W941" s="30"/>
      <c r="X941" s="30"/>
      <c r="Y941" s="30"/>
      <c r="Z941" s="30"/>
      <c r="AA941" s="30"/>
    </row>
    <row r="942" spans="1:27" ht="13.2" x14ac:dyDescent="0.25">
      <c r="A942" s="78"/>
      <c r="B942" s="28"/>
      <c r="C942" s="28"/>
      <c r="D942" s="27"/>
      <c r="E942" s="28"/>
      <c r="F942" s="27"/>
      <c r="G942" s="28"/>
      <c r="H942" s="31"/>
      <c r="I942" s="31"/>
      <c r="J942" s="30"/>
      <c r="K942" s="30"/>
      <c r="L942" s="28"/>
      <c r="M942" s="31"/>
      <c r="N942" s="31"/>
      <c r="O942" s="28"/>
      <c r="P942" s="28"/>
      <c r="Q942" s="28"/>
      <c r="R942" s="31"/>
      <c r="S942" s="31"/>
      <c r="T942" s="30"/>
      <c r="U942" s="30"/>
      <c r="V942" s="30"/>
      <c r="W942" s="30"/>
      <c r="X942" s="30"/>
      <c r="Y942" s="30"/>
      <c r="Z942" s="30"/>
      <c r="AA942" s="30"/>
    </row>
    <row r="943" spans="1:27" ht="13.2" x14ac:dyDescent="0.25">
      <c r="A943" s="78"/>
      <c r="B943" s="28"/>
      <c r="C943" s="28"/>
      <c r="D943" s="27"/>
      <c r="E943" s="28"/>
      <c r="F943" s="27"/>
      <c r="G943" s="28"/>
      <c r="H943" s="31"/>
      <c r="I943" s="31"/>
      <c r="J943" s="30"/>
      <c r="K943" s="30"/>
      <c r="L943" s="28"/>
      <c r="M943" s="31"/>
      <c r="N943" s="31"/>
      <c r="O943" s="28"/>
      <c r="P943" s="28"/>
      <c r="Q943" s="28"/>
      <c r="R943" s="31"/>
      <c r="S943" s="31"/>
      <c r="T943" s="30"/>
      <c r="U943" s="30"/>
      <c r="V943" s="30"/>
      <c r="W943" s="30"/>
      <c r="X943" s="30"/>
      <c r="Y943" s="30"/>
      <c r="Z943" s="30"/>
      <c r="AA943" s="30"/>
    </row>
    <row r="944" spans="1:27" ht="13.2" x14ac:dyDescent="0.25">
      <c r="A944" s="78"/>
      <c r="B944" s="28"/>
      <c r="C944" s="28"/>
      <c r="D944" s="27"/>
      <c r="E944" s="28"/>
      <c r="F944" s="27"/>
      <c r="G944" s="28"/>
      <c r="H944" s="31"/>
      <c r="I944" s="31"/>
      <c r="J944" s="30"/>
      <c r="K944" s="30"/>
      <c r="L944" s="28"/>
      <c r="M944" s="31"/>
      <c r="N944" s="31"/>
      <c r="O944" s="28"/>
      <c r="P944" s="28"/>
      <c r="Q944" s="28"/>
      <c r="R944" s="31"/>
      <c r="S944" s="31"/>
      <c r="T944" s="30"/>
      <c r="U944" s="30"/>
      <c r="V944" s="30"/>
      <c r="W944" s="30"/>
      <c r="X944" s="30"/>
      <c r="Y944" s="30"/>
      <c r="Z944" s="30"/>
      <c r="AA944" s="30"/>
    </row>
    <row r="945" spans="1:27" ht="13.2" x14ac:dyDescent="0.25">
      <c r="A945" s="78"/>
      <c r="B945" s="28"/>
      <c r="C945" s="28"/>
      <c r="D945" s="27"/>
      <c r="E945" s="28"/>
      <c r="F945" s="27"/>
      <c r="G945" s="28"/>
      <c r="H945" s="31"/>
      <c r="I945" s="31"/>
      <c r="J945" s="30"/>
      <c r="K945" s="30"/>
      <c r="L945" s="28"/>
      <c r="M945" s="31"/>
      <c r="N945" s="31"/>
      <c r="O945" s="28"/>
      <c r="P945" s="28"/>
      <c r="Q945" s="28"/>
      <c r="R945" s="31"/>
      <c r="S945" s="31"/>
      <c r="T945" s="30"/>
      <c r="U945" s="30"/>
      <c r="V945" s="30"/>
      <c r="W945" s="30"/>
      <c r="X945" s="30"/>
      <c r="Y945" s="30"/>
      <c r="Z945" s="30"/>
      <c r="AA945" s="30"/>
    </row>
    <row r="946" spans="1:27" ht="13.2" x14ac:dyDescent="0.25">
      <c r="A946" s="78"/>
      <c r="B946" s="28"/>
      <c r="C946" s="28"/>
      <c r="D946" s="27"/>
      <c r="E946" s="28"/>
      <c r="F946" s="27"/>
      <c r="G946" s="28"/>
      <c r="H946" s="31"/>
      <c r="I946" s="31"/>
      <c r="J946" s="30"/>
      <c r="K946" s="30"/>
      <c r="L946" s="28"/>
      <c r="M946" s="31"/>
      <c r="N946" s="31"/>
      <c r="O946" s="28"/>
      <c r="P946" s="28"/>
      <c r="Q946" s="28"/>
      <c r="R946" s="31"/>
      <c r="S946" s="31"/>
      <c r="T946" s="30"/>
      <c r="U946" s="30"/>
      <c r="V946" s="30"/>
      <c r="W946" s="30"/>
      <c r="X946" s="30"/>
      <c r="Y946" s="30"/>
      <c r="Z946" s="30"/>
      <c r="AA946" s="30"/>
    </row>
    <row r="947" spans="1:27" ht="13.2" x14ac:dyDescent="0.25">
      <c r="A947" s="78"/>
      <c r="B947" s="28"/>
      <c r="C947" s="28"/>
      <c r="D947" s="27"/>
      <c r="E947" s="28"/>
      <c r="F947" s="27"/>
      <c r="G947" s="28"/>
      <c r="H947" s="31"/>
      <c r="I947" s="31"/>
      <c r="J947" s="30"/>
      <c r="K947" s="30"/>
      <c r="L947" s="28"/>
      <c r="M947" s="31"/>
      <c r="N947" s="31"/>
      <c r="O947" s="28"/>
      <c r="P947" s="28"/>
      <c r="Q947" s="28"/>
      <c r="R947" s="31"/>
      <c r="S947" s="31"/>
      <c r="T947" s="30"/>
      <c r="U947" s="30"/>
      <c r="V947" s="30"/>
      <c r="W947" s="30"/>
      <c r="X947" s="30"/>
      <c r="Y947" s="30"/>
      <c r="Z947" s="30"/>
      <c r="AA947" s="30"/>
    </row>
    <row r="948" spans="1:27" ht="13.2" x14ac:dyDescent="0.25">
      <c r="A948" s="78"/>
      <c r="B948" s="28"/>
      <c r="C948" s="28"/>
      <c r="D948" s="27"/>
      <c r="E948" s="28"/>
      <c r="F948" s="27"/>
      <c r="G948" s="28"/>
      <c r="H948" s="31"/>
      <c r="I948" s="31"/>
      <c r="J948" s="30"/>
      <c r="K948" s="30"/>
      <c r="L948" s="28"/>
      <c r="M948" s="31"/>
      <c r="N948" s="31"/>
      <c r="O948" s="28"/>
      <c r="P948" s="28"/>
      <c r="Q948" s="28"/>
      <c r="R948" s="31"/>
      <c r="S948" s="31"/>
      <c r="T948" s="30"/>
      <c r="U948" s="30"/>
      <c r="V948" s="30"/>
      <c r="W948" s="30"/>
      <c r="X948" s="30"/>
      <c r="Y948" s="30"/>
      <c r="Z948" s="30"/>
      <c r="AA948" s="30"/>
    </row>
    <row r="949" spans="1:27" ht="13.2" x14ac:dyDescent="0.25">
      <c r="A949" s="78"/>
      <c r="B949" s="28"/>
      <c r="C949" s="28"/>
      <c r="D949" s="27"/>
      <c r="E949" s="28"/>
      <c r="F949" s="27"/>
      <c r="G949" s="28"/>
      <c r="H949" s="31"/>
      <c r="I949" s="31"/>
      <c r="J949" s="30"/>
      <c r="K949" s="30"/>
      <c r="L949" s="28"/>
      <c r="M949" s="31"/>
      <c r="N949" s="31"/>
      <c r="O949" s="28"/>
      <c r="P949" s="28"/>
      <c r="Q949" s="28"/>
      <c r="R949" s="31"/>
      <c r="S949" s="31"/>
      <c r="T949" s="30"/>
      <c r="U949" s="30"/>
      <c r="V949" s="30"/>
      <c r="W949" s="30"/>
      <c r="X949" s="30"/>
      <c r="Y949" s="30"/>
      <c r="Z949" s="30"/>
      <c r="AA949" s="30"/>
    </row>
    <row r="950" spans="1:27" ht="13.2" x14ac:dyDescent="0.25">
      <c r="A950" s="78"/>
      <c r="B950" s="28"/>
      <c r="C950" s="28"/>
      <c r="D950" s="27"/>
      <c r="E950" s="28"/>
      <c r="F950" s="27"/>
      <c r="G950" s="28"/>
      <c r="H950" s="31"/>
      <c r="I950" s="31"/>
      <c r="J950" s="30"/>
      <c r="K950" s="30"/>
      <c r="L950" s="28"/>
      <c r="M950" s="31"/>
      <c r="N950" s="31"/>
      <c r="O950" s="28"/>
      <c r="P950" s="28"/>
      <c r="Q950" s="28"/>
      <c r="R950" s="31"/>
      <c r="S950" s="31"/>
      <c r="T950" s="30"/>
      <c r="U950" s="30"/>
      <c r="V950" s="30"/>
      <c r="W950" s="30"/>
      <c r="X950" s="30"/>
      <c r="Y950" s="30"/>
      <c r="Z950" s="30"/>
      <c r="AA950" s="30"/>
    </row>
    <row r="951" spans="1:27" ht="13.2" x14ac:dyDescent="0.25">
      <c r="A951" s="78"/>
      <c r="B951" s="28"/>
      <c r="C951" s="28"/>
      <c r="D951" s="27"/>
      <c r="E951" s="28"/>
      <c r="F951" s="27"/>
      <c r="G951" s="28"/>
      <c r="H951" s="31"/>
      <c r="I951" s="31"/>
      <c r="J951" s="30"/>
      <c r="K951" s="30"/>
      <c r="L951" s="28"/>
      <c r="M951" s="31"/>
      <c r="N951" s="31"/>
      <c r="O951" s="28"/>
      <c r="P951" s="28"/>
      <c r="Q951" s="28"/>
      <c r="R951" s="31"/>
      <c r="S951" s="31"/>
      <c r="T951" s="30"/>
      <c r="U951" s="30"/>
      <c r="V951" s="30"/>
      <c r="W951" s="30"/>
      <c r="X951" s="30"/>
      <c r="Y951" s="30"/>
      <c r="Z951" s="30"/>
      <c r="AA951" s="30"/>
    </row>
    <row r="952" spans="1:27" ht="13.2" x14ac:dyDescent="0.25">
      <c r="A952" s="78"/>
      <c r="B952" s="28"/>
      <c r="C952" s="28"/>
      <c r="D952" s="27"/>
      <c r="E952" s="28"/>
      <c r="F952" s="27"/>
      <c r="G952" s="28"/>
      <c r="H952" s="31"/>
      <c r="I952" s="31"/>
      <c r="J952" s="30"/>
      <c r="K952" s="30"/>
      <c r="L952" s="28"/>
      <c r="M952" s="31"/>
      <c r="N952" s="31"/>
      <c r="O952" s="28"/>
      <c r="P952" s="28"/>
      <c r="Q952" s="28"/>
      <c r="R952" s="31"/>
      <c r="S952" s="31"/>
      <c r="T952" s="30"/>
      <c r="U952" s="30"/>
      <c r="V952" s="30"/>
      <c r="W952" s="30"/>
      <c r="X952" s="30"/>
      <c r="Y952" s="30"/>
      <c r="Z952" s="30"/>
      <c r="AA952" s="30"/>
    </row>
    <row r="953" spans="1:27" ht="13.2" x14ac:dyDescent="0.25">
      <c r="A953" s="78"/>
      <c r="B953" s="28"/>
      <c r="C953" s="28"/>
      <c r="D953" s="27"/>
      <c r="E953" s="28"/>
      <c r="F953" s="27"/>
      <c r="G953" s="28"/>
      <c r="H953" s="31"/>
      <c r="I953" s="31"/>
      <c r="J953" s="30"/>
      <c r="K953" s="30"/>
      <c r="L953" s="28"/>
      <c r="M953" s="31"/>
      <c r="N953" s="31"/>
      <c r="O953" s="28"/>
      <c r="P953" s="28"/>
      <c r="Q953" s="28"/>
      <c r="R953" s="31"/>
      <c r="S953" s="31"/>
      <c r="T953" s="30"/>
      <c r="U953" s="30"/>
      <c r="V953" s="30"/>
      <c r="W953" s="30"/>
      <c r="X953" s="30"/>
      <c r="Y953" s="30"/>
      <c r="Z953" s="30"/>
      <c r="AA953" s="30"/>
    </row>
    <row r="954" spans="1:27" ht="13.2" x14ac:dyDescent="0.25">
      <c r="A954" s="78"/>
      <c r="B954" s="28"/>
      <c r="C954" s="28"/>
      <c r="D954" s="27"/>
      <c r="E954" s="28"/>
      <c r="F954" s="27"/>
      <c r="G954" s="28"/>
      <c r="H954" s="31"/>
      <c r="I954" s="31"/>
      <c r="J954" s="30"/>
      <c r="K954" s="30"/>
      <c r="L954" s="28"/>
      <c r="M954" s="31"/>
      <c r="N954" s="31"/>
      <c r="O954" s="28"/>
      <c r="P954" s="28"/>
      <c r="Q954" s="28"/>
      <c r="R954" s="31"/>
      <c r="S954" s="31"/>
      <c r="T954" s="30"/>
      <c r="U954" s="30"/>
      <c r="V954" s="30"/>
      <c r="W954" s="30"/>
      <c r="X954" s="30"/>
      <c r="Y954" s="30"/>
      <c r="Z954" s="30"/>
      <c r="AA954" s="30"/>
    </row>
    <row r="955" spans="1:27" ht="13.2" x14ac:dyDescent="0.25">
      <c r="A955" s="78"/>
      <c r="B955" s="28"/>
      <c r="C955" s="28"/>
      <c r="D955" s="27"/>
      <c r="E955" s="28"/>
      <c r="F955" s="27"/>
      <c r="G955" s="28"/>
      <c r="H955" s="31"/>
      <c r="I955" s="31"/>
      <c r="J955" s="30"/>
      <c r="K955" s="30"/>
      <c r="L955" s="28"/>
      <c r="M955" s="31"/>
      <c r="N955" s="31"/>
      <c r="O955" s="28"/>
      <c r="P955" s="28"/>
      <c r="Q955" s="28"/>
      <c r="R955" s="31"/>
      <c r="S955" s="31"/>
      <c r="T955" s="30"/>
      <c r="U955" s="30"/>
      <c r="V955" s="30"/>
      <c r="W955" s="30"/>
      <c r="X955" s="30"/>
      <c r="Y955" s="30"/>
      <c r="Z955" s="30"/>
      <c r="AA955" s="30"/>
    </row>
    <row r="956" spans="1:27" ht="13.2" x14ac:dyDescent="0.25">
      <c r="A956" s="78"/>
      <c r="B956" s="28"/>
      <c r="C956" s="28"/>
      <c r="D956" s="27"/>
      <c r="E956" s="28"/>
      <c r="F956" s="27"/>
      <c r="G956" s="28"/>
      <c r="H956" s="31"/>
      <c r="I956" s="31"/>
      <c r="J956" s="30"/>
      <c r="K956" s="30"/>
      <c r="L956" s="28"/>
      <c r="M956" s="31"/>
      <c r="N956" s="31"/>
      <c r="O956" s="28"/>
      <c r="P956" s="28"/>
      <c r="Q956" s="28"/>
      <c r="R956" s="31"/>
      <c r="S956" s="31"/>
      <c r="T956" s="30"/>
      <c r="U956" s="30"/>
      <c r="V956" s="30"/>
      <c r="W956" s="30"/>
      <c r="X956" s="30"/>
      <c r="Y956" s="30"/>
      <c r="Z956" s="30"/>
      <c r="AA956" s="30"/>
    </row>
    <row r="957" spans="1:27" ht="13.2" x14ac:dyDescent="0.25">
      <c r="A957" s="78"/>
      <c r="B957" s="28"/>
      <c r="C957" s="28"/>
      <c r="D957" s="27"/>
      <c r="E957" s="28"/>
      <c r="F957" s="27"/>
      <c r="G957" s="28"/>
      <c r="H957" s="31"/>
      <c r="I957" s="31"/>
      <c r="J957" s="30"/>
      <c r="K957" s="30"/>
      <c r="L957" s="28"/>
      <c r="M957" s="31"/>
      <c r="N957" s="31"/>
      <c r="O957" s="28"/>
      <c r="P957" s="28"/>
      <c r="Q957" s="28"/>
      <c r="R957" s="31"/>
      <c r="S957" s="31"/>
      <c r="T957" s="30"/>
      <c r="U957" s="30"/>
      <c r="V957" s="30"/>
      <c r="W957" s="30"/>
      <c r="X957" s="30"/>
      <c r="Y957" s="30"/>
      <c r="Z957" s="30"/>
      <c r="AA957" s="30"/>
    </row>
    <row r="958" spans="1:27" ht="13.2" x14ac:dyDescent="0.25">
      <c r="A958" s="78"/>
      <c r="B958" s="28"/>
      <c r="C958" s="28"/>
      <c r="D958" s="27"/>
      <c r="E958" s="28"/>
      <c r="F958" s="27"/>
      <c r="G958" s="28"/>
      <c r="H958" s="31"/>
      <c r="I958" s="31"/>
      <c r="J958" s="30"/>
      <c r="K958" s="30"/>
      <c r="L958" s="28"/>
      <c r="M958" s="31"/>
      <c r="N958" s="31"/>
      <c r="O958" s="28"/>
      <c r="P958" s="28"/>
      <c r="Q958" s="28"/>
      <c r="R958" s="31"/>
      <c r="S958" s="31"/>
      <c r="T958" s="30"/>
      <c r="U958" s="30"/>
      <c r="V958" s="30"/>
      <c r="W958" s="30"/>
      <c r="X958" s="30"/>
      <c r="Y958" s="30"/>
      <c r="Z958" s="30"/>
      <c r="AA958" s="30"/>
    </row>
    <row r="959" spans="1:27" ht="13.2" x14ac:dyDescent="0.25">
      <c r="A959" s="78"/>
      <c r="B959" s="28"/>
      <c r="C959" s="28"/>
      <c r="D959" s="27"/>
      <c r="E959" s="28"/>
      <c r="F959" s="27"/>
      <c r="G959" s="28"/>
      <c r="H959" s="31"/>
      <c r="I959" s="31"/>
      <c r="J959" s="30"/>
      <c r="K959" s="30"/>
      <c r="L959" s="28"/>
      <c r="M959" s="31"/>
      <c r="N959" s="31"/>
      <c r="O959" s="28"/>
      <c r="P959" s="28"/>
      <c r="Q959" s="28"/>
      <c r="R959" s="31"/>
      <c r="S959" s="31"/>
      <c r="T959" s="30"/>
      <c r="U959" s="30"/>
      <c r="V959" s="30"/>
      <c r="W959" s="30"/>
      <c r="X959" s="30"/>
      <c r="Y959" s="30"/>
      <c r="Z959" s="30"/>
      <c r="AA959" s="30"/>
    </row>
    <row r="960" spans="1:27" ht="13.2" x14ac:dyDescent="0.25">
      <c r="A960" s="78"/>
      <c r="B960" s="28"/>
      <c r="C960" s="28"/>
      <c r="D960" s="27"/>
      <c r="E960" s="28"/>
      <c r="F960" s="27"/>
      <c r="G960" s="28"/>
      <c r="H960" s="31"/>
      <c r="I960" s="31"/>
      <c r="J960" s="30"/>
      <c r="K960" s="30"/>
      <c r="L960" s="28"/>
      <c r="M960" s="31"/>
      <c r="N960" s="31"/>
      <c r="O960" s="28"/>
      <c r="P960" s="28"/>
      <c r="Q960" s="28"/>
      <c r="R960" s="31"/>
      <c r="S960" s="31"/>
      <c r="T960" s="30"/>
      <c r="U960" s="30"/>
      <c r="V960" s="30"/>
      <c r="W960" s="30"/>
      <c r="X960" s="30"/>
      <c r="Y960" s="30"/>
      <c r="Z960" s="30"/>
      <c r="AA960" s="30"/>
    </row>
    <row r="961" spans="1:27" ht="13.2" x14ac:dyDescent="0.25">
      <c r="A961" s="78"/>
      <c r="B961" s="28"/>
      <c r="C961" s="28"/>
      <c r="D961" s="27"/>
      <c r="E961" s="28"/>
      <c r="F961" s="27"/>
      <c r="G961" s="28"/>
      <c r="H961" s="31"/>
      <c r="I961" s="31"/>
      <c r="J961" s="30"/>
      <c r="K961" s="30"/>
      <c r="L961" s="28"/>
      <c r="M961" s="31"/>
      <c r="N961" s="31"/>
      <c r="O961" s="28"/>
      <c r="P961" s="28"/>
      <c r="Q961" s="28"/>
      <c r="R961" s="31"/>
      <c r="S961" s="31"/>
      <c r="T961" s="30"/>
      <c r="U961" s="30"/>
      <c r="V961" s="30"/>
      <c r="W961" s="30"/>
      <c r="X961" s="30"/>
      <c r="Y961" s="30"/>
      <c r="Z961" s="30"/>
      <c r="AA961" s="30"/>
    </row>
    <row r="962" spans="1:27" ht="13.2" x14ac:dyDescent="0.25">
      <c r="A962" s="78"/>
      <c r="B962" s="28"/>
      <c r="C962" s="28"/>
      <c r="D962" s="27"/>
      <c r="E962" s="28"/>
      <c r="F962" s="27"/>
      <c r="G962" s="28"/>
      <c r="H962" s="31"/>
      <c r="I962" s="31"/>
      <c r="J962" s="30"/>
      <c r="K962" s="30"/>
      <c r="L962" s="28"/>
      <c r="M962" s="31"/>
      <c r="N962" s="31"/>
      <c r="O962" s="28"/>
      <c r="P962" s="28"/>
      <c r="Q962" s="28"/>
      <c r="R962" s="31"/>
      <c r="S962" s="31"/>
      <c r="T962" s="30"/>
      <c r="U962" s="30"/>
      <c r="V962" s="30"/>
      <c r="W962" s="30"/>
      <c r="X962" s="30"/>
      <c r="Y962" s="30"/>
      <c r="Z962" s="30"/>
      <c r="AA962" s="30"/>
    </row>
    <row r="963" spans="1:27" ht="13.2" x14ac:dyDescent="0.25">
      <c r="A963" s="78"/>
      <c r="B963" s="28"/>
      <c r="C963" s="28"/>
      <c r="D963" s="27"/>
      <c r="E963" s="28"/>
      <c r="F963" s="27"/>
      <c r="G963" s="28"/>
      <c r="H963" s="31"/>
      <c r="I963" s="31"/>
      <c r="J963" s="30"/>
      <c r="K963" s="30"/>
      <c r="L963" s="28"/>
      <c r="M963" s="31"/>
      <c r="N963" s="31"/>
      <c r="O963" s="28"/>
      <c r="P963" s="28"/>
      <c r="Q963" s="28"/>
      <c r="R963" s="31"/>
      <c r="S963" s="31"/>
      <c r="T963" s="30"/>
      <c r="U963" s="30"/>
      <c r="V963" s="30"/>
      <c r="W963" s="30"/>
      <c r="X963" s="30"/>
      <c r="Y963" s="30"/>
      <c r="Z963" s="30"/>
      <c r="AA963" s="30"/>
    </row>
    <row r="964" spans="1:27" ht="13.2" x14ac:dyDescent="0.25">
      <c r="A964" s="78"/>
      <c r="B964" s="28"/>
      <c r="C964" s="28"/>
      <c r="D964" s="27"/>
      <c r="E964" s="28"/>
      <c r="F964" s="27"/>
      <c r="G964" s="28"/>
      <c r="H964" s="31"/>
      <c r="I964" s="31"/>
      <c r="J964" s="30"/>
      <c r="K964" s="30"/>
      <c r="L964" s="28"/>
      <c r="M964" s="31"/>
      <c r="N964" s="31"/>
      <c r="O964" s="28"/>
      <c r="P964" s="28"/>
      <c r="Q964" s="28"/>
      <c r="R964" s="31"/>
      <c r="S964" s="31"/>
      <c r="T964" s="30"/>
      <c r="U964" s="30"/>
      <c r="V964" s="30"/>
      <c r="W964" s="30"/>
      <c r="X964" s="30"/>
      <c r="Y964" s="30"/>
      <c r="Z964" s="30"/>
      <c r="AA964" s="30"/>
    </row>
    <row r="965" spans="1:27" ht="13.2" x14ac:dyDescent="0.25">
      <c r="A965" s="78"/>
      <c r="B965" s="28"/>
      <c r="C965" s="28"/>
      <c r="D965" s="27"/>
      <c r="E965" s="28"/>
      <c r="F965" s="27"/>
      <c r="G965" s="28"/>
      <c r="H965" s="31"/>
      <c r="I965" s="31"/>
      <c r="J965" s="30"/>
      <c r="K965" s="30"/>
      <c r="L965" s="28"/>
      <c r="M965" s="31"/>
      <c r="N965" s="31"/>
      <c r="O965" s="28"/>
      <c r="P965" s="28"/>
      <c r="Q965" s="28"/>
      <c r="R965" s="31"/>
      <c r="S965" s="31"/>
      <c r="T965" s="30"/>
      <c r="U965" s="30"/>
      <c r="V965" s="30"/>
      <c r="W965" s="30"/>
      <c r="X965" s="30"/>
      <c r="Y965" s="30"/>
      <c r="Z965" s="30"/>
      <c r="AA965" s="30"/>
    </row>
    <row r="966" spans="1:27" ht="13.2" x14ac:dyDescent="0.25">
      <c r="A966" s="78"/>
      <c r="B966" s="28"/>
      <c r="C966" s="28"/>
      <c r="D966" s="27"/>
      <c r="E966" s="28"/>
      <c r="F966" s="27"/>
      <c r="G966" s="28"/>
      <c r="H966" s="31"/>
      <c r="I966" s="31"/>
      <c r="J966" s="30"/>
      <c r="K966" s="30"/>
      <c r="L966" s="28"/>
      <c r="M966" s="31"/>
      <c r="N966" s="31"/>
      <c r="O966" s="28"/>
      <c r="P966" s="28"/>
      <c r="Q966" s="28"/>
      <c r="R966" s="31"/>
      <c r="S966" s="31"/>
      <c r="T966" s="30"/>
      <c r="U966" s="30"/>
      <c r="V966" s="30"/>
      <c r="W966" s="30"/>
      <c r="X966" s="30"/>
      <c r="Y966" s="30"/>
      <c r="Z966" s="30"/>
      <c r="AA966" s="30"/>
    </row>
    <row r="967" spans="1:27" ht="13.2" x14ac:dyDescent="0.25">
      <c r="A967" s="78"/>
      <c r="B967" s="28"/>
      <c r="C967" s="28"/>
      <c r="D967" s="27"/>
      <c r="E967" s="28"/>
      <c r="F967" s="27"/>
      <c r="G967" s="28"/>
      <c r="H967" s="31"/>
      <c r="I967" s="31"/>
      <c r="J967" s="30"/>
      <c r="K967" s="30"/>
      <c r="L967" s="28"/>
      <c r="M967" s="31"/>
      <c r="N967" s="31"/>
      <c r="O967" s="28"/>
      <c r="P967" s="28"/>
      <c r="Q967" s="28"/>
      <c r="R967" s="31"/>
      <c r="S967" s="31"/>
      <c r="T967" s="30"/>
      <c r="U967" s="30"/>
      <c r="V967" s="30"/>
      <c r="W967" s="30"/>
      <c r="X967" s="30"/>
      <c r="Y967" s="30"/>
      <c r="Z967" s="30"/>
      <c r="AA967" s="30"/>
    </row>
    <row r="968" spans="1:27" ht="13.2" x14ac:dyDescent="0.25">
      <c r="A968" s="78"/>
      <c r="B968" s="28"/>
      <c r="C968" s="28"/>
      <c r="D968" s="27"/>
      <c r="E968" s="28"/>
      <c r="F968" s="27"/>
      <c r="G968" s="28"/>
      <c r="H968" s="31"/>
      <c r="I968" s="31"/>
      <c r="J968" s="30"/>
      <c r="K968" s="30"/>
      <c r="L968" s="28"/>
      <c r="M968" s="31"/>
      <c r="N968" s="31"/>
      <c r="O968" s="28"/>
      <c r="P968" s="28"/>
      <c r="Q968" s="28"/>
      <c r="R968" s="31"/>
      <c r="S968" s="31"/>
      <c r="T968" s="30"/>
      <c r="U968" s="30"/>
      <c r="V968" s="30"/>
      <c r="W968" s="30"/>
      <c r="X968" s="30"/>
      <c r="Y968" s="30"/>
      <c r="Z968" s="30"/>
      <c r="AA968" s="30"/>
    </row>
    <row r="969" spans="1:27" ht="13.2" x14ac:dyDescent="0.25">
      <c r="A969" s="78"/>
      <c r="B969" s="28"/>
      <c r="C969" s="28"/>
      <c r="D969" s="27"/>
      <c r="E969" s="28"/>
      <c r="F969" s="27"/>
      <c r="G969" s="28"/>
      <c r="H969" s="31"/>
      <c r="I969" s="31"/>
      <c r="J969" s="30"/>
      <c r="K969" s="30"/>
      <c r="L969" s="28"/>
      <c r="M969" s="31"/>
      <c r="N969" s="31"/>
      <c r="O969" s="28"/>
      <c r="P969" s="28"/>
      <c r="Q969" s="28"/>
      <c r="R969" s="31"/>
      <c r="S969" s="31"/>
      <c r="T969" s="30"/>
      <c r="U969" s="30"/>
      <c r="V969" s="30"/>
      <c r="W969" s="30"/>
      <c r="X969" s="30"/>
      <c r="Y969" s="30"/>
      <c r="Z969" s="30"/>
      <c r="AA969" s="30"/>
    </row>
    <row r="970" spans="1:27" ht="13.2" x14ac:dyDescent="0.25">
      <c r="A970" s="78"/>
      <c r="B970" s="28"/>
      <c r="C970" s="28"/>
      <c r="D970" s="27"/>
      <c r="E970" s="28"/>
      <c r="F970" s="27"/>
      <c r="G970" s="28"/>
      <c r="H970" s="31"/>
      <c r="I970" s="31"/>
      <c r="J970" s="30"/>
      <c r="K970" s="30"/>
      <c r="L970" s="28"/>
      <c r="M970" s="31"/>
      <c r="N970" s="31"/>
      <c r="O970" s="28"/>
      <c r="P970" s="28"/>
      <c r="Q970" s="28"/>
      <c r="R970" s="31"/>
      <c r="S970" s="31"/>
      <c r="T970" s="30"/>
      <c r="U970" s="30"/>
      <c r="V970" s="30"/>
      <c r="W970" s="30"/>
      <c r="X970" s="30"/>
      <c r="Y970" s="30"/>
      <c r="Z970" s="30"/>
      <c r="AA970" s="30"/>
    </row>
    <row r="971" spans="1:27" ht="13.2" x14ac:dyDescent="0.25">
      <c r="A971" s="78"/>
      <c r="B971" s="28"/>
      <c r="C971" s="28"/>
      <c r="D971" s="27"/>
      <c r="E971" s="28"/>
      <c r="F971" s="27"/>
      <c r="G971" s="28"/>
      <c r="H971" s="31"/>
      <c r="I971" s="31"/>
      <c r="J971" s="30"/>
      <c r="K971" s="30"/>
      <c r="L971" s="28"/>
      <c r="M971" s="31"/>
      <c r="N971" s="31"/>
      <c r="O971" s="28"/>
      <c r="P971" s="28"/>
      <c r="Q971" s="28"/>
      <c r="R971" s="31"/>
      <c r="S971" s="31"/>
      <c r="T971" s="30"/>
      <c r="U971" s="30"/>
      <c r="V971" s="30"/>
      <c r="W971" s="30"/>
      <c r="X971" s="30"/>
      <c r="Y971" s="30"/>
      <c r="Z971" s="30"/>
      <c r="AA971" s="30"/>
    </row>
    <row r="972" spans="1:27" ht="13.2" x14ac:dyDescent="0.25">
      <c r="A972" s="78"/>
      <c r="B972" s="28"/>
      <c r="C972" s="28"/>
      <c r="D972" s="27"/>
      <c r="E972" s="28"/>
      <c r="F972" s="27"/>
      <c r="G972" s="28"/>
      <c r="H972" s="31"/>
      <c r="I972" s="31"/>
      <c r="J972" s="30"/>
      <c r="K972" s="30"/>
      <c r="L972" s="28"/>
      <c r="M972" s="31"/>
      <c r="N972" s="31"/>
      <c r="O972" s="28"/>
      <c r="P972" s="28"/>
      <c r="Q972" s="28"/>
      <c r="R972" s="31"/>
      <c r="S972" s="31"/>
      <c r="T972" s="30"/>
      <c r="U972" s="30"/>
      <c r="V972" s="30"/>
      <c r="W972" s="30"/>
      <c r="X972" s="30"/>
      <c r="Y972" s="30"/>
      <c r="Z972" s="30"/>
      <c r="AA972" s="30"/>
    </row>
    <row r="973" spans="1:27" ht="13.2" x14ac:dyDescent="0.25">
      <c r="A973" s="78"/>
      <c r="B973" s="28"/>
      <c r="C973" s="28"/>
      <c r="D973" s="27"/>
      <c r="E973" s="28"/>
      <c r="F973" s="27"/>
      <c r="G973" s="28"/>
      <c r="H973" s="31"/>
      <c r="I973" s="31"/>
      <c r="J973" s="30"/>
      <c r="K973" s="30"/>
      <c r="L973" s="28"/>
      <c r="M973" s="31"/>
      <c r="N973" s="31"/>
      <c r="O973" s="28"/>
      <c r="P973" s="28"/>
      <c r="Q973" s="28"/>
      <c r="R973" s="31"/>
      <c r="S973" s="31"/>
      <c r="T973" s="30"/>
      <c r="U973" s="30"/>
      <c r="V973" s="30"/>
      <c r="W973" s="30"/>
      <c r="X973" s="30"/>
      <c r="Y973" s="30"/>
      <c r="Z973" s="30"/>
      <c r="AA973" s="30"/>
    </row>
    <row r="974" spans="1:27" ht="13.2" x14ac:dyDescent="0.25">
      <c r="A974" s="78"/>
      <c r="B974" s="28"/>
      <c r="C974" s="28"/>
      <c r="D974" s="27"/>
      <c r="E974" s="28"/>
      <c r="F974" s="27"/>
      <c r="G974" s="28"/>
      <c r="H974" s="31"/>
      <c r="I974" s="31"/>
      <c r="J974" s="30"/>
      <c r="K974" s="30"/>
      <c r="L974" s="28"/>
      <c r="M974" s="31"/>
      <c r="N974" s="31"/>
      <c r="O974" s="28"/>
      <c r="P974" s="28"/>
      <c r="Q974" s="28"/>
      <c r="R974" s="31"/>
      <c r="S974" s="31"/>
      <c r="T974" s="30"/>
      <c r="U974" s="30"/>
      <c r="V974" s="30"/>
      <c r="W974" s="30"/>
      <c r="X974" s="30"/>
      <c r="Y974" s="30"/>
      <c r="Z974" s="30"/>
      <c r="AA974" s="30"/>
    </row>
    <row r="975" spans="1:27" ht="13.2" x14ac:dyDescent="0.25">
      <c r="A975" s="78"/>
      <c r="B975" s="28"/>
      <c r="C975" s="28"/>
      <c r="D975" s="27"/>
      <c r="E975" s="28"/>
      <c r="F975" s="27"/>
      <c r="G975" s="28"/>
      <c r="H975" s="31"/>
      <c r="I975" s="31"/>
      <c r="J975" s="30"/>
      <c r="K975" s="30"/>
      <c r="L975" s="28"/>
      <c r="M975" s="31"/>
      <c r="N975" s="31"/>
      <c r="O975" s="28"/>
      <c r="P975" s="28"/>
      <c r="Q975" s="28"/>
      <c r="R975" s="31"/>
      <c r="S975" s="31"/>
      <c r="T975" s="30"/>
      <c r="U975" s="30"/>
      <c r="V975" s="30"/>
      <c r="W975" s="30"/>
      <c r="X975" s="30"/>
      <c r="Y975" s="30"/>
      <c r="Z975" s="30"/>
      <c r="AA975" s="30"/>
    </row>
    <row r="976" spans="1:27" ht="13.2" x14ac:dyDescent="0.25">
      <c r="A976" s="78"/>
      <c r="B976" s="28"/>
      <c r="C976" s="28"/>
      <c r="D976" s="27"/>
      <c r="E976" s="28"/>
      <c r="F976" s="27"/>
      <c r="G976" s="28"/>
      <c r="H976" s="31"/>
      <c r="I976" s="31"/>
      <c r="J976" s="30"/>
      <c r="K976" s="30"/>
      <c r="L976" s="28"/>
      <c r="M976" s="31"/>
      <c r="N976" s="31"/>
      <c r="O976" s="28"/>
      <c r="P976" s="28"/>
      <c r="Q976" s="28"/>
      <c r="R976" s="31"/>
      <c r="S976" s="31"/>
      <c r="T976" s="30"/>
      <c r="U976" s="30"/>
      <c r="V976" s="30"/>
      <c r="W976" s="30"/>
      <c r="X976" s="30"/>
      <c r="Y976" s="30"/>
      <c r="Z976" s="30"/>
      <c r="AA976" s="30"/>
    </row>
    <row r="977" spans="1:27" ht="13.2" x14ac:dyDescent="0.25">
      <c r="A977" s="78"/>
      <c r="B977" s="28"/>
      <c r="C977" s="28"/>
      <c r="D977" s="27"/>
      <c r="E977" s="28"/>
      <c r="F977" s="27"/>
      <c r="G977" s="28"/>
      <c r="H977" s="31"/>
      <c r="I977" s="31"/>
      <c r="J977" s="30"/>
      <c r="K977" s="30"/>
      <c r="L977" s="28"/>
      <c r="M977" s="31"/>
      <c r="N977" s="31"/>
      <c r="O977" s="28"/>
      <c r="P977" s="28"/>
      <c r="Q977" s="28"/>
      <c r="R977" s="31"/>
      <c r="S977" s="31"/>
      <c r="T977" s="30"/>
      <c r="U977" s="30"/>
      <c r="V977" s="30"/>
      <c r="W977" s="30"/>
      <c r="X977" s="30"/>
      <c r="Y977" s="30"/>
      <c r="Z977" s="30"/>
      <c r="AA977" s="30"/>
    </row>
    <row r="978" spans="1:27" ht="13.2" x14ac:dyDescent="0.25">
      <c r="A978" s="78"/>
      <c r="B978" s="28"/>
      <c r="C978" s="28"/>
      <c r="D978" s="27"/>
      <c r="E978" s="28"/>
      <c r="F978" s="27"/>
      <c r="G978" s="28"/>
      <c r="H978" s="31"/>
      <c r="I978" s="31"/>
      <c r="J978" s="30"/>
      <c r="K978" s="30"/>
      <c r="L978" s="28"/>
      <c r="M978" s="31"/>
      <c r="N978" s="31"/>
      <c r="O978" s="28"/>
      <c r="P978" s="28"/>
      <c r="Q978" s="28"/>
      <c r="R978" s="31"/>
      <c r="S978" s="31"/>
      <c r="T978" s="30"/>
      <c r="U978" s="30"/>
      <c r="V978" s="30"/>
      <c r="W978" s="30"/>
      <c r="X978" s="30"/>
      <c r="Y978" s="30"/>
      <c r="Z978" s="30"/>
      <c r="AA978" s="30"/>
    </row>
    <row r="979" spans="1:27" ht="13.2" x14ac:dyDescent="0.25">
      <c r="A979" s="78"/>
      <c r="B979" s="28"/>
      <c r="C979" s="28"/>
      <c r="D979" s="27"/>
      <c r="E979" s="28"/>
      <c r="F979" s="27"/>
      <c r="G979" s="28"/>
      <c r="H979" s="31"/>
      <c r="I979" s="31"/>
      <c r="J979" s="30"/>
      <c r="K979" s="30"/>
      <c r="L979" s="28"/>
      <c r="M979" s="31"/>
      <c r="N979" s="31"/>
      <c r="O979" s="28"/>
      <c r="P979" s="28"/>
      <c r="Q979" s="28"/>
      <c r="R979" s="31"/>
      <c r="S979" s="31"/>
      <c r="T979" s="30"/>
      <c r="U979" s="30"/>
      <c r="V979" s="30"/>
      <c r="W979" s="30"/>
      <c r="X979" s="30"/>
      <c r="Y979" s="30"/>
      <c r="Z979" s="30"/>
      <c r="AA979" s="30"/>
    </row>
    <row r="980" spans="1:27" ht="13.2" x14ac:dyDescent="0.25">
      <c r="A980" s="78"/>
      <c r="B980" s="28"/>
      <c r="C980" s="28"/>
      <c r="D980" s="27"/>
      <c r="E980" s="28"/>
      <c r="F980" s="27"/>
      <c r="G980" s="28"/>
      <c r="H980" s="31"/>
      <c r="I980" s="31"/>
      <c r="J980" s="30"/>
      <c r="K980" s="30"/>
      <c r="L980" s="28"/>
      <c r="M980" s="31"/>
      <c r="N980" s="31"/>
      <c r="O980" s="28"/>
      <c r="P980" s="28"/>
      <c r="Q980" s="28"/>
      <c r="R980" s="31"/>
      <c r="S980" s="31"/>
      <c r="T980" s="30"/>
      <c r="U980" s="30"/>
      <c r="V980" s="30"/>
      <c r="W980" s="30"/>
      <c r="X980" s="30"/>
      <c r="Y980" s="30"/>
      <c r="Z980" s="30"/>
      <c r="AA980" s="30"/>
    </row>
    <row r="981" spans="1:27" ht="13.2" x14ac:dyDescent="0.25">
      <c r="A981" s="78"/>
      <c r="B981" s="28"/>
      <c r="C981" s="28"/>
      <c r="D981" s="27"/>
      <c r="E981" s="28"/>
      <c r="F981" s="27"/>
      <c r="G981" s="28"/>
      <c r="H981" s="31"/>
      <c r="I981" s="31"/>
      <c r="J981" s="30"/>
      <c r="K981" s="30"/>
      <c r="L981" s="28"/>
      <c r="M981" s="31"/>
      <c r="N981" s="31"/>
      <c r="O981" s="28"/>
      <c r="P981" s="28"/>
      <c r="Q981" s="28"/>
      <c r="R981" s="31"/>
      <c r="S981" s="31"/>
      <c r="T981" s="30"/>
      <c r="U981" s="30"/>
      <c r="V981" s="30"/>
      <c r="W981" s="30"/>
      <c r="X981" s="30"/>
      <c r="Y981" s="30"/>
      <c r="Z981" s="30"/>
      <c r="AA981" s="30"/>
    </row>
    <row r="982" spans="1:27" ht="13.2" x14ac:dyDescent="0.25">
      <c r="A982" s="78"/>
      <c r="B982" s="28"/>
      <c r="C982" s="28"/>
      <c r="D982" s="27"/>
      <c r="E982" s="28"/>
      <c r="F982" s="27"/>
      <c r="G982" s="28"/>
      <c r="H982" s="31"/>
      <c r="I982" s="31"/>
      <c r="J982" s="30"/>
      <c r="K982" s="30"/>
      <c r="L982" s="28"/>
      <c r="M982" s="31"/>
      <c r="N982" s="31"/>
      <c r="O982" s="28"/>
      <c r="P982" s="28"/>
      <c r="Q982" s="28"/>
      <c r="R982" s="31"/>
      <c r="S982" s="31"/>
      <c r="T982" s="30"/>
      <c r="U982" s="30"/>
      <c r="V982" s="30"/>
      <c r="W982" s="30"/>
      <c r="X982" s="30"/>
      <c r="Y982" s="30"/>
      <c r="Z982" s="30"/>
      <c r="AA982" s="30"/>
    </row>
    <row r="983" spans="1:27" ht="13.2" x14ac:dyDescent="0.25">
      <c r="A983" s="78"/>
      <c r="B983" s="28"/>
      <c r="C983" s="28"/>
      <c r="D983" s="27"/>
      <c r="E983" s="28"/>
      <c r="F983" s="27"/>
      <c r="G983" s="28"/>
      <c r="H983" s="31"/>
      <c r="I983" s="31"/>
      <c r="J983" s="30"/>
      <c r="K983" s="30"/>
      <c r="L983" s="28"/>
      <c r="M983" s="31"/>
      <c r="N983" s="31"/>
      <c r="O983" s="28"/>
      <c r="P983" s="28"/>
      <c r="Q983" s="28"/>
      <c r="R983" s="31"/>
      <c r="S983" s="31"/>
      <c r="T983" s="30"/>
      <c r="U983" s="30"/>
      <c r="V983" s="30"/>
      <c r="W983" s="30"/>
      <c r="X983" s="30"/>
      <c r="Y983" s="30"/>
      <c r="Z983" s="30"/>
      <c r="AA983" s="30"/>
    </row>
    <row r="984" spans="1:27" ht="13.2" x14ac:dyDescent="0.25">
      <c r="A984" s="78"/>
      <c r="B984" s="28"/>
      <c r="C984" s="28"/>
      <c r="D984" s="27"/>
      <c r="E984" s="28"/>
      <c r="F984" s="27"/>
      <c r="G984" s="28"/>
      <c r="H984" s="31"/>
      <c r="I984" s="31"/>
      <c r="J984" s="30"/>
      <c r="K984" s="30"/>
      <c r="L984" s="28"/>
      <c r="M984" s="31"/>
      <c r="N984" s="31"/>
      <c r="O984" s="28"/>
      <c r="P984" s="28"/>
      <c r="Q984" s="28"/>
      <c r="R984" s="31"/>
      <c r="S984" s="31"/>
      <c r="T984" s="30"/>
      <c r="U984" s="30"/>
      <c r="V984" s="30"/>
      <c r="W984" s="30"/>
      <c r="X984" s="30"/>
      <c r="Y984" s="30"/>
      <c r="Z984" s="30"/>
      <c r="AA984" s="30"/>
    </row>
    <row r="985" spans="1:27" ht="13.2" x14ac:dyDescent="0.25">
      <c r="A985" s="78"/>
      <c r="B985" s="28"/>
      <c r="C985" s="28"/>
      <c r="D985" s="27"/>
      <c r="E985" s="28"/>
      <c r="F985" s="27"/>
      <c r="G985" s="28"/>
      <c r="H985" s="31"/>
      <c r="I985" s="31"/>
      <c r="J985" s="30"/>
      <c r="K985" s="30"/>
      <c r="L985" s="28"/>
      <c r="M985" s="31"/>
      <c r="N985" s="31"/>
      <c r="O985" s="28"/>
      <c r="P985" s="28"/>
      <c r="Q985" s="28"/>
      <c r="R985" s="31"/>
      <c r="S985" s="31"/>
      <c r="T985" s="30"/>
      <c r="U985" s="30"/>
      <c r="V985" s="30"/>
      <c r="W985" s="30"/>
      <c r="X985" s="30"/>
      <c r="Y985" s="30"/>
      <c r="Z985" s="30"/>
      <c r="AA985" s="30"/>
    </row>
    <row r="986" spans="1:27" ht="13.2" x14ac:dyDescent="0.25">
      <c r="A986" s="78"/>
      <c r="B986" s="28"/>
      <c r="C986" s="28"/>
      <c r="D986" s="27"/>
      <c r="E986" s="28"/>
      <c r="F986" s="27"/>
      <c r="G986" s="28"/>
      <c r="H986" s="31"/>
      <c r="I986" s="31"/>
      <c r="J986" s="30"/>
      <c r="K986" s="30"/>
      <c r="L986" s="28"/>
      <c r="M986" s="31"/>
      <c r="N986" s="31"/>
      <c r="O986" s="28"/>
      <c r="P986" s="28"/>
      <c r="Q986" s="28"/>
      <c r="R986" s="31"/>
      <c r="S986" s="31"/>
      <c r="T986" s="30"/>
      <c r="U986" s="30"/>
      <c r="V986" s="30"/>
      <c r="W986" s="30"/>
      <c r="X986" s="30"/>
      <c r="Y986" s="30"/>
      <c r="Z986" s="30"/>
      <c r="AA986" s="30"/>
    </row>
    <row r="987" spans="1:27" ht="13.2" x14ac:dyDescent="0.25">
      <c r="A987" s="78"/>
      <c r="B987" s="28"/>
      <c r="C987" s="28"/>
      <c r="D987" s="27"/>
      <c r="E987" s="28"/>
      <c r="F987" s="27"/>
      <c r="G987" s="28"/>
      <c r="H987" s="31"/>
      <c r="I987" s="31"/>
      <c r="J987" s="30"/>
      <c r="K987" s="30"/>
      <c r="L987" s="28"/>
      <c r="M987" s="31"/>
      <c r="N987" s="31"/>
      <c r="O987" s="28"/>
      <c r="P987" s="28"/>
      <c r="Q987" s="28"/>
      <c r="R987" s="31"/>
      <c r="S987" s="31"/>
      <c r="T987" s="30"/>
      <c r="U987" s="30"/>
      <c r="V987" s="30"/>
      <c r="W987" s="30"/>
      <c r="X987" s="30"/>
      <c r="Y987" s="30"/>
      <c r="Z987" s="30"/>
      <c r="AA987" s="30"/>
    </row>
    <row r="988" spans="1:27" ht="13.2" x14ac:dyDescent="0.25">
      <c r="A988" s="78"/>
      <c r="B988" s="28"/>
      <c r="C988" s="28"/>
      <c r="D988" s="27"/>
      <c r="E988" s="28"/>
      <c r="F988" s="27"/>
      <c r="G988" s="28"/>
      <c r="H988" s="31"/>
      <c r="I988" s="31"/>
      <c r="J988" s="30"/>
      <c r="K988" s="30"/>
      <c r="L988" s="28"/>
      <c r="M988" s="31"/>
      <c r="N988" s="31"/>
      <c r="O988" s="28"/>
      <c r="P988" s="28"/>
      <c r="Q988" s="28"/>
      <c r="R988" s="31"/>
      <c r="S988" s="31"/>
      <c r="T988" s="30"/>
      <c r="U988" s="30"/>
      <c r="V988" s="30"/>
      <c r="W988" s="30"/>
      <c r="X988" s="30"/>
      <c r="Y988" s="30"/>
      <c r="Z988" s="30"/>
      <c r="AA988" s="30"/>
    </row>
    <row r="989" spans="1:27" ht="13.2" x14ac:dyDescent="0.25">
      <c r="A989" s="78"/>
      <c r="B989" s="28"/>
      <c r="C989" s="28"/>
      <c r="D989" s="27"/>
      <c r="E989" s="28"/>
      <c r="F989" s="27"/>
      <c r="G989" s="28"/>
      <c r="H989" s="31"/>
      <c r="I989" s="31"/>
      <c r="J989" s="30"/>
      <c r="K989" s="30"/>
      <c r="L989" s="28"/>
      <c r="M989" s="31"/>
      <c r="N989" s="31"/>
      <c r="O989" s="28"/>
      <c r="P989" s="28"/>
      <c r="Q989" s="28"/>
      <c r="R989" s="31"/>
      <c r="S989" s="31"/>
      <c r="T989" s="30"/>
      <c r="U989" s="30"/>
      <c r="V989" s="30"/>
      <c r="W989" s="30"/>
      <c r="X989" s="30"/>
      <c r="Y989" s="30"/>
      <c r="Z989" s="30"/>
      <c r="AA989" s="30"/>
    </row>
    <row r="990" spans="1:27" ht="13.2" x14ac:dyDescent="0.25">
      <c r="A990" s="78"/>
      <c r="B990" s="28"/>
      <c r="C990" s="28"/>
      <c r="D990" s="27"/>
      <c r="E990" s="28"/>
      <c r="F990" s="27"/>
      <c r="G990" s="28"/>
      <c r="H990" s="31"/>
      <c r="I990" s="31"/>
      <c r="J990" s="30"/>
      <c r="K990" s="30"/>
      <c r="L990" s="28"/>
      <c r="M990" s="31"/>
      <c r="N990" s="31"/>
      <c r="O990" s="28"/>
      <c r="P990" s="28"/>
      <c r="Q990" s="28"/>
      <c r="R990" s="31"/>
      <c r="S990" s="31"/>
      <c r="T990" s="30"/>
      <c r="U990" s="30"/>
      <c r="V990" s="30"/>
      <c r="W990" s="30"/>
      <c r="X990" s="30"/>
      <c r="Y990" s="30"/>
      <c r="Z990" s="30"/>
      <c r="AA990" s="30"/>
    </row>
    <row r="991" spans="1:27" ht="13.2" x14ac:dyDescent="0.25">
      <c r="A991" s="78"/>
      <c r="B991" s="28"/>
      <c r="C991" s="28"/>
      <c r="D991" s="27"/>
      <c r="E991" s="28"/>
      <c r="F991" s="27"/>
      <c r="G991" s="28"/>
      <c r="H991" s="31"/>
      <c r="I991" s="31"/>
      <c r="J991" s="30"/>
      <c r="K991" s="30"/>
      <c r="L991" s="28"/>
      <c r="M991" s="31"/>
      <c r="N991" s="31"/>
      <c r="O991" s="28"/>
      <c r="P991" s="28"/>
      <c r="Q991" s="28"/>
      <c r="R991" s="31"/>
      <c r="S991" s="31"/>
      <c r="T991" s="30"/>
      <c r="U991" s="30"/>
      <c r="V991" s="30"/>
      <c r="W991" s="30"/>
      <c r="X991" s="30"/>
      <c r="Y991" s="30"/>
      <c r="Z991" s="30"/>
      <c r="AA991" s="30"/>
    </row>
    <row r="992" spans="1:27" ht="13.2" x14ac:dyDescent="0.25">
      <c r="A992" s="78"/>
      <c r="B992" s="28"/>
      <c r="C992" s="28"/>
      <c r="D992" s="27"/>
      <c r="E992" s="28"/>
      <c r="F992" s="27"/>
      <c r="G992" s="28"/>
      <c r="H992" s="31"/>
      <c r="I992" s="31"/>
      <c r="J992" s="30"/>
      <c r="K992" s="30"/>
      <c r="L992" s="28"/>
      <c r="M992" s="31"/>
      <c r="N992" s="31"/>
      <c r="O992" s="28"/>
      <c r="P992" s="28"/>
      <c r="Q992" s="28"/>
      <c r="R992" s="31"/>
      <c r="S992" s="31"/>
      <c r="T992" s="30"/>
      <c r="U992" s="30"/>
      <c r="V992" s="30"/>
      <c r="W992" s="30"/>
      <c r="X992" s="30"/>
      <c r="Y992" s="30"/>
      <c r="Z992" s="30"/>
      <c r="AA992" s="30"/>
    </row>
    <row r="993" spans="1:27" ht="13.2" x14ac:dyDescent="0.25">
      <c r="A993" s="78"/>
      <c r="B993" s="28"/>
      <c r="C993" s="28"/>
      <c r="D993" s="27"/>
      <c r="E993" s="28"/>
      <c r="F993" s="27"/>
      <c r="G993" s="28"/>
      <c r="H993" s="31"/>
      <c r="I993" s="31"/>
      <c r="J993" s="30"/>
      <c r="K993" s="30"/>
      <c r="L993" s="28"/>
      <c r="M993" s="31"/>
      <c r="N993" s="31"/>
      <c r="O993" s="28"/>
      <c r="P993" s="28"/>
      <c r="Q993" s="28"/>
      <c r="R993" s="31"/>
      <c r="S993" s="31"/>
      <c r="T993" s="30"/>
      <c r="U993" s="30"/>
      <c r="V993" s="30"/>
      <c r="W993" s="30"/>
      <c r="X993" s="30"/>
      <c r="Y993" s="30"/>
      <c r="Z993" s="30"/>
      <c r="AA993" s="30"/>
    </row>
    <row r="994" spans="1:27" ht="13.2" x14ac:dyDescent="0.25">
      <c r="A994" s="78"/>
      <c r="B994" s="28"/>
      <c r="C994" s="28"/>
      <c r="D994" s="27"/>
      <c r="E994" s="28"/>
      <c r="F994" s="27"/>
      <c r="G994" s="28"/>
      <c r="H994" s="31"/>
      <c r="I994" s="31"/>
      <c r="J994" s="30"/>
      <c r="K994" s="30"/>
      <c r="L994" s="28"/>
      <c r="M994" s="31"/>
      <c r="N994" s="31"/>
      <c r="O994" s="28"/>
      <c r="P994" s="28"/>
      <c r="Q994" s="28"/>
      <c r="R994" s="31"/>
      <c r="S994" s="31"/>
      <c r="T994" s="30"/>
      <c r="U994" s="30"/>
      <c r="V994" s="30"/>
      <c r="W994" s="30"/>
      <c r="X994" s="30"/>
      <c r="Y994" s="30"/>
      <c r="Z994" s="30"/>
      <c r="AA994" s="30"/>
    </row>
    <row r="995" spans="1:27" ht="13.2" x14ac:dyDescent="0.25">
      <c r="A995" s="78"/>
      <c r="B995" s="28"/>
      <c r="C995" s="28"/>
      <c r="D995" s="27"/>
      <c r="E995" s="28"/>
      <c r="F995" s="27"/>
      <c r="G995" s="28"/>
      <c r="H995" s="31"/>
      <c r="I995" s="31"/>
      <c r="J995" s="30"/>
      <c r="K995" s="30"/>
      <c r="L995" s="28"/>
      <c r="M995" s="31"/>
      <c r="N995" s="31"/>
      <c r="O995" s="28"/>
      <c r="P995" s="28"/>
      <c r="Q995" s="28"/>
      <c r="R995" s="31"/>
      <c r="S995" s="31"/>
      <c r="T995" s="30"/>
      <c r="U995" s="30"/>
      <c r="V995" s="30"/>
      <c r="W995" s="30"/>
      <c r="X995" s="30"/>
      <c r="Y995" s="30"/>
      <c r="Z995" s="30"/>
      <c r="AA995" s="30"/>
    </row>
    <row r="996" spans="1:27" ht="13.2" x14ac:dyDescent="0.25">
      <c r="A996" s="78"/>
      <c r="B996" s="28"/>
      <c r="C996" s="28"/>
      <c r="D996" s="27"/>
      <c r="E996" s="28"/>
      <c r="F996" s="27"/>
      <c r="G996" s="28"/>
      <c r="H996" s="31"/>
      <c r="I996" s="31"/>
      <c r="J996" s="30"/>
      <c r="K996" s="30"/>
      <c r="L996" s="28"/>
      <c r="M996" s="31"/>
      <c r="N996" s="31"/>
      <c r="O996" s="28"/>
      <c r="P996" s="28"/>
      <c r="Q996" s="28"/>
      <c r="R996" s="31"/>
      <c r="S996" s="31"/>
      <c r="T996" s="30"/>
      <c r="U996" s="30"/>
      <c r="V996" s="30"/>
      <c r="W996" s="30"/>
      <c r="X996" s="30"/>
      <c r="Y996" s="30"/>
      <c r="Z996" s="30"/>
      <c r="AA996" s="30"/>
    </row>
    <row r="997" spans="1:27" ht="13.2" x14ac:dyDescent="0.25">
      <c r="A997" s="78"/>
      <c r="B997" s="28"/>
      <c r="C997" s="28"/>
      <c r="D997" s="27"/>
      <c r="E997" s="28"/>
      <c r="F997" s="27"/>
      <c r="G997" s="28"/>
      <c r="H997" s="31"/>
      <c r="I997" s="31"/>
      <c r="J997" s="30"/>
      <c r="K997" s="30"/>
      <c r="L997" s="28"/>
      <c r="M997" s="31"/>
      <c r="N997" s="31"/>
      <c r="O997" s="28"/>
      <c r="P997" s="28"/>
      <c r="Q997" s="28"/>
      <c r="R997" s="31"/>
      <c r="S997" s="31"/>
      <c r="T997" s="30"/>
      <c r="U997" s="30"/>
      <c r="V997" s="30"/>
      <c r="W997" s="30"/>
      <c r="X997" s="30"/>
      <c r="Y997" s="30"/>
      <c r="Z997" s="30"/>
      <c r="AA997" s="30"/>
    </row>
    <row r="998" spans="1:27" ht="13.2" x14ac:dyDescent="0.25">
      <c r="A998" s="78"/>
      <c r="B998" s="28"/>
      <c r="C998" s="28"/>
      <c r="D998" s="27"/>
      <c r="E998" s="28"/>
      <c r="F998" s="27"/>
      <c r="G998" s="28"/>
      <c r="H998" s="31"/>
      <c r="I998" s="31"/>
      <c r="J998" s="30"/>
      <c r="K998" s="30"/>
      <c r="L998" s="28"/>
      <c r="M998" s="31"/>
      <c r="N998" s="31"/>
      <c r="O998" s="28"/>
      <c r="P998" s="28"/>
      <c r="Q998" s="28"/>
      <c r="R998" s="31"/>
      <c r="S998" s="31"/>
      <c r="T998" s="30"/>
      <c r="U998" s="30"/>
      <c r="V998" s="30"/>
      <c r="W998" s="30"/>
      <c r="X998" s="30"/>
      <c r="Y998" s="30"/>
      <c r="Z998" s="30"/>
      <c r="AA998" s="30"/>
    </row>
    <row r="999" spans="1:27" ht="13.2" x14ac:dyDescent="0.25">
      <c r="A999" s="78"/>
      <c r="B999" s="28"/>
      <c r="C999" s="28"/>
      <c r="D999" s="27"/>
      <c r="E999" s="28"/>
      <c r="F999" s="27"/>
      <c r="G999" s="28"/>
      <c r="H999" s="31"/>
      <c r="I999" s="31"/>
      <c r="J999" s="30"/>
      <c r="K999" s="30"/>
      <c r="L999" s="28"/>
      <c r="M999" s="31"/>
      <c r="N999" s="31"/>
      <c r="O999" s="28"/>
      <c r="P999" s="28"/>
      <c r="Q999" s="28"/>
      <c r="R999" s="31"/>
      <c r="S999" s="31"/>
      <c r="T999" s="30"/>
      <c r="U999" s="30"/>
      <c r="V999" s="30"/>
      <c r="W999" s="30"/>
      <c r="X999" s="30"/>
      <c r="Y999" s="30"/>
      <c r="Z999" s="30"/>
      <c r="AA999" s="30"/>
    </row>
    <row r="1000" spans="1:27" ht="13.2" x14ac:dyDescent="0.25">
      <c r="A1000" s="78"/>
      <c r="B1000" s="28"/>
      <c r="C1000" s="28"/>
      <c r="D1000" s="27"/>
      <c r="E1000" s="28"/>
      <c r="F1000" s="27"/>
      <c r="G1000" s="28"/>
      <c r="H1000" s="31"/>
      <c r="I1000" s="31"/>
      <c r="J1000" s="30"/>
      <c r="K1000" s="30"/>
      <c r="L1000" s="28"/>
      <c r="M1000" s="31"/>
      <c r="N1000" s="31"/>
      <c r="O1000" s="28"/>
      <c r="P1000" s="28"/>
      <c r="Q1000" s="28"/>
      <c r="R1000" s="31"/>
      <c r="S1000" s="31"/>
      <c r="T1000" s="30"/>
      <c r="U1000" s="30"/>
      <c r="V1000" s="30"/>
      <c r="W1000" s="30"/>
      <c r="X1000" s="30"/>
      <c r="Y1000" s="30"/>
      <c r="Z1000" s="30"/>
      <c r="AA1000" s="30"/>
    </row>
    <row r="1001" spans="1:27" ht="13.2" x14ac:dyDescent="0.25">
      <c r="A1001" s="78"/>
      <c r="B1001" s="28"/>
      <c r="C1001" s="28"/>
      <c r="D1001" s="27"/>
      <c r="E1001" s="28"/>
      <c r="F1001" s="27"/>
      <c r="G1001" s="28"/>
      <c r="H1001" s="31"/>
      <c r="I1001" s="31"/>
      <c r="J1001" s="30"/>
      <c r="K1001" s="30"/>
      <c r="L1001" s="28"/>
      <c r="M1001" s="31"/>
      <c r="N1001" s="31"/>
      <c r="O1001" s="28"/>
      <c r="P1001" s="28"/>
      <c r="Q1001" s="28"/>
      <c r="R1001" s="31"/>
      <c r="S1001" s="31"/>
      <c r="T1001" s="30"/>
      <c r="U1001" s="30"/>
      <c r="V1001" s="30"/>
      <c r="W1001" s="30"/>
      <c r="X1001" s="30"/>
      <c r="Y1001" s="30"/>
      <c r="Z1001" s="30"/>
      <c r="AA1001" s="30"/>
    </row>
    <row r="1002" spans="1:27" ht="13.2" x14ac:dyDescent="0.25">
      <c r="A1002" s="78"/>
      <c r="B1002" s="28"/>
      <c r="C1002" s="28"/>
      <c r="D1002" s="27"/>
      <c r="E1002" s="28"/>
      <c r="F1002" s="27"/>
      <c r="G1002" s="28"/>
      <c r="H1002" s="31"/>
      <c r="I1002" s="31"/>
      <c r="J1002" s="30"/>
      <c r="K1002" s="30"/>
      <c r="L1002" s="28"/>
      <c r="M1002" s="31"/>
      <c r="N1002" s="31"/>
      <c r="O1002" s="28"/>
      <c r="P1002" s="28"/>
      <c r="Q1002" s="28"/>
      <c r="R1002" s="31"/>
      <c r="S1002" s="31"/>
      <c r="T1002" s="30"/>
      <c r="U1002" s="30"/>
      <c r="V1002" s="30"/>
      <c r="W1002" s="30"/>
      <c r="X1002" s="30"/>
      <c r="Y1002" s="30"/>
      <c r="Z1002" s="30"/>
      <c r="AA1002" s="30"/>
    </row>
    <row r="1003" spans="1:27" ht="13.2" x14ac:dyDescent="0.25">
      <c r="A1003" s="78"/>
      <c r="B1003" s="28"/>
      <c r="C1003" s="28"/>
      <c r="D1003" s="27"/>
      <c r="E1003" s="28"/>
      <c r="F1003" s="27"/>
      <c r="G1003" s="28"/>
      <c r="H1003" s="31"/>
      <c r="I1003" s="31"/>
      <c r="J1003" s="30"/>
      <c r="K1003" s="30"/>
      <c r="L1003" s="28"/>
      <c r="M1003" s="31"/>
      <c r="N1003" s="31"/>
      <c r="O1003" s="28"/>
      <c r="P1003" s="28"/>
      <c r="Q1003" s="28"/>
      <c r="R1003" s="31"/>
      <c r="S1003" s="31"/>
      <c r="T1003" s="30"/>
      <c r="U1003" s="30"/>
      <c r="V1003" s="30"/>
      <c r="W1003" s="30"/>
      <c r="X1003" s="30"/>
      <c r="Y1003" s="30"/>
      <c r="Z1003" s="30"/>
      <c r="AA1003" s="30"/>
    </row>
    <row r="1004" spans="1:27" ht="13.2" x14ac:dyDescent="0.25">
      <c r="A1004" s="78"/>
      <c r="B1004" s="28"/>
      <c r="C1004" s="28"/>
      <c r="D1004" s="27"/>
      <c r="E1004" s="28"/>
      <c r="F1004" s="27"/>
      <c r="G1004" s="28"/>
      <c r="H1004" s="31"/>
      <c r="I1004" s="31"/>
      <c r="J1004" s="30"/>
      <c r="K1004" s="30"/>
      <c r="L1004" s="28"/>
      <c r="M1004" s="31"/>
      <c r="N1004" s="31"/>
      <c r="O1004" s="28"/>
      <c r="P1004" s="28"/>
      <c r="Q1004" s="28"/>
      <c r="R1004" s="31"/>
      <c r="S1004" s="31"/>
      <c r="T1004" s="30"/>
      <c r="U1004" s="30"/>
      <c r="V1004" s="30"/>
      <c r="W1004" s="30"/>
      <c r="X1004" s="30"/>
      <c r="Y1004" s="30"/>
      <c r="Z1004" s="30"/>
      <c r="AA1004" s="30"/>
    </row>
    <row r="1005" spans="1:27" ht="13.2" x14ac:dyDescent="0.25">
      <c r="A1005" s="78"/>
      <c r="B1005" s="28"/>
      <c r="C1005" s="28"/>
      <c r="D1005" s="27"/>
      <c r="E1005" s="28"/>
      <c r="F1005" s="27"/>
      <c r="G1005" s="28"/>
      <c r="H1005" s="31"/>
      <c r="I1005" s="31"/>
      <c r="J1005" s="30"/>
      <c r="K1005" s="30"/>
      <c r="L1005" s="28"/>
      <c r="M1005" s="31"/>
      <c r="N1005" s="31"/>
      <c r="O1005" s="28"/>
      <c r="P1005" s="28"/>
      <c r="Q1005" s="28"/>
      <c r="R1005" s="31"/>
      <c r="S1005" s="31"/>
      <c r="T1005" s="30"/>
      <c r="U1005" s="30"/>
      <c r="V1005" s="30"/>
      <c r="W1005" s="30"/>
      <c r="X1005" s="30"/>
      <c r="Y1005" s="30"/>
      <c r="Z1005" s="30"/>
      <c r="AA1005" s="30"/>
    </row>
    <row r="1006" spans="1:27" ht="13.2" x14ac:dyDescent="0.25">
      <c r="A1006" s="78"/>
      <c r="B1006" s="28"/>
      <c r="C1006" s="28"/>
      <c r="D1006" s="27"/>
      <c r="E1006" s="28"/>
      <c r="F1006" s="27"/>
      <c r="G1006" s="28"/>
      <c r="H1006" s="31"/>
      <c r="I1006" s="31"/>
      <c r="J1006" s="30"/>
      <c r="K1006" s="30"/>
      <c r="L1006" s="28"/>
      <c r="M1006" s="31"/>
      <c r="N1006" s="31"/>
      <c r="O1006" s="28"/>
      <c r="P1006" s="28"/>
      <c r="Q1006" s="28"/>
      <c r="R1006" s="31"/>
      <c r="S1006" s="31"/>
      <c r="T1006" s="30"/>
      <c r="U1006" s="30"/>
      <c r="V1006" s="30"/>
      <c r="W1006" s="30"/>
      <c r="X1006" s="30"/>
      <c r="Y1006" s="30"/>
      <c r="Z1006" s="30"/>
      <c r="AA1006" s="30"/>
    </row>
    <row r="1007" spans="1:27" ht="13.2" x14ac:dyDescent="0.25">
      <c r="A1007" s="78"/>
      <c r="B1007" s="28"/>
      <c r="C1007" s="28"/>
      <c r="D1007" s="27"/>
      <c r="E1007" s="28"/>
      <c r="F1007" s="27"/>
      <c r="G1007" s="28"/>
      <c r="H1007" s="31"/>
      <c r="I1007" s="31"/>
      <c r="J1007" s="30"/>
      <c r="K1007" s="30"/>
      <c r="L1007" s="28"/>
      <c r="M1007" s="31"/>
      <c r="N1007" s="31"/>
      <c r="O1007" s="28"/>
      <c r="P1007" s="28"/>
      <c r="Q1007" s="28"/>
      <c r="R1007" s="31"/>
      <c r="S1007" s="31"/>
      <c r="T1007" s="30"/>
      <c r="U1007" s="30"/>
      <c r="V1007" s="30"/>
      <c r="W1007" s="30"/>
      <c r="X1007" s="30"/>
      <c r="Y1007" s="30"/>
      <c r="Z1007" s="30"/>
      <c r="AA1007" s="30"/>
    </row>
    <row r="1008" spans="1:27" ht="13.2" x14ac:dyDescent="0.25">
      <c r="A1008" s="78"/>
      <c r="B1008" s="28"/>
      <c r="C1008" s="28"/>
      <c r="D1008" s="27"/>
      <c r="E1008" s="28"/>
      <c r="F1008" s="27"/>
      <c r="G1008" s="28"/>
      <c r="H1008" s="31"/>
      <c r="I1008" s="31"/>
      <c r="J1008" s="30"/>
      <c r="K1008" s="30"/>
      <c r="L1008" s="28"/>
      <c r="M1008" s="31"/>
      <c r="N1008" s="31"/>
      <c r="O1008" s="28"/>
      <c r="P1008" s="28"/>
      <c r="Q1008" s="28"/>
      <c r="R1008" s="31"/>
      <c r="S1008" s="31"/>
      <c r="T1008" s="30"/>
      <c r="U1008" s="30"/>
      <c r="V1008" s="30"/>
      <c r="W1008" s="30"/>
      <c r="X1008" s="30"/>
      <c r="Y1008" s="30"/>
      <c r="Z1008" s="30"/>
      <c r="AA1008" s="30"/>
    </row>
    <row r="1009" spans="1:27" ht="13.2" x14ac:dyDescent="0.25">
      <c r="A1009" s="78"/>
      <c r="B1009" s="28"/>
      <c r="C1009" s="28"/>
      <c r="D1009" s="27"/>
      <c r="E1009" s="28"/>
      <c r="F1009" s="27"/>
      <c r="G1009" s="28"/>
      <c r="H1009" s="31"/>
      <c r="I1009" s="31"/>
      <c r="J1009" s="30"/>
      <c r="K1009" s="30"/>
      <c r="L1009" s="28"/>
      <c r="M1009" s="31"/>
      <c r="N1009" s="31"/>
      <c r="O1009" s="28"/>
      <c r="P1009" s="28"/>
      <c r="Q1009" s="28"/>
      <c r="R1009" s="31"/>
      <c r="S1009" s="31"/>
      <c r="T1009" s="30"/>
      <c r="U1009" s="30"/>
      <c r="V1009" s="30"/>
      <c r="W1009" s="30"/>
      <c r="X1009" s="30"/>
      <c r="Y1009" s="30"/>
      <c r="Z1009" s="30"/>
      <c r="AA1009" s="30"/>
    </row>
    <row r="1010" spans="1:27" ht="13.2" x14ac:dyDescent="0.25">
      <c r="A1010" s="78"/>
      <c r="B1010" s="28"/>
      <c r="C1010" s="28"/>
      <c r="D1010" s="27"/>
      <c r="E1010" s="28"/>
      <c r="F1010" s="27"/>
      <c r="G1010" s="28"/>
      <c r="H1010" s="31"/>
      <c r="I1010" s="31"/>
      <c r="J1010" s="30"/>
      <c r="K1010" s="30"/>
      <c r="L1010" s="28"/>
      <c r="M1010" s="31"/>
      <c r="N1010" s="31"/>
      <c r="O1010" s="28"/>
      <c r="P1010" s="28"/>
      <c r="Q1010" s="28"/>
      <c r="R1010" s="31"/>
      <c r="S1010" s="31"/>
      <c r="T1010" s="30"/>
      <c r="U1010" s="30"/>
      <c r="V1010" s="30"/>
      <c r="W1010" s="30"/>
      <c r="X1010" s="30"/>
      <c r="Y1010" s="30"/>
      <c r="Z1010" s="30"/>
      <c r="AA1010" s="30"/>
    </row>
    <row r="1011" spans="1:27" ht="13.2" x14ac:dyDescent="0.25">
      <c r="A1011" s="78"/>
      <c r="B1011" s="28"/>
      <c r="C1011" s="28"/>
      <c r="D1011" s="27"/>
      <c r="E1011" s="28"/>
      <c r="F1011" s="27"/>
      <c r="G1011" s="28"/>
      <c r="H1011" s="31"/>
      <c r="I1011" s="31"/>
      <c r="J1011" s="30"/>
      <c r="K1011" s="30"/>
      <c r="L1011" s="28"/>
      <c r="M1011" s="31"/>
      <c r="N1011" s="31"/>
      <c r="O1011" s="28"/>
      <c r="P1011" s="28"/>
      <c r="Q1011" s="28"/>
      <c r="R1011" s="31"/>
      <c r="S1011" s="31"/>
      <c r="T1011" s="30"/>
      <c r="U1011" s="30"/>
      <c r="V1011" s="30"/>
      <c r="W1011" s="30"/>
      <c r="X1011" s="30"/>
      <c r="Y1011" s="30"/>
      <c r="Z1011" s="30"/>
      <c r="AA1011" s="30"/>
    </row>
    <row r="1012" spans="1:27" ht="13.2" x14ac:dyDescent="0.25">
      <c r="A1012" s="78"/>
      <c r="B1012" s="28"/>
      <c r="C1012" s="28"/>
      <c r="D1012" s="27"/>
      <c r="E1012" s="28"/>
      <c r="F1012" s="27"/>
      <c r="G1012" s="28"/>
      <c r="H1012" s="31"/>
      <c r="I1012" s="31"/>
      <c r="J1012" s="30"/>
      <c r="K1012" s="30"/>
      <c r="L1012" s="28"/>
      <c r="M1012" s="31"/>
      <c r="N1012" s="31"/>
      <c r="O1012" s="28"/>
      <c r="P1012" s="28"/>
      <c r="Q1012" s="28"/>
      <c r="R1012" s="31"/>
      <c r="S1012" s="31"/>
      <c r="T1012" s="30"/>
      <c r="U1012" s="30"/>
      <c r="V1012" s="30"/>
      <c r="W1012" s="30"/>
      <c r="X1012" s="30"/>
      <c r="Y1012" s="30"/>
      <c r="Z1012" s="30"/>
      <c r="AA1012" s="30"/>
    </row>
    <row r="1013" spans="1:27" ht="13.2" x14ac:dyDescent="0.25">
      <c r="A1013" s="78"/>
      <c r="B1013" s="28"/>
      <c r="C1013" s="28"/>
      <c r="D1013" s="27"/>
      <c r="E1013" s="28"/>
      <c r="F1013" s="27"/>
      <c r="G1013" s="28"/>
      <c r="H1013" s="31"/>
      <c r="I1013" s="31"/>
      <c r="J1013" s="30"/>
      <c r="K1013" s="30"/>
      <c r="L1013" s="28"/>
      <c r="M1013" s="31"/>
      <c r="N1013" s="31"/>
      <c r="O1013" s="28"/>
      <c r="P1013" s="28"/>
      <c r="Q1013" s="28"/>
      <c r="R1013" s="31"/>
      <c r="S1013" s="31"/>
      <c r="T1013" s="30"/>
      <c r="U1013" s="30"/>
      <c r="V1013" s="30"/>
      <c r="W1013" s="30"/>
      <c r="X1013" s="30"/>
      <c r="Y1013" s="30"/>
      <c r="Z1013" s="30"/>
      <c r="AA1013" s="30"/>
    </row>
    <row r="1014" spans="1:27" ht="13.2" x14ac:dyDescent="0.25">
      <c r="A1014" s="78"/>
      <c r="B1014" s="28"/>
      <c r="C1014" s="28"/>
      <c r="D1014" s="27"/>
      <c r="E1014" s="28"/>
      <c r="F1014" s="27"/>
      <c r="G1014" s="28"/>
      <c r="H1014" s="31"/>
      <c r="I1014" s="31"/>
      <c r="J1014" s="30"/>
      <c r="K1014" s="30"/>
      <c r="L1014" s="28"/>
      <c r="M1014" s="31"/>
      <c r="N1014" s="31"/>
      <c r="O1014" s="28"/>
      <c r="P1014" s="28"/>
      <c r="Q1014" s="28"/>
      <c r="R1014" s="31"/>
      <c r="S1014" s="31"/>
      <c r="T1014" s="30"/>
      <c r="U1014" s="30"/>
      <c r="V1014" s="30"/>
      <c r="W1014" s="30"/>
      <c r="X1014" s="30"/>
      <c r="Y1014" s="30"/>
      <c r="Z1014" s="30"/>
      <c r="AA1014" s="30"/>
    </row>
    <row r="1015" spans="1:27" ht="13.2" x14ac:dyDescent="0.25">
      <c r="A1015" s="78"/>
      <c r="B1015" s="28"/>
      <c r="C1015" s="28"/>
      <c r="D1015" s="27"/>
      <c r="E1015" s="28"/>
      <c r="F1015" s="27"/>
      <c r="G1015" s="28"/>
      <c r="H1015" s="31"/>
      <c r="I1015" s="31"/>
      <c r="J1015" s="30"/>
      <c r="K1015" s="30"/>
      <c r="L1015" s="28"/>
      <c r="M1015" s="31"/>
      <c r="N1015" s="31"/>
      <c r="O1015" s="28"/>
      <c r="P1015" s="28"/>
      <c r="Q1015" s="28"/>
      <c r="R1015" s="31"/>
      <c r="S1015" s="31"/>
      <c r="T1015" s="30"/>
      <c r="U1015" s="30"/>
      <c r="V1015" s="30"/>
      <c r="W1015" s="30"/>
      <c r="X1015" s="30"/>
      <c r="Y1015" s="30"/>
      <c r="Z1015" s="30"/>
      <c r="AA1015" s="30"/>
    </row>
    <row r="1016" spans="1:27" ht="13.2" x14ac:dyDescent="0.25">
      <c r="A1016" s="78"/>
      <c r="B1016" s="28"/>
      <c r="C1016" s="28"/>
      <c r="D1016" s="27"/>
      <c r="E1016" s="28"/>
      <c r="F1016" s="27"/>
      <c r="G1016" s="28"/>
      <c r="H1016" s="31"/>
      <c r="I1016" s="31"/>
      <c r="J1016" s="30"/>
      <c r="K1016" s="30"/>
      <c r="L1016" s="28"/>
      <c r="M1016" s="31"/>
      <c r="N1016" s="31"/>
      <c r="O1016" s="28"/>
      <c r="P1016" s="28"/>
      <c r="Q1016" s="28"/>
      <c r="R1016" s="31"/>
      <c r="S1016" s="31"/>
      <c r="T1016" s="30"/>
      <c r="U1016" s="30"/>
      <c r="V1016" s="30"/>
      <c r="W1016" s="30"/>
      <c r="X1016" s="30"/>
      <c r="Y1016" s="30"/>
      <c r="Z1016" s="30"/>
      <c r="AA1016" s="30"/>
    </row>
    <row r="1017" spans="1:27" ht="13.2" x14ac:dyDescent="0.25">
      <c r="A1017" s="78"/>
      <c r="B1017" s="28"/>
      <c r="C1017" s="28"/>
      <c r="D1017" s="27"/>
      <c r="E1017" s="28"/>
      <c r="F1017" s="27"/>
      <c r="G1017" s="28"/>
      <c r="H1017" s="31"/>
      <c r="I1017" s="31"/>
      <c r="J1017" s="30"/>
      <c r="K1017" s="30"/>
      <c r="L1017" s="28"/>
      <c r="M1017" s="31"/>
      <c r="N1017" s="31"/>
      <c r="O1017" s="28"/>
      <c r="P1017" s="28"/>
      <c r="Q1017" s="28"/>
      <c r="R1017" s="31"/>
      <c r="S1017" s="31"/>
      <c r="T1017" s="30"/>
      <c r="U1017" s="30"/>
      <c r="V1017" s="30"/>
      <c r="W1017" s="30"/>
      <c r="X1017" s="30"/>
      <c r="Y1017" s="30"/>
      <c r="Z1017" s="30"/>
      <c r="AA1017" s="30"/>
    </row>
    <row r="1018" spans="1:27" ht="13.2" x14ac:dyDescent="0.25">
      <c r="A1018" s="78"/>
      <c r="B1018" s="28"/>
      <c r="C1018" s="28"/>
      <c r="D1018" s="27"/>
      <c r="E1018" s="28"/>
      <c r="F1018" s="27"/>
      <c r="G1018" s="28"/>
      <c r="H1018" s="31"/>
      <c r="I1018" s="31"/>
      <c r="J1018" s="30"/>
      <c r="K1018" s="30"/>
      <c r="L1018" s="28"/>
      <c r="M1018" s="31"/>
      <c r="N1018" s="31"/>
      <c r="O1018" s="28"/>
      <c r="P1018" s="28"/>
      <c r="Q1018" s="28"/>
      <c r="R1018" s="31"/>
      <c r="S1018" s="31"/>
      <c r="T1018" s="30"/>
      <c r="U1018" s="30"/>
      <c r="V1018" s="30"/>
      <c r="W1018" s="30"/>
      <c r="X1018" s="30"/>
      <c r="Y1018" s="30"/>
      <c r="Z1018" s="30"/>
      <c r="AA1018" s="30"/>
    </row>
    <row r="1019" spans="1:27" ht="13.2" x14ac:dyDescent="0.25">
      <c r="A1019" s="78"/>
      <c r="B1019" s="28"/>
      <c r="C1019" s="28"/>
      <c r="D1019" s="27"/>
      <c r="E1019" s="28"/>
      <c r="F1019" s="27"/>
      <c r="G1019" s="28"/>
      <c r="H1019" s="31"/>
      <c r="I1019" s="31"/>
      <c r="J1019" s="30"/>
      <c r="K1019" s="30"/>
      <c r="L1019" s="28"/>
      <c r="M1019" s="31"/>
      <c r="N1019" s="31"/>
      <c r="O1019" s="28"/>
      <c r="P1019" s="28"/>
      <c r="Q1019" s="28"/>
      <c r="R1019" s="31"/>
      <c r="S1019" s="31"/>
      <c r="T1019" s="30"/>
      <c r="U1019" s="30"/>
      <c r="V1019" s="30"/>
      <c r="W1019" s="30"/>
      <c r="X1019" s="30"/>
      <c r="Y1019" s="30"/>
      <c r="Z1019" s="30"/>
      <c r="AA1019" s="30"/>
    </row>
    <row r="1020" spans="1:27" ht="13.2" x14ac:dyDescent="0.25">
      <c r="A1020" s="78"/>
      <c r="B1020" s="28"/>
      <c r="C1020" s="28"/>
      <c r="D1020" s="27"/>
      <c r="E1020" s="28"/>
      <c r="F1020" s="27"/>
      <c r="G1020" s="28"/>
      <c r="H1020" s="31"/>
      <c r="I1020" s="31"/>
      <c r="J1020" s="30"/>
      <c r="K1020" s="30"/>
      <c r="L1020" s="28"/>
      <c r="M1020" s="31"/>
      <c r="N1020" s="31"/>
      <c r="O1020" s="28"/>
      <c r="P1020" s="28"/>
      <c r="Q1020" s="28"/>
      <c r="R1020" s="31"/>
      <c r="S1020" s="31"/>
      <c r="T1020" s="30"/>
      <c r="U1020" s="30"/>
      <c r="V1020" s="30"/>
      <c r="W1020" s="30"/>
      <c r="X1020" s="30"/>
      <c r="Y1020" s="30"/>
      <c r="Z1020" s="30"/>
      <c r="AA1020" s="30"/>
    </row>
    <row r="1021" spans="1:27" ht="13.2" x14ac:dyDescent="0.25">
      <c r="A1021" s="78"/>
      <c r="B1021" s="28"/>
      <c r="C1021" s="28"/>
      <c r="D1021" s="27"/>
      <c r="E1021" s="28"/>
      <c r="F1021" s="27"/>
      <c r="G1021" s="28"/>
      <c r="H1021" s="31"/>
      <c r="I1021" s="31"/>
      <c r="J1021" s="30"/>
      <c r="K1021" s="30"/>
      <c r="L1021" s="28"/>
      <c r="M1021" s="31"/>
      <c r="N1021" s="31"/>
      <c r="O1021" s="28"/>
      <c r="P1021" s="28"/>
      <c r="Q1021" s="28"/>
      <c r="R1021" s="31"/>
      <c r="S1021" s="31"/>
      <c r="T1021" s="30"/>
      <c r="U1021" s="30"/>
      <c r="V1021" s="30"/>
      <c r="W1021" s="30"/>
      <c r="X1021" s="30"/>
      <c r="Y1021" s="30"/>
      <c r="Z1021" s="30"/>
      <c r="AA1021" s="30"/>
    </row>
    <row r="1022" spans="1:27" ht="13.2" x14ac:dyDescent="0.25">
      <c r="A1022" s="78"/>
      <c r="B1022" s="28"/>
      <c r="C1022" s="28"/>
      <c r="D1022" s="27"/>
      <c r="E1022" s="28"/>
      <c r="F1022" s="27"/>
      <c r="G1022" s="28"/>
      <c r="H1022" s="31"/>
      <c r="I1022" s="31"/>
      <c r="J1022" s="30"/>
      <c r="K1022" s="30"/>
      <c r="L1022" s="28"/>
      <c r="M1022" s="31"/>
      <c r="N1022" s="31"/>
      <c r="O1022" s="28"/>
      <c r="P1022" s="28"/>
      <c r="Q1022" s="28"/>
      <c r="R1022" s="31"/>
      <c r="S1022" s="31"/>
      <c r="T1022" s="30"/>
      <c r="U1022" s="30"/>
      <c r="V1022" s="30"/>
      <c r="W1022" s="30"/>
      <c r="X1022" s="30"/>
      <c r="Y1022" s="30"/>
      <c r="Z1022" s="30"/>
      <c r="AA1022" s="30"/>
    </row>
    <row r="1023" spans="1:27" ht="13.2" x14ac:dyDescent="0.25">
      <c r="A1023" s="78"/>
      <c r="B1023" s="28"/>
      <c r="C1023" s="28"/>
      <c r="D1023" s="27"/>
      <c r="E1023" s="28"/>
      <c r="F1023" s="27"/>
      <c r="G1023" s="28"/>
      <c r="H1023" s="31"/>
      <c r="I1023" s="31"/>
      <c r="J1023" s="30"/>
      <c r="K1023" s="30"/>
      <c r="L1023" s="28"/>
      <c r="M1023" s="31"/>
      <c r="N1023" s="31"/>
      <c r="O1023" s="28"/>
      <c r="P1023" s="28"/>
      <c r="Q1023" s="28"/>
      <c r="R1023" s="31"/>
      <c r="S1023" s="31"/>
      <c r="T1023" s="30"/>
      <c r="U1023" s="30"/>
      <c r="V1023" s="30"/>
      <c r="W1023" s="30"/>
      <c r="X1023" s="30"/>
      <c r="Y1023" s="30"/>
      <c r="Z1023" s="30"/>
      <c r="AA1023" s="30"/>
    </row>
    <row r="1024" spans="1:27" ht="13.2" x14ac:dyDescent="0.25">
      <c r="A1024" s="78"/>
      <c r="B1024" s="28"/>
      <c r="C1024" s="28"/>
      <c r="D1024" s="27"/>
      <c r="E1024" s="28"/>
      <c r="F1024" s="27"/>
      <c r="G1024" s="28"/>
      <c r="H1024" s="31"/>
      <c r="I1024" s="31"/>
      <c r="J1024" s="30"/>
      <c r="K1024" s="30"/>
      <c r="L1024" s="28"/>
      <c r="M1024" s="31"/>
      <c r="N1024" s="31"/>
      <c r="O1024" s="28"/>
      <c r="P1024" s="28"/>
      <c r="Q1024" s="28"/>
      <c r="R1024" s="31"/>
      <c r="S1024" s="31"/>
      <c r="T1024" s="30"/>
      <c r="U1024" s="30"/>
      <c r="V1024" s="30"/>
      <c r="W1024" s="30"/>
      <c r="X1024" s="30"/>
      <c r="Y1024" s="30"/>
      <c r="Z1024" s="30"/>
      <c r="AA1024" s="30"/>
    </row>
    <row r="1025" spans="1:27" ht="13.2" x14ac:dyDescent="0.25">
      <c r="A1025" s="78"/>
      <c r="B1025" s="28"/>
      <c r="C1025" s="28"/>
      <c r="D1025" s="27"/>
      <c r="E1025" s="28"/>
      <c r="F1025" s="27"/>
      <c r="G1025" s="28"/>
      <c r="H1025" s="31"/>
      <c r="I1025" s="31"/>
      <c r="J1025" s="30"/>
      <c r="K1025" s="30"/>
      <c r="L1025" s="28"/>
      <c r="M1025" s="31"/>
      <c r="N1025" s="31"/>
      <c r="O1025" s="28"/>
      <c r="P1025" s="28"/>
      <c r="Q1025" s="28"/>
      <c r="R1025" s="31"/>
      <c r="S1025" s="31"/>
      <c r="T1025" s="30"/>
      <c r="U1025" s="30"/>
      <c r="V1025" s="30"/>
      <c r="W1025" s="30"/>
      <c r="X1025" s="30"/>
      <c r="Y1025" s="30"/>
      <c r="Z1025" s="30"/>
      <c r="AA1025" s="30"/>
    </row>
    <row r="1026" spans="1:27" ht="13.2" x14ac:dyDescent="0.25">
      <c r="A1026" s="78"/>
      <c r="B1026" s="28"/>
      <c r="C1026" s="28"/>
      <c r="D1026" s="27"/>
      <c r="E1026" s="28"/>
      <c r="F1026" s="27"/>
      <c r="G1026" s="28"/>
      <c r="H1026" s="31"/>
      <c r="I1026" s="31"/>
      <c r="J1026" s="30"/>
      <c r="K1026" s="30"/>
      <c r="L1026" s="28"/>
      <c r="M1026" s="31"/>
      <c r="N1026" s="31"/>
      <c r="O1026" s="28"/>
      <c r="P1026" s="28"/>
      <c r="Q1026" s="28"/>
      <c r="R1026" s="31"/>
      <c r="S1026" s="31"/>
      <c r="T1026" s="30"/>
      <c r="U1026" s="30"/>
      <c r="V1026" s="30"/>
      <c r="W1026" s="30"/>
      <c r="X1026" s="30"/>
      <c r="Y1026" s="30"/>
      <c r="Z1026" s="30"/>
      <c r="AA1026" s="30"/>
    </row>
    <row r="1027" spans="1:27" ht="13.2" x14ac:dyDescent="0.25">
      <c r="A1027" s="78"/>
      <c r="B1027" s="28"/>
      <c r="C1027" s="28"/>
      <c r="D1027" s="27"/>
      <c r="E1027" s="28"/>
      <c r="F1027" s="27"/>
      <c r="G1027" s="28"/>
      <c r="H1027" s="31"/>
      <c r="I1027" s="31"/>
      <c r="J1027" s="30"/>
      <c r="K1027" s="30"/>
      <c r="L1027" s="28"/>
      <c r="M1027" s="31"/>
      <c r="N1027" s="31"/>
      <c r="O1027" s="28"/>
      <c r="P1027" s="28"/>
      <c r="Q1027" s="28"/>
      <c r="R1027" s="31"/>
      <c r="S1027" s="31"/>
      <c r="T1027" s="30"/>
      <c r="U1027" s="30"/>
      <c r="V1027" s="30"/>
      <c r="W1027" s="30"/>
      <c r="X1027" s="30"/>
      <c r="Y1027" s="30"/>
      <c r="Z1027" s="30"/>
      <c r="AA1027" s="30"/>
    </row>
    <row r="1028" spans="1:27" ht="13.2" x14ac:dyDescent="0.25">
      <c r="A1028" s="78"/>
      <c r="B1028" s="28"/>
      <c r="C1028" s="28"/>
      <c r="D1028" s="27"/>
      <c r="E1028" s="28"/>
      <c r="F1028" s="27"/>
      <c r="G1028" s="28"/>
      <c r="H1028" s="31"/>
      <c r="I1028" s="31"/>
      <c r="J1028" s="30"/>
      <c r="K1028" s="30"/>
      <c r="L1028" s="28"/>
      <c r="M1028" s="31"/>
      <c r="N1028" s="31"/>
      <c r="O1028" s="28"/>
      <c r="P1028" s="28"/>
      <c r="Q1028" s="28"/>
      <c r="R1028" s="31"/>
      <c r="S1028" s="31"/>
      <c r="T1028" s="30"/>
      <c r="U1028" s="30"/>
      <c r="V1028" s="30"/>
      <c r="W1028" s="30"/>
      <c r="X1028" s="30"/>
      <c r="Y1028" s="30"/>
      <c r="Z1028" s="30"/>
      <c r="AA1028" s="30"/>
    </row>
    <row r="1029" spans="1:27" ht="13.2" x14ac:dyDescent="0.25">
      <c r="A1029" s="78"/>
      <c r="B1029" s="28"/>
      <c r="C1029" s="28"/>
      <c r="D1029" s="27"/>
      <c r="E1029" s="28"/>
      <c r="F1029" s="27"/>
      <c r="G1029" s="28"/>
      <c r="H1029" s="31"/>
      <c r="I1029" s="31"/>
      <c r="J1029" s="30"/>
      <c r="K1029" s="30"/>
      <c r="L1029" s="28"/>
      <c r="M1029" s="31"/>
      <c r="N1029" s="31"/>
      <c r="O1029" s="28"/>
      <c r="P1029" s="28"/>
      <c r="Q1029" s="28"/>
      <c r="R1029" s="31"/>
      <c r="S1029" s="31"/>
      <c r="T1029" s="30"/>
      <c r="U1029" s="30"/>
      <c r="V1029" s="30"/>
      <c r="W1029" s="30"/>
      <c r="X1029" s="30"/>
      <c r="Y1029" s="30"/>
      <c r="Z1029" s="30"/>
      <c r="AA1029" s="30"/>
    </row>
    <row r="1030" spans="1:27" ht="13.2" x14ac:dyDescent="0.25">
      <c r="A1030" s="78"/>
      <c r="B1030" s="28"/>
      <c r="C1030" s="28"/>
      <c r="D1030" s="27"/>
      <c r="E1030" s="28"/>
      <c r="F1030" s="27"/>
      <c r="G1030" s="28"/>
      <c r="H1030" s="31"/>
      <c r="I1030" s="31"/>
      <c r="J1030" s="30"/>
      <c r="K1030" s="30"/>
      <c r="L1030" s="28"/>
      <c r="M1030" s="31"/>
      <c r="N1030" s="31"/>
      <c r="O1030" s="28"/>
      <c r="P1030" s="28"/>
      <c r="Q1030" s="28"/>
      <c r="R1030" s="31"/>
      <c r="S1030" s="31"/>
      <c r="T1030" s="30"/>
      <c r="U1030" s="30"/>
      <c r="V1030" s="30"/>
      <c r="W1030" s="30"/>
      <c r="X1030" s="30"/>
      <c r="Y1030" s="30"/>
      <c r="Z1030" s="30"/>
      <c r="AA1030" s="30"/>
    </row>
    <row r="1031" spans="1:27" ht="13.2" x14ac:dyDescent="0.25">
      <c r="A1031" s="78"/>
      <c r="B1031" s="28"/>
      <c r="C1031" s="28"/>
      <c r="D1031" s="27"/>
      <c r="E1031" s="28"/>
      <c r="F1031" s="27"/>
      <c r="G1031" s="28"/>
      <c r="H1031" s="31"/>
      <c r="I1031" s="31"/>
      <c r="J1031" s="30"/>
      <c r="K1031" s="30"/>
      <c r="L1031" s="28"/>
      <c r="M1031" s="31"/>
      <c r="N1031" s="31"/>
      <c r="O1031" s="28"/>
      <c r="P1031" s="28"/>
      <c r="Q1031" s="28"/>
      <c r="R1031" s="31"/>
      <c r="S1031" s="31"/>
      <c r="T1031" s="30"/>
      <c r="U1031" s="30"/>
      <c r="V1031" s="30"/>
      <c r="W1031" s="30"/>
      <c r="X1031" s="30"/>
      <c r="Y1031" s="30"/>
      <c r="Z1031" s="30"/>
      <c r="AA1031" s="30"/>
    </row>
    <row r="1032" spans="1:27" ht="13.2" x14ac:dyDescent="0.25">
      <c r="A1032" s="78"/>
      <c r="B1032" s="28"/>
      <c r="C1032" s="28"/>
      <c r="D1032" s="27"/>
      <c r="E1032" s="28"/>
      <c r="F1032" s="27"/>
      <c r="G1032" s="28"/>
      <c r="H1032" s="31"/>
      <c r="I1032" s="31"/>
      <c r="J1032" s="30"/>
      <c r="K1032" s="30"/>
      <c r="L1032" s="28"/>
      <c r="M1032" s="31"/>
      <c r="N1032" s="31"/>
      <c r="O1032" s="28"/>
      <c r="P1032" s="28"/>
      <c r="Q1032" s="28"/>
      <c r="R1032" s="31"/>
      <c r="S1032" s="31"/>
      <c r="T1032" s="30"/>
      <c r="U1032" s="30"/>
      <c r="V1032" s="30"/>
      <c r="W1032" s="30"/>
      <c r="X1032" s="30"/>
      <c r="Y1032" s="30"/>
      <c r="Z1032" s="30"/>
      <c r="AA1032" s="30"/>
    </row>
    <row r="1033" spans="1:27" ht="13.2" x14ac:dyDescent="0.25">
      <c r="A1033" s="78"/>
      <c r="B1033" s="28"/>
      <c r="C1033" s="28"/>
      <c r="D1033" s="27"/>
      <c r="E1033" s="28"/>
      <c r="F1033" s="27"/>
      <c r="G1033" s="28"/>
      <c r="H1033" s="31"/>
      <c r="I1033" s="31"/>
      <c r="J1033" s="30"/>
      <c r="K1033" s="30"/>
      <c r="L1033" s="28"/>
      <c r="M1033" s="31"/>
      <c r="N1033" s="31"/>
      <c r="O1033" s="28"/>
      <c r="P1033" s="28"/>
      <c r="Q1033" s="28"/>
      <c r="R1033" s="31"/>
      <c r="S1033" s="31"/>
      <c r="T1033" s="30"/>
      <c r="U1033" s="30"/>
      <c r="V1033" s="30"/>
      <c r="W1033" s="30"/>
      <c r="X1033" s="30"/>
      <c r="Y1033" s="30"/>
      <c r="Z1033" s="30"/>
      <c r="AA1033" s="30"/>
    </row>
    <row r="1034" spans="1:27" ht="13.2" x14ac:dyDescent="0.25">
      <c r="A1034" s="78"/>
      <c r="B1034" s="28"/>
      <c r="C1034" s="28"/>
      <c r="D1034" s="27"/>
      <c r="E1034" s="28"/>
      <c r="F1034" s="27"/>
      <c r="G1034" s="28"/>
      <c r="H1034" s="31"/>
      <c r="I1034" s="31"/>
      <c r="J1034" s="30"/>
      <c r="K1034" s="30"/>
      <c r="L1034" s="28"/>
      <c r="M1034" s="31"/>
      <c r="N1034" s="31"/>
      <c r="O1034" s="28"/>
      <c r="P1034" s="28"/>
      <c r="Q1034" s="28"/>
      <c r="R1034" s="31"/>
      <c r="S1034" s="31"/>
      <c r="T1034" s="30"/>
      <c r="U1034" s="30"/>
      <c r="V1034" s="30"/>
      <c r="W1034" s="30"/>
      <c r="X1034" s="30"/>
      <c r="Y1034" s="30"/>
      <c r="Z1034" s="30"/>
      <c r="AA1034" s="30"/>
    </row>
    <row r="1035" spans="1:27" ht="13.2" x14ac:dyDescent="0.25">
      <c r="A1035" s="78"/>
      <c r="B1035" s="28"/>
      <c r="C1035" s="28"/>
      <c r="D1035" s="27"/>
      <c r="E1035" s="28"/>
      <c r="F1035" s="27"/>
      <c r="G1035" s="28"/>
      <c r="H1035" s="31"/>
      <c r="I1035" s="31"/>
      <c r="J1035" s="30"/>
      <c r="K1035" s="30"/>
      <c r="L1035" s="28"/>
      <c r="M1035" s="31"/>
      <c r="N1035" s="31"/>
      <c r="O1035" s="28"/>
      <c r="P1035" s="28"/>
      <c r="Q1035" s="28"/>
      <c r="R1035" s="31"/>
      <c r="S1035" s="31"/>
      <c r="T1035" s="30"/>
      <c r="U1035" s="30"/>
      <c r="V1035" s="30"/>
      <c r="W1035" s="30"/>
      <c r="X1035" s="30"/>
      <c r="Y1035" s="30"/>
      <c r="Z1035" s="30"/>
      <c r="AA1035" s="30"/>
    </row>
    <row r="1036" spans="1:27" ht="13.2" x14ac:dyDescent="0.25">
      <c r="A1036" s="78"/>
      <c r="B1036" s="28"/>
      <c r="C1036" s="28"/>
      <c r="D1036" s="27"/>
      <c r="E1036" s="28"/>
      <c r="F1036" s="27"/>
      <c r="G1036" s="28"/>
      <c r="H1036" s="31"/>
      <c r="I1036" s="31"/>
      <c r="J1036" s="30"/>
      <c r="K1036" s="30"/>
      <c r="L1036" s="28"/>
      <c r="M1036" s="31"/>
      <c r="N1036" s="31"/>
      <c r="O1036" s="28"/>
      <c r="P1036" s="28"/>
      <c r="Q1036" s="28"/>
      <c r="R1036" s="31"/>
      <c r="S1036" s="31"/>
      <c r="T1036" s="30"/>
      <c r="U1036" s="30"/>
      <c r="V1036" s="30"/>
      <c r="W1036" s="30"/>
      <c r="X1036" s="30"/>
      <c r="Y1036" s="30"/>
      <c r="Z1036" s="30"/>
      <c r="AA1036" s="30"/>
    </row>
    <row r="1037" spans="1:27" ht="13.2" x14ac:dyDescent="0.25">
      <c r="A1037" s="78"/>
      <c r="B1037" s="28"/>
      <c r="C1037" s="28"/>
      <c r="D1037" s="27"/>
      <c r="E1037" s="28"/>
      <c r="F1037" s="27"/>
      <c r="G1037" s="28"/>
      <c r="H1037" s="31"/>
      <c r="I1037" s="31"/>
      <c r="J1037" s="30"/>
      <c r="K1037" s="30"/>
      <c r="L1037" s="28"/>
      <c r="M1037" s="31"/>
      <c r="N1037" s="31"/>
      <c r="O1037" s="28"/>
      <c r="P1037" s="28"/>
      <c r="Q1037" s="28"/>
      <c r="R1037" s="31"/>
      <c r="S1037" s="31"/>
      <c r="T1037" s="30"/>
      <c r="U1037" s="30"/>
      <c r="V1037" s="30"/>
      <c r="W1037" s="30"/>
      <c r="X1037" s="30"/>
      <c r="Y1037" s="30"/>
      <c r="Z1037" s="30"/>
      <c r="AA1037" s="30"/>
    </row>
    <row r="1038" spans="1:27" ht="13.2" x14ac:dyDescent="0.25">
      <c r="A1038" s="78"/>
      <c r="B1038" s="28"/>
      <c r="C1038" s="28"/>
      <c r="D1038" s="27"/>
      <c r="E1038" s="28"/>
      <c r="F1038" s="27"/>
      <c r="G1038" s="28"/>
      <c r="H1038" s="31"/>
      <c r="I1038" s="31"/>
      <c r="J1038" s="30"/>
      <c r="K1038" s="30"/>
      <c r="L1038" s="28"/>
      <c r="M1038" s="31"/>
      <c r="N1038" s="31"/>
      <c r="O1038" s="28"/>
      <c r="P1038" s="28"/>
      <c r="Q1038" s="28"/>
      <c r="R1038" s="31"/>
      <c r="S1038" s="31"/>
      <c r="T1038" s="30"/>
      <c r="U1038" s="30"/>
      <c r="V1038" s="30"/>
      <c r="W1038" s="30"/>
      <c r="X1038" s="30"/>
      <c r="Y1038" s="30"/>
      <c r="Z1038" s="30"/>
      <c r="AA1038" s="30"/>
    </row>
    <row r="1039" spans="1:27" ht="13.2" x14ac:dyDescent="0.25">
      <c r="A1039" s="78"/>
      <c r="B1039" s="28"/>
      <c r="C1039" s="28"/>
      <c r="D1039" s="27"/>
      <c r="E1039" s="28"/>
      <c r="F1039" s="27"/>
      <c r="G1039" s="28"/>
      <c r="H1039" s="31"/>
      <c r="I1039" s="31"/>
      <c r="J1039" s="30"/>
      <c r="K1039" s="30"/>
      <c r="L1039" s="28"/>
      <c r="M1039" s="31"/>
      <c r="N1039" s="31"/>
      <c r="O1039" s="28"/>
      <c r="P1039" s="28"/>
      <c r="Q1039" s="28"/>
      <c r="R1039" s="31"/>
      <c r="S1039" s="31"/>
      <c r="T1039" s="30"/>
      <c r="U1039" s="30"/>
      <c r="V1039" s="30"/>
      <c r="W1039" s="30"/>
      <c r="X1039" s="30"/>
      <c r="Y1039" s="30"/>
      <c r="Z1039" s="30"/>
      <c r="AA1039" s="30"/>
    </row>
    <row r="1040" spans="1:27" ht="13.2" x14ac:dyDescent="0.25">
      <c r="A1040" s="78"/>
      <c r="B1040" s="28"/>
      <c r="C1040" s="28"/>
      <c r="D1040" s="27"/>
      <c r="E1040" s="28"/>
      <c r="F1040" s="27"/>
      <c r="G1040" s="28"/>
      <c r="H1040" s="31"/>
      <c r="I1040" s="31"/>
      <c r="J1040" s="30"/>
      <c r="K1040" s="30"/>
      <c r="L1040" s="28"/>
      <c r="M1040" s="31"/>
      <c r="N1040" s="31"/>
      <c r="O1040" s="28"/>
      <c r="P1040" s="28"/>
      <c r="Q1040" s="28"/>
      <c r="R1040" s="31"/>
      <c r="S1040" s="31"/>
      <c r="T1040" s="30"/>
      <c r="U1040" s="30"/>
      <c r="V1040" s="30"/>
      <c r="W1040" s="30"/>
      <c r="X1040" s="30"/>
      <c r="Y1040" s="30"/>
      <c r="Z1040" s="30"/>
      <c r="AA1040" s="30"/>
    </row>
    <row r="1041" spans="1:27" ht="13.2" x14ac:dyDescent="0.25">
      <c r="A1041" s="78"/>
      <c r="B1041" s="28"/>
      <c r="C1041" s="28"/>
      <c r="D1041" s="27"/>
      <c r="E1041" s="28"/>
      <c r="F1041" s="27"/>
      <c r="G1041" s="28"/>
      <c r="H1041" s="31"/>
      <c r="I1041" s="31"/>
      <c r="J1041" s="30"/>
      <c r="K1041" s="30"/>
      <c r="L1041" s="28"/>
      <c r="M1041" s="31"/>
      <c r="N1041" s="31"/>
      <c r="O1041" s="28"/>
      <c r="P1041" s="28"/>
      <c r="Q1041" s="28"/>
      <c r="R1041" s="31"/>
      <c r="S1041" s="31"/>
      <c r="T1041" s="30"/>
      <c r="U1041" s="30"/>
      <c r="V1041" s="30"/>
      <c r="W1041" s="30"/>
      <c r="X1041" s="30"/>
      <c r="Y1041" s="30"/>
      <c r="Z1041" s="30"/>
      <c r="AA1041" s="30"/>
    </row>
    <row r="1042" spans="1:27" ht="13.2" x14ac:dyDescent="0.25">
      <c r="A1042" s="78"/>
      <c r="B1042" s="28"/>
      <c r="C1042" s="28"/>
      <c r="D1042" s="27"/>
      <c r="E1042" s="28"/>
      <c r="F1042" s="27"/>
      <c r="G1042" s="28"/>
      <c r="H1042" s="31"/>
      <c r="I1042" s="31"/>
      <c r="J1042" s="30"/>
      <c r="K1042" s="30"/>
      <c r="L1042" s="28"/>
      <c r="M1042" s="31"/>
      <c r="N1042" s="31"/>
      <c r="O1042" s="28"/>
      <c r="P1042" s="28"/>
      <c r="Q1042" s="28"/>
      <c r="R1042" s="31"/>
      <c r="S1042" s="31"/>
      <c r="T1042" s="30"/>
      <c r="U1042" s="30"/>
      <c r="V1042" s="30"/>
      <c r="W1042" s="30"/>
      <c r="X1042" s="30"/>
      <c r="Y1042" s="30"/>
      <c r="Z1042" s="30"/>
      <c r="AA1042" s="30"/>
    </row>
    <row r="1043" spans="1:27" ht="13.2" x14ac:dyDescent="0.25">
      <c r="A1043" s="78"/>
      <c r="B1043" s="28"/>
      <c r="C1043" s="28"/>
      <c r="D1043" s="27"/>
      <c r="E1043" s="28"/>
      <c r="F1043" s="27"/>
      <c r="G1043" s="28"/>
      <c r="H1043" s="31"/>
      <c r="I1043" s="31"/>
      <c r="J1043" s="30"/>
      <c r="K1043" s="30"/>
      <c r="L1043" s="28"/>
      <c r="M1043" s="31"/>
      <c r="N1043" s="31"/>
      <c r="O1043" s="28"/>
      <c r="P1043" s="28"/>
      <c r="Q1043" s="28"/>
      <c r="R1043" s="31"/>
      <c r="S1043" s="31"/>
      <c r="T1043" s="30"/>
      <c r="U1043" s="30"/>
      <c r="V1043" s="30"/>
      <c r="W1043" s="30"/>
      <c r="X1043" s="30"/>
      <c r="Y1043" s="30"/>
      <c r="Z1043" s="30"/>
      <c r="AA1043" s="30"/>
    </row>
    <row r="1044" spans="1:27" ht="13.2" x14ac:dyDescent="0.25">
      <c r="A1044" s="78"/>
      <c r="B1044" s="28"/>
      <c r="C1044" s="28"/>
      <c r="D1044" s="27"/>
      <c r="E1044" s="28"/>
      <c r="F1044" s="27"/>
      <c r="G1044" s="28"/>
      <c r="H1044" s="31"/>
      <c r="I1044" s="31"/>
      <c r="J1044" s="30"/>
      <c r="K1044" s="30"/>
      <c r="L1044" s="28"/>
      <c r="M1044" s="31"/>
      <c r="N1044" s="31"/>
      <c r="O1044" s="28"/>
      <c r="P1044" s="28"/>
      <c r="Q1044" s="28"/>
      <c r="R1044" s="31"/>
      <c r="S1044" s="31"/>
      <c r="T1044" s="30"/>
      <c r="U1044" s="30"/>
      <c r="V1044" s="30"/>
      <c r="W1044" s="30"/>
      <c r="X1044" s="30"/>
      <c r="Y1044" s="30"/>
      <c r="Z1044" s="30"/>
      <c r="AA1044" s="30"/>
    </row>
    <row r="1045" spans="1:27" ht="13.2" x14ac:dyDescent="0.25">
      <c r="A1045" s="78"/>
      <c r="B1045" s="28"/>
      <c r="C1045" s="28"/>
      <c r="D1045" s="27"/>
      <c r="E1045" s="28"/>
      <c r="F1045" s="27"/>
      <c r="G1045" s="28"/>
      <c r="H1045" s="31"/>
      <c r="I1045" s="31"/>
      <c r="J1045" s="30"/>
      <c r="K1045" s="30"/>
      <c r="L1045" s="28"/>
      <c r="M1045" s="31"/>
      <c r="N1045" s="31"/>
      <c r="O1045" s="28"/>
      <c r="P1045" s="28"/>
      <c r="Q1045" s="28"/>
      <c r="R1045" s="31"/>
      <c r="S1045" s="31"/>
      <c r="T1045" s="30"/>
      <c r="U1045" s="30"/>
      <c r="V1045" s="30"/>
      <c r="W1045" s="30"/>
      <c r="X1045" s="30"/>
      <c r="Y1045" s="30"/>
      <c r="Z1045" s="30"/>
      <c r="AA1045" s="30"/>
    </row>
    <row r="1046" spans="1:27" ht="13.2" x14ac:dyDescent="0.25">
      <c r="A1046" s="78"/>
      <c r="B1046" s="28"/>
      <c r="C1046" s="28"/>
      <c r="D1046" s="27"/>
      <c r="E1046" s="28"/>
      <c r="F1046" s="27"/>
      <c r="G1046" s="28"/>
      <c r="H1046" s="31"/>
      <c r="I1046" s="31"/>
      <c r="J1046" s="30"/>
      <c r="K1046" s="30"/>
      <c r="L1046" s="28"/>
      <c r="M1046" s="31"/>
      <c r="N1046" s="31"/>
      <c r="O1046" s="28"/>
      <c r="P1046" s="28"/>
      <c r="Q1046" s="28"/>
      <c r="R1046" s="31"/>
      <c r="S1046" s="31"/>
      <c r="T1046" s="30"/>
      <c r="U1046" s="30"/>
      <c r="V1046" s="30"/>
      <c r="W1046" s="30"/>
      <c r="X1046" s="30"/>
      <c r="Y1046" s="30"/>
      <c r="Z1046" s="30"/>
      <c r="AA1046" s="30"/>
    </row>
    <row r="1047" spans="1:27" ht="13.2" x14ac:dyDescent="0.25">
      <c r="A1047" s="78"/>
      <c r="B1047" s="28"/>
      <c r="C1047" s="28"/>
      <c r="D1047" s="27"/>
      <c r="E1047" s="28"/>
      <c r="F1047" s="27"/>
      <c r="G1047" s="28"/>
      <c r="H1047" s="31"/>
      <c r="I1047" s="31"/>
      <c r="J1047" s="30"/>
      <c r="K1047" s="30"/>
      <c r="L1047" s="28"/>
      <c r="M1047" s="31"/>
      <c r="N1047" s="31"/>
      <c r="O1047" s="28"/>
      <c r="P1047" s="28"/>
      <c r="Q1047" s="28"/>
      <c r="R1047" s="31"/>
      <c r="S1047" s="31"/>
      <c r="T1047" s="30"/>
      <c r="U1047" s="30"/>
      <c r="V1047" s="30"/>
      <c r="W1047" s="30"/>
      <c r="X1047" s="30"/>
      <c r="Y1047" s="30"/>
      <c r="Z1047" s="30"/>
      <c r="AA1047" s="30"/>
    </row>
    <row r="1048" spans="1:27" ht="13.2" x14ac:dyDescent="0.25">
      <c r="A1048" s="78"/>
      <c r="B1048" s="28"/>
      <c r="C1048" s="28"/>
      <c r="D1048" s="27"/>
      <c r="E1048" s="28"/>
      <c r="F1048" s="27"/>
      <c r="G1048" s="28"/>
      <c r="H1048" s="31"/>
      <c r="I1048" s="31"/>
      <c r="J1048" s="30"/>
      <c r="K1048" s="30"/>
      <c r="L1048" s="28"/>
      <c r="M1048" s="31"/>
      <c r="N1048" s="31"/>
      <c r="O1048" s="28"/>
      <c r="P1048" s="28"/>
      <c r="Q1048" s="28"/>
      <c r="R1048" s="31"/>
      <c r="S1048" s="31"/>
      <c r="T1048" s="30"/>
      <c r="U1048" s="30"/>
      <c r="V1048" s="30"/>
      <c r="W1048" s="30"/>
      <c r="X1048" s="30"/>
      <c r="Y1048" s="30"/>
      <c r="Z1048" s="30"/>
      <c r="AA1048" s="30"/>
    </row>
    <row r="1049" spans="1:27" ht="13.2" x14ac:dyDescent="0.25">
      <c r="A1049" s="78"/>
      <c r="B1049" s="28"/>
      <c r="C1049" s="28"/>
      <c r="D1049" s="27"/>
      <c r="E1049" s="28"/>
      <c r="F1049" s="27"/>
      <c r="G1049" s="28"/>
      <c r="H1049" s="31"/>
      <c r="I1049" s="31"/>
      <c r="J1049" s="30"/>
      <c r="K1049" s="30"/>
      <c r="L1049" s="28"/>
      <c r="M1049" s="31"/>
      <c r="N1049" s="31"/>
      <c r="O1049" s="28"/>
      <c r="P1049" s="28"/>
      <c r="Q1049" s="28"/>
      <c r="R1049" s="31"/>
      <c r="S1049" s="31"/>
      <c r="T1049" s="30"/>
      <c r="U1049" s="30"/>
      <c r="V1049" s="30"/>
      <c r="W1049" s="30"/>
      <c r="X1049" s="30"/>
      <c r="Y1049" s="30"/>
      <c r="Z1049" s="30"/>
      <c r="AA1049" s="30"/>
    </row>
    <row r="1050" spans="1:27" ht="13.2" x14ac:dyDescent="0.25">
      <c r="A1050" s="78"/>
      <c r="B1050" s="28"/>
      <c r="C1050" s="28"/>
      <c r="D1050" s="27"/>
      <c r="E1050" s="28"/>
      <c r="F1050" s="27"/>
      <c r="G1050" s="28"/>
      <c r="H1050" s="31"/>
      <c r="I1050" s="31"/>
      <c r="J1050" s="30"/>
      <c r="K1050" s="30"/>
      <c r="L1050" s="28"/>
      <c r="M1050" s="31"/>
      <c r="N1050" s="31"/>
      <c r="O1050" s="28"/>
      <c r="P1050" s="28"/>
      <c r="Q1050" s="28"/>
      <c r="R1050" s="31"/>
      <c r="S1050" s="31"/>
      <c r="T1050" s="30"/>
      <c r="U1050" s="30"/>
      <c r="V1050" s="30"/>
      <c r="W1050" s="30"/>
      <c r="X1050" s="30"/>
      <c r="Y1050" s="30"/>
      <c r="Z1050" s="30"/>
      <c r="AA1050" s="30"/>
    </row>
    <row r="1051" spans="1:27" ht="13.2" x14ac:dyDescent="0.25">
      <c r="A1051" s="78"/>
      <c r="B1051" s="28"/>
      <c r="C1051" s="28"/>
      <c r="D1051" s="27"/>
      <c r="E1051" s="28"/>
      <c r="F1051" s="27"/>
      <c r="G1051" s="28"/>
      <c r="H1051" s="31"/>
      <c r="I1051" s="31"/>
      <c r="J1051" s="30"/>
      <c r="K1051" s="30"/>
      <c r="L1051" s="28"/>
      <c r="M1051" s="31"/>
      <c r="N1051" s="31"/>
      <c r="O1051" s="28"/>
      <c r="P1051" s="28"/>
      <c r="Q1051" s="28"/>
      <c r="R1051" s="31"/>
      <c r="S1051" s="31"/>
      <c r="T1051" s="30"/>
      <c r="U1051" s="30"/>
      <c r="V1051" s="30"/>
      <c r="W1051" s="30"/>
      <c r="X1051" s="30"/>
      <c r="Y1051" s="30"/>
      <c r="Z1051" s="30"/>
      <c r="AA1051" s="30"/>
    </row>
    <row r="1052" spans="1:27" ht="13.2" x14ac:dyDescent="0.25">
      <c r="A1052" s="78"/>
      <c r="B1052" s="28"/>
      <c r="C1052" s="28"/>
      <c r="D1052" s="27"/>
      <c r="E1052" s="28"/>
      <c r="F1052" s="27"/>
      <c r="G1052" s="28"/>
      <c r="H1052" s="31"/>
      <c r="I1052" s="31"/>
      <c r="J1052" s="30"/>
      <c r="K1052" s="30"/>
      <c r="L1052" s="28"/>
      <c r="M1052" s="31"/>
      <c r="N1052" s="31"/>
      <c r="O1052" s="28"/>
      <c r="P1052" s="28"/>
      <c r="Q1052" s="28"/>
      <c r="R1052" s="31"/>
      <c r="S1052" s="31"/>
      <c r="T1052" s="30"/>
      <c r="U1052" s="30"/>
      <c r="V1052" s="30"/>
      <c r="W1052" s="30"/>
      <c r="X1052" s="30"/>
      <c r="Y1052" s="30"/>
      <c r="Z1052" s="30"/>
      <c r="AA1052" s="30"/>
    </row>
    <row r="1053" spans="1:27" ht="13.2" x14ac:dyDescent="0.25">
      <c r="A1053" s="78"/>
      <c r="B1053" s="28"/>
      <c r="C1053" s="28"/>
      <c r="D1053" s="27"/>
      <c r="E1053" s="28"/>
      <c r="F1053" s="27"/>
      <c r="G1053" s="28"/>
      <c r="H1053" s="31"/>
      <c r="I1053" s="31"/>
      <c r="J1053" s="30"/>
      <c r="K1053" s="30"/>
      <c r="L1053" s="28"/>
      <c r="M1053" s="31"/>
      <c r="N1053" s="31"/>
      <c r="O1053" s="28"/>
      <c r="P1053" s="28"/>
      <c r="Q1053" s="28"/>
      <c r="R1053" s="31"/>
      <c r="S1053" s="31"/>
      <c r="T1053" s="30"/>
      <c r="U1053" s="30"/>
      <c r="V1053" s="30"/>
      <c r="W1053" s="30"/>
      <c r="X1053" s="30"/>
      <c r="Y1053" s="30"/>
      <c r="Z1053" s="30"/>
      <c r="AA1053" s="30"/>
    </row>
    <row r="1054" spans="1:27" ht="13.2" x14ac:dyDescent="0.25">
      <c r="A1054" s="78"/>
      <c r="B1054" s="28"/>
      <c r="C1054" s="28"/>
      <c r="D1054" s="27"/>
      <c r="E1054" s="28"/>
      <c r="F1054" s="27"/>
      <c r="G1054" s="28"/>
      <c r="H1054" s="31"/>
      <c r="I1054" s="31"/>
      <c r="J1054" s="30"/>
      <c r="K1054" s="30"/>
      <c r="L1054" s="28"/>
      <c r="M1054" s="31"/>
      <c r="N1054" s="31"/>
      <c r="O1054" s="28"/>
      <c r="P1054" s="28"/>
      <c r="Q1054" s="28"/>
      <c r="R1054" s="31"/>
      <c r="S1054" s="31"/>
      <c r="T1054" s="30"/>
      <c r="U1054" s="30"/>
      <c r="V1054" s="30"/>
      <c r="W1054" s="30"/>
      <c r="X1054" s="30"/>
      <c r="Y1054" s="30"/>
      <c r="Z1054" s="30"/>
      <c r="AA1054" s="30"/>
    </row>
    <row r="1055" spans="1:27" ht="13.2" x14ac:dyDescent="0.25">
      <c r="A1055" s="78"/>
      <c r="B1055" s="28"/>
      <c r="C1055" s="28"/>
      <c r="D1055" s="27"/>
      <c r="E1055" s="28"/>
      <c r="F1055" s="27"/>
      <c r="G1055" s="28"/>
      <c r="H1055" s="31"/>
      <c r="I1055" s="31"/>
      <c r="J1055" s="30"/>
      <c r="K1055" s="30"/>
      <c r="L1055" s="28"/>
      <c r="M1055" s="31"/>
      <c r="N1055" s="31"/>
      <c r="O1055" s="28"/>
      <c r="P1055" s="28"/>
      <c r="Q1055" s="28"/>
      <c r="R1055" s="31"/>
      <c r="S1055" s="31"/>
      <c r="T1055" s="30"/>
      <c r="U1055" s="30"/>
      <c r="V1055" s="30"/>
      <c r="W1055" s="30"/>
      <c r="X1055" s="30"/>
      <c r="Y1055" s="30"/>
      <c r="Z1055" s="30"/>
      <c r="AA1055" s="30"/>
    </row>
    <row r="1056" spans="1:27" ht="13.2" x14ac:dyDescent="0.25">
      <c r="A1056" s="78"/>
      <c r="B1056" s="28"/>
      <c r="C1056" s="28"/>
      <c r="D1056" s="27"/>
      <c r="E1056" s="28"/>
      <c r="F1056" s="27"/>
      <c r="G1056" s="28"/>
      <c r="H1056" s="31"/>
      <c r="I1056" s="31"/>
      <c r="J1056" s="30"/>
      <c r="K1056" s="30"/>
      <c r="L1056" s="28"/>
      <c r="M1056" s="31"/>
      <c r="N1056" s="31"/>
      <c r="O1056" s="28"/>
      <c r="P1056" s="28"/>
      <c r="Q1056" s="28"/>
      <c r="R1056" s="31"/>
      <c r="S1056" s="31"/>
      <c r="T1056" s="30"/>
      <c r="U1056" s="30"/>
      <c r="V1056" s="30"/>
      <c r="W1056" s="30"/>
      <c r="X1056" s="30"/>
      <c r="Y1056" s="30"/>
      <c r="Z1056" s="30"/>
      <c r="AA1056" s="30"/>
    </row>
    <row r="1057" spans="1:27" ht="13.2" x14ac:dyDescent="0.25">
      <c r="A1057" s="78"/>
      <c r="B1057" s="28"/>
      <c r="C1057" s="28"/>
      <c r="D1057" s="27"/>
      <c r="E1057" s="28"/>
      <c r="F1057" s="27"/>
      <c r="G1057" s="28"/>
      <c r="H1057" s="31"/>
      <c r="I1057" s="31"/>
      <c r="J1057" s="30"/>
      <c r="K1057" s="30"/>
      <c r="L1057" s="28"/>
      <c r="M1057" s="31"/>
      <c r="N1057" s="31"/>
      <c r="O1057" s="28"/>
      <c r="P1057" s="28"/>
      <c r="Q1057" s="28"/>
      <c r="R1057" s="31"/>
      <c r="S1057" s="31"/>
      <c r="T1057" s="30"/>
      <c r="U1057" s="30"/>
      <c r="V1057" s="30"/>
      <c r="W1057" s="30"/>
      <c r="X1057" s="30"/>
      <c r="Y1057" s="30"/>
      <c r="Z1057" s="30"/>
      <c r="AA1057" s="30"/>
    </row>
    <row r="1058" spans="1:27" ht="13.2" x14ac:dyDescent="0.25">
      <c r="A1058" s="78"/>
      <c r="B1058" s="28"/>
      <c r="C1058" s="28"/>
      <c r="D1058" s="27"/>
      <c r="E1058" s="28"/>
      <c r="F1058" s="27"/>
      <c r="G1058" s="28"/>
      <c r="H1058" s="31"/>
      <c r="I1058" s="31"/>
      <c r="J1058" s="30"/>
      <c r="K1058" s="30"/>
      <c r="L1058" s="28"/>
      <c r="M1058" s="31"/>
      <c r="N1058" s="31"/>
      <c r="O1058" s="28"/>
      <c r="P1058" s="28"/>
      <c r="Q1058" s="28"/>
      <c r="R1058" s="31"/>
      <c r="S1058" s="31"/>
      <c r="T1058" s="30"/>
      <c r="U1058" s="30"/>
      <c r="V1058" s="30"/>
      <c r="W1058" s="30"/>
      <c r="X1058" s="30"/>
      <c r="Y1058" s="30"/>
      <c r="Z1058" s="30"/>
      <c r="AA1058" s="30"/>
    </row>
    <row r="1059" spans="1:27" ht="13.2" x14ac:dyDescent="0.25">
      <c r="A1059" s="78"/>
      <c r="B1059" s="28"/>
      <c r="C1059" s="28"/>
      <c r="D1059" s="27"/>
      <c r="E1059" s="28"/>
      <c r="F1059" s="27"/>
      <c r="G1059" s="28"/>
      <c r="H1059" s="31"/>
      <c r="I1059" s="31"/>
      <c r="J1059" s="30"/>
      <c r="K1059" s="30"/>
      <c r="L1059" s="28"/>
      <c r="M1059" s="31"/>
      <c r="N1059" s="31"/>
      <c r="O1059" s="28"/>
      <c r="P1059" s="28"/>
      <c r="Q1059" s="28"/>
      <c r="R1059" s="31"/>
      <c r="S1059" s="31"/>
      <c r="T1059" s="30"/>
      <c r="U1059" s="30"/>
      <c r="V1059" s="30"/>
      <c r="W1059" s="30"/>
      <c r="X1059" s="30"/>
      <c r="Y1059" s="30"/>
      <c r="Z1059" s="30"/>
      <c r="AA1059" s="30"/>
    </row>
    <row r="1060" spans="1:27" ht="13.2" x14ac:dyDescent="0.25">
      <c r="A1060" s="78"/>
      <c r="B1060" s="28"/>
      <c r="C1060" s="28"/>
      <c r="D1060" s="27"/>
      <c r="E1060" s="28"/>
      <c r="F1060" s="27"/>
      <c r="G1060" s="28"/>
      <c r="H1060" s="31"/>
      <c r="I1060" s="31"/>
      <c r="J1060" s="30"/>
      <c r="K1060" s="30"/>
      <c r="L1060" s="28"/>
      <c r="M1060" s="31"/>
      <c r="N1060" s="31"/>
      <c r="O1060" s="28"/>
      <c r="P1060" s="28"/>
      <c r="Q1060" s="28"/>
      <c r="R1060" s="31"/>
      <c r="S1060" s="31"/>
      <c r="T1060" s="30"/>
      <c r="U1060" s="30"/>
      <c r="V1060" s="30"/>
      <c r="W1060" s="30"/>
      <c r="X1060" s="30"/>
      <c r="Y1060" s="30"/>
      <c r="Z1060" s="30"/>
      <c r="AA1060" s="30"/>
    </row>
    <row r="1061" spans="1:27" ht="13.2" x14ac:dyDescent="0.25">
      <c r="A1061" s="78"/>
      <c r="B1061" s="28"/>
      <c r="C1061" s="28"/>
      <c r="D1061" s="27"/>
      <c r="E1061" s="28"/>
      <c r="F1061" s="27"/>
      <c r="G1061" s="28"/>
      <c r="H1061" s="31"/>
      <c r="I1061" s="31"/>
      <c r="J1061" s="30"/>
      <c r="K1061" s="30"/>
      <c r="L1061" s="28"/>
      <c r="M1061" s="31"/>
      <c r="N1061" s="31"/>
      <c r="O1061" s="28"/>
      <c r="P1061" s="28"/>
      <c r="Q1061" s="28"/>
      <c r="R1061" s="31"/>
      <c r="S1061" s="31"/>
      <c r="T1061" s="30"/>
      <c r="U1061" s="30"/>
      <c r="V1061" s="30"/>
      <c r="W1061" s="30"/>
      <c r="X1061" s="30"/>
      <c r="Y1061" s="30"/>
      <c r="Z1061" s="30"/>
      <c r="AA1061" s="30"/>
    </row>
    <row r="1062" spans="1:27" ht="13.2" x14ac:dyDescent="0.25">
      <c r="A1062" s="78"/>
      <c r="B1062" s="28"/>
      <c r="C1062" s="28"/>
      <c r="D1062" s="27"/>
      <c r="E1062" s="28"/>
      <c r="F1062" s="27"/>
      <c r="G1062" s="28"/>
      <c r="H1062" s="31"/>
      <c r="I1062" s="31"/>
      <c r="J1062" s="30"/>
      <c r="K1062" s="30"/>
      <c r="L1062" s="28"/>
      <c r="M1062" s="31"/>
      <c r="N1062" s="31"/>
      <c r="O1062" s="28"/>
      <c r="P1062" s="28"/>
      <c r="Q1062" s="28"/>
      <c r="R1062" s="31"/>
      <c r="S1062" s="31"/>
      <c r="T1062" s="30"/>
      <c r="U1062" s="30"/>
      <c r="V1062" s="30"/>
      <c r="W1062" s="30"/>
      <c r="X1062" s="30"/>
      <c r="Y1062" s="30"/>
      <c r="Z1062" s="30"/>
      <c r="AA1062" s="30"/>
    </row>
    <row r="1063" spans="1:27" ht="13.2" x14ac:dyDescent="0.25">
      <c r="A1063" s="78"/>
      <c r="B1063" s="28"/>
      <c r="C1063" s="28"/>
      <c r="D1063" s="27"/>
      <c r="E1063" s="28"/>
      <c r="F1063" s="27"/>
      <c r="G1063" s="28"/>
      <c r="H1063" s="31"/>
      <c r="I1063" s="31"/>
      <c r="J1063" s="30"/>
      <c r="K1063" s="30"/>
      <c r="L1063" s="28"/>
      <c r="M1063" s="31"/>
      <c r="N1063" s="31"/>
      <c r="O1063" s="28"/>
      <c r="P1063" s="28"/>
      <c r="Q1063" s="28"/>
      <c r="R1063" s="31"/>
      <c r="S1063" s="31"/>
      <c r="T1063" s="30"/>
      <c r="U1063" s="30"/>
      <c r="V1063" s="30"/>
      <c r="W1063" s="30"/>
      <c r="X1063" s="30"/>
      <c r="Y1063" s="30"/>
      <c r="Z1063" s="30"/>
      <c r="AA1063" s="30"/>
    </row>
    <row r="1064" spans="1:27" ht="13.2" x14ac:dyDescent="0.25">
      <c r="A1064" s="78"/>
      <c r="B1064" s="28"/>
      <c r="C1064" s="28"/>
      <c r="D1064" s="27"/>
      <c r="E1064" s="28"/>
      <c r="F1064" s="27"/>
      <c r="G1064" s="28"/>
      <c r="H1064" s="31"/>
      <c r="I1064" s="31"/>
      <c r="J1064" s="30"/>
      <c r="K1064" s="30"/>
      <c r="L1064" s="28"/>
      <c r="M1064" s="31"/>
      <c r="N1064" s="31"/>
      <c r="O1064" s="28"/>
      <c r="P1064" s="28"/>
      <c r="Q1064" s="28"/>
      <c r="R1064" s="31"/>
      <c r="S1064" s="31"/>
      <c r="T1064" s="30"/>
      <c r="U1064" s="30"/>
      <c r="V1064" s="30"/>
      <c r="W1064" s="30"/>
      <c r="X1064" s="30"/>
      <c r="Y1064" s="30"/>
      <c r="Z1064" s="30"/>
      <c r="AA1064" s="30"/>
    </row>
    <row r="1065" spans="1:27" ht="13.2" x14ac:dyDescent="0.25">
      <c r="A1065" s="78"/>
      <c r="B1065" s="28"/>
      <c r="C1065" s="28"/>
      <c r="D1065" s="27"/>
      <c r="E1065" s="28"/>
      <c r="F1065" s="27"/>
      <c r="G1065" s="28"/>
      <c r="H1065" s="31"/>
      <c r="I1065" s="31"/>
      <c r="J1065" s="30"/>
      <c r="K1065" s="30"/>
      <c r="L1065" s="28"/>
      <c r="M1065" s="31"/>
      <c r="N1065" s="31"/>
      <c r="O1065" s="28"/>
      <c r="P1065" s="28"/>
      <c r="Q1065" s="28"/>
      <c r="R1065" s="31"/>
      <c r="S1065" s="31"/>
      <c r="T1065" s="30"/>
      <c r="U1065" s="30"/>
      <c r="V1065" s="30"/>
      <c r="W1065" s="30"/>
      <c r="X1065" s="30"/>
      <c r="Y1065" s="30"/>
      <c r="Z1065" s="30"/>
      <c r="AA1065" s="30"/>
    </row>
    <row r="1066" spans="1:27" ht="13.2" x14ac:dyDescent="0.25">
      <c r="A1066" s="78"/>
      <c r="B1066" s="28"/>
      <c r="C1066" s="28"/>
      <c r="D1066" s="27"/>
      <c r="E1066" s="28"/>
      <c r="F1066" s="27"/>
      <c r="G1066" s="28"/>
      <c r="H1066" s="31"/>
      <c r="I1066" s="31"/>
      <c r="J1066" s="30"/>
      <c r="K1066" s="30"/>
      <c r="L1066" s="28"/>
      <c r="M1066" s="31"/>
      <c r="N1066" s="31"/>
      <c r="O1066" s="28"/>
      <c r="P1066" s="28"/>
      <c r="Q1066" s="28"/>
      <c r="R1066" s="31"/>
      <c r="S1066" s="31"/>
      <c r="T1066" s="30"/>
      <c r="U1066" s="30"/>
      <c r="V1066" s="30"/>
      <c r="W1066" s="30"/>
      <c r="X1066" s="30"/>
      <c r="Y1066" s="30"/>
      <c r="Z1066" s="30"/>
      <c r="AA1066" s="30"/>
    </row>
    <row r="1067" spans="1:27" ht="13.2" x14ac:dyDescent="0.25">
      <c r="A1067" s="78"/>
      <c r="B1067" s="28"/>
      <c r="C1067" s="28"/>
      <c r="D1067" s="27"/>
      <c r="E1067" s="28"/>
      <c r="F1067" s="27"/>
      <c r="G1067" s="28"/>
      <c r="H1067" s="31"/>
      <c r="I1067" s="31"/>
      <c r="J1067" s="30"/>
      <c r="K1067" s="30"/>
      <c r="L1067" s="28"/>
      <c r="M1067" s="31"/>
      <c r="N1067" s="31"/>
      <c r="O1067" s="28"/>
      <c r="P1067" s="28"/>
      <c r="Q1067" s="28"/>
      <c r="R1067" s="31"/>
      <c r="S1067" s="31"/>
      <c r="T1067" s="30"/>
      <c r="U1067" s="30"/>
      <c r="V1067" s="30"/>
      <c r="W1067" s="30"/>
      <c r="X1067" s="30"/>
      <c r="Y1067" s="30"/>
      <c r="Z1067" s="30"/>
      <c r="AA1067" s="30"/>
    </row>
    <row r="1068" spans="1:27" ht="13.2" x14ac:dyDescent="0.25">
      <c r="A1068" s="78"/>
      <c r="B1068" s="28"/>
      <c r="C1068" s="28"/>
      <c r="D1068" s="27"/>
      <c r="E1068" s="28"/>
      <c r="F1068" s="27"/>
      <c r="G1068" s="28"/>
      <c r="H1068" s="31"/>
      <c r="I1068" s="31"/>
      <c r="J1068" s="30"/>
      <c r="K1068" s="30"/>
      <c r="L1068" s="28"/>
      <c r="M1068" s="31"/>
      <c r="N1068" s="31"/>
      <c r="O1068" s="28"/>
      <c r="P1068" s="28"/>
      <c r="Q1068" s="28"/>
      <c r="R1068" s="31"/>
      <c r="S1068" s="31"/>
      <c r="T1068" s="30"/>
      <c r="U1068" s="30"/>
      <c r="V1068" s="30"/>
      <c r="W1068" s="30"/>
      <c r="X1068" s="30"/>
      <c r="Y1068" s="30"/>
      <c r="Z1068" s="30"/>
      <c r="AA1068" s="30"/>
    </row>
    <row r="1069" spans="1:27" ht="13.2" x14ac:dyDescent="0.25">
      <c r="A1069" s="78"/>
      <c r="B1069" s="28"/>
      <c r="C1069" s="28"/>
      <c r="D1069" s="27"/>
      <c r="E1069" s="28"/>
      <c r="F1069" s="27"/>
      <c r="G1069" s="28"/>
      <c r="H1069" s="31"/>
      <c r="I1069" s="31"/>
      <c r="J1069" s="30"/>
      <c r="K1069" s="30"/>
      <c r="L1069" s="28"/>
      <c r="M1069" s="31"/>
      <c r="N1069" s="31"/>
      <c r="O1069" s="28"/>
      <c r="P1069" s="28"/>
      <c r="Q1069" s="28"/>
      <c r="R1069" s="31"/>
      <c r="S1069" s="31"/>
      <c r="T1069" s="30"/>
      <c r="U1069" s="30"/>
      <c r="V1069" s="30"/>
      <c r="W1069" s="30"/>
      <c r="X1069" s="30"/>
      <c r="Y1069" s="30"/>
      <c r="Z1069" s="30"/>
      <c r="AA1069" s="30"/>
    </row>
    <row r="1070" spans="1:27" ht="13.2" x14ac:dyDescent="0.25">
      <c r="A1070" s="78"/>
      <c r="B1070" s="28"/>
      <c r="C1070" s="28"/>
      <c r="D1070" s="27"/>
      <c r="E1070" s="28"/>
      <c r="F1070" s="27"/>
      <c r="G1070" s="28"/>
      <c r="H1070" s="31"/>
      <c r="I1070" s="31"/>
      <c r="J1070" s="30"/>
      <c r="K1070" s="30"/>
      <c r="L1070" s="28"/>
      <c r="M1070" s="31"/>
      <c r="N1070" s="31"/>
      <c r="O1070" s="28"/>
      <c r="P1070" s="28"/>
      <c r="Q1070" s="28"/>
      <c r="R1070" s="31"/>
      <c r="S1070" s="31"/>
      <c r="T1070" s="30"/>
      <c r="U1070" s="30"/>
      <c r="V1070" s="30"/>
      <c r="W1070" s="30"/>
      <c r="X1070" s="30"/>
      <c r="Y1070" s="30"/>
      <c r="Z1070" s="30"/>
      <c r="AA1070" s="30"/>
    </row>
    <row r="1071" spans="1:27" ht="13.2" x14ac:dyDescent="0.25">
      <c r="A1071" s="78"/>
      <c r="B1071" s="28"/>
      <c r="C1071" s="28"/>
      <c r="D1071" s="27"/>
      <c r="E1071" s="28"/>
      <c r="F1071" s="27"/>
      <c r="G1071" s="28"/>
      <c r="H1071" s="31"/>
      <c r="I1071" s="31"/>
      <c r="J1071" s="30"/>
      <c r="K1071" s="30"/>
      <c r="L1071" s="28"/>
      <c r="M1071" s="31"/>
      <c r="N1071" s="31"/>
      <c r="O1071" s="28"/>
      <c r="P1071" s="28"/>
      <c r="Q1071" s="28"/>
      <c r="R1071" s="31"/>
      <c r="S1071" s="31"/>
      <c r="T1071" s="30"/>
      <c r="U1071" s="30"/>
      <c r="V1071" s="30"/>
      <c r="W1071" s="30"/>
      <c r="X1071" s="30"/>
      <c r="Y1071" s="30"/>
      <c r="Z1071" s="30"/>
      <c r="AA1071" s="30"/>
    </row>
    <row r="1072" spans="1:27" ht="13.2" x14ac:dyDescent="0.25">
      <c r="A1072" s="78"/>
      <c r="B1072" s="28"/>
      <c r="C1072" s="28"/>
      <c r="D1072" s="27"/>
      <c r="E1072" s="28"/>
      <c r="F1072" s="27"/>
      <c r="G1072" s="28"/>
      <c r="H1072" s="31"/>
      <c r="I1072" s="31"/>
      <c r="J1072" s="30"/>
      <c r="K1072" s="30"/>
      <c r="L1072" s="28"/>
      <c r="M1072" s="31"/>
      <c r="N1072" s="31"/>
      <c r="O1072" s="28"/>
      <c r="P1072" s="28"/>
      <c r="Q1072" s="28"/>
      <c r="R1072" s="31"/>
      <c r="S1072" s="31"/>
      <c r="T1072" s="30"/>
      <c r="U1072" s="30"/>
      <c r="V1072" s="30"/>
      <c r="W1072" s="30"/>
      <c r="X1072" s="30"/>
      <c r="Y1072" s="30"/>
      <c r="Z1072" s="30"/>
      <c r="AA1072" s="30"/>
    </row>
    <row r="1073" spans="1:27" ht="13.2" x14ac:dyDescent="0.25">
      <c r="A1073" s="78"/>
      <c r="B1073" s="28"/>
      <c r="C1073" s="28"/>
      <c r="D1073" s="27"/>
      <c r="E1073" s="28"/>
      <c r="F1073" s="27"/>
      <c r="G1073" s="28"/>
      <c r="H1073" s="31"/>
      <c r="I1073" s="31"/>
      <c r="J1073" s="30"/>
      <c r="K1073" s="30"/>
      <c r="L1073" s="28"/>
      <c r="M1073" s="31"/>
      <c r="N1073" s="31"/>
      <c r="O1073" s="28"/>
      <c r="P1073" s="28"/>
      <c r="Q1073" s="28"/>
      <c r="R1073" s="31"/>
      <c r="S1073" s="31"/>
      <c r="T1073" s="30"/>
      <c r="U1073" s="30"/>
      <c r="V1073" s="30"/>
      <c r="W1073" s="30"/>
      <c r="X1073" s="30"/>
      <c r="Y1073" s="30"/>
      <c r="Z1073" s="30"/>
      <c r="AA1073" s="30"/>
    </row>
    <row r="1074" spans="1:27" ht="13.2" x14ac:dyDescent="0.25">
      <c r="A1074" s="78"/>
      <c r="B1074" s="28"/>
      <c r="C1074" s="28"/>
      <c r="D1074" s="27"/>
      <c r="E1074" s="28"/>
      <c r="F1074" s="27"/>
      <c r="G1074" s="28"/>
      <c r="H1074" s="31"/>
      <c r="I1074" s="31"/>
      <c r="J1074" s="30"/>
      <c r="K1074" s="30"/>
      <c r="L1074" s="28"/>
      <c r="M1074" s="31"/>
      <c r="N1074" s="31"/>
      <c r="O1074" s="28"/>
      <c r="P1074" s="28"/>
      <c r="Q1074" s="28"/>
      <c r="R1074" s="31"/>
      <c r="S1074" s="31"/>
      <c r="T1074" s="30"/>
      <c r="U1074" s="30"/>
      <c r="V1074" s="30"/>
      <c r="W1074" s="30"/>
      <c r="X1074" s="30"/>
      <c r="Y1074" s="30"/>
      <c r="Z1074" s="30"/>
      <c r="AA1074" s="30"/>
    </row>
    <row r="1075" spans="1:27" ht="13.2" x14ac:dyDescent="0.25">
      <c r="A1075" s="78"/>
      <c r="B1075" s="28"/>
      <c r="C1075" s="28"/>
      <c r="D1075" s="27"/>
      <c r="E1075" s="28"/>
      <c r="F1075" s="27"/>
      <c r="G1075" s="28"/>
      <c r="H1075" s="31"/>
      <c r="I1075" s="31"/>
      <c r="J1075" s="30"/>
      <c r="K1075" s="30"/>
      <c r="L1075" s="28"/>
      <c r="M1075" s="31"/>
      <c r="N1075" s="31"/>
      <c r="O1075" s="28"/>
      <c r="P1075" s="28"/>
      <c r="Q1075" s="28"/>
      <c r="R1075" s="31"/>
      <c r="S1075" s="31"/>
      <c r="T1075" s="30"/>
      <c r="U1075" s="30"/>
      <c r="V1075" s="30"/>
      <c r="W1075" s="30"/>
      <c r="X1075" s="30"/>
      <c r="Y1075" s="30"/>
      <c r="Z1075" s="30"/>
      <c r="AA1075" s="30"/>
    </row>
    <row r="1076" spans="1:27" ht="13.2" x14ac:dyDescent="0.25">
      <c r="A1076" s="78"/>
      <c r="B1076" s="28"/>
      <c r="C1076" s="28"/>
      <c r="D1076" s="27"/>
      <c r="E1076" s="28"/>
      <c r="F1076" s="27"/>
      <c r="G1076" s="28"/>
      <c r="H1076" s="31"/>
      <c r="I1076" s="31"/>
      <c r="J1076" s="30"/>
      <c r="K1076" s="30"/>
      <c r="L1076" s="28"/>
      <c r="M1076" s="31"/>
      <c r="N1076" s="31"/>
      <c r="O1076" s="28"/>
      <c r="P1076" s="28"/>
      <c r="Q1076" s="28"/>
      <c r="R1076" s="31"/>
      <c r="S1076" s="31"/>
      <c r="T1076" s="30"/>
      <c r="U1076" s="30"/>
      <c r="V1076" s="30"/>
      <c r="W1076" s="30"/>
      <c r="X1076" s="30"/>
      <c r="Y1076" s="30"/>
      <c r="Z1076" s="30"/>
      <c r="AA1076" s="30"/>
    </row>
    <row r="1077" spans="1:27" ht="13.2" x14ac:dyDescent="0.25">
      <c r="A1077" s="78"/>
      <c r="B1077" s="28"/>
      <c r="C1077" s="28"/>
      <c r="D1077" s="27"/>
      <c r="E1077" s="28"/>
      <c r="F1077" s="27"/>
      <c r="G1077" s="28"/>
      <c r="H1077" s="31"/>
      <c r="I1077" s="31"/>
      <c r="J1077" s="30"/>
      <c r="K1077" s="30"/>
      <c r="L1077" s="28"/>
      <c r="M1077" s="31"/>
      <c r="N1077" s="31"/>
      <c r="O1077" s="28"/>
      <c r="P1077" s="28"/>
      <c r="Q1077" s="28"/>
      <c r="R1077" s="31"/>
      <c r="S1077" s="31"/>
      <c r="T1077" s="30"/>
      <c r="U1077" s="30"/>
      <c r="V1077" s="30"/>
      <c r="W1077" s="30"/>
      <c r="X1077" s="30"/>
      <c r="Y1077" s="30"/>
      <c r="Z1077" s="30"/>
      <c r="AA1077" s="30"/>
    </row>
    <row r="1078" spans="1:27" ht="13.2" x14ac:dyDescent="0.25">
      <c r="A1078" s="78"/>
      <c r="B1078" s="28"/>
      <c r="C1078" s="28"/>
      <c r="D1078" s="27"/>
      <c r="E1078" s="28"/>
      <c r="F1078" s="27"/>
      <c r="G1078" s="28"/>
      <c r="H1078" s="31"/>
      <c r="I1078" s="31"/>
      <c r="J1078" s="30"/>
      <c r="K1078" s="30"/>
      <c r="L1078" s="28"/>
      <c r="M1078" s="31"/>
      <c r="N1078" s="31"/>
      <c r="O1078" s="28"/>
      <c r="P1078" s="28"/>
      <c r="Q1078" s="28"/>
      <c r="R1078" s="31"/>
      <c r="S1078" s="31"/>
      <c r="T1078" s="30"/>
      <c r="U1078" s="30"/>
      <c r="V1078" s="30"/>
      <c r="W1078" s="30"/>
      <c r="X1078" s="30"/>
      <c r="Y1078" s="30"/>
      <c r="Z1078" s="30"/>
      <c r="AA1078" s="30"/>
    </row>
    <row r="1079" spans="1:27" ht="13.2" x14ac:dyDescent="0.25">
      <c r="A1079" s="78"/>
      <c r="B1079" s="28"/>
      <c r="C1079" s="28"/>
      <c r="D1079" s="27"/>
      <c r="E1079" s="28"/>
      <c r="F1079" s="27"/>
      <c r="G1079" s="28"/>
      <c r="H1079" s="31"/>
      <c r="I1079" s="31"/>
      <c r="J1079" s="30"/>
      <c r="K1079" s="30"/>
      <c r="L1079" s="28"/>
      <c r="M1079" s="31"/>
      <c r="N1079" s="31"/>
      <c r="O1079" s="28"/>
      <c r="P1079" s="28"/>
      <c r="Q1079" s="28"/>
      <c r="R1079" s="31"/>
      <c r="S1079" s="31"/>
      <c r="T1079" s="30"/>
      <c r="U1079" s="30"/>
      <c r="V1079" s="30"/>
      <c r="W1079" s="30"/>
      <c r="X1079" s="30"/>
      <c r="Y1079" s="30"/>
      <c r="Z1079" s="30"/>
      <c r="AA1079" s="30"/>
    </row>
    <row r="1080" spans="1:27" ht="13.2" x14ac:dyDescent="0.25">
      <c r="A1080" s="78"/>
      <c r="B1080" s="28"/>
      <c r="C1080" s="28"/>
      <c r="D1080" s="27"/>
      <c r="E1080" s="28"/>
      <c r="F1080" s="27"/>
      <c r="G1080" s="28"/>
      <c r="H1080" s="31"/>
      <c r="I1080" s="31"/>
      <c r="J1080" s="30"/>
      <c r="K1080" s="30"/>
      <c r="L1080" s="28"/>
      <c r="M1080" s="31"/>
      <c r="N1080" s="31"/>
      <c r="O1080" s="28"/>
      <c r="P1080" s="28"/>
      <c r="Q1080" s="28"/>
      <c r="R1080" s="31"/>
      <c r="S1080" s="31"/>
      <c r="T1080" s="30"/>
      <c r="U1080" s="30"/>
      <c r="V1080" s="30"/>
      <c r="W1080" s="30"/>
      <c r="X1080" s="30"/>
      <c r="Y1080" s="30"/>
      <c r="Z1080" s="30"/>
      <c r="AA1080" s="30"/>
    </row>
    <row r="1081" spans="1:27" ht="13.2" x14ac:dyDescent="0.25">
      <c r="A1081" s="78"/>
      <c r="B1081" s="28"/>
      <c r="C1081" s="28"/>
      <c r="D1081" s="27"/>
      <c r="E1081" s="28"/>
      <c r="F1081" s="27"/>
      <c r="G1081" s="28"/>
      <c r="H1081" s="31"/>
      <c r="I1081" s="31"/>
      <c r="J1081" s="30"/>
      <c r="K1081" s="30"/>
      <c r="L1081" s="28"/>
      <c r="M1081" s="31"/>
      <c r="N1081" s="31"/>
      <c r="O1081" s="28"/>
      <c r="P1081" s="28"/>
      <c r="Q1081" s="28"/>
      <c r="R1081" s="31"/>
      <c r="S1081" s="31"/>
      <c r="T1081" s="30"/>
      <c r="U1081" s="30"/>
      <c r="V1081" s="30"/>
      <c r="W1081" s="30"/>
      <c r="X1081" s="30"/>
      <c r="Y1081" s="30"/>
      <c r="Z1081" s="30"/>
      <c r="AA1081" s="30"/>
    </row>
    <row r="1082" spans="1:27" ht="13.2" x14ac:dyDescent="0.25">
      <c r="A1082" s="78"/>
      <c r="B1082" s="28"/>
      <c r="C1082" s="28"/>
      <c r="D1082" s="27"/>
      <c r="E1082" s="28"/>
      <c r="F1082" s="27"/>
      <c r="G1082" s="28"/>
      <c r="H1082" s="31"/>
      <c r="I1082" s="31"/>
      <c r="J1082" s="30"/>
      <c r="K1082" s="30"/>
      <c r="L1082" s="28"/>
      <c r="M1082" s="31"/>
      <c r="N1082" s="31"/>
      <c r="O1082" s="28"/>
      <c r="P1082" s="28"/>
      <c r="Q1082" s="28"/>
      <c r="R1082" s="31"/>
      <c r="S1082" s="31"/>
      <c r="T1082" s="30"/>
      <c r="U1082" s="30"/>
      <c r="V1082" s="30"/>
      <c r="W1082" s="30"/>
      <c r="X1082" s="30"/>
      <c r="Y1082" s="30"/>
      <c r="Z1082" s="30"/>
      <c r="AA1082" s="30"/>
    </row>
    <row r="1083" spans="1:27" ht="13.2" x14ac:dyDescent="0.25">
      <c r="A1083" s="78"/>
      <c r="B1083" s="28"/>
      <c r="C1083" s="28"/>
      <c r="D1083" s="27"/>
      <c r="E1083" s="28"/>
      <c r="F1083" s="27"/>
      <c r="G1083" s="28"/>
      <c r="H1083" s="31"/>
      <c r="I1083" s="31"/>
      <c r="J1083" s="30"/>
      <c r="K1083" s="30"/>
      <c r="L1083" s="28"/>
      <c r="M1083" s="31"/>
      <c r="N1083" s="31"/>
      <c r="O1083" s="28"/>
      <c r="P1083" s="28"/>
      <c r="Q1083" s="28"/>
      <c r="R1083" s="31"/>
      <c r="S1083" s="31"/>
      <c r="T1083" s="30"/>
      <c r="U1083" s="30"/>
      <c r="V1083" s="30"/>
      <c r="W1083" s="30"/>
      <c r="X1083" s="30"/>
      <c r="Y1083" s="30"/>
      <c r="Z1083" s="30"/>
      <c r="AA1083" s="30"/>
    </row>
    <row r="1084" spans="1:27" ht="13.2" x14ac:dyDescent="0.25">
      <c r="A1084" s="78"/>
      <c r="B1084" s="28"/>
      <c r="C1084" s="28"/>
      <c r="D1084" s="27"/>
      <c r="E1084" s="28"/>
      <c r="F1084" s="27"/>
      <c r="G1084" s="28"/>
      <c r="H1084" s="31"/>
      <c r="I1084" s="31"/>
      <c r="J1084" s="30"/>
      <c r="K1084" s="30"/>
      <c r="L1084" s="28"/>
      <c r="M1084" s="31"/>
      <c r="N1084" s="31"/>
      <c r="O1084" s="28"/>
      <c r="P1084" s="28"/>
      <c r="Q1084" s="28"/>
      <c r="R1084" s="31"/>
      <c r="S1084" s="31"/>
      <c r="T1084" s="30"/>
      <c r="U1084" s="30"/>
      <c r="V1084" s="30"/>
      <c r="W1084" s="30"/>
      <c r="X1084" s="30"/>
      <c r="Y1084" s="30"/>
      <c r="Z1084" s="30"/>
      <c r="AA1084" s="30"/>
    </row>
    <row r="1085" spans="1:27" ht="13.2" x14ac:dyDescent="0.25">
      <c r="A1085" s="78"/>
      <c r="B1085" s="28"/>
      <c r="C1085" s="28"/>
      <c r="D1085" s="27"/>
      <c r="E1085" s="28"/>
      <c r="F1085" s="27"/>
      <c r="G1085" s="28"/>
      <c r="H1085" s="31"/>
      <c r="I1085" s="31"/>
      <c r="J1085" s="30"/>
      <c r="K1085" s="30"/>
      <c r="L1085" s="28"/>
      <c r="M1085" s="31"/>
      <c r="N1085" s="31"/>
      <c r="O1085" s="28"/>
      <c r="P1085" s="28"/>
      <c r="Q1085" s="28"/>
      <c r="R1085" s="31"/>
      <c r="S1085" s="31"/>
      <c r="T1085" s="30"/>
      <c r="U1085" s="30"/>
      <c r="V1085" s="30"/>
      <c r="W1085" s="30"/>
      <c r="X1085" s="30"/>
      <c r="Y1085" s="30"/>
      <c r="Z1085" s="30"/>
      <c r="AA1085" s="30"/>
    </row>
    <row r="1086" spans="1:27" ht="13.2" x14ac:dyDescent="0.25">
      <c r="A1086" s="78"/>
      <c r="B1086" s="28"/>
      <c r="C1086" s="28"/>
      <c r="D1086" s="27"/>
      <c r="E1086" s="28"/>
      <c r="F1086" s="27"/>
      <c r="G1086" s="28"/>
      <c r="H1086" s="31"/>
      <c r="I1086" s="31"/>
      <c r="J1086" s="30"/>
      <c r="K1086" s="30"/>
      <c r="L1086" s="28"/>
      <c r="M1086" s="31"/>
      <c r="N1086" s="31"/>
      <c r="O1086" s="28"/>
      <c r="P1086" s="28"/>
      <c r="Q1086" s="28"/>
      <c r="R1086" s="31"/>
      <c r="S1086" s="31"/>
      <c r="T1086" s="30"/>
      <c r="U1086" s="30"/>
      <c r="V1086" s="30"/>
      <c r="W1086" s="30"/>
      <c r="X1086" s="30"/>
      <c r="Y1086" s="30"/>
      <c r="Z1086" s="30"/>
      <c r="AA1086" s="30"/>
    </row>
    <row r="1087" spans="1:27" ht="13.2" x14ac:dyDescent="0.25">
      <c r="A1087" s="78"/>
      <c r="B1087" s="28"/>
      <c r="C1087" s="28"/>
      <c r="D1087" s="27"/>
      <c r="E1087" s="28"/>
      <c r="F1087" s="27"/>
      <c r="G1087" s="28"/>
      <c r="H1087" s="31"/>
      <c r="I1087" s="31"/>
      <c r="J1087" s="30"/>
      <c r="K1087" s="30"/>
      <c r="L1087" s="28"/>
      <c r="M1087" s="31"/>
      <c r="N1087" s="31"/>
      <c r="O1087" s="28"/>
      <c r="P1087" s="28"/>
      <c r="Q1087" s="28"/>
      <c r="R1087" s="31"/>
      <c r="S1087" s="31"/>
      <c r="T1087" s="30"/>
      <c r="U1087" s="30"/>
      <c r="V1087" s="30"/>
      <c r="W1087" s="30"/>
      <c r="X1087" s="30"/>
      <c r="Y1087" s="30"/>
      <c r="Z1087" s="30"/>
      <c r="AA1087" s="30"/>
    </row>
    <row r="1088" spans="1:27" ht="13.2" x14ac:dyDescent="0.25">
      <c r="A1088" s="78"/>
      <c r="B1088" s="28"/>
      <c r="C1088" s="28"/>
      <c r="D1088" s="27"/>
      <c r="E1088" s="28"/>
      <c r="F1088" s="27"/>
      <c r="G1088" s="28"/>
      <c r="H1088" s="31"/>
      <c r="I1088" s="31"/>
      <c r="J1088" s="30"/>
      <c r="K1088" s="30"/>
      <c r="L1088" s="28"/>
      <c r="M1088" s="31"/>
      <c r="N1088" s="31"/>
      <c r="O1088" s="28"/>
      <c r="P1088" s="28"/>
      <c r="Q1088" s="28"/>
      <c r="R1088" s="31"/>
      <c r="S1088" s="31"/>
      <c r="T1088" s="30"/>
      <c r="U1088" s="30"/>
      <c r="V1088" s="30"/>
      <c r="W1088" s="30"/>
      <c r="X1088" s="30"/>
      <c r="Y1088" s="30"/>
      <c r="Z1088" s="30"/>
      <c r="AA1088" s="30"/>
    </row>
    <row r="1089" spans="1:27" ht="13.2" x14ac:dyDescent="0.25">
      <c r="A1089" s="78"/>
      <c r="B1089" s="28"/>
      <c r="C1089" s="28"/>
      <c r="D1089" s="27"/>
      <c r="E1089" s="28"/>
      <c r="F1089" s="27"/>
      <c r="G1089" s="28"/>
      <c r="H1089" s="31"/>
      <c r="I1089" s="31"/>
      <c r="J1089" s="30"/>
      <c r="K1089" s="30"/>
      <c r="L1089" s="28"/>
      <c r="M1089" s="31"/>
      <c r="N1089" s="31"/>
      <c r="O1089" s="28"/>
      <c r="P1089" s="28"/>
      <c r="Q1089" s="28"/>
      <c r="R1089" s="31"/>
      <c r="S1089" s="31"/>
      <c r="T1089" s="30"/>
      <c r="U1089" s="30"/>
      <c r="V1089" s="30"/>
      <c r="W1089" s="30"/>
      <c r="X1089" s="30"/>
      <c r="Y1089" s="30"/>
      <c r="Z1089" s="30"/>
      <c r="AA1089" s="30"/>
    </row>
    <row r="1090" spans="1:27" ht="13.2" x14ac:dyDescent="0.25">
      <c r="A1090" s="78"/>
      <c r="B1090" s="28"/>
      <c r="C1090" s="28"/>
      <c r="D1090" s="27"/>
      <c r="E1090" s="28"/>
      <c r="F1090" s="27"/>
      <c r="G1090" s="28"/>
      <c r="H1090" s="31"/>
      <c r="I1090" s="31"/>
      <c r="J1090" s="30"/>
      <c r="K1090" s="30"/>
      <c r="L1090" s="28"/>
      <c r="M1090" s="31"/>
      <c r="N1090" s="31"/>
      <c r="O1090" s="28"/>
      <c r="P1090" s="28"/>
      <c r="Q1090" s="28"/>
      <c r="R1090" s="31"/>
      <c r="S1090" s="31"/>
      <c r="T1090" s="30"/>
      <c r="U1090" s="30"/>
      <c r="V1090" s="30"/>
      <c r="W1090" s="30"/>
      <c r="X1090" s="30"/>
      <c r="Y1090" s="30"/>
      <c r="Z1090" s="30"/>
      <c r="AA1090" s="30"/>
    </row>
    <row r="1091" spans="1:27" ht="13.2" x14ac:dyDescent="0.25">
      <c r="A1091" s="78"/>
      <c r="B1091" s="28"/>
      <c r="C1091" s="28"/>
      <c r="D1091" s="27"/>
      <c r="E1091" s="28"/>
      <c r="F1091" s="27"/>
      <c r="G1091" s="28"/>
      <c r="H1091" s="31"/>
      <c r="I1091" s="31"/>
      <c r="J1091" s="30"/>
      <c r="K1091" s="30"/>
      <c r="L1091" s="28"/>
      <c r="M1091" s="31"/>
      <c r="N1091" s="31"/>
      <c r="O1091" s="28"/>
      <c r="P1091" s="28"/>
      <c r="Q1091" s="28"/>
      <c r="R1091" s="31"/>
      <c r="S1091" s="31"/>
      <c r="T1091" s="30"/>
      <c r="U1091" s="30"/>
      <c r="V1091" s="30"/>
      <c r="W1091" s="30"/>
      <c r="X1091" s="30"/>
      <c r="Y1091" s="30"/>
      <c r="Z1091" s="30"/>
      <c r="AA1091" s="30"/>
    </row>
    <row r="1092" spans="1:27" ht="13.2" x14ac:dyDescent="0.25">
      <c r="A1092" s="78"/>
      <c r="B1092" s="28"/>
      <c r="C1092" s="28"/>
      <c r="D1092" s="27"/>
      <c r="E1092" s="28"/>
      <c r="F1092" s="27"/>
      <c r="G1092" s="28"/>
      <c r="H1092" s="31"/>
      <c r="I1092" s="31"/>
      <c r="J1092" s="30"/>
      <c r="K1092" s="30"/>
      <c r="L1092" s="28"/>
      <c r="M1092" s="31"/>
      <c r="N1092" s="31"/>
      <c r="O1092" s="28"/>
      <c r="P1092" s="28"/>
      <c r="Q1092" s="28"/>
      <c r="R1092" s="31"/>
      <c r="S1092" s="31"/>
      <c r="T1092" s="30"/>
      <c r="U1092" s="30"/>
      <c r="V1092" s="30"/>
      <c r="W1092" s="30"/>
      <c r="X1092" s="30"/>
      <c r="Y1092" s="30"/>
      <c r="Z1092" s="30"/>
      <c r="AA1092" s="30"/>
    </row>
    <row r="1093" spans="1:27" ht="13.2" x14ac:dyDescent="0.25">
      <c r="A1093" s="78"/>
      <c r="B1093" s="28"/>
      <c r="C1093" s="28"/>
      <c r="D1093" s="27"/>
      <c r="E1093" s="28"/>
      <c r="F1093" s="27"/>
      <c r="G1093" s="28"/>
      <c r="H1093" s="31"/>
      <c r="I1093" s="31"/>
      <c r="J1093" s="30"/>
      <c r="K1093" s="30"/>
      <c r="L1093" s="28"/>
      <c r="M1093" s="31"/>
      <c r="N1093" s="31"/>
      <c r="O1093" s="28"/>
      <c r="P1093" s="28"/>
      <c r="Q1093" s="28"/>
      <c r="R1093" s="31"/>
      <c r="S1093" s="31"/>
      <c r="T1093" s="30"/>
      <c r="U1093" s="30"/>
      <c r="V1093" s="30"/>
      <c r="W1093" s="30"/>
      <c r="X1093" s="30"/>
      <c r="Y1093" s="30"/>
      <c r="Z1093" s="30"/>
      <c r="AA1093" s="30"/>
    </row>
    <row r="1094" spans="1:27" ht="13.2" x14ac:dyDescent="0.25">
      <c r="A1094" s="78"/>
      <c r="B1094" s="28"/>
      <c r="C1094" s="28"/>
      <c r="D1094" s="27"/>
      <c r="E1094" s="28"/>
      <c r="F1094" s="27"/>
      <c r="G1094" s="28"/>
      <c r="H1094" s="31"/>
      <c r="I1094" s="31"/>
      <c r="J1094" s="30"/>
      <c r="K1094" s="30"/>
      <c r="L1094" s="28"/>
      <c r="M1094" s="31"/>
      <c r="N1094" s="31"/>
      <c r="O1094" s="28"/>
      <c r="P1094" s="28"/>
      <c r="Q1094" s="28"/>
      <c r="R1094" s="31"/>
      <c r="S1094" s="31"/>
      <c r="T1094" s="30"/>
      <c r="U1094" s="30"/>
      <c r="V1094" s="30"/>
      <c r="W1094" s="30"/>
      <c r="X1094" s="30"/>
      <c r="Y1094" s="30"/>
      <c r="Z1094" s="30"/>
      <c r="AA1094" s="30"/>
    </row>
    <row r="1095" spans="1:27" ht="13.2" x14ac:dyDescent="0.25">
      <c r="A1095" s="78"/>
      <c r="B1095" s="28"/>
      <c r="C1095" s="28"/>
      <c r="D1095" s="27"/>
      <c r="E1095" s="28"/>
      <c r="F1095" s="27"/>
      <c r="G1095" s="28"/>
      <c r="H1095" s="31"/>
      <c r="I1095" s="31"/>
      <c r="J1095" s="30"/>
      <c r="K1095" s="30"/>
      <c r="L1095" s="28"/>
      <c r="M1095" s="31"/>
      <c r="N1095" s="31"/>
      <c r="O1095" s="28"/>
      <c r="P1095" s="28"/>
      <c r="Q1095" s="28"/>
      <c r="R1095" s="31"/>
      <c r="S1095" s="31"/>
      <c r="T1095" s="30"/>
      <c r="U1095" s="30"/>
      <c r="V1095" s="30"/>
      <c r="W1095" s="30"/>
      <c r="X1095" s="30"/>
      <c r="Y1095" s="30"/>
      <c r="Z1095" s="30"/>
      <c r="AA1095" s="30"/>
    </row>
    <row r="1096" spans="1:27" ht="13.2" x14ac:dyDescent="0.25">
      <c r="A1096" s="78"/>
      <c r="B1096" s="28"/>
      <c r="C1096" s="28"/>
      <c r="D1096" s="27"/>
      <c r="E1096" s="28"/>
      <c r="F1096" s="27"/>
      <c r="G1096" s="28"/>
      <c r="H1096" s="31"/>
      <c r="I1096" s="31"/>
      <c r="J1096" s="30"/>
      <c r="K1096" s="30"/>
      <c r="L1096" s="28"/>
      <c r="M1096" s="31"/>
      <c r="N1096" s="31"/>
      <c r="O1096" s="28"/>
      <c r="P1096" s="28"/>
      <c r="Q1096" s="28"/>
      <c r="R1096" s="31"/>
      <c r="S1096" s="31"/>
      <c r="T1096" s="30"/>
      <c r="U1096" s="30"/>
      <c r="V1096" s="30"/>
      <c r="W1096" s="30"/>
      <c r="X1096" s="30"/>
      <c r="Y1096" s="30"/>
      <c r="Z1096" s="30"/>
      <c r="AA1096" s="30"/>
    </row>
    <row r="1097" spans="1:27" ht="13.2" x14ac:dyDescent="0.25">
      <c r="A1097" s="78"/>
      <c r="B1097" s="28"/>
      <c r="C1097" s="28"/>
      <c r="D1097" s="27"/>
      <c r="E1097" s="28"/>
      <c r="F1097" s="27"/>
      <c r="G1097" s="28"/>
      <c r="H1097" s="31"/>
      <c r="I1097" s="31"/>
      <c r="J1097" s="30"/>
      <c r="K1097" s="30"/>
      <c r="L1097" s="28"/>
      <c r="M1097" s="31"/>
      <c r="N1097" s="31"/>
      <c r="O1097" s="28"/>
      <c r="P1097" s="28"/>
      <c r="Q1097" s="28"/>
      <c r="R1097" s="31"/>
      <c r="S1097" s="31"/>
      <c r="T1097" s="30"/>
      <c r="U1097" s="30"/>
      <c r="V1097" s="30"/>
      <c r="W1097" s="30"/>
      <c r="X1097" s="30"/>
      <c r="Y1097" s="30"/>
      <c r="Z1097" s="30"/>
      <c r="AA1097" s="30"/>
    </row>
    <row r="1098" spans="1:27" ht="13.2" x14ac:dyDescent="0.25">
      <c r="A1098" s="78"/>
      <c r="B1098" s="28"/>
      <c r="C1098" s="28"/>
      <c r="D1098" s="27"/>
      <c r="E1098" s="28"/>
      <c r="F1098" s="27"/>
      <c r="G1098" s="28"/>
      <c r="H1098" s="31"/>
      <c r="I1098" s="31"/>
      <c r="J1098" s="30"/>
      <c r="K1098" s="30"/>
      <c r="L1098" s="28"/>
      <c r="M1098" s="31"/>
      <c r="N1098" s="31"/>
      <c r="O1098" s="28"/>
      <c r="P1098" s="28"/>
      <c r="Q1098" s="28"/>
      <c r="R1098" s="31"/>
      <c r="S1098" s="31"/>
      <c r="T1098" s="30"/>
      <c r="U1098" s="30"/>
      <c r="V1098" s="30"/>
      <c r="W1098" s="30"/>
      <c r="X1098" s="30"/>
      <c r="Y1098" s="30"/>
      <c r="Z1098" s="30"/>
      <c r="AA1098" s="30"/>
    </row>
    <row r="1099" spans="1:27" ht="13.2" x14ac:dyDescent="0.25">
      <c r="A1099" s="78"/>
      <c r="B1099" s="28"/>
      <c r="C1099" s="28"/>
      <c r="D1099" s="27"/>
      <c r="E1099" s="28"/>
      <c r="F1099" s="27"/>
      <c r="G1099" s="28"/>
      <c r="H1099" s="31"/>
      <c r="I1099" s="31"/>
      <c r="J1099" s="30"/>
      <c r="K1099" s="30"/>
      <c r="L1099" s="28"/>
      <c r="M1099" s="31"/>
      <c r="N1099" s="31"/>
      <c r="O1099" s="28"/>
      <c r="P1099" s="28"/>
      <c r="Q1099" s="28"/>
      <c r="R1099" s="31"/>
      <c r="S1099" s="31"/>
      <c r="T1099" s="30"/>
      <c r="U1099" s="30"/>
      <c r="V1099" s="30"/>
      <c r="W1099" s="30"/>
      <c r="X1099" s="30"/>
      <c r="Y1099" s="30"/>
      <c r="Z1099" s="30"/>
      <c r="AA1099" s="30"/>
    </row>
    <row r="1100" spans="1:27" ht="13.2" x14ac:dyDescent="0.25">
      <c r="A1100" s="78"/>
      <c r="B1100" s="28"/>
      <c r="C1100" s="28"/>
      <c r="D1100" s="27"/>
      <c r="E1100" s="28"/>
      <c r="F1100" s="27"/>
      <c r="G1100" s="28"/>
      <c r="H1100" s="31"/>
      <c r="I1100" s="31"/>
      <c r="J1100" s="30"/>
      <c r="K1100" s="30"/>
      <c r="L1100" s="28"/>
      <c r="M1100" s="31"/>
      <c r="N1100" s="31"/>
      <c r="O1100" s="28"/>
      <c r="P1100" s="28"/>
      <c r="Q1100" s="28"/>
      <c r="R1100" s="31"/>
      <c r="S1100" s="31"/>
      <c r="T1100" s="30"/>
      <c r="U1100" s="30"/>
      <c r="V1100" s="30"/>
      <c r="W1100" s="30"/>
      <c r="X1100" s="30"/>
      <c r="Y1100" s="30"/>
      <c r="Z1100" s="30"/>
      <c r="AA1100" s="30"/>
    </row>
    <row r="1101" spans="1:27" ht="13.2" x14ac:dyDescent="0.25">
      <c r="A1101" s="78"/>
      <c r="B1101" s="28"/>
      <c r="C1101" s="28"/>
      <c r="D1101" s="27"/>
      <c r="E1101" s="28"/>
      <c r="F1101" s="27"/>
      <c r="G1101" s="28"/>
      <c r="H1101" s="31"/>
      <c r="I1101" s="31"/>
      <c r="J1101" s="30"/>
      <c r="K1101" s="30"/>
      <c r="L1101" s="28"/>
      <c r="M1101" s="31"/>
      <c r="N1101" s="31"/>
      <c r="O1101" s="28"/>
      <c r="P1101" s="28"/>
      <c r="Q1101" s="28"/>
      <c r="R1101" s="31"/>
      <c r="S1101" s="31"/>
      <c r="T1101" s="30"/>
      <c r="U1101" s="30"/>
      <c r="V1101" s="30"/>
      <c r="W1101" s="30"/>
      <c r="X1101" s="30"/>
      <c r="Y1101" s="30"/>
      <c r="Z1101" s="30"/>
      <c r="AA1101" s="30"/>
    </row>
    <row r="1102" spans="1:27" ht="13.2" x14ac:dyDescent="0.25">
      <c r="A1102" s="78"/>
      <c r="B1102" s="28"/>
      <c r="C1102" s="28"/>
      <c r="D1102" s="27"/>
      <c r="E1102" s="28"/>
      <c r="F1102" s="27"/>
      <c r="G1102" s="28"/>
      <c r="H1102" s="31"/>
      <c r="I1102" s="31"/>
      <c r="J1102" s="30"/>
      <c r="K1102" s="30"/>
      <c r="L1102" s="28"/>
      <c r="M1102" s="31"/>
      <c r="N1102" s="31"/>
      <c r="O1102" s="28"/>
      <c r="P1102" s="28"/>
      <c r="Q1102" s="28"/>
      <c r="R1102" s="31"/>
      <c r="S1102" s="31"/>
      <c r="T1102" s="30"/>
      <c r="U1102" s="30"/>
      <c r="V1102" s="30"/>
      <c r="W1102" s="30"/>
      <c r="X1102" s="30"/>
      <c r="Y1102" s="30"/>
      <c r="Z1102" s="30"/>
      <c r="AA1102" s="30"/>
    </row>
    <row r="1103" spans="1:27" ht="13.2" x14ac:dyDescent="0.25">
      <c r="A1103" s="78"/>
      <c r="B1103" s="28"/>
      <c r="C1103" s="28"/>
      <c r="D1103" s="27"/>
      <c r="E1103" s="28"/>
      <c r="F1103" s="27"/>
      <c r="G1103" s="28"/>
      <c r="H1103" s="31"/>
      <c r="I1103" s="31"/>
      <c r="J1103" s="30"/>
      <c r="K1103" s="30"/>
      <c r="L1103" s="28"/>
      <c r="M1103" s="31"/>
      <c r="N1103" s="31"/>
      <c r="O1103" s="28"/>
      <c r="P1103" s="28"/>
      <c r="Q1103" s="28"/>
      <c r="R1103" s="31"/>
      <c r="S1103" s="31"/>
      <c r="T1103" s="30"/>
      <c r="U1103" s="30"/>
      <c r="V1103" s="30"/>
      <c r="W1103" s="30"/>
      <c r="X1103" s="30"/>
      <c r="Y1103" s="30"/>
      <c r="Z1103" s="30"/>
      <c r="AA1103" s="30"/>
    </row>
    <row r="1104" spans="1:27" ht="13.2" x14ac:dyDescent="0.25">
      <c r="A1104" s="78"/>
      <c r="B1104" s="28"/>
      <c r="C1104" s="28"/>
      <c r="D1104" s="27"/>
      <c r="E1104" s="28"/>
      <c r="F1104" s="27"/>
      <c r="G1104" s="28"/>
      <c r="H1104" s="31"/>
      <c r="I1104" s="31"/>
      <c r="J1104" s="30"/>
      <c r="K1104" s="30"/>
      <c r="L1104" s="28"/>
      <c r="M1104" s="31"/>
      <c r="N1104" s="31"/>
      <c r="O1104" s="28"/>
      <c r="P1104" s="28"/>
      <c r="Q1104" s="28"/>
      <c r="R1104" s="31"/>
      <c r="S1104" s="31"/>
      <c r="T1104" s="30"/>
      <c r="U1104" s="30"/>
      <c r="V1104" s="30"/>
      <c r="W1104" s="30"/>
      <c r="X1104" s="30"/>
      <c r="Y1104" s="30"/>
      <c r="Z1104" s="30"/>
      <c r="AA1104" s="30"/>
    </row>
    <row r="1105" spans="1:27" ht="13.2" x14ac:dyDescent="0.25">
      <c r="A1105" s="78"/>
      <c r="B1105" s="28"/>
      <c r="C1105" s="28"/>
      <c r="D1105" s="27"/>
      <c r="E1105" s="28"/>
      <c r="F1105" s="27"/>
      <c r="G1105" s="28"/>
      <c r="H1105" s="31"/>
      <c r="I1105" s="31"/>
      <c r="J1105" s="30"/>
      <c r="K1105" s="30"/>
      <c r="L1105" s="28"/>
      <c r="M1105" s="31"/>
      <c r="N1105" s="31"/>
      <c r="O1105" s="28"/>
      <c r="P1105" s="28"/>
      <c r="Q1105" s="28"/>
      <c r="R1105" s="31"/>
      <c r="S1105" s="31"/>
      <c r="T1105" s="30"/>
      <c r="U1105" s="30"/>
      <c r="V1105" s="30"/>
      <c r="W1105" s="30"/>
      <c r="X1105" s="30"/>
      <c r="Y1105" s="30"/>
      <c r="Z1105" s="30"/>
      <c r="AA1105" s="30"/>
    </row>
    <row r="1106" spans="1:27" ht="13.2" x14ac:dyDescent="0.25">
      <c r="A1106" s="78"/>
      <c r="B1106" s="28"/>
      <c r="C1106" s="28"/>
      <c r="D1106" s="27"/>
      <c r="E1106" s="28"/>
      <c r="F1106" s="27"/>
      <c r="G1106" s="28"/>
      <c r="H1106" s="31"/>
      <c r="I1106" s="31"/>
      <c r="J1106" s="30"/>
      <c r="K1106" s="30"/>
      <c r="L1106" s="28"/>
      <c r="M1106" s="31"/>
      <c r="N1106" s="31"/>
      <c r="O1106" s="28"/>
      <c r="P1106" s="28"/>
      <c r="Q1106" s="28"/>
      <c r="R1106" s="31"/>
      <c r="S1106" s="31"/>
      <c r="T1106" s="30"/>
      <c r="U1106" s="30"/>
      <c r="V1106" s="30"/>
      <c r="W1106" s="30"/>
      <c r="X1106" s="30"/>
      <c r="Y1106" s="30"/>
      <c r="Z1106" s="30"/>
      <c r="AA1106" s="30"/>
    </row>
    <row r="1107" spans="1:27" ht="13.2" x14ac:dyDescent="0.25">
      <c r="A1107" s="78"/>
      <c r="B1107" s="28"/>
      <c r="C1107" s="28"/>
      <c r="D1107" s="27"/>
      <c r="E1107" s="28"/>
      <c r="F1107" s="27"/>
      <c r="G1107" s="28"/>
      <c r="H1107" s="31"/>
      <c r="I1107" s="31"/>
      <c r="J1107" s="30"/>
      <c r="K1107" s="30"/>
      <c r="L1107" s="28"/>
      <c r="M1107" s="31"/>
      <c r="N1107" s="31"/>
      <c r="O1107" s="28"/>
      <c r="P1107" s="28"/>
      <c r="Q1107" s="28"/>
      <c r="R1107" s="31"/>
      <c r="S1107" s="31"/>
      <c r="T1107" s="30"/>
      <c r="U1107" s="30"/>
      <c r="V1107" s="30"/>
      <c r="W1107" s="30"/>
      <c r="X1107" s="30"/>
      <c r="Y1107" s="30"/>
      <c r="Z1107" s="30"/>
      <c r="AA1107" s="30"/>
    </row>
    <row r="1108" spans="1:27" ht="13.2" x14ac:dyDescent="0.25">
      <c r="A1108" s="78"/>
      <c r="B1108" s="28"/>
      <c r="C1108" s="28"/>
      <c r="D1108" s="27"/>
      <c r="E1108" s="28"/>
      <c r="F1108" s="27"/>
      <c r="G1108" s="28"/>
      <c r="H1108" s="31"/>
      <c r="I1108" s="31"/>
      <c r="J1108" s="30"/>
      <c r="K1108" s="30"/>
      <c r="L1108" s="28"/>
      <c r="M1108" s="31"/>
      <c r="N1108" s="31"/>
      <c r="O1108" s="28"/>
      <c r="P1108" s="28"/>
      <c r="Q1108" s="28"/>
      <c r="R1108" s="31"/>
      <c r="S1108" s="31"/>
      <c r="T1108" s="30"/>
      <c r="U1108" s="30"/>
      <c r="V1108" s="30"/>
      <c r="W1108" s="30"/>
      <c r="X1108" s="30"/>
      <c r="Y1108" s="30"/>
      <c r="Z1108" s="30"/>
      <c r="AA1108" s="30"/>
    </row>
    <row r="1109" spans="1:27" ht="13.2" x14ac:dyDescent="0.25">
      <c r="A1109" s="78"/>
      <c r="B1109" s="28"/>
      <c r="C1109" s="28"/>
      <c r="D1109" s="27"/>
      <c r="E1109" s="28"/>
      <c r="F1109" s="27"/>
      <c r="G1109" s="28"/>
      <c r="H1109" s="31"/>
      <c r="I1109" s="31"/>
      <c r="J1109" s="30"/>
      <c r="K1109" s="30"/>
      <c r="L1109" s="28"/>
      <c r="M1109" s="31"/>
      <c r="N1109" s="31"/>
      <c r="O1109" s="28"/>
      <c r="P1109" s="28"/>
      <c r="Q1109" s="28"/>
      <c r="R1109" s="31"/>
      <c r="S1109" s="31"/>
      <c r="T1109" s="30"/>
      <c r="U1109" s="30"/>
      <c r="V1109" s="30"/>
      <c r="W1109" s="30"/>
      <c r="X1109" s="30"/>
      <c r="Y1109" s="30"/>
      <c r="Z1109" s="30"/>
      <c r="AA1109" s="30"/>
    </row>
    <row r="1110" spans="1:27" ht="13.2" x14ac:dyDescent="0.25">
      <c r="A1110" s="78"/>
      <c r="B1110" s="28"/>
      <c r="C1110" s="28"/>
      <c r="D1110" s="27"/>
      <c r="E1110" s="28"/>
      <c r="F1110" s="27"/>
      <c r="G1110" s="28"/>
      <c r="H1110" s="31"/>
      <c r="I1110" s="31"/>
      <c r="J1110" s="30"/>
      <c r="K1110" s="30"/>
      <c r="L1110" s="28"/>
      <c r="M1110" s="31"/>
      <c r="N1110" s="31"/>
      <c r="O1110" s="28"/>
      <c r="P1110" s="28"/>
      <c r="Q1110" s="28"/>
      <c r="R1110" s="31"/>
      <c r="S1110" s="31"/>
      <c r="T1110" s="30"/>
      <c r="U1110" s="30"/>
      <c r="V1110" s="30"/>
      <c r="W1110" s="30"/>
      <c r="X1110" s="30"/>
      <c r="Y1110" s="30"/>
      <c r="Z1110" s="30"/>
      <c r="AA1110" s="30"/>
    </row>
    <row r="1111" spans="1:27" ht="13.2" x14ac:dyDescent="0.25">
      <c r="A1111" s="78"/>
      <c r="B1111" s="28"/>
      <c r="C1111" s="28"/>
      <c r="D1111" s="27"/>
      <c r="E1111" s="28"/>
      <c r="F1111" s="27"/>
      <c r="G1111" s="28"/>
      <c r="H1111" s="31"/>
      <c r="I1111" s="31"/>
      <c r="J1111" s="30"/>
      <c r="K1111" s="30"/>
      <c r="L1111" s="28"/>
      <c r="M1111" s="31"/>
      <c r="N1111" s="31"/>
      <c r="O1111" s="28"/>
      <c r="P1111" s="28"/>
      <c r="Q1111" s="28"/>
      <c r="R1111" s="31"/>
      <c r="S1111" s="31"/>
      <c r="T1111" s="30"/>
      <c r="U1111" s="30"/>
      <c r="V1111" s="30"/>
      <c r="W1111" s="30"/>
      <c r="X1111" s="30"/>
      <c r="Y1111" s="30"/>
      <c r="Z1111" s="30"/>
      <c r="AA1111" s="30"/>
    </row>
    <row r="1112" spans="1:27" ht="13.2" x14ac:dyDescent="0.25">
      <c r="A1112" s="78"/>
      <c r="B1112" s="28"/>
      <c r="C1112" s="28"/>
      <c r="D1112" s="27"/>
      <c r="E1112" s="28"/>
      <c r="F1112" s="27"/>
      <c r="G1112" s="28"/>
      <c r="H1112" s="31"/>
      <c r="I1112" s="31"/>
      <c r="J1112" s="30"/>
      <c r="K1112" s="30"/>
      <c r="L1112" s="28"/>
      <c r="M1112" s="31"/>
      <c r="N1112" s="31"/>
      <c r="O1112" s="28"/>
      <c r="P1112" s="28"/>
      <c r="Q1112" s="28"/>
      <c r="R1112" s="31"/>
      <c r="S1112" s="31"/>
      <c r="T1112" s="30"/>
      <c r="U1112" s="30"/>
      <c r="V1112" s="30"/>
      <c r="W1112" s="30"/>
      <c r="X1112" s="30"/>
      <c r="Y1112" s="30"/>
      <c r="Z1112" s="30"/>
      <c r="AA1112" s="30"/>
    </row>
    <row r="1113" spans="1:27" ht="13.2" x14ac:dyDescent="0.25">
      <c r="A1113" s="78"/>
      <c r="B1113" s="28"/>
      <c r="C1113" s="28"/>
      <c r="D1113" s="27"/>
      <c r="E1113" s="28"/>
      <c r="F1113" s="27"/>
      <c r="G1113" s="28"/>
      <c r="H1113" s="31"/>
      <c r="I1113" s="31"/>
      <c r="J1113" s="30"/>
      <c r="K1113" s="30"/>
      <c r="L1113" s="28"/>
      <c r="M1113" s="31"/>
      <c r="N1113" s="31"/>
      <c r="O1113" s="28"/>
      <c r="P1113" s="28"/>
      <c r="Q1113" s="28"/>
      <c r="R1113" s="31"/>
      <c r="S1113" s="31"/>
      <c r="T1113" s="30"/>
      <c r="U1113" s="30"/>
      <c r="V1113" s="30"/>
      <c r="W1113" s="30"/>
      <c r="X1113" s="30"/>
      <c r="Y1113" s="30"/>
      <c r="Z1113" s="30"/>
      <c r="AA1113" s="30"/>
    </row>
    <row r="1114" spans="1:27" ht="13.2" x14ac:dyDescent="0.25">
      <c r="A1114" s="78"/>
      <c r="B1114" s="28"/>
      <c r="C1114" s="28"/>
      <c r="D1114" s="27"/>
      <c r="E1114" s="28"/>
      <c r="F1114" s="27"/>
      <c r="G1114" s="28"/>
      <c r="H1114" s="31"/>
      <c r="I1114" s="31"/>
      <c r="J1114" s="30"/>
      <c r="K1114" s="30"/>
      <c r="L1114" s="28"/>
      <c r="M1114" s="31"/>
      <c r="N1114" s="31"/>
      <c r="O1114" s="28"/>
      <c r="P1114" s="28"/>
      <c r="Q1114" s="28"/>
      <c r="R1114" s="31"/>
      <c r="S1114" s="31"/>
      <c r="T1114" s="30"/>
      <c r="U1114" s="30"/>
      <c r="V1114" s="30"/>
      <c r="W1114" s="30"/>
      <c r="X1114" s="30"/>
      <c r="Y1114" s="30"/>
      <c r="Z1114" s="30"/>
      <c r="AA1114" s="30"/>
    </row>
    <row r="1115" spans="1:27" ht="13.2" x14ac:dyDescent="0.25">
      <c r="A1115" s="78"/>
      <c r="B1115" s="28"/>
      <c r="C1115" s="28"/>
      <c r="D1115" s="27"/>
      <c r="E1115" s="28"/>
      <c r="F1115" s="27"/>
      <c r="G1115" s="28"/>
      <c r="H1115" s="31"/>
      <c r="I1115" s="31"/>
      <c r="J1115" s="30"/>
      <c r="K1115" s="30"/>
      <c r="L1115" s="28"/>
      <c r="M1115" s="31"/>
      <c r="N1115" s="31"/>
      <c r="O1115" s="28"/>
      <c r="P1115" s="28"/>
      <c r="Q1115" s="28"/>
      <c r="R1115" s="31"/>
      <c r="S1115" s="31"/>
      <c r="T1115" s="30"/>
      <c r="U1115" s="30"/>
      <c r="V1115" s="30"/>
      <c r="W1115" s="30"/>
      <c r="X1115" s="30"/>
      <c r="Y1115" s="30"/>
      <c r="Z1115" s="30"/>
      <c r="AA1115" s="30"/>
    </row>
    <row r="1116" spans="1:27" ht="13.2" x14ac:dyDescent="0.25">
      <c r="A1116" s="78"/>
      <c r="B1116" s="28"/>
      <c r="C1116" s="28"/>
      <c r="D1116" s="27"/>
      <c r="E1116" s="28"/>
      <c r="F1116" s="27"/>
      <c r="G1116" s="28"/>
      <c r="H1116" s="31"/>
      <c r="I1116" s="31"/>
      <c r="J1116" s="30"/>
      <c r="K1116" s="30"/>
      <c r="L1116" s="28"/>
      <c r="M1116" s="31"/>
      <c r="N1116" s="31"/>
      <c r="O1116" s="28"/>
      <c r="P1116" s="28"/>
      <c r="Q1116" s="28"/>
      <c r="R1116" s="31"/>
      <c r="S1116" s="31"/>
      <c r="T1116" s="30"/>
      <c r="U1116" s="30"/>
      <c r="V1116" s="30"/>
      <c r="W1116" s="30"/>
      <c r="X1116" s="30"/>
      <c r="Y1116" s="30"/>
      <c r="Z1116" s="30"/>
      <c r="AA1116" s="30"/>
    </row>
    <row r="1117" spans="1:27" ht="13.2" x14ac:dyDescent="0.25">
      <c r="A1117" s="78"/>
      <c r="B1117" s="28"/>
      <c r="C1117" s="28"/>
      <c r="D1117" s="27"/>
      <c r="E1117" s="28"/>
      <c r="F1117" s="27"/>
      <c r="G1117" s="28"/>
      <c r="H1117" s="31"/>
      <c r="I1117" s="31"/>
      <c r="J1117" s="30"/>
      <c r="K1117" s="30"/>
      <c r="L1117" s="28"/>
      <c r="M1117" s="31"/>
      <c r="N1117" s="31"/>
      <c r="O1117" s="28"/>
      <c r="P1117" s="28"/>
      <c r="Q1117" s="28"/>
      <c r="R1117" s="31"/>
      <c r="S1117" s="31"/>
      <c r="T1117" s="30"/>
      <c r="U1117" s="30"/>
      <c r="V1117" s="30"/>
      <c r="W1117" s="30"/>
      <c r="X1117" s="30"/>
      <c r="Y1117" s="30"/>
      <c r="Z1117" s="30"/>
      <c r="AA1117" s="30"/>
    </row>
    <row r="1118" spans="1:27" ht="13.2" x14ac:dyDescent="0.25">
      <c r="A1118" s="78"/>
      <c r="B1118" s="28"/>
      <c r="C1118" s="28"/>
      <c r="D1118" s="27"/>
      <c r="E1118" s="28"/>
      <c r="F1118" s="27"/>
      <c r="G1118" s="28"/>
      <c r="H1118" s="31"/>
      <c r="I1118" s="31"/>
      <c r="J1118" s="30"/>
      <c r="K1118" s="30"/>
      <c r="L1118" s="28"/>
      <c r="M1118" s="31"/>
      <c r="N1118" s="31"/>
      <c r="O1118" s="28"/>
      <c r="P1118" s="28"/>
      <c r="Q1118" s="28"/>
      <c r="R1118" s="31"/>
      <c r="S1118" s="31"/>
      <c r="T1118" s="30"/>
      <c r="U1118" s="30"/>
      <c r="V1118" s="30"/>
      <c r="W1118" s="30"/>
      <c r="X1118" s="30"/>
      <c r="Y1118" s="30"/>
      <c r="Z1118" s="30"/>
      <c r="AA1118" s="30"/>
    </row>
    <row r="1119" spans="1:27" ht="13.2" x14ac:dyDescent="0.25">
      <c r="A1119" s="78"/>
      <c r="B1119" s="28"/>
      <c r="C1119" s="28"/>
      <c r="D1119" s="27"/>
      <c r="E1119" s="28"/>
      <c r="F1119" s="27"/>
      <c r="G1119" s="28"/>
      <c r="H1119" s="31"/>
      <c r="I1119" s="31"/>
      <c r="J1119" s="30"/>
      <c r="K1119" s="30"/>
      <c r="L1119" s="28"/>
      <c r="M1119" s="31"/>
      <c r="N1119" s="31"/>
      <c r="O1119" s="28"/>
      <c r="P1119" s="28"/>
      <c r="Q1119" s="28"/>
      <c r="R1119" s="31"/>
      <c r="S1119" s="31"/>
      <c r="T1119" s="30"/>
      <c r="U1119" s="30"/>
      <c r="V1119" s="30"/>
      <c r="W1119" s="30"/>
      <c r="X1119" s="30"/>
      <c r="Y1119" s="30"/>
      <c r="Z1119" s="30"/>
      <c r="AA1119" s="30"/>
    </row>
    <row r="1120" spans="1:27" ht="13.2" x14ac:dyDescent="0.25">
      <c r="A1120" s="78"/>
      <c r="B1120" s="28"/>
      <c r="C1120" s="28"/>
      <c r="D1120" s="27"/>
      <c r="E1120" s="28"/>
      <c r="F1120" s="27"/>
      <c r="G1120" s="28"/>
      <c r="H1120" s="31"/>
      <c r="I1120" s="31"/>
      <c r="J1120" s="30"/>
      <c r="K1120" s="30"/>
      <c r="L1120" s="28"/>
      <c r="M1120" s="31"/>
      <c r="N1120" s="31"/>
      <c r="O1120" s="28"/>
      <c r="P1120" s="28"/>
      <c r="Q1120" s="28"/>
      <c r="R1120" s="31"/>
      <c r="S1120" s="31"/>
      <c r="T1120" s="30"/>
      <c r="U1120" s="30"/>
      <c r="V1120" s="30"/>
      <c r="W1120" s="30"/>
      <c r="X1120" s="30"/>
      <c r="Y1120" s="30"/>
      <c r="Z1120" s="30"/>
      <c r="AA1120" s="30"/>
    </row>
    <row r="1121" spans="1:27" ht="13.2" x14ac:dyDescent="0.25">
      <c r="A1121" s="78"/>
      <c r="B1121" s="28"/>
      <c r="C1121" s="28"/>
      <c r="D1121" s="27"/>
      <c r="E1121" s="28"/>
      <c r="F1121" s="27"/>
      <c r="G1121" s="28"/>
      <c r="H1121" s="31"/>
      <c r="I1121" s="31"/>
      <c r="J1121" s="30"/>
      <c r="K1121" s="30"/>
      <c r="L1121" s="28"/>
      <c r="M1121" s="31"/>
      <c r="N1121" s="31"/>
      <c r="O1121" s="28"/>
      <c r="P1121" s="28"/>
      <c r="Q1121" s="28"/>
      <c r="R1121" s="31"/>
      <c r="S1121" s="31"/>
      <c r="T1121" s="30"/>
      <c r="U1121" s="30"/>
      <c r="V1121" s="30"/>
      <c r="W1121" s="30"/>
      <c r="X1121" s="30"/>
      <c r="Y1121" s="30"/>
      <c r="Z1121" s="30"/>
      <c r="AA1121" s="30"/>
    </row>
    <row r="1122" spans="1:27" ht="13.2" x14ac:dyDescent="0.25">
      <c r="A1122" s="78"/>
      <c r="B1122" s="28"/>
      <c r="C1122" s="28"/>
      <c r="D1122" s="27"/>
      <c r="E1122" s="28"/>
      <c r="F1122" s="27"/>
      <c r="G1122" s="28"/>
      <c r="H1122" s="31"/>
      <c r="I1122" s="31"/>
      <c r="J1122" s="30"/>
      <c r="K1122" s="30"/>
      <c r="L1122" s="28"/>
      <c r="M1122" s="31"/>
      <c r="N1122" s="31"/>
      <c r="O1122" s="28"/>
      <c r="P1122" s="28"/>
      <c r="Q1122" s="28"/>
      <c r="R1122" s="31"/>
      <c r="S1122" s="31"/>
      <c r="T1122" s="30"/>
      <c r="U1122" s="30"/>
      <c r="V1122" s="30"/>
      <c r="W1122" s="30"/>
      <c r="X1122" s="30"/>
      <c r="Y1122" s="30"/>
      <c r="Z1122" s="30"/>
      <c r="AA1122" s="30"/>
    </row>
    <row r="1123" spans="1:27" ht="13.2" x14ac:dyDescent="0.25">
      <c r="A1123" s="78"/>
      <c r="B1123" s="28"/>
      <c r="C1123" s="28"/>
      <c r="D1123" s="27"/>
      <c r="E1123" s="28"/>
      <c r="F1123" s="27"/>
      <c r="G1123" s="28"/>
      <c r="H1123" s="31"/>
      <c r="I1123" s="31"/>
      <c r="J1123" s="30"/>
      <c r="K1123" s="30"/>
      <c r="L1123" s="28"/>
      <c r="M1123" s="31"/>
      <c r="N1123" s="31"/>
      <c r="O1123" s="28"/>
      <c r="P1123" s="28"/>
      <c r="Q1123" s="28"/>
      <c r="R1123" s="31"/>
      <c r="S1123" s="31"/>
      <c r="T1123" s="30"/>
      <c r="U1123" s="30"/>
      <c r="V1123" s="30"/>
      <c r="W1123" s="30"/>
      <c r="X1123" s="30"/>
      <c r="Y1123" s="30"/>
      <c r="Z1123" s="30"/>
      <c r="AA1123" s="30"/>
    </row>
    <row r="1124" spans="1:27" ht="13.2" x14ac:dyDescent="0.25">
      <c r="A1124" s="78"/>
      <c r="B1124" s="28"/>
      <c r="C1124" s="28"/>
      <c r="D1124" s="27"/>
      <c r="E1124" s="28"/>
      <c r="F1124" s="27"/>
      <c r="G1124" s="28"/>
      <c r="H1124" s="31"/>
      <c r="I1124" s="31"/>
      <c r="J1124" s="30"/>
      <c r="K1124" s="30"/>
      <c r="L1124" s="28"/>
      <c r="M1124" s="31"/>
      <c r="N1124" s="31"/>
      <c r="O1124" s="28"/>
      <c r="P1124" s="28"/>
      <c r="Q1124" s="28"/>
      <c r="R1124" s="31"/>
      <c r="S1124" s="31"/>
      <c r="T1124" s="30"/>
      <c r="U1124" s="30"/>
      <c r="V1124" s="30"/>
      <c r="W1124" s="30"/>
      <c r="X1124" s="30"/>
      <c r="Y1124" s="30"/>
      <c r="Z1124" s="30"/>
      <c r="AA1124" s="30"/>
    </row>
    <row r="1125" spans="1:27" ht="13.2" x14ac:dyDescent="0.25">
      <c r="A1125" s="78"/>
      <c r="B1125" s="28"/>
      <c r="C1125" s="28"/>
      <c r="D1125" s="27"/>
      <c r="E1125" s="28"/>
      <c r="F1125" s="27"/>
      <c r="G1125" s="28"/>
      <c r="H1125" s="31"/>
      <c r="I1125" s="31"/>
      <c r="J1125" s="30"/>
      <c r="K1125" s="30"/>
      <c r="L1125" s="28"/>
      <c r="M1125" s="31"/>
      <c r="N1125" s="31"/>
      <c r="O1125" s="28"/>
      <c r="P1125" s="28"/>
      <c r="Q1125" s="28"/>
      <c r="R1125" s="31"/>
      <c r="S1125" s="31"/>
      <c r="T1125" s="30"/>
      <c r="U1125" s="30"/>
      <c r="V1125" s="30"/>
      <c r="W1125" s="30"/>
      <c r="X1125" s="30"/>
      <c r="Y1125" s="30"/>
      <c r="Z1125" s="30"/>
      <c r="AA1125" s="30"/>
    </row>
    <row r="1126" spans="1:27" ht="13.2" x14ac:dyDescent="0.25">
      <c r="A1126" s="78"/>
      <c r="B1126" s="28"/>
      <c r="C1126" s="28"/>
      <c r="D1126" s="27"/>
      <c r="E1126" s="28"/>
      <c r="F1126" s="27"/>
      <c r="G1126" s="28"/>
      <c r="H1126" s="31"/>
      <c r="I1126" s="31"/>
      <c r="J1126" s="30"/>
      <c r="K1126" s="30"/>
      <c r="L1126" s="28"/>
      <c r="M1126" s="31"/>
      <c r="N1126" s="31"/>
      <c r="O1126" s="28"/>
      <c r="P1126" s="28"/>
      <c r="Q1126" s="28"/>
      <c r="R1126" s="31"/>
      <c r="S1126" s="31"/>
      <c r="T1126" s="30"/>
      <c r="U1126" s="30"/>
      <c r="V1126" s="30"/>
      <c r="W1126" s="30"/>
      <c r="X1126" s="30"/>
      <c r="Y1126" s="30"/>
      <c r="Z1126" s="30"/>
      <c r="AA1126" s="30"/>
    </row>
    <row r="1127" spans="1:27" ht="13.2" x14ac:dyDescent="0.25">
      <c r="A1127" s="78"/>
      <c r="B1127" s="28"/>
      <c r="C1127" s="28"/>
      <c r="D1127" s="27"/>
      <c r="E1127" s="28"/>
      <c r="F1127" s="27"/>
      <c r="G1127" s="28"/>
      <c r="H1127" s="31"/>
      <c r="I1127" s="31"/>
      <c r="J1127" s="30"/>
      <c r="K1127" s="30"/>
      <c r="L1127" s="28"/>
      <c r="M1127" s="31"/>
      <c r="N1127" s="31"/>
      <c r="O1127" s="28"/>
      <c r="P1127" s="28"/>
      <c r="Q1127" s="28"/>
      <c r="R1127" s="31"/>
      <c r="S1127" s="31"/>
      <c r="T1127" s="30"/>
      <c r="U1127" s="30"/>
      <c r="V1127" s="30"/>
      <c r="W1127" s="30"/>
      <c r="X1127" s="30"/>
      <c r="Y1127" s="30"/>
      <c r="Z1127" s="30"/>
      <c r="AA1127" s="30"/>
    </row>
    <row r="1128" spans="1:27" ht="13.2" x14ac:dyDescent="0.25">
      <c r="A1128" s="78"/>
      <c r="B1128" s="28"/>
      <c r="C1128" s="28"/>
      <c r="D1128" s="27"/>
      <c r="E1128" s="28"/>
      <c r="F1128" s="27"/>
      <c r="G1128" s="28"/>
      <c r="H1128" s="31"/>
      <c r="I1128" s="31"/>
      <c r="J1128" s="30"/>
      <c r="K1128" s="30"/>
      <c r="L1128" s="28"/>
      <c r="M1128" s="31"/>
      <c r="N1128" s="31"/>
      <c r="O1128" s="28"/>
      <c r="P1128" s="28"/>
      <c r="Q1128" s="28"/>
      <c r="R1128" s="31"/>
      <c r="S1128" s="31"/>
      <c r="T1128" s="30"/>
      <c r="U1128" s="30"/>
      <c r="V1128" s="30"/>
      <c r="W1128" s="30"/>
      <c r="X1128" s="30"/>
      <c r="Y1128" s="30"/>
      <c r="Z1128" s="30"/>
      <c r="AA1128" s="30"/>
    </row>
    <row r="1129" spans="1:27" ht="13.2" x14ac:dyDescent="0.25">
      <c r="A1129" s="78"/>
      <c r="B1129" s="28"/>
      <c r="C1129" s="28"/>
      <c r="D1129" s="27"/>
      <c r="E1129" s="28"/>
      <c r="F1129" s="27"/>
      <c r="G1129" s="28"/>
      <c r="H1129" s="31"/>
      <c r="I1129" s="31"/>
      <c r="J1129" s="30"/>
      <c r="K1129" s="30"/>
      <c r="L1129" s="28"/>
      <c r="M1129" s="31"/>
      <c r="N1129" s="31"/>
      <c r="O1129" s="28"/>
      <c r="P1129" s="28"/>
      <c r="Q1129" s="28"/>
      <c r="R1129" s="31"/>
      <c r="S1129" s="31"/>
      <c r="T1129" s="30"/>
      <c r="U1129" s="30"/>
      <c r="V1129" s="30"/>
      <c r="W1129" s="30"/>
      <c r="X1129" s="30"/>
      <c r="Y1129" s="30"/>
      <c r="Z1129" s="30"/>
      <c r="AA1129" s="30"/>
    </row>
    <row r="1130" spans="1:27" ht="13.2" x14ac:dyDescent="0.25">
      <c r="A1130" s="78"/>
      <c r="B1130" s="28"/>
      <c r="C1130" s="28"/>
      <c r="D1130" s="27"/>
      <c r="E1130" s="28"/>
      <c r="F1130" s="27"/>
      <c r="G1130" s="28"/>
      <c r="H1130" s="31"/>
      <c r="I1130" s="31"/>
      <c r="J1130" s="30"/>
      <c r="K1130" s="30"/>
      <c r="L1130" s="28"/>
      <c r="M1130" s="31"/>
      <c r="N1130" s="31"/>
      <c r="O1130" s="28"/>
      <c r="P1130" s="28"/>
      <c r="Q1130" s="28"/>
      <c r="R1130" s="31"/>
      <c r="S1130" s="31"/>
      <c r="T1130" s="30"/>
      <c r="U1130" s="30"/>
      <c r="V1130" s="30"/>
      <c r="W1130" s="30"/>
      <c r="X1130" s="30"/>
      <c r="Y1130" s="30"/>
      <c r="Z1130" s="30"/>
      <c r="AA1130" s="30"/>
    </row>
    <row r="1131" spans="1:27" ht="13.2" x14ac:dyDescent="0.25">
      <c r="A1131" s="78"/>
      <c r="B1131" s="28"/>
      <c r="C1131" s="28"/>
      <c r="D1131" s="27"/>
      <c r="E1131" s="28"/>
      <c r="F1131" s="27"/>
      <c r="G1131" s="28"/>
      <c r="H1131" s="31"/>
      <c r="I1131" s="31"/>
      <c r="J1131" s="30"/>
      <c r="K1131" s="30"/>
      <c r="L1131" s="28"/>
      <c r="M1131" s="31"/>
      <c r="N1131" s="31"/>
      <c r="O1131" s="28"/>
      <c r="P1131" s="28"/>
      <c r="Q1131" s="28"/>
      <c r="R1131" s="31"/>
      <c r="S1131" s="31"/>
      <c r="T1131" s="30"/>
      <c r="U1131" s="30"/>
      <c r="V1131" s="30"/>
      <c r="W1131" s="30"/>
      <c r="X1131" s="30"/>
      <c r="Y1131" s="30"/>
      <c r="Z1131" s="30"/>
      <c r="AA1131" s="30"/>
    </row>
    <row r="1132" spans="1:27" ht="13.2" x14ac:dyDescent="0.25">
      <c r="A1132" s="78"/>
      <c r="B1132" s="28"/>
      <c r="C1132" s="28"/>
      <c r="D1132" s="27"/>
      <c r="E1132" s="28"/>
      <c r="F1132" s="27"/>
      <c r="G1132" s="28"/>
      <c r="H1132" s="31"/>
      <c r="I1132" s="31"/>
      <c r="J1132" s="30"/>
      <c r="K1132" s="30"/>
      <c r="L1132" s="28"/>
      <c r="M1132" s="31"/>
      <c r="N1132" s="31"/>
      <c r="O1132" s="28"/>
      <c r="P1132" s="28"/>
      <c r="Q1132" s="28"/>
      <c r="R1132" s="31"/>
      <c r="S1132" s="31"/>
      <c r="T1132" s="30"/>
      <c r="U1132" s="30"/>
      <c r="V1132" s="30"/>
      <c r="W1132" s="30"/>
      <c r="X1132" s="30"/>
      <c r="Y1132" s="30"/>
      <c r="Z1132" s="30"/>
      <c r="AA1132" s="30"/>
    </row>
    <row r="1133" spans="1:27" ht="13.2" x14ac:dyDescent="0.25">
      <c r="A1133" s="78"/>
      <c r="B1133" s="28"/>
      <c r="C1133" s="28"/>
      <c r="D1133" s="27"/>
      <c r="E1133" s="28"/>
      <c r="F1133" s="27"/>
      <c r="G1133" s="28"/>
      <c r="H1133" s="31"/>
      <c r="I1133" s="31"/>
      <c r="J1133" s="30"/>
      <c r="K1133" s="30"/>
      <c r="L1133" s="28"/>
      <c r="M1133" s="31"/>
      <c r="N1133" s="31"/>
      <c r="O1133" s="28"/>
      <c r="P1133" s="28"/>
      <c r="Q1133" s="28"/>
      <c r="R1133" s="31"/>
      <c r="S1133" s="31"/>
      <c r="T1133" s="30"/>
      <c r="U1133" s="30"/>
      <c r="V1133" s="30"/>
      <c r="W1133" s="30"/>
      <c r="X1133" s="30"/>
      <c r="Y1133" s="30"/>
      <c r="Z1133" s="30"/>
      <c r="AA1133" s="30"/>
    </row>
    <row r="1134" spans="1:27" ht="13.2" x14ac:dyDescent="0.25">
      <c r="A1134" s="78"/>
      <c r="B1134" s="28"/>
      <c r="C1134" s="28"/>
      <c r="D1134" s="27"/>
      <c r="E1134" s="28"/>
      <c r="F1134" s="27"/>
      <c r="G1134" s="28"/>
      <c r="H1134" s="31"/>
      <c r="I1134" s="31"/>
      <c r="J1134" s="30"/>
      <c r="K1134" s="30"/>
      <c r="L1134" s="28"/>
      <c r="M1134" s="31"/>
      <c r="N1134" s="31"/>
      <c r="O1134" s="28"/>
      <c r="P1134" s="28"/>
      <c r="Q1134" s="28"/>
      <c r="R1134" s="31"/>
      <c r="S1134" s="31"/>
      <c r="T1134" s="30"/>
      <c r="U1134" s="30"/>
      <c r="V1134" s="30"/>
      <c r="W1134" s="30"/>
      <c r="X1134" s="30"/>
      <c r="Y1134" s="30"/>
      <c r="Z1134" s="30"/>
      <c r="AA1134" s="30"/>
    </row>
    <row r="1135" spans="1:27" ht="13.2" x14ac:dyDescent="0.25">
      <c r="A1135" s="78"/>
      <c r="B1135" s="28"/>
      <c r="C1135" s="28"/>
      <c r="D1135" s="27"/>
      <c r="E1135" s="28"/>
      <c r="F1135" s="27"/>
      <c r="G1135" s="28"/>
      <c r="H1135" s="31"/>
      <c r="I1135" s="31"/>
      <c r="J1135" s="30"/>
      <c r="K1135" s="30"/>
      <c r="L1135" s="28"/>
      <c r="M1135" s="31"/>
      <c r="N1135" s="31"/>
      <c r="O1135" s="28"/>
      <c r="P1135" s="28"/>
      <c r="Q1135" s="28"/>
      <c r="R1135" s="31"/>
      <c r="S1135" s="31"/>
      <c r="T1135" s="30"/>
      <c r="U1135" s="30"/>
      <c r="V1135" s="30"/>
      <c r="W1135" s="30"/>
      <c r="X1135" s="30"/>
      <c r="Y1135" s="30"/>
      <c r="Z1135" s="30"/>
      <c r="AA1135" s="30"/>
    </row>
    <row r="1136" spans="1:27" ht="13.2" x14ac:dyDescent="0.25">
      <c r="A1136" s="78"/>
      <c r="B1136" s="28"/>
      <c r="C1136" s="28"/>
      <c r="D1136" s="27"/>
      <c r="E1136" s="28"/>
      <c r="F1136" s="27"/>
      <c r="G1136" s="28"/>
      <c r="H1136" s="31"/>
      <c r="I1136" s="31"/>
      <c r="J1136" s="30"/>
      <c r="K1136" s="30"/>
      <c r="L1136" s="28"/>
      <c r="M1136" s="31"/>
      <c r="N1136" s="31"/>
      <c r="O1136" s="28"/>
      <c r="P1136" s="28"/>
      <c r="Q1136" s="28"/>
      <c r="R1136" s="31"/>
      <c r="S1136" s="31"/>
      <c r="T1136" s="30"/>
      <c r="U1136" s="30"/>
      <c r="V1136" s="30"/>
      <c r="W1136" s="30"/>
      <c r="X1136" s="30"/>
      <c r="Y1136" s="30"/>
      <c r="Z1136" s="30"/>
      <c r="AA1136" s="30"/>
    </row>
    <row r="1137" spans="1:27" ht="13.2" x14ac:dyDescent="0.25">
      <c r="A1137" s="78"/>
      <c r="B1137" s="28"/>
      <c r="C1137" s="28"/>
      <c r="D1137" s="27"/>
      <c r="E1137" s="28"/>
      <c r="F1137" s="27"/>
      <c r="G1137" s="28"/>
      <c r="H1137" s="31"/>
      <c r="I1137" s="31"/>
      <c r="J1137" s="30"/>
      <c r="K1137" s="30"/>
      <c r="L1137" s="28"/>
      <c r="M1137" s="31"/>
      <c r="N1137" s="31"/>
      <c r="O1137" s="28"/>
      <c r="P1137" s="28"/>
      <c r="Q1137" s="28"/>
      <c r="R1137" s="31"/>
      <c r="S1137" s="31"/>
      <c r="T1137" s="30"/>
      <c r="U1137" s="30"/>
      <c r="V1137" s="30"/>
      <c r="W1137" s="30"/>
      <c r="X1137" s="30"/>
      <c r="Y1137" s="30"/>
      <c r="Z1137" s="30"/>
      <c r="AA1137" s="30"/>
    </row>
    <row r="1138" spans="1:27" ht="13.2" x14ac:dyDescent="0.25">
      <c r="A1138" s="78"/>
      <c r="B1138" s="28"/>
      <c r="C1138" s="28"/>
      <c r="D1138" s="27"/>
      <c r="E1138" s="28"/>
      <c r="F1138" s="27"/>
      <c r="G1138" s="28"/>
      <c r="H1138" s="31"/>
      <c r="I1138" s="31"/>
      <c r="J1138" s="30"/>
      <c r="K1138" s="30"/>
      <c r="L1138" s="28"/>
      <c r="M1138" s="31"/>
      <c r="N1138" s="31"/>
      <c r="O1138" s="28"/>
      <c r="P1138" s="28"/>
      <c r="Q1138" s="28"/>
      <c r="R1138" s="31"/>
      <c r="S1138" s="31"/>
      <c r="T1138" s="30"/>
      <c r="U1138" s="30"/>
      <c r="V1138" s="30"/>
      <c r="W1138" s="30"/>
      <c r="X1138" s="30"/>
      <c r="Y1138" s="30"/>
      <c r="Z1138" s="30"/>
      <c r="AA1138" s="30"/>
    </row>
    <row r="1139" spans="1:27" ht="13.2" x14ac:dyDescent="0.25">
      <c r="A1139" s="78"/>
      <c r="B1139" s="28"/>
      <c r="C1139" s="28"/>
      <c r="D1139" s="27"/>
      <c r="E1139" s="28"/>
      <c r="F1139" s="27"/>
      <c r="G1139" s="28"/>
      <c r="H1139" s="31"/>
      <c r="I1139" s="31"/>
      <c r="J1139" s="30"/>
      <c r="K1139" s="30"/>
      <c r="L1139" s="28"/>
      <c r="M1139" s="31"/>
      <c r="N1139" s="31"/>
      <c r="O1139" s="28"/>
      <c r="P1139" s="28"/>
      <c r="Q1139" s="28"/>
      <c r="R1139" s="31"/>
      <c r="S1139" s="31"/>
      <c r="T1139" s="30"/>
      <c r="U1139" s="30"/>
      <c r="V1139" s="30"/>
      <c r="W1139" s="30"/>
      <c r="X1139" s="30"/>
      <c r="Y1139" s="30"/>
      <c r="Z1139" s="30"/>
      <c r="AA1139" s="30"/>
    </row>
    <row r="1140" spans="1:27" ht="13.2" x14ac:dyDescent="0.25">
      <c r="A1140" s="78"/>
      <c r="B1140" s="28"/>
      <c r="C1140" s="28"/>
      <c r="D1140" s="27"/>
      <c r="E1140" s="28"/>
      <c r="F1140" s="27"/>
      <c r="G1140" s="28"/>
      <c r="H1140" s="31"/>
      <c r="I1140" s="31"/>
      <c r="J1140" s="30"/>
      <c r="K1140" s="30"/>
      <c r="L1140" s="28"/>
      <c r="M1140" s="31"/>
      <c r="N1140" s="31"/>
      <c r="O1140" s="28"/>
      <c r="P1140" s="28"/>
      <c r="Q1140" s="28"/>
      <c r="R1140" s="31"/>
      <c r="S1140" s="31"/>
      <c r="T1140" s="30"/>
      <c r="U1140" s="30"/>
      <c r="V1140" s="30"/>
      <c r="W1140" s="30"/>
      <c r="X1140" s="30"/>
      <c r="Y1140" s="30"/>
      <c r="Z1140" s="30"/>
      <c r="AA1140" s="30"/>
    </row>
    <row r="1141" spans="1:27" ht="13.2" x14ac:dyDescent="0.25">
      <c r="A1141" s="78"/>
      <c r="B1141" s="28"/>
      <c r="C1141" s="28"/>
      <c r="D1141" s="27"/>
      <c r="E1141" s="28"/>
      <c r="F1141" s="27"/>
      <c r="G1141" s="28"/>
      <c r="H1141" s="31"/>
      <c r="I1141" s="31"/>
      <c r="J1141" s="30"/>
      <c r="K1141" s="30"/>
      <c r="L1141" s="28"/>
      <c r="M1141" s="31"/>
      <c r="N1141" s="31"/>
      <c r="O1141" s="28"/>
      <c r="P1141" s="28"/>
      <c r="Q1141" s="28"/>
      <c r="R1141" s="31"/>
      <c r="S1141" s="31"/>
      <c r="T1141" s="30"/>
      <c r="U1141" s="30"/>
      <c r="V1141" s="30"/>
      <c r="W1141" s="30"/>
      <c r="X1141" s="30"/>
      <c r="Y1141" s="30"/>
      <c r="Z1141" s="30"/>
      <c r="AA1141" s="30"/>
    </row>
    <row r="1142" spans="1:27" ht="13.2" x14ac:dyDescent="0.25">
      <c r="A1142" s="78"/>
      <c r="B1142" s="28"/>
      <c r="C1142" s="28"/>
      <c r="D1142" s="27"/>
      <c r="E1142" s="28"/>
      <c r="F1142" s="27"/>
      <c r="G1142" s="28"/>
      <c r="H1142" s="31"/>
      <c r="I1142" s="31"/>
      <c r="J1142" s="30"/>
      <c r="K1142" s="30"/>
      <c r="L1142" s="28"/>
      <c r="M1142" s="31"/>
      <c r="N1142" s="31"/>
      <c r="O1142" s="28"/>
      <c r="P1142" s="28"/>
      <c r="Q1142" s="28"/>
      <c r="R1142" s="31"/>
      <c r="S1142" s="31"/>
      <c r="T1142" s="30"/>
      <c r="U1142" s="30"/>
      <c r="V1142" s="30"/>
      <c r="W1142" s="30"/>
      <c r="X1142" s="30"/>
      <c r="Y1142" s="30"/>
      <c r="Z1142" s="30"/>
      <c r="AA1142" s="30"/>
    </row>
    <row r="1143" spans="1:27" ht="13.2" x14ac:dyDescent="0.25">
      <c r="A1143" s="78"/>
      <c r="B1143" s="28"/>
      <c r="C1143" s="28"/>
      <c r="D1143" s="27"/>
      <c r="E1143" s="28"/>
      <c r="F1143" s="27"/>
      <c r="G1143" s="28"/>
      <c r="H1143" s="31"/>
      <c r="I1143" s="31"/>
      <c r="J1143" s="30"/>
      <c r="K1143" s="30"/>
      <c r="L1143" s="28"/>
      <c r="M1143" s="31"/>
      <c r="N1143" s="31"/>
      <c r="O1143" s="28"/>
      <c r="P1143" s="28"/>
      <c r="Q1143" s="28"/>
      <c r="R1143" s="31"/>
      <c r="S1143" s="31"/>
      <c r="T1143" s="30"/>
      <c r="U1143" s="30"/>
      <c r="V1143" s="30"/>
      <c r="W1143" s="30"/>
      <c r="X1143" s="30"/>
      <c r="Y1143" s="30"/>
      <c r="Z1143" s="30"/>
      <c r="AA1143" s="30"/>
    </row>
    <row r="1144" spans="1:27" ht="13.2" x14ac:dyDescent="0.25">
      <c r="A1144" s="78"/>
      <c r="B1144" s="28"/>
      <c r="C1144" s="28"/>
      <c r="D1144" s="27"/>
      <c r="E1144" s="28"/>
      <c r="F1144" s="27"/>
      <c r="G1144" s="28"/>
      <c r="H1144" s="31"/>
      <c r="I1144" s="31"/>
      <c r="J1144" s="30"/>
      <c r="K1144" s="30"/>
      <c r="L1144" s="28"/>
      <c r="M1144" s="31"/>
      <c r="N1144" s="31"/>
      <c r="O1144" s="28"/>
      <c r="P1144" s="28"/>
      <c r="Q1144" s="28"/>
      <c r="R1144" s="31"/>
      <c r="S1144" s="31"/>
      <c r="T1144" s="30"/>
      <c r="U1144" s="30"/>
      <c r="V1144" s="30"/>
      <c r="W1144" s="30"/>
      <c r="X1144" s="30"/>
      <c r="Y1144" s="30"/>
      <c r="Z1144" s="30"/>
      <c r="AA1144" s="30"/>
    </row>
    <row r="1145" spans="1:27" ht="13.2" x14ac:dyDescent="0.25">
      <c r="A1145" s="78"/>
      <c r="B1145" s="28"/>
      <c r="C1145" s="28"/>
      <c r="D1145" s="27"/>
      <c r="E1145" s="28"/>
      <c r="F1145" s="27"/>
      <c r="G1145" s="28"/>
      <c r="H1145" s="31"/>
      <c r="I1145" s="31"/>
      <c r="J1145" s="30"/>
      <c r="K1145" s="30"/>
      <c r="L1145" s="28"/>
      <c r="M1145" s="31"/>
      <c r="N1145" s="31"/>
      <c r="O1145" s="28"/>
      <c r="P1145" s="28"/>
      <c r="Q1145" s="28"/>
      <c r="R1145" s="31"/>
      <c r="S1145" s="31"/>
      <c r="T1145" s="30"/>
      <c r="U1145" s="30"/>
      <c r="V1145" s="30"/>
      <c r="W1145" s="30"/>
      <c r="X1145" s="30"/>
      <c r="Y1145" s="30"/>
      <c r="Z1145" s="30"/>
      <c r="AA1145" s="30"/>
    </row>
    <row r="1146" spans="1:27" ht="13.2" x14ac:dyDescent="0.25">
      <c r="A1146" s="78"/>
      <c r="B1146" s="28"/>
      <c r="C1146" s="28"/>
      <c r="D1146" s="27"/>
      <c r="E1146" s="28"/>
      <c r="F1146" s="27"/>
      <c r="G1146" s="28"/>
      <c r="H1146" s="31"/>
      <c r="I1146" s="31"/>
      <c r="J1146" s="30"/>
      <c r="K1146" s="30"/>
      <c r="L1146" s="28"/>
      <c r="M1146" s="31"/>
      <c r="N1146" s="31"/>
      <c r="O1146" s="28"/>
      <c r="P1146" s="28"/>
      <c r="Q1146" s="28"/>
      <c r="R1146" s="31"/>
      <c r="S1146" s="31"/>
      <c r="T1146" s="30"/>
      <c r="U1146" s="30"/>
      <c r="V1146" s="30"/>
      <c r="W1146" s="30"/>
      <c r="X1146" s="30"/>
      <c r="Y1146" s="30"/>
      <c r="Z1146" s="30"/>
      <c r="AA1146" s="30"/>
    </row>
    <row r="1147" spans="1:27" ht="13.2" x14ac:dyDescent="0.25">
      <c r="A1147" s="78"/>
      <c r="B1147" s="28"/>
      <c r="C1147" s="28"/>
      <c r="D1147" s="27"/>
      <c r="E1147" s="28"/>
      <c r="F1147" s="27"/>
      <c r="G1147" s="28"/>
      <c r="H1147" s="31"/>
      <c r="I1147" s="31"/>
      <c r="J1147" s="30"/>
      <c r="K1147" s="30"/>
      <c r="L1147" s="28"/>
      <c r="M1147" s="31"/>
      <c r="N1147" s="31"/>
      <c r="O1147" s="28"/>
      <c r="P1147" s="28"/>
      <c r="Q1147" s="28"/>
      <c r="R1147" s="31"/>
      <c r="S1147" s="31"/>
      <c r="T1147" s="30"/>
      <c r="U1147" s="30"/>
      <c r="V1147" s="30"/>
      <c r="W1147" s="30"/>
      <c r="X1147" s="30"/>
      <c r="Y1147" s="30"/>
      <c r="Z1147" s="30"/>
      <c r="AA1147" s="30"/>
    </row>
    <row r="1148" spans="1:27" ht="13.2" x14ac:dyDescent="0.25">
      <c r="A1148" s="78"/>
      <c r="B1148" s="28"/>
      <c r="C1148" s="28"/>
      <c r="D1148" s="27"/>
      <c r="E1148" s="28"/>
      <c r="F1148" s="27"/>
      <c r="G1148" s="28"/>
      <c r="H1148" s="31"/>
      <c r="I1148" s="31"/>
      <c r="J1148" s="30"/>
      <c r="K1148" s="30"/>
      <c r="L1148" s="28"/>
      <c r="M1148" s="31"/>
      <c r="N1148" s="31"/>
      <c r="O1148" s="28"/>
      <c r="P1148" s="28"/>
      <c r="Q1148" s="28"/>
      <c r="R1148" s="31"/>
      <c r="S1148" s="31"/>
      <c r="T1148" s="30"/>
      <c r="U1148" s="30"/>
      <c r="V1148" s="30"/>
      <c r="W1148" s="30"/>
      <c r="X1148" s="30"/>
      <c r="Y1148" s="30"/>
      <c r="Z1148" s="30"/>
      <c r="AA1148" s="30"/>
    </row>
    <row r="1149" spans="1:27" ht="13.2" x14ac:dyDescent="0.25">
      <c r="A1149" s="78"/>
      <c r="B1149" s="28"/>
      <c r="C1149" s="28"/>
      <c r="D1149" s="27"/>
      <c r="E1149" s="28"/>
      <c r="F1149" s="27"/>
      <c r="G1149" s="28"/>
      <c r="H1149" s="31"/>
      <c r="I1149" s="31"/>
      <c r="J1149" s="30"/>
      <c r="K1149" s="30"/>
      <c r="L1149" s="28"/>
      <c r="M1149" s="31"/>
      <c r="N1149" s="31"/>
      <c r="O1149" s="28"/>
      <c r="P1149" s="28"/>
      <c r="Q1149" s="28"/>
      <c r="R1149" s="31"/>
      <c r="S1149" s="31"/>
      <c r="T1149" s="30"/>
      <c r="U1149" s="30"/>
      <c r="V1149" s="30"/>
      <c r="W1149" s="30"/>
      <c r="X1149" s="30"/>
      <c r="Y1149" s="30"/>
      <c r="Z1149" s="30"/>
      <c r="AA1149" s="30"/>
    </row>
    <row r="1150" spans="1:27" ht="13.2" x14ac:dyDescent="0.25">
      <c r="A1150" s="78"/>
      <c r="B1150" s="28"/>
      <c r="C1150" s="28"/>
      <c r="D1150" s="27"/>
      <c r="E1150" s="28"/>
      <c r="F1150" s="27"/>
      <c r="G1150" s="28"/>
      <c r="H1150" s="31"/>
      <c r="I1150" s="31"/>
      <c r="J1150" s="30"/>
      <c r="K1150" s="30"/>
      <c r="L1150" s="28"/>
      <c r="M1150" s="31"/>
      <c r="N1150" s="31"/>
      <c r="O1150" s="28"/>
      <c r="P1150" s="28"/>
      <c r="Q1150" s="28"/>
      <c r="R1150" s="31"/>
      <c r="S1150" s="31"/>
      <c r="T1150" s="30"/>
      <c r="U1150" s="30"/>
      <c r="V1150" s="30"/>
      <c r="W1150" s="30"/>
      <c r="X1150" s="30"/>
      <c r="Y1150" s="30"/>
      <c r="Z1150" s="30"/>
      <c r="AA1150" s="30"/>
    </row>
    <row r="1151" spans="1:27" ht="13.2" x14ac:dyDescent="0.25">
      <c r="A1151" s="78"/>
      <c r="B1151" s="28"/>
      <c r="C1151" s="28"/>
      <c r="D1151" s="27"/>
      <c r="E1151" s="28"/>
      <c r="F1151" s="27"/>
      <c r="G1151" s="28"/>
      <c r="H1151" s="31"/>
      <c r="I1151" s="31"/>
      <c r="J1151" s="30"/>
      <c r="K1151" s="30"/>
      <c r="L1151" s="28"/>
      <c r="M1151" s="31"/>
      <c r="N1151" s="31"/>
      <c r="O1151" s="28"/>
      <c r="P1151" s="28"/>
      <c r="Q1151" s="28"/>
      <c r="R1151" s="31"/>
      <c r="S1151" s="31"/>
      <c r="T1151" s="30"/>
      <c r="U1151" s="30"/>
      <c r="V1151" s="30"/>
      <c r="W1151" s="30"/>
      <c r="X1151" s="30"/>
      <c r="Y1151" s="30"/>
      <c r="Z1151" s="30"/>
      <c r="AA1151" s="30"/>
    </row>
    <row r="1152" spans="1:27" ht="13.2" x14ac:dyDescent="0.25">
      <c r="A1152" s="78"/>
      <c r="B1152" s="28"/>
      <c r="C1152" s="28"/>
      <c r="D1152" s="27"/>
      <c r="E1152" s="28"/>
      <c r="F1152" s="27"/>
      <c r="G1152" s="28"/>
      <c r="H1152" s="31"/>
      <c r="I1152" s="31"/>
      <c r="J1152" s="30"/>
      <c r="K1152" s="30"/>
      <c r="L1152" s="28"/>
      <c r="M1152" s="31"/>
      <c r="N1152" s="31"/>
      <c r="O1152" s="28"/>
      <c r="P1152" s="28"/>
      <c r="Q1152" s="28"/>
      <c r="R1152" s="31"/>
      <c r="S1152" s="31"/>
      <c r="T1152" s="30"/>
      <c r="U1152" s="30"/>
      <c r="V1152" s="30"/>
      <c r="W1152" s="30"/>
      <c r="X1152" s="30"/>
      <c r="Y1152" s="30"/>
      <c r="Z1152" s="30"/>
      <c r="AA1152" s="30"/>
    </row>
    <row r="1153" spans="1:27" ht="13.2" x14ac:dyDescent="0.25">
      <c r="A1153" s="78"/>
      <c r="B1153" s="28"/>
      <c r="C1153" s="28"/>
      <c r="D1153" s="27"/>
      <c r="E1153" s="28"/>
      <c r="F1153" s="27"/>
      <c r="G1153" s="28"/>
      <c r="H1153" s="31"/>
      <c r="I1153" s="31"/>
      <c r="J1153" s="30"/>
      <c r="K1153" s="30"/>
      <c r="L1153" s="28"/>
      <c r="M1153" s="31"/>
      <c r="N1153" s="31"/>
      <c r="O1153" s="28"/>
      <c r="P1153" s="28"/>
      <c r="Q1153" s="28"/>
      <c r="R1153" s="31"/>
      <c r="S1153" s="31"/>
      <c r="T1153" s="30"/>
      <c r="U1153" s="30"/>
      <c r="V1153" s="30"/>
      <c r="W1153" s="30"/>
      <c r="X1153" s="30"/>
      <c r="Y1153" s="30"/>
      <c r="Z1153" s="30"/>
      <c r="AA1153" s="30"/>
    </row>
    <row r="1154" spans="1:27" ht="13.2" x14ac:dyDescent="0.25">
      <c r="A1154" s="78"/>
      <c r="B1154" s="28"/>
      <c r="C1154" s="28"/>
      <c r="D1154" s="27"/>
      <c r="E1154" s="28"/>
      <c r="F1154" s="27"/>
      <c r="G1154" s="28"/>
      <c r="H1154" s="31"/>
      <c r="I1154" s="31"/>
      <c r="J1154" s="30"/>
      <c r="K1154" s="30"/>
      <c r="L1154" s="28"/>
      <c r="M1154" s="31"/>
      <c r="N1154" s="31"/>
      <c r="O1154" s="28"/>
      <c r="P1154" s="28"/>
      <c r="Q1154" s="28"/>
      <c r="R1154" s="31"/>
      <c r="S1154" s="31"/>
      <c r="T1154" s="30"/>
      <c r="U1154" s="30"/>
      <c r="V1154" s="30"/>
      <c r="W1154" s="30"/>
      <c r="X1154" s="30"/>
      <c r="Y1154" s="30"/>
      <c r="Z1154" s="30"/>
      <c r="AA1154" s="30"/>
    </row>
    <row r="1155" spans="1:27" ht="13.2" x14ac:dyDescent="0.25">
      <c r="A1155" s="78"/>
      <c r="B1155" s="28"/>
      <c r="C1155" s="28"/>
      <c r="D1155" s="27"/>
      <c r="E1155" s="28"/>
      <c r="F1155" s="27"/>
      <c r="G1155" s="28"/>
      <c r="H1155" s="31"/>
      <c r="I1155" s="31"/>
      <c r="J1155" s="30"/>
      <c r="K1155" s="30"/>
      <c r="L1155" s="28"/>
      <c r="M1155" s="31"/>
      <c r="N1155" s="31"/>
      <c r="O1155" s="28"/>
      <c r="P1155" s="28"/>
      <c r="Q1155" s="28"/>
      <c r="R1155" s="31"/>
      <c r="S1155" s="31"/>
      <c r="T1155" s="30"/>
      <c r="U1155" s="30"/>
      <c r="V1155" s="30"/>
      <c r="W1155" s="30"/>
      <c r="X1155" s="30"/>
      <c r="Y1155" s="30"/>
      <c r="Z1155" s="30"/>
      <c r="AA1155" s="30"/>
    </row>
    <row r="1156" spans="1:27" ht="13.2" x14ac:dyDescent="0.25">
      <c r="A1156" s="78"/>
      <c r="B1156" s="28"/>
      <c r="C1156" s="28"/>
      <c r="D1156" s="27"/>
      <c r="E1156" s="28"/>
      <c r="F1156" s="27"/>
      <c r="G1156" s="28"/>
      <c r="H1156" s="31"/>
      <c r="I1156" s="31"/>
      <c r="J1156" s="30"/>
      <c r="K1156" s="30"/>
      <c r="L1156" s="28"/>
      <c r="M1156" s="31"/>
      <c r="N1156" s="31"/>
      <c r="O1156" s="28"/>
      <c r="P1156" s="28"/>
      <c r="Q1156" s="28"/>
      <c r="R1156" s="31"/>
      <c r="S1156" s="31"/>
      <c r="T1156" s="30"/>
      <c r="U1156" s="30"/>
      <c r="V1156" s="30"/>
      <c r="W1156" s="30"/>
      <c r="X1156" s="30"/>
      <c r="Y1156" s="30"/>
      <c r="Z1156" s="30"/>
      <c r="AA1156" s="30"/>
    </row>
    <row r="1157" spans="1:27" ht="13.2" x14ac:dyDescent="0.25">
      <c r="A1157" s="78"/>
      <c r="B1157" s="28"/>
      <c r="C1157" s="28"/>
      <c r="D1157" s="27"/>
      <c r="E1157" s="28"/>
      <c r="F1157" s="27"/>
      <c r="G1157" s="28"/>
      <c r="H1157" s="31"/>
      <c r="I1157" s="31"/>
      <c r="J1157" s="30"/>
      <c r="K1157" s="30"/>
      <c r="L1157" s="28"/>
      <c r="M1157" s="31"/>
      <c r="N1157" s="31"/>
      <c r="O1157" s="28"/>
      <c r="P1157" s="28"/>
      <c r="Q1157" s="28"/>
      <c r="R1157" s="31"/>
      <c r="S1157" s="31"/>
      <c r="T1157" s="30"/>
      <c r="U1157" s="30"/>
      <c r="V1157" s="30"/>
      <c r="W1157" s="30"/>
      <c r="X1157" s="30"/>
      <c r="Y1157" s="30"/>
      <c r="Z1157" s="30"/>
      <c r="AA1157" s="30"/>
    </row>
    <row r="1158" spans="1:27" ht="13.2" x14ac:dyDescent="0.25">
      <c r="A1158" s="78"/>
      <c r="B1158" s="28"/>
      <c r="C1158" s="28"/>
      <c r="D1158" s="27"/>
      <c r="E1158" s="28"/>
      <c r="F1158" s="27"/>
      <c r="G1158" s="28"/>
      <c r="H1158" s="31"/>
      <c r="I1158" s="31"/>
      <c r="J1158" s="30"/>
      <c r="K1158" s="30"/>
      <c r="L1158" s="28"/>
      <c r="M1158" s="31"/>
      <c r="N1158" s="31"/>
      <c r="O1158" s="28"/>
      <c r="P1158" s="28"/>
      <c r="Q1158" s="28"/>
      <c r="R1158" s="31"/>
      <c r="S1158" s="31"/>
      <c r="T1158" s="30"/>
      <c r="U1158" s="30"/>
      <c r="V1158" s="30"/>
      <c r="W1158" s="30"/>
      <c r="X1158" s="30"/>
      <c r="Y1158" s="30"/>
      <c r="Z1158" s="30"/>
      <c r="AA1158" s="30"/>
    </row>
    <row r="1159" spans="1:27" ht="13.2" x14ac:dyDescent="0.25">
      <c r="A1159" s="78"/>
      <c r="B1159" s="28"/>
      <c r="C1159" s="28"/>
      <c r="D1159" s="27"/>
      <c r="E1159" s="28"/>
      <c r="F1159" s="27"/>
      <c r="G1159" s="28"/>
      <c r="H1159" s="31"/>
      <c r="I1159" s="31"/>
      <c r="J1159" s="30"/>
      <c r="K1159" s="30"/>
      <c r="L1159" s="28"/>
      <c r="M1159" s="31"/>
      <c r="N1159" s="31"/>
      <c r="O1159" s="28"/>
      <c r="P1159" s="28"/>
      <c r="Q1159" s="28"/>
      <c r="R1159" s="31"/>
      <c r="S1159" s="31"/>
      <c r="T1159" s="30"/>
      <c r="U1159" s="30"/>
      <c r="V1159" s="30"/>
      <c r="W1159" s="30"/>
      <c r="X1159" s="30"/>
      <c r="Y1159" s="30"/>
      <c r="Z1159" s="30"/>
      <c r="AA1159" s="30"/>
    </row>
    <row r="1160" spans="1:27" ht="13.2" x14ac:dyDescent="0.25">
      <c r="A1160" s="78"/>
      <c r="B1160" s="28"/>
      <c r="C1160" s="28"/>
      <c r="D1160" s="27"/>
      <c r="E1160" s="28"/>
      <c r="F1160" s="27"/>
      <c r="G1160" s="28"/>
      <c r="H1160" s="31"/>
      <c r="I1160" s="31"/>
      <c r="J1160" s="30"/>
      <c r="K1160" s="30"/>
      <c r="L1160" s="28"/>
      <c r="M1160" s="31"/>
      <c r="N1160" s="31"/>
      <c r="O1160" s="28"/>
      <c r="P1160" s="28"/>
      <c r="Q1160" s="28"/>
      <c r="R1160" s="31"/>
      <c r="S1160" s="31"/>
      <c r="T1160" s="30"/>
      <c r="U1160" s="30"/>
      <c r="V1160" s="30"/>
      <c r="W1160" s="30"/>
      <c r="X1160" s="30"/>
      <c r="Y1160" s="30"/>
      <c r="Z1160" s="30"/>
      <c r="AA1160" s="30"/>
    </row>
    <row r="1161" spans="1:27" ht="13.2" x14ac:dyDescent="0.25">
      <c r="A1161" s="78"/>
      <c r="B1161" s="28"/>
      <c r="C1161" s="28"/>
      <c r="D1161" s="27"/>
      <c r="E1161" s="28"/>
      <c r="F1161" s="27"/>
      <c r="G1161" s="28"/>
      <c r="H1161" s="31"/>
      <c r="I1161" s="31"/>
      <c r="J1161" s="30"/>
      <c r="K1161" s="30"/>
      <c r="L1161" s="28"/>
      <c r="M1161" s="31"/>
      <c r="N1161" s="31"/>
      <c r="O1161" s="28"/>
      <c r="P1161" s="28"/>
      <c r="Q1161" s="28"/>
      <c r="R1161" s="31"/>
      <c r="S1161" s="31"/>
      <c r="T1161" s="30"/>
      <c r="U1161" s="30"/>
      <c r="V1161" s="30"/>
      <c r="W1161" s="30"/>
      <c r="X1161" s="30"/>
      <c r="Y1161" s="30"/>
      <c r="Z1161" s="30"/>
      <c r="AA1161" s="30"/>
    </row>
    <row r="1162" spans="1:27" ht="13.2" x14ac:dyDescent="0.25">
      <c r="A1162" s="78"/>
      <c r="B1162" s="28"/>
      <c r="C1162" s="28"/>
      <c r="D1162" s="27"/>
      <c r="E1162" s="28"/>
      <c r="F1162" s="27"/>
      <c r="G1162" s="28"/>
      <c r="H1162" s="31"/>
      <c r="I1162" s="31"/>
      <c r="J1162" s="30"/>
      <c r="K1162" s="30"/>
      <c r="L1162" s="28"/>
      <c r="M1162" s="31"/>
      <c r="N1162" s="31"/>
      <c r="O1162" s="28"/>
      <c r="P1162" s="28"/>
      <c r="Q1162" s="28"/>
      <c r="R1162" s="31"/>
      <c r="S1162" s="31"/>
      <c r="T1162" s="30"/>
      <c r="U1162" s="30"/>
      <c r="V1162" s="30"/>
      <c r="W1162" s="30"/>
      <c r="X1162" s="30"/>
      <c r="Y1162" s="30"/>
      <c r="Z1162" s="30"/>
      <c r="AA1162" s="30"/>
    </row>
    <row r="1163" spans="1:27" ht="13.2" x14ac:dyDescent="0.25">
      <c r="A1163" s="78"/>
      <c r="B1163" s="28"/>
      <c r="C1163" s="28"/>
      <c r="D1163" s="27"/>
      <c r="E1163" s="28"/>
      <c r="F1163" s="27"/>
      <c r="G1163" s="28"/>
      <c r="H1163" s="31"/>
      <c r="I1163" s="31"/>
      <c r="J1163" s="30"/>
      <c r="K1163" s="30"/>
      <c r="L1163" s="28"/>
      <c r="M1163" s="31"/>
      <c r="N1163" s="31"/>
      <c r="O1163" s="28"/>
      <c r="P1163" s="28"/>
      <c r="Q1163" s="28"/>
      <c r="R1163" s="31"/>
      <c r="S1163" s="31"/>
      <c r="T1163" s="30"/>
      <c r="U1163" s="30"/>
      <c r="V1163" s="30"/>
      <c r="W1163" s="30"/>
      <c r="X1163" s="30"/>
      <c r="Y1163" s="30"/>
      <c r="Z1163" s="30"/>
      <c r="AA1163" s="30"/>
    </row>
    <row r="1164" spans="1:27" ht="13.2" x14ac:dyDescent="0.25">
      <c r="A1164" s="78"/>
      <c r="B1164" s="28"/>
      <c r="C1164" s="28"/>
      <c r="D1164" s="27"/>
      <c r="E1164" s="28"/>
      <c r="F1164" s="27"/>
      <c r="G1164" s="28"/>
      <c r="H1164" s="31"/>
      <c r="I1164" s="31"/>
      <c r="J1164" s="30"/>
      <c r="K1164" s="30"/>
      <c r="L1164" s="28"/>
      <c r="M1164" s="31"/>
      <c r="N1164" s="31"/>
      <c r="O1164" s="28"/>
      <c r="P1164" s="28"/>
      <c r="Q1164" s="28"/>
      <c r="R1164" s="31"/>
      <c r="S1164" s="31"/>
      <c r="T1164" s="30"/>
      <c r="U1164" s="30"/>
      <c r="V1164" s="30"/>
      <c r="W1164" s="30"/>
      <c r="X1164" s="30"/>
      <c r="Y1164" s="30"/>
      <c r="Z1164" s="30"/>
      <c r="AA1164" s="30"/>
    </row>
    <row r="1165" spans="1:27" ht="13.2" x14ac:dyDescent="0.25">
      <c r="A1165" s="78"/>
      <c r="B1165" s="28"/>
      <c r="C1165" s="28"/>
      <c r="D1165" s="27"/>
      <c r="E1165" s="28"/>
      <c r="F1165" s="27"/>
      <c r="G1165" s="28"/>
      <c r="H1165" s="31"/>
      <c r="I1165" s="31"/>
      <c r="J1165" s="30"/>
      <c r="K1165" s="30"/>
      <c r="L1165" s="28"/>
      <c r="M1165" s="31"/>
      <c r="N1165" s="31"/>
      <c r="O1165" s="28"/>
      <c r="P1165" s="28"/>
      <c r="Q1165" s="28"/>
      <c r="R1165" s="31"/>
      <c r="S1165" s="31"/>
      <c r="T1165" s="30"/>
      <c r="U1165" s="30"/>
      <c r="V1165" s="30"/>
      <c r="W1165" s="30"/>
      <c r="X1165" s="30"/>
      <c r="Y1165" s="30"/>
      <c r="Z1165" s="30"/>
      <c r="AA1165" s="30"/>
    </row>
    <row r="1166" spans="1:27" ht="13.2" x14ac:dyDescent="0.25">
      <c r="A1166" s="78"/>
      <c r="B1166" s="28"/>
      <c r="C1166" s="28"/>
      <c r="D1166" s="27"/>
      <c r="E1166" s="28"/>
      <c r="F1166" s="27"/>
      <c r="G1166" s="28"/>
      <c r="H1166" s="31"/>
      <c r="I1166" s="31"/>
      <c r="J1166" s="30"/>
      <c r="K1166" s="30"/>
      <c r="L1166" s="28"/>
      <c r="M1166" s="31"/>
      <c r="N1166" s="31"/>
      <c r="O1166" s="28"/>
      <c r="P1166" s="28"/>
      <c r="Q1166" s="28"/>
      <c r="R1166" s="31"/>
      <c r="S1166" s="31"/>
      <c r="T1166" s="30"/>
      <c r="U1166" s="30"/>
      <c r="V1166" s="30"/>
      <c r="W1166" s="30"/>
      <c r="X1166" s="30"/>
      <c r="Y1166" s="30"/>
      <c r="Z1166" s="30"/>
      <c r="AA1166" s="30"/>
    </row>
    <row r="1167" spans="1:27" ht="13.2" x14ac:dyDescent="0.25">
      <c r="A1167" s="78"/>
      <c r="B1167" s="28"/>
      <c r="C1167" s="28"/>
      <c r="D1167" s="27"/>
      <c r="E1167" s="28"/>
      <c r="F1167" s="27"/>
      <c r="G1167" s="28"/>
      <c r="H1167" s="31"/>
      <c r="I1167" s="31"/>
      <c r="J1167" s="30"/>
      <c r="K1167" s="30"/>
      <c r="L1167" s="28"/>
      <c r="M1167" s="31"/>
      <c r="N1167" s="31"/>
      <c r="O1167" s="28"/>
      <c r="P1167" s="28"/>
      <c r="Q1167" s="28"/>
      <c r="R1167" s="31"/>
      <c r="S1167" s="31"/>
      <c r="T1167" s="30"/>
      <c r="U1167" s="30"/>
      <c r="V1167" s="30"/>
      <c r="W1167" s="30"/>
      <c r="X1167" s="30"/>
      <c r="Y1167" s="30"/>
      <c r="Z1167" s="30"/>
      <c r="AA1167" s="30"/>
    </row>
    <row r="1168" spans="1:27" ht="13.2" x14ac:dyDescent="0.25">
      <c r="A1168" s="78"/>
      <c r="B1168" s="28"/>
      <c r="C1168" s="28"/>
      <c r="D1168" s="27"/>
      <c r="E1168" s="28"/>
      <c r="F1168" s="27"/>
      <c r="G1168" s="28"/>
      <c r="H1168" s="31"/>
      <c r="I1168" s="31"/>
      <c r="J1168" s="30"/>
      <c r="K1168" s="30"/>
      <c r="L1168" s="28"/>
      <c r="M1168" s="31"/>
      <c r="N1168" s="31"/>
      <c r="O1168" s="28"/>
      <c r="P1168" s="28"/>
      <c r="Q1168" s="28"/>
      <c r="R1168" s="31"/>
      <c r="S1168" s="31"/>
      <c r="T1168" s="30"/>
      <c r="U1168" s="30"/>
      <c r="V1168" s="30"/>
      <c r="W1168" s="30"/>
      <c r="X1168" s="30"/>
      <c r="Y1168" s="30"/>
      <c r="Z1168" s="30"/>
      <c r="AA1168" s="30"/>
    </row>
    <row r="1169" spans="1:27" ht="13.2" x14ac:dyDescent="0.25">
      <c r="A1169" s="78"/>
      <c r="B1169" s="28"/>
      <c r="C1169" s="28"/>
      <c r="D1169" s="27"/>
      <c r="E1169" s="28"/>
      <c r="F1169" s="27"/>
      <c r="G1169" s="28"/>
      <c r="H1169" s="31"/>
      <c r="I1169" s="31"/>
      <c r="J1169" s="30"/>
      <c r="K1169" s="30"/>
      <c r="L1169" s="28"/>
      <c r="M1169" s="31"/>
      <c r="N1169" s="31"/>
      <c r="O1169" s="28"/>
      <c r="P1169" s="28"/>
      <c r="Q1169" s="28"/>
      <c r="R1169" s="31"/>
      <c r="S1169" s="31"/>
      <c r="T1169" s="30"/>
      <c r="U1169" s="30"/>
      <c r="V1169" s="30"/>
      <c r="W1169" s="30"/>
      <c r="X1169" s="30"/>
      <c r="Y1169" s="30"/>
      <c r="Z1169" s="30"/>
      <c r="AA1169" s="30"/>
    </row>
    <row r="1170" spans="1:27" ht="13.2" x14ac:dyDescent="0.25">
      <c r="A1170" s="78"/>
      <c r="B1170" s="28"/>
      <c r="C1170" s="28"/>
      <c r="D1170" s="27"/>
      <c r="E1170" s="28"/>
      <c r="F1170" s="27"/>
      <c r="G1170" s="28"/>
      <c r="H1170" s="31"/>
      <c r="I1170" s="31"/>
      <c r="J1170" s="30"/>
      <c r="K1170" s="30"/>
      <c r="L1170" s="28"/>
      <c r="M1170" s="31"/>
      <c r="N1170" s="31"/>
      <c r="O1170" s="28"/>
      <c r="P1170" s="28"/>
      <c r="Q1170" s="28"/>
      <c r="R1170" s="31"/>
      <c r="S1170" s="31"/>
      <c r="T1170" s="30"/>
      <c r="U1170" s="30"/>
      <c r="V1170" s="30"/>
      <c r="W1170" s="30"/>
      <c r="X1170" s="30"/>
      <c r="Y1170" s="30"/>
      <c r="Z1170" s="30"/>
      <c r="AA1170" s="30"/>
    </row>
    <row r="1171" spans="1:27" ht="13.2" x14ac:dyDescent="0.25">
      <c r="A1171" s="78"/>
      <c r="B1171" s="28"/>
      <c r="C1171" s="28"/>
      <c r="D1171" s="27"/>
      <c r="E1171" s="28"/>
      <c r="F1171" s="27"/>
      <c r="G1171" s="28"/>
      <c r="H1171" s="31"/>
      <c r="I1171" s="31"/>
      <c r="J1171" s="30"/>
      <c r="K1171" s="30"/>
      <c r="L1171" s="28"/>
      <c r="M1171" s="31"/>
      <c r="N1171" s="31"/>
      <c r="O1171" s="28"/>
      <c r="P1171" s="28"/>
      <c r="Q1171" s="28"/>
      <c r="R1171" s="31"/>
      <c r="S1171" s="31"/>
      <c r="T1171" s="30"/>
      <c r="U1171" s="30"/>
      <c r="V1171" s="30"/>
      <c r="W1171" s="30"/>
      <c r="X1171" s="30"/>
      <c r="Y1171" s="30"/>
      <c r="Z1171" s="30"/>
      <c r="AA1171" s="30"/>
    </row>
    <row r="1172" spans="1:27" ht="13.2" x14ac:dyDescent="0.25">
      <c r="A1172" s="78"/>
      <c r="B1172" s="28"/>
      <c r="C1172" s="28"/>
      <c r="D1172" s="27"/>
      <c r="E1172" s="28"/>
      <c r="F1172" s="27"/>
      <c r="G1172" s="28"/>
      <c r="H1172" s="31"/>
      <c r="I1172" s="31"/>
      <c r="J1172" s="30"/>
      <c r="K1172" s="30"/>
      <c r="L1172" s="28"/>
      <c r="M1172" s="31"/>
      <c r="N1172" s="31"/>
      <c r="O1172" s="28"/>
      <c r="P1172" s="28"/>
      <c r="Q1172" s="28"/>
      <c r="R1172" s="31"/>
      <c r="S1172" s="31"/>
      <c r="T1172" s="30"/>
      <c r="U1172" s="30"/>
      <c r="V1172" s="30"/>
      <c r="W1172" s="30"/>
      <c r="X1172" s="30"/>
      <c r="Y1172" s="30"/>
      <c r="Z1172" s="30"/>
      <c r="AA1172" s="30"/>
    </row>
    <row r="1173" spans="1:27" ht="13.2" x14ac:dyDescent="0.25">
      <c r="A1173" s="78"/>
      <c r="B1173" s="28"/>
      <c r="C1173" s="28"/>
      <c r="D1173" s="27"/>
      <c r="E1173" s="28"/>
      <c r="F1173" s="27"/>
      <c r="G1173" s="28"/>
      <c r="H1173" s="31"/>
      <c r="I1173" s="31"/>
      <c r="J1173" s="30"/>
      <c r="K1173" s="30"/>
      <c r="L1173" s="28"/>
      <c r="M1173" s="31"/>
      <c r="N1173" s="31"/>
      <c r="O1173" s="28"/>
      <c r="P1173" s="28"/>
      <c r="Q1173" s="28"/>
      <c r="R1173" s="31"/>
      <c r="S1173" s="31"/>
      <c r="T1173" s="30"/>
      <c r="U1173" s="30"/>
      <c r="V1173" s="30"/>
      <c r="W1173" s="30"/>
      <c r="X1173" s="30"/>
      <c r="Y1173" s="30"/>
      <c r="Z1173" s="30"/>
      <c r="AA1173" s="30"/>
    </row>
    <row r="1174" spans="1:27" ht="13.2" x14ac:dyDescent="0.25">
      <c r="A1174" s="78"/>
      <c r="B1174" s="28"/>
      <c r="C1174" s="28"/>
      <c r="D1174" s="27"/>
      <c r="E1174" s="28"/>
      <c r="F1174" s="27"/>
      <c r="G1174" s="28"/>
      <c r="H1174" s="31"/>
      <c r="I1174" s="31"/>
      <c r="J1174" s="30"/>
      <c r="K1174" s="30"/>
      <c r="L1174" s="28"/>
      <c r="M1174" s="31"/>
      <c r="N1174" s="31"/>
      <c r="O1174" s="28"/>
      <c r="P1174" s="28"/>
      <c r="Q1174" s="28"/>
      <c r="R1174" s="31"/>
      <c r="S1174" s="31"/>
      <c r="T1174" s="30"/>
      <c r="U1174" s="30"/>
      <c r="V1174" s="30"/>
      <c r="W1174" s="30"/>
      <c r="X1174" s="30"/>
      <c r="Y1174" s="30"/>
      <c r="Z1174" s="30"/>
      <c r="AA1174" s="30"/>
    </row>
    <row r="1175" spans="1:27" ht="13.2" x14ac:dyDescent="0.25">
      <c r="A1175" s="78"/>
      <c r="B1175" s="28"/>
      <c r="C1175" s="28"/>
      <c r="D1175" s="27"/>
      <c r="E1175" s="28"/>
      <c r="F1175" s="27"/>
      <c r="G1175" s="28"/>
      <c r="H1175" s="31"/>
      <c r="I1175" s="31"/>
      <c r="J1175" s="30"/>
      <c r="K1175" s="30"/>
      <c r="L1175" s="28"/>
      <c r="M1175" s="31"/>
      <c r="N1175" s="31"/>
      <c r="O1175" s="28"/>
      <c r="P1175" s="28"/>
      <c r="Q1175" s="28"/>
      <c r="R1175" s="31"/>
      <c r="S1175" s="31"/>
      <c r="T1175" s="30"/>
      <c r="U1175" s="30"/>
      <c r="V1175" s="30"/>
      <c r="W1175" s="30"/>
      <c r="X1175" s="30"/>
      <c r="Y1175" s="30"/>
      <c r="Z1175" s="30"/>
      <c r="AA1175" s="30"/>
    </row>
    <row r="1176" spans="1:27" ht="13.2" x14ac:dyDescent="0.25">
      <c r="A1176" s="78"/>
      <c r="B1176" s="28"/>
      <c r="C1176" s="28"/>
      <c r="D1176" s="27"/>
      <c r="E1176" s="28"/>
      <c r="F1176" s="27"/>
      <c r="G1176" s="28"/>
      <c r="H1176" s="31"/>
      <c r="I1176" s="31"/>
      <c r="J1176" s="30"/>
      <c r="K1176" s="30"/>
      <c r="L1176" s="28"/>
      <c r="M1176" s="31"/>
      <c r="N1176" s="31"/>
      <c r="O1176" s="28"/>
      <c r="P1176" s="28"/>
      <c r="Q1176" s="28"/>
      <c r="R1176" s="31"/>
      <c r="S1176" s="31"/>
      <c r="T1176" s="30"/>
      <c r="U1176" s="30"/>
      <c r="V1176" s="30"/>
      <c r="W1176" s="30"/>
      <c r="X1176" s="30"/>
      <c r="Y1176" s="30"/>
      <c r="Z1176" s="30"/>
      <c r="AA1176" s="30"/>
    </row>
    <row r="1177" spans="1:27" ht="13.2" x14ac:dyDescent="0.25">
      <c r="A1177" s="78"/>
      <c r="B1177" s="28"/>
      <c r="C1177" s="28"/>
      <c r="D1177" s="27"/>
      <c r="E1177" s="28"/>
      <c r="F1177" s="27"/>
      <c r="G1177" s="28"/>
      <c r="H1177" s="31"/>
      <c r="I1177" s="31"/>
      <c r="J1177" s="30"/>
      <c r="K1177" s="30"/>
      <c r="L1177" s="28"/>
      <c r="M1177" s="31"/>
      <c r="N1177" s="31"/>
      <c r="O1177" s="28"/>
      <c r="P1177" s="28"/>
      <c r="Q1177" s="28"/>
      <c r="R1177" s="31"/>
      <c r="S1177" s="31"/>
      <c r="T1177" s="30"/>
      <c r="U1177" s="30"/>
      <c r="V1177" s="30"/>
      <c r="W1177" s="30"/>
      <c r="X1177" s="30"/>
      <c r="Y1177" s="30"/>
      <c r="Z1177" s="30"/>
      <c r="AA1177" s="30"/>
    </row>
    <row r="1178" spans="1:27" ht="13.2" x14ac:dyDescent="0.25">
      <c r="A1178" s="78"/>
      <c r="B1178" s="28"/>
      <c r="C1178" s="28"/>
      <c r="D1178" s="27"/>
      <c r="E1178" s="28"/>
      <c r="F1178" s="27"/>
      <c r="G1178" s="28"/>
      <c r="H1178" s="31"/>
      <c r="I1178" s="31"/>
      <c r="J1178" s="30"/>
      <c r="K1178" s="30"/>
      <c r="L1178" s="28"/>
      <c r="M1178" s="31"/>
      <c r="N1178" s="31"/>
      <c r="O1178" s="28"/>
      <c r="P1178" s="28"/>
      <c r="Q1178" s="28"/>
      <c r="R1178" s="31"/>
      <c r="S1178" s="31"/>
      <c r="T1178" s="30"/>
      <c r="U1178" s="30"/>
      <c r="V1178" s="30"/>
      <c r="W1178" s="30"/>
      <c r="X1178" s="30"/>
      <c r="Y1178" s="30"/>
      <c r="Z1178" s="30"/>
      <c r="AA1178" s="30"/>
    </row>
    <row r="1179" spans="1:27" ht="13.2" x14ac:dyDescent="0.25">
      <c r="A1179" s="78"/>
      <c r="B1179" s="28"/>
      <c r="C1179" s="28"/>
      <c r="D1179" s="27"/>
      <c r="E1179" s="28"/>
      <c r="F1179" s="27"/>
      <c r="G1179" s="28"/>
      <c r="H1179" s="31"/>
      <c r="I1179" s="31"/>
      <c r="J1179" s="30"/>
      <c r="K1179" s="30"/>
      <c r="L1179" s="28"/>
      <c r="M1179" s="31"/>
      <c r="N1179" s="31"/>
      <c r="O1179" s="28"/>
      <c r="P1179" s="28"/>
      <c r="Q1179" s="28"/>
      <c r="R1179" s="31"/>
      <c r="S1179" s="31"/>
      <c r="T1179" s="30"/>
      <c r="U1179" s="30"/>
      <c r="V1179" s="30"/>
      <c r="W1179" s="30"/>
      <c r="X1179" s="30"/>
      <c r="Y1179" s="30"/>
      <c r="Z1179" s="30"/>
      <c r="AA1179" s="30"/>
    </row>
    <row r="1180" spans="1:27" ht="13.2" x14ac:dyDescent="0.25">
      <c r="A1180" s="78"/>
      <c r="B1180" s="28"/>
      <c r="C1180" s="28"/>
      <c r="D1180" s="27"/>
      <c r="E1180" s="28"/>
      <c r="F1180" s="27"/>
      <c r="G1180" s="28"/>
      <c r="H1180" s="31"/>
      <c r="I1180" s="31"/>
      <c r="J1180" s="30"/>
      <c r="K1180" s="30"/>
      <c r="L1180" s="28"/>
      <c r="M1180" s="31"/>
      <c r="N1180" s="31"/>
      <c r="O1180" s="28"/>
      <c r="P1180" s="28"/>
      <c r="Q1180" s="28"/>
      <c r="R1180" s="31"/>
      <c r="S1180" s="31"/>
      <c r="T1180" s="30"/>
      <c r="U1180" s="30"/>
      <c r="V1180" s="30"/>
      <c r="W1180" s="30"/>
      <c r="X1180" s="30"/>
      <c r="Y1180" s="30"/>
      <c r="Z1180" s="30"/>
      <c r="AA1180" s="30"/>
    </row>
    <row r="1181" spans="1:27" ht="13.2" x14ac:dyDescent="0.25">
      <c r="A1181" s="78"/>
      <c r="B1181" s="28"/>
      <c r="C1181" s="28"/>
      <c r="D1181" s="27"/>
      <c r="E1181" s="28"/>
      <c r="F1181" s="27"/>
      <c r="G1181" s="28"/>
      <c r="H1181" s="31"/>
      <c r="I1181" s="31"/>
      <c r="J1181" s="30"/>
      <c r="K1181" s="30"/>
      <c r="L1181" s="28"/>
      <c r="M1181" s="31"/>
      <c r="N1181" s="31"/>
      <c r="O1181" s="28"/>
      <c r="P1181" s="28"/>
      <c r="Q1181" s="28"/>
      <c r="R1181" s="31"/>
      <c r="S1181" s="31"/>
      <c r="T1181" s="30"/>
      <c r="U1181" s="30"/>
      <c r="V1181" s="30"/>
      <c r="W1181" s="30"/>
      <c r="X1181" s="30"/>
      <c r="Y1181" s="30"/>
      <c r="Z1181" s="30"/>
      <c r="AA1181" s="30"/>
    </row>
    <row r="1182" spans="1:27" ht="13.2" x14ac:dyDescent="0.25">
      <c r="A1182" s="78"/>
      <c r="B1182" s="28"/>
      <c r="C1182" s="28"/>
      <c r="D1182" s="27"/>
      <c r="E1182" s="28"/>
      <c r="F1182" s="27"/>
      <c r="G1182" s="28"/>
      <c r="H1182" s="31"/>
      <c r="I1182" s="31"/>
      <c r="J1182" s="30"/>
      <c r="K1182" s="30"/>
      <c r="L1182" s="28"/>
      <c r="M1182" s="31"/>
      <c r="N1182" s="31"/>
      <c r="O1182" s="28"/>
      <c r="P1182" s="28"/>
      <c r="Q1182" s="28"/>
      <c r="R1182" s="31"/>
      <c r="S1182" s="31"/>
      <c r="T1182" s="30"/>
      <c r="U1182" s="30"/>
      <c r="V1182" s="30"/>
      <c r="W1182" s="30"/>
      <c r="X1182" s="30"/>
      <c r="Y1182" s="30"/>
      <c r="Z1182" s="30"/>
      <c r="AA1182" s="30"/>
    </row>
    <row r="1183" spans="1:27" ht="13.2" x14ac:dyDescent="0.25">
      <c r="A1183" s="78"/>
      <c r="B1183" s="28"/>
      <c r="C1183" s="28"/>
      <c r="D1183" s="27"/>
      <c r="E1183" s="28"/>
      <c r="F1183" s="27"/>
      <c r="G1183" s="28"/>
      <c r="H1183" s="31"/>
      <c r="I1183" s="31"/>
      <c r="J1183" s="30"/>
      <c r="K1183" s="30"/>
      <c r="L1183" s="28"/>
      <c r="M1183" s="31"/>
      <c r="N1183" s="31"/>
      <c r="O1183" s="28"/>
      <c r="P1183" s="28"/>
      <c r="Q1183" s="28"/>
      <c r="R1183" s="31"/>
      <c r="S1183" s="31"/>
      <c r="T1183" s="30"/>
      <c r="U1183" s="30"/>
      <c r="V1183" s="30"/>
      <c r="W1183" s="30"/>
      <c r="X1183" s="30"/>
      <c r="Y1183" s="30"/>
      <c r="Z1183" s="30"/>
      <c r="AA1183" s="30"/>
    </row>
    <row r="1184" spans="1:27" ht="13.2" x14ac:dyDescent="0.25">
      <c r="A1184" s="78"/>
      <c r="B1184" s="28"/>
      <c r="C1184" s="28"/>
      <c r="D1184" s="27"/>
      <c r="E1184" s="28"/>
      <c r="F1184" s="27"/>
      <c r="G1184" s="28"/>
      <c r="H1184" s="31"/>
      <c r="I1184" s="31"/>
      <c r="J1184" s="30"/>
      <c r="K1184" s="30"/>
      <c r="L1184" s="28"/>
      <c r="M1184" s="31"/>
      <c r="N1184" s="31"/>
      <c r="O1184" s="28"/>
      <c r="P1184" s="28"/>
      <c r="Q1184" s="28"/>
      <c r="R1184" s="31"/>
      <c r="S1184" s="31"/>
      <c r="T1184" s="30"/>
      <c r="U1184" s="30"/>
      <c r="V1184" s="30"/>
      <c r="W1184" s="30"/>
      <c r="X1184" s="30"/>
      <c r="Y1184" s="30"/>
      <c r="Z1184" s="30"/>
      <c r="AA1184" s="30"/>
    </row>
    <row r="1185" spans="1:27" ht="13.2" x14ac:dyDescent="0.25">
      <c r="A1185" s="78"/>
      <c r="B1185" s="28"/>
      <c r="C1185" s="28"/>
      <c r="D1185" s="27"/>
      <c r="E1185" s="28"/>
      <c r="F1185" s="27"/>
      <c r="G1185" s="28"/>
      <c r="H1185" s="31"/>
      <c r="I1185" s="31"/>
      <c r="J1185" s="30"/>
      <c r="K1185" s="30"/>
      <c r="L1185" s="28"/>
      <c r="M1185" s="31"/>
      <c r="N1185" s="31"/>
      <c r="O1185" s="28"/>
      <c r="P1185" s="28"/>
      <c r="Q1185" s="28"/>
      <c r="R1185" s="31"/>
      <c r="S1185" s="31"/>
      <c r="T1185" s="30"/>
      <c r="U1185" s="30"/>
      <c r="V1185" s="30"/>
      <c r="W1185" s="30"/>
      <c r="X1185" s="30"/>
      <c r="Y1185" s="30"/>
      <c r="Z1185" s="30"/>
      <c r="AA1185" s="30"/>
    </row>
    <row r="1186" spans="1:27" ht="13.2" x14ac:dyDescent="0.25">
      <c r="A1186" s="78"/>
      <c r="B1186" s="28"/>
      <c r="C1186" s="28"/>
      <c r="D1186" s="27"/>
      <c r="E1186" s="28"/>
      <c r="F1186" s="27"/>
      <c r="G1186" s="28"/>
      <c r="H1186" s="31"/>
      <c r="I1186" s="31"/>
      <c r="J1186" s="30"/>
      <c r="K1186" s="30"/>
      <c r="L1186" s="28"/>
      <c r="M1186" s="31"/>
      <c r="N1186" s="31"/>
      <c r="O1186" s="28"/>
      <c r="P1186" s="28"/>
      <c r="Q1186" s="28"/>
      <c r="R1186" s="31"/>
      <c r="S1186" s="31"/>
      <c r="T1186" s="30"/>
      <c r="U1186" s="30"/>
      <c r="V1186" s="30"/>
      <c r="W1186" s="30"/>
      <c r="X1186" s="30"/>
      <c r="Y1186" s="30"/>
      <c r="Z1186" s="30"/>
      <c r="AA1186" s="30"/>
    </row>
    <row r="1187" spans="1:27" ht="13.2" x14ac:dyDescent="0.25">
      <c r="A1187" s="78"/>
      <c r="B1187" s="28"/>
      <c r="C1187" s="28"/>
      <c r="D1187" s="27"/>
      <c r="E1187" s="28"/>
      <c r="F1187" s="27"/>
      <c r="G1187" s="28"/>
      <c r="H1187" s="31"/>
      <c r="I1187" s="31"/>
      <c r="J1187" s="30"/>
      <c r="K1187" s="30"/>
      <c r="L1187" s="28"/>
      <c r="M1187" s="31"/>
      <c r="N1187" s="31"/>
      <c r="O1187" s="28"/>
      <c r="P1187" s="28"/>
      <c r="Q1187" s="28"/>
      <c r="R1187" s="31"/>
      <c r="S1187" s="31"/>
      <c r="T1187" s="30"/>
      <c r="U1187" s="30"/>
      <c r="V1187" s="30"/>
      <c r="W1187" s="30"/>
      <c r="X1187" s="30"/>
      <c r="Y1187" s="30"/>
      <c r="Z1187" s="30"/>
      <c r="AA1187" s="30"/>
    </row>
    <row r="1188" spans="1:27" ht="13.2" x14ac:dyDescent="0.25">
      <c r="A1188" s="78"/>
      <c r="B1188" s="28"/>
      <c r="C1188" s="28"/>
      <c r="D1188" s="27"/>
      <c r="E1188" s="28"/>
      <c r="F1188" s="27"/>
      <c r="G1188" s="28"/>
      <c r="H1188" s="31"/>
      <c r="I1188" s="31"/>
      <c r="J1188" s="30"/>
      <c r="K1188" s="30"/>
      <c r="L1188" s="28"/>
      <c r="M1188" s="31"/>
      <c r="N1188" s="31"/>
      <c r="O1188" s="28"/>
      <c r="P1188" s="28"/>
      <c r="Q1188" s="28"/>
      <c r="R1188" s="31"/>
      <c r="S1188" s="31"/>
      <c r="T1188" s="30"/>
      <c r="U1188" s="30"/>
      <c r="V1188" s="30"/>
      <c r="W1188" s="30"/>
      <c r="X1188" s="30"/>
      <c r="Y1188" s="30"/>
      <c r="Z1188" s="30"/>
      <c r="AA1188" s="30"/>
    </row>
    <row r="1189" spans="1:27" ht="13.2" x14ac:dyDescent="0.25">
      <c r="A1189" s="78"/>
      <c r="B1189" s="28"/>
      <c r="C1189" s="28"/>
      <c r="D1189" s="27"/>
      <c r="E1189" s="28"/>
      <c r="F1189" s="27"/>
      <c r="G1189" s="28"/>
      <c r="H1189" s="31"/>
      <c r="I1189" s="31"/>
      <c r="J1189" s="30"/>
      <c r="K1189" s="30"/>
      <c r="L1189" s="28"/>
      <c r="M1189" s="31"/>
      <c r="N1189" s="31"/>
      <c r="O1189" s="28"/>
      <c r="P1189" s="28"/>
      <c r="Q1189" s="28"/>
      <c r="R1189" s="31"/>
      <c r="S1189" s="31"/>
      <c r="T1189" s="30"/>
      <c r="U1189" s="30"/>
      <c r="V1189" s="30"/>
      <c r="W1189" s="30"/>
      <c r="X1189" s="30"/>
      <c r="Y1189" s="30"/>
      <c r="Z1189" s="30"/>
      <c r="AA1189" s="30"/>
    </row>
    <row r="1190" spans="1:27" ht="13.2" x14ac:dyDescent="0.25">
      <c r="A1190" s="78"/>
      <c r="B1190" s="28"/>
      <c r="C1190" s="28"/>
      <c r="D1190" s="27"/>
      <c r="E1190" s="28"/>
      <c r="F1190" s="27"/>
      <c r="G1190" s="28"/>
      <c r="H1190" s="31"/>
      <c r="I1190" s="31"/>
      <c r="J1190" s="30"/>
      <c r="K1190" s="30"/>
      <c r="L1190" s="28"/>
      <c r="M1190" s="31"/>
      <c r="N1190" s="31"/>
      <c r="O1190" s="28"/>
      <c r="P1190" s="28"/>
      <c r="Q1190" s="28"/>
      <c r="R1190" s="31"/>
      <c r="S1190" s="31"/>
      <c r="T1190" s="30"/>
      <c r="U1190" s="30"/>
      <c r="V1190" s="30"/>
      <c r="W1190" s="30"/>
      <c r="X1190" s="30"/>
      <c r="Y1190" s="30"/>
      <c r="Z1190" s="30"/>
      <c r="AA1190" s="30"/>
    </row>
    <row r="1191" spans="1:27" ht="13.2" x14ac:dyDescent="0.25">
      <c r="A1191" s="78"/>
      <c r="B1191" s="28"/>
      <c r="C1191" s="28"/>
      <c r="D1191" s="27"/>
      <c r="E1191" s="28"/>
      <c r="F1191" s="27"/>
      <c r="G1191" s="28"/>
      <c r="H1191" s="31"/>
      <c r="I1191" s="31"/>
      <c r="J1191" s="30"/>
      <c r="K1191" s="30"/>
      <c r="L1191" s="28"/>
      <c r="M1191" s="31"/>
      <c r="N1191" s="31"/>
      <c r="O1191" s="28"/>
      <c r="P1191" s="28"/>
      <c r="Q1191" s="28"/>
      <c r="R1191" s="31"/>
      <c r="S1191" s="31"/>
      <c r="T1191" s="30"/>
      <c r="U1191" s="30"/>
      <c r="V1191" s="30"/>
      <c r="W1191" s="30"/>
      <c r="X1191" s="30"/>
      <c r="Y1191" s="30"/>
      <c r="Z1191" s="30"/>
      <c r="AA1191" s="30"/>
    </row>
    <row r="1192" spans="1:27" ht="13.2" x14ac:dyDescent="0.25">
      <c r="A1192" s="78"/>
      <c r="B1192" s="28"/>
      <c r="C1192" s="28"/>
      <c r="D1192" s="27"/>
      <c r="E1192" s="28"/>
      <c r="F1192" s="27"/>
      <c r="G1192" s="28"/>
      <c r="H1192" s="31"/>
      <c r="I1192" s="31"/>
      <c r="J1192" s="30"/>
      <c r="K1192" s="30"/>
      <c r="L1192" s="28"/>
      <c r="M1192" s="31"/>
      <c r="N1192" s="31"/>
      <c r="O1192" s="28"/>
      <c r="P1192" s="28"/>
      <c r="Q1192" s="28"/>
      <c r="R1192" s="31"/>
      <c r="S1192" s="31"/>
      <c r="T1192" s="30"/>
      <c r="U1192" s="30"/>
      <c r="V1192" s="30"/>
      <c r="W1192" s="30"/>
      <c r="X1192" s="30"/>
      <c r="Y1192" s="30"/>
      <c r="Z1192" s="30"/>
      <c r="AA1192" s="30"/>
    </row>
    <row r="1193" spans="1:27" ht="13.2" x14ac:dyDescent="0.25">
      <c r="A1193" s="78"/>
      <c r="B1193" s="28"/>
      <c r="C1193" s="28"/>
      <c r="D1193" s="27"/>
      <c r="E1193" s="28"/>
      <c r="F1193" s="27"/>
      <c r="G1193" s="28"/>
      <c r="H1193" s="31"/>
      <c r="I1193" s="31"/>
      <c r="J1193" s="30"/>
      <c r="K1193" s="30"/>
      <c r="L1193" s="28"/>
      <c r="M1193" s="31"/>
      <c r="N1193" s="31"/>
      <c r="O1193" s="28"/>
      <c r="P1193" s="28"/>
      <c r="Q1193" s="28"/>
      <c r="R1193" s="31"/>
      <c r="S1193" s="31"/>
      <c r="T1193" s="30"/>
      <c r="U1193" s="30"/>
      <c r="V1193" s="30"/>
      <c r="W1193" s="30"/>
      <c r="X1193" s="30"/>
      <c r="Y1193" s="30"/>
      <c r="Z1193" s="30"/>
      <c r="AA1193" s="30"/>
    </row>
    <row r="1194" spans="1:27" ht="13.2" x14ac:dyDescent="0.25">
      <c r="A1194" s="78"/>
      <c r="B1194" s="28"/>
      <c r="C1194" s="28"/>
      <c r="D1194" s="27"/>
      <c r="E1194" s="28"/>
      <c r="F1194" s="27"/>
      <c r="G1194" s="28"/>
      <c r="H1194" s="31"/>
      <c r="I1194" s="31"/>
      <c r="J1194" s="30"/>
      <c r="K1194" s="30"/>
      <c r="L1194" s="28"/>
      <c r="M1194" s="31"/>
      <c r="N1194" s="31"/>
      <c r="O1194" s="28"/>
      <c r="P1194" s="28"/>
      <c r="Q1194" s="28"/>
      <c r="R1194" s="31"/>
      <c r="S1194" s="31"/>
      <c r="T1194" s="30"/>
      <c r="U1194" s="30"/>
      <c r="V1194" s="30"/>
      <c r="W1194" s="30"/>
      <c r="X1194" s="30"/>
      <c r="Y1194" s="30"/>
      <c r="Z1194" s="30"/>
      <c r="AA1194" s="30"/>
    </row>
    <row r="1195" spans="1:27" ht="13.2" x14ac:dyDescent="0.25">
      <c r="A1195" s="78"/>
      <c r="B1195" s="28"/>
      <c r="C1195" s="28"/>
      <c r="D1195" s="27"/>
      <c r="E1195" s="28"/>
      <c r="F1195" s="27"/>
      <c r="G1195" s="28"/>
      <c r="H1195" s="31"/>
      <c r="I1195" s="31"/>
      <c r="J1195" s="30"/>
      <c r="K1195" s="30"/>
      <c r="L1195" s="28"/>
      <c r="M1195" s="31"/>
      <c r="N1195" s="31"/>
      <c r="O1195" s="28"/>
      <c r="P1195" s="28"/>
      <c r="Q1195" s="28"/>
      <c r="R1195" s="31"/>
      <c r="S1195" s="31"/>
      <c r="T1195" s="30"/>
      <c r="U1195" s="30"/>
      <c r="V1195" s="30"/>
      <c r="W1195" s="30"/>
      <c r="X1195" s="30"/>
      <c r="Y1195" s="30"/>
      <c r="Z1195" s="30"/>
      <c r="AA1195" s="30"/>
    </row>
    <row r="1196" spans="1:27" ht="13.2" x14ac:dyDescent="0.25">
      <c r="A1196" s="78"/>
      <c r="B1196" s="28"/>
      <c r="C1196" s="28"/>
      <c r="D1196" s="27"/>
      <c r="E1196" s="28"/>
      <c r="F1196" s="27"/>
      <c r="G1196" s="28"/>
      <c r="H1196" s="31"/>
      <c r="I1196" s="31"/>
      <c r="J1196" s="30"/>
      <c r="K1196" s="30"/>
      <c r="L1196" s="28"/>
      <c r="M1196" s="31"/>
      <c r="N1196" s="31"/>
      <c r="O1196" s="28"/>
      <c r="P1196" s="28"/>
      <c r="Q1196" s="28"/>
      <c r="R1196" s="31"/>
      <c r="S1196" s="31"/>
      <c r="T1196" s="30"/>
      <c r="U1196" s="30"/>
      <c r="V1196" s="30"/>
      <c r="W1196" s="30"/>
      <c r="X1196" s="30"/>
      <c r="Y1196" s="30"/>
      <c r="Z1196" s="30"/>
      <c r="AA1196" s="30"/>
    </row>
    <row r="1197" spans="1:27" ht="13.2" x14ac:dyDescent="0.25">
      <c r="A1197" s="78"/>
      <c r="B1197" s="28"/>
      <c r="C1197" s="28"/>
      <c r="D1197" s="27"/>
      <c r="E1197" s="28"/>
      <c r="F1197" s="27"/>
      <c r="G1197" s="28"/>
      <c r="H1197" s="31"/>
      <c r="I1197" s="31"/>
      <c r="J1197" s="30"/>
      <c r="K1197" s="30"/>
      <c r="L1197" s="28"/>
      <c r="M1197" s="31"/>
      <c r="N1197" s="31"/>
      <c r="O1197" s="28"/>
      <c r="P1197" s="28"/>
      <c r="Q1197" s="28"/>
      <c r="R1197" s="31"/>
      <c r="S1197" s="31"/>
      <c r="T1197" s="30"/>
      <c r="U1197" s="30"/>
      <c r="V1197" s="30"/>
      <c r="W1197" s="30"/>
      <c r="X1197" s="30"/>
      <c r="Y1197" s="30"/>
      <c r="Z1197" s="30"/>
      <c r="AA1197" s="30"/>
    </row>
    <row r="1198" spans="1:27" ht="13.2" x14ac:dyDescent="0.25">
      <c r="A1198" s="78"/>
      <c r="B1198" s="28"/>
      <c r="C1198" s="28"/>
      <c r="D1198" s="27"/>
      <c r="E1198" s="28"/>
      <c r="F1198" s="27"/>
      <c r="G1198" s="28"/>
      <c r="H1198" s="31"/>
      <c r="I1198" s="31"/>
      <c r="J1198" s="30"/>
      <c r="K1198" s="30"/>
      <c r="L1198" s="28"/>
      <c r="M1198" s="31"/>
      <c r="N1198" s="31"/>
      <c r="O1198" s="28"/>
      <c r="P1198" s="28"/>
      <c r="Q1198" s="28"/>
      <c r="R1198" s="31"/>
      <c r="S1198" s="31"/>
      <c r="T1198" s="30"/>
      <c r="U1198" s="30"/>
      <c r="V1198" s="30"/>
      <c r="W1198" s="30"/>
      <c r="X1198" s="30"/>
      <c r="Y1198" s="30"/>
      <c r="Z1198" s="30"/>
      <c r="AA1198" s="30"/>
    </row>
    <row r="1199" spans="1:27" ht="13.2" x14ac:dyDescent="0.25">
      <c r="A1199" s="78"/>
      <c r="B1199" s="28"/>
      <c r="C1199" s="28"/>
      <c r="D1199" s="27"/>
      <c r="E1199" s="28"/>
      <c r="F1199" s="27"/>
      <c r="G1199" s="28"/>
      <c r="H1199" s="31"/>
      <c r="I1199" s="31"/>
      <c r="J1199" s="30"/>
      <c r="K1199" s="30"/>
      <c r="L1199" s="28"/>
      <c r="M1199" s="31"/>
      <c r="N1199" s="31"/>
      <c r="O1199" s="28"/>
      <c r="P1199" s="28"/>
      <c r="Q1199" s="28"/>
      <c r="R1199" s="31"/>
      <c r="S1199" s="31"/>
      <c r="T1199" s="30"/>
      <c r="U1199" s="30"/>
      <c r="V1199" s="30"/>
      <c r="W1199" s="30"/>
      <c r="X1199" s="30"/>
      <c r="Y1199" s="30"/>
      <c r="Z1199" s="30"/>
      <c r="AA1199" s="30"/>
    </row>
    <row r="1200" spans="1:27" ht="13.2" x14ac:dyDescent="0.25">
      <c r="A1200" s="78"/>
      <c r="B1200" s="28"/>
      <c r="C1200" s="28"/>
      <c r="D1200" s="27"/>
      <c r="E1200" s="28"/>
      <c r="F1200" s="27"/>
      <c r="G1200" s="28"/>
      <c r="H1200" s="31"/>
      <c r="I1200" s="31"/>
      <c r="J1200" s="30"/>
      <c r="K1200" s="30"/>
      <c r="L1200" s="28"/>
      <c r="M1200" s="31"/>
      <c r="N1200" s="31"/>
      <c r="O1200" s="28"/>
      <c r="P1200" s="28"/>
      <c r="Q1200" s="28"/>
      <c r="R1200" s="31"/>
      <c r="S1200" s="31"/>
      <c r="T1200" s="30"/>
      <c r="U1200" s="30"/>
      <c r="V1200" s="30"/>
      <c r="W1200" s="30"/>
      <c r="X1200" s="30"/>
      <c r="Y1200" s="30"/>
      <c r="Z1200" s="30"/>
      <c r="AA1200" s="30"/>
    </row>
    <row r="1201" spans="1:27" ht="13.2" x14ac:dyDescent="0.25">
      <c r="A1201" s="78"/>
      <c r="B1201" s="28"/>
      <c r="C1201" s="28"/>
      <c r="D1201" s="27"/>
      <c r="E1201" s="28"/>
      <c r="F1201" s="27"/>
      <c r="G1201" s="28"/>
      <c r="H1201" s="31"/>
      <c r="I1201" s="31"/>
      <c r="J1201" s="30"/>
      <c r="K1201" s="30"/>
      <c r="L1201" s="28"/>
      <c r="M1201" s="31"/>
      <c r="N1201" s="31"/>
      <c r="O1201" s="28"/>
      <c r="P1201" s="28"/>
      <c r="Q1201" s="28"/>
      <c r="R1201" s="31"/>
      <c r="S1201" s="31"/>
      <c r="T1201" s="30"/>
      <c r="U1201" s="30"/>
      <c r="V1201" s="30"/>
      <c r="W1201" s="30"/>
      <c r="X1201" s="30"/>
      <c r="Y1201" s="30"/>
      <c r="Z1201" s="30"/>
      <c r="AA1201" s="30"/>
    </row>
    <row r="1202" spans="1:27" ht="13.2" x14ac:dyDescent="0.25">
      <c r="A1202" s="78"/>
      <c r="B1202" s="28"/>
      <c r="C1202" s="28"/>
      <c r="D1202" s="27"/>
      <c r="E1202" s="28"/>
      <c r="F1202" s="27"/>
      <c r="G1202" s="28"/>
      <c r="H1202" s="31"/>
      <c r="I1202" s="31"/>
      <c r="J1202" s="30"/>
      <c r="K1202" s="30"/>
      <c r="L1202" s="28"/>
      <c r="M1202" s="31"/>
      <c r="N1202" s="31"/>
      <c r="O1202" s="28"/>
      <c r="P1202" s="28"/>
      <c r="Q1202" s="28"/>
      <c r="R1202" s="31"/>
      <c r="S1202" s="31"/>
      <c r="T1202" s="30"/>
      <c r="U1202" s="30"/>
      <c r="V1202" s="30"/>
      <c r="W1202" s="30"/>
      <c r="X1202" s="30"/>
      <c r="Y1202" s="30"/>
      <c r="Z1202" s="30"/>
      <c r="AA1202" s="30"/>
    </row>
    <row r="1203" spans="1:27" ht="13.2" x14ac:dyDescent="0.25">
      <c r="A1203" s="78"/>
      <c r="B1203" s="28"/>
      <c r="C1203" s="28"/>
      <c r="D1203" s="27"/>
      <c r="E1203" s="28"/>
      <c r="F1203" s="27"/>
      <c r="G1203" s="28"/>
      <c r="H1203" s="31"/>
      <c r="I1203" s="31"/>
      <c r="J1203" s="30"/>
      <c r="K1203" s="30"/>
      <c r="L1203" s="28"/>
      <c r="M1203" s="31"/>
      <c r="N1203" s="31"/>
      <c r="O1203" s="28"/>
      <c r="P1203" s="28"/>
      <c r="Q1203" s="28"/>
      <c r="R1203" s="31"/>
      <c r="S1203" s="31"/>
      <c r="T1203" s="30"/>
      <c r="U1203" s="30"/>
      <c r="V1203" s="30"/>
      <c r="W1203" s="30"/>
      <c r="X1203" s="30"/>
      <c r="Y1203" s="30"/>
      <c r="Z1203" s="30"/>
      <c r="AA1203" s="30"/>
    </row>
    <row r="1204" spans="1:27" ht="13.2" x14ac:dyDescent="0.25">
      <c r="A1204" s="78"/>
      <c r="B1204" s="28"/>
      <c r="C1204" s="28"/>
      <c r="D1204" s="27"/>
      <c r="E1204" s="28"/>
      <c r="F1204" s="27"/>
      <c r="G1204" s="28"/>
      <c r="H1204" s="31"/>
      <c r="I1204" s="31"/>
      <c r="J1204" s="30"/>
      <c r="K1204" s="30"/>
      <c r="L1204" s="28"/>
      <c r="M1204" s="31"/>
      <c r="N1204" s="31"/>
      <c r="O1204" s="28"/>
      <c r="P1204" s="28"/>
      <c r="Q1204" s="28"/>
      <c r="R1204" s="31"/>
      <c r="S1204" s="31"/>
      <c r="T1204" s="30"/>
      <c r="U1204" s="30"/>
      <c r="V1204" s="30"/>
      <c r="W1204" s="30"/>
      <c r="X1204" s="30"/>
      <c r="Y1204" s="30"/>
      <c r="Z1204" s="30"/>
      <c r="AA1204" s="30"/>
    </row>
    <row r="1205" spans="1:27" ht="13.2" x14ac:dyDescent="0.25">
      <c r="A1205" s="78"/>
      <c r="B1205" s="28"/>
      <c r="C1205" s="28"/>
      <c r="D1205" s="27"/>
      <c r="E1205" s="28"/>
      <c r="F1205" s="27"/>
      <c r="G1205" s="28"/>
      <c r="H1205" s="31"/>
      <c r="I1205" s="31"/>
      <c r="J1205" s="30"/>
      <c r="K1205" s="30"/>
      <c r="L1205" s="28"/>
      <c r="M1205" s="31"/>
      <c r="N1205" s="31"/>
      <c r="O1205" s="28"/>
      <c r="P1205" s="28"/>
      <c r="Q1205" s="28"/>
      <c r="R1205" s="31"/>
      <c r="S1205" s="31"/>
      <c r="T1205" s="30"/>
      <c r="U1205" s="30"/>
      <c r="V1205" s="30"/>
      <c r="W1205" s="30"/>
      <c r="X1205" s="30"/>
      <c r="Y1205" s="30"/>
      <c r="Z1205" s="30"/>
      <c r="AA1205" s="30"/>
    </row>
    <row r="1206" spans="1:27" ht="13.2" x14ac:dyDescent="0.25">
      <c r="A1206" s="78"/>
      <c r="B1206" s="28"/>
      <c r="C1206" s="28"/>
      <c r="D1206" s="27"/>
      <c r="E1206" s="28"/>
      <c r="F1206" s="27"/>
      <c r="G1206" s="28"/>
      <c r="H1206" s="31"/>
      <c r="I1206" s="31"/>
      <c r="J1206" s="30"/>
      <c r="K1206" s="30"/>
      <c r="L1206" s="28"/>
      <c r="M1206" s="31"/>
      <c r="N1206" s="31"/>
      <c r="O1206" s="28"/>
      <c r="P1206" s="28"/>
      <c r="Q1206" s="28"/>
      <c r="R1206" s="31"/>
      <c r="S1206" s="31"/>
      <c r="T1206" s="30"/>
      <c r="U1206" s="30"/>
      <c r="V1206" s="30"/>
      <c r="W1206" s="30"/>
      <c r="X1206" s="30"/>
      <c r="Y1206" s="30"/>
      <c r="Z1206" s="30"/>
      <c r="AA1206" s="30"/>
    </row>
    <row r="1207" spans="1:27" ht="13.2" x14ac:dyDescent="0.25">
      <c r="A1207" s="78"/>
      <c r="B1207" s="28"/>
      <c r="C1207" s="28"/>
      <c r="D1207" s="27"/>
      <c r="E1207" s="28"/>
      <c r="F1207" s="27"/>
      <c r="G1207" s="28"/>
      <c r="H1207" s="31"/>
      <c r="I1207" s="31"/>
      <c r="J1207" s="30"/>
      <c r="K1207" s="30"/>
      <c r="L1207" s="28"/>
      <c r="M1207" s="31"/>
      <c r="N1207" s="31"/>
      <c r="O1207" s="28"/>
      <c r="P1207" s="28"/>
      <c r="Q1207" s="28"/>
      <c r="R1207" s="31"/>
      <c r="S1207" s="31"/>
      <c r="T1207" s="30"/>
      <c r="U1207" s="30"/>
      <c r="V1207" s="30"/>
      <c r="W1207" s="30"/>
      <c r="X1207" s="30"/>
      <c r="Y1207" s="30"/>
      <c r="Z1207" s="30"/>
      <c r="AA1207" s="30"/>
    </row>
    <row r="1208" spans="1:27" ht="13.2" x14ac:dyDescent="0.25">
      <c r="A1208" s="78"/>
      <c r="B1208" s="28"/>
      <c r="C1208" s="28"/>
      <c r="D1208" s="27"/>
      <c r="E1208" s="28"/>
      <c r="F1208" s="27"/>
      <c r="G1208" s="28"/>
      <c r="H1208" s="31"/>
      <c r="I1208" s="31"/>
      <c r="J1208" s="30"/>
      <c r="K1208" s="30"/>
      <c r="L1208" s="28"/>
      <c r="M1208" s="31"/>
      <c r="N1208" s="31"/>
      <c r="O1208" s="28"/>
      <c r="P1208" s="28"/>
      <c r="Q1208" s="28"/>
      <c r="R1208" s="31"/>
      <c r="S1208" s="31"/>
      <c r="T1208" s="30"/>
      <c r="U1208" s="30"/>
      <c r="V1208" s="30"/>
      <c r="W1208" s="30"/>
      <c r="X1208" s="30"/>
      <c r="Y1208" s="30"/>
      <c r="Z1208" s="30"/>
      <c r="AA1208" s="30"/>
    </row>
    <row r="1209" spans="1:27" ht="13.2" x14ac:dyDescent="0.25">
      <c r="A1209" s="78"/>
      <c r="B1209" s="28"/>
      <c r="C1209" s="28"/>
      <c r="D1209" s="27"/>
      <c r="E1209" s="28"/>
      <c r="F1209" s="27"/>
      <c r="G1209" s="28"/>
      <c r="H1209" s="31"/>
      <c r="I1209" s="31"/>
      <c r="J1209" s="30"/>
      <c r="K1209" s="30"/>
      <c r="L1209" s="28"/>
      <c r="M1209" s="31"/>
      <c r="N1209" s="31"/>
      <c r="O1209" s="28"/>
      <c r="P1209" s="28"/>
      <c r="Q1209" s="28"/>
      <c r="R1209" s="31"/>
      <c r="S1209" s="31"/>
      <c r="T1209" s="30"/>
      <c r="U1209" s="30"/>
      <c r="V1209" s="30"/>
      <c r="W1209" s="30"/>
      <c r="X1209" s="30"/>
      <c r="Y1209" s="30"/>
      <c r="Z1209" s="30"/>
      <c r="AA1209" s="30"/>
    </row>
    <row r="1210" spans="1:27" ht="13.2" x14ac:dyDescent="0.25">
      <c r="A1210" s="78"/>
      <c r="B1210" s="28"/>
      <c r="C1210" s="28"/>
      <c r="D1210" s="27"/>
      <c r="E1210" s="28"/>
      <c r="F1210" s="27"/>
      <c r="G1210" s="28"/>
      <c r="H1210" s="31"/>
      <c r="I1210" s="31"/>
      <c r="J1210" s="30"/>
      <c r="K1210" s="30"/>
      <c r="L1210" s="28"/>
      <c r="M1210" s="31"/>
      <c r="N1210" s="31"/>
      <c r="O1210" s="28"/>
      <c r="P1210" s="28"/>
      <c r="Q1210" s="28"/>
      <c r="R1210" s="31"/>
      <c r="S1210" s="31"/>
      <c r="T1210" s="30"/>
      <c r="U1210" s="30"/>
      <c r="V1210" s="30"/>
      <c r="W1210" s="30"/>
      <c r="X1210" s="30"/>
      <c r="Y1210" s="30"/>
      <c r="Z1210" s="30"/>
      <c r="AA1210" s="30"/>
    </row>
    <row r="1211" spans="1:27" ht="13.2" x14ac:dyDescent="0.25">
      <c r="A1211" s="78"/>
      <c r="B1211" s="28"/>
      <c r="C1211" s="28"/>
      <c r="D1211" s="27"/>
      <c r="E1211" s="28"/>
      <c r="F1211" s="27"/>
      <c r="G1211" s="28"/>
      <c r="H1211" s="31"/>
      <c r="I1211" s="31"/>
      <c r="J1211" s="30"/>
      <c r="K1211" s="30"/>
      <c r="L1211" s="28"/>
      <c r="M1211" s="31"/>
      <c r="N1211" s="31"/>
      <c r="O1211" s="28"/>
      <c r="P1211" s="28"/>
      <c r="Q1211" s="28"/>
      <c r="R1211" s="31"/>
      <c r="S1211" s="31"/>
      <c r="T1211" s="30"/>
      <c r="U1211" s="30"/>
      <c r="V1211" s="30"/>
      <c r="W1211" s="30"/>
      <c r="X1211" s="30"/>
      <c r="Y1211" s="30"/>
      <c r="Z1211" s="30"/>
      <c r="AA1211" s="30"/>
    </row>
    <row r="1212" spans="1:27" ht="13.2" x14ac:dyDescent="0.25">
      <c r="A1212" s="78"/>
      <c r="B1212" s="28"/>
      <c r="C1212" s="28"/>
      <c r="D1212" s="27"/>
      <c r="E1212" s="28"/>
      <c r="F1212" s="27"/>
      <c r="G1212" s="28"/>
      <c r="H1212" s="31"/>
      <c r="I1212" s="31"/>
      <c r="J1212" s="30"/>
      <c r="K1212" s="30"/>
      <c r="L1212" s="28"/>
      <c r="M1212" s="31"/>
      <c r="N1212" s="31"/>
      <c r="O1212" s="28"/>
      <c r="P1212" s="28"/>
      <c r="Q1212" s="28"/>
      <c r="R1212" s="31"/>
      <c r="S1212" s="31"/>
      <c r="T1212" s="30"/>
      <c r="U1212" s="30"/>
      <c r="V1212" s="30"/>
      <c r="W1212" s="30"/>
      <c r="X1212" s="30"/>
      <c r="Y1212" s="30"/>
      <c r="Z1212" s="30"/>
      <c r="AA1212" s="30"/>
    </row>
    <row r="1213" spans="1:27" ht="13.2" x14ac:dyDescent="0.25">
      <c r="A1213" s="78"/>
      <c r="B1213" s="28"/>
      <c r="C1213" s="28"/>
      <c r="D1213" s="27"/>
      <c r="E1213" s="28"/>
      <c r="F1213" s="27"/>
      <c r="G1213" s="28"/>
      <c r="H1213" s="31"/>
      <c r="I1213" s="31"/>
      <c r="J1213" s="30"/>
      <c r="K1213" s="30"/>
      <c r="L1213" s="28"/>
      <c r="M1213" s="31"/>
      <c r="N1213" s="31"/>
      <c r="O1213" s="28"/>
      <c r="P1213" s="28"/>
      <c r="Q1213" s="28"/>
      <c r="R1213" s="31"/>
      <c r="S1213" s="31"/>
      <c r="T1213" s="30"/>
      <c r="U1213" s="30"/>
      <c r="V1213" s="30"/>
      <c r="W1213" s="30"/>
      <c r="X1213" s="30"/>
      <c r="Y1213" s="30"/>
      <c r="Z1213" s="30"/>
      <c r="AA1213" s="30"/>
    </row>
    <row r="1214" spans="1:27" ht="13.2" x14ac:dyDescent="0.25">
      <c r="A1214" s="78"/>
      <c r="B1214" s="28"/>
      <c r="C1214" s="28"/>
      <c r="D1214" s="27"/>
      <c r="E1214" s="28"/>
      <c r="F1214" s="27"/>
      <c r="G1214" s="28"/>
      <c r="H1214" s="31"/>
      <c r="I1214" s="31"/>
      <c r="J1214" s="30"/>
      <c r="K1214" s="30"/>
      <c r="L1214" s="28"/>
      <c r="M1214" s="31"/>
      <c r="N1214" s="31"/>
      <c r="O1214" s="28"/>
      <c r="P1214" s="28"/>
      <c r="Q1214" s="28"/>
      <c r="R1214" s="31"/>
      <c r="S1214" s="31"/>
      <c r="T1214" s="30"/>
      <c r="U1214" s="30"/>
      <c r="V1214" s="30"/>
      <c r="W1214" s="30"/>
      <c r="X1214" s="30"/>
      <c r="Y1214" s="30"/>
      <c r="Z1214" s="30"/>
      <c r="AA1214" s="30"/>
    </row>
    <row r="1215" spans="1:27" ht="13.2" x14ac:dyDescent="0.25">
      <c r="A1215" s="78"/>
      <c r="B1215" s="28"/>
      <c r="C1215" s="28"/>
      <c r="D1215" s="27"/>
      <c r="E1215" s="28"/>
      <c r="F1215" s="27"/>
      <c r="G1215" s="28"/>
      <c r="H1215" s="31"/>
      <c r="I1215" s="31"/>
      <c r="J1215" s="30"/>
      <c r="K1215" s="30"/>
      <c r="L1215" s="28"/>
      <c r="M1215" s="31"/>
      <c r="N1215" s="31"/>
      <c r="O1215" s="28"/>
      <c r="P1215" s="28"/>
      <c r="Q1215" s="28"/>
      <c r="R1215" s="31"/>
      <c r="S1215" s="31"/>
      <c r="T1215" s="30"/>
      <c r="U1215" s="30"/>
      <c r="V1215" s="30"/>
      <c r="W1215" s="30"/>
      <c r="X1215" s="30"/>
      <c r="Y1215" s="30"/>
      <c r="Z1215" s="30"/>
      <c r="AA1215" s="30"/>
    </row>
    <row r="1216" spans="1:27" ht="13.2" x14ac:dyDescent="0.25">
      <c r="A1216" s="78"/>
      <c r="B1216" s="28"/>
      <c r="C1216" s="28"/>
      <c r="D1216" s="27"/>
      <c r="E1216" s="28"/>
      <c r="F1216" s="27"/>
      <c r="G1216" s="28"/>
      <c r="H1216" s="31"/>
      <c r="I1216" s="31"/>
      <c r="J1216" s="30"/>
      <c r="K1216" s="30"/>
      <c r="L1216" s="28"/>
      <c r="M1216" s="31"/>
      <c r="N1216" s="31"/>
      <c r="O1216" s="28"/>
      <c r="P1216" s="28"/>
      <c r="Q1216" s="28"/>
      <c r="R1216" s="31"/>
      <c r="S1216" s="31"/>
      <c r="T1216" s="30"/>
      <c r="U1216" s="30"/>
      <c r="V1216" s="30"/>
      <c r="W1216" s="30"/>
      <c r="X1216" s="30"/>
      <c r="Y1216" s="30"/>
      <c r="Z1216" s="30"/>
      <c r="AA1216" s="30"/>
    </row>
    <row r="1217" spans="1:27" ht="13.2" x14ac:dyDescent="0.25">
      <c r="A1217" s="78"/>
      <c r="B1217" s="28"/>
      <c r="C1217" s="28"/>
      <c r="D1217" s="27"/>
      <c r="E1217" s="28"/>
      <c r="F1217" s="27"/>
      <c r="G1217" s="28"/>
      <c r="H1217" s="31"/>
      <c r="I1217" s="31"/>
      <c r="J1217" s="30"/>
      <c r="K1217" s="30"/>
      <c r="L1217" s="28"/>
      <c r="M1217" s="31"/>
      <c r="N1217" s="31"/>
      <c r="O1217" s="28"/>
      <c r="P1217" s="28"/>
      <c r="Q1217" s="28"/>
      <c r="R1217" s="31"/>
      <c r="S1217" s="31"/>
      <c r="T1217" s="30"/>
      <c r="U1217" s="30"/>
      <c r="V1217" s="30"/>
      <c r="W1217" s="30"/>
      <c r="X1217" s="30"/>
      <c r="Y1217" s="30"/>
      <c r="Z1217" s="30"/>
      <c r="AA1217" s="30"/>
    </row>
    <row r="1218" spans="1:27" ht="13.2" x14ac:dyDescent="0.25">
      <c r="A1218" s="78"/>
      <c r="B1218" s="28"/>
      <c r="C1218" s="28"/>
      <c r="D1218" s="27"/>
      <c r="E1218" s="28"/>
      <c r="F1218" s="27"/>
      <c r="G1218" s="28"/>
      <c r="H1218" s="31"/>
      <c r="I1218" s="31"/>
      <c r="J1218" s="30"/>
      <c r="K1218" s="30"/>
      <c r="L1218" s="28"/>
      <c r="M1218" s="31"/>
      <c r="N1218" s="31"/>
      <c r="O1218" s="28"/>
      <c r="P1218" s="28"/>
      <c r="Q1218" s="28"/>
      <c r="R1218" s="31"/>
      <c r="S1218" s="31"/>
      <c r="T1218" s="30"/>
      <c r="U1218" s="30"/>
      <c r="V1218" s="30"/>
      <c r="W1218" s="30"/>
      <c r="X1218" s="30"/>
      <c r="Y1218" s="30"/>
      <c r="Z1218" s="30"/>
      <c r="AA1218" s="30"/>
    </row>
    <row r="1219" spans="1:27" ht="13.2" x14ac:dyDescent="0.25">
      <c r="A1219" s="78"/>
      <c r="B1219" s="28"/>
      <c r="C1219" s="28"/>
      <c r="D1219" s="27"/>
      <c r="E1219" s="28"/>
      <c r="F1219" s="27"/>
      <c r="G1219" s="28"/>
      <c r="H1219" s="31"/>
      <c r="I1219" s="31"/>
      <c r="J1219" s="30"/>
      <c r="K1219" s="30"/>
      <c r="L1219" s="28"/>
      <c r="M1219" s="31"/>
      <c r="N1219" s="31"/>
      <c r="O1219" s="28"/>
      <c r="P1219" s="28"/>
      <c r="Q1219" s="28"/>
      <c r="R1219" s="31"/>
      <c r="S1219" s="31"/>
      <c r="T1219" s="30"/>
      <c r="U1219" s="30"/>
      <c r="V1219" s="30"/>
      <c r="W1219" s="30"/>
      <c r="X1219" s="30"/>
      <c r="Y1219" s="30"/>
      <c r="Z1219" s="30"/>
      <c r="AA1219" s="30"/>
    </row>
    <row r="1220" spans="1:27" ht="13.2" x14ac:dyDescent="0.25">
      <c r="A1220" s="78"/>
      <c r="B1220" s="28"/>
      <c r="C1220" s="28"/>
      <c r="D1220" s="27"/>
      <c r="E1220" s="28"/>
      <c r="F1220" s="27"/>
      <c r="G1220" s="28"/>
      <c r="H1220" s="31"/>
      <c r="I1220" s="31"/>
      <c r="J1220" s="30"/>
      <c r="K1220" s="30"/>
      <c r="L1220" s="28"/>
      <c r="M1220" s="31"/>
      <c r="N1220" s="31"/>
      <c r="O1220" s="28"/>
      <c r="P1220" s="28"/>
      <c r="Q1220" s="28"/>
      <c r="R1220" s="31"/>
      <c r="S1220" s="31"/>
      <c r="T1220" s="30"/>
      <c r="U1220" s="30"/>
      <c r="V1220" s="30"/>
      <c r="W1220" s="30"/>
      <c r="X1220" s="30"/>
      <c r="Y1220" s="30"/>
      <c r="Z1220" s="30"/>
      <c r="AA1220" s="30"/>
    </row>
    <row r="1221" spans="1:27" ht="13.2" x14ac:dyDescent="0.25">
      <c r="A1221" s="78"/>
      <c r="B1221" s="28"/>
      <c r="C1221" s="28"/>
      <c r="D1221" s="27"/>
      <c r="E1221" s="28"/>
      <c r="F1221" s="27"/>
      <c r="G1221" s="28"/>
      <c r="H1221" s="31"/>
      <c r="I1221" s="31"/>
      <c r="J1221" s="30"/>
      <c r="K1221" s="30"/>
      <c r="L1221" s="28"/>
      <c r="M1221" s="31"/>
      <c r="N1221" s="31"/>
      <c r="O1221" s="28"/>
      <c r="P1221" s="28"/>
      <c r="Q1221" s="28"/>
      <c r="R1221" s="31"/>
      <c r="S1221" s="31"/>
      <c r="T1221" s="30"/>
      <c r="U1221" s="30"/>
      <c r="V1221" s="30"/>
      <c r="W1221" s="30"/>
      <c r="X1221" s="30"/>
      <c r="Y1221" s="30"/>
      <c r="Z1221" s="30"/>
      <c r="AA1221" s="30"/>
    </row>
    <row r="1222" spans="1:27" ht="13.2" x14ac:dyDescent="0.25">
      <c r="A1222" s="78"/>
      <c r="B1222" s="28"/>
      <c r="C1222" s="28"/>
      <c r="D1222" s="27"/>
      <c r="E1222" s="28"/>
      <c r="F1222" s="27"/>
      <c r="G1222" s="28"/>
      <c r="H1222" s="31"/>
      <c r="I1222" s="31"/>
      <c r="J1222" s="30"/>
      <c r="K1222" s="30"/>
      <c r="L1222" s="28"/>
      <c r="M1222" s="31"/>
      <c r="N1222" s="31"/>
      <c r="O1222" s="28"/>
      <c r="P1222" s="28"/>
      <c r="Q1222" s="28"/>
      <c r="R1222" s="31"/>
      <c r="S1222" s="31"/>
      <c r="T1222" s="30"/>
      <c r="U1222" s="30"/>
      <c r="V1222" s="30"/>
      <c r="W1222" s="30"/>
      <c r="X1222" s="30"/>
      <c r="Y1222" s="30"/>
      <c r="Z1222" s="30"/>
      <c r="AA1222" s="30"/>
    </row>
    <row r="1223" spans="1:27" ht="13.2" x14ac:dyDescent="0.25">
      <c r="A1223" s="78"/>
      <c r="B1223" s="28"/>
      <c r="C1223" s="28"/>
      <c r="D1223" s="27"/>
      <c r="E1223" s="28"/>
      <c r="F1223" s="27"/>
      <c r="G1223" s="28"/>
      <c r="H1223" s="31"/>
      <c r="I1223" s="31"/>
      <c r="J1223" s="30"/>
      <c r="K1223" s="30"/>
      <c r="L1223" s="28"/>
      <c r="M1223" s="31"/>
      <c r="N1223" s="31"/>
      <c r="O1223" s="28"/>
      <c r="P1223" s="28"/>
      <c r="Q1223" s="28"/>
      <c r="R1223" s="31"/>
      <c r="S1223" s="31"/>
      <c r="T1223" s="30"/>
      <c r="U1223" s="30"/>
      <c r="V1223" s="30"/>
      <c r="W1223" s="30"/>
      <c r="X1223" s="30"/>
      <c r="Y1223" s="30"/>
      <c r="Z1223" s="30"/>
      <c r="AA1223" s="30"/>
    </row>
    <row r="1224" spans="1:27" ht="13.2" x14ac:dyDescent="0.25">
      <c r="A1224" s="78"/>
      <c r="B1224" s="28"/>
      <c r="C1224" s="28"/>
      <c r="D1224" s="27"/>
      <c r="E1224" s="28"/>
      <c r="F1224" s="27"/>
      <c r="G1224" s="28"/>
      <c r="H1224" s="31"/>
      <c r="I1224" s="31"/>
      <c r="J1224" s="30"/>
      <c r="K1224" s="30"/>
      <c r="L1224" s="28"/>
      <c r="M1224" s="31"/>
      <c r="N1224" s="31"/>
      <c r="O1224" s="28"/>
      <c r="P1224" s="28"/>
      <c r="Q1224" s="28"/>
      <c r="R1224" s="31"/>
      <c r="S1224" s="31"/>
      <c r="T1224" s="30"/>
      <c r="U1224" s="30"/>
      <c r="V1224" s="30"/>
      <c r="W1224" s="30"/>
      <c r="X1224" s="30"/>
      <c r="Y1224" s="30"/>
      <c r="Z1224" s="30"/>
      <c r="AA1224" s="30"/>
    </row>
    <row r="1225" spans="1:27" ht="13.2" x14ac:dyDescent="0.25">
      <c r="A1225" s="78"/>
      <c r="B1225" s="28"/>
      <c r="C1225" s="28"/>
      <c r="D1225" s="27"/>
      <c r="E1225" s="28"/>
      <c r="F1225" s="27"/>
      <c r="G1225" s="28"/>
      <c r="H1225" s="31"/>
      <c r="I1225" s="31"/>
      <c r="J1225" s="30"/>
      <c r="K1225" s="30"/>
      <c r="L1225" s="28"/>
      <c r="M1225" s="31"/>
      <c r="N1225" s="31"/>
      <c r="O1225" s="28"/>
      <c r="P1225" s="28"/>
      <c r="Q1225" s="28"/>
      <c r="R1225" s="31"/>
      <c r="S1225" s="31"/>
      <c r="T1225" s="30"/>
      <c r="U1225" s="30"/>
      <c r="V1225" s="30"/>
      <c r="W1225" s="30"/>
      <c r="X1225" s="30"/>
      <c r="Y1225" s="30"/>
      <c r="Z1225" s="30"/>
      <c r="AA1225" s="30"/>
    </row>
    <row r="1226" spans="1:27" ht="13.2" x14ac:dyDescent="0.25">
      <c r="A1226" s="78"/>
      <c r="B1226" s="28"/>
      <c r="C1226" s="28"/>
      <c r="D1226" s="27"/>
      <c r="E1226" s="28"/>
      <c r="F1226" s="27"/>
      <c r="G1226" s="28"/>
      <c r="H1226" s="31"/>
      <c r="I1226" s="31"/>
      <c r="J1226" s="30"/>
      <c r="K1226" s="30"/>
      <c r="L1226" s="28"/>
      <c r="M1226" s="31"/>
      <c r="N1226" s="31"/>
      <c r="O1226" s="28"/>
      <c r="P1226" s="28"/>
      <c r="Q1226" s="28"/>
      <c r="R1226" s="31"/>
      <c r="S1226" s="31"/>
      <c r="T1226" s="30"/>
      <c r="U1226" s="30"/>
      <c r="V1226" s="30"/>
      <c r="W1226" s="30"/>
      <c r="X1226" s="30"/>
      <c r="Y1226" s="30"/>
      <c r="Z1226" s="30"/>
      <c r="AA1226" s="30"/>
    </row>
    <row r="1227" spans="1:27" ht="13.2" x14ac:dyDescent="0.25">
      <c r="A1227" s="78"/>
      <c r="B1227" s="28"/>
      <c r="C1227" s="28"/>
      <c r="D1227" s="27"/>
      <c r="E1227" s="28"/>
      <c r="F1227" s="27"/>
      <c r="G1227" s="28"/>
      <c r="H1227" s="31"/>
      <c r="I1227" s="31"/>
      <c r="J1227" s="30"/>
      <c r="K1227" s="30"/>
      <c r="L1227" s="28"/>
      <c r="M1227" s="31"/>
      <c r="N1227" s="31"/>
      <c r="O1227" s="28"/>
      <c r="P1227" s="28"/>
      <c r="Q1227" s="28"/>
      <c r="R1227" s="31"/>
      <c r="S1227" s="31"/>
      <c r="T1227" s="30"/>
      <c r="U1227" s="30"/>
      <c r="V1227" s="30"/>
      <c r="W1227" s="30"/>
      <c r="X1227" s="30"/>
      <c r="Y1227" s="30"/>
      <c r="Z1227" s="30"/>
      <c r="AA1227" s="30"/>
    </row>
    <row r="1228" spans="1:27" ht="13.2" x14ac:dyDescent="0.25">
      <c r="A1228" s="78"/>
      <c r="B1228" s="28"/>
      <c r="C1228" s="28"/>
      <c r="D1228" s="27"/>
      <c r="E1228" s="28"/>
      <c r="F1228" s="27"/>
      <c r="G1228" s="28"/>
      <c r="H1228" s="31"/>
      <c r="I1228" s="31"/>
      <c r="J1228" s="30"/>
      <c r="K1228" s="30"/>
      <c r="L1228" s="28"/>
      <c r="M1228" s="31"/>
      <c r="N1228" s="31"/>
      <c r="O1228" s="28"/>
      <c r="P1228" s="28"/>
      <c r="Q1228" s="28"/>
      <c r="R1228" s="31"/>
      <c r="S1228" s="31"/>
      <c r="T1228" s="30"/>
      <c r="U1228" s="30"/>
      <c r="V1228" s="30"/>
      <c r="W1228" s="30"/>
      <c r="X1228" s="30"/>
      <c r="Y1228" s="30"/>
      <c r="Z1228" s="30"/>
      <c r="AA1228" s="30"/>
    </row>
    <row r="1229" spans="1:27" ht="13.2" x14ac:dyDescent="0.25">
      <c r="A1229" s="78"/>
      <c r="B1229" s="28"/>
      <c r="C1229" s="28"/>
      <c r="D1229" s="27"/>
      <c r="E1229" s="28"/>
      <c r="F1229" s="27"/>
      <c r="G1229" s="28"/>
      <c r="H1229" s="31"/>
      <c r="I1229" s="31"/>
      <c r="J1229" s="30"/>
      <c r="K1229" s="30"/>
      <c r="L1229" s="28"/>
      <c r="M1229" s="31"/>
      <c r="N1229" s="31"/>
      <c r="O1229" s="28"/>
      <c r="P1229" s="28"/>
      <c r="Q1229" s="28"/>
      <c r="R1229" s="31"/>
      <c r="S1229" s="31"/>
      <c r="T1229" s="30"/>
      <c r="U1229" s="30"/>
      <c r="V1229" s="30"/>
      <c r="W1229" s="30"/>
      <c r="X1229" s="30"/>
      <c r="Y1229" s="30"/>
      <c r="Z1229" s="30"/>
      <c r="AA1229" s="30"/>
    </row>
    <row r="1230" spans="1:27" ht="13.2" x14ac:dyDescent="0.25">
      <c r="A1230" s="78"/>
      <c r="B1230" s="28"/>
      <c r="C1230" s="28"/>
      <c r="D1230" s="27"/>
      <c r="E1230" s="28"/>
      <c r="F1230" s="27"/>
      <c r="G1230" s="28"/>
      <c r="H1230" s="31"/>
      <c r="I1230" s="31"/>
      <c r="J1230" s="30"/>
      <c r="K1230" s="30"/>
      <c r="L1230" s="28"/>
      <c r="M1230" s="31"/>
      <c r="N1230" s="31"/>
      <c r="O1230" s="28"/>
      <c r="P1230" s="28"/>
      <c r="Q1230" s="28"/>
      <c r="R1230" s="31"/>
      <c r="S1230" s="31"/>
      <c r="T1230" s="30"/>
      <c r="U1230" s="30"/>
      <c r="V1230" s="30"/>
      <c r="W1230" s="30"/>
      <c r="X1230" s="30"/>
      <c r="Y1230" s="30"/>
      <c r="Z1230" s="30"/>
      <c r="AA1230" s="30"/>
    </row>
  </sheetData>
  <conditionalFormatting sqref="J1:K1230">
    <cfRule type="cellIs" dxfId="11" priority="1" operator="lessThan">
      <formula>0</formula>
    </cfRule>
  </conditionalFormatting>
  <conditionalFormatting sqref="N1:N1230">
    <cfRule type="cellIs" dxfId="10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109"/>
  <sheetViews>
    <sheetView workbookViewId="0">
      <pane xSplit="1" ySplit="1" topLeftCell="B126" activePane="bottomRight" state="frozen"/>
      <selection pane="topRight" activeCell="B1" sqref="B1"/>
      <selection pane="bottomLeft" activeCell="A2" sqref="A2"/>
      <selection pane="bottomRight" sqref="A1:AA153"/>
    </sheetView>
  </sheetViews>
  <sheetFormatPr defaultColWidth="12.6640625" defaultRowHeight="15.75" customHeight="1" x14ac:dyDescent="0.25"/>
  <cols>
    <col min="1" max="1" width="9.21875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23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21" t="s">
        <v>100</v>
      </c>
      <c r="P1" s="19" t="s">
        <v>129</v>
      </c>
      <c r="Q1" s="28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ht="15.75" customHeight="1" x14ac:dyDescent="0.3">
      <c r="A2" s="78">
        <v>43103</v>
      </c>
      <c r="B2" s="28" t="s">
        <v>138</v>
      </c>
      <c r="C2" s="26">
        <v>32.4</v>
      </c>
      <c r="D2" s="27">
        <v>93.6</v>
      </c>
      <c r="E2" s="28">
        <v>13.6</v>
      </c>
      <c r="F2" s="27">
        <v>160.19999999999999</v>
      </c>
      <c r="G2" s="28">
        <v>6.18</v>
      </c>
      <c r="H2" s="29">
        <v>8.0890000000000004</v>
      </c>
      <c r="I2" s="29">
        <v>0.43719999999999998</v>
      </c>
      <c r="J2" s="30">
        <v>0.19918</v>
      </c>
      <c r="K2" s="30">
        <v>9.3158000000000005E-2</v>
      </c>
      <c r="L2" s="28">
        <v>7.5279999999999996</v>
      </c>
      <c r="M2" s="31">
        <v>1.2470000000000001</v>
      </c>
      <c r="N2" s="31">
        <f t="shared" ref="N2:N34" si="0">I2-(J2+K2)</f>
        <v>0.14486199999999999</v>
      </c>
      <c r="O2" s="28"/>
      <c r="P2" s="28"/>
      <c r="Q2" s="28"/>
      <c r="R2" s="34">
        <v>1.063836</v>
      </c>
      <c r="S2" s="34">
        <v>0.15482199999999999</v>
      </c>
      <c r="T2" s="50">
        <v>0.45900000000000002</v>
      </c>
      <c r="U2" s="50">
        <v>0.1</v>
      </c>
      <c r="V2" s="50">
        <v>5.7000000000000002E-2</v>
      </c>
      <c r="W2" s="50">
        <v>4.9000000000000002E-2</v>
      </c>
      <c r="X2" s="50">
        <v>3.6999999999999998E-2</v>
      </c>
      <c r="Y2" s="33"/>
      <c r="Z2" s="52"/>
      <c r="AA2" s="52"/>
    </row>
    <row r="3" spans="1:27" ht="15.75" customHeight="1" x14ac:dyDescent="0.3">
      <c r="A3" s="78">
        <v>43110</v>
      </c>
      <c r="B3" s="28" t="s">
        <v>138</v>
      </c>
      <c r="C3" s="26">
        <v>32.4</v>
      </c>
      <c r="D3" s="27">
        <v>94.8</v>
      </c>
      <c r="E3" s="28">
        <v>13.78</v>
      </c>
      <c r="F3" s="27">
        <v>163.69999999999999</v>
      </c>
      <c r="G3" s="28">
        <v>5.92</v>
      </c>
      <c r="H3" s="31">
        <v>6.9169999999999998</v>
      </c>
      <c r="I3" s="31">
        <v>0.47439999999999999</v>
      </c>
      <c r="J3" s="30">
        <v>0.157113</v>
      </c>
      <c r="K3" s="30">
        <v>0.1500705</v>
      </c>
      <c r="L3" s="28">
        <v>7.9189999999999996</v>
      </c>
      <c r="M3" s="31">
        <v>1.181</v>
      </c>
      <c r="N3" s="31">
        <f t="shared" si="0"/>
        <v>0.16721649999999999</v>
      </c>
      <c r="O3" s="28"/>
      <c r="P3" s="28">
        <v>7.1</v>
      </c>
      <c r="Q3" s="28"/>
      <c r="R3" s="34">
        <v>1.43164</v>
      </c>
      <c r="S3" s="34">
        <v>0.123777</v>
      </c>
      <c r="T3" s="50">
        <v>0.28399999999999997</v>
      </c>
      <c r="U3" s="50">
        <v>5.7000000000000002E-2</v>
      </c>
      <c r="V3" s="50">
        <v>3.1E-2</v>
      </c>
      <c r="W3" s="50">
        <v>2.7E-2</v>
      </c>
      <c r="X3" s="50">
        <v>0.02</v>
      </c>
      <c r="Y3" s="33"/>
      <c r="Z3" s="52"/>
      <c r="AA3" s="52"/>
    </row>
    <row r="4" spans="1:27" ht="15.75" customHeight="1" x14ac:dyDescent="0.3">
      <c r="A4" s="78">
        <v>43118</v>
      </c>
      <c r="B4" s="28" t="s">
        <v>138</v>
      </c>
      <c r="C4" s="26">
        <v>31.9</v>
      </c>
      <c r="D4" s="27">
        <v>94.3</v>
      </c>
      <c r="E4" s="28">
        <v>13.81</v>
      </c>
      <c r="F4" s="27">
        <v>87.7</v>
      </c>
      <c r="G4" s="28">
        <v>5.58</v>
      </c>
      <c r="H4" s="29">
        <v>7.81</v>
      </c>
      <c r="I4" s="29">
        <v>0.28189999999999998</v>
      </c>
      <c r="J4" s="33">
        <v>6.2357500000000003E-2</v>
      </c>
      <c r="K4" s="33">
        <v>2.3133999999999998E-2</v>
      </c>
      <c r="L4" s="26">
        <v>9.0399999999999991</v>
      </c>
      <c r="M4" s="29">
        <v>0.23300000000000001</v>
      </c>
      <c r="N4" s="31">
        <f t="shared" si="0"/>
        <v>0.19640849999999999</v>
      </c>
      <c r="O4" s="28"/>
      <c r="P4" s="28">
        <v>2.6</v>
      </c>
      <c r="Q4" s="28"/>
      <c r="R4" s="34">
        <v>0.637791</v>
      </c>
      <c r="S4" s="34">
        <v>6.9862999999999995E-2</v>
      </c>
      <c r="T4" s="50">
        <v>0.41899999999999998</v>
      </c>
      <c r="U4" s="50">
        <v>9.2999999999999999E-2</v>
      </c>
      <c r="V4" s="50">
        <v>5.2999999999999999E-2</v>
      </c>
      <c r="W4" s="50">
        <v>4.5999999999999999E-2</v>
      </c>
      <c r="X4" s="50">
        <v>3.5000000000000003E-2</v>
      </c>
      <c r="Y4" s="33"/>
      <c r="Z4" s="52"/>
      <c r="AA4" s="52"/>
    </row>
    <row r="5" spans="1:27" ht="13.2" x14ac:dyDescent="0.25">
      <c r="A5" s="78">
        <v>43124</v>
      </c>
      <c r="B5" s="28" t="s">
        <v>138</v>
      </c>
      <c r="C5" s="26">
        <v>36</v>
      </c>
      <c r="D5" s="27">
        <v>95.6</v>
      </c>
      <c r="E5" s="28">
        <v>13.15</v>
      </c>
      <c r="F5" s="27">
        <v>86.6</v>
      </c>
      <c r="G5" s="28">
        <v>5.57</v>
      </c>
      <c r="H5" s="29">
        <v>6.2519999999999998</v>
      </c>
      <c r="I5" s="29">
        <v>0.26</v>
      </c>
      <c r="J5" s="33">
        <v>0.08</v>
      </c>
      <c r="K5" s="33">
        <v>2.9780076999999999E-2</v>
      </c>
      <c r="L5" s="26">
        <v>9.4600000000000009</v>
      </c>
      <c r="M5" s="29">
        <v>0.05</v>
      </c>
      <c r="N5" s="31">
        <f t="shared" si="0"/>
        <v>0.15021992300000001</v>
      </c>
      <c r="O5" s="28"/>
      <c r="P5" s="28">
        <v>3.2</v>
      </c>
      <c r="Q5" s="28"/>
      <c r="R5" s="31"/>
      <c r="S5" s="29"/>
      <c r="T5" s="50">
        <v>0.35799999999999998</v>
      </c>
      <c r="U5" s="50">
        <v>7.8E-2</v>
      </c>
      <c r="V5" s="50">
        <v>4.3999999999999997E-2</v>
      </c>
      <c r="W5" s="50">
        <v>3.9E-2</v>
      </c>
      <c r="X5" s="50">
        <v>0.03</v>
      </c>
      <c r="Y5" s="33"/>
      <c r="Z5" s="52"/>
      <c r="AA5" s="52"/>
    </row>
    <row r="6" spans="1:27" ht="13.2" x14ac:dyDescent="0.25">
      <c r="A6" s="78">
        <v>43131</v>
      </c>
      <c r="B6" s="28" t="s">
        <v>138</v>
      </c>
      <c r="C6" s="26">
        <v>32.1</v>
      </c>
      <c r="D6" s="27">
        <v>97.5</v>
      </c>
      <c r="E6" s="28">
        <v>14.23</v>
      </c>
      <c r="F6" s="27">
        <v>90</v>
      </c>
      <c r="G6" s="28">
        <v>5.65</v>
      </c>
      <c r="H6" s="29">
        <v>7.1379999999999999</v>
      </c>
      <c r="I6" s="29">
        <v>0.24279999999999999</v>
      </c>
      <c r="J6" s="30">
        <v>0.06</v>
      </c>
      <c r="K6" s="30">
        <v>3.1710402999999998E-2</v>
      </c>
      <c r="L6" s="28">
        <v>7.05</v>
      </c>
      <c r="M6" s="31">
        <v>0.1</v>
      </c>
      <c r="N6" s="31">
        <f t="shared" si="0"/>
        <v>0.15108959699999999</v>
      </c>
      <c r="O6" s="28">
        <v>24.55</v>
      </c>
      <c r="P6" s="28">
        <v>1.9</v>
      </c>
      <c r="Q6" s="28">
        <v>1.008130081300832</v>
      </c>
      <c r="R6" s="31"/>
      <c r="S6" s="31"/>
      <c r="T6" s="50">
        <v>0.37</v>
      </c>
      <c r="U6" s="50">
        <v>0.08</v>
      </c>
      <c r="V6" s="50">
        <v>4.4999999999999998E-2</v>
      </c>
      <c r="W6" s="50">
        <v>3.9E-2</v>
      </c>
      <c r="X6" s="50">
        <v>0.03</v>
      </c>
      <c r="Y6" s="33"/>
      <c r="Z6" s="52"/>
      <c r="AA6" s="52"/>
    </row>
    <row r="7" spans="1:27" ht="13.2" x14ac:dyDescent="0.25">
      <c r="A7" s="78">
        <v>43138</v>
      </c>
      <c r="B7" s="28" t="s">
        <v>138</v>
      </c>
      <c r="C7" s="26">
        <v>33.799999999999997</v>
      </c>
      <c r="D7" s="27">
        <v>99.1</v>
      </c>
      <c r="E7" s="28">
        <v>14.09</v>
      </c>
      <c r="F7" s="27">
        <v>94.2</v>
      </c>
      <c r="G7" s="28">
        <v>5.4</v>
      </c>
      <c r="H7" s="29">
        <v>6.8929999999999998</v>
      </c>
      <c r="I7" s="29">
        <v>0.2319</v>
      </c>
      <c r="J7" s="30">
        <v>0.05</v>
      </c>
      <c r="K7" s="30">
        <v>2.3755503000000001E-2</v>
      </c>
      <c r="L7" s="28">
        <v>5.47</v>
      </c>
      <c r="M7" s="31">
        <v>0.28999999999999998</v>
      </c>
      <c r="N7" s="31">
        <f t="shared" si="0"/>
        <v>0.15814449699999999</v>
      </c>
      <c r="O7" s="28">
        <v>17.08735858</v>
      </c>
      <c r="P7" s="28">
        <v>2.2000000000000002</v>
      </c>
      <c r="Q7" s="28">
        <v>1.02033898305083</v>
      </c>
      <c r="R7" s="31"/>
      <c r="S7" s="31"/>
      <c r="T7" s="50">
        <v>0.34699999999999998</v>
      </c>
      <c r="U7" s="50">
        <v>7.3999999999999996E-2</v>
      </c>
      <c r="V7" s="50">
        <v>4.1000000000000002E-2</v>
      </c>
      <c r="W7" s="50">
        <v>3.5999999999999997E-2</v>
      </c>
      <c r="X7" s="50">
        <v>2.7E-2</v>
      </c>
      <c r="Y7" s="33"/>
      <c r="Z7" s="52"/>
      <c r="AA7" s="52"/>
    </row>
    <row r="8" spans="1:27" ht="13.2" x14ac:dyDescent="0.25">
      <c r="A8" s="78">
        <v>43145</v>
      </c>
      <c r="B8" s="28" t="s">
        <v>138</v>
      </c>
      <c r="C8" s="26">
        <v>37.299999999999997</v>
      </c>
      <c r="D8" s="27">
        <v>94.1</v>
      </c>
      <c r="E8" s="28">
        <v>12.68</v>
      </c>
      <c r="F8" s="27">
        <v>85.2</v>
      </c>
      <c r="G8" s="28">
        <v>6.05</v>
      </c>
      <c r="H8" s="29">
        <v>7.1769999999999996</v>
      </c>
      <c r="I8" s="29">
        <v>0.2412</v>
      </c>
      <c r="J8" s="30">
        <v>3.0307000000000001E-2</v>
      </c>
      <c r="K8" s="30">
        <v>9.5259999999999997E-3</v>
      </c>
      <c r="L8" s="28">
        <v>6.5140000000000002</v>
      </c>
      <c r="M8" s="31">
        <v>2.7E-2</v>
      </c>
      <c r="N8" s="31">
        <f t="shared" si="0"/>
        <v>0.20136699999999999</v>
      </c>
      <c r="O8" s="28"/>
      <c r="P8" s="28">
        <v>2.1</v>
      </c>
      <c r="Q8" s="28">
        <v>0.8</v>
      </c>
      <c r="R8" s="31"/>
      <c r="S8" s="31"/>
      <c r="T8" s="50">
        <v>0.39400000000000002</v>
      </c>
      <c r="U8" s="50">
        <v>8.5000000000000006E-2</v>
      </c>
      <c r="V8" s="50">
        <v>4.8000000000000001E-2</v>
      </c>
      <c r="W8" s="50">
        <v>4.1000000000000002E-2</v>
      </c>
      <c r="X8" s="50">
        <v>3.2000000000000001E-2</v>
      </c>
      <c r="Y8" s="33"/>
      <c r="Z8" s="52"/>
      <c r="AA8" s="52"/>
    </row>
    <row r="9" spans="1:27" ht="13.2" x14ac:dyDescent="0.25">
      <c r="A9" s="78">
        <v>43152</v>
      </c>
      <c r="B9" s="28" t="s">
        <v>138</v>
      </c>
      <c r="C9" s="26">
        <v>46.3</v>
      </c>
      <c r="D9" s="27">
        <v>98.7</v>
      </c>
      <c r="E9" s="28">
        <v>11.71</v>
      </c>
      <c r="F9" s="27">
        <v>91.7</v>
      </c>
      <c r="G9" s="28">
        <v>6.14</v>
      </c>
      <c r="H9" s="29">
        <v>6.7009999999999996</v>
      </c>
      <c r="I9" s="29">
        <v>0.20330000000000001</v>
      </c>
      <c r="J9" s="30">
        <v>2.4278000000000001E-2</v>
      </c>
      <c r="K9" s="30">
        <v>0</v>
      </c>
      <c r="L9" s="28">
        <v>6.1689999999999996</v>
      </c>
      <c r="M9" s="31">
        <v>2.3400000000000001E-2</v>
      </c>
      <c r="N9" s="31">
        <f t="shared" si="0"/>
        <v>0.17902200000000001</v>
      </c>
      <c r="O9" s="28"/>
      <c r="P9" s="28">
        <v>2.5</v>
      </c>
      <c r="Q9" s="28">
        <v>0.9</v>
      </c>
      <c r="R9" s="31"/>
      <c r="S9" s="31"/>
      <c r="T9" s="50">
        <v>0.34200000000000003</v>
      </c>
      <c r="U9" s="50">
        <v>7.1999999999999995E-2</v>
      </c>
      <c r="V9" s="50">
        <v>0.04</v>
      </c>
      <c r="W9" s="50">
        <v>3.5999999999999997E-2</v>
      </c>
      <c r="X9" s="50">
        <v>2.7E-2</v>
      </c>
      <c r="Y9" s="33"/>
      <c r="Z9" s="52"/>
      <c r="AA9" s="52"/>
    </row>
    <row r="10" spans="1:27" ht="15.75" customHeight="1" x14ac:dyDescent="0.3">
      <c r="A10" s="78">
        <v>43159</v>
      </c>
      <c r="B10" s="28" t="s">
        <v>138</v>
      </c>
      <c r="C10" s="26">
        <v>43.1</v>
      </c>
      <c r="D10" s="27">
        <v>97.5</v>
      </c>
      <c r="E10" s="28">
        <v>12.09</v>
      </c>
      <c r="F10" s="27">
        <v>101.5</v>
      </c>
      <c r="G10" s="28">
        <v>6.2569999999999997</v>
      </c>
      <c r="H10" s="29">
        <v>7.0309999999999997</v>
      </c>
      <c r="I10" s="29">
        <v>0.23569999999999999</v>
      </c>
      <c r="J10" s="30">
        <v>3.3113999999999998E-2</v>
      </c>
      <c r="K10" s="30">
        <v>1.1023E-2</v>
      </c>
      <c r="L10" s="28">
        <v>10.678000000000001</v>
      </c>
      <c r="M10" s="46"/>
      <c r="N10" s="31">
        <f t="shared" si="0"/>
        <v>0.19156299999999998</v>
      </c>
      <c r="O10" s="28"/>
      <c r="P10" s="28">
        <v>2.9</v>
      </c>
      <c r="Q10" s="28">
        <v>1.2</v>
      </c>
      <c r="R10" s="31"/>
      <c r="S10" s="31"/>
      <c r="T10" s="50">
        <v>0.38900000000000001</v>
      </c>
      <c r="U10" s="50">
        <v>8.5999999999999993E-2</v>
      </c>
      <c r="V10" s="50">
        <v>4.8000000000000001E-2</v>
      </c>
      <c r="W10" s="50">
        <v>4.2000000000000003E-2</v>
      </c>
      <c r="X10" s="50">
        <v>3.2000000000000001E-2</v>
      </c>
      <c r="Y10" s="33"/>
      <c r="Z10" s="52"/>
      <c r="AA10" s="52"/>
    </row>
    <row r="11" spans="1:27" ht="15.75" customHeight="1" x14ac:dyDescent="0.3">
      <c r="A11" s="78">
        <v>43166</v>
      </c>
      <c r="B11" s="28" t="s">
        <v>138</v>
      </c>
      <c r="C11" s="26">
        <v>38.5</v>
      </c>
      <c r="D11" s="27">
        <v>97.6</v>
      </c>
      <c r="E11" s="28">
        <v>12.93</v>
      </c>
      <c r="F11" s="27">
        <v>87.7</v>
      </c>
      <c r="G11" s="28">
        <v>5.8390000000000004</v>
      </c>
      <c r="H11" s="29">
        <v>7.5940000000000003</v>
      </c>
      <c r="I11" s="29">
        <v>0.20449999999999999</v>
      </c>
      <c r="J11" s="30">
        <v>3.1022000000000001E-2</v>
      </c>
      <c r="K11" s="30">
        <v>6.2469999999999999E-3</v>
      </c>
      <c r="L11" s="28">
        <v>4.3040000000000003</v>
      </c>
      <c r="M11" s="46"/>
      <c r="N11" s="31">
        <f t="shared" si="0"/>
        <v>0.16723099999999999</v>
      </c>
      <c r="O11" s="31"/>
      <c r="P11" s="28">
        <v>1</v>
      </c>
      <c r="Q11" s="28">
        <v>1.8</v>
      </c>
      <c r="R11" s="31"/>
      <c r="S11" s="31"/>
      <c r="T11" s="50">
        <v>0.40400000000000003</v>
      </c>
      <c r="U11" s="50">
        <v>8.5999999999999993E-2</v>
      </c>
      <c r="V11" s="50">
        <v>4.8000000000000001E-2</v>
      </c>
      <c r="W11" s="50">
        <v>4.2999999999999997E-2</v>
      </c>
      <c r="X11" s="50">
        <v>3.2000000000000001E-2</v>
      </c>
      <c r="Y11" s="33"/>
      <c r="Z11" s="52"/>
      <c r="AA11" s="52"/>
    </row>
    <row r="12" spans="1:27" ht="15.75" customHeight="1" x14ac:dyDescent="0.3">
      <c r="A12" s="78">
        <v>43174</v>
      </c>
      <c r="B12" s="28" t="s">
        <v>138</v>
      </c>
      <c r="C12" s="26">
        <v>34.700000000000003</v>
      </c>
      <c r="D12" s="27">
        <v>96.7</v>
      </c>
      <c r="E12" s="28">
        <v>13.54</v>
      </c>
      <c r="F12" s="27">
        <v>107.1</v>
      </c>
      <c r="G12" s="28">
        <v>5.9980000000000002</v>
      </c>
      <c r="H12" s="29">
        <v>5.92</v>
      </c>
      <c r="I12" s="29">
        <v>0.20749999999999999</v>
      </c>
      <c r="J12" s="30">
        <v>4.8283E-2</v>
      </c>
      <c r="K12" s="30">
        <v>6.0569999999999999E-3</v>
      </c>
      <c r="L12" s="28">
        <v>3.0840000000000001</v>
      </c>
      <c r="M12" s="46"/>
      <c r="N12" s="31">
        <f t="shared" si="0"/>
        <v>0.15315999999999999</v>
      </c>
      <c r="O12" s="31"/>
      <c r="P12" s="28">
        <v>1.9</v>
      </c>
      <c r="Q12" s="28">
        <v>1</v>
      </c>
      <c r="R12" s="31"/>
      <c r="S12" s="31"/>
      <c r="T12" s="50">
        <v>0.29199999999999998</v>
      </c>
      <c r="U12" s="50">
        <v>5.8999999999999997E-2</v>
      </c>
      <c r="V12" s="50">
        <v>3.2000000000000001E-2</v>
      </c>
      <c r="W12" s="50">
        <v>2.9000000000000001E-2</v>
      </c>
      <c r="X12" s="50">
        <v>2.1000000000000001E-2</v>
      </c>
      <c r="Y12" s="33"/>
      <c r="Z12" s="52"/>
      <c r="AA12" s="52"/>
    </row>
    <row r="13" spans="1:27" ht="15.75" customHeight="1" x14ac:dyDescent="0.3">
      <c r="A13" s="78">
        <v>43181</v>
      </c>
      <c r="B13" s="28" t="s">
        <v>138</v>
      </c>
      <c r="C13" s="26">
        <v>36</v>
      </c>
      <c r="D13" s="27">
        <v>96.6</v>
      </c>
      <c r="E13" s="28">
        <v>13.26</v>
      </c>
      <c r="F13" s="27">
        <v>109</v>
      </c>
      <c r="G13" s="28">
        <v>6.2270000000000003</v>
      </c>
      <c r="H13" s="29">
        <v>4.9359999999999999</v>
      </c>
      <c r="I13" s="29">
        <v>0.19689999999999999</v>
      </c>
      <c r="J13" s="30">
        <v>3.9965000000000001E-2</v>
      </c>
      <c r="K13" s="30">
        <v>9.0749999999999997E-3</v>
      </c>
      <c r="L13" s="28">
        <v>1.7749999999999999</v>
      </c>
      <c r="M13" s="46"/>
      <c r="N13" s="31">
        <f t="shared" si="0"/>
        <v>0.14785999999999999</v>
      </c>
      <c r="O13" s="31"/>
      <c r="P13" s="28">
        <v>2.5</v>
      </c>
      <c r="Q13" s="28">
        <v>1.47</v>
      </c>
      <c r="R13" s="31"/>
      <c r="S13" s="31"/>
      <c r="T13" s="50">
        <v>0.23499999999999999</v>
      </c>
      <c r="U13" s="50">
        <v>4.8000000000000001E-2</v>
      </c>
      <c r="V13" s="50">
        <v>2.7E-2</v>
      </c>
      <c r="W13" s="50">
        <v>2.3E-2</v>
      </c>
      <c r="X13" s="50">
        <v>1.7999999999999999E-2</v>
      </c>
      <c r="Y13" s="33"/>
      <c r="Z13" s="52"/>
      <c r="AA13" s="52"/>
    </row>
    <row r="14" spans="1:27" ht="15.75" customHeight="1" x14ac:dyDescent="0.3">
      <c r="A14" s="78">
        <v>43187</v>
      </c>
      <c r="B14" s="28" t="s">
        <v>138</v>
      </c>
      <c r="C14" s="26">
        <v>43.3</v>
      </c>
      <c r="D14" s="27">
        <v>98.9</v>
      </c>
      <c r="E14" s="28">
        <v>12.22</v>
      </c>
      <c r="F14" s="27">
        <v>108.3</v>
      </c>
      <c r="G14" s="28">
        <v>6.1390000000000002</v>
      </c>
      <c r="H14" s="29">
        <v>5.1420000000000003</v>
      </c>
      <c r="I14" s="29">
        <v>0.16619999999999999</v>
      </c>
      <c r="J14" s="30">
        <v>1.6215E-2</v>
      </c>
      <c r="K14" s="30">
        <v>4.6990000000000001E-3</v>
      </c>
      <c r="L14" s="28">
        <v>1.46</v>
      </c>
      <c r="M14" s="46"/>
      <c r="N14" s="31">
        <f t="shared" si="0"/>
        <v>0.14528599999999997</v>
      </c>
      <c r="O14" s="31"/>
      <c r="P14" s="28">
        <v>2.2999999999999998</v>
      </c>
      <c r="Q14" s="28">
        <v>0.8</v>
      </c>
      <c r="R14" s="31"/>
      <c r="S14" s="31"/>
      <c r="T14" s="50">
        <v>0.246</v>
      </c>
      <c r="U14" s="50">
        <v>4.9000000000000002E-2</v>
      </c>
      <c r="V14" s="50">
        <v>2.7E-2</v>
      </c>
      <c r="W14" s="50">
        <v>2.4E-2</v>
      </c>
      <c r="X14" s="50">
        <v>1.7000000000000001E-2</v>
      </c>
      <c r="Y14" s="33"/>
      <c r="Z14" s="52"/>
      <c r="AA14" s="52"/>
    </row>
    <row r="15" spans="1:27" ht="13.2" x14ac:dyDescent="0.25">
      <c r="A15" s="78">
        <v>43194</v>
      </c>
      <c r="B15" s="28" t="s">
        <v>138</v>
      </c>
      <c r="C15" s="26">
        <v>44.4</v>
      </c>
      <c r="D15" s="27">
        <v>96.4</v>
      </c>
      <c r="E15" s="28">
        <v>11.72</v>
      </c>
      <c r="F15" s="27">
        <v>117.2</v>
      </c>
      <c r="G15" s="28">
        <v>5.77</v>
      </c>
      <c r="H15" s="29">
        <v>5.141</v>
      </c>
      <c r="I15" s="29">
        <v>0.32200000000000001</v>
      </c>
      <c r="J15" s="30">
        <v>2.9700000000000001E-2</v>
      </c>
      <c r="K15" s="30">
        <v>1.01E-2</v>
      </c>
      <c r="L15" s="28">
        <v>2.2189999999999999</v>
      </c>
      <c r="M15" s="31">
        <v>0.03</v>
      </c>
      <c r="N15" s="31">
        <f t="shared" si="0"/>
        <v>0.28220000000000001</v>
      </c>
      <c r="O15" s="31"/>
      <c r="P15" s="28"/>
      <c r="Q15" s="28">
        <v>1.3</v>
      </c>
      <c r="R15" s="31"/>
      <c r="S15" s="31"/>
      <c r="T15" s="50">
        <v>0.25900000000000001</v>
      </c>
      <c r="U15" s="50">
        <v>5.3999999999999999E-2</v>
      </c>
      <c r="V15" s="50">
        <v>0.03</v>
      </c>
      <c r="W15" s="50">
        <v>2.5999999999999999E-2</v>
      </c>
      <c r="X15" s="50">
        <v>1.9E-2</v>
      </c>
      <c r="Y15" s="33"/>
      <c r="Z15" s="52"/>
      <c r="AA15" s="52"/>
    </row>
    <row r="16" spans="1:27" ht="13.2" x14ac:dyDescent="0.25">
      <c r="A16" s="78">
        <v>43201</v>
      </c>
      <c r="B16" s="28" t="s">
        <v>138</v>
      </c>
      <c r="C16" s="26">
        <v>43.6</v>
      </c>
      <c r="D16" s="27">
        <v>97.1</v>
      </c>
      <c r="E16" s="28">
        <v>11.95</v>
      </c>
      <c r="F16" s="27">
        <v>117.3</v>
      </c>
      <c r="G16" s="28">
        <v>6.327</v>
      </c>
      <c r="H16" s="29">
        <v>5.0650000000000004</v>
      </c>
      <c r="I16" s="29">
        <v>0.183</v>
      </c>
      <c r="J16" s="30">
        <v>2.5399999999999999E-2</v>
      </c>
      <c r="K16" s="30">
        <v>1.54E-2</v>
      </c>
      <c r="L16" s="28">
        <v>2.2370000000000001</v>
      </c>
      <c r="M16" s="31">
        <v>2.7E-2</v>
      </c>
      <c r="N16" s="31">
        <f t="shared" si="0"/>
        <v>0.14219999999999999</v>
      </c>
      <c r="O16" s="31"/>
      <c r="P16" s="28"/>
      <c r="Q16" s="28">
        <v>1.1000000000000001</v>
      </c>
      <c r="R16" s="31"/>
      <c r="S16" s="31"/>
      <c r="T16" s="50">
        <v>0.245</v>
      </c>
      <c r="U16" s="50">
        <v>5.0999999999999997E-2</v>
      </c>
      <c r="V16" s="50">
        <v>0.03</v>
      </c>
      <c r="W16" s="50">
        <v>2.5000000000000001E-2</v>
      </c>
      <c r="X16" s="50">
        <v>1.9E-2</v>
      </c>
      <c r="Y16" s="33"/>
      <c r="Z16" s="52"/>
      <c r="AA16" s="52"/>
    </row>
    <row r="17" spans="1:27" ht="13.2" x14ac:dyDescent="0.25">
      <c r="A17" s="78">
        <v>43208</v>
      </c>
      <c r="B17" s="28" t="s">
        <v>138</v>
      </c>
      <c r="C17" s="26">
        <v>46.6</v>
      </c>
      <c r="D17" s="27">
        <v>94.4</v>
      </c>
      <c r="E17" s="28">
        <v>11.5</v>
      </c>
      <c r="F17" s="27">
        <v>100.1</v>
      </c>
      <c r="G17" s="28">
        <v>6.6029999999999998</v>
      </c>
      <c r="H17" s="29">
        <v>5.0380000000000003</v>
      </c>
      <c r="I17" s="29">
        <v>0.2</v>
      </c>
      <c r="J17" s="30">
        <v>2.0799999999999999E-2</v>
      </c>
      <c r="K17" s="30">
        <v>7.0000000000000001E-3</v>
      </c>
      <c r="L17" s="28">
        <v>3.0219999999999998</v>
      </c>
      <c r="M17" s="31">
        <v>0.113</v>
      </c>
      <c r="N17" s="31">
        <f t="shared" si="0"/>
        <v>0.17220000000000002</v>
      </c>
      <c r="O17" s="31"/>
      <c r="P17" s="28"/>
      <c r="Q17" s="28">
        <v>1.9471698113207481</v>
      </c>
      <c r="R17" s="31"/>
      <c r="S17" s="31"/>
      <c r="T17" s="50">
        <v>0.28799999999999998</v>
      </c>
      <c r="U17" s="50">
        <v>6.4000000000000001E-2</v>
      </c>
      <c r="V17" s="50">
        <v>3.5000000000000003E-2</v>
      </c>
      <c r="W17" s="50">
        <v>3.1E-2</v>
      </c>
      <c r="X17" s="50">
        <v>2.3E-2</v>
      </c>
      <c r="Y17" s="33"/>
      <c r="Z17" s="52"/>
      <c r="AA17" s="52"/>
    </row>
    <row r="18" spans="1:27" ht="13.2" x14ac:dyDescent="0.25">
      <c r="A18" s="78">
        <v>43216</v>
      </c>
      <c r="B18" s="28" t="s">
        <v>138</v>
      </c>
      <c r="C18" s="26">
        <v>55.1</v>
      </c>
      <c r="D18" s="27">
        <v>95.2</v>
      </c>
      <c r="E18" s="28">
        <v>10.06</v>
      </c>
      <c r="F18" s="27">
        <v>114</v>
      </c>
      <c r="G18" s="28">
        <v>6.2549999999999999</v>
      </c>
      <c r="H18" s="29">
        <v>6.0270000000000001</v>
      </c>
      <c r="I18" s="29">
        <v>0.1991</v>
      </c>
      <c r="J18" s="30">
        <v>2.4272999999999999E-2</v>
      </c>
      <c r="K18" s="30">
        <v>1.1539000000000001E-2</v>
      </c>
      <c r="L18" s="28">
        <v>3.0430000000000001</v>
      </c>
      <c r="M18" s="31">
        <v>0</v>
      </c>
      <c r="N18" s="31">
        <f t="shared" si="0"/>
        <v>0.16328799999999999</v>
      </c>
      <c r="O18" s="31"/>
      <c r="P18" s="28">
        <v>3.1</v>
      </c>
      <c r="Q18" s="28">
        <v>0.54</v>
      </c>
      <c r="R18" s="31"/>
      <c r="S18" s="31"/>
      <c r="T18" s="50">
        <v>0.29099999999999998</v>
      </c>
      <c r="U18" s="50">
        <v>0.06</v>
      </c>
      <c r="V18" s="50">
        <v>3.3000000000000002E-2</v>
      </c>
      <c r="W18" s="50">
        <v>2.8000000000000001E-2</v>
      </c>
      <c r="X18" s="50">
        <v>2.1000000000000001E-2</v>
      </c>
      <c r="Y18" s="33"/>
      <c r="Z18" s="52"/>
      <c r="AA18" s="52"/>
    </row>
    <row r="19" spans="1:27" ht="13.2" x14ac:dyDescent="0.25">
      <c r="A19" s="78">
        <v>43222</v>
      </c>
      <c r="B19" s="28" t="s">
        <v>138</v>
      </c>
      <c r="C19" s="28">
        <v>55.9</v>
      </c>
      <c r="D19" s="27">
        <v>96.4</v>
      </c>
      <c r="E19" s="28">
        <v>10.09</v>
      </c>
      <c r="F19" s="27">
        <v>103.6</v>
      </c>
      <c r="G19" s="28">
        <v>6.3360000000000003</v>
      </c>
      <c r="H19" s="29">
        <v>7.9370000000000003</v>
      </c>
      <c r="I19" s="29">
        <v>0.26069999999999999</v>
      </c>
      <c r="J19" s="30">
        <v>1.5956000000000001E-2</v>
      </c>
      <c r="K19" s="30">
        <v>3.2330000000000002E-3</v>
      </c>
      <c r="L19" s="28">
        <v>3.0379999999999998</v>
      </c>
      <c r="M19" s="31">
        <v>4.2000000000000003E-2</v>
      </c>
      <c r="N19" s="31">
        <f t="shared" si="0"/>
        <v>0.24151099999999998</v>
      </c>
      <c r="O19" s="31"/>
      <c r="P19" s="28">
        <v>3.8</v>
      </c>
      <c r="Q19" s="28">
        <v>2.39</v>
      </c>
      <c r="R19" s="31"/>
      <c r="S19" s="31"/>
      <c r="T19" s="50">
        <v>0.45200000000000001</v>
      </c>
      <c r="U19" s="50">
        <v>9.5000000000000001E-2</v>
      </c>
      <c r="V19" s="50">
        <v>5.1999999999999998E-2</v>
      </c>
      <c r="W19" s="50">
        <v>4.4999999999999998E-2</v>
      </c>
      <c r="X19" s="50">
        <v>3.4000000000000002E-2</v>
      </c>
      <c r="Y19" s="33"/>
      <c r="Z19" s="52"/>
      <c r="AA19" s="52"/>
    </row>
    <row r="20" spans="1:27" ht="13.2" x14ac:dyDescent="0.25">
      <c r="A20" s="78">
        <v>43229</v>
      </c>
      <c r="B20" s="28" t="s">
        <v>138</v>
      </c>
      <c r="C20" s="28">
        <v>63.2</v>
      </c>
      <c r="D20" s="27">
        <v>94.5</v>
      </c>
      <c r="E20" s="28">
        <v>9.07</v>
      </c>
      <c r="F20" s="27">
        <v>121.8</v>
      </c>
      <c r="G20" s="28">
        <v>6.4530000000000003</v>
      </c>
      <c r="H20" s="29">
        <v>9.3059999999999992</v>
      </c>
      <c r="I20" s="29">
        <v>0.2928</v>
      </c>
      <c r="J20" s="30">
        <v>2.1915E-2</v>
      </c>
      <c r="K20" s="30">
        <v>8.8229999999999992E-3</v>
      </c>
      <c r="L20" s="28">
        <v>4.2409999999999997</v>
      </c>
      <c r="M20" s="31">
        <v>9.6000000000000002E-2</v>
      </c>
      <c r="N20" s="31">
        <f t="shared" si="0"/>
        <v>0.26206200000000002</v>
      </c>
      <c r="O20" s="31"/>
      <c r="P20" s="28">
        <v>5.3</v>
      </c>
      <c r="Q20" s="28">
        <v>1.51</v>
      </c>
      <c r="R20" s="31"/>
      <c r="S20" s="31"/>
      <c r="T20" s="50">
        <v>0.54300000000000004</v>
      </c>
      <c r="U20" s="50">
        <v>0.115</v>
      </c>
      <c r="V20" s="50">
        <v>6.3E-2</v>
      </c>
      <c r="W20" s="50">
        <v>5.5E-2</v>
      </c>
      <c r="X20" s="50">
        <v>4.1000000000000002E-2</v>
      </c>
      <c r="Y20" s="33"/>
      <c r="Z20" s="52"/>
      <c r="AA20" s="52"/>
    </row>
    <row r="21" spans="1:27" ht="13.2" x14ac:dyDescent="0.25">
      <c r="A21" s="78">
        <v>43236</v>
      </c>
      <c r="B21" s="28" t="s">
        <v>138</v>
      </c>
      <c r="C21" s="28">
        <v>64.099999999999994</v>
      </c>
      <c r="D21" s="27">
        <v>94.5</v>
      </c>
      <c r="E21" s="28">
        <v>8.98</v>
      </c>
      <c r="F21" s="27">
        <v>112.7</v>
      </c>
      <c r="G21" s="28">
        <v>6.09</v>
      </c>
      <c r="H21" s="29">
        <v>8.0690000000000008</v>
      </c>
      <c r="I21" s="29">
        <v>0.31269999999999998</v>
      </c>
      <c r="J21" s="30">
        <v>5.4203000000000001E-2</v>
      </c>
      <c r="K21" s="30">
        <v>1.414E-2</v>
      </c>
      <c r="L21" s="28">
        <v>12.602</v>
      </c>
      <c r="M21" s="31">
        <v>0.33800000000000002</v>
      </c>
      <c r="N21" s="31">
        <f t="shared" si="0"/>
        <v>0.24435699999999999</v>
      </c>
      <c r="O21" s="31"/>
      <c r="P21" s="28">
        <v>5.5</v>
      </c>
      <c r="Q21" s="28">
        <v>6.5</v>
      </c>
      <c r="R21" s="31"/>
      <c r="S21" s="31"/>
      <c r="T21" s="50">
        <v>0.69499999999999995</v>
      </c>
      <c r="U21" s="50">
        <v>0.17599999999999999</v>
      </c>
      <c r="V21" s="50">
        <v>9.9000000000000005E-2</v>
      </c>
      <c r="W21" s="50">
        <v>8.7999999999999995E-2</v>
      </c>
      <c r="X21" s="50">
        <v>6.5000000000000002E-2</v>
      </c>
      <c r="Y21" s="33"/>
      <c r="Z21" s="42">
        <v>-6.2255700000000003</v>
      </c>
      <c r="AA21" s="42">
        <v>-40.171199999999999</v>
      </c>
    </row>
    <row r="22" spans="1:27" ht="13.2" x14ac:dyDescent="0.25">
      <c r="A22" s="78">
        <v>43243</v>
      </c>
      <c r="B22" s="28" t="s">
        <v>138</v>
      </c>
      <c r="C22" s="28">
        <v>62.6</v>
      </c>
      <c r="D22" s="27">
        <v>92.3</v>
      </c>
      <c r="E22" s="28">
        <v>8.93</v>
      </c>
      <c r="F22" s="27">
        <v>122.2</v>
      </c>
      <c r="G22" s="28">
        <v>6.3</v>
      </c>
      <c r="H22" s="29">
        <v>7.7060000000000004</v>
      </c>
      <c r="I22" s="29">
        <v>0.33100000000000002</v>
      </c>
      <c r="J22" s="30">
        <v>3.0249999999999999E-2</v>
      </c>
      <c r="K22" s="30">
        <v>5.8469999999999998E-3</v>
      </c>
      <c r="L22" s="28">
        <v>8.3719999999999999</v>
      </c>
      <c r="M22" s="31">
        <v>0.216</v>
      </c>
      <c r="N22" s="31">
        <f t="shared" si="0"/>
        <v>0.29490300000000003</v>
      </c>
      <c r="O22" s="31"/>
      <c r="P22" s="28">
        <v>6.1</v>
      </c>
      <c r="Q22" s="28">
        <v>6.3</v>
      </c>
      <c r="R22" s="31"/>
      <c r="S22" s="31"/>
      <c r="T22" s="50">
        <v>0.59099999999999997</v>
      </c>
      <c r="U22" s="50">
        <v>0.14299999999999999</v>
      </c>
      <c r="V22" s="50">
        <v>0.08</v>
      </c>
      <c r="W22" s="50">
        <v>7.0999999999999994E-2</v>
      </c>
      <c r="X22" s="50">
        <v>5.2999999999999999E-2</v>
      </c>
      <c r="Y22" s="33"/>
      <c r="Z22" s="42">
        <v>-6.3627599999999997</v>
      </c>
      <c r="AA22" s="42">
        <v>-41.27561</v>
      </c>
    </row>
    <row r="23" spans="1:27" ht="13.2" x14ac:dyDescent="0.25">
      <c r="A23" s="78">
        <v>43250</v>
      </c>
      <c r="B23" s="28" t="s">
        <v>138</v>
      </c>
      <c r="C23" s="28">
        <v>66.099999999999994</v>
      </c>
      <c r="D23" s="27">
        <v>90.7</v>
      </c>
      <c r="E23" s="28">
        <v>8.42</v>
      </c>
      <c r="F23" s="27">
        <v>130.30000000000001</v>
      </c>
      <c r="G23" s="28">
        <v>6.31</v>
      </c>
      <c r="H23" s="29">
        <v>8.5380000000000003</v>
      </c>
      <c r="I23" s="29">
        <v>0.35499999999999998</v>
      </c>
      <c r="J23" s="30">
        <v>6.2148000000000002E-2</v>
      </c>
      <c r="K23" s="30">
        <v>0</v>
      </c>
      <c r="L23" s="28">
        <v>7.0410000000000004</v>
      </c>
      <c r="M23" s="31">
        <v>0.42599999999999999</v>
      </c>
      <c r="N23" s="31">
        <f t="shared" si="0"/>
        <v>0.292852</v>
      </c>
      <c r="O23" s="31"/>
      <c r="P23" s="28">
        <v>8.4</v>
      </c>
      <c r="Q23" s="28">
        <v>8.6999999999999993</v>
      </c>
      <c r="R23" s="31"/>
      <c r="S23" s="31"/>
      <c r="T23" s="50">
        <v>0.68</v>
      </c>
      <c r="U23" s="50">
        <v>0.16400000000000001</v>
      </c>
      <c r="V23" s="50">
        <v>9.0999999999999998E-2</v>
      </c>
      <c r="W23" s="50">
        <v>0.08</v>
      </c>
      <c r="X23" s="50">
        <v>5.8999999999999997E-2</v>
      </c>
      <c r="Y23" s="33"/>
      <c r="Z23" s="42">
        <v>-6.0978899999999996</v>
      </c>
      <c r="AA23" s="42">
        <v>-38.274720000000002</v>
      </c>
    </row>
    <row r="24" spans="1:27" ht="15.75" customHeight="1" x14ac:dyDescent="0.3">
      <c r="A24" s="78">
        <v>43257</v>
      </c>
      <c r="B24" s="28" t="s">
        <v>138</v>
      </c>
      <c r="C24" s="28">
        <v>61.9</v>
      </c>
      <c r="D24" s="27">
        <v>88.3</v>
      </c>
      <c r="E24" s="28">
        <v>8.61</v>
      </c>
      <c r="F24" s="27">
        <v>128.19999999999999</v>
      </c>
      <c r="G24" s="28">
        <v>6.49</v>
      </c>
      <c r="H24" s="29">
        <v>6.8019999999999996</v>
      </c>
      <c r="I24" s="34">
        <v>0.38400000000000001</v>
      </c>
      <c r="J24" s="30">
        <v>6.0063999999999999E-2</v>
      </c>
      <c r="K24" s="30">
        <v>4.6148000000000002E-2</v>
      </c>
      <c r="L24" s="28">
        <v>10.422000000000001</v>
      </c>
      <c r="M24" s="31">
        <v>2.056</v>
      </c>
      <c r="N24" s="31">
        <f t="shared" si="0"/>
        <v>0.27778800000000003</v>
      </c>
      <c r="O24" s="31"/>
      <c r="P24" s="28">
        <v>7.7</v>
      </c>
      <c r="Q24" s="28">
        <v>7.2</v>
      </c>
      <c r="R24" s="31"/>
      <c r="S24" s="31"/>
      <c r="T24" s="50">
        <v>0.61299999999999999</v>
      </c>
      <c r="U24" s="50">
        <v>0.161</v>
      </c>
      <c r="V24" s="50">
        <v>9.0999999999999998E-2</v>
      </c>
      <c r="W24" s="50">
        <v>8.1000000000000003E-2</v>
      </c>
      <c r="X24" s="50">
        <v>0.06</v>
      </c>
      <c r="Y24" s="33"/>
      <c r="Z24" s="42">
        <v>-6.1315299999999997</v>
      </c>
      <c r="AA24" s="42">
        <v>-37.840389999999999</v>
      </c>
    </row>
    <row r="25" spans="1:27" ht="15.75" customHeight="1" x14ac:dyDescent="0.3">
      <c r="A25" s="78">
        <v>43264</v>
      </c>
      <c r="B25" s="28" t="s">
        <v>138</v>
      </c>
      <c r="C25" s="28">
        <v>64.5</v>
      </c>
      <c r="D25" s="27">
        <v>92.2</v>
      </c>
      <c r="E25" s="28">
        <v>8.7100000000000009</v>
      </c>
      <c r="F25" s="27">
        <v>112</v>
      </c>
      <c r="G25" s="28">
        <v>6.5010000000000003</v>
      </c>
      <c r="H25" s="29">
        <v>7.76</v>
      </c>
      <c r="I25" s="34">
        <v>0.308</v>
      </c>
      <c r="J25" s="30">
        <v>3.7186999999999998E-2</v>
      </c>
      <c r="K25" s="30">
        <v>1.1995E-2</v>
      </c>
      <c r="L25" s="28">
        <v>10.57</v>
      </c>
      <c r="M25" s="31">
        <v>1.2789999999999999</v>
      </c>
      <c r="N25" s="31">
        <f t="shared" si="0"/>
        <v>0.25881799999999999</v>
      </c>
      <c r="O25" s="31"/>
      <c r="P25" s="28">
        <v>6.2</v>
      </c>
      <c r="Q25" s="28">
        <v>6.7</v>
      </c>
      <c r="R25" s="31"/>
      <c r="S25" s="31"/>
      <c r="T25" s="50">
        <v>0.628</v>
      </c>
      <c r="U25" s="50">
        <v>0.155</v>
      </c>
      <c r="V25" s="50">
        <v>8.5999999999999993E-2</v>
      </c>
      <c r="W25" s="50">
        <v>7.5999999999999998E-2</v>
      </c>
      <c r="X25" s="50">
        <v>5.6000000000000001E-2</v>
      </c>
      <c r="Y25" s="33"/>
      <c r="Z25" s="42">
        <v>-6.0052700000000003</v>
      </c>
      <c r="AA25" s="42">
        <v>-39.713940000000001</v>
      </c>
    </row>
    <row r="26" spans="1:27" ht="15.75" customHeight="1" x14ac:dyDescent="0.3">
      <c r="A26" s="78">
        <v>43271</v>
      </c>
      <c r="B26" s="28" t="s">
        <v>138</v>
      </c>
      <c r="C26" s="28">
        <v>71.7</v>
      </c>
      <c r="D26" s="27">
        <v>72.8</v>
      </c>
      <c r="E26" s="28">
        <v>6.41</v>
      </c>
      <c r="F26" s="27">
        <v>127.8</v>
      </c>
      <c r="G26" s="28">
        <v>6.92</v>
      </c>
      <c r="H26" s="29">
        <v>7.5830000000000002</v>
      </c>
      <c r="I26" s="34">
        <v>0.377</v>
      </c>
      <c r="J26" s="30">
        <v>8.9330999999999994E-2</v>
      </c>
      <c r="K26" s="30">
        <v>5.9104999999999998E-2</v>
      </c>
      <c r="L26" s="28">
        <v>11.41</v>
      </c>
      <c r="M26" s="31">
        <v>3.3980000000000001</v>
      </c>
      <c r="N26" s="31">
        <f t="shared" si="0"/>
        <v>0.22856400000000002</v>
      </c>
      <c r="O26" s="31"/>
      <c r="P26" s="28">
        <v>9.8000000000000007</v>
      </c>
      <c r="Q26" s="28">
        <v>6.3416666670000001</v>
      </c>
      <c r="R26" s="31"/>
      <c r="S26" s="31"/>
      <c r="T26" s="50">
        <v>0.46</v>
      </c>
      <c r="U26" s="50">
        <v>0.10100000000000001</v>
      </c>
      <c r="V26" s="50">
        <v>5.3999999999999999E-2</v>
      </c>
      <c r="W26" s="50">
        <v>4.7E-2</v>
      </c>
      <c r="X26" s="50">
        <v>3.4000000000000002E-2</v>
      </c>
      <c r="Y26" s="33"/>
      <c r="Z26" s="42">
        <v>-5.9089499999999999</v>
      </c>
      <c r="AA26" s="42">
        <v>-38.772530000000003</v>
      </c>
    </row>
    <row r="27" spans="1:27" ht="15.75" customHeight="1" x14ac:dyDescent="0.3">
      <c r="A27" s="78">
        <v>43278</v>
      </c>
      <c r="B27" s="28" t="s">
        <v>138</v>
      </c>
      <c r="C27" s="28">
        <v>68</v>
      </c>
      <c r="D27" s="27">
        <v>91.2</v>
      </c>
      <c r="E27" s="28">
        <v>8.2899999999999991</v>
      </c>
      <c r="F27" s="27">
        <v>141.5</v>
      </c>
      <c r="G27" s="28">
        <v>6.766</v>
      </c>
      <c r="H27" s="29">
        <v>6.2590000000000003</v>
      </c>
      <c r="I27" s="34">
        <v>0.48699999999999999</v>
      </c>
      <c r="J27" s="30">
        <v>0.18992999999999999</v>
      </c>
      <c r="K27" s="30">
        <v>8.7340000000000001E-2</v>
      </c>
      <c r="L27" s="28">
        <v>19.774999999999999</v>
      </c>
      <c r="M27" s="31">
        <v>0.92800000000000005</v>
      </c>
      <c r="N27" s="31">
        <f t="shared" si="0"/>
        <v>0.20972999999999997</v>
      </c>
      <c r="O27" s="31"/>
      <c r="P27" s="28">
        <v>10.199999999999999</v>
      </c>
      <c r="Q27" s="28">
        <v>7.7</v>
      </c>
      <c r="R27" s="31"/>
      <c r="S27" s="31"/>
      <c r="T27" s="50">
        <v>0.42499999999999999</v>
      </c>
      <c r="U27" s="50">
        <v>0.10100000000000001</v>
      </c>
      <c r="V27" s="50">
        <v>5.3999999999999999E-2</v>
      </c>
      <c r="W27" s="50">
        <v>4.8000000000000001E-2</v>
      </c>
      <c r="X27" s="50">
        <v>3.4000000000000002E-2</v>
      </c>
      <c r="Y27" s="33"/>
      <c r="Z27" s="42">
        <v>-5.7681199999999997</v>
      </c>
      <c r="AA27" s="42">
        <v>-39.726959999999998</v>
      </c>
    </row>
    <row r="28" spans="1:27" ht="13.2" x14ac:dyDescent="0.25">
      <c r="A28" s="146">
        <v>43284</v>
      </c>
      <c r="B28" s="28" t="s">
        <v>138</v>
      </c>
      <c r="C28" s="28">
        <v>77.599999999999994</v>
      </c>
      <c r="D28" s="27">
        <v>89.8</v>
      </c>
      <c r="E28" s="28">
        <v>7.37</v>
      </c>
      <c r="F28" s="27">
        <v>131.9</v>
      </c>
      <c r="G28" s="28">
        <v>6.6059999999999999</v>
      </c>
      <c r="H28" s="29">
        <v>7.0209999999999999</v>
      </c>
      <c r="I28" s="29">
        <v>0.40439999999999998</v>
      </c>
      <c r="J28" s="30">
        <v>9.4921000000000005E-2</v>
      </c>
      <c r="K28" s="30">
        <v>5.6052999999999999E-2</v>
      </c>
      <c r="L28" s="28">
        <v>8.6839999999999993</v>
      </c>
      <c r="M28" s="31">
        <v>2.5089999999999999</v>
      </c>
      <c r="N28" s="31">
        <f t="shared" si="0"/>
        <v>0.25342599999999998</v>
      </c>
      <c r="O28" s="31"/>
      <c r="P28" s="28">
        <v>8.1999999999999993</v>
      </c>
      <c r="Q28" s="28">
        <v>6.3</v>
      </c>
      <c r="R28" s="31"/>
      <c r="S28" s="31"/>
      <c r="T28" s="50">
        <v>0.48399999999999999</v>
      </c>
      <c r="U28" s="50">
        <v>0.11700000000000001</v>
      </c>
      <c r="V28" s="50">
        <v>6.4000000000000001E-2</v>
      </c>
      <c r="W28" s="50">
        <v>5.6000000000000001E-2</v>
      </c>
      <c r="X28" s="50">
        <v>4.1000000000000002E-2</v>
      </c>
      <c r="Y28" s="33"/>
      <c r="Z28" s="42">
        <v>-5.5183400000000002</v>
      </c>
      <c r="AA28" s="42">
        <v>-36.753770000000003</v>
      </c>
    </row>
    <row r="29" spans="1:27" ht="13.2" x14ac:dyDescent="0.25">
      <c r="A29" s="78">
        <v>43292</v>
      </c>
      <c r="B29" s="28" t="s">
        <v>138</v>
      </c>
      <c r="C29" s="28">
        <v>73.599999999999994</v>
      </c>
      <c r="D29" s="27">
        <v>89.7</v>
      </c>
      <c r="E29" s="28">
        <v>7.68</v>
      </c>
      <c r="F29" s="27">
        <v>139</v>
      </c>
      <c r="G29" s="28">
        <v>6.53</v>
      </c>
      <c r="H29" s="29">
        <v>6.9589999999999996</v>
      </c>
      <c r="I29" s="29">
        <v>0.38340000000000002</v>
      </c>
      <c r="J29" s="30">
        <v>0.118392</v>
      </c>
      <c r="K29" s="30">
        <v>4.8599999999999997E-3</v>
      </c>
      <c r="L29" s="28">
        <v>9.702</v>
      </c>
      <c r="M29" s="31">
        <v>6.1539999999999999</v>
      </c>
      <c r="N29" s="31">
        <f t="shared" si="0"/>
        <v>0.26014800000000005</v>
      </c>
      <c r="O29" s="31"/>
      <c r="P29" s="28">
        <v>8.6999999999999993</v>
      </c>
      <c r="Q29" s="28">
        <v>6.2</v>
      </c>
      <c r="R29" s="31"/>
      <c r="S29" s="31"/>
      <c r="T29" s="50">
        <v>0.38500000000000001</v>
      </c>
      <c r="U29" s="50">
        <v>8.5999999999999993E-2</v>
      </c>
      <c r="V29" s="50">
        <v>4.5999999999999999E-2</v>
      </c>
      <c r="W29" s="50">
        <v>4.1000000000000002E-2</v>
      </c>
      <c r="X29" s="50">
        <v>0.03</v>
      </c>
      <c r="Y29" s="33"/>
      <c r="Z29" s="42">
        <v>-5.4014199999999999</v>
      </c>
      <c r="AA29" s="42">
        <v>-36.928550000000001</v>
      </c>
    </row>
    <row r="30" spans="1:27" ht="13.2" x14ac:dyDescent="0.25">
      <c r="A30" s="78">
        <v>43299</v>
      </c>
      <c r="B30" s="28" t="s">
        <v>138</v>
      </c>
      <c r="C30" s="28">
        <v>75.599999999999994</v>
      </c>
      <c r="D30" s="27"/>
      <c r="E30" s="28"/>
      <c r="F30" s="27">
        <v>145.80000000000001</v>
      </c>
      <c r="G30" s="28">
        <v>6.57</v>
      </c>
      <c r="H30" s="29">
        <v>6.1349999999999998</v>
      </c>
      <c r="I30" s="29">
        <v>0.37230000000000002</v>
      </c>
      <c r="J30" s="30">
        <v>0.171018</v>
      </c>
      <c r="K30" s="30">
        <v>0</v>
      </c>
      <c r="L30" s="28">
        <v>9.3480000000000008</v>
      </c>
      <c r="M30" s="31">
        <v>6.32</v>
      </c>
      <c r="N30" s="31">
        <f t="shared" si="0"/>
        <v>0.20128200000000002</v>
      </c>
      <c r="O30" s="31"/>
      <c r="P30" s="28">
        <v>10.5</v>
      </c>
      <c r="Q30" s="28">
        <v>5.0999999999999996</v>
      </c>
      <c r="R30" s="31"/>
      <c r="S30" s="31"/>
      <c r="T30" s="50">
        <v>0.39800000000000002</v>
      </c>
      <c r="U30" s="50">
        <v>9.7000000000000003E-2</v>
      </c>
      <c r="V30" s="50">
        <v>5.1999999999999998E-2</v>
      </c>
      <c r="W30" s="50">
        <v>4.5999999999999999E-2</v>
      </c>
      <c r="X30" s="50">
        <v>3.3000000000000002E-2</v>
      </c>
      <c r="Y30" s="33"/>
      <c r="Z30" s="42">
        <v>-5.6118899999999998</v>
      </c>
      <c r="AA30" s="42">
        <v>-37.425249999999998</v>
      </c>
    </row>
    <row r="31" spans="1:27" ht="13.2" x14ac:dyDescent="0.25">
      <c r="A31" s="78">
        <v>43306</v>
      </c>
      <c r="B31" s="28" t="s">
        <v>138</v>
      </c>
      <c r="C31" s="28">
        <v>72.900000000000006</v>
      </c>
      <c r="D31" s="27">
        <v>76.400000000000006</v>
      </c>
      <c r="E31" s="28">
        <v>6.59</v>
      </c>
      <c r="F31" s="27">
        <v>159.80000000000001</v>
      </c>
      <c r="G31" s="28">
        <v>6.65</v>
      </c>
      <c r="H31" s="29">
        <v>4.9320000000000004</v>
      </c>
      <c r="I31" s="29">
        <v>0.50819999999999999</v>
      </c>
      <c r="J31" s="30">
        <v>0.31787100000000001</v>
      </c>
      <c r="K31" s="30">
        <v>1.0380000000000001E-3</v>
      </c>
      <c r="L31" s="28">
        <v>8.0719999999999992</v>
      </c>
      <c r="M31" s="31">
        <v>6.5170000000000003</v>
      </c>
      <c r="N31" s="31">
        <f t="shared" si="0"/>
        <v>0.18929099999999999</v>
      </c>
      <c r="O31" s="31"/>
      <c r="P31" s="28">
        <v>12</v>
      </c>
      <c r="Q31" s="28">
        <v>2.5</v>
      </c>
      <c r="R31" s="31"/>
      <c r="S31" s="31"/>
      <c r="T31" s="50">
        <v>0.29199999999999998</v>
      </c>
      <c r="U31" s="50">
        <v>7.0000000000000007E-2</v>
      </c>
      <c r="V31" s="50">
        <v>3.7999999999999999E-2</v>
      </c>
      <c r="W31" s="50">
        <v>3.2000000000000001E-2</v>
      </c>
      <c r="X31" s="50">
        <v>2.4E-2</v>
      </c>
      <c r="Y31" s="33"/>
      <c r="Z31" s="42">
        <v>-5.2437100000000001</v>
      </c>
      <c r="AA31" s="42">
        <v>-36.935279999999999</v>
      </c>
    </row>
    <row r="32" spans="1:27" ht="13.2" x14ac:dyDescent="0.25">
      <c r="A32" s="78">
        <v>43315</v>
      </c>
      <c r="B32" s="28" t="s">
        <v>138</v>
      </c>
      <c r="C32" s="28">
        <v>77</v>
      </c>
      <c r="D32" s="27">
        <v>87</v>
      </c>
      <c r="E32" s="28">
        <v>7.16</v>
      </c>
      <c r="F32" s="27">
        <v>146.69999999999999</v>
      </c>
      <c r="G32" s="28">
        <v>6.61</v>
      </c>
      <c r="H32" s="29">
        <v>4.8090000000000002</v>
      </c>
      <c r="I32" s="29">
        <v>0.32269999999999999</v>
      </c>
      <c r="J32" s="30">
        <v>5.5504999999999999E-2</v>
      </c>
      <c r="K32" s="30">
        <v>0</v>
      </c>
      <c r="L32" s="28">
        <v>8.423</v>
      </c>
      <c r="M32" s="31">
        <v>5.8259999999999996</v>
      </c>
      <c r="N32" s="31">
        <f t="shared" si="0"/>
        <v>0.26719499999999996</v>
      </c>
      <c r="O32" s="31"/>
      <c r="P32" s="28">
        <v>10.5</v>
      </c>
      <c r="Q32" s="28">
        <v>1.7</v>
      </c>
      <c r="R32" s="31"/>
      <c r="S32" s="31"/>
      <c r="T32" s="50">
        <v>0.189</v>
      </c>
      <c r="U32" s="50">
        <v>3.5000000000000003E-2</v>
      </c>
      <c r="V32" s="50">
        <v>1.7999999999999999E-2</v>
      </c>
      <c r="W32" s="50">
        <v>1.6E-2</v>
      </c>
      <c r="X32" s="50">
        <v>1.0999999999999999E-2</v>
      </c>
      <c r="Y32" s="33"/>
      <c r="Z32" s="42">
        <v>-5.3710300000000002</v>
      </c>
      <c r="AA32" s="42">
        <v>-35.735059999999997</v>
      </c>
    </row>
    <row r="33" spans="1:27" ht="13.2" x14ac:dyDescent="0.25">
      <c r="A33" s="78">
        <v>43320</v>
      </c>
      <c r="B33" s="28" t="s">
        <v>138</v>
      </c>
      <c r="C33" s="28">
        <v>79.400000000000006</v>
      </c>
      <c r="D33" s="27">
        <v>80.2</v>
      </c>
      <c r="E33" s="28">
        <v>6.49</v>
      </c>
      <c r="F33" s="27">
        <v>133.1</v>
      </c>
      <c r="G33" s="28">
        <v>6.5</v>
      </c>
      <c r="H33" s="29">
        <v>4.8600000000000003</v>
      </c>
      <c r="I33" s="29">
        <v>0.27660000000000001</v>
      </c>
      <c r="J33" s="30">
        <v>0.122292</v>
      </c>
      <c r="K33" s="30">
        <v>1.145E-3</v>
      </c>
      <c r="L33" s="28">
        <v>0</v>
      </c>
      <c r="M33" s="31">
        <v>5.1379999999999999</v>
      </c>
      <c r="N33" s="31">
        <f t="shared" si="0"/>
        <v>0.15316300000000002</v>
      </c>
      <c r="O33" s="31"/>
      <c r="P33" s="28">
        <v>8.6</v>
      </c>
      <c r="Q33" s="28">
        <v>1.3</v>
      </c>
      <c r="R33" s="31"/>
      <c r="S33" s="31"/>
      <c r="T33" s="50">
        <v>0.32200000000000001</v>
      </c>
      <c r="U33" s="50">
        <v>8.5000000000000006E-2</v>
      </c>
      <c r="V33" s="50">
        <v>4.8000000000000001E-2</v>
      </c>
      <c r="W33" s="50">
        <v>4.2000000000000003E-2</v>
      </c>
      <c r="X33" s="50">
        <v>3.1E-2</v>
      </c>
      <c r="Y33" s="33"/>
      <c r="Z33" s="42">
        <v>-5.0606999999999998</v>
      </c>
      <c r="AA33" s="42">
        <v>-32.92942</v>
      </c>
    </row>
    <row r="34" spans="1:27" ht="13.2" x14ac:dyDescent="0.25">
      <c r="A34" s="78">
        <v>43327</v>
      </c>
      <c r="B34" s="28" t="s">
        <v>138</v>
      </c>
      <c r="C34" s="28">
        <v>74.5</v>
      </c>
      <c r="D34" s="27"/>
      <c r="E34" s="28"/>
      <c r="F34" s="27">
        <v>103.5</v>
      </c>
      <c r="G34" s="28">
        <v>5.86</v>
      </c>
      <c r="H34" s="29">
        <v>10.7</v>
      </c>
      <c r="I34" s="29">
        <v>0.3861</v>
      </c>
      <c r="J34" s="30">
        <v>3.6025000000000001E-2</v>
      </c>
      <c r="K34" s="30">
        <v>3.7160000000000001E-3</v>
      </c>
      <c r="L34" s="28">
        <v>18.902999999999999</v>
      </c>
      <c r="M34" s="31">
        <v>0.94799999999999995</v>
      </c>
      <c r="N34" s="31">
        <f t="shared" si="0"/>
        <v>0.34635899999999997</v>
      </c>
      <c r="O34" s="31"/>
      <c r="P34" s="28">
        <v>5.0999999999999996</v>
      </c>
      <c r="Q34" s="28">
        <v>5.5</v>
      </c>
      <c r="R34" s="31"/>
      <c r="S34" s="31"/>
      <c r="T34" s="50">
        <v>0.62</v>
      </c>
      <c r="U34" s="50">
        <v>0.13400000000000001</v>
      </c>
      <c r="V34" s="50">
        <v>7.2999999999999995E-2</v>
      </c>
      <c r="W34" s="50">
        <v>6.5000000000000002E-2</v>
      </c>
      <c r="X34" s="50">
        <v>4.8000000000000001E-2</v>
      </c>
      <c r="Y34" s="33"/>
      <c r="Z34" s="42">
        <v>-5.7526694000000003</v>
      </c>
      <c r="AA34" s="42">
        <v>-36.426388000000003</v>
      </c>
    </row>
    <row r="35" spans="1:27" ht="13.2" x14ac:dyDescent="0.25">
      <c r="A35" s="78">
        <v>43334</v>
      </c>
      <c r="B35" s="28" t="s">
        <v>138</v>
      </c>
      <c r="C35" s="28">
        <v>69.5</v>
      </c>
      <c r="D35" s="27">
        <v>90.6</v>
      </c>
      <c r="E35" s="28">
        <v>8.1</v>
      </c>
      <c r="F35" s="27">
        <v>119.7</v>
      </c>
      <c r="G35" s="28">
        <v>6.27</v>
      </c>
      <c r="H35" s="29">
        <v>11.32</v>
      </c>
      <c r="I35" s="29">
        <v>0.48770000000000002</v>
      </c>
      <c r="J35" s="30"/>
      <c r="K35" s="30"/>
      <c r="L35" s="28"/>
      <c r="M35" s="31"/>
      <c r="N35" s="32"/>
      <c r="O35" s="31"/>
      <c r="P35" s="28">
        <v>7.9</v>
      </c>
      <c r="Q35" s="28">
        <v>6.8</v>
      </c>
      <c r="R35" s="31"/>
      <c r="S35" s="31"/>
      <c r="T35" s="50">
        <v>0.82399999999999995</v>
      </c>
      <c r="U35" s="50">
        <v>0.20300000000000001</v>
      </c>
      <c r="V35" s="50">
        <v>0.113</v>
      </c>
      <c r="W35" s="50">
        <v>0.1</v>
      </c>
      <c r="X35" s="50">
        <v>7.4999999999999997E-2</v>
      </c>
      <c r="Y35" s="33"/>
      <c r="Z35" s="42">
        <v>-5.7910257999999999</v>
      </c>
      <c r="AA35" s="42">
        <v>-36.602068000000003</v>
      </c>
    </row>
    <row r="36" spans="1:27" ht="13.2" x14ac:dyDescent="0.25">
      <c r="A36" s="146">
        <v>43341</v>
      </c>
      <c r="B36" s="28" t="s">
        <v>138</v>
      </c>
      <c r="C36" s="28">
        <v>74.5</v>
      </c>
      <c r="D36" s="27">
        <v>91.3</v>
      </c>
      <c r="E36" s="28">
        <v>7.75</v>
      </c>
      <c r="F36" s="27">
        <v>130.5</v>
      </c>
      <c r="G36" s="28">
        <v>6.45</v>
      </c>
      <c r="H36" s="29">
        <v>9.4770000000000003</v>
      </c>
      <c r="I36" s="29">
        <v>0.3826</v>
      </c>
      <c r="J36" s="30"/>
      <c r="K36" s="30"/>
      <c r="L36" s="28"/>
      <c r="M36" s="31"/>
      <c r="N36" s="32"/>
      <c r="O36" s="31"/>
      <c r="P36" s="28">
        <v>8</v>
      </c>
      <c r="Q36" s="28">
        <v>6.9</v>
      </c>
      <c r="R36" s="31"/>
      <c r="S36" s="31"/>
      <c r="T36" s="50">
        <v>0.53</v>
      </c>
      <c r="U36" s="50">
        <v>0.113</v>
      </c>
      <c r="V36" s="50">
        <v>0.06</v>
      </c>
      <c r="W36" s="50">
        <v>5.2999999999999999E-2</v>
      </c>
      <c r="X36" s="50">
        <v>3.7999999999999999E-2</v>
      </c>
      <c r="Y36" s="33"/>
      <c r="Z36" s="42">
        <v>-5.7429059999999996</v>
      </c>
      <c r="AA36" s="42">
        <v>-36.257776999999997</v>
      </c>
    </row>
    <row r="37" spans="1:27" ht="13.2" x14ac:dyDescent="0.25">
      <c r="A37" s="78">
        <v>43348</v>
      </c>
      <c r="B37" s="28" t="s">
        <v>138</v>
      </c>
      <c r="C37" s="28">
        <v>73.2</v>
      </c>
      <c r="D37" s="27">
        <v>90.6</v>
      </c>
      <c r="E37" s="28">
        <v>7.79</v>
      </c>
      <c r="F37" s="27">
        <v>144.4</v>
      </c>
      <c r="G37" s="28">
        <v>6.45</v>
      </c>
      <c r="H37" s="31">
        <v>8.2149999999999999</v>
      </c>
      <c r="I37" s="29">
        <v>0.41689999999999999</v>
      </c>
      <c r="J37" s="30"/>
      <c r="K37" s="30"/>
      <c r="L37" s="28"/>
      <c r="M37" s="31"/>
      <c r="N37" s="32"/>
      <c r="O37" s="31"/>
      <c r="P37" s="28">
        <v>9.6999999999999993</v>
      </c>
      <c r="Q37" s="28">
        <v>5.9</v>
      </c>
      <c r="R37" s="31"/>
      <c r="S37" s="31"/>
      <c r="T37" s="50">
        <v>0.45</v>
      </c>
      <c r="U37" s="50">
        <v>9.7000000000000003E-2</v>
      </c>
      <c r="V37" s="50">
        <v>5.0999999999999997E-2</v>
      </c>
      <c r="W37" s="50">
        <v>4.4999999999999998E-2</v>
      </c>
      <c r="X37" s="50">
        <v>3.3000000000000002E-2</v>
      </c>
      <c r="Y37" s="33"/>
      <c r="Z37" s="42"/>
      <c r="AA37" s="42"/>
    </row>
    <row r="38" spans="1:27" ht="13.2" x14ac:dyDescent="0.25">
      <c r="A38" s="78">
        <v>43355</v>
      </c>
      <c r="B38" s="28" t="s">
        <v>138</v>
      </c>
      <c r="C38" s="28">
        <v>66.900000000000006</v>
      </c>
      <c r="D38" s="27">
        <v>93.7</v>
      </c>
      <c r="E38" s="28">
        <v>8.6199999999999992</v>
      </c>
      <c r="F38" s="27">
        <v>138.4</v>
      </c>
      <c r="G38" s="28">
        <v>6.25</v>
      </c>
      <c r="H38" s="31"/>
      <c r="I38" s="29"/>
      <c r="J38" s="39">
        <v>8.0976999999999993E-2</v>
      </c>
      <c r="K38" s="39">
        <v>3.8018000000000003E-2</v>
      </c>
      <c r="L38" s="40">
        <v>2.2824249999999999</v>
      </c>
      <c r="M38" s="38">
        <v>1.704658</v>
      </c>
      <c r="N38" s="32"/>
      <c r="O38" s="31"/>
      <c r="P38" s="28">
        <v>8.3000000000000007</v>
      </c>
      <c r="Q38" s="28">
        <v>4.7</v>
      </c>
      <c r="R38" s="31"/>
      <c r="S38" s="31"/>
      <c r="T38" s="50">
        <v>0.314</v>
      </c>
      <c r="U38" s="50">
        <v>6.3E-2</v>
      </c>
      <c r="V38" s="50">
        <v>3.4000000000000002E-2</v>
      </c>
      <c r="W38" s="50">
        <v>2.9000000000000001E-2</v>
      </c>
      <c r="X38" s="50">
        <v>0.02</v>
      </c>
      <c r="Y38" s="33"/>
      <c r="Z38" s="42"/>
      <c r="AA38" s="42"/>
    </row>
    <row r="39" spans="1:27" ht="14.4" x14ac:dyDescent="0.3">
      <c r="A39" s="78">
        <v>43362</v>
      </c>
      <c r="B39" s="28" t="s">
        <v>138</v>
      </c>
      <c r="C39" s="28">
        <v>69.099999999999994</v>
      </c>
      <c r="D39" s="27">
        <v>93.2</v>
      </c>
      <c r="E39" s="28">
        <v>8.3699999999999992</v>
      </c>
      <c r="F39" s="27">
        <v>122.2</v>
      </c>
      <c r="G39" s="28">
        <v>6.15</v>
      </c>
      <c r="H39" s="34">
        <v>6.2050000000000001</v>
      </c>
      <c r="I39" s="34">
        <v>0.32385000000000003</v>
      </c>
      <c r="J39" s="36">
        <v>7.1040000000000006E-2</v>
      </c>
      <c r="K39" s="36">
        <v>2.249E-2</v>
      </c>
      <c r="L39" s="37">
        <v>10.76</v>
      </c>
      <c r="M39" s="34">
        <v>0.67667999999999995</v>
      </c>
      <c r="N39" s="31">
        <f t="shared" ref="N39:N40" si="1">I39-(J39+K39)</f>
        <v>0.23032000000000002</v>
      </c>
      <c r="O39" s="31"/>
      <c r="P39" s="28"/>
      <c r="Q39" s="28">
        <v>5</v>
      </c>
      <c r="R39" s="31"/>
      <c r="S39" s="31"/>
      <c r="T39" s="50">
        <v>0.29399999999999998</v>
      </c>
      <c r="U39" s="50">
        <v>5.5E-2</v>
      </c>
      <c r="V39" s="50">
        <v>2.9000000000000001E-2</v>
      </c>
      <c r="W39" s="50">
        <v>2.5000000000000001E-2</v>
      </c>
      <c r="X39" s="50">
        <v>1.9E-2</v>
      </c>
      <c r="Y39" s="33"/>
      <c r="Z39" s="42">
        <v>-5.3837507999999996</v>
      </c>
      <c r="AA39" s="42">
        <v>-33.985726999999997</v>
      </c>
    </row>
    <row r="40" spans="1:27" ht="14.4" x14ac:dyDescent="0.3">
      <c r="A40" s="78">
        <v>43370</v>
      </c>
      <c r="B40" s="28" t="s">
        <v>138</v>
      </c>
      <c r="C40" s="28">
        <v>64.900000000000006</v>
      </c>
      <c r="D40" s="27">
        <v>94.5</v>
      </c>
      <c r="E40" s="28">
        <v>8.89</v>
      </c>
      <c r="F40" s="27">
        <v>114.8</v>
      </c>
      <c r="G40" s="28">
        <v>5.97</v>
      </c>
      <c r="H40" s="34">
        <v>6.9770000000000003</v>
      </c>
      <c r="I40" s="34">
        <v>0.31630000000000003</v>
      </c>
      <c r="J40" s="36">
        <v>6.2420000000000003E-2</v>
      </c>
      <c r="K40" s="36">
        <v>2.0039999999999999E-2</v>
      </c>
      <c r="L40" s="37">
        <v>10.07</v>
      </c>
      <c r="M40" s="34">
        <v>0.75555000000000005</v>
      </c>
      <c r="N40" s="31">
        <f t="shared" si="1"/>
        <v>0.23384000000000002</v>
      </c>
      <c r="O40" s="31"/>
      <c r="P40" s="28"/>
      <c r="Q40" s="28">
        <v>4.0999999999999996</v>
      </c>
      <c r="R40" s="31"/>
      <c r="S40" s="31"/>
      <c r="T40" s="50">
        <v>0.36</v>
      </c>
      <c r="U40" s="50">
        <v>7.2999999999999995E-2</v>
      </c>
      <c r="V40" s="50">
        <v>3.9E-2</v>
      </c>
      <c r="W40" s="50">
        <v>3.4000000000000002E-2</v>
      </c>
      <c r="X40" s="50">
        <v>2.5000000000000001E-2</v>
      </c>
      <c r="Y40" s="33"/>
      <c r="Z40" s="42">
        <v>-5.1550073999999997</v>
      </c>
      <c r="AA40" s="42">
        <v>-31.562567000000001</v>
      </c>
    </row>
    <row r="41" spans="1:27" ht="14.4" x14ac:dyDescent="0.3">
      <c r="A41" s="78">
        <v>43376</v>
      </c>
      <c r="B41" s="28"/>
      <c r="C41" s="28"/>
      <c r="D41" s="27"/>
      <c r="E41" s="28"/>
      <c r="F41" s="27"/>
      <c r="G41" s="28"/>
      <c r="H41" s="29"/>
      <c r="I41" s="29"/>
      <c r="J41" s="30"/>
      <c r="K41" s="30"/>
      <c r="L41" s="37"/>
      <c r="M41" s="31"/>
      <c r="N41" s="32"/>
      <c r="O41" s="31"/>
      <c r="P41" s="28"/>
      <c r="Q41" s="28"/>
      <c r="R41" s="100"/>
      <c r="S41" s="31"/>
      <c r="T41" s="33"/>
      <c r="U41" s="33"/>
      <c r="V41" s="33"/>
      <c r="W41" s="33"/>
      <c r="X41" s="33"/>
      <c r="Y41" s="33"/>
      <c r="Z41" s="52"/>
      <c r="AA41" s="52"/>
    </row>
    <row r="42" spans="1:27" ht="14.4" x14ac:dyDescent="0.3">
      <c r="A42" s="78">
        <v>43383</v>
      </c>
      <c r="B42" s="28"/>
      <c r="C42" s="28"/>
      <c r="D42" s="27"/>
      <c r="E42" s="28"/>
      <c r="F42" s="27"/>
      <c r="G42" s="28"/>
      <c r="H42" s="29"/>
      <c r="I42" s="29"/>
      <c r="J42" s="30"/>
      <c r="K42" s="30"/>
      <c r="L42" s="37"/>
      <c r="M42" s="31"/>
      <c r="N42" s="32"/>
      <c r="O42" s="31"/>
      <c r="P42" s="28"/>
      <c r="Q42" s="28"/>
      <c r="R42" s="100"/>
      <c r="S42" s="31"/>
      <c r="T42" s="33"/>
      <c r="U42" s="33"/>
      <c r="V42" s="33"/>
      <c r="W42" s="33"/>
      <c r="X42" s="33"/>
      <c r="Y42" s="33"/>
      <c r="Z42" s="52"/>
      <c r="AA42" s="52"/>
    </row>
    <row r="43" spans="1:27" ht="14.4" x14ac:dyDescent="0.3">
      <c r="A43" s="78">
        <v>43390</v>
      </c>
      <c r="B43" s="28"/>
      <c r="C43" s="28"/>
      <c r="D43" s="27"/>
      <c r="E43" s="28"/>
      <c r="F43" s="27"/>
      <c r="G43" s="28"/>
      <c r="H43" s="29"/>
      <c r="I43" s="29"/>
      <c r="J43" s="30"/>
      <c r="K43" s="30"/>
      <c r="L43" s="37"/>
      <c r="M43" s="31"/>
      <c r="N43" s="32"/>
      <c r="O43" s="31"/>
      <c r="P43" s="28"/>
      <c r="Q43" s="28"/>
      <c r="R43" s="100"/>
      <c r="S43" s="31"/>
      <c r="T43" s="33"/>
      <c r="U43" s="33"/>
      <c r="V43" s="33"/>
      <c r="W43" s="33"/>
      <c r="X43" s="33"/>
      <c r="Y43" s="33"/>
      <c r="Z43" s="52"/>
      <c r="AA43" s="52"/>
    </row>
    <row r="44" spans="1:27" ht="14.4" x14ac:dyDescent="0.3">
      <c r="A44" s="78">
        <v>43397</v>
      </c>
      <c r="B44" s="28" t="s">
        <v>138</v>
      </c>
      <c r="C44" s="28">
        <v>48.1</v>
      </c>
      <c r="D44" s="27">
        <v>94.5</v>
      </c>
      <c r="E44" s="28">
        <v>10.94</v>
      </c>
      <c r="F44" s="27">
        <v>104</v>
      </c>
      <c r="G44" s="28">
        <v>6.1</v>
      </c>
      <c r="H44" s="34">
        <v>10.52</v>
      </c>
      <c r="I44" s="34">
        <v>0.32619999999999999</v>
      </c>
      <c r="J44" s="36">
        <v>5.4539999999999998E-2</v>
      </c>
      <c r="K44" s="36">
        <v>4.5339999999999998E-2</v>
      </c>
      <c r="L44" s="37">
        <v>12.702999999999999</v>
      </c>
      <c r="M44" s="34">
        <v>1.17866</v>
      </c>
      <c r="N44" s="31">
        <f>I44-(J44+K44)</f>
        <v>0.22631999999999999</v>
      </c>
      <c r="O44" s="31"/>
      <c r="P44" s="28"/>
      <c r="Q44" s="28">
        <v>7.7999999999999909</v>
      </c>
      <c r="R44" s="100"/>
      <c r="S44" s="31"/>
      <c r="T44" s="50">
        <v>0.58899999999999997</v>
      </c>
      <c r="U44" s="50">
        <v>0.129</v>
      </c>
      <c r="V44" s="50">
        <v>7.0999999999999994E-2</v>
      </c>
      <c r="W44" s="50">
        <v>6.2E-2</v>
      </c>
      <c r="X44" s="50">
        <v>4.7E-2</v>
      </c>
      <c r="Y44" s="33"/>
      <c r="Z44" s="52"/>
      <c r="AA44" s="52"/>
    </row>
    <row r="45" spans="1:27" ht="14.4" x14ac:dyDescent="0.3">
      <c r="A45" s="78">
        <v>43404</v>
      </c>
      <c r="B45" s="28"/>
      <c r="C45" s="28"/>
      <c r="D45" s="27"/>
      <c r="E45" s="28"/>
      <c r="F45" s="27"/>
      <c r="G45" s="28"/>
      <c r="H45" s="31"/>
      <c r="I45" s="31"/>
      <c r="J45" s="30"/>
      <c r="K45" s="30"/>
      <c r="L45" s="37"/>
      <c r="M45" s="31"/>
      <c r="N45" s="32"/>
      <c r="O45" s="31"/>
      <c r="P45" s="28"/>
      <c r="Q45" s="28"/>
      <c r="R45" s="31"/>
      <c r="S45" s="31"/>
      <c r="T45" s="33"/>
      <c r="U45" s="33"/>
      <c r="V45" s="33"/>
      <c r="W45" s="33"/>
      <c r="X45" s="33"/>
      <c r="Y45" s="33"/>
      <c r="Z45" s="52"/>
      <c r="AA45" s="52"/>
    </row>
    <row r="46" spans="1:27" ht="14.4" x14ac:dyDescent="0.3">
      <c r="A46" s="78">
        <v>43411</v>
      </c>
      <c r="B46" s="28" t="s">
        <v>138</v>
      </c>
      <c r="C46" s="28">
        <v>52.6</v>
      </c>
      <c r="D46" s="27">
        <v>91.7</v>
      </c>
      <c r="E46" s="28">
        <v>10</v>
      </c>
      <c r="F46" s="27">
        <v>86.6</v>
      </c>
      <c r="G46" s="28">
        <v>7.34</v>
      </c>
      <c r="H46" s="34">
        <v>12.95</v>
      </c>
      <c r="I46" s="34">
        <v>0.31859999999999999</v>
      </c>
      <c r="J46" s="36">
        <v>1.321E-2</v>
      </c>
      <c r="K46" s="36">
        <v>0</v>
      </c>
      <c r="L46" s="37">
        <v>17.274999999999999</v>
      </c>
      <c r="M46" s="34">
        <v>0.62063999999999997</v>
      </c>
      <c r="N46" s="31">
        <f>I46-(J46+K46)</f>
        <v>0.30538999999999999</v>
      </c>
      <c r="O46" s="31"/>
      <c r="P46" s="28"/>
      <c r="Q46" s="28">
        <v>3.5600000000000023</v>
      </c>
      <c r="R46" s="31"/>
      <c r="S46" s="31"/>
      <c r="T46" s="50">
        <v>0.66200000000000003</v>
      </c>
      <c r="U46" s="50">
        <v>0.14199999999999999</v>
      </c>
      <c r="V46" s="50">
        <v>7.8E-2</v>
      </c>
      <c r="W46" s="50">
        <v>6.9000000000000006E-2</v>
      </c>
      <c r="X46" s="50">
        <v>5.0999999999999997E-2</v>
      </c>
      <c r="Y46" s="33"/>
      <c r="Z46" s="52"/>
      <c r="AA46" s="52"/>
    </row>
    <row r="47" spans="1:27" ht="14.4" x14ac:dyDescent="0.3">
      <c r="A47" s="78">
        <v>43418</v>
      </c>
      <c r="B47" s="28"/>
      <c r="C47" s="28"/>
      <c r="D47" s="27"/>
      <c r="E47" s="28"/>
      <c r="F47" s="27"/>
      <c r="G47" s="28"/>
      <c r="H47" s="31"/>
      <c r="I47" s="31"/>
      <c r="J47" s="30"/>
      <c r="K47" s="30"/>
      <c r="L47" s="37"/>
      <c r="M47" s="31"/>
      <c r="N47" s="32"/>
      <c r="O47" s="31"/>
      <c r="P47" s="28"/>
      <c r="Q47" s="28"/>
      <c r="R47" s="31"/>
      <c r="S47" s="31"/>
      <c r="T47" s="33"/>
      <c r="U47" s="33"/>
      <c r="V47" s="33"/>
      <c r="W47" s="33"/>
      <c r="X47" s="33"/>
      <c r="Y47" s="33"/>
      <c r="Z47" s="52"/>
      <c r="AA47" s="52"/>
    </row>
    <row r="48" spans="1:27" ht="14.4" x14ac:dyDescent="0.3">
      <c r="A48" s="78">
        <v>43425</v>
      </c>
      <c r="B48" s="28" t="s">
        <v>138</v>
      </c>
      <c r="C48" s="28">
        <v>40.200000000000003</v>
      </c>
      <c r="D48" s="27">
        <v>94.5</v>
      </c>
      <c r="E48" s="28">
        <v>12.21</v>
      </c>
      <c r="F48" s="27">
        <v>84.9</v>
      </c>
      <c r="G48" s="28">
        <v>8.69</v>
      </c>
      <c r="H48" s="34">
        <v>11.65</v>
      </c>
      <c r="I48" s="34">
        <v>0.33589999999999998</v>
      </c>
      <c r="J48" s="36">
        <v>3.6560000000000002E-2</v>
      </c>
      <c r="K48" s="36">
        <v>3.8420000000000003E-2</v>
      </c>
      <c r="L48" s="37">
        <v>11.163</v>
      </c>
      <c r="M48" s="34">
        <v>0.45995000000000003</v>
      </c>
      <c r="N48" s="31">
        <f>I48-(J48+K48)</f>
        <v>0.26091999999999999</v>
      </c>
      <c r="O48" s="31"/>
      <c r="P48" s="28"/>
      <c r="Q48" s="28">
        <v>1.7842105263157821</v>
      </c>
      <c r="R48" s="31"/>
      <c r="S48" s="31"/>
      <c r="T48" s="50">
        <v>0.63700000000000001</v>
      </c>
      <c r="U48" s="50">
        <v>0.14000000000000001</v>
      </c>
      <c r="V48" s="50">
        <v>7.8E-2</v>
      </c>
      <c r="W48" s="50">
        <v>6.9000000000000006E-2</v>
      </c>
      <c r="X48" s="50">
        <v>5.1999999999999998E-2</v>
      </c>
      <c r="Y48" s="33"/>
      <c r="Z48" s="52"/>
      <c r="AA48" s="52"/>
    </row>
    <row r="49" spans="1:27" ht="13.2" x14ac:dyDescent="0.25">
      <c r="A49" s="78">
        <v>43432</v>
      </c>
      <c r="B49" s="28"/>
      <c r="C49" s="28"/>
      <c r="D49" s="27"/>
      <c r="E49" s="28"/>
      <c r="F49" s="27"/>
      <c r="G49" s="28"/>
      <c r="H49" s="31"/>
      <c r="I49" s="31"/>
      <c r="J49" s="30"/>
      <c r="K49" s="30"/>
      <c r="L49" s="28"/>
      <c r="M49" s="31"/>
      <c r="N49" s="32"/>
      <c r="O49" s="31"/>
      <c r="P49" s="28"/>
      <c r="Q49" s="28"/>
      <c r="R49" s="31"/>
      <c r="S49" s="31"/>
      <c r="T49" s="33"/>
      <c r="U49" s="33"/>
      <c r="V49" s="33"/>
      <c r="W49" s="33"/>
      <c r="X49" s="33"/>
      <c r="Y49" s="33"/>
      <c r="Z49" s="52"/>
      <c r="AA49" s="52"/>
    </row>
    <row r="50" spans="1:27" ht="14.4" x14ac:dyDescent="0.3">
      <c r="A50" s="78">
        <v>43439</v>
      </c>
      <c r="B50" s="28" t="s">
        <v>138</v>
      </c>
      <c r="C50" s="28">
        <v>39.200000000000003</v>
      </c>
      <c r="D50" s="27">
        <v>94.9</v>
      </c>
      <c r="E50" s="28">
        <v>12.43</v>
      </c>
      <c r="F50" s="27">
        <v>82.6</v>
      </c>
      <c r="G50" s="28">
        <v>8.8000000000000007</v>
      </c>
      <c r="H50" s="34">
        <v>8.4610000000000003</v>
      </c>
      <c r="I50" s="34">
        <v>0.30008600000000002</v>
      </c>
      <c r="J50" s="36">
        <v>4.0511999999999999E-2</v>
      </c>
      <c r="K50" s="36">
        <v>2.90073E-2</v>
      </c>
      <c r="L50" s="37">
        <v>3.3714309999999998</v>
      </c>
      <c r="M50" s="34">
        <v>0.28373199999999998</v>
      </c>
      <c r="N50" s="31">
        <f>I50-(J50+K50)</f>
        <v>0.23056670000000001</v>
      </c>
      <c r="O50" s="31"/>
      <c r="P50" s="28"/>
      <c r="Q50" s="28">
        <v>2.039130434782614</v>
      </c>
      <c r="R50" s="31"/>
      <c r="S50" s="31"/>
      <c r="T50" s="50">
        <v>0.48199999999999998</v>
      </c>
      <c r="U50" s="50">
        <v>0.104</v>
      </c>
      <c r="V50" s="50">
        <v>5.8000000000000003E-2</v>
      </c>
      <c r="W50" s="50">
        <v>5.0999999999999997E-2</v>
      </c>
      <c r="X50" s="50">
        <v>3.7999999999999999E-2</v>
      </c>
      <c r="Y50" s="33"/>
      <c r="Z50" s="52"/>
      <c r="AA50" s="52"/>
    </row>
    <row r="51" spans="1:27" ht="13.2" x14ac:dyDescent="0.25">
      <c r="A51" s="78">
        <v>43446</v>
      </c>
      <c r="B51" s="28"/>
      <c r="C51" s="28"/>
      <c r="D51" s="27"/>
      <c r="E51" s="28"/>
      <c r="F51" s="27"/>
      <c r="G51" s="28"/>
      <c r="H51" s="31"/>
      <c r="I51" s="31"/>
      <c r="J51" s="30"/>
      <c r="K51" s="30"/>
      <c r="L51" s="28"/>
      <c r="M51" s="31"/>
      <c r="N51" s="32"/>
      <c r="O51" s="31"/>
      <c r="P51" s="28"/>
      <c r="Q51" s="28"/>
      <c r="R51" s="31"/>
      <c r="S51" s="31"/>
      <c r="T51" s="33"/>
      <c r="U51" s="33"/>
      <c r="V51" s="33"/>
      <c r="W51" s="33"/>
      <c r="X51" s="33"/>
      <c r="Y51" s="33"/>
      <c r="Z51" s="52"/>
      <c r="AA51" s="52"/>
    </row>
    <row r="52" spans="1:27" ht="14.4" x14ac:dyDescent="0.3">
      <c r="A52" s="78">
        <v>43453</v>
      </c>
      <c r="B52" s="28" t="s">
        <v>138</v>
      </c>
      <c r="C52" s="28">
        <v>33.4</v>
      </c>
      <c r="D52" s="27">
        <v>96.2</v>
      </c>
      <c r="E52" s="28">
        <v>13.77</v>
      </c>
      <c r="F52" s="27">
        <v>98.5</v>
      </c>
      <c r="G52" s="28">
        <v>5.61</v>
      </c>
      <c r="H52" s="34">
        <v>6.2039999999999997</v>
      </c>
      <c r="I52" s="34">
        <v>0.32033200000000001</v>
      </c>
      <c r="J52" s="36">
        <v>0.11021499999999999</v>
      </c>
      <c r="K52" s="36">
        <v>1.6964799999999999E-2</v>
      </c>
      <c r="L52" s="37">
        <v>2.6601119999999998</v>
      </c>
      <c r="M52" s="34">
        <v>0.45971800000000002</v>
      </c>
      <c r="N52" s="31">
        <f>I52-(J52+K52)</f>
        <v>0.19315220000000002</v>
      </c>
      <c r="O52" s="31"/>
      <c r="P52" s="28"/>
      <c r="Q52" s="28">
        <v>16.899999999999999</v>
      </c>
      <c r="R52" s="31"/>
      <c r="S52" s="31"/>
      <c r="T52" s="50">
        <v>0.34599999999999997</v>
      </c>
      <c r="U52" s="50">
        <v>7.4999999999999997E-2</v>
      </c>
      <c r="V52" s="50">
        <v>4.2000000000000003E-2</v>
      </c>
      <c r="W52" s="50">
        <v>3.6999999999999998E-2</v>
      </c>
      <c r="X52" s="50">
        <v>2.8000000000000001E-2</v>
      </c>
      <c r="Y52" s="33"/>
      <c r="Z52" s="52"/>
      <c r="AA52" s="52"/>
    </row>
    <row r="53" spans="1:27" ht="13.2" x14ac:dyDescent="0.25">
      <c r="A53" s="78">
        <v>43467</v>
      </c>
      <c r="B53" s="28"/>
      <c r="C53" s="28"/>
      <c r="D53" s="27"/>
      <c r="E53" s="28"/>
      <c r="F53" s="27"/>
      <c r="G53" s="28"/>
      <c r="H53" s="31"/>
      <c r="I53" s="31"/>
      <c r="J53" s="30"/>
      <c r="K53" s="30"/>
      <c r="L53" s="28"/>
      <c r="M53" s="31"/>
      <c r="N53" s="32"/>
      <c r="O53" s="31"/>
      <c r="P53" s="28"/>
      <c r="Q53" s="28"/>
      <c r="R53" s="31"/>
      <c r="S53" s="31"/>
      <c r="T53" s="33"/>
      <c r="U53" s="33"/>
      <c r="V53" s="33"/>
      <c r="W53" s="33"/>
      <c r="X53" s="33"/>
      <c r="Y53" s="33"/>
      <c r="Z53" s="52"/>
      <c r="AA53" s="52"/>
    </row>
    <row r="54" spans="1:27" ht="13.2" x14ac:dyDescent="0.25">
      <c r="A54" s="78">
        <v>43474</v>
      </c>
      <c r="B54" s="28" t="s">
        <v>138</v>
      </c>
      <c r="C54" s="28">
        <v>35.4</v>
      </c>
      <c r="D54" s="27">
        <v>94.7</v>
      </c>
      <c r="E54" s="28">
        <v>13.14</v>
      </c>
      <c r="F54" s="27">
        <v>88.1</v>
      </c>
      <c r="G54" s="28">
        <v>8.3800000000000008</v>
      </c>
      <c r="H54" s="38">
        <v>6.9080000000000004</v>
      </c>
      <c r="I54" s="38">
        <v>0.25755</v>
      </c>
      <c r="J54" s="39">
        <v>8.4877999999999995E-2</v>
      </c>
      <c r="K54" s="39">
        <v>3.5257999999999998E-2</v>
      </c>
      <c r="L54" s="40">
        <v>2.2453210000000001</v>
      </c>
      <c r="M54" s="38">
        <v>0.28433700000000001</v>
      </c>
      <c r="N54" s="31">
        <f>I54-(J54+K54)</f>
        <v>0.13741400000000001</v>
      </c>
      <c r="O54" s="31"/>
      <c r="P54" s="28"/>
      <c r="Q54" s="28">
        <v>4.1962962962962793</v>
      </c>
      <c r="R54" s="31"/>
      <c r="S54" s="31"/>
      <c r="T54" s="33">
        <v>0.40300000000000002</v>
      </c>
      <c r="U54" s="33">
        <v>8.7999999999999995E-2</v>
      </c>
      <c r="V54" s="33">
        <v>0.05</v>
      </c>
      <c r="W54" s="33">
        <v>4.2999999999999997E-2</v>
      </c>
      <c r="X54" s="33">
        <v>3.3000000000000002E-2</v>
      </c>
      <c r="Y54" s="33"/>
      <c r="Z54" s="52"/>
      <c r="AA54" s="52"/>
    </row>
    <row r="55" spans="1:27" ht="13.2" x14ac:dyDescent="0.25">
      <c r="A55" s="78">
        <v>43481</v>
      </c>
      <c r="B55" s="28"/>
      <c r="C55" s="28"/>
      <c r="D55" s="27"/>
      <c r="E55" s="28"/>
      <c r="F55" s="27"/>
      <c r="G55" s="28"/>
      <c r="H55" s="31"/>
      <c r="I55" s="31"/>
      <c r="J55" s="30"/>
      <c r="K55" s="30"/>
      <c r="L55" s="28"/>
      <c r="M55" s="31"/>
      <c r="N55" s="32"/>
      <c r="O55" s="31"/>
      <c r="P55" s="28"/>
      <c r="Q55" s="28"/>
      <c r="R55" s="31"/>
      <c r="S55" s="31"/>
      <c r="T55" s="33"/>
      <c r="U55" s="33"/>
      <c r="V55" s="33"/>
      <c r="W55" s="33"/>
      <c r="X55" s="33"/>
      <c r="Y55" s="33"/>
      <c r="Z55" s="52"/>
      <c r="AA55" s="52"/>
    </row>
    <row r="56" spans="1:27" ht="14.4" x14ac:dyDescent="0.3">
      <c r="A56" s="78">
        <v>43488</v>
      </c>
      <c r="B56" s="28" t="s">
        <v>138</v>
      </c>
      <c r="C56" s="28">
        <v>31.7</v>
      </c>
      <c r="D56" s="27">
        <v>89.7</v>
      </c>
      <c r="E56" s="28">
        <v>13.18</v>
      </c>
      <c r="F56" s="27">
        <v>85.8</v>
      </c>
      <c r="G56" s="28">
        <v>5.27</v>
      </c>
      <c r="H56" s="38">
        <v>7.3570000000000002</v>
      </c>
      <c r="I56" s="38">
        <v>0.34628399999999998</v>
      </c>
      <c r="J56" s="39">
        <v>5.4928999999999999E-2</v>
      </c>
      <c r="K56" s="39">
        <v>9.8680000000000004E-2</v>
      </c>
      <c r="L56" s="40">
        <v>2.3999199999999998</v>
      </c>
      <c r="M56" s="38">
        <v>0.24907799999999999</v>
      </c>
      <c r="N56" s="31">
        <f>I56-(J56+K56)</f>
        <v>0.19267499999999999</v>
      </c>
      <c r="O56" s="31"/>
      <c r="P56" s="28"/>
      <c r="Q56" s="28">
        <v>1.9615384615384539</v>
      </c>
      <c r="R56" s="34">
        <v>0.68298000000000003</v>
      </c>
      <c r="S56" s="34">
        <v>7.4649999999999994E-2</v>
      </c>
      <c r="T56" s="33">
        <v>0.437</v>
      </c>
      <c r="U56" s="33">
        <v>9.6000000000000002E-2</v>
      </c>
      <c r="V56" s="33">
        <v>5.3999999999999999E-2</v>
      </c>
      <c r="W56" s="33">
        <v>4.7E-2</v>
      </c>
      <c r="X56" s="33">
        <v>3.5999999999999997E-2</v>
      </c>
      <c r="Y56" s="33"/>
      <c r="Z56" s="52"/>
      <c r="AA56" s="52"/>
    </row>
    <row r="57" spans="1:27" ht="13.2" x14ac:dyDescent="0.25">
      <c r="A57" s="78">
        <v>43495</v>
      </c>
      <c r="B57" s="28"/>
      <c r="C57" s="28"/>
      <c r="D57" s="27"/>
      <c r="E57" s="28"/>
      <c r="F57" s="27"/>
      <c r="G57" s="28"/>
      <c r="H57" s="31"/>
      <c r="I57" s="31"/>
      <c r="J57" s="30"/>
      <c r="K57" s="30"/>
      <c r="L57" s="28"/>
      <c r="M57" s="31"/>
      <c r="N57" s="32"/>
      <c r="O57" s="31"/>
      <c r="P57" s="28"/>
      <c r="Q57" s="28"/>
      <c r="R57" s="31"/>
      <c r="S57" s="31"/>
      <c r="T57" s="33"/>
      <c r="U57" s="33"/>
      <c r="V57" s="33"/>
      <c r="W57" s="33"/>
      <c r="X57" s="33"/>
      <c r="Y57" s="33"/>
      <c r="Z57" s="52"/>
      <c r="AA57" s="52"/>
    </row>
    <row r="58" spans="1:27" ht="14.4" x14ac:dyDescent="0.3">
      <c r="A58" s="78">
        <v>43502</v>
      </c>
      <c r="B58" s="28" t="s">
        <v>138</v>
      </c>
      <c r="C58" s="28">
        <v>33.799999999999997</v>
      </c>
      <c r="D58" s="27">
        <v>97.7</v>
      </c>
      <c r="E58" s="28">
        <v>13.88</v>
      </c>
      <c r="F58" s="27">
        <v>85.1</v>
      </c>
      <c r="G58" s="28">
        <v>6.71</v>
      </c>
      <c r="H58" s="34">
        <v>6.8630000000000004</v>
      </c>
      <c r="I58" s="34">
        <v>0.22366</v>
      </c>
      <c r="J58" s="36">
        <v>4.9095E-2</v>
      </c>
      <c r="K58" s="36">
        <v>5.666E-3</v>
      </c>
      <c r="L58" s="37">
        <v>3.161683</v>
      </c>
      <c r="M58" s="34">
        <v>0.236482</v>
      </c>
      <c r="N58" s="31">
        <f>I58-(J58+K58)</f>
        <v>0.16889899999999999</v>
      </c>
      <c r="O58" s="31"/>
      <c r="P58" s="28"/>
      <c r="Q58" s="28">
        <v>0.49999999999999262</v>
      </c>
      <c r="R58" s="34">
        <v>0.46699000000000002</v>
      </c>
      <c r="S58" s="34">
        <v>6.5559999999999993E-2</v>
      </c>
      <c r="T58" s="33">
        <v>0.30299999999999999</v>
      </c>
      <c r="U58" s="33">
        <v>6.3E-2</v>
      </c>
      <c r="V58" s="33">
        <v>3.5000000000000003E-2</v>
      </c>
      <c r="W58" s="33">
        <v>3.1E-2</v>
      </c>
      <c r="X58" s="33">
        <v>2.3E-2</v>
      </c>
      <c r="Y58" s="33"/>
      <c r="Z58" s="52"/>
      <c r="AA58" s="52"/>
    </row>
    <row r="59" spans="1:27" ht="13.2" x14ac:dyDescent="0.25">
      <c r="A59" s="78">
        <v>43509</v>
      </c>
      <c r="B59" s="28"/>
      <c r="C59" s="28"/>
      <c r="D59" s="27"/>
      <c r="E59" s="28"/>
      <c r="F59" s="27"/>
      <c r="G59" s="28"/>
      <c r="H59" s="31"/>
      <c r="I59" s="31"/>
      <c r="J59" s="30"/>
      <c r="K59" s="30"/>
      <c r="L59" s="28"/>
      <c r="M59" s="31"/>
      <c r="N59" s="32"/>
      <c r="O59" s="31"/>
      <c r="P59" s="28"/>
      <c r="Q59" s="28"/>
      <c r="R59" s="31"/>
      <c r="S59" s="31"/>
      <c r="T59" s="33"/>
      <c r="U59" s="33"/>
      <c r="V59" s="33"/>
      <c r="W59" s="33"/>
      <c r="X59" s="33"/>
      <c r="Y59" s="33"/>
      <c r="Z59" s="52"/>
      <c r="AA59" s="52"/>
    </row>
    <row r="60" spans="1:27" ht="14.4" x14ac:dyDescent="0.3">
      <c r="A60" s="78">
        <v>43516</v>
      </c>
      <c r="B60" s="28" t="s">
        <v>138</v>
      </c>
      <c r="C60" s="28">
        <v>33.1</v>
      </c>
      <c r="D60" s="27">
        <v>98.5</v>
      </c>
      <c r="E60" s="28">
        <v>14.17</v>
      </c>
      <c r="F60" s="27">
        <v>84.6</v>
      </c>
      <c r="G60" s="28">
        <v>7.49</v>
      </c>
      <c r="H60" s="38">
        <v>5.508</v>
      </c>
      <c r="I60" s="38">
        <v>0.202263</v>
      </c>
      <c r="J60" s="39">
        <v>4.1628999999999999E-2</v>
      </c>
      <c r="K60" s="39">
        <v>3.3846000000000001E-2</v>
      </c>
      <c r="L60" s="40">
        <v>3.3677060000000001</v>
      </c>
      <c r="M60" s="38">
        <v>0.25581599999999999</v>
      </c>
      <c r="N60" s="31">
        <f>I60-(J60+K60)</f>
        <v>0.12678800000000001</v>
      </c>
      <c r="O60" s="31"/>
      <c r="P60" s="28"/>
      <c r="Q60" s="28">
        <v>1.3</v>
      </c>
      <c r="R60" s="34">
        <v>0.45201999999999998</v>
      </c>
      <c r="S60" s="34">
        <v>4.5969999999999997E-2</v>
      </c>
      <c r="T60" s="33">
        <v>0.30399999999999999</v>
      </c>
      <c r="U60" s="33">
        <v>6.5000000000000002E-2</v>
      </c>
      <c r="V60" s="33">
        <v>3.5999999999999997E-2</v>
      </c>
      <c r="W60" s="33">
        <v>3.2000000000000001E-2</v>
      </c>
      <c r="X60" s="33">
        <v>2.4E-2</v>
      </c>
      <c r="Y60" s="33"/>
      <c r="Z60" s="52"/>
      <c r="AA60" s="52"/>
    </row>
    <row r="61" spans="1:27" ht="13.2" x14ac:dyDescent="0.25">
      <c r="A61" s="78">
        <v>43523</v>
      </c>
      <c r="B61" s="28"/>
      <c r="C61" s="28"/>
      <c r="D61" s="27"/>
      <c r="E61" s="28"/>
      <c r="F61" s="27"/>
      <c r="G61" s="28"/>
      <c r="H61" s="31"/>
      <c r="I61" s="31"/>
      <c r="J61" s="30"/>
      <c r="K61" s="30"/>
      <c r="L61" s="28"/>
      <c r="M61" s="31"/>
      <c r="N61" s="32"/>
      <c r="O61" s="31"/>
      <c r="P61" s="28"/>
      <c r="Q61" s="28"/>
      <c r="R61" s="31"/>
      <c r="S61" s="31"/>
      <c r="T61" s="33"/>
      <c r="U61" s="33"/>
      <c r="V61" s="33"/>
      <c r="W61" s="33"/>
      <c r="X61" s="33"/>
      <c r="Y61" s="33"/>
      <c r="Z61" s="52"/>
      <c r="AA61" s="52"/>
    </row>
    <row r="62" spans="1:27" ht="14.4" x14ac:dyDescent="0.3">
      <c r="A62" s="78">
        <v>43530</v>
      </c>
      <c r="B62" s="28" t="s">
        <v>138</v>
      </c>
      <c r="C62" s="28">
        <v>33.1</v>
      </c>
      <c r="D62" s="27">
        <v>98</v>
      </c>
      <c r="E62" s="28">
        <v>14.08</v>
      </c>
      <c r="F62" s="27">
        <v>95.4</v>
      </c>
      <c r="G62" s="28">
        <v>8.1999999999999993</v>
      </c>
      <c r="H62" s="38">
        <v>4.5890000000000004</v>
      </c>
      <c r="I62" s="38">
        <v>0.23760899999999999</v>
      </c>
      <c r="J62" s="39">
        <v>6.2204000000000002E-2</v>
      </c>
      <c r="K62" s="39">
        <v>2.0379000000000001E-2</v>
      </c>
      <c r="L62" s="40">
        <v>1.905205</v>
      </c>
      <c r="M62" s="38">
        <v>0.25301400000000002</v>
      </c>
      <c r="N62" s="31">
        <f>I62-(J62+K62)</f>
        <v>0.155026</v>
      </c>
      <c r="O62" s="31"/>
      <c r="P62" s="28"/>
      <c r="Q62" s="28">
        <v>13.896000000000015</v>
      </c>
      <c r="R62" s="34">
        <v>1.7188000000000001</v>
      </c>
      <c r="S62" s="34">
        <v>7.893E-2</v>
      </c>
      <c r="T62" s="33">
        <v>0.23899999999999999</v>
      </c>
      <c r="U62" s="33">
        <v>5.0999999999999997E-2</v>
      </c>
      <c r="V62" s="33">
        <v>2.8000000000000001E-2</v>
      </c>
      <c r="W62" s="33">
        <v>2.5000000000000001E-2</v>
      </c>
      <c r="X62" s="33">
        <v>1.7999999999999999E-2</v>
      </c>
      <c r="Y62" s="33"/>
      <c r="Z62" s="52"/>
      <c r="AA62" s="52"/>
    </row>
    <row r="63" spans="1:27" ht="13.2" x14ac:dyDescent="0.25">
      <c r="A63" s="78">
        <v>43537</v>
      </c>
      <c r="B63" s="28"/>
      <c r="C63" s="28"/>
      <c r="D63" s="27"/>
      <c r="E63" s="28"/>
      <c r="F63" s="27"/>
      <c r="G63" s="28"/>
      <c r="H63" s="31"/>
      <c r="I63" s="31"/>
      <c r="J63" s="30"/>
      <c r="K63" s="30"/>
      <c r="L63" s="28"/>
      <c r="M63" s="31"/>
      <c r="N63" s="32"/>
      <c r="O63" s="31"/>
      <c r="P63" s="28"/>
      <c r="Q63" s="28"/>
      <c r="R63" s="31"/>
      <c r="S63" s="31"/>
      <c r="T63" s="33"/>
      <c r="U63" s="33"/>
      <c r="V63" s="33"/>
      <c r="W63" s="33"/>
      <c r="X63" s="33"/>
      <c r="Y63" s="33"/>
      <c r="Z63" s="52"/>
      <c r="AA63" s="52"/>
    </row>
    <row r="64" spans="1:27" ht="14.4" x14ac:dyDescent="0.3">
      <c r="A64" s="78">
        <v>43544</v>
      </c>
      <c r="B64" s="28" t="s">
        <v>138</v>
      </c>
      <c r="C64" s="28">
        <v>41.1</v>
      </c>
      <c r="D64" s="27">
        <v>98.8</v>
      </c>
      <c r="E64" s="28">
        <v>12.59</v>
      </c>
      <c r="F64" s="27">
        <v>89.1</v>
      </c>
      <c r="G64" s="28">
        <v>6.47</v>
      </c>
      <c r="H64" s="38">
        <v>6.149</v>
      </c>
      <c r="I64" s="38">
        <v>0.18410000000000001</v>
      </c>
      <c r="J64" s="39">
        <v>5.7400000000000003E-3</v>
      </c>
      <c r="K64" s="39">
        <v>4.0770000000000001E-2</v>
      </c>
      <c r="L64" s="40">
        <v>1.3374029999999999</v>
      </c>
      <c r="M64" s="38">
        <v>0.20807800000000001</v>
      </c>
      <c r="N64" s="31">
        <f>I64-(J64+K64)</f>
        <v>0.13759000000000002</v>
      </c>
      <c r="O64" s="31"/>
      <c r="P64" s="28"/>
      <c r="Q64" s="28">
        <v>1.4</v>
      </c>
      <c r="R64" s="34">
        <v>0.45973999999999998</v>
      </c>
      <c r="S64" s="34">
        <v>1.601E-2</v>
      </c>
      <c r="T64" s="33">
        <v>0.30399999999999999</v>
      </c>
      <c r="U64" s="33">
        <v>6.4000000000000001E-2</v>
      </c>
      <c r="V64" s="33">
        <v>3.5000000000000003E-2</v>
      </c>
      <c r="W64" s="33">
        <v>3.1E-2</v>
      </c>
      <c r="X64" s="33">
        <v>2.3E-2</v>
      </c>
      <c r="Y64" s="33"/>
      <c r="Z64" s="52"/>
      <c r="AA64" s="52"/>
    </row>
    <row r="65" spans="1:27" ht="13.2" x14ac:dyDescent="0.25">
      <c r="A65" s="78">
        <v>43551</v>
      </c>
      <c r="B65" s="28"/>
      <c r="C65" s="28"/>
      <c r="D65" s="27"/>
      <c r="E65" s="28"/>
      <c r="F65" s="27"/>
      <c r="G65" s="28"/>
      <c r="H65" s="31"/>
      <c r="I65" s="31"/>
      <c r="J65" s="30"/>
      <c r="K65" s="30"/>
      <c r="L65" s="28"/>
      <c r="M65" s="31"/>
      <c r="N65" s="32"/>
      <c r="O65" s="31"/>
      <c r="P65" s="28"/>
      <c r="Q65" s="28"/>
      <c r="R65" s="31"/>
      <c r="S65" s="31"/>
      <c r="T65" s="33"/>
      <c r="U65" s="33"/>
      <c r="V65" s="33"/>
      <c r="W65" s="33"/>
      <c r="X65" s="33"/>
      <c r="Y65" s="33"/>
      <c r="Z65" s="52"/>
      <c r="AA65" s="52"/>
    </row>
    <row r="66" spans="1:27" ht="14.4" x14ac:dyDescent="0.3">
      <c r="A66" s="78">
        <v>43558</v>
      </c>
      <c r="B66" s="28" t="s">
        <v>138</v>
      </c>
      <c r="C66" s="28">
        <v>48.1</v>
      </c>
      <c r="D66" s="27">
        <v>97.3</v>
      </c>
      <c r="E66" s="28">
        <v>11.27</v>
      </c>
      <c r="F66" s="27">
        <v>93.3</v>
      </c>
      <c r="G66" s="28">
        <v>6.5</v>
      </c>
      <c r="H66" s="38">
        <v>5.9480000000000004</v>
      </c>
      <c r="I66" s="38">
        <v>0.194244</v>
      </c>
      <c r="J66" s="39">
        <v>2.0376999999999999E-2</v>
      </c>
      <c r="K66" s="39">
        <v>3.5360999999999997E-2</v>
      </c>
      <c r="L66" s="40">
        <v>1.8093539999999999</v>
      </c>
      <c r="M66" s="38">
        <v>0.12257899999999999</v>
      </c>
      <c r="N66" s="31">
        <f>I66-(J66+K66)</f>
        <v>0.13850600000000002</v>
      </c>
      <c r="O66" s="31"/>
      <c r="P66" s="28"/>
      <c r="Q66" s="28"/>
      <c r="R66" s="34">
        <v>0.54005999999999998</v>
      </c>
      <c r="S66" s="34">
        <v>1.9869999999999999E-2</v>
      </c>
      <c r="T66" s="33">
        <v>0.28899999999999998</v>
      </c>
      <c r="U66" s="33">
        <v>6.2E-2</v>
      </c>
      <c r="V66" s="33">
        <v>3.4000000000000002E-2</v>
      </c>
      <c r="W66" s="33">
        <v>0.03</v>
      </c>
      <c r="X66" s="33">
        <v>2.1999999999999999E-2</v>
      </c>
      <c r="Y66" s="33"/>
      <c r="Z66" s="52"/>
      <c r="AA66" s="52"/>
    </row>
    <row r="67" spans="1:27" ht="13.2" x14ac:dyDescent="0.25">
      <c r="A67" s="78">
        <v>43565</v>
      </c>
      <c r="B67" s="28"/>
      <c r="C67" s="28"/>
      <c r="D67" s="27"/>
      <c r="E67" s="28"/>
      <c r="F67" s="27"/>
      <c r="G67" s="28"/>
      <c r="H67" s="31"/>
      <c r="I67" s="31"/>
      <c r="J67" s="30"/>
      <c r="K67" s="30"/>
      <c r="L67" s="28"/>
      <c r="M67" s="31"/>
      <c r="N67" s="32"/>
      <c r="O67" s="31"/>
      <c r="P67" s="28"/>
      <c r="Q67" s="28"/>
      <c r="R67" s="31"/>
      <c r="S67" s="31"/>
      <c r="T67" s="33"/>
      <c r="U67" s="33"/>
      <c r="V67" s="33"/>
      <c r="W67" s="33"/>
      <c r="X67" s="33"/>
      <c r="Y67" s="33"/>
      <c r="Z67" s="52"/>
      <c r="AA67" s="52"/>
    </row>
    <row r="68" spans="1:27" ht="14.4" x14ac:dyDescent="0.3">
      <c r="A68" s="78">
        <v>43572</v>
      </c>
      <c r="B68" s="28" t="s">
        <v>138</v>
      </c>
      <c r="C68" s="28">
        <v>54.9</v>
      </c>
      <c r="D68" s="27">
        <v>96.3</v>
      </c>
      <c r="E68" s="28">
        <v>10.220000000000001</v>
      </c>
      <c r="F68" s="27">
        <v>87.5</v>
      </c>
      <c r="G68" s="28">
        <v>7.26</v>
      </c>
      <c r="H68" s="38">
        <v>7.4160000000000004</v>
      </c>
      <c r="I68" s="38">
        <v>0.27801900000000002</v>
      </c>
      <c r="J68" s="158"/>
      <c r="K68" s="39">
        <v>2.5566999999999999E-2</v>
      </c>
      <c r="L68" s="40">
        <v>1.354835</v>
      </c>
      <c r="M68" s="38">
        <v>0.22393199999999999</v>
      </c>
      <c r="N68" s="31">
        <f>I68-(J68+K68)</f>
        <v>0.25245200000000001</v>
      </c>
      <c r="O68" s="31"/>
      <c r="P68" s="28"/>
      <c r="Q68" s="28">
        <v>3.6</v>
      </c>
      <c r="R68" s="34">
        <v>1.1385700000000001</v>
      </c>
      <c r="S68" s="34">
        <v>0.16692000000000001</v>
      </c>
      <c r="T68" s="33">
        <v>0.38</v>
      </c>
      <c r="U68" s="33">
        <v>8.3000000000000004E-2</v>
      </c>
      <c r="V68" s="33">
        <v>4.5999999999999999E-2</v>
      </c>
      <c r="W68" s="33">
        <v>0.04</v>
      </c>
      <c r="X68" s="33">
        <v>0.03</v>
      </c>
      <c r="Y68" s="33"/>
      <c r="Z68" s="52"/>
      <c r="AA68" s="52"/>
    </row>
    <row r="69" spans="1:27" ht="13.2" x14ac:dyDescent="0.25">
      <c r="A69" s="78">
        <v>43579</v>
      </c>
      <c r="B69" s="28"/>
      <c r="C69" s="28"/>
      <c r="D69" s="27"/>
      <c r="E69" s="28"/>
      <c r="F69" s="27"/>
      <c r="G69" s="28"/>
      <c r="H69" s="31"/>
      <c r="I69" s="31"/>
      <c r="J69" s="30"/>
      <c r="K69" s="30"/>
      <c r="L69" s="28"/>
      <c r="M69" s="31"/>
      <c r="N69" s="32"/>
      <c r="O69" s="31"/>
      <c r="P69" s="28"/>
      <c r="Q69" s="28"/>
      <c r="R69" s="31"/>
      <c r="S69" s="31"/>
      <c r="T69" s="33"/>
      <c r="U69" s="33"/>
      <c r="V69" s="33"/>
      <c r="W69" s="33"/>
      <c r="X69" s="33"/>
      <c r="Y69" s="33"/>
      <c r="Z69" s="52"/>
      <c r="AA69" s="52"/>
    </row>
    <row r="70" spans="1:27" ht="14.4" x14ac:dyDescent="0.3">
      <c r="A70" s="78">
        <v>43586</v>
      </c>
      <c r="B70" s="28" t="s">
        <v>138</v>
      </c>
      <c r="C70" s="28">
        <v>52.3</v>
      </c>
      <c r="D70" s="27">
        <v>96.6</v>
      </c>
      <c r="E70" s="28">
        <v>10.59</v>
      </c>
      <c r="F70" s="27">
        <v>88.8</v>
      </c>
      <c r="G70" s="28">
        <v>6.35</v>
      </c>
      <c r="H70" s="34">
        <v>8.0909999999999993</v>
      </c>
      <c r="I70" s="34">
        <v>0.27579999999999999</v>
      </c>
      <c r="J70" s="36">
        <v>2.1340000000000001E-2</v>
      </c>
      <c r="K70" s="36">
        <v>3.671E-2</v>
      </c>
      <c r="L70" s="37">
        <v>7.4960000000000004</v>
      </c>
      <c r="M70" s="34">
        <v>0.11459</v>
      </c>
      <c r="N70" s="31">
        <f>I70-(J70+K70)</f>
        <v>0.21775</v>
      </c>
      <c r="O70" s="31"/>
      <c r="P70" s="28"/>
      <c r="Q70" s="28">
        <v>16.899999999999999</v>
      </c>
      <c r="R70" s="34">
        <v>0.840279</v>
      </c>
      <c r="S70" s="34">
        <v>0.149341</v>
      </c>
      <c r="T70" s="33">
        <v>0.46200000000000002</v>
      </c>
      <c r="U70" s="33">
        <v>0.10299999999999999</v>
      </c>
      <c r="V70" s="33">
        <v>5.8000000000000003E-2</v>
      </c>
      <c r="W70" s="33">
        <v>5.0999999999999997E-2</v>
      </c>
      <c r="X70" s="33">
        <v>3.7999999999999999E-2</v>
      </c>
      <c r="Y70" s="33"/>
      <c r="Z70" s="52"/>
      <c r="AA70" s="52"/>
    </row>
    <row r="71" spans="1:27" ht="13.2" x14ac:dyDescent="0.25">
      <c r="A71" s="78">
        <v>43593</v>
      </c>
      <c r="B71" s="28"/>
      <c r="C71" s="28"/>
      <c r="D71" s="27"/>
      <c r="E71" s="28"/>
      <c r="F71" s="27"/>
      <c r="G71" s="28"/>
      <c r="H71" s="31"/>
      <c r="I71" s="31"/>
      <c r="J71" s="30"/>
      <c r="K71" s="30"/>
      <c r="L71" s="28"/>
      <c r="M71" s="31"/>
      <c r="N71" s="32"/>
      <c r="O71" s="31"/>
      <c r="P71" s="28"/>
      <c r="Q71" s="28"/>
      <c r="R71" s="31"/>
      <c r="S71" s="31"/>
      <c r="T71" s="33"/>
      <c r="U71" s="33"/>
      <c r="V71" s="33"/>
      <c r="W71" s="33"/>
      <c r="X71" s="33"/>
      <c r="Y71" s="33"/>
      <c r="Z71" s="52"/>
      <c r="AA71" s="52"/>
    </row>
    <row r="72" spans="1:27" ht="14.4" x14ac:dyDescent="0.3">
      <c r="A72" s="78">
        <v>43600</v>
      </c>
      <c r="B72" s="28" t="s">
        <v>138</v>
      </c>
      <c r="C72" s="28">
        <v>52.6</v>
      </c>
      <c r="D72" s="27">
        <v>95.8</v>
      </c>
      <c r="E72" s="28">
        <v>10.46</v>
      </c>
      <c r="F72" s="27">
        <v>92.8</v>
      </c>
      <c r="G72" s="28">
        <v>5.95</v>
      </c>
      <c r="H72" s="34">
        <v>7.0129999999999999</v>
      </c>
      <c r="I72" s="34">
        <v>0.22739999999999999</v>
      </c>
      <c r="J72" s="36">
        <v>6.437E-3</v>
      </c>
      <c r="K72" s="159"/>
      <c r="L72" s="37">
        <v>5.4170999999999996</v>
      </c>
      <c r="M72" s="34">
        <v>0.91374</v>
      </c>
      <c r="N72" s="31">
        <f>I72-(J72+K72)</f>
        <v>0.22096299999999999</v>
      </c>
      <c r="O72" s="31"/>
      <c r="P72" s="28"/>
      <c r="Q72" s="28">
        <v>3.5</v>
      </c>
      <c r="R72" s="34">
        <v>1.2447589999999999</v>
      </c>
      <c r="S72" s="34">
        <v>0.131665</v>
      </c>
      <c r="T72" s="33">
        <v>0.436</v>
      </c>
      <c r="U72" s="33">
        <v>9.6000000000000002E-2</v>
      </c>
      <c r="V72" s="33">
        <v>5.2999999999999999E-2</v>
      </c>
      <c r="W72" s="33">
        <v>4.7E-2</v>
      </c>
      <c r="X72" s="33">
        <v>3.5000000000000003E-2</v>
      </c>
      <c r="Y72" s="33"/>
      <c r="Z72" s="52"/>
      <c r="AA72" s="52"/>
    </row>
    <row r="73" spans="1:27" ht="13.2" x14ac:dyDescent="0.25">
      <c r="A73" s="78">
        <v>43607</v>
      </c>
      <c r="B73" s="28"/>
      <c r="C73" s="28"/>
      <c r="D73" s="27"/>
      <c r="E73" s="28"/>
      <c r="F73" s="27"/>
      <c r="G73" s="28"/>
      <c r="H73" s="31"/>
      <c r="I73" s="31"/>
      <c r="J73" s="30"/>
      <c r="K73" s="30"/>
      <c r="L73" s="28"/>
      <c r="M73" s="31"/>
      <c r="N73" s="32"/>
      <c r="O73" s="31"/>
      <c r="P73" s="28"/>
      <c r="Q73" s="28"/>
      <c r="R73" s="31"/>
      <c r="S73" s="31"/>
      <c r="T73" s="33"/>
      <c r="U73" s="33"/>
      <c r="V73" s="33"/>
      <c r="W73" s="33"/>
      <c r="X73" s="33"/>
      <c r="Y73" s="33"/>
      <c r="Z73" s="52"/>
      <c r="AA73" s="52"/>
    </row>
    <row r="74" spans="1:27" ht="14.4" x14ac:dyDescent="0.3">
      <c r="A74" s="78">
        <v>43614</v>
      </c>
      <c r="B74" s="28" t="s">
        <v>138</v>
      </c>
      <c r="C74" s="28">
        <v>63.6</v>
      </c>
      <c r="D74" s="27">
        <v>91.5</v>
      </c>
      <c r="E74" s="28">
        <v>8.74</v>
      </c>
      <c r="F74" s="27">
        <v>111.8</v>
      </c>
      <c r="G74" s="28">
        <v>6.18</v>
      </c>
      <c r="H74" s="34">
        <v>8.8889999999999993</v>
      </c>
      <c r="I74" s="34">
        <v>0.37840000000000001</v>
      </c>
      <c r="J74" s="36">
        <v>4.2229999999999997E-2</v>
      </c>
      <c r="K74" s="36">
        <v>8.4140000000000006E-2</v>
      </c>
      <c r="L74" s="37">
        <v>5.1894999999999998</v>
      </c>
      <c r="M74" s="31"/>
      <c r="N74" s="31">
        <f>I74-(J74+K74)</f>
        <v>0.25202999999999998</v>
      </c>
      <c r="O74" s="31"/>
      <c r="P74" s="28"/>
      <c r="Q74" s="37">
        <v>4.5999999999999996</v>
      </c>
      <c r="R74" s="34">
        <v>2.62561</v>
      </c>
      <c r="S74" s="34">
        <v>0.184559</v>
      </c>
      <c r="T74" s="33">
        <v>0.53300000000000003</v>
      </c>
      <c r="U74" s="33">
        <v>0.11600000000000001</v>
      </c>
      <c r="V74" s="33">
        <v>6.4000000000000001E-2</v>
      </c>
      <c r="W74" s="33">
        <v>5.6000000000000001E-2</v>
      </c>
      <c r="X74" s="33">
        <v>4.2000000000000003E-2</v>
      </c>
      <c r="Y74" s="33"/>
      <c r="Z74" s="52"/>
      <c r="AA74" s="52"/>
    </row>
    <row r="75" spans="1:27" ht="13.2" x14ac:dyDescent="0.25">
      <c r="A75" s="78">
        <v>43621</v>
      </c>
      <c r="B75" s="28"/>
      <c r="C75" s="28"/>
      <c r="D75" s="27"/>
      <c r="E75" s="28"/>
      <c r="F75" s="27"/>
      <c r="G75" s="28"/>
      <c r="H75" s="31"/>
      <c r="I75" s="31"/>
      <c r="J75" s="30"/>
      <c r="K75" s="30"/>
      <c r="L75" s="28"/>
      <c r="M75" s="31"/>
      <c r="N75" s="32"/>
      <c r="O75" s="31"/>
      <c r="P75" s="28"/>
      <c r="Q75" s="28"/>
      <c r="R75" s="31"/>
      <c r="S75" s="31"/>
      <c r="T75" s="33"/>
      <c r="U75" s="33"/>
      <c r="V75" s="33"/>
      <c r="W75" s="33"/>
      <c r="X75" s="33"/>
      <c r="Y75" s="33"/>
      <c r="Z75" s="52"/>
      <c r="AA75" s="52"/>
    </row>
    <row r="76" spans="1:27" ht="14.4" x14ac:dyDescent="0.3">
      <c r="A76" s="78">
        <v>43628</v>
      </c>
      <c r="B76" s="28" t="s">
        <v>138</v>
      </c>
      <c r="C76" s="28">
        <v>67.099999999999994</v>
      </c>
      <c r="D76" s="27">
        <v>92.8</v>
      </c>
      <c r="E76" s="28">
        <v>8.52</v>
      </c>
      <c r="F76" s="27">
        <v>117.3</v>
      </c>
      <c r="G76" s="28">
        <v>6.55</v>
      </c>
      <c r="H76" s="34">
        <v>7.06</v>
      </c>
      <c r="I76" s="34">
        <v>0.3024</v>
      </c>
      <c r="J76" s="36">
        <v>4.8217999999999997E-2</v>
      </c>
      <c r="K76" s="36">
        <v>7.5289999999999996E-2</v>
      </c>
      <c r="L76" s="37">
        <v>4.1784999999999997</v>
      </c>
      <c r="M76" s="34">
        <v>0.47606999999999999</v>
      </c>
      <c r="N76" s="31">
        <f>I76-(J76+K76)</f>
        <v>0.178892</v>
      </c>
      <c r="O76" s="31"/>
      <c r="P76" s="28"/>
      <c r="Q76" s="37">
        <v>4.3499999999999996</v>
      </c>
      <c r="R76" s="34">
        <v>1.428498</v>
      </c>
      <c r="S76" s="34">
        <v>0.18045700000000001</v>
      </c>
      <c r="T76" s="33">
        <v>0.372</v>
      </c>
      <c r="U76" s="33">
        <v>7.5999999999999998E-2</v>
      </c>
      <c r="V76" s="33">
        <v>4.2000000000000003E-2</v>
      </c>
      <c r="W76" s="33">
        <v>3.6999999999999998E-2</v>
      </c>
      <c r="X76" s="33">
        <v>2.7E-2</v>
      </c>
      <c r="Y76" s="33"/>
      <c r="Z76" s="52"/>
      <c r="AA76" s="52"/>
    </row>
    <row r="77" spans="1:27" ht="13.2" x14ac:dyDescent="0.25">
      <c r="A77" s="78">
        <v>43635</v>
      </c>
      <c r="B77" s="28"/>
      <c r="C77" s="28"/>
      <c r="D77" s="27"/>
      <c r="E77" s="28"/>
      <c r="F77" s="27"/>
      <c r="G77" s="28"/>
      <c r="H77" s="31"/>
      <c r="I77" s="31"/>
      <c r="J77" s="30"/>
      <c r="K77" s="30"/>
      <c r="L77" s="28"/>
      <c r="M77" s="31"/>
      <c r="N77" s="32"/>
      <c r="O77" s="31"/>
      <c r="P77" s="28"/>
      <c r="Q77" s="28"/>
      <c r="R77" s="31"/>
      <c r="S77" s="31"/>
      <c r="T77" s="33"/>
      <c r="U77" s="33"/>
      <c r="V77" s="33"/>
      <c r="W77" s="33"/>
      <c r="X77" s="33"/>
      <c r="Y77" s="33"/>
      <c r="Z77" s="52"/>
      <c r="AA77" s="52"/>
    </row>
    <row r="78" spans="1:27" ht="14.4" x14ac:dyDescent="0.3">
      <c r="A78" s="78">
        <v>43642</v>
      </c>
      <c r="B78" s="28" t="s">
        <v>138</v>
      </c>
      <c r="C78" s="28">
        <v>68.900000000000006</v>
      </c>
      <c r="D78" s="27">
        <v>91.8</v>
      </c>
      <c r="E78" s="28">
        <v>8.26</v>
      </c>
      <c r="F78" s="27">
        <v>96.9</v>
      </c>
      <c r="G78" s="28">
        <v>6.05</v>
      </c>
      <c r="H78" s="34">
        <v>8.7810000000000006</v>
      </c>
      <c r="I78" s="34">
        <v>0.37319999999999998</v>
      </c>
      <c r="J78" s="36">
        <v>5.0880000000000002E-2</v>
      </c>
      <c r="K78" s="36">
        <v>9.0990000000000001E-2</v>
      </c>
      <c r="L78" s="37">
        <v>9.2996999999999996</v>
      </c>
      <c r="M78" s="34">
        <v>0.90066999999999997</v>
      </c>
      <c r="N78" s="31">
        <f>I78-(J78+K78)</f>
        <v>0.23132999999999998</v>
      </c>
      <c r="O78" s="31"/>
      <c r="P78" s="28"/>
      <c r="Q78" s="37">
        <v>4.484</v>
      </c>
      <c r="R78" s="34">
        <v>1.698812</v>
      </c>
      <c r="S78" s="34">
        <v>0.159829</v>
      </c>
      <c r="T78" s="33">
        <v>0.47399999999999998</v>
      </c>
      <c r="U78" s="33">
        <v>9.9000000000000005E-2</v>
      </c>
      <c r="V78" s="33">
        <v>5.5E-2</v>
      </c>
      <c r="W78" s="33">
        <v>4.8000000000000001E-2</v>
      </c>
      <c r="X78" s="33">
        <v>3.5999999999999997E-2</v>
      </c>
      <c r="Y78" s="33"/>
      <c r="Z78" s="52"/>
      <c r="AA78" s="52"/>
    </row>
    <row r="79" spans="1:27" ht="13.2" x14ac:dyDescent="0.25">
      <c r="A79" s="78">
        <v>43649</v>
      </c>
      <c r="B79" s="28"/>
      <c r="C79" s="28"/>
      <c r="D79" s="27"/>
      <c r="E79" s="28"/>
      <c r="F79" s="27"/>
      <c r="G79" s="28"/>
      <c r="H79" s="31"/>
      <c r="I79" s="31"/>
      <c r="J79" s="30"/>
      <c r="K79" s="30"/>
      <c r="L79" s="28"/>
      <c r="M79" s="31"/>
      <c r="N79" s="32"/>
      <c r="O79" s="31"/>
      <c r="P79" s="28"/>
      <c r="Q79" s="28"/>
      <c r="R79" s="31"/>
      <c r="S79" s="31"/>
      <c r="T79" s="33"/>
      <c r="U79" s="33"/>
      <c r="V79" s="33"/>
      <c r="W79" s="33"/>
      <c r="X79" s="33"/>
      <c r="Y79" s="33"/>
      <c r="Z79" s="52"/>
      <c r="AA79" s="52"/>
    </row>
    <row r="80" spans="1:27" ht="14.4" x14ac:dyDescent="0.3">
      <c r="A80" s="78">
        <v>43656</v>
      </c>
      <c r="B80" s="28" t="s">
        <v>138</v>
      </c>
      <c r="C80" s="28">
        <v>73</v>
      </c>
      <c r="D80" s="27">
        <v>89.8</v>
      </c>
      <c r="E80" s="28">
        <v>7.73</v>
      </c>
      <c r="F80" s="27">
        <v>123</v>
      </c>
      <c r="G80" s="28">
        <v>6.54</v>
      </c>
      <c r="H80" s="34">
        <v>8.3260000000000005</v>
      </c>
      <c r="I80" s="34">
        <v>0.47749999999999998</v>
      </c>
      <c r="J80" s="36">
        <v>0.123544</v>
      </c>
      <c r="K80" s="36">
        <v>0.10424</v>
      </c>
      <c r="L80" s="37">
        <v>3.5644999999999998</v>
      </c>
      <c r="M80" s="34">
        <v>2.01831</v>
      </c>
      <c r="N80" s="31">
        <f>I80-(J80+K80)</f>
        <v>0.24971599999999999</v>
      </c>
      <c r="O80" s="31"/>
      <c r="P80" s="28"/>
      <c r="Q80" s="28">
        <v>4.5999999999999996</v>
      </c>
      <c r="R80" s="34">
        <v>1.2134339999999999</v>
      </c>
      <c r="S80" s="34">
        <v>0.13690099999999999</v>
      </c>
      <c r="T80" s="33">
        <v>0.51600000000000001</v>
      </c>
      <c r="U80" s="33">
        <v>0.115</v>
      </c>
      <c r="V80" s="33">
        <v>6.2E-2</v>
      </c>
      <c r="W80" s="33">
        <v>5.3999999999999999E-2</v>
      </c>
      <c r="X80" s="33">
        <v>3.9E-2</v>
      </c>
      <c r="Y80" s="33"/>
      <c r="Z80" s="52"/>
      <c r="AA80" s="52"/>
    </row>
    <row r="81" spans="1:27" ht="13.2" x14ac:dyDescent="0.25">
      <c r="A81" s="78">
        <v>43663</v>
      </c>
      <c r="B81" s="28"/>
      <c r="C81" s="28"/>
      <c r="D81" s="27"/>
      <c r="E81" s="28"/>
      <c r="F81" s="27"/>
      <c r="G81" s="28"/>
      <c r="H81" s="31"/>
      <c r="I81" s="31"/>
      <c r="J81" s="30"/>
      <c r="K81" s="30"/>
      <c r="L81" s="28"/>
      <c r="M81" s="31"/>
      <c r="N81" s="32"/>
      <c r="O81" s="31"/>
      <c r="P81" s="28"/>
      <c r="Q81" s="28"/>
      <c r="R81" s="31"/>
      <c r="S81" s="31"/>
      <c r="T81" s="33"/>
      <c r="U81" s="33"/>
      <c r="V81" s="33"/>
      <c r="W81" s="33"/>
      <c r="X81" s="33"/>
      <c r="Y81" s="33"/>
      <c r="Z81" s="52"/>
      <c r="AA81" s="52"/>
    </row>
    <row r="82" spans="1:27" ht="14.4" x14ac:dyDescent="0.3">
      <c r="A82" s="78">
        <v>43670</v>
      </c>
      <c r="B82" s="28" t="s">
        <v>138</v>
      </c>
      <c r="C82" s="28">
        <v>70.099999999999994</v>
      </c>
      <c r="D82" s="27">
        <v>89.2</v>
      </c>
      <c r="E82" s="28">
        <v>7.93</v>
      </c>
      <c r="F82" s="27">
        <v>96.3</v>
      </c>
      <c r="G82" s="28">
        <v>5.92</v>
      </c>
      <c r="H82" s="34">
        <v>10.1</v>
      </c>
      <c r="I82" s="34">
        <v>0.45650000000000002</v>
      </c>
      <c r="J82" s="36">
        <v>5.3341E-2</v>
      </c>
      <c r="K82" s="36">
        <v>0.11525000000000001</v>
      </c>
      <c r="L82" s="37">
        <v>11.367900000000001</v>
      </c>
      <c r="M82" s="34">
        <v>1.5316399999999999</v>
      </c>
      <c r="N82" s="31">
        <f>I82-(J82+K82)</f>
        <v>0.28790900000000003</v>
      </c>
      <c r="O82" s="31"/>
      <c r="P82" s="28"/>
      <c r="Q82" s="28">
        <v>12.7</v>
      </c>
      <c r="R82" s="34">
        <v>3.5020199999999999</v>
      </c>
      <c r="S82" s="34">
        <v>0.326575</v>
      </c>
      <c r="T82" s="33">
        <v>0.754</v>
      </c>
      <c r="U82" s="33">
        <v>0.17599999999999999</v>
      </c>
      <c r="V82" s="33">
        <v>9.7000000000000003E-2</v>
      </c>
      <c r="W82" s="33">
        <v>8.5000000000000006E-2</v>
      </c>
      <c r="X82" s="33">
        <v>6.3E-2</v>
      </c>
      <c r="Y82" s="33"/>
      <c r="Z82" s="52"/>
      <c r="AA82" s="52"/>
    </row>
    <row r="83" spans="1:27" ht="13.2" x14ac:dyDescent="0.25">
      <c r="A83" s="78">
        <v>43677</v>
      </c>
      <c r="B83" s="28"/>
      <c r="C83" s="28"/>
      <c r="D83" s="27"/>
      <c r="E83" s="28"/>
      <c r="F83" s="27"/>
      <c r="G83" s="28"/>
      <c r="H83" s="31"/>
      <c r="I83" s="31"/>
      <c r="J83" s="30"/>
      <c r="K83" s="30"/>
      <c r="L83" s="28"/>
      <c r="M83" s="31"/>
      <c r="N83" s="32"/>
      <c r="O83" s="31"/>
      <c r="P83" s="28"/>
      <c r="Q83" s="28"/>
      <c r="R83" s="31"/>
      <c r="S83" s="31"/>
      <c r="T83" s="33"/>
      <c r="U83" s="33"/>
      <c r="V83" s="33"/>
      <c r="W83" s="33"/>
      <c r="X83" s="33"/>
      <c r="Y83" s="33"/>
      <c r="Z83" s="52"/>
      <c r="AA83" s="52"/>
    </row>
    <row r="84" spans="1:27" ht="14.4" x14ac:dyDescent="0.3">
      <c r="A84" s="78">
        <v>43684</v>
      </c>
      <c r="B84" s="28" t="s">
        <v>138</v>
      </c>
      <c r="C84" s="28">
        <v>72.400000000000006</v>
      </c>
      <c r="D84" s="27">
        <v>90.5</v>
      </c>
      <c r="E84" s="28">
        <v>7.85</v>
      </c>
      <c r="F84" s="27">
        <v>118.2</v>
      </c>
      <c r="G84" s="28">
        <v>5.82</v>
      </c>
      <c r="H84" s="34">
        <v>8.7560000000000002</v>
      </c>
      <c r="I84" s="34">
        <v>0.38400000000000001</v>
      </c>
      <c r="J84" s="36">
        <v>0.105443</v>
      </c>
      <c r="K84" s="36">
        <v>7.7499999999999999E-2</v>
      </c>
      <c r="L84" s="37">
        <v>6.1756279999999997</v>
      </c>
      <c r="M84" s="34">
        <v>2.6661269999999999</v>
      </c>
      <c r="N84" s="31">
        <f>I84-(J84+K84)</f>
        <v>0.20105700000000001</v>
      </c>
      <c r="O84" s="31"/>
      <c r="P84" s="28"/>
      <c r="Q84" s="28">
        <v>6.7</v>
      </c>
      <c r="R84" s="34">
        <v>1.649214</v>
      </c>
      <c r="S84" s="34">
        <v>5.7721000000000001E-2</v>
      </c>
      <c r="T84" s="33">
        <v>0.624</v>
      </c>
      <c r="U84" s="33">
        <v>0.159</v>
      </c>
      <c r="V84" s="33">
        <v>0.09</v>
      </c>
      <c r="W84" s="33">
        <v>7.9000000000000001E-2</v>
      </c>
      <c r="X84" s="33">
        <v>0.06</v>
      </c>
      <c r="Y84" s="33"/>
      <c r="Z84" s="52"/>
      <c r="AA84" s="52"/>
    </row>
    <row r="85" spans="1:27" ht="13.2" x14ac:dyDescent="0.25">
      <c r="A85" s="78">
        <v>43691</v>
      </c>
      <c r="B85" s="28"/>
      <c r="C85" s="28"/>
      <c r="D85" s="27"/>
      <c r="E85" s="28"/>
      <c r="F85" s="27"/>
      <c r="G85" s="28"/>
      <c r="H85" s="31"/>
      <c r="I85" s="31"/>
      <c r="J85" s="30"/>
      <c r="K85" s="30"/>
      <c r="L85" s="28"/>
      <c r="M85" s="31"/>
      <c r="N85" s="32"/>
      <c r="O85" s="31"/>
      <c r="P85" s="28"/>
      <c r="Q85" s="28"/>
      <c r="R85" s="31"/>
      <c r="S85" s="31"/>
      <c r="T85" s="33"/>
      <c r="U85" s="33"/>
      <c r="V85" s="33"/>
      <c r="W85" s="33"/>
      <c r="X85" s="33"/>
      <c r="Y85" s="33"/>
      <c r="Z85" s="52"/>
      <c r="AA85" s="52"/>
    </row>
    <row r="86" spans="1:27" ht="14.4" x14ac:dyDescent="0.3">
      <c r="A86" s="78">
        <v>43698</v>
      </c>
      <c r="B86" s="28" t="s">
        <v>138</v>
      </c>
      <c r="C86" s="28">
        <v>74.5</v>
      </c>
      <c r="D86" s="27">
        <v>90.2</v>
      </c>
      <c r="E86" s="28">
        <v>7.65</v>
      </c>
      <c r="F86" s="27">
        <v>121.3</v>
      </c>
      <c r="G86" s="28">
        <v>6.11</v>
      </c>
      <c r="H86" s="34">
        <v>6.2759999999999998</v>
      </c>
      <c r="I86" s="34">
        <v>0.34699999999999998</v>
      </c>
      <c r="J86" s="36">
        <v>0.12402199999999999</v>
      </c>
      <c r="K86" s="36">
        <v>4.02E-2</v>
      </c>
      <c r="L86" s="37">
        <v>3.8873440000000001</v>
      </c>
      <c r="M86" s="34">
        <v>2.8823020000000001</v>
      </c>
      <c r="N86" s="31">
        <f>I86-(J86+K86)</f>
        <v>0.182778</v>
      </c>
      <c r="O86" s="31"/>
      <c r="P86" s="28"/>
      <c r="Q86" s="41">
        <v>3.2833333333333194</v>
      </c>
      <c r="R86" s="34">
        <v>0.98853000000000002</v>
      </c>
      <c r="S86" s="34">
        <v>7.986E-2</v>
      </c>
      <c r="T86" s="33">
        <v>0.36199999999999999</v>
      </c>
      <c r="U86" s="33">
        <v>0.08</v>
      </c>
      <c r="V86" s="33">
        <v>4.2999999999999997E-2</v>
      </c>
      <c r="W86" s="33">
        <v>3.6999999999999998E-2</v>
      </c>
      <c r="X86" s="33">
        <v>2.7E-2</v>
      </c>
      <c r="Y86" s="33"/>
      <c r="Z86" s="52"/>
      <c r="AA86" s="52"/>
    </row>
    <row r="87" spans="1:27" ht="13.2" x14ac:dyDescent="0.25">
      <c r="A87" s="78">
        <v>43705</v>
      </c>
      <c r="B87" s="28"/>
      <c r="C87" s="28"/>
      <c r="D87" s="27"/>
      <c r="E87" s="28"/>
      <c r="F87" s="27"/>
      <c r="G87" s="28"/>
      <c r="H87" s="31"/>
      <c r="I87" s="31"/>
      <c r="J87" s="30"/>
      <c r="K87" s="30"/>
      <c r="L87" s="28"/>
      <c r="M87" s="31"/>
      <c r="N87" s="32"/>
      <c r="O87" s="31"/>
      <c r="P87" s="28"/>
      <c r="Q87" s="28"/>
      <c r="R87" s="31"/>
      <c r="S87" s="31"/>
      <c r="T87" s="33"/>
      <c r="U87" s="33"/>
      <c r="V87" s="33"/>
      <c r="W87" s="33"/>
      <c r="X87" s="33"/>
      <c r="Y87" s="33"/>
      <c r="Z87" s="52"/>
      <c r="AA87" s="52"/>
    </row>
    <row r="88" spans="1:27" ht="14.4" x14ac:dyDescent="0.3">
      <c r="A88" s="78">
        <v>43712</v>
      </c>
      <c r="B88" s="28" t="s">
        <v>138</v>
      </c>
      <c r="C88" s="28">
        <v>68.599999999999994</v>
      </c>
      <c r="D88" s="27">
        <v>93.7</v>
      </c>
      <c r="E88" s="28">
        <v>8.4600000000000009</v>
      </c>
      <c r="F88" s="27">
        <v>111.4</v>
      </c>
      <c r="G88" s="28">
        <v>5.58</v>
      </c>
      <c r="H88" s="38">
        <v>6.915</v>
      </c>
      <c r="I88" s="38">
        <v>0.2487</v>
      </c>
      <c r="J88" s="39">
        <v>7.3454000000000005E-2</v>
      </c>
      <c r="K88" s="39">
        <v>4.1524999999999999E-2</v>
      </c>
      <c r="L88" s="40">
        <v>1.8580810000000001</v>
      </c>
      <c r="M88" s="38">
        <v>1.98576</v>
      </c>
      <c r="N88" s="31">
        <f>I88-(J88+K88)</f>
        <v>0.13372100000000001</v>
      </c>
      <c r="O88" s="31"/>
      <c r="P88" s="28"/>
      <c r="Q88" s="28">
        <v>2.1</v>
      </c>
      <c r="R88" s="34">
        <v>0.76048000000000004</v>
      </c>
      <c r="S88" s="34">
        <v>6.3950000000000007E-2</v>
      </c>
      <c r="T88" s="33">
        <v>0.27900000000000003</v>
      </c>
      <c r="U88" s="33">
        <v>5.8999999999999997E-2</v>
      </c>
      <c r="V88" s="33">
        <v>3.2000000000000001E-2</v>
      </c>
      <c r="W88" s="33">
        <v>2.8000000000000001E-2</v>
      </c>
      <c r="X88" s="33">
        <v>0.02</v>
      </c>
      <c r="Y88" s="33"/>
      <c r="Z88" s="52"/>
      <c r="AA88" s="52"/>
    </row>
    <row r="89" spans="1:27" ht="13.2" x14ac:dyDescent="0.25">
      <c r="A89" s="78">
        <v>43719</v>
      </c>
      <c r="B89" s="28"/>
      <c r="C89" s="28"/>
      <c r="D89" s="27"/>
      <c r="E89" s="28"/>
      <c r="F89" s="27"/>
      <c r="G89" s="28"/>
      <c r="H89" s="31"/>
      <c r="I89" s="31"/>
      <c r="J89" s="30"/>
      <c r="K89" s="30"/>
      <c r="L89" s="28"/>
      <c r="M89" s="31"/>
      <c r="N89" s="32"/>
      <c r="O89" s="31"/>
      <c r="P89" s="28"/>
      <c r="Q89" s="28"/>
      <c r="R89" s="31"/>
      <c r="S89" s="31"/>
      <c r="T89" s="33"/>
      <c r="U89" s="33"/>
      <c r="V89" s="33"/>
      <c r="W89" s="33"/>
      <c r="X89" s="33"/>
      <c r="Y89" s="33"/>
      <c r="Z89" s="52"/>
      <c r="AA89" s="52"/>
    </row>
    <row r="90" spans="1:27" ht="14.4" x14ac:dyDescent="0.3">
      <c r="A90" s="78">
        <v>43727</v>
      </c>
      <c r="B90" s="28" t="s">
        <v>138</v>
      </c>
      <c r="C90" s="28">
        <v>59.8</v>
      </c>
      <c r="D90" s="27">
        <v>96.4</v>
      </c>
      <c r="E90" s="28">
        <v>9.43</v>
      </c>
      <c r="F90" s="27">
        <v>122</v>
      </c>
      <c r="G90" s="28">
        <v>6.61</v>
      </c>
      <c r="H90" s="38">
        <v>7.593</v>
      </c>
      <c r="I90" s="38">
        <v>0.29559999999999997</v>
      </c>
      <c r="J90" s="39">
        <v>0.10216699999999999</v>
      </c>
      <c r="K90" s="39">
        <v>4.1390000000000003E-2</v>
      </c>
      <c r="L90" s="40">
        <v>2.5553629999999998</v>
      </c>
      <c r="M90" s="38">
        <v>1.7257640000000001</v>
      </c>
      <c r="N90" s="31">
        <f>I90-(J90+K90)</f>
        <v>0.15204299999999998</v>
      </c>
      <c r="O90" s="31"/>
      <c r="P90" s="28"/>
      <c r="Q90" s="41">
        <v>2.6714285714285713</v>
      </c>
      <c r="R90" s="31"/>
      <c r="S90" s="31"/>
      <c r="T90" s="33">
        <v>0.26400000000000001</v>
      </c>
      <c r="U90" s="33">
        <v>5.8000000000000003E-2</v>
      </c>
      <c r="V90" s="33">
        <v>0.03</v>
      </c>
      <c r="W90" s="33">
        <v>2.5999999999999999E-2</v>
      </c>
      <c r="X90" s="33">
        <v>1.9E-2</v>
      </c>
      <c r="Y90" s="33"/>
      <c r="Z90" s="52"/>
      <c r="AA90" s="52"/>
    </row>
    <row r="91" spans="1:27" ht="13.2" x14ac:dyDescent="0.25">
      <c r="A91" s="78">
        <v>43733</v>
      </c>
      <c r="B91" s="28"/>
      <c r="C91" s="28"/>
      <c r="D91" s="27"/>
      <c r="E91" s="28"/>
      <c r="F91" s="27"/>
      <c r="G91" s="28"/>
      <c r="H91" s="31"/>
      <c r="I91" s="31"/>
      <c r="J91" s="30"/>
      <c r="K91" s="30"/>
      <c r="L91" s="28"/>
      <c r="M91" s="31"/>
      <c r="N91" s="32"/>
      <c r="O91" s="31"/>
      <c r="P91" s="28"/>
      <c r="Q91" s="28"/>
      <c r="R91" s="31"/>
      <c r="S91" s="31"/>
      <c r="T91" s="33"/>
      <c r="U91" s="33"/>
      <c r="V91" s="33"/>
      <c r="W91" s="33"/>
      <c r="X91" s="33"/>
      <c r="Y91" s="33"/>
      <c r="Z91" s="52"/>
      <c r="AA91" s="52"/>
    </row>
    <row r="92" spans="1:27" ht="14.4" x14ac:dyDescent="0.3">
      <c r="A92" s="78">
        <v>43740</v>
      </c>
      <c r="B92" s="28" t="s">
        <v>138</v>
      </c>
      <c r="C92" s="28">
        <v>62.6</v>
      </c>
      <c r="D92" s="27">
        <v>91.3</v>
      </c>
      <c r="E92" s="28">
        <v>8.82</v>
      </c>
      <c r="F92" s="27">
        <v>136.4</v>
      </c>
      <c r="G92" s="28">
        <v>6.2</v>
      </c>
      <c r="H92" s="38">
        <v>7.84</v>
      </c>
      <c r="I92" s="38">
        <v>0.30869999999999997</v>
      </c>
      <c r="J92" s="39">
        <v>7.7189999999999995E-2</v>
      </c>
      <c r="K92" s="39">
        <v>4.1405999999999998E-2</v>
      </c>
      <c r="L92" s="40">
        <v>1.380031</v>
      </c>
      <c r="M92" s="38">
        <v>1.609577</v>
      </c>
      <c r="N92" s="31">
        <f>I92-(J92+K92)</f>
        <v>0.190104</v>
      </c>
      <c r="O92" s="31"/>
      <c r="P92" s="28"/>
      <c r="Q92" s="41">
        <v>3.2153846153845915</v>
      </c>
      <c r="R92" s="31"/>
      <c r="S92" s="31"/>
      <c r="T92" s="33">
        <v>0.27</v>
      </c>
      <c r="U92" s="33">
        <v>4.2999999999999997E-2</v>
      </c>
      <c r="V92" s="33">
        <v>1.2E-2</v>
      </c>
      <c r="W92" s="33">
        <v>8.0000000000000002E-3</v>
      </c>
      <c r="X92" s="33">
        <v>0</v>
      </c>
      <c r="Y92" s="33"/>
      <c r="Z92" s="52"/>
      <c r="AA92" s="52"/>
    </row>
    <row r="93" spans="1:27" ht="13.2" x14ac:dyDescent="0.25">
      <c r="A93" s="78">
        <v>43754</v>
      </c>
      <c r="B93" s="28"/>
      <c r="C93" s="28"/>
      <c r="D93" s="27"/>
      <c r="E93" s="28"/>
      <c r="F93" s="27"/>
      <c r="G93" s="28"/>
      <c r="H93" s="31"/>
      <c r="I93" s="31"/>
      <c r="J93" s="30"/>
      <c r="K93" s="30"/>
      <c r="L93" s="28"/>
      <c r="M93" s="31"/>
      <c r="N93" s="32"/>
      <c r="O93" s="31"/>
      <c r="P93" s="28"/>
      <c r="Q93" s="28"/>
      <c r="R93" s="31"/>
      <c r="S93" s="31"/>
      <c r="T93" s="33"/>
      <c r="U93" s="33"/>
      <c r="V93" s="33"/>
      <c r="W93" s="33"/>
      <c r="X93" s="33"/>
      <c r="Y93" s="33"/>
      <c r="Z93" s="52"/>
      <c r="AA93" s="52"/>
    </row>
    <row r="94" spans="1:27" ht="14.4" x14ac:dyDescent="0.3">
      <c r="A94" s="78">
        <v>43768</v>
      </c>
      <c r="B94" s="28" t="s">
        <v>138</v>
      </c>
      <c r="C94" s="28">
        <v>54.2</v>
      </c>
      <c r="D94" s="27">
        <v>93.6</v>
      </c>
      <c r="E94" s="28">
        <v>10.01</v>
      </c>
      <c r="F94" s="27">
        <v>90.1</v>
      </c>
      <c r="G94" s="28">
        <v>5.24</v>
      </c>
      <c r="H94" s="38">
        <v>11.53</v>
      </c>
      <c r="I94" s="38">
        <v>0.29380000000000001</v>
      </c>
      <c r="J94" s="39">
        <v>2.8424000000000001E-2</v>
      </c>
      <c r="K94" s="39">
        <v>3.9050000000000001E-2</v>
      </c>
      <c r="L94" s="40">
        <v>3.4871020000000001</v>
      </c>
      <c r="M94" s="38">
        <v>0.77978800000000004</v>
      </c>
      <c r="N94" s="31">
        <f>I94-(J94+K94)</f>
        <v>0.226326</v>
      </c>
      <c r="O94" s="31"/>
      <c r="P94" s="28"/>
      <c r="Q94" s="41">
        <v>3.4159999999999968</v>
      </c>
      <c r="R94" s="31"/>
      <c r="S94" s="31"/>
      <c r="T94" s="33">
        <v>0.54700000000000004</v>
      </c>
      <c r="U94" s="33">
        <v>0.11899999999999999</v>
      </c>
      <c r="V94" s="33">
        <v>6.5000000000000002E-2</v>
      </c>
      <c r="W94" s="33">
        <v>5.8000000000000003E-2</v>
      </c>
      <c r="X94" s="33">
        <v>4.3999999999999997E-2</v>
      </c>
      <c r="Y94" s="33"/>
      <c r="Z94" s="52"/>
      <c r="AA94" s="52"/>
    </row>
    <row r="95" spans="1:27" ht="13.2" x14ac:dyDescent="0.25">
      <c r="A95" s="78">
        <v>43775</v>
      </c>
      <c r="B95" s="28"/>
      <c r="C95" s="28"/>
      <c r="D95" s="27"/>
      <c r="E95" s="28"/>
      <c r="F95" s="27"/>
      <c r="G95" s="28"/>
      <c r="H95" s="31"/>
      <c r="I95" s="31"/>
      <c r="J95" s="30"/>
      <c r="K95" s="30"/>
      <c r="L95" s="28"/>
      <c r="M95" s="31"/>
      <c r="N95" s="32"/>
      <c r="O95" s="31"/>
      <c r="P95" s="28"/>
      <c r="Q95" s="28"/>
      <c r="R95" s="31"/>
      <c r="S95" s="31"/>
      <c r="T95" s="33"/>
      <c r="U95" s="33"/>
      <c r="V95" s="33"/>
      <c r="W95" s="33"/>
      <c r="X95" s="33"/>
      <c r="Y95" s="33"/>
      <c r="Z95" s="52"/>
      <c r="AA95" s="52"/>
    </row>
    <row r="96" spans="1:27" ht="13.2" x14ac:dyDescent="0.25">
      <c r="A96" s="78">
        <v>43782</v>
      </c>
      <c r="B96" s="28" t="s">
        <v>138</v>
      </c>
      <c r="C96" s="28">
        <v>40.6</v>
      </c>
      <c r="D96" s="27">
        <v>95.1</v>
      </c>
      <c r="E96" s="28">
        <v>12.21</v>
      </c>
      <c r="F96" s="27">
        <v>98.6</v>
      </c>
      <c r="G96" s="28">
        <v>5.4</v>
      </c>
      <c r="H96" s="38">
        <v>8.9730000000000008</v>
      </c>
      <c r="I96" s="38">
        <v>0.29859999999999998</v>
      </c>
      <c r="J96" s="39">
        <v>3.4778999999999997E-2</v>
      </c>
      <c r="K96" s="39">
        <v>3.4910999999999998E-2</v>
      </c>
      <c r="L96" s="40">
        <v>5.1593179999999998</v>
      </c>
      <c r="M96" s="38">
        <v>0.65996100000000002</v>
      </c>
      <c r="N96" s="31">
        <f>I96-(J96+K96)</f>
        <v>0.22890999999999997</v>
      </c>
      <c r="O96" s="31"/>
      <c r="P96" s="28"/>
      <c r="Q96" s="28">
        <v>8</v>
      </c>
      <c r="R96" s="31"/>
      <c r="S96" s="31"/>
      <c r="T96" s="33">
        <v>0.54700000000000004</v>
      </c>
      <c r="U96" s="33">
        <v>0.121</v>
      </c>
      <c r="V96" s="33">
        <v>6.7000000000000004E-2</v>
      </c>
      <c r="W96" s="33">
        <v>5.8999999999999997E-2</v>
      </c>
      <c r="X96" s="33">
        <v>4.3999999999999997E-2</v>
      </c>
      <c r="Y96" s="33"/>
      <c r="Z96" s="52"/>
      <c r="AA96" s="52"/>
    </row>
    <row r="97" spans="1:27" ht="13.2" x14ac:dyDescent="0.25">
      <c r="A97" s="78">
        <v>43789</v>
      </c>
      <c r="B97" s="28"/>
      <c r="C97" s="28"/>
      <c r="D97" s="27"/>
      <c r="E97" s="28"/>
      <c r="F97" s="27"/>
      <c r="G97" s="28"/>
      <c r="H97" s="31"/>
      <c r="I97" s="31"/>
      <c r="J97" s="30"/>
      <c r="K97" s="30"/>
      <c r="L97" s="28"/>
      <c r="M97" s="31"/>
      <c r="N97" s="32"/>
      <c r="O97" s="31"/>
      <c r="P97" s="28"/>
      <c r="Q97" s="28"/>
      <c r="R97" s="31"/>
      <c r="S97" s="31"/>
      <c r="T97" s="33"/>
      <c r="U97" s="33"/>
      <c r="V97" s="33"/>
      <c r="W97" s="33"/>
      <c r="X97" s="33"/>
      <c r="Y97" s="33"/>
      <c r="Z97" s="52"/>
      <c r="AA97" s="52"/>
    </row>
    <row r="98" spans="1:27" ht="13.2" x14ac:dyDescent="0.25">
      <c r="A98" s="78">
        <v>43803</v>
      </c>
      <c r="B98" s="28" t="s">
        <v>138</v>
      </c>
      <c r="C98" s="28">
        <v>34.5</v>
      </c>
      <c r="D98" s="27">
        <v>94.6</v>
      </c>
      <c r="E98" s="28">
        <v>13.29</v>
      </c>
      <c r="F98" s="27">
        <v>80.900000000000006</v>
      </c>
      <c r="G98" s="28">
        <v>5.34</v>
      </c>
      <c r="H98" s="38">
        <v>7.4710000000000001</v>
      </c>
      <c r="I98" s="38">
        <v>0.27529999999999999</v>
      </c>
      <c r="J98" s="39">
        <v>4.4995E-2</v>
      </c>
      <c r="K98" s="39">
        <v>2.3625E-2</v>
      </c>
      <c r="L98" s="40">
        <v>3.1810429999999998</v>
      </c>
      <c r="M98" s="38">
        <v>0.96806199999999998</v>
      </c>
      <c r="N98" s="31">
        <f>I98-(J98+K98)</f>
        <v>0.20667999999999997</v>
      </c>
      <c r="O98" s="31"/>
      <c r="P98" s="28"/>
      <c r="Q98" s="28">
        <v>4</v>
      </c>
      <c r="R98" s="31"/>
      <c r="S98" s="31"/>
      <c r="T98" s="33">
        <v>0.40300000000000002</v>
      </c>
      <c r="U98" s="33">
        <v>8.6999999999999994E-2</v>
      </c>
      <c r="V98" s="33">
        <v>4.8000000000000001E-2</v>
      </c>
      <c r="W98" s="33">
        <v>4.2000000000000003E-2</v>
      </c>
      <c r="X98" s="33">
        <v>3.1E-2</v>
      </c>
      <c r="Y98" s="33"/>
      <c r="Z98" s="52"/>
      <c r="AA98" s="52"/>
    </row>
    <row r="99" spans="1:27" ht="13.2" x14ac:dyDescent="0.25">
      <c r="A99" s="78">
        <v>43810</v>
      </c>
      <c r="B99" s="28"/>
      <c r="C99" s="28"/>
      <c r="D99" s="27"/>
      <c r="E99" s="28"/>
      <c r="F99" s="27"/>
      <c r="G99" s="28"/>
      <c r="H99" s="31"/>
      <c r="I99" s="31"/>
      <c r="J99" s="30"/>
      <c r="K99" s="30"/>
      <c r="L99" s="28"/>
      <c r="M99" s="31"/>
      <c r="N99" s="32"/>
      <c r="O99" s="31"/>
      <c r="P99" s="28"/>
      <c r="Q99" s="28"/>
      <c r="R99" s="31"/>
      <c r="S99" s="31"/>
      <c r="T99" s="33"/>
      <c r="U99" s="33"/>
      <c r="V99" s="33"/>
      <c r="W99" s="33"/>
      <c r="X99" s="33"/>
      <c r="Y99" s="33"/>
      <c r="Z99" s="52"/>
      <c r="AA99" s="52"/>
    </row>
    <row r="100" spans="1:27" ht="13.2" x14ac:dyDescent="0.25">
      <c r="A100" s="78">
        <v>43817</v>
      </c>
      <c r="B100" s="28"/>
      <c r="C100" s="28"/>
      <c r="D100" s="27"/>
      <c r="E100" s="28"/>
      <c r="F100" s="27"/>
      <c r="G100" s="28"/>
      <c r="H100" s="31"/>
      <c r="I100" s="31"/>
      <c r="J100" s="30"/>
      <c r="K100" s="30"/>
      <c r="L100" s="28"/>
      <c r="M100" s="31"/>
      <c r="N100" s="32"/>
      <c r="O100" s="31"/>
      <c r="P100" s="28"/>
      <c r="Q100" s="28"/>
      <c r="R100" s="31"/>
      <c r="S100" s="31"/>
      <c r="T100" s="33"/>
      <c r="U100" s="33"/>
      <c r="V100" s="33"/>
      <c r="W100" s="33"/>
      <c r="X100" s="33"/>
      <c r="Y100" s="33"/>
      <c r="Z100" s="30"/>
      <c r="AA100" s="30"/>
    </row>
    <row r="101" spans="1:27" ht="13.2" x14ac:dyDescent="0.25">
      <c r="A101" s="78">
        <v>43832</v>
      </c>
      <c r="B101" s="28"/>
      <c r="C101" s="28"/>
      <c r="D101" s="27"/>
      <c r="E101" s="28"/>
      <c r="F101" s="27"/>
      <c r="G101" s="28"/>
      <c r="H101" s="31"/>
      <c r="I101" s="31"/>
      <c r="J101" s="30"/>
      <c r="K101" s="30"/>
      <c r="L101" s="28"/>
      <c r="M101" s="31"/>
      <c r="N101" s="32"/>
      <c r="O101" s="31"/>
      <c r="P101" s="28"/>
      <c r="Q101" s="28"/>
      <c r="R101" s="31"/>
      <c r="S101" s="31"/>
      <c r="T101" s="33"/>
      <c r="U101" s="33"/>
      <c r="V101" s="33"/>
      <c r="W101" s="33"/>
      <c r="X101" s="33"/>
      <c r="Y101" s="33"/>
      <c r="Z101" s="30"/>
      <c r="AA101" s="30"/>
    </row>
    <row r="102" spans="1:27" ht="13.2" x14ac:dyDescent="0.25">
      <c r="A102" s="78">
        <v>43838</v>
      </c>
      <c r="B102" s="28" t="s">
        <v>138</v>
      </c>
      <c r="C102" s="28">
        <v>35.299999999999997</v>
      </c>
      <c r="D102" s="27">
        <v>97.3</v>
      </c>
      <c r="E102" s="28">
        <v>13.53</v>
      </c>
      <c r="F102" s="27">
        <v>82.1</v>
      </c>
      <c r="G102" s="28">
        <v>6.12</v>
      </c>
      <c r="H102" s="38">
        <v>6.9560000000000004</v>
      </c>
      <c r="I102" s="38">
        <v>0.30990000000000001</v>
      </c>
      <c r="J102" s="39">
        <v>8.6441000000000004E-2</v>
      </c>
      <c r="K102" s="39">
        <v>5.7632999999999997E-2</v>
      </c>
      <c r="L102" s="40">
        <v>3.0349550000000001</v>
      </c>
      <c r="M102" s="38">
        <v>0.52930100000000002</v>
      </c>
      <c r="N102" s="31">
        <f>I102-(J102+K102)</f>
        <v>0.165826</v>
      </c>
      <c r="O102" s="31"/>
      <c r="P102" s="28"/>
      <c r="Q102" s="28">
        <v>9.3000000000000007</v>
      </c>
      <c r="R102" s="31"/>
      <c r="S102" s="31"/>
      <c r="T102" s="33"/>
      <c r="U102" s="33"/>
      <c r="V102" s="33"/>
      <c r="W102" s="33"/>
      <c r="X102" s="33"/>
      <c r="Y102" s="33"/>
      <c r="Z102" s="30"/>
      <c r="AA102" s="30"/>
    </row>
    <row r="103" spans="1:27" ht="13.2" x14ac:dyDescent="0.25">
      <c r="A103" s="78">
        <v>43845</v>
      </c>
      <c r="B103" s="28"/>
      <c r="C103" s="28"/>
      <c r="D103" s="27"/>
      <c r="E103" s="28"/>
      <c r="F103" s="27"/>
      <c r="G103" s="28"/>
      <c r="H103" s="31"/>
      <c r="I103" s="31"/>
      <c r="J103" s="30"/>
      <c r="K103" s="30"/>
      <c r="L103" s="28"/>
      <c r="M103" s="31"/>
      <c r="N103" s="32"/>
      <c r="O103" s="31"/>
      <c r="P103" s="28"/>
      <c r="Q103" s="28"/>
      <c r="R103" s="31"/>
      <c r="S103" s="31"/>
      <c r="T103" s="33"/>
      <c r="U103" s="33"/>
      <c r="V103" s="33"/>
      <c r="W103" s="33"/>
      <c r="X103" s="33"/>
      <c r="Y103" s="33"/>
      <c r="Z103" s="30"/>
      <c r="AA103" s="30"/>
    </row>
    <row r="104" spans="1:27" ht="13.2" x14ac:dyDescent="0.25">
      <c r="A104" s="78">
        <v>43852</v>
      </c>
      <c r="B104" s="28" t="s">
        <v>138</v>
      </c>
      <c r="C104" s="28">
        <v>33.6</v>
      </c>
      <c r="D104" s="27">
        <v>82.6</v>
      </c>
      <c r="E104" s="28">
        <v>11.78</v>
      </c>
      <c r="F104" s="27">
        <v>120.2</v>
      </c>
      <c r="G104" s="28">
        <v>5.91</v>
      </c>
      <c r="H104" s="38">
        <v>6.8410000000000002</v>
      </c>
      <c r="I104" s="38">
        <v>0.4718</v>
      </c>
      <c r="J104" s="39">
        <v>0.178979</v>
      </c>
      <c r="K104" s="39">
        <v>0.143428</v>
      </c>
      <c r="L104" s="40">
        <v>2.5053860000000001</v>
      </c>
      <c r="M104" s="38">
        <v>1.415686</v>
      </c>
      <c r="N104" s="31">
        <f>I104-(J104+K104)</f>
        <v>0.149393</v>
      </c>
      <c r="O104" s="31"/>
      <c r="P104" s="28"/>
      <c r="Q104" s="28">
        <v>6.8</v>
      </c>
      <c r="R104" s="31"/>
      <c r="S104" s="31"/>
      <c r="T104" s="33"/>
      <c r="U104" s="33"/>
      <c r="V104" s="33"/>
      <c r="W104" s="33"/>
      <c r="X104" s="33"/>
      <c r="Y104" s="33"/>
      <c r="Z104" s="30"/>
      <c r="AA104" s="30"/>
    </row>
    <row r="105" spans="1:27" ht="13.2" x14ac:dyDescent="0.25">
      <c r="A105" s="78">
        <v>43859</v>
      </c>
      <c r="B105" s="28"/>
      <c r="C105" s="28"/>
      <c r="D105" s="27"/>
      <c r="E105" s="28"/>
      <c r="F105" s="27"/>
      <c r="G105" s="28"/>
      <c r="H105" s="31"/>
      <c r="I105" s="31"/>
      <c r="J105" s="30"/>
      <c r="K105" s="30"/>
      <c r="L105" s="28"/>
      <c r="M105" s="31"/>
      <c r="N105" s="32"/>
      <c r="O105" s="31"/>
      <c r="P105" s="28"/>
      <c r="Q105" s="28"/>
      <c r="R105" s="31"/>
      <c r="S105" s="31"/>
      <c r="T105" s="33"/>
      <c r="U105" s="33"/>
      <c r="V105" s="33"/>
      <c r="W105" s="33"/>
      <c r="X105" s="33"/>
      <c r="Y105" s="33"/>
      <c r="Z105" s="30"/>
      <c r="AA105" s="30"/>
    </row>
    <row r="106" spans="1:27" ht="14.4" x14ac:dyDescent="0.3">
      <c r="A106" s="78">
        <v>43866</v>
      </c>
      <c r="B106" s="28" t="s">
        <v>138</v>
      </c>
      <c r="C106" s="28">
        <v>38</v>
      </c>
      <c r="D106" s="27">
        <v>97.7</v>
      </c>
      <c r="E106" s="28">
        <v>13.03</v>
      </c>
      <c r="F106" s="27">
        <v>104</v>
      </c>
      <c r="G106" s="28">
        <v>6.72</v>
      </c>
      <c r="H106" s="34">
        <v>4.8250000000000002</v>
      </c>
      <c r="I106" s="34">
        <v>0.35</v>
      </c>
      <c r="J106" s="36">
        <v>0.10321</v>
      </c>
      <c r="K106" s="36">
        <v>1.9588999999999999E-2</v>
      </c>
      <c r="L106" s="37">
        <v>6.733924</v>
      </c>
      <c r="M106" s="34">
        <v>0.46051300000000001</v>
      </c>
      <c r="N106" s="31">
        <f>I106-(J106+K106)</f>
        <v>0.22720099999999999</v>
      </c>
      <c r="O106" s="31"/>
      <c r="P106" s="28"/>
      <c r="Q106" s="28">
        <v>2.8</v>
      </c>
      <c r="R106" s="31"/>
      <c r="S106" s="31"/>
      <c r="T106" s="33"/>
      <c r="U106" s="33"/>
      <c r="V106" s="33"/>
      <c r="W106" s="33"/>
      <c r="X106" s="33"/>
      <c r="Y106" s="33"/>
      <c r="Z106" s="30"/>
      <c r="AA106" s="30"/>
    </row>
    <row r="107" spans="1:27" ht="13.2" x14ac:dyDescent="0.25">
      <c r="A107" s="78">
        <v>43873</v>
      </c>
      <c r="B107" s="28"/>
      <c r="C107" s="28"/>
      <c r="D107" s="27"/>
      <c r="E107" s="28"/>
      <c r="F107" s="27"/>
      <c r="G107" s="28"/>
      <c r="H107" s="31"/>
      <c r="I107" s="31"/>
      <c r="J107" s="30"/>
      <c r="K107" s="30"/>
      <c r="L107" s="28"/>
      <c r="M107" s="31"/>
      <c r="N107" s="32"/>
      <c r="O107" s="31"/>
      <c r="P107" s="28"/>
      <c r="Q107" s="28"/>
      <c r="R107" s="31"/>
      <c r="S107" s="31"/>
      <c r="T107" s="33"/>
      <c r="U107" s="33"/>
      <c r="V107" s="33"/>
      <c r="W107" s="33"/>
      <c r="X107" s="33"/>
      <c r="Y107" s="33"/>
      <c r="Z107" s="30"/>
      <c r="AA107" s="30"/>
    </row>
    <row r="108" spans="1:27" ht="14.4" x14ac:dyDescent="0.3">
      <c r="A108" s="78">
        <v>43880</v>
      </c>
      <c r="B108" s="28" t="s">
        <v>138</v>
      </c>
      <c r="C108" s="28">
        <v>37.5</v>
      </c>
      <c r="D108" s="27">
        <v>99</v>
      </c>
      <c r="E108" s="28">
        <v>13.29</v>
      </c>
      <c r="F108" s="27">
        <v>86.8</v>
      </c>
      <c r="G108" s="28">
        <v>6.68</v>
      </c>
      <c r="H108" s="34">
        <v>4.5199999999999996</v>
      </c>
      <c r="I108" s="34">
        <v>0.29599999999999999</v>
      </c>
      <c r="J108" s="36">
        <v>0.27015</v>
      </c>
      <c r="K108" s="36">
        <v>3.9704000000000003E-2</v>
      </c>
      <c r="L108" s="37">
        <v>4.4249700000000001</v>
      </c>
      <c r="M108" s="34">
        <v>0.41100300000000001</v>
      </c>
      <c r="N108" s="32">
        <v>0</v>
      </c>
      <c r="O108" s="31"/>
      <c r="P108" s="28"/>
      <c r="Q108" s="28">
        <v>1.4</v>
      </c>
      <c r="R108" s="31"/>
      <c r="S108" s="31"/>
      <c r="T108" s="33"/>
      <c r="U108" s="33"/>
      <c r="V108" s="33"/>
      <c r="W108" s="33"/>
      <c r="X108" s="33"/>
      <c r="Y108" s="33"/>
      <c r="Z108" s="30"/>
      <c r="AA108" s="30"/>
    </row>
    <row r="109" spans="1:27" ht="13.2" x14ac:dyDescent="0.25">
      <c r="A109" s="78">
        <v>43887</v>
      </c>
      <c r="B109" s="28"/>
      <c r="C109" s="28"/>
      <c r="D109" s="27"/>
      <c r="E109" s="28"/>
      <c r="F109" s="27"/>
      <c r="G109" s="28"/>
      <c r="H109" s="31"/>
      <c r="I109" s="31"/>
      <c r="J109" s="30"/>
      <c r="K109" s="30"/>
      <c r="L109" s="28"/>
      <c r="M109" s="31"/>
      <c r="N109" s="32"/>
      <c r="O109" s="31"/>
      <c r="P109" s="28"/>
      <c r="Q109" s="28"/>
      <c r="R109" s="31"/>
      <c r="S109" s="31"/>
      <c r="T109" s="33"/>
      <c r="U109" s="33"/>
      <c r="V109" s="33"/>
      <c r="W109" s="33"/>
      <c r="X109" s="33"/>
      <c r="Y109" s="33"/>
      <c r="Z109" s="30"/>
      <c r="AA109" s="30"/>
    </row>
    <row r="110" spans="1:27" ht="13.2" x14ac:dyDescent="0.25">
      <c r="A110" s="78">
        <v>43894</v>
      </c>
      <c r="B110" s="28"/>
      <c r="C110" s="28"/>
      <c r="D110" s="27"/>
      <c r="E110" s="28"/>
      <c r="F110" s="27"/>
      <c r="G110" s="28"/>
      <c r="H110" s="31"/>
      <c r="I110" s="31"/>
      <c r="J110" s="30"/>
      <c r="K110" s="30"/>
      <c r="L110" s="28"/>
      <c r="M110" s="31"/>
      <c r="N110" s="32"/>
      <c r="O110" s="31"/>
      <c r="P110" s="28"/>
      <c r="Q110" s="28"/>
      <c r="R110" s="31"/>
      <c r="S110" s="31"/>
      <c r="T110" s="33"/>
      <c r="U110" s="33"/>
      <c r="V110" s="33"/>
      <c r="W110" s="33"/>
      <c r="X110" s="33"/>
      <c r="Y110" s="33"/>
      <c r="Z110" s="30"/>
      <c r="AA110" s="30"/>
    </row>
    <row r="111" spans="1:27" ht="14.4" x14ac:dyDescent="0.3">
      <c r="A111" s="78">
        <v>43901</v>
      </c>
      <c r="B111" s="28" t="s">
        <v>138</v>
      </c>
      <c r="C111" s="28">
        <v>48.4</v>
      </c>
      <c r="D111" s="27">
        <v>98.1</v>
      </c>
      <c r="E111" s="28">
        <v>11.3</v>
      </c>
      <c r="F111" s="27">
        <v>103.6</v>
      </c>
      <c r="G111" s="28">
        <v>6.34</v>
      </c>
      <c r="H111" s="34">
        <v>4.2089999999999996</v>
      </c>
      <c r="I111" s="34">
        <v>0.214</v>
      </c>
      <c r="J111" s="36">
        <v>1.916E-2</v>
      </c>
      <c r="K111" s="36">
        <v>7.9900000000000006E-3</v>
      </c>
      <c r="L111" s="37">
        <v>1.638415</v>
      </c>
      <c r="M111" s="34">
        <v>0.199796</v>
      </c>
      <c r="N111" s="31">
        <f>I111-(J111+K111)</f>
        <v>0.18684999999999999</v>
      </c>
      <c r="O111" s="31"/>
      <c r="P111" s="28"/>
      <c r="Q111" s="28"/>
      <c r="R111" s="31"/>
      <c r="S111" s="31"/>
      <c r="T111" s="33"/>
      <c r="U111" s="33"/>
      <c r="V111" s="33"/>
      <c r="W111" s="33"/>
      <c r="X111" s="33"/>
      <c r="Y111" s="33"/>
      <c r="Z111" s="30"/>
      <c r="AA111" s="30"/>
    </row>
    <row r="112" spans="1:27" ht="13.2" x14ac:dyDescent="0.25">
      <c r="A112" s="78">
        <v>43908</v>
      </c>
      <c r="B112" s="28"/>
      <c r="C112" s="28"/>
      <c r="D112" s="27"/>
      <c r="E112" s="28"/>
      <c r="F112" s="27"/>
      <c r="G112" s="28"/>
      <c r="H112" s="31"/>
      <c r="I112" s="31"/>
      <c r="J112" s="30"/>
      <c r="K112" s="30"/>
      <c r="L112" s="28"/>
      <c r="M112" s="31"/>
      <c r="N112" s="32"/>
      <c r="O112" s="31"/>
      <c r="P112" s="28"/>
      <c r="Q112" s="28"/>
      <c r="R112" s="31"/>
      <c r="S112" s="31"/>
      <c r="T112" s="33"/>
      <c r="U112" s="33"/>
      <c r="V112" s="33"/>
      <c r="W112" s="33"/>
      <c r="X112" s="33"/>
      <c r="Y112" s="33"/>
      <c r="Z112" s="30"/>
      <c r="AA112" s="30"/>
    </row>
    <row r="113" spans="1:27" ht="13.2" x14ac:dyDescent="0.25">
      <c r="A113" s="78">
        <v>43915</v>
      </c>
      <c r="B113" s="28"/>
      <c r="C113" s="28"/>
      <c r="D113" s="27"/>
      <c r="E113" s="28"/>
      <c r="F113" s="27"/>
      <c r="G113" s="28"/>
      <c r="H113" s="31"/>
      <c r="I113" s="31"/>
      <c r="J113" s="30"/>
      <c r="K113" s="30"/>
      <c r="L113" s="28"/>
      <c r="M113" s="31"/>
      <c r="N113" s="32"/>
      <c r="O113" s="31"/>
      <c r="P113" s="28"/>
      <c r="Q113" s="28"/>
      <c r="R113" s="31"/>
      <c r="S113" s="31"/>
      <c r="T113" s="33"/>
      <c r="U113" s="33"/>
      <c r="V113" s="33"/>
      <c r="W113" s="33"/>
      <c r="X113" s="33"/>
      <c r="Y113" s="33"/>
      <c r="Z113" s="30"/>
      <c r="AA113" s="30"/>
    </row>
    <row r="114" spans="1:27" ht="13.2" x14ac:dyDescent="0.25">
      <c r="A114" s="78">
        <v>43922</v>
      </c>
      <c r="B114" s="28"/>
      <c r="C114" s="28"/>
      <c r="D114" s="27"/>
      <c r="E114" s="28"/>
      <c r="F114" s="27"/>
      <c r="G114" s="28"/>
      <c r="H114" s="31"/>
      <c r="I114" s="31"/>
      <c r="J114" s="30"/>
      <c r="K114" s="30"/>
      <c r="L114" s="28"/>
      <c r="M114" s="31"/>
      <c r="N114" s="32"/>
      <c r="O114" s="31"/>
      <c r="P114" s="28"/>
      <c r="Q114" s="28"/>
      <c r="R114" s="31"/>
      <c r="S114" s="31"/>
      <c r="T114" s="33"/>
      <c r="U114" s="33"/>
      <c r="V114" s="33"/>
      <c r="W114" s="33"/>
      <c r="X114" s="33"/>
      <c r="Y114" s="33"/>
      <c r="Z114" s="30"/>
      <c r="AA114" s="30"/>
    </row>
    <row r="115" spans="1:27" ht="13.2" x14ac:dyDescent="0.25">
      <c r="A115" s="78">
        <v>43929</v>
      </c>
      <c r="B115" s="28"/>
      <c r="C115" s="28"/>
      <c r="D115" s="27"/>
      <c r="E115" s="28"/>
      <c r="F115" s="27"/>
      <c r="G115" s="28"/>
      <c r="H115" s="31"/>
      <c r="I115" s="31"/>
      <c r="J115" s="30"/>
      <c r="K115" s="30"/>
      <c r="L115" s="28"/>
      <c r="M115" s="31"/>
      <c r="N115" s="32"/>
      <c r="O115" s="31"/>
      <c r="P115" s="28"/>
      <c r="Q115" s="28"/>
      <c r="R115" s="31"/>
      <c r="S115" s="31"/>
      <c r="T115" s="33"/>
      <c r="U115" s="33"/>
      <c r="V115" s="33"/>
      <c r="W115" s="33"/>
      <c r="X115" s="33"/>
      <c r="Y115" s="33"/>
      <c r="Z115" s="30"/>
      <c r="AA115" s="30"/>
    </row>
    <row r="116" spans="1:27" ht="13.2" x14ac:dyDescent="0.25">
      <c r="A116" s="78">
        <v>43936</v>
      </c>
      <c r="B116" s="28"/>
      <c r="C116" s="28"/>
      <c r="D116" s="27"/>
      <c r="E116" s="28"/>
      <c r="F116" s="27"/>
      <c r="G116" s="28"/>
      <c r="H116" s="31"/>
      <c r="I116" s="31"/>
      <c r="J116" s="30"/>
      <c r="K116" s="30"/>
      <c r="L116" s="28"/>
      <c r="M116" s="31"/>
      <c r="N116" s="32"/>
      <c r="O116" s="31"/>
      <c r="P116" s="28"/>
      <c r="Q116" s="28"/>
      <c r="R116" s="31"/>
      <c r="S116" s="31"/>
      <c r="T116" s="33"/>
      <c r="U116" s="33"/>
      <c r="V116" s="33"/>
      <c r="W116" s="33"/>
      <c r="X116" s="33"/>
      <c r="Y116" s="33"/>
      <c r="Z116" s="30"/>
      <c r="AA116" s="30"/>
    </row>
    <row r="117" spans="1:27" ht="13.2" x14ac:dyDescent="0.25">
      <c r="A117" s="78">
        <v>43943</v>
      </c>
      <c r="B117" s="28"/>
      <c r="C117" s="28"/>
      <c r="D117" s="27"/>
      <c r="E117" s="28"/>
      <c r="F117" s="27"/>
      <c r="G117" s="28"/>
      <c r="H117" s="31"/>
      <c r="I117" s="31"/>
      <c r="J117" s="30"/>
      <c r="K117" s="30"/>
      <c r="L117" s="28"/>
      <c r="M117" s="31"/>
      <c r="N117" s="32"/>
      <c r="O117" s="31"/>
      <c r="P117" s="28"/>
      <c r="Q117" s="28"/>
      <c r="R117" s="31"/>
      <c r="S117" s="31"/>
      <c r="T117" s="33"/>
      <c r="U117" s="33"/>
      <c r="V117" s="33"/>
      <c r="W117" s="33"/>
      <c r="X117" s="33"/>
      <c r="Y117" s="33"/>
      <c r="Z117" s="30"/>
      <c r="AA117" s="30"/>
    </row>
    <row r="118" spans="1:27" ht="13.2" x14ac:dyDescent="0.25">
      <c r="A118" s="78">
        <v>43950</v>
      </c>
      <c r="B118" s="28"/>
      <c r="C118" s="28"/>
      <c r="D118" s="27"/>
      <c r="E118" s="28"/>
      <c r="F118" s="27"/>
      <c r="G118" s="28"/>
      <c r="H118" s="31"/>
      <c r="I118" s="31"/>
      <c r="J118" s="30"/>
      <c r="K118" s="30"/>
      <c r="L118" s="28"/>
      <c r="M118" s="31"/>
      <c r="N118" s="32"/>
      <c r="O118" s="31"/>
      <c r="P118" s="28"/>
      <c r="Q118" s="28"/>
      <c r="R118" s="31"/>
      <c r="S118" s="31"/>
      <c r="T118" s="33"/>
      <c r="U118" s="33"/>
      <c r="V118" s="33"/>
      <c r="W118" s="33"/>
      <c r="X118" s="33"/>
      <c r="Y118" s="33"/>
      <c r="Z118" s="30"/>
      <c r="AA118" s="30"/>
    </row>
    <row r="119" spans="1:27" ht="13.2" x14ac:dyDescent="0.25">
      <c r="A119" s="78">
        <v>43957</v>
      </c>
      <c r="B119" s="28"/>
      <c r="C119" s="28"/>
      <c r="D119" s="27"/>
      <c r="E119" s="28"/>
      <c r="F119" s="27"/>
      <c r="G119" s="28"/>
      <c r="H119" s="31"/>
      <c r="I119" s="31"/>
      <c r="J119" s="30"/>
      <c r="K119" s="30"/>
      <c r="L119" s="28"/>
      <c r="M119" s="31"/>
      <c r="N119" s="32"/>
      <c r="O119" s="31"/>
      <c r="P119" s="28"/>
      <c r="Q119" s="28"/>
      <c r="R119" s="31"/>
      <c r="S119" s="31"/>
      <c r="T119" s="33"/>
      <c r="U119" s="33"/>
      <c r="V119" s="33"/>
      <c r="W119" s="33"/>
      <c r="X119" s="33"/>
      <c r="Y119" s="33"/>
      <c r="Z119" s="30"/>
      <c r="AA119" s="30"/>
    </row>
    <row r="120" spans="1:27" ht="13.2" x14ac:dyDescent="0.25">
      <c r="A120" s="78">
        <v>43964</v>
      </c>
      <c r="B120" s="28"/>
      <c r="C120" s="28"/>
      <c r="D120" s="27"/>
      <c r="E120" s="28"/>
      <c r="F120" s="27"/>
      <c r="G120" s="28"/>
      <c r="H120" s="31"/>
      <c r="I120" s="31"/>
      <c r="J120" s="30"/>
      <c r="K120" s="30"/>
      <c r="L120" s="28"/>
      <c r="M120" s="31"/>
      <c r="N120" s="32"/>
      <c r="O120" s="31"/>
      <c r="P120" s="28"/>
      <c r="Q120" s="28"/>
      <c r="R120" s="31"/>
      <c r="S120" s="31"/>
      <c r="T120" s="33"/>
      <c r="U120" s="33"/>
      <c r="V120" s="33"/>
      <c r="W120" s="33"/>
      <c r="X120" s="33"/>
      <c r="Y120" s="33"/>
      <c r="Z120" s="30"/>
      <c r="AA120" s="30"/>
    </row>
    <row r="121" spans="1:27" ht="13.2" x14ac:dyDescent="0.25">
      <c r="A121" s="78">
        <v>43971</v>
      </c>
      <c r="B121" s="28"/>
      <c r="C121" s="28"/>
      <c r="D121" s="27"/>
      <c r="E121" s="28"/>
      <c r="F121" s="27"/>
      <c r="G121" s="28"/>
      <c r="H121" s="31"/>
      <c r="I121" s="31"/>
      <c r="J121" s="30"/>
      <c r="K121" s="30"/>
      <c r="L121" s="28"/>
      <c r="M121" s="31"/>
      <c r="N121" s="32"/>
      <c r="O121" s="31"/>
      <c r="P121" s="28"/>
      <c r="Q121" s="28"/>
      <c r="R121" s="31"/>
      <c r="S121" s="31"/>
      <c r="T121" s="33"/>
      <c r="U121" s="33"/>
      <c r="V121" s="33"/>
      <c r="W121" s="33"/>
      <c r="X121" s="33"/>
      <c r="Y121" s="33"/>
      <c r="Z121" s="30"/>
      <c r="AA121" s="30"/>
    </row>
    <row r="122" spans="1:27" ht="14.4" x14ac:dyDescent="0.3">
      <c r="A122" s="78">
        <v>43978</v>
      </c>
      <c r="B122" s="28" t="s">
        <v>138</v>
      </c>
      <c r="C122" s="28">
        <v>67.400000000000006</v>
      </c>
      <c r="D122" s="27">
        <v>94.4</v>
      </c>
      <c r="E122" s="28">
        <v>8.64</v>
      </c>
      <c r="F122" s="27">
        <v>104</v>
      </c>
      <c r="G122" s="28">
        <v>6.26</v>
      </c>
      <c r="H122" s="34">
        <v>6.7380000000000004</v>
      </c>
      <c r="I122" s="34">
        <v>0.3125</v>
      </c>
      <c r="J122" s="36">
        <v>2.1568E-2</v>
      </c>
      <c r="K122" s="36">
        <v>3.3800000000000002E-3</v>
      </c>
      <c r="L122" s="37">
        <v>1.6979299999999999</v>
      </c>
      <c r="M122" s="34">
        <v>0.70913199999999998</v>
      </c>
      <c r="N122" s="31">
        <f>I122-(J122+K122)</f>
        <v>0.28755199999999997</v>
      </c>
      <c r="O122" s="31"/>
      <c r="P122" s="28"/>
      <c r="Q122" s="28"/>
      <c r="R122" s="31"/>
      <c r="S122" s="31"/>
      <c r="T122" s="33"/>
      <c r="U122" s="33"/>
      <c r="V122" s="33"/>
      <c r="W122" s="33"/>
      <c r="X122" s="33"/>
      <c r="Y122" s="33"/>
      <c r="Z122" s="30"/>
      <c r="AA122" s="30"/>
    </row>
    <row r="123" spans="1:27" ht="13.2" x14ac:dyDescent="0.25">
      <c r="A123" s="78">
        <v>43985</v>
      </c>
      <c r="B123" s="28"/>
      <c r="C123" s="28"/>
      <c r="D123" s="27"/>
      <c r="E123" s="28"/>
      <c r="F123" s="27"/>
      <c r="G123" s="28"/>
      <c r="H123" s="31"/>
      <c r="I123" s="31"/>
      <c r="J123" s="30"/>
      <c r="K123" s="30"/>
      <c r="L123" s="28"/>
      <c r="M123" s="31"/>
      <c r="N123" s="32"/>
      <c r="O123" s="31"/>
      <c r="P123" s="28"/>
      <c r="Q123" s="28"/>
      <c r="R123" s="31"/>
      <c r="S123" s="31"/>
      <c r="T123" s="33"/>
      <c r="U123" s="33"/>
      <c r="V123" s="33"/>
      <c r="W123" s="33"/>
      <c r="X123" s="33"/>
      <c r="Y123" s="33"/>
      <c r="Z123" s="30"/>
      <c r="AA123" s="30"/>
    </row>
    <row r="124" spans="1:27" ht="14.4" x14ac:dyDescent="0.3">
      <c r="A124" s="78">
        <v>43992</v>
      </c>
      <c r="B124" s="28" t="s">
        <v>138</v>
      </c>
      <c r="C124" s="28">
        <v>68.599999999999994</v>
      </c>
      <c r="D124" s="27">
        <v>91.8</v>
      </c>
      <c r="E124" s="28">
        <v>8.2899999999999991</v>
      </c>
      <c r="F124" s="27">
        <v>118.1</v>
      </c>
      <c r="G124" s="28">
        <v>6.13</v>
      </c>
      <c r="H124" s="34">
        <v>5.7409999999999997</v>
      </c>
      <c r="I124" s="34">
        <v>0.36199999999999999</v>
      </c>
      <c r="J124" s="36">
        <v>7.2197999999999998E-2</v>
      </c>
      <c r="K124" s="36">
        <v>3.2572999999999998E-2</v>
      </c>
      <c r="L124" s="37">
        <v>4.7507570000000001</v>
      </c>
      <c r="M124" s="34">
        <v>1.73183</v>
      </c>
      <c r="N124" s="31">
        <f>I124-(J124+K124)</f>
        <v>0.25722899999999999</v>
      </c>
      <c r="O124" s="31"/>
      <c r="P124" s="28"/>
      <c r="Q124" s="28"/>
      <c r="R124" s="31"/>
      <c r="S124" s="31"/>
      <c r="T124" s="33"/>
      <c r="U124" s="33"/>
      <c r="V124" s="33"/>
      <c r="W124" s="33"/>
      <c r="X124" s="33"/>
      <c r="Y124" s="33"/>
      <c r="Z124" s="30"/>
      <c r="AA124" s="30"/>
    </row>
    <row r="125" spans="1:27" ht="13.2" x14ac:dyDescent="0.25">
      <c r="A125" s="78">
        <v>43999</v>
      </c>
      <c r="B125" s="28"/>
      <c r="C125" s="28"/>
      <c r="D125" s="27"/>
      <c r="E125" s="28"/>
      <c r="F125" s="27"/>
      <c r="G125" s="28"/>
      <c r="H125" s="31"/>
      <c r="I125" s="31"/>
      <c r="J125" s="30"/>
      <c r="K125" s="30"/>
      <c r="L125" s="28"/>
      <c r="M125" s="31"/>
      <c r="N125" s="32"/>
      <c r="O125" s="31"/>
      <c r="P125" s="28"/>
      <c r="Q125" s="28"/>
      <c r="R125" s="31"/>
      <c r="S125" s="31"/>
      <c r="T125" s="33"/>
      <c r="U125" s="33"/>
      <c r="V125" s="33"/>
      <c r="W125" s="33"/>
      <c r="X125" s="33"/>
      <c r="Y125" s="33"/>
      <c r="Z125" s="30"/>
      <c r="AA125" s="30"/>
    </row>
    <row r="126" spans="1:27" ht="14.4" x14ac:dyDescent="0.3">
      <c r="A126" s="78">
        <v>44006</v>
      </c>
      <c r="B126" s="28" t="s">
        <v>138</v>
      </c>
      <c r="C126" s="28">
        <v>75.7</v>
      </c>
      <c r="D126" s="27">
        <v>85.8</v>
      </c>
      <c r="E126" s="28">
        <v>7.18</v>
      </c>
      <c r="F126" s="27">
        <v>130.6</v>
      </c>
      <c r="G126" s="28">
        <v>6.9</v>
      </c>
      <c r="H126" s="34">
        <v>6.66</v>
      </c>
      <c r="I126" s="34">
        <v>0.745</v>
      </c>
      <c r="J126" s="36">
        <v>0.115173</v>
      </c>
      <c r="K126" s="36">
        <v>4.2479000000000003E-2</v>
      </c>
      <c r="L126" s="37">
        <v>3.0227080000000002</v>
      </c>
      <c r="M126" s="34">
        <v>2.2205840000000001</v>
      </c>
      <c r="N126" s="31">
        <f>I126-(J126+K126)</f>
        <v>0.58734799999999998</v>
      </c>
      <c r="O126" s="31"/>
      <c r="P126" s="28"/>
      <c r="Q126" s="28"/>
      <c r="R126" s="31"/>
      <c r="S126" s="31"/>
      <c r="T126" s="33"/>
      <c r="U126" s="33"/>
      <c r="V126" s="33"/>
      <c r="W126" s="33"/>
      <c r="X126" s="33"/>
      <c r="Y126" s="33"/>
      <c r="Z126" s="30"/>
      <c r="AA126" s="30"/>
    </row>
    <row r="127" spans="1:27" ht="13.2" x14ac:dyDescent="0.25">
      <c r="A127" s="78">
        <v>44013</v>
      </c>
      <c r="B127" s="28"/>
      <c r="C127" s="28"/>
      <c r="D127" s="27"/>
      <c r="E127" s="28"/>
      <c r="F127" s="27"/>
      <c r="G127" s="28"/>
      <c r="H127" s="31"/>
      <c r="I127" s="31"/>
      <c r="J127" s="30"/>
      <c r="K127" s="30"/>
      <c r="L127" s="28"/>
      <c r="M127" s="31"/>
      <c r="N127" s="32"/>
      <c r="O127" s="31"/>
      <c r="P127" s="28"/>
      <c r="Q127" s="28"/>
      <c r="R127" s="31"/>
      <c r="S127" s="31"/>
      <c r="T127" s="33"/>
      <c r="U127" s="33"/>
      <c r="V127" s="33"/>
      <c r="W127" s="33"/>
      <c r="X127" s="33"/>
      <c r="Y127" s="33"/>
      <c r="Z127" s="30"/>
      <c r="AA127" s="30"/>
    </row>
    <row r="128" spans="1:27" ht="14.4" x14ac:dyDescent="0.3">
      <c r="A128" s="78">
        <v>44020</v>
      </c>
      <c r="B128" s="28" t="s">
        <v>138</v>
      </c>
      <c r="C128" s="28">
        <v>72.7</v>
      </c>
      <c r="D128" s="27">
        <v>90.3</v>
      </c>
      <c r="E128" s="28">
        <v>7.8</v>
      </c>
      <c r="F128" s="27">
        <v>129</v>
      </c>
      <c r="G128" s="28">
        <v>6.47</v>
      </c>
      <c r="H128" s="34">
        <v>4.1429999999999998</v>
      </c>
      <c r="I128" s="34">
        <v>0.46200000000000002</v>
      </c>
      <c r="J128" s="36">
        <v>0.20363600000000001</v>
      </c>
      <c r="K128" s="36">
        <v>4.8972000000000002E-2</v>
      </c>
      <c r="L128" s="37">
        <v>5.3604089999999998</v>
      </c>
      <c r="M128" s="34">
        <v>1.9434499999999999</v>
      </c>
      <c r="N128" s="31">
        <f>I128-(J128+K128)</f>
        <v>0.20939200000000002</v>
      </c>
      <c r="O128" s="31"/>
      <c r="P128" s="28"/>
      <c r="Q128" s="28"/>
      <c r="R128" s="31"/>
      <c r="S128" s="31"/>
      <c r="T128" s="33"/>
      <c r="U128" s="33"/>
      <c r="V128" s="33"/>
      <c r="W128" s="33"/>
      <c r="X128" s="33"/>
      <c r="Y128" s="33"/>
      <c r="Z128" s="30"/>
      <c r="AA128" s="30"/>
    </row>
    <row r="129" spans="1:27" ht="13.2" x14ac:dyDescent="0.25">
      <c r="A129" s="78">
        <v>44027</v>
      </c>
      <c r="B129" s="28"/>
      <c r="C129" s="28"/>
      <c r="D129" s="27"/>
      <c r="E129" s="28"/>
      <c r="F129" s="27"/>
      <c r="G129" s="28"/>
      <c r="H129" s="31"/>
      <c r="I129" s="31"/>
      <c r="J129" s="30"/>
      <c r="K129" s="30"/>
      <c r="L129" s="28"/>
      <c r="M129" s="31"/>
      <c r="N129" s="32"/>
      <c r="O129" s="31"/>
      <c r="P129" s="28"/>
      <c r="Q129" s="28"/>
      <c r="R129" s="31"/>
      <c r="S129" s="31"/>
      <c r="T129" s="33"/>
      <c r="U129" s="33"/>
      <c r="V129" s="33"/>
      <c r="W129" s="33"/>
      <c r="X129" s="33"/>
      <c r="Y129" s="33"/>
      <c r="Z129" s="30"/>
      <c r="AA129" s="30"/>
    </row>
    <row r="130" spans="1:27" ht="14.4" x14ac:dyDescent="0.3">
      <c r="A130" s="78">
        <v>44034</v>
      </c>
      <c r="B130" s="28" t="s">
        <v>138</v>
      </c>
      <c r="C130" s="28">
        <v>76.099999999999994</v>
      </c>
      <c r="D130" s="27">
        <v>86.8</v>
      </c>
      <c r="E130" s="28">
        <v>7.19</v>
      </c>
      <c r="F130" s="27">
        <v>132.1</v>
      </c>
      <c r="G130" s="28">
        <v>6.64</v>
      </c>
      <c r="H130" s="34">
        <v>4.7169999999999996</v>
      </c>
      <c r="I130" s="34">
        <v>0.35499999999999998</v>
      </c>
      <c r="J130" s="36">
        <v>0.10047300000000001</v>
      </c>
      <c r="K130" s="36">
        <v>2.5746999999999999E-2</v>
      </c>
      <c r="L130" s="37">
        <v>3.792783</v>
      </c>
      <c r="M130" s="34">
        <v>2.019358</v>
      </c>
      <c r="N130" s="31">
        <f>I130-(J130+K130)</f>
        <v>0.22877999999999998</v>
      </c>
      <c r="O130" s="31"/>
      <c r="P130" s="28"/>
      <c r="Q130" s="28"/>
      <c r="R130" s="31"/>
      <c r="S130" s="31"/>
      <c r="T130" s="33"/>
      <c r="U130" s="33"/>
      <c r="V130" s="33"/>
      <c r="W130" s="33"/>
      <c r="X130" s="33"/>
      <c r="Y130" s="33"/>
      <c r="Z130" s="30"/>
      <c r="AA130" s="30"/>
    </row>
    <row r="131" spans="1:27" ht="13.2" x14ac:dyDescent="0.25">
      <c r="A131" s="78">
        <v>44041</v>
      </c>
      <c r="B131" s="28"/>
      <c r="C131" s="28"/>
      <c r="D131" s="27"/>
      <c r="E131" s="28"/>
      <c r="F131" s="27"/>
      <c r="G131" s="28"/>
      <c r="H131" s="31"/>
      <c r="I131" s="31"/>
      <c r="J131" s="30"/>
      <c r="K131" s="30"/>
      <c r="L131" s="28"/>
      <c r="M131" s="31"/>
      <c r="N131" s="32"/>
      <c r="O131" s="31"/>
      <c r="P131" s="28"/>
      <c r="Q131" s="28"/>
      <c r="R131" s="31"/>
      <c r="S131" s="31"/>
      <c r="T131" s="33"/>
      <c r="U131" s="33"/>
      <c r="V131" s="33"/>
      <c r="W131" s="33"/>
      <c r="X131" s="33"/>
      <c r="Y131" s="33"/>
      <c r="Z131" s="30"/>
      <c r="AA131" s="30"/>
    </row>
    <row r="132" spans="1:27" ht="14.4" x14ac:dyDescent="0.3">
      <c r="A132" s="78">
        <v>44048</v>
      </c>
      <c r="B132" s="28" t="s">
        <v>138</v>
      </c>
      <c r="C132" s="28">
        <v>75.3</v>
      </c>
      <c r="D132" s="27">
        <v>82.4</v>
      </c>
      <c r="E132" s="28">
        <v>6.93</v>
      </c>
      <c r="F132" s="27">
        <v>143.5</v>
      </c>
      <c r="G132" s="28">
        <v>7.02</v>
      </c>
      <c r="H132" s="34">
        <v>4.1440000000000001</v>
      </c>
      <c r="I132" s="34">
        <v>0.38500000000000001</v>
      </c>
      <c r="J132" s="36">
        <v>0.13251599999999999</v>
      </c>
      <c r="K132" s="36">
        <v>3.6688999999999999E-2</v>
      </c>
      <c r="L132" s="37">
        <v>3.182884</v>
      </c>
      <c r="M132" s="34">
        <v>2.5885530000000001</v>
      </c>
      <c r="N132" s="31">
        <f>I132-(J132+K132)</f>
        <v>0.21579500000000001</v>
      </c>
      <c r="O132" s="31"/>
      <c r="P132" s="28"/>
      <c r="Q132" s="28"/>
      <c r="R132" s="31"/>
      <c r="S132" s="31"/>
      <c r="T132" s="33"/>
      <c r="U132" s="33"/>
      <c r="V132" s="33"/>
      <c r="W132" s="33"/>
      <c r="X132" s="33"/>
      <c r="Y132" s="33"/>
      <c r="Z132" s="30"/>
      <c r="AA132" s="30"/>
    </row>
    <row r="133" spans="1:27" ht="13.2" x14ac:dyDescent="0.25">
      <c r="A133" s="78">
        <v>44055</v>
      </c>
      <c r="B133" s="28"/>
      <c r="C133" s="28"/>
      <c r="D133" s="27"/>
      <c r="E133" s="28"/>
      <c r="F133" s="27"/>
      <c r="G133" s="28"/>
      <c r="H133" s="31"/>
      <c r="I133" s="31"/>
      <c r="J133" s="30"/>
      <c r="K133" s="30"/>
      <c r="L133" s="28"/>
      <c r="M133" s="31"/>
      <c r="N133" s="32"/>
      <c r="O133" s="31"/>
      <c r="P133" s="28"/>
      <c r="Q133" s="28"/>
      <c r="R133" s="31"/>
      <c r="S133" s="31"/>
      <c r="T133" s="33"/>
      <c r="U133" s="33"/>
      <c r="V133" s="33"/>
      <c r="W133" s="33"/>
      <c r="X133" s="33"/>
      <c r="Y133" s="33"/>
      <c r="Z133" s="30"/>
      <c r="AA133" s="30"/>
    </row>
    <row r="134" spans="1:27" ht="14.4" x14ac:dyDescent="0.3">
      <c r="A134" s="78">
        <v>44062</v>
      </c>
      <c r="B134" s="28" t="s">
        <v>138</v>
      </c>
      <c r="C134" s="28">
        <v>68.2</v>
      </c>
      <c r="D134" s="27">
        <v>80.7</v>
      </c>
      <c r="E134" s="28">
        <v>7.31</v>
      </c>
      <c r="F134" s="27">
        <v>166.1</v>
      </c>
      <c r="G134" s="28">
        <v>6.97</v>
      </c>
      <c r="H134" s="34">
        <v>4.43</v>
      </c>
      <c r="I134" s="34">
        <v>0.73099999999999998</v>
      </c>
      <c r="J134" s="36">
        <v>0.28811500000000001</v>
      </c>
      <c r="K134" s="36">
        <v>1.5859000000000002E-2</v>
      </c>
      <c r="L134" s="37">
        <v>2.375845</v>
      </c>
      <c r="M134" s="34">
        <v>3.1293690000000001</v>
      </c>
      <c r="N134" s="31">
        <f>I134-(J134+K134)</f>
        <v>0.42702599999999996</v>
      </c>
      <c r="O134" s="31"/>
      <c r="P134" s="28"/>
      <c r="Q134" s="28"/>
      <c r="R134" s="31"/>
      <c r="S134" s="31"/>
      <c r="T134" s="33"/>
      <c r="U134" s="33"/>
      <c r="V134" s="33"/>
      <c r="W134" s="33"/>
      <c r="X134" s="33"/>
      <c r="Y134" s="33"/>
      <c r="Z134" s="30"/>
      <c r="AA134" s="30"/>
    </row>
    <row r="135" spans="1:27" ht="13.2" x14ac:dyDescent="0.25">
      <c r="A135" s="78">
        <v>44069</v>
      </c>
      <c r="B135" s="28"/>
      <c r="C135" s="28"/>
      <c r="D135" s="27"/>
      <c r="E135" s="28"/>
      <c r="F135" s="27"/>
      <c r="G135" s="28"/>
      <c r="H135" s="31"/>
      <c r="I135" s="31"/>
      <c r="J135" s="30"/>
      <c r="K135" s="30"/>
      <c r="L135" s="28"/>
      <c r="M135" s="31"/>
      <c r="N135" s="32"/>
      <c r="O135" s="31"/>
      <c r="P135" s="28"/>
      <c r="Q135" s="28"/>
      <c r="R135" s="31"/>
      <c r="S135" s="31"/>
      <c r="T135" s="33"/>
      <c r="U135" s="33"/>
      <c r="V135" s="33"/>
      <c r="W135" s="33"/>
      <c r="X135" s="33"/>
      <c r="Y135" s="33"/>
      <c r="Z135" s="30"/>
      <c r="AA135" s="30"/>
    </row>
    <row r="136" spans="1:27" ht="14.4" x14ac:dyDescent="0.3">
      <c r="A136" s="78">
        <v>44076</v>
      </c>
      <c r="B136" s="28" t="s">
        <v>138</v>
      </c>
      <c r="C136" s="28">
        <v>68.8</v>
      </c>
      <c r="D136" s="27">
        <v>88.2</v>
      </c>
      <c r="E136" s="28">
        <v>7.95</v>
      </c>
      <c r="F136" s="27">
        <v>142.5</v>
      </c>
      <c r="G136" s="28">
        <v>6.87</v>
      </c>
      <c r="H136" s="34">
        <v>3.6669999999999998</v>
      </c>
      <c r="I136" s="34">
        <v>0.28050000000000003</v>
      </c>
      <c r="J136" s="36">
        <v>6.2521999999999994E-2</v>
      </c>
      <c r="K136" s="36">
        <v>1.0626E-2</v>
      </c>
      <c r="L136" s="37">
        <v>2.320389</v>
      </c>
      <c r="M136" s="34">
        <v>2.4605610000000002</v>
      </c>
      <c r="N136" s="31">
        <f>I136-(J136+K136)</f>
        <v>0.20735200000000004</v>
      </c>
      <c r="O136" s="31"/>
      <c r="P136" s="28"/>
      <c r="Q136" s="28"/>
      <c r="R136" s="31"/>
      <c r="S136" s="31"/>
      <c r="T136" s="33"/>
      <c r="U136" s="33"/>
      <c r="V136" s="33"/>
      <c r="W136" s="33"/>
      <c r="X136" s="33"/>
      <c r="Y136" s="33"/>
      <c r="Z136" s="30"/>
      <c r="AA136" s="30"/>
    </row>
    <row r="137" spans="1:27" ht="13.2" x14ac:dyDescent="0.25">
      <c r="A137" s="78">
        <v>44083</v>
      </c>
      <c r="B137" s="28"/>
      <c r="C137" s="28"/>
      <c r="D137" s="27"/>
      <c r="E137" s="28"/>
      <c r="F137" s="27"/>
      <c r="G137" s="28"/>
      <c r="H137" s="31"/>
      <c r="I137" s="31"/>
      <c r="J137" s="30"/>
      <c r="K137" s="30"/>
      <c r="L137" s="28"/>
      <c r="M137" s="31"/>
      <c r="N137" s="32"/>
      <c r="O137" s="31"/>
      <c r="P137" s="28"/>
      <c r="Q137" s="28"/>
      <c r="R137" s="31"/>
      <c r="S137" s="31"/>
      <c r="T137" s="33"/>
      <c r="U137" s="33"/>
      <c r="V137" s="33"/>
      <c r="W137" s="33"/>
      <c r="X137" s="33"/>
      <c r="Y137" s="33"/>
      <c r="Z137" s="30"/>
      <c r="AA137" s="30"/>
    </row>
    <row r="138" spans="1:27" ht="14.4" x14ac:dyDescent="0.3">
      <c r="A138" s="78">
        <v>44090</v>
      </c>
      <c r="B138" s="28" t="s">
        <v>138</v>
      </c>
      <c r="C138" s="28">
        <v>62.4</v>
      </c>
      <c r="D138" s="27">
        <v>89.2</v>
      </c>
      <c r="E138" s="28">
        <v>8.6300000000000008</v>
      </c>
      <c r="F138" s="27">
        <v>139.30000000000001</v>
      </c>
      <c r="G138" s="28">
        <v>7.72</v>
      </c>
      <c r="H138" s="34">
        <v>3.641</v>
      </c>
      <c r="I138" s="34">
        <v>0.2233</v>
      </c>
      <c r="J138" s="36">
        <v>4.6344000000000003E-2</v>
      </c>
      <c r="K138" s="36">
        <v>4.1130000000000003E-3</v>
      </c>
      <c r="L138" s="37">
        <v>1.877175</v>
      </c>
      <c r="M138" s="34">
        <v>3.2930450000000002</v>
      </c>
      <c r="N138" s="31">
        <f>I138-(J138+K138)</f>
        <v>0.172843</v>
      </c>
      <c r="O138" s="31"/>
      <c r="P138" s="28"/>
      <c r="Q138" s="28"/>
      <c r="R138" s="31"/>
      <c r="S138" s="31"/>
      <c r="T138" s="33"/>
      <c r="U138" s="33"/>
      <c r="V138" s="33"/>
      <c r="W138" s="33"/>
      <c r="X138" s="33"/>
      <c r="Y138" s="33"/>
      <c r="Z138" s="30"/>
      <c r="AA138" s="30"/>
    </row>
    <row r="139" spans="1:27" ht="13.2" x14ac:dyDescent="0.25">
      <c r="A139" s="78">
        <v>44097</v>
      </c>
      <c r="B139" s="28"/>
      <c r="C139" s="28"/>
      <c r="D139" s="27"/>
      <c r="E139" s="28"/>
      <c r="F139" s="27"/>
      <c r="G139" s="28"/>
      <c r="H139" s="31"/>
      <c r="I139" s="31"/>
      <c r="J139" s="30"/>
      <c r="K139" s="30"/>
      <c r="L139" s="28"/>
      <c r="M139" s="31"/>
      <c r="N139" s="32"/>
      <c r="O139" s="31"/>
      <c r="P139" s="28"/>
      <c r="Q139" s="28"/>
      <c r="R139" s="31"/>
      <c r="S139" s="31"/>
      <c r="T139" s="33"/>
      <c r="U139" s="33"/>
      <c r="V139" s="33"/>
      <c r="W139" s="33"/>
      <c r="X139" s="33"/>
      <c r="Y139" s="33"/>
      <c r="Z139" s="30"/>
      <c r="AA139" s="30"/>
    </row>
    <row r="140" spans="1:27" ht="14.4" x14ac:dyDescent="0.3">
      <c r="A140" s="78">
        <v>44104</v>
      </c>
      <c r="B140" s="28" t="s">
        <v>138</v>
      </c>
      <c r="C140" s="28">
        <v>67.2</v>
      </c>
      <c r="D140" s="27">
        <v>81.8</v>
      </c>
      <c r="E140" s="28">
        <v>7.5</v>
      </c>
      <c r="F140" s="27">
        <v>151.6</v>
      </c>
      <c r="G140" s="28">
        <v>7.3</v>
      </c>
      <c r="H140" s="34">
        <v>3.2770000000000001</v>
      </c>
      <c r="I140" s="34">
        <v>0.25119999999999998</v>
      </c>
      <c r="J140" s="36">
        <v>8.6430000000000007E-2</v>
      </c>
      <c r="K140" s="36">
        <v>3.1500000000000001E-4</v>
      </c>
      <c r="L140" s="37">
        <v>4.5908920000000002</v>
      </c>
      <c r="M140" s="34">
        <v>2.844484</v>
      </c>
      <c r="N140" s="31">
        <f>I140-(J140+K140)</f>
        <v>0.16445499999999996</v>
      </c>
      <c r="O140" s="31"/>
      <c r="P140" s="28"/>
      <c r="Q140" s="28"/>
      <c r="R140" s="31"/>
      <c r="S140" s="31"/>
      <c r="T140" s="33"/>
      <c r="U140" s="33"/>
      <c r="V140" s="33"/>
      <c r="W140" s="33"/>
      <c r="X140" s="33"/>
      <c r="Y140" s="33"/>
      <c r="Z140" s="30"/>
      <c r="AA140" s="30"/>
    </row>
    <row r="141" spans="1:27" ht="13.2" x14ac:dyDescent="0.25">
      <c r="A141" s="78">
        <v>44111</v>
      </c>
      <c r="B141" s="28"/>
      <c r="C141" s="28"/>
      <c r="D141" s="27"/>
      <c r="E141" s="28"/>
      <c r="F141" s="27"/>
      <c r="G141" s="28"/>
      <c r="H141" s="31"/>
      <c r="I141" s="31"/>
      <c r="J141" s="30"/>
      <c r="K141" s="30"/>
      <c r="L141" s="28"/>
      <c r="M141" s="31"/>
      <c r="N141" s="32"/>
      <c r="O141" s="31"/>
      <c r="P141" s="28"/>
      <c r="Q141" s="28"/>
      <c r="R141" s="31"/>
      <c r="S141" s="31"/>
      <c r="T141" s="33"/>
      <c r="U141" s="33"/>
      <c r="V141" s="33"/>
      <c r="W141" s="33"/>
      <c r="X141" s="33"/>
      <c r="Y141" s="33"/>
      <c r="Z141" s="30"/>
      <c r="AA141" s="30"/>
    </row>
    <row r="142" spans="1:27" ht="14.4" x14ac:dyDescent="0.3">
      <c r="A142" s="78">
        <v>44118</v>
      </c>
      <c r="B142" s="28" t="s">
        <v>138</v>
      </c>
      <c r="C142" s="28">
        <v>57.4</v>
      </c>
      <c r="D142" s="27">
        <v>75.7</v>
      </c>
      <c r="E142" s="28">
        <v>7.77</v>
      </c>
      <c r="F142" s="27">
        <v>163.6</v>
      </c>
      <c r="G142" s="28">
        <v>6.93</v>
      </c>
      <c r="H142" s="34">
        <v>3.51</v>
      </c>
      <c r="I142" s="34">
        <v>0.316</v>
      </c>
      <c r="J142" s="36">
        <v>0.18089</v>
      </c>
      <c r="K142" s="36">
        <v>5.097E-3</v>
      </c>
      <c r="L142" s="37">
        <v>1.8271869999999999</v>
      </c>
      <c r="M142" s="34">
        <v>2.3042419999999999</v>
      </c>
      <c r="N142" s="31">
        <f>I142-(J142+K142)</f>
        <v>0.13001300000000002</v>
      </c>
      <c r="O142" s="31"/>
      <c r="P142" s="28"/>
      <c r="Q142" s="28"/>
      <c r="R142" s="31"/>
      <c r="S142" s="31"/>
      <c r="T142" s="33"/>
      <c r="U142" s="33"/>
      <c r="V142" s="33"/>
      <c r="W142" s="33"/>
      <c r="X142" s="33"/>
      <c r="Y142" s="33"/>
      <c r="Z142" s="30"/>
      <c r="AA142" s="30"/>
    </row>
    <row r="143" spans="1:27" ht="13.2" x14ac:dyDescent="0.25">
      <c r="A143" s="78">
        <v>44125</v>
      </c>
      <c r="B143" s="28"/>
      <c r="C143" s="28"/>
      <c r="D143" s="27"/>
      <c r="E143" s="28"/>
      <c r="F143" s="27"/>
      <c r="G143" s="28"/>
      <c r="H143" s="31"/>
      <c r="I143" s="31"/>
      <c r="J143" s="30"/>
      <c r="K143" s="30"/>
      <c r="L143" s="28"/>
      <c r="M143" s="31"/>
      <c r="N143" s="32"/>
      <c r="O143" s="31"/>
      <c r="P143" s="28"/>
      <c r="Q143" s="28"/>
      <c r="R143" s="31"/>
      <c r="S143" s="31"/>
      <c r="T143" s="33"/>
      <c r="U143" s="33"/>
      <c r="V143" s="33"/>
      <c r="W143" s="33"/>
      <c r="X143" s="33"/>
      <c r="Y143" s="33"/>
      <c r="Z143" s="30"/>
      <c r="AA143" s="30"/>
    </row>
    <row r="144" spans="1:27" ht="14.4" x14ac:dyDescent="0.3">
      <c r="A144" s="78">
        <v>44132</v>
      </c>
      <c r="B144" s="28" t="s">
        <v>138</v>
      </c>
      <c r="C144" s="28">
        <v>56</v>
      </c>
      <c r="D144" s="27">
        <v>91.3</v>
      </c>
      <c r="E144" s="28">
        <v>9.5399999999999991</v>
      </c>
      <c r="F144" s="27">
        <v>153.30000000000001</v>
      </c>
      <c r="G144" s="28"/>
      <c r="H144" s="34">
        <v>7.9960000000000004</v>
      </c>
      <c r="I144" s="34">
        <v>0.28199999999999997</v>
      </c>
      <c r="J144" s="36">
        <v>1.6286999999999999E-2</v>
      </c>
      <c r="K144" s="36">
        <v>5.3790000000000001E-3</v>
      </c>
      <c r="L144" s="37">
        <v>8.6031420000000001</v>
      </c>
      <c r="M144" s="34">
        <v>1.974593</v>
      </c>
      <c r="N144" s="31">
        <f>I144-(J144+K144)</f>
        <v>0.26033399999999995</v>
      </c>
      <c r="O144" s="31"/>
      <c r="P144" s="28"/>
      <c r="Q144" s="28"/>
      <c r="R144" s="31"/>
      <c r="S144" s="31"/>
      <c r="T144" s="33"/>
      <c r="U144" s="33"/>
      <c r="V144" s="33"/>
      <c r="W144" s="33"/>
      <c r="X144" s="33"/>
      <c r="Y144" s="33"/>
      <c r="Z144" s="30"/>
      <c r="AA144" s="30"/>
    </row>
    <row r="145" spans="1:27" ht="13.2" x14ac:dyDescent="0.25">
      <c r="A145" s="78">
        <v>44139</v>
      </c>
      <c r="B145" s="28"/>
      <c r="C145" s="28"/>
      <c r="D145" s="27"/>
      <c r="E145" s="28"/>
      <c r="F145" s="27"/>
      <c r="G145" s="28"/>
      <c r="H145" s="31"/>
      <c r="I145" s="31"/>
      <c r="J145" s="30"/>
      <c r="K145" s="30"/>
      <c r="L145" s="28"/>
      <c r="M145" s="31"/>
      <c r="N145" s="32"/>
      <c r="O145" s="31"/>
      <c r="P145" s="28"/>
      <c r="Q145" s="28"/>
      <c r="R145" s="31"/>
      <c r="S145" s="31"/>
      <c r="T145" s="33"/>
      <c r="U145" s="33"/>
      <c r="V145" s="33"/>
      <c r="W145" s="33"/>
      <c r="X145" s="33"/>
      <c r="Y145" s="33"/>
      <c r="Z145" s="30"/>
      <c r="AA145" s="30"/>
    </row>
    <row r="146" spans="1:27" ht="14.4" x14ac:dyDescent="0.3">
      <c r="A146" s="78">
        <v>44146</v>
      </c>
      <c r="B146" s="28" t="s">
        <v>138</v>
      </c>
      <c r="C146" s="28">
        <v>54.6</v>
      </c>
      <c r="D146" s="27">
        <v>95.4</v>
      </c>
      <c r="E146" s="28">
        <v>10.15</v>
      </c>
      <c r="F146" s="27">
        <v>128.19999999999999</v>
      </c>
      <c r="G146" s="28"/>
      <c r="H146" s="34">
        <v>6.516</v>
      </c>
      <c r="I146" s="34">
        <v>0.26490000000000002</v>
      </c>
      <c r="J146" s="36">
        <v>2.3122E-2</v>
      </c>
      <c r="K146" s="36">
        <v>1.08156E-2</v>
      </c>
      <c r="L146" s="37">
        <v>3.536521</v>
      </c>
      <c r="M146" s="34">
        <v>1.16439</v>
      </c>
      <c r="N146" s="31">
        <f>I146-(J146+K146)</f>
        <v>0.23096240000000001</v>
      </c>
      <c r="O146" s="31"/>
      <c r="P146" s="28"/>
      <c r="Q146" s="28"/>
      <c r="R146" s="31"/>
      <c r="S146" s="31"/>
      <c r="T146" s="33"/>
      <c r="U146" s="33"/>
      <c r="V146" s="33"/>
      <c r="W146" s="33"/>
      <c r="X146" s="33"/>
      <c r="Y146" s="33"/>
      <c r="Z146" s="30"/>
      <c r="AA146" s="30"/>
    </row>
    <row r="147" spans="1:27" ht="13.2" x14ac:dyDescent="0.25">
      <c r="A147" s="78">
        <v>44153</v>
      </c>
      <c r="B147" s="28"/>
      <c r="C147" s="28"/>
      <c r="D147" s="27"/>
      <c r="E147" s="28"/>
      <c r="F147" s="27"/>
      <c r="G147" s="28"/>
      <c r="H147" s="31"/>
      <c r="I147" s="31"/>
      <c r="J147" s="30"/>
      <c r="K147" s="30"/>
      <c r="L147" s="28"/>
      <c r="M147" s="31"/>
      <c r="N147" s="32"/>
      <c r="O147" s="31"/>
      <c r="P147" s="28"/>
      <c r="Q147" s="28"/>
      <c r="R147" s="31"/>
      <c r="S147" s="31"/>
      <c r="T147" s="33"/>
      <c r="U147" s="33"/>
      <c r="V147" s="33"/>
      <c r="W147" s="33"/>
      <c r="X147" s="33"/>
      <c r="Y147" s="33"/>
      <c r="Z147" s="30"/>
      <c r="AA147" s="30"/>
    </row>
    <row r="148" spans="1:27" ht="14.4" x14ac:dyDescent="0.3">
      <c r="A148" s="78">
        <v>44160</v>
      </c>
      <c r="B148" s="28" t="s">
        <v>138</v>
      </c>
      <c r="C148" s="28">
        <v>43.7</v>
      </c>
      <c r="D148" s="27">
        <v>95.3</v>
      </c>
      <c r="E148" s="28">
        <v>11.7</v>
      </c>
      <c r="F148" s="27">
        <v>124.4</v>
      </c>
      <c r="G148" s="28">
        <v>6.52</v>
      </c>
      <c r="H148" s="34">
        <v>5.3449999999999998</v>
      </c>
      <c r="I148" s="34">
        <v>0.28110000000000002</v>
      </c>
      <c r="J148" s="36">
        <v>7.4878E-2</v>
      </c>
      <c r="K148" s="36">
        <v>4.0810699999999998E-2</v>
      </c>
      <c r="L148" s="37">
        <v>4.6061430000000003</v>
      </c>
      <c r="M148" s="34">
        <v>1.952642</v>
      </c>
      <c r="N148" s="31">
        <f>I148-(J148+K148)</f>
        <v>0.16541130000000001</v>
      </c>
      <c r="O148" s="31"/>
      <c r="P148" s="28"/>
      <c r="Q148" s="28"/>
      <c r="R148" s="31"/>
      <c r="S148" s="31"/>
      <c r="T148" s="33"/>
      <c r="U148" s="33"/>
      <c r="V148" s="33"/>
      <c r="W148" s="33"/>
      <c r="X148" s="33"/>
      <c r="Y148" s="33"/>
      <c r="Z148" s="30"/>
      <c r="AA148" s="30"/>
    </row>
    <row r="149" spans="1:27" ht="13.2" x14ac:dyDescent="0.25">
      <c r="A149" s="78">
        <v>44167</v>
      </c>
      <c r="B149" s="28"/>
      <c r="C149" s="28"/>
      <c r="D149" s="27"/>
      <c r="E149" s="28"/>
      <c r="F149" s="27"/>
      <c r="G149" s="28"/>
      <c r="H149" s="31"/>
      <c r="I149" s="31"/>
      <c r="J149" s="30"/>
      <c r="K149" s="30"/>
      <c r="L149" s="28"/>
      <c r="M149" s="31"/>
      <c r="N149" s="32"/>
      <c r="O149" s="31"/>
      <c r="P149" s="28"/>
      <c r="Q149" s="28"/>
      <c r="R149" s="31"/>
      <c r="S149" s="31"/>
      <c r="T149" s="33"/>
      <c r="U149" s="33"/>
      <c r="V149" s="33"/>
      <c r="W149" s="33"/>
      <c r="X149" s="33"/>
      <c r="Y149" s="33"/>
      <c r="Z149" s="30"/>
      <c r="AA149" s="30"/>
    </row>
    <row r="150" spans="1:27" ht="14.4" x14ac:dyDescent="0.3">
      <c r="A150" s="78">
        <v>44174</v>
      </c>
      <c r="B150" s="28" t="s">
        <v>138</v>
      </c>
      <c r="C150" s="28">
        <v>35.799999999999997</v>
      </c>
      <c r="D150" s="27">
        <v>93</v>
      </c>
      <c r="E150" s="28">
        <v>12.83</v>
      </c>
      <c r="F150" s="27">
        <v>90.8</v>
      </c>
      <c r="G150" s="28">
        <v>6.03</v>
      </c>
      <c r="H150" s="43">
        <v>8.7799999999999994</v>
      </c>
      <c r="I150" s="43">
        <v>0.2737</v>
      </c>
      <c r="J150" s="36">
        <v>2.6019E-2</v>
      </c>
      <c r="K150" s="36">
        <v>8.0912999999999992E-3</v>
      </c>
      <c r="L150" s="37">
        <v>3.6727539999999999</v>
      </c>
      <c r="M150" s="34">
        <v>0.37992399999999998</v>
      </c>
      <c r="N150" s="31">
        <f>I150-(J150+K150)</f>
        <v>0.23958970000000002</v>
      </c>
      <c r="O150" s="31"/>
      <c r="P150" s="28"/>
      <c r="Q150" s="28"/>
      <c r="R150" s="31"/>
      <c r="S150" s="31"/>
      <c r="T150" s="33"/>
      <c r="U150" s="33"/>
      <c r="V150" s="33"/>
      <c r="W150" s="33"/>
      <c r="X150" s="33"/>
      <c r="Y150" s="33"/>
      <c r="Z150" s="30"/>
      <c r="AA150" s="30"/>
    </row>
    <row r="151" spans="1:27" ht="13.2" x14ac:dyDescent="0.25">
      <c r="A151" s="78">
        <v>44181</v>
      </c>
      <c r="B151" s="28"/>
      <c r="C151" s="28"/>
      <c r="D151" s="27"/>
      <c r="E151" s="28"/>
      <c r="F151" s="27"/>
      <c r="G151" s="28"/>
      <c r="H151" s="31"/>
      <c r="I151" s="31"/>
      <c r="J151" s="30"/>
      <c r="K151" s="30"/>
      <c r="L151" s="28"/>
      <c r="M151" s="31"/>
      <c r="N151" s="32"/>
      <c r="O151" s="31"/>
      <c r="P151" s="28"/>
      <c r="Q151" s="28"/>
      <c r="R151" s="31"/>
      <c r="S151" s="31"/>
      <c r="T151" s="33"/>
      <c r="U151" s="33"/>
      <c r="V151" s="33"/>
      <c r="W151" s="33"/>
      <c r="X151" s="33"/>
      <c r="Y151" s="33"/>
      <c r="Z151" s="30"/>
      <c r="AA151" s="30"/>
    </row>
    <row r="152" spans="1:27" ht="14.4" x14ac:dyDescent="0.3">
      <c r="A152" s="78">
        <v>44188</v>
      </c>
      <c r="B152" s="28" t="s">
        <v>138</v>
      </c>
      <c r="C152" s="28">
        <v>34.6</v>
      </c>
      <c r="D152" s="27">
        <v>96.3</v>
      </c>
      <c r="E152" s="28">
        <v>13.51</v>
      </c>
      <c r="F152" s="27">
        <v>109.2</v>
      </c>
      <c r="G152" s="28">
        <v>6.04</v>
      </c>
      <c r="H152" s="43">
        <v>7.9009999999999998</v>
      </c>
      <c r="I152" s="43">
        <v>0.33029999999999998</v>
      </c>
      <c r="J152" s="36">
        <v>5.3205000000000002E-2</v>
      </c>
      <c r="K152" s="36">
        <v>1.7555299999999999E-2</v>
      </c>
      <c r="L152" s="37">
        <v>2.7722540000000002</v>
      </c>
      <c r="M152" s="34">
        <v>0.58621900000000005</v>
      </c>
      <c r="N152" s="31">
        <f>I152-(J152+K152)</f>
        <v>0.25953969999999998</v>
      </c>
      <c r="O152" s="31"/>
      <c r="P152" s="28"/>
      <c r="Q152" s="28"/>
      <c r="R152" s="31"/>
      <c r="S152" s="31"/>
      <c r="T152" s="33"/>
      <c r="U152" s="33"/>
      <c r="V152" s="33"/>
      <c r="W152" s="33"/>
      <c r="X152" s="33"/>
      <c r="Y152" s="33"/>
      <c r="Z152" s="30"/>
      <c r="AA152" s="30"/>
    </row>
    <row r="153" spans="1:27" ht="13.2" x14ac:dyDescent="0.25">
      <c r="A153" s="78">
        <v>44195</v>
      </c>
      <c r="B153" s="28"/>
      <c r="C153" s="28"/>
      <c r="D153" s="27"/>
      <c r="E153" s="28"/>
      <c r="F153" s="27"/>
      <c r="G153" s="28"/>
      <c r="H153" s="31"/>
      <c r="I153" s="31"/>
      <c r="J153" s="30"/>
      <c r="K153" s="30"/>
      <c r="L153" s="28"/>
      <c r="M153" s="31"/>
      <c r="N153" s="32"/>
      <c r="O153" s="31"/>
      <c r="P153" s="28"/>
      <c r="Q153" s="28"/>
      <c r="R153" s="31"/>
      <c r="S153" s="31"/>
      <c r="T153" s="33"/>
      <c r="U153" s="33"/>
      <c r="V153" s="33"/>
      <c r="W153" s="33"/>
      <c r="X153" s="33"/>
      <c r="Y153" s="33"/>
      <c r="Z153" s="30"/>
      <c r="AA153" s="30"/>
    </row>
    <row r="154" spans="1:27" ht="13.2" x14ac:dyDescent="0.25">
      <c r="A154" s="78"/>
      <c r="B154" s="28"/>
      <c r="C154" s="28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2"/>
      <c r="O154" s="31"/>
      <c r="P154" s="28"/>
      <c r="Q154" s="28"/>
      <c r="R154" s="31"/>
      <c r="S154" s="31"/>
      <c r="T154" s="33"/>
      <c r="U154" s="33"/>
      <c r="V154" s="33"/>
      <c r="W154" s="33"/>
      <c r="X154" s="33"/>
      <c r="Y154" s="33"/>
      <c r="Z154" s="30"/>
      <c r="AA154" s="30"/>
    </row>
    <row r="155" spans="1:27" ht="13.2" x14ac:dyDescent="0.25">
      <c r="A155" s="78"/>
      <c r="B155" s="28"/>
      <c r="C155" s="28"/>
      <c r="D155" s="27"/>
      <c r="E155" s="28"/>
      <c r="F155" s="27"/>
      <c r="G155" s="28"/>
      <c r="H155" s="31"/>
      <c r="I155" s="31"/>
      <c r="J155" s="30"/>
      <c r="K155" s="30"/>
      <c r="L155" s="28"/>
      <c r="M155" s="31"/>
      <c r="N155" s="32"/>
      <c r="O155" s="31"/>
      <c r="P155" s="28"/>
      <c r="Q155" s="28"/>
      <c r="R155" s="31"/>
      <c r="S155" s="31"/>
      <c r="T155" s="33"/>
      <c r="U155" s="33"/>
      <c r="V155" s="33"/>
      <c r="W155" s="33"/>
      <c r="X155" s="33"/>
      <c r="Y155" s="33"/>
      <c r="Z155" s="30"/>
      <c r="AA155" s="30"/>
    </row>
    <row r="156" spans="1:27" ht="13.2" x14ac:dyDescent="0.25">
      <c r="A156" s="78"/>
      <c r="B156" s="28"/>
      <c r="C156" s="28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2"/>
      <c r="O156" s="31"/>
      <c r="P156" s="28"/>
      <c r="Q156" s="28"/>
      <c r="R156" s="31"/>
      <c r="S156" s="31"/>
      <c r="T156" s="33"/>
      <c r="U156" s="33"/>
      <c r="V156" s="33"/>
      <c r="W156" s="33"/>
      <c r="X156" s="33"/>
      <c r="Y156" s="33"/>
      <c r="Z156" s="30"/>
      <c r="AA156" s="30"/>
    </row>
    <row r="157" spans="1:27" ht="13.2" x14ac:dyDescent="0.25">
      <c r="A157" s="78"/>
      <c r="B157" s="28"/>
      <c r="C157" s="28"/>
      <c r="D157" s="27"/>
      <c r="E157" s="28"/>
      <c r="F157" s="27"/>
      <c r="G157" s="28"/>
      <c r="H157" s="31"/>
      <c r="I157" s="31"/>
      <c r="J157" s="30"/>
      <c r="K157" s="30"/>
      <c r="L157" s="28"/>
      <c r="M157" s="31"/>
      <c r="N157" s="32"/>
      <c r="O157" s="31"/>
      <c r="P157" s="28"/>
      <c r="Q157" s="28"/>
      <c r="R157" s="31"/>
      <c r="S157" s="31"/>
      <c r="T157" s="33"/>
      <c r="U157" s="33"/>
      <c r="V157" s="33"/>
      <c r="W157" s="33"/>
      <c r="X157" s="33"/>
      <c r="Y157" s="33"/>
      <c r="Z157" s="30"/>
      <c r="AA157" s="30"/>
    </row>
    <row r="158" spans="1:27" ht="13.2" x14ac:dyDescent="0.25">
      <c r="A158" s="78"/>
      <c r="B158" s="28"/>
      <c r="C158" s="28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2"/>
      <c r="O158" s="31"/>
      <c r="P158" s="28"/>
      <c r="Q158" s="28"/>
      <c r="R158" s="31"/>
      <c r="S158" s="31"/>
      <c r="T158" s="33"/>
      <c r="U158" s="33"/>
      <c r="V158" s="33"/>
      <c r="W158" s="33"/>
      <c r="X158" s="33"/>
      <c r="Y158" s="33"/>
      <c r="Z158" s="30"/>
      <c r="AA158" s="30"/>
    </row>
    <row r="159" spans="1:27" ht="13.2" x14ac:dyDescent="0.25">
      <c r="A159" s="78"/>
      <c r="B159" s="28"/>
      <c r="C159" s="28"/>
      <c r="D159" s="27"/>
      <c r="E159" s="28"/>
      <c r="F159" s="27"/>
      <c r="G159" s="28"/>
      <c r="H159" s="31"/>
      <c r="I159" s="31"/>
      <c r="J159" s="30"/>
      <c r="K159" s="30"/>
      <c r="L159" s="28"/>
      <c r="M159" s="31"/>
      <c r="N159" s="32"/>
      <c r="O159" s="31"/>
      <c r="P159" s="28"/>
      <c r="Q159" s="28"/>
      <c r="R159" s="31"/>
      <c r="S159" s="31"/>
      <c r="T159" s="33"/>
      <c r="U159" s="33"/>
      <c r="V159" s="33"/>
      <c r="W159" s="33"/>
      <c r="X159" s="33"/>
      <c r="Y159" s="33"/>
      <c r="Z159" s="30"/>
      <c r="AA159" s="30"/>
    </row>
    <row r="160" spans="1:27" ht="13.2" x14ac:dyDescent="0.25">
      <c r="A160" s="78"/>
      <c r="B160" s="28"/>
      <c r="C160" s="28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2"/>
      <c r="O160" s="31"/>
      <c r="P160" s="28"/>
      <c r="Q160" s="28"/>
      <c r="R160" s="31"/>
      <c r="S160" s="31"/>
      <c r="T160" s="33"/>
      <c r="U160" s="33"/>
      <c r="V160" s="33"/>
      <c r="W160" s="33"/>
      <c r="X160" s="33"/>
      <c r="Y160" s="33"/>
      <c r="Z160" s="30"/>
      <c r="AA160" s="30"/>
    </row>
    <row r="161" spans="1:27" ht="13.2" x14ac:dyDescent="0.25">
      <c r="A161" s="78"/>
      <c r="B161" s="28"/>
      <c r="C161" s="28"/>
      <c r="D161" s="27"/>
      <c r="E161" s="28"/>
      <c r="F161" s="27"/>
      <c r="G161" s="28"/>
      <c r="H161" s="31"/>
      <c r="I161" s="31"/>
      <c r="J161" s="30"/>
      <c r="K161" s="30"/>
      <c r="L161" s="28"/>
      <c r="M161" s="31"/>
      <c r="N161" s="32"/>
      <c r="O161" s="31"/>
      <c r="P161" s="28"/>
      <c r="Q161" s="28"/>
      <c r="R161" s="31"/>
      <c r="S161" s="31"/>
      <c r="T161" s="33"/>
      <c r="U161" s="33"/>
      <c r="V161" s="33"/>
      <c r="W161" s="33"/>
      <c r="X161" s="33"/>
      <c r="Y161" s="33"/>
      <c r="Z161" s="30"/>
      <c r="AA161" s="30"/>
    </row>
    <row r="162" spans="1:27" ht="13.2" x14ac:dyDescent="0.25">
      <c r="A162" s="78"/>
      <c r="B162" s="28"/>
      <c r="C162" s="28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2"/>
      <c r="O162" s="31"/>
      <c r="P162" s="28"/>
      <c r="Q162" s="28"/>
      <c r="R162" s="31"/>
      <c r="S162" s="31"/>
      <c r="T162" s="33"/>
      <c r="U162" s="33"/>
      <c r="V162" s="33"/>
      <c r="W162" s="33"/>
      <c r="X162" s="33"/>
      <c r="Y162" s="33"/>
      <c r="Z162" s="30"/>
      <c r="AA162" s="30"/>
    </row>
    <row r="163" spans="1:27" ht="13.2" x14ac:dyDescent="0.25">
      <c r="A163" s="78"/>
      <c r="B163" s="28"/>
      <c r="C163" s="28"/>
      <c r="D163" s="27"/>
      <c r="E163" s="28"/>
      <c r="F163" s="27"/>
      <c r="G163" s="28"/>
      <c r="H163" s="31"/>
      <c r="I163" s="31"/>
      <c r="J163" s="30"/>
      <c r="K163" s="30"/>
      <c r="L163" s="28"/>
      <c r="M163" s="31"/>
      <c r="N163" s="32"/>
      <c r="O163" s="31"/>
      <c r="P163" s="28"/>
      <c r="Q163" s="28"/>
      <c r="R163" s="31"/>
      <c r="S163" s="31"/>
      <c r="T163" s="33"/>
      <c r="U163" s="33"/>
      <c r="V163" s="33"/>
      <c r="W163" s="33"/>
      <c r="X163" s="33"/>
      <c r="Y163" s="33"/>
      <c r="Z163" s="30"/>
      <c r="AA163" s="30"/>
    </row>
    <row r="164" spans="1:27" ht="13.2" x14ac:dyDescent="0.25">
      <c r="A164" s="78"/>
      <c r="B164" s="28"/>
      <c r="C164" s="28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2"/>
      <c r="O164" s="31"/>
      <c r="P164" s="28"/>
      <c r="Q164" s="28"/>
      <c r="R164" s="31"/>
      <c r="S164" s="31"/>
      <c r="T164" s="33"/>
      <c r="U164" s="33"/>
      <c r="V164" s="33"/>
      <c r="W164" s="33"/>
      <c r="X164" s="33"/>
      <c r="Y164" s="33"/>
      <c r="Z164" s="30"/>
      <c r="AA164" s="30"/>
    </row>
    <row r="165" spans="1:27" ht="13.2" x14ac:dyDescent="0.25">
      <c r="A165" s="78"/>
      <c r="B165" s="28"/>
      <c r="C165" s="28"/>
      <c r="D165" s="27"/>
      <c r="E165" s="28"/>
      <c r="F165" s="27"/>
      <c r="G165" s="28"/>
      <c r="H165" s="31"/>
      <c r="I165" s="31"/>
      <c r="J165" s="30"/>
      <c r="K165" s="30"/>
      <c r="L165" s="28"/>
      <c r="M165" s="31"/>
      <c r="N165" s="32"/>
      <c r="O165" s="31"/>
      <c r="P165" s="28"/>
      <c r="Q165" s="28"/>
      <c r="R165" s="31"/>
      <c r="S165" s="31"/>
      <c r="T165" s="33"/>
      <c r="U165" s="33"/>
      <c r="V165" s="33"/>
      <c r="W165" s="33"/>
      <c r="X165" s="33"/>
      <c r="Y165" s="33"/>
      <c r="Z165" s="30"/>
      <c r="AA165" s="30"/>
    </row>
    <row r="166" spans="1:27" ht="13.2" x14ac:dyDescent="0.25">
      <c r="A166" s="78"/>
      <c r="B166" s="28"/>
      <c r="C166" s="28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2"/>
      <c r="O166" s="31"/>
      <c r="P166" s="28"/>
      <c r="Q166" s="28"/>
      <c r="R166" s="31"/>
      <c r="S166" s="31"/>
      <c r="T166" s="33"/>
      <c r="U166" s="33"/>
      <c r="V166" s="33"/>
      <c r="W166" s="33"/>
      <c r="X166" s="33"/>
      <c r="Y166" s="33"/>
      <c r="Z166" s="30"/>
      <c r="AA166" s="30"/>
    </row>
    <row r="167" spans="1:27" ht="13.2" x14ac:dyDescent="0.25">
      <c r="A167" s="78"/>
      <c r="B167" s="28"/>
      <c r="C167" s="28"/>
      <c r="D167" s="27"/>
      <c r="E167" s="28"/>
      <c r="F167" s="27"/>
      <c r="G167" s="28"/>
      <c r="H167" s="31"/>
      <c r="I167" s="31"/>
      <c r="J167" s="30"/>
      <c r="K167" s="30"/>
      <c r="L167" s="28"/>
      <c r="M167" s="31"/>
      <c r="N167" s="32"/>
      <c r="O167" s="31"/>
      <c r="P167" s="28"/>
      <c r="Q167" s="28"/>
      <c r="R167" s="31"/>
      <c r="S167" s="31"/>
      <c r="T167" s="33"/>
      <c r="U167" s="33"/>
      <c r="V167" s="33"/>
      <c r="W167" s="33"/>
      <c r="X167" s="33"/>
      <c r="Y167" s="33"/>
      <c r="Z167" s="30"/>
      <c r="AA167" s="30"/>
    </row>
    <row r="168" spans="1:27" ht="13.2" x14ac:dyDescent="0.25">
      <c r="A168" s="78"/>
      <c r="B168" s="28"/>
      <c r="C168" s="28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2"/>
      <c r="O168" s="31"/>
      <c r="P168" s="28"/>
      <c r="Q168" s="28"/>
      <c r="R168" s="31"/>
      <c r="S168" s="31"/>
      <c r="T168" s="33"/>
      <c r="U168" s="33"/>
      <c r="V168" s="33"/>
      <c r="W168" s="33"/>
      <c r="X168" s="33"/>
      <c r="Y168" s="33"/>
      <c r="Z168" s="30"/>
      <c r="AA168" s="30"/>
    </row>
    <row r="169" spans="1:27" ht="13.2" x14ac:dyDescent="0.25">
      <c r="A169" s="78"/>
      <c r="B169" s="28"/>
      <c r="C169" s="28"/>
      <c r="D169" s="27"/>
      <c r="E169" s="28"/>
      <c r="F169" s="27"/>
      <c r="G169" s="28"/>
      <c r="H169" s="31"/>
      <c r="I169" s="31"/>
      <c r="J169" s="30"/>
      <c r="K169" s="30"/>
      <c r="L169" s="28"/>
      <c r="M169" s="31"/>
      <c r="N169" s="32"/>
      <c r="O169" s="31"/>
      <c r="P169" s="28"/>
      <c r="Q169" s="28"/>
      <c r="R169" s="31"/>
      <c r="S169" s="31"/>
      <c r="T169" s="33"/>
      <c r="U169" s="33"/>
      <c r="V169" s="33"/>
      <c r="W169" s="33"/>
      <c r="X169" s="33"/>
      <c r="Y169" s="33"/>
      <c r="Z169" s="30"/>
      <c r="AA169" s="30"/>
    </row>
    <row r="170" spans="1:27" ht="13.2" x14ac:dyDescent="0.25">
      <c r="A170" s="78"/>
      <c r="B170" s="28"/>
      <c r="C170" s="28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2"/>
      <c r="O170" s="31"/>
      <c r="P170" s="28"/>
      <c r="Q170" s="28"/>
      <c r="R170" s="31"/>
      <c r="S170" s="31"/>
      <c r="T170" s="33"/>
      <c r="U170" s="33"/>
      <c r="V170" s="33"/>
      <c r="W170" s="33"/>
      <c r="X170" s="33"/>
      <c r="Y170" s="33"/>
      <c r="Z170" s="30"/>
      <c r="AA170" s="30"/>
    </row>
    <row r="171" spans="1:27" ht="13.2" x14ac:dyDescent="0.25">
      <c r="A171" s="78"/>
      <c r="B171" s="28"/>
      <c r="C171" s="28"/>
      <c r="D171" s="27"/>
      <c r="E171" s="28"/>
      <c r="F171" s="27"/>
      <c r="G171" s="28"/>
      <c r="H171" s="31"/>
      <c r="I171" s="31"/>
      <c r="J171" s="30"/>
      <c r="K171" s="30"/>
      <c r="L171" s="28"/>
      <c r="M171" s="31"/>
      <c r="N171" s="32"/>
      <c r="O171" s="31"/>
      <c r="P171" s="28"/>
      <c r="Q171" s="28"/>
      <c r="R171" s="31"/>
      <c r="S171" s="31"/>
      <c r="T171" s="33"/>
      <c r="U171" s="33"/>
      <c r="V171" s="33"/>
      <c r="W171" s="33"/>
      <c r="X171" s="33"/>
      <c r="Y171" s="33"/>
      <c r="Z171" s="30"/>
      <c r="AA171" s="30"/>
    </row>
    <row r="172" spans="1:27" ht="13.2" x14ac:dyDescent="0.25">
      <c r="A172" s="78"/>
      <c r="B172" s="28"/>
      <c r="C172" s="28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2"/>
      <c r="O172" s="31"/>
      <c r="P172" s="28"/>
      <c r="Q172" s="28"/>
      <c r="R172" s="31"/>
      <c r="S172" s="31"/>
      <c r="T172" s="33"/>
      <c r="U172" s="33"/>
      <c r="V172" s="33"/>
      <c r="W172" s="33"/>
      <c r="X172" s="33"/>
      <c r="Y172" s="33"/>
      <c r="Z172" s="30"/>
      <c r="AA172" s="30"/>
    </row>
    <row r="173" spans="1:27" ht="13.2" x14ac:dyDescent="0.25">
      <c r="A173" s="78"/>
      <c r="B173" s="28"/>
      <c r="C173" s="28"/>
      <c r="D173" s="27"/>
      <c r="E173" s="28"/>
      <c r="F173" s="27"/>
      <c r="G173" s="28"/>
      <c r="H173" s="31"/>
      <c r="I173" s="31"/>
      <c r="J173" s="30"/>
      <c r="K173" s="30"/>
      <c r="L173" s="28"/>
      <c r="M173" s="31"/>
      <c r="N173" s="32"/>
      <c r="O173" s="31"/>
      <c r="P173" s="28"/>
      <c r="Q173" s="28"/>
      <c r="R173" s="31"/>
      <c r="S173" s="31"/>
      <c r="T173" s="33"/>
      <c r="U173" s="33"/>
      <c r="V173" s="33"/>
      <c r="W173" s="33"/>
      <c r="X173" s="33"/>
      <c r="Y173" s="33"/>
      <c r="Z173" s="30"/>
      <c r="AA173" s="30"/>
    </row>
    <row r="174" spans="1:27" ht="13.2" x14ac:dyDescent="0.25">
      <c r="A174" s="78"/>
      <c r="B174" s="28"/>
      <c r="C174" s="28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2"/>
      <c r="O174" s="31"/>
      <c r="P174" s="28"/>
      <c r="Q174" s="28"/>
      <c r="R174" s="31"/>
      <c r="S174" s="31"/>
      <c r="T174" s="33"/>
      <c r="U174" s="33"/>
      <c r="V174" s="33"/>
      <c r="W174" s="33"/>
      <c r="X174" s="33"/>
      <c r="Y174" s="33"/>
      <c r="Z174" s="30"/>
      <c r="AA174" s="30"/>
    </row>
    <row r="175" spans="1:27" ht="13.2" x14ac:dyDescent="0.25">
      <c r="A175" s="78"/>
      <c r="B175" s="28"/>
      <c r="C175" s="28"/>
      <c r="D175" s="27"/>
      <c r="E175" s="28"/>
      <c r="F175" s="27"/>
      <c r="G175" s="28"/>
      <c r="H175" s="31"/>
      <c r="I175" s="31"/>
      <c r="J175" s="30"/>
      <c r="K175" s="30"/>
      <c r="L175" s="28"/>
      <c r="M175" s="31"/>
      <c r="N175" s="32"/>
      <c r="O175" s="31"/>
      <c r="P175" s="28"/>
      <c r="Q175" s="28"/>
      <c r="R175" s="31"/>
      <c r="S175" s="31"/>
      <c r="T175" s="33"/>
      <c r="U175" s="33"/>
      <c r="V175" s="33"/>
      <c r="W175" s="33"/>
      <c r="X175" s="33"/>
      <c r="Y175" s="33"/>
      <c r="Z175" s="30"/>
      <c r="AA175" s="30"/>
    </row>
    <row r="176" spans="1:27" ht="13.2" x14ac:dyDescent="0.25">
      <c r="A176" s="78"/>
      <c r="B176" s="28"/>
      <c r="C176" s="28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2"/>
      <c r="O176" s="31"/>
      <c r="P176" s="28"/>
      <c r="Q176" s="28"/>
      <c r="R176" s="31"/>
      <c r="S176" s="31"/>
      <c r="T176" s="33"/>
      <c r="U176" s="33"/>
      <c r="V176" s="33"/>
      <c r="W176" s="33"/>
      <c r="X176" s="33"/>
      <c r="Y176" s="33"/>
      <c r="Z176" s="30"/>
      <c r="AA176" s="30"/>
    </row>
    <row r="177" spans="1:27" ht="13.2" x14ac:dyDescent="0.25">
      <c r="A177" s="78"/>
      <c r="B177" s="28"/>
      <c r="C177" s="28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2"/>
      <c r="O177" s="31"/>
      <c r="P177" s="28"/>
      <c r="Q177" s="28"/>
      <c r="R177" s="31"/>
      <c r="S177" s="31"/>
      <c r="T177" s="33"/>
      <c r="U177" s="33"/>
      <c r="V177" s="33"/>
      <c r="W177" s="33"/>
      <c r="X177" s="33"/>
      <c r="Y177" s="33"/>
      <c r="Z177" s="30"/>
      <c r="AA177" s="30"/>
    </row>
    <row r="178" spans="1:27" ht="13.2" x14ac:dyDescent="0.25">
      <c r="A178" s="78"/>
      <c r="B178" s="28"/>
      <c r="C178" s="28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2"/>
      <c r="O178" s="31"/>
      <c r="P178" s="28"/>
      <c r="Q178" s="28"/>
      <c r="R178" s="31"/>
      <c r="S178" s="31"/>
      <c r="T178" s="33"/>
      <c r="U178" s="33"/>
      <c r="V178" s="33"/>
      <c r="W178" s="33"/>
      <c r="X178" s="33"/>
      <c r="Y178" s="33"/>
      <c r="Z178" s="30"/>
      <c r="AA178" s="30"/>
    </row>
    <row r="179" spans="1:27" ht="13.2" x14ac:dyDescent="0.25">
      <c r="A179" s="78"/>
      <c r="B179" s="28"/>
      <c r="C179" s="28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2"/>
      <c r="O179" s="31"/>
      <c r="P179" s="28"/>
      <c r="Q179" s="28"/>
      <c r="R179" s="31"/>
      <c r="S179" s="31"/>
      <c r="T179" s="33"/>
      <c r="U179" s="33"/>
      <c r="V179" s="33"/>
      <c r="W179" s="33"/>
      <c r="X179" s="33"/>
      <c r="Y179" s="33"/>
      <c r="Z179" s="30"/>
      <c r="AA179" s="30"/>
    </row>
    <row r="180" spans="1:27" ht="13.2" x14ac:dyDescent="0.25">
      <c r="A180" s="78"/>
      <c r="B180" s="28"/>
      <c r="C180" s="28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2"/>
      <c r="O180" s="31"/>
      <c r="P180" s="28"/>
      <c r="Q180" s="28"/>
      <c r="R180" s="31"/>
      <c r="S180" s="31"/>
      <c r="T180" s="33"/>
      <c r="U180" s="33"/>
      <c r="V180" s="33"/>
      <c r="W180" s="33"/>
      <c r="X180" s="33"/>
      <c r="Y180" s="33"/>
      <c r="Z180" s="30"/>
      <c r="AA180" s="30"/>
    </row>
    <row r="181" spans="1:27" ht="13.2" x14ac:dyDescent="0.25">
      <c r="A181" s="78"/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2"/>
      <c r="O181" s="31"/>
      <c r="P181" s="28"/>
      <c r="Q181" s="28"/>
      <c r="R181" s="31"/>
      <c r="S181" s="31"/>
      <c r="T181" s="33"/>
      <c r="U181" s="33"/>
      <c r="V181" s="33"/>
      <c r="W181" s="33"/>
      <c r="X181" s="33"/>
      <c r="Y181" s="33"/>
      <c r="Z181" s="30"/>
      <c r="AA181" s="30"/>
    </row>
    <row r="182" spans="1:27" ht="13.2" x14ac:dyDescent="0.25">
      <c r="A182" s="78"/>
      <c r="B182" s="28"/>
      <c r="C182" s="28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2"/>
      <c r="O182" s="31"/>
      <c r="P182" s="28"/>
      <c r="Q182" s="28"/>
      <c r="R182" s="31"/>
      <c r="S182" s="31"/>
      <c r="T182" s="33"/>
      <c r="U182" s="33"/>
      <c r="V182" s="33"/>
      <c r="W182" s="33"/>
      <c r="X182" s="33"/>
      <c r="Y182" s="33"/>
      <c r="Z182" s="30"/>
      <c r="AA182" s="30"/>
    </row>
    <row r="183" spans="1:27" ht="13.2" x14ac:dyDescent="0.25">
      <c r="A183" s="78"/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2"/>
      <c r="O183" s="31"/>
      <c r="P183" s="28"/>
      <c r="Q183" s="28"/>
      <c r="R183" s="31"/>
      <c r="S183" s="31"/>
      <c r="T183" s="33"/>
      <c r="U183" s="33"/>
      <c r="V183" s="33"/>
      <c r="W183" s="33"/>
      <c r="X183" s="33"/>
      <c r="Y183" s="33"/>
      <c r="Z183" s="30"/>
      <c r="AA183" s="30"/>
    </row>
    <row r="184" spans="1:27" ht="13.2" x14ac:dyDescent="0.25">
      <c r="A184" s="78"/>
      <c r="B184" s="28"/>
      <c r="C184" s="28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2"/>
      <c r="O184" s="31"/>
      <c r="P184" s="28"/>
      <c r="Q184" s="28"/>
      <c r="R184" s="31"/>
      <c r="S184" s="31"/>
      <c r="T184" s="33"/>
      <c r="U184" s="33"/>
      <c r="V184" s="33"/>
      <c r="W184" s="33"/>
      <c r="X184" s="33"/>
      <c r="Y184" s="33"/>
      <c r="Z184" s="30"/>
      <c r="AA184" s="30"/>
    </row>
    <row r="185" spans="1:27" ht="13.2" x14ac:dyDescent="0.25">
      <c r="A185" s="78"/>
      <c r="B185" s="28"/>
      <c r="C185" s="28"/>
      <c r="D185" s="27"/>
      <c r="E185" s="28"/>
      <c r="F185" s="27"/>
      <c r="G185" s="28"/>
      <c r="H185" s="31"/>
      <c r="I185" s="31"/>
      <c r="J185" s="30"/>
      <c r="K185" s="30"/>
      <c r="L185" s="28"/>
      <c r="M185" s="31"/>
      <c r="N185" s="32"/>
      <c r="O185" s="31"/>
      <c r="P185" s="28"/>
      <c r="Q185" s="28"/>
      <c r="R185" s="31"/>
      <c r="S185" s="31"/>
      <c r="T185" s="33"/>
      <c r="U185" s="33"/>
      <c r="V185" s="33"/>
      <c r="W185" s="33"/>
      <c r="X185" s="33"/>
      <c r="Y185" s="33"/>
      <c r="Z185" s="30"/>
      <c r="AA185" s="30"/>
    </row>
    <row r="186" spans="1:27" ht="13.2" x14ac:dyDescent="0.25">
      <c r="A186" s="78"/>
      <c r="B186" s="28"/>
      <c r="C186" s="28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2"/>
      <c r="O186" s="31"/>
      <c r="P186" s="28"/>
      <c r="Q186" s="28"/>
      <c r="R186" s="31"/>
      <c r="S186" s="31"/>
      <c r="T186" s="33"/>
      <c r="U186" s="33"/>
      <c r="V186" s="33"/>
      <c r="W186" s="33"/>
      <c r="X186" s="33"/>
      <c r="Y186" s="33"/>
      <c r="Z186" s="30"/>
      <c r="AA186" s="30"/>
    </row>
    <row r="187" spans="1:27" ht="13.2" x14ac:dyDescent="0.25">
      <c r="A187" s="78"/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2"/>
      <c r="O187" s="31"/>
      <c r="P187" s="28"/>
      <c r="Q187" s="28"/>
      <c r="R187" s="31"/>
      <c r="S187" s="31"/>
      <c r="T187" s="33"/>
      <c r="U187" s="33"/>
      <c r="V187" s="33"/>
      <c r="W187" s="33"/>
      <c r="X187" s="33"/>
      <c r="Y187" s="33"/>
      <c r="Z187" s="30"/>
      <c r="AA187" s="30"/>
    </row>
    <row r="188" spans="1:27" ht="13.2" x14ac:dyDescent="0.25">
      <c r="A188" s="78"/>
      <c r="B188" s="28"/>
      <c r="C188" s="28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2"/>
      <c r="O188" s="31"/>
      <c r="P188" s="28"/>
      <c r="Q188" s="28"/>
      <c r="R188" s="31"/>
      <c r="S188" s="31"/>
      <c r="T188" s="33"/>
      <c r="U188" s="33"/>
      <c r="V188" s="33"/>
      <c r="W188" s="33"/>
      <c r="X188" s="33"/>
      <c r="Y188" s="33"/>
      <c r="Z188" s="30"/>
      <c r="AA188" s="30"/>
    </row>
    <row r="189" spans="1:27" ht="13.2" x14ac:dyDescent="0.25">
      <c r="A189" s="78"/>
      <c r="B189" s="28"/>
      <c r="C189" s="28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2"/>
      <c r="O189" s="31"/>
      <c r="P189" s="28"/>
      <c r="Q189" s="28"/>
      <c r="R189" s="31"/>
      <c r="S189" s="31"/>
      <c r="T189" s="33"/>
      <c r="U189" s="33"/>
      <c r="V189" s="33"/>
      <c r="W189" s="33"/>
      <c r="X189" s="33"/>
      <c r="Y189" s="33"/>
      <c r="Z189" s="30"/>
      <c r="AA189" s="30"/>
    </row>
    <row r="190" spans="1:27" ht="13.2" x14ac:dyDescent="0.25">
      <c r="A190" s="78"/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2"/>
      <c r="O190" s="31"/>
      <c r="P190" s="28"/>
      <c r="Q190" s="28"/>
      <c r="R190" s="31"/>
      <c r="S190" s="31"/>
      <c r="T190" s="33"/>
      <c r="U190" s="33"/>
      <c r="V190" s="33"/>
      <c r="W190" s="33"/>
      <c r="X190" s="33"/>
      <c r="Y190" s="33"/>
      <c r="Z190" s="30"/>
      <c r="AA190" s="30"/>
    </row>
    <row r="191" spans="1:27" ht="13.2" x14ac:dyDescent="0.25">
      <c r="A191" s="78"/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2"/>
      <c r="O191" s="31"/>
      <c r="P191" s="28"/>
      <c r="Q191" s="28"/>
      <c r="R191" s="31"/>
      <c r="S191" s="31"/>
      <c r="T191" s="33"/>
      <c r="U191" s="33"/>
      <c r="V191" s="33"/>
      <c r="W191" s="33"/>
      <c r="X191" s="33"/>
      <c r="Y191" s="33"/>
      <c r="Z191" s="30"/>
      <c r="AA191" s="30"/>
    </row>
    <row r="192" spans="1:27" ht="13.2" x14ac:dyDescent="0.25">
      <c r="A192" s="78"/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2"/>
      <c r="O192" s="31"/>
      <c r="P192" s="28"/>
      <c r="Q192" s="28"/>
      <c r="R192" s="31"/>
      <c r="S192" s="31"/>
      <c r="T192" s="33"/>
      <c r="U192" s="33"/>
      <c r="V192" s="33"/>
      <c r="W192" s="33"/>
      <c r="X192" s="33"/>
      <c r="Y192" s="33"/>
      <c r="Z192" s="30"/>
      <c r="AA192" s="30"/>
    </row>
    <row r="193" spans="1:27" ht="13.2" x14ac:dyDescent="0.25">
      <c r="A193" s="78"/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2"/>
      <c r="O193" s="31"/>
      <c r="P193" s="28"/>
      <c r="Q193" s="28"/>
      <c r="R193" s="31"/>
      <c r="S193" s="31"/>
      <c r="T193" s="33"/>
      <c r="U193" s="33"/>
      <c r="V193" s="33"/>
      <c r="W193" s="33"/>
      <c r="X193" s="33"/>
      <c r="Y193" s="33"/>
      <c r="Z193" s="30"/>
      <c r="AA193" s="30"/>
    </row>
    <row r="194" spans="1:27" ht="13.2" x14ac:dyDescent="0.25">
      <c r="A194" s="78"/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2"/>
      <c r="O194" s="31"/>
      <c r="P194" s="28"/>
      <c r="Q194" s="28"/>
      <c r="R194" s="31"/>
      <c r="S194" s="31"/>
      <c r="T194" s="33"/>
      <c r="U194" s="33"/>
      <c r="V194" s="33"/>
      <c r="W194" s="33"/>
      <c r="X194" s="33"/>
      <c r="Y194" s="33"/>
      <c r="Z194" s="30"/>
      <c r="AA194" s="30"/>
    </row>
    <row r="195" spans="1:27" ht="13.2" x14ac:dyDescent="0.25">
      <c r="A195" s="78"/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2"/>
      <c r="O195" s="31"/>
      <c r="P195" s="28"/>
      <c r="Q195" s="28"/>
      <c r="R195" s="31"/>
      <c r="S195" s="31"/>
      <c r="T195" s="33"/>
      <c r="U195" s="33"/>
      <c r="V195" s="33"/>
      <c r="W195" s="33"/>
      <c r="X195" s="33"/>
      <c r="Y195" s="33"/>
      <c r="Z195" s="30"/>
      <c r="AA195" s="30"/>
    </row>
    <row r="196" spans="1:27" ht="13.2" x14ac:dyDescent="0.25">
      <c r="A196" s="78"/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2"/>
      <c r="O196" s="31"/>
      <c r="P196" s="28"/>
      <c r="Q196" s="28"/>
      <c r="R196" s="31"/>
      <c r="S196" s="31"/>
      <c r="T196" s="33"/>
      <c r="U196" s="33"/>
      <c r="V196" s="33"/>
      <c r="W196" s="33"/>
      <c r="X196" s="33"/>
      <c r="Y196" s="33"/>
      <c r="Z196" s="30"/>
      <c r="AA196" s="30"/>
    </row>
    <row r="197" spans="1:27" ht="13.2" x14ac:dyDescent="0.25">
      <c r="A197" s="78"/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2"/>
      <c r="O197" s="31"/>
      <c r="P197" s="28"/>
      <c r="Q197" s="28"/>
      <c r="R197" s="31"/>
      <c r="S197" s="31"/>
      <c r="T197" s="33"/>
      <c r="U197" s="33"/>
      <c r="V197" s="33"/>
      <c r="W197" s="33"/>
      <c r="X197" s="33"/>
      <c r="Y197" s="33"/>
      <c r="Z197" s="30"/>
      <c r="AA197" s="30"/>
    </row>
    <row r="198" spans="1:27" ht="13.2" x14ac:dyDescent="0.25">
      <c r="A198" s="78"/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2"/>
      <c r="O198" s="31"/>
      <c r="P198" s="28"/>
      <c r="Q198" s="28"/>
      <c r="R198" s="31"/>
      <c r="S198" s="31"/>
      <c r="T198" s="33"/>
      <c r="U198" s="33"/>
      <c r="V198" s="33"/>
      <c r="W198" s="33"/>
      <c r="X198" s="33"/>
      <c r="Y198" s="33"/>
      <c r="Z198" s="30"/>
      <c r="AA198" s="30"/>
    </row>
    <row r="199" spans="1:27" ht="13.2" x14ac:dyDescent="0.25">
      <c r="A199" s="78"/>
      <c r="B199" s="28"/>
      <c r="C199" s="28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2"/>
      <c r="O199" s="31"/>
      <c r="P199" s="28"/>
      <c r="Q199" s="28"/>
      <c r="R199" s="31"/>
      <c r="S199" s="31"/>
      <c r="T199" s="33"/>
      <c r="U199" s="33"/>
      <c r="V199" s="33"/>
      <c r="W199" s="33"/>
      <c r="X199" s="33"/>
      <c r="Y199" s="33"/>
      <c r="Z199" s="30"/>
      <c r="AA199" s="30"/>
    </row>
    <row r="200" spans="1:27" ht="13.2" x14ac:dyDescent="0.25">
      <c r="A200" s="78"/>
      <c r="B200" s="28"/>
      <c r="C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2"/>
      <c r="O200" s="31"/>
      <c r="P200" s="28"/>
      <c r="Q200" s="28"/>
      <c r="R200" s="31"/>
      <c r="S200" s="31"/>
      <c r="T200" s="33"/>
      <c r="U200" s="33"/>
      <c r="V200" s="33"/>
      <c r="W200" s="33"/>
      <c r="X200" s="33"/>
      <c r="Y200" s="33"/>
      <c r="Z200" s="30"/>
      <c r="AA200" s="30"/>
    </row>
    <row r="201" spans="1:27" ht="13.2" x14ac:dyDescent="0.25">
      <c r="A201" s="78"/>
      <c r="B201" s="28"/>
      <c r="C201" s="28"/>
      <c r="D201" s="27"/>
      <c r="E201" s="28"/>
      <c r="F201" s="27"/>
      <c r="G201" s="28"/>
      <c r="H201" s="31"/>
      <c r="I201" s="31"/>
      <c r="J201" s="30"/>
      <c r="K201" s="30"/>
      <c r="L201" s="28"/>
      <c r="M201" s="31"/>
      <c r="N201" s="32"/>
      <c r="O201" s="31"/>
      <c r="P201" s="28"/>
      <c r="Q201" s="28"/>
      <c r="R201" s="31"/>
      <c r="S201" s="31"/>
      <c r="T201" s="33"/>
      <c r="U201" s="33"/>
      <c r="V201" s="33"/>
      <c r="W201" s="33"/>
      <c r="X201" s="33"/>
      <c r="Y201" s="33"/>
      <c r="Z201" s="30"/>
      <c r="AA201" s="30"/>
    </row>
    <row r="202" spans="1:27" ht="13.2" x14ac:dyDescent="0.25">
      <c r="A202" s="78"/>
      <c r="B202" s="28"/>
      <c r="C202" s="28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2"/>
      <c r="O202" s="31"/>
      <c r="P202" s="28"/>
      <c r="Q202" s="28"/>
      <c r="R202" s="31"/>
      <c r="S202" s="31"/>
      <c r="T202" s="33"/>
      <c r="U202" s="33"/>
      <c r="V202" s="33"/>
      <c r="W202" s="33"/>
      <c r="X202" s="33"/>
      <c r="Y202" s="33"/>
      <c r="Z202" s="30"/>
      <c r="AA202" s="30"/>
    </row>
    <row r="203" spans="1:27" ht="13.2" x14ac:dyDescent="0.25">
      <c r="A203" s="78"/>
      <c r="B203" s="28"/>
      <c r="C203" s="28"/>
      <c r="D203" s="27"/>
      <c r="E203" s="28"/>
      <c r="F203" s="27"/>
      <c r="G203" s="28"/>
      <c r="H203" s="31"/>
      <c r="I203" s="31"/>
      <c r="J203" s="30"/>
      <c r="K203" s="30"/>
      <c r="L203" s="28"/>
      <c r="M203" s="31"/>
      <c r="N203" s="32"/>
      <c r="O203" s="31"/>
      <c r="P203" s="28"/>
      <c r="Q203" s="28"/>
      <c r="R203" s="31"/>
      <c r="S203" s="31"/>
      <c r="T203" s="33"/>
      <c r="U203" s="33"/>
      <c r="V203" s="33"/>
      <c r="W203" s="33"/>
      <c r="X203" s="33"/>
      <c r="Y203" s="33"/>
      <c r="Z203" s="30"/>
      <c r="AA203" s="30"/>
    </row>
    <row r="204" spans="1:27" ht="13.2" x14ac:dyDescent="0.25">
      <c r="A204" s="78"/>
      <c r="B204" s="28"/>
      <c r="C204" s="28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2"/>
      <c r="O204" s="31"/>
      <c r="P204" s="28"/>
      <c r="Q204" s="28"/>
      <c r="R204" s="31"/>
      <c r="S204" s="31"/>
      <c r="T204" s="33"/>
      <c r="U204" s="33"/>
      <c r="V204" s="33"/>
      <c r="W204" s="33"/>
      <c r="X204" s="33"/>
      <c r="Y204" s="33"/>
      <c r="Z204" s="30"/>
      <c r="AA204" s="30"/>
    </row>
    <row r="205" spans="1:27" ht="13.2" x14ac:dyDescent="0.25">
      <c r="A205" s="78"/>
      <c r="B205" s="28"/>
      <c r="C205" s="28"/>
      <c r="D205" s="27"/>
      <c r="E205" s="28"/>
      <c r="F205" s="27"/>
      <c r="G205" s="28"/>
      <c r="H205" s="31"/>
      <c r="I205" s="31"/>
      <c r="J205" s="30"/>
      <c r="K205" s="30"/>
      <c r="L205" s="28"/>
      <c r="M205" s="31"/>
      <c r="N205" s="32"/>
      <c r="O205" s="31"/>
      <c r="P205" s="28"/>
      <c r="Q205" s="28"/>
      <c r="R205" s="31"/>
      <c r="S205" s="31"/>
      <c r="T205" s="33"/>
      <c r="U205" s="33"/>
      <c r="V205" s="33"/>
      <c r="W205" s="33"/>
      <c r="X205" s="33"/>
      <c r="Y205" s="33"/>
      <c r="Z205" s="30"/>
      <c r="AA205" s="30"/>
    </row>
    <row r="206" spans="1:27" ht="13.2" x14ac:dyDescent="0.25">
      <c r="A206" s="78"/>
      <c r="B206" s="28"/>
      <c r="C206" s="28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2"/>
      <c r="O206" s="31"/>
      <c r="P206" s="28"/>
      <c r="Q206" s="28"/>
      <c r="R206" s="31"/>
      <c r="S206" s="31"/>
      <c r="T206" s="33"/>
      <c r="U206" s="33"/>
      <c r="V206" s="33"/>
      <c r="W206" s="33"/>
      <c r="X206" s="33"/>
      <c r="Y206" s="33"/>
      <c r="Z206" s="30"/>
      <c r="AA206" s="30"/>
    </row>
    <row r="207" spans="1:27" ht="13.2" x14ac:dyDescent="0.25">
      <c r="A207" s="78"/>
      <c r="B207" s="28"/>
      <c r="C207" s="28"/>
      <c r="D207" s="27"/>
      <c r="E207" s="28"/>
      <c r="F207" s="27"/>
      <c r="G207" s="28"/>
      <c r="H207" s="31"/>
      <c r="I207" s="31"/>
      <c r="J207" s="30"/>
      <c r="K207" s="30"/>
      <c r="L207" s="28"/>
      <c r="M207" s="31"/>
      <c r="N207" s="32"/>
      <c r="O207" s="31"/>
      <c r="P207" s="28"/>
      <c r="Q207" s="28"/>
      <c r="R207" s="31"/>
      <c r="S207" s="31"/>
      <c r="T207" s="33"/>
      <c r="U207" s="33"/>
      <c r="V207" s="33"/>
      <c r="W207" s="33"/>
      <c r="X207" s="33"/>
      <c r="Y207" s="33"/>
      <c r="Z207" s="30"/>
      <c r="AA207" s="30"/>
    </row>
    <row r="208" spans="1:27" ht="13.2" x14ac:dyDescent="0.25">
      <c r="A208" s="78"/>
      <c r="B208" s="28"/>
      <c r="C208" s="28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2"/>
      <c r="O208" s="31"/>
      <c r="P208" s="28"/>
      <c r="Q208" s="28"/>
      <c r="R208" s="31"/>
      <c r="S208" s="31"/>
      <c r="T208" s="33"/>
      <c r="U208" s="33"/>
      <c r="V208" s="33"/>
      <c r="W208" s="33"/>
      <c r="X208" s="33"/>
      <c r="Y208" s="33"/>
      <c r="Z208" s="30"/>
      <c r="AA208" s="30"/>
    </row>
    <row r="209" spans="1:27" ht="13.2" x14ac:dyDescent="0.25">
      <c r="A209" s="78"/>
      <c r="B209" s="28"/>
      <c r="C209" s="28"/>
      <c r="D209" s="27"/>
      <c r="E209" s="28"/>
      <c r="F209" s="27"/>
      <c r="G209" s="28"/>
      <c r="H209" s="31"/>
      <c r="I209" s="31"/>
      <c r="J209" s="30"/>
      <c r="K209" s="30"/>
      <c r="L209" s="28"/>
      <c r="M209" s="31"/>
      <c r="N209" s="32"/>
      <c r="O209" s="31"/>
      <c r="P209" s="28"/>
      <c r="Q209" s="28"/>
      <c r="R209" s="31"/>
      <c r="S209" s="31"/>
      <c r="T209" s="33"/>
      <c r="U209" s="33"/>
      <c r="V209" s="33"/>
      <c r="W209" s="33"/>
      <c r="X209" s="33"/>
      <c r="Y209" s="33"/>
      <c r="Z209" s="30"/>
      <c r="AA209" s="30"/>
    </row>
    <row r="210" spans="1:27" ht="13.2" x14ac:dyDescent="0.25">
      <c r="A210" s="78"/>
      <c r="B210" s="28"/>
      <c r="C210" s="28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2"/>
      <c r="O210" s="31"/>
      <c r="P210" s="28"/>
      <c r="Q210" s="28"/>
      <c r="R210" s="31"/>
      <c r="S210" s="31"/>
      <c r="T210" s="33"/>
      <c r="U210" s="33"/>
      <c r="V210" s="33"/>
      <c r="W210" s="33"/>
      <c r="X210" s="33"/>
      <c r="Y210" s="33"/>
      <c r="Z210" s="30"/>
      <c r="AA210" s="30"/>
    </row>
    <row r="211" spans="1:27" ht="13.2" x14ac:dyDescent="0.25">
      <c r="A211" s="78"/>
      <c r="B211" s="28"/>
      <c r="C211" s="28"/>
      <c r="D211" s="27"/>
      <c r="E211" s="28"/>
      <c r="F211" s="27"/>
      <c r="G211" s="28"/>
      <c r="H211" s="31"/>
      <c r="I211" s="31"/>
      <c r="J211" s="30"/>
      <c r="K211" s="30"/>
      <c r="L211" s="28"/>
      <c r="M211" s="31"/>
      <c r="N211" s="32"/>
      <c r="O211" s="31"/>
      <c r="P211" s="28"/>
      <c r="Q211" s="28"/>
      <c r="R211" s="31"/>
      <c r="S211" s="31"/>
      <c r="T211" s="33"/>
      <c r="U211" s="33"/>
      <c r="V211" s="33"/>
      <c r="W211" s="33"/>
      <c r="X211" s="33"/>
      <c r="Y211" s="33"/>
      <c r="Z211" s="30"/>
      <c r="AA211" s="30"/>
    </row>
    <row r="212" spans="1:27" ht="13.2" x14ac:dyDescent="0.25">
      <c r="A212" s="78"/>
      <c r="B212" s="28"/>
      <c r="C212" s="28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2"/>
      <c r="O212" s="31"/>
      <c r="P212" s="28"/>
      <c r="Q212" s="28"/>
      <c r="R212" s="31"/>
      <c r="S212" s="31"/>
      <c r="T212" s="33"/>
      <c r="U212" s="33"/>
      <c r="V212" s="33"/>
      <c r="W212" s="33"/>
      <c r="X212" s="33"/>
      <c r="Y212" s="33"/>
      <c r="Z212" s="30"/>
      <c r="AA212" s="30"/>
    </row>
    <row r="213" spans="1:27" ht="13.2" x14ac:dyDescent="0.25">
      <c r="A213" s="78"/>
      <c r="B213" s="28"/>
      <c r="C213" s="28"/>
      <c r="D213" s="27"/>
      <c r="E213" s="28"/>
      <c r="F213" s="27"/>
      <c r="G213" s="28"/>
      <c r="H213" s="31"/>
      <c r="I213" s="31"/>
      <c r="J213" s="30"/>
      <c r="K213" s="30"/>
      <c r="L213" s="28"/>
      <c r="M213" s="31"/>
      <c r="N213" s="32"/>
      <c r="O213" s="31"/>
      <c r="P213" s="28"/>
      <c r="Q213" s="28"/>
      <c r="R213" s="31"/>
      <c r="S213" s="31"/>
      <c r="T213" s="33"/>
      <c r="U213" s="33"/>
      <c r="V213" s="33"/>
      <c r="W213" s="33"/>
      <c r="X213" s="33"/>
      <c r="Y213" s="33"/>
      <c r="Z213" s="30"/>
      <c r="AA213" s="30"/>
    </row>
    <row r="214" spans="1:27" ht="13.2" x14ac:dyDescent="0.25">
      <c r="A214" s="78"/>
      <c r="B214" s="28"/>
      <c r="C214" s="28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2"/>
      <c r="O214" s="31"/>
      <c r="P214" s="28"/>
      <c r="Q214" s="28"/>
      <c r="R214" s="31"/>
      <c r="S214" s="31"/>
      <c r="T214" s="33"/>
      <c r="U214" s="33"/>
      <c r="V214" s="33"/>
      <c r="W214" s="33"/>
      <c r="X214" s="33"/>
      <c r="Y214" s="33"/>
      <c r="Z214" s="30"/>
      <c r="AA214" s="30"/>
    </row>
    <row r="215" spans="1:27" ht="13.2" x14ac:dyDescent="0.25">
      <c r="A215" s="78"/>
      <c r="B215" s="28"/>
      <c r="C215" s="28"/>
      <c r="D215" s="27"/>
      <c r="E215" s="28"/>
      <c r="F215" s="27"/>
      <c r="G215" s="28"/>
      <c r="H215" s="31"/>
      <c r="I215" s="31"/>
      <c r="J215" s="30"/>
      <c r="K215" s="30"/>
      <c r="L215" s="28"/>
      <c r="M215" s="31"/>
      <c r="N215" s="32"/>
      <c r="O215" s="31"/>
      <c r="P215" s="28"/>
      <c r="Q215" s="28"/>
      <c r="R215" s="31"/>
      <c r="S215" s="31"/>
      <c r="T215" s="33"/>
      <c r="U215" s="33"/>
      <c r="V215" s="33"/>
      <c r="W215" s="33"/>
      <c r="X215" s="33"/>
      <c r="Y215" s="33"/>
      <c r="Z215" s="30"/>
      <c r="AA215" s="30"/>
    </row>
    <row r="216" spans="1:27" ht="13.2" x14ac:dyDescent="0.25">
      <c r="A216" s="78"/>
      <c r="B216" s="28"/>
      <c r="C216" s="28"/>
      <c r="D216" s="27"/>
      <c r="E216" s="28"/>
      <c r="F216" s="27"/>
      <c r="G216" s="28"/>
      <c r="H216" s="31"/>
      <c r="I216" s="31"/>
      <c r="J216" s="30"/>
      <c r="K216" s="30"/>
      <c r="L216" s="28"/>
      <c r="M216" s="31"/>
      <c r="N216" s="32"/>
      <c r="O216" s="31"/>
      <c r="P216" s="28"/>
      <c r="Q216" s="28"/>
      <c r="R216" s="31"/>
      <c r="S216" s="31"/>
      <c r="T216" s="33"/>
      <c r="U216" s="33"/>
      <c r="V216" s="33"/>
      <c r="W216" s="33"/>
      <c r="X216" s="33"/>
      <c r="Y216" s="33"/>
      <c r="Z216" s="30"/>
      <c r="AA216" s="30"/>
    </row>
    <row r="217" spans="1:27" ht="13.2" x14ac:dyDescent="0.25">
      <c r="A217" s="78"/>
      <c r="B217" s="28"/>
      <c r="C217" s="28"/>
      <c r="D217" s="27"/>
      <c r="E217" s="28"/>
      <c r="F217" s="27"/>
      <c r="G217" s="28"/>
      <c r="H217" s="31"/>
      <c r="I217" s="31"/>
      <c r="J217" s="30"/>
      <c r="K217" s="30"/>
      <c r="L217" s="28"/>
      <c r="M217" s="31"/>
      <c r="N217" s="32"/>
      <c r="O217" s="31"/>
      <c r="P217" s="28"/>
      <c r="Q217" s="28"/>
      <c r="R217" s="31"/>
      <c r="S217" s="31"/>
      <c r="T217" s="33"/>
      <c r="U217" s="33"/>
      <c r="V217" s="33"/>
      <c r="W217" s="33"/>
      <c r="X217" s="33"/>
      <c r="Y217" s="33"/>
      <c r="Z217" s="30"/>
      <c r="AA217" s="30"/>
    </row>
    <row r="218" spans="1:27" ht="13.2" x14ac:dyDescent="0.25">
      <c r="A218" s="78"/>
      <c r="B218" s="28"/>
      <c r="C218" s="28"/>
      <c r="D218" s="27"/>
      <c r="E218" s="28"/>
      <c r="F218" s="27"/>
      <c r="G218" s="28"/>
      <c r="H218" s="31"/>
      <c r="I218" s="31"/>
      <c r="J218" s="30"/>
      <c r="K218" s="30"/>
      <c r="L218" s="28"/>
      <c r="M218" s="31"/>
      <c r="N218" s="32"/>
      <c r="O218" s="31"/>
      <c r="P218" s="28"/>
      <c r="Q218" s="28"/>
      <c r="R218" s="31"/>
      <c r="S218" s="31"/>
      <c r="T218" s="33"/>
      <c r="U218" s="33"/>
      <c r="V218" s="33"/>
      <c r="W218" s="33"/>
      <c r="X218" s="33"/>
      <c r="Y218" s="33"/>
      <c r="Z218" s="30"/>
      <c r="AA218" s="30"/>
    </row>
    <row r="219" spans="1:27" ht="13.2" x14ac:dyDescent="0.25">
      <c r="A219" s="78"/>
      <c r="B219" s="28"/>
      <c r="C219" s="28"/>
      <c r="D219" s="27"/>
      <c r="E219" s="28"/>
      <c r="F219" s="27"/>
      <c r="G219" s="28"/>
      <c r="H219" s="31"/>
      <c r="I219" s="31"/>
      <c r="J219" s="30"/>
      <c r="K219" s="30"/>
      <c r="L219" s="28"/>
      <c r="M219" s="31"/>
      <c r="N219" s="32"/>
      <c r="O219" s="31"/>
      <c r="P219" s="28"/>
      <c r="Q219" s="28"/>
      <c r="R219" s="31"/>
      <c r="S219" s="31"/>
      <c r="T219" s="33"/>
      <c r="U219" s="33"/>
      <c r="V219" s="33"/>
      <c r="W219" s="33"/>
      <c r="X219" s="33"/>
      <c r="Y219" s="33"/>
      <c r="Z219" s="30"/>
      <c r="AA219" s="30"/>
    </row>
    <row r="220" spans="1:27" ht="13.2" x14ac:dyDescent="0.25">
      <c r="A220" s="78"/>
      <c r="B220" s="28"/>
      <c r="C220" s="28"/>
      <c r="D220" s="27"/>
      <c r="E220" s="28"/>
      <c r="F220" s="27"/>
      <c r="G220" s="28"/>
      <c r="H220" s="31"/>
      <c r="I220" s="31"/>
      <c r="J220" s="30"/>
      <c r="K220" s="30"/>
      <c r="L220" s="28"/>
      <c r="M220" s="31"/>
      <c r="N220" s="32"/>
      <c r="O220" s="31"/>
      <c r="P220" s="28"/>
      <c r="Q220" s="28"/>
      <c r="R220" s="31"/>
      <c r="S220" s="31"/>
      <c r="T220" s="33"/>
      <c r="U220" s="33"/>
      <c r="V220" s="33"/>
      <c r="W220" s="33"/>
      <c r="X220" s="33"/>
      <c r="Y220" s="33"/>
      <c r="Z220" s="30"/>
      <c r="AA220" s="30"/>
    </row>
    <row r="221" spans="1:27" ht="13.2" x14ac:dyDescent="0.25">
      <c r="A221" s="78"/>
      <c r="B221" s="28"/>
      <c r="C221" s="28"/>
      <c r="D221" s="27"/>
      <c r="E221" s="28"/>
      <c r="F221" s="27"/>
      <c r="G221" s="28"/>
      <c r="H221" s="31"/>
      <c r="I221" s="31"/>
      <c r="J221" s="30"/>
      <c r="K221" s="30"/>
      <c r="L221" s="28"/>
      <c r="M221" s="31"/>
      <c r="N221" s="32"/>
      <c r="O221" s="31"/>
      <c r="P221" s="28"/>
      <c r="Q221" s="28"/>
      <c r="R221" s="31"/>
      <c r="S221" s="31"/>
      <c r="T221" s="33"/>
      <c r="U221" s="33"/>
      <c r="V221" s="33"/>
      <c r="W221" s="33"/>
      <c r="X221" s="33"/>
      <c r="Y221" s="33"/>
      <c r="Z221" s="30"/>
      <c r="AA221" s="30"/>
    </row>
    <row r="222" spans="1:27" ht="13.2" x14ac:dyDescent="0.25">
      <c r="A222" s="78"/>
      <c r="B222" s="28"/>
      <c r="C222" s="28"/>
      <c r="D222" s="27"/>
      <c r="E222" s="28"/>
      <c r="F222" s="27"/>
      <c r="G222" s="28"/>
      <c r="H222" s="31"/>
      <c r="I222" s="31"/>
      <c r="J222" s="30"/>
      <c r="K222" s="30"/>
      <c r="L222" s="28"/>
      <c r="M222" s="31"/>
      <c r="N222" s="32"/>
      <c r="O222" s="31"/>
      <c r="P222" s="28"/>
      <c r="Q222" s="28"/>
      <c r="R222" s="31"/>
      <c r="S222" s="31"/>
      <c r="T222" s="33"/>
      <c r="U222" s="33"/>
      <c r="V222" s="33"/>
      <c r="W222" s="33"/>
      <c r="X222" s="33"/>
      <c r="Y222" s="33"/>
      <c r="Z222" s="30"/>
      <c r="AA222" s="30"/>
    </row>
    <row r="223" spans="1:27" ht="13.2" x14ac:dyDescent="0.25">
      <c r="A223" s="78"/>
      <c r="B223" s="28"/>
      <c r="C223" s="28"/>
      <c r="D223" s="27"/>
      <c r="E223" s="28"/>
      <c r="F223" s="27"/>
      <c r="G223" s="28"/>
      <c r="H223" s="31"/>
      <c r="I223" s="31"/>
      <c r="J223" s="30"/>
      <c r="K223" s="30"/>
      <c r="L223" s="28"/>
      <c r="M223" s="31"/>
      <c r="N223" s="32"/>
      <c r="O223" s="31"/>
      <c r="P223" s="28"/>
      <c r="Q223" s="28"/>
      <c r="R223" s="31"/>
      <c r="S223" s="31"/>
      <c r="T223" s="33"/>
      <c r="U223" s="33"/>
      <c r="V223" s="33"/>
      <c r="W223" s="33"/>
      <c r="X223" s="33"/>
      <c r="Y223" s="33"/>
      <c r="Z223" s="30"/>
      <c r="AA223" s="30"/>
    </row>
    <row r="224" spans="1:27" ht="13.2" x14ac:dyDescent="0.25">
      <c r="A224" s="78"/>
      <c r="B224" s="28"/>
      <c r="C224" s="28"/>
      <c r="D224" s="27"/>
      <c r="E224" s="28"/>
      <c r="F224" s="27"/>
      <c r="G224" s="28"/>
      <c r="H224" s="31"/>
      <c r="I224" s="31"/>
      <c r="J224" s="30"/>
      <c r="K224" s="30"/>
      <c r="L224" s="28"/>
      <c r="M224" s="31"/>
      <c r="N224" s="32"/>
      <c r="O224" s="31"/>
      <c r="P224" s="28"/>
      <c r="Q224" s="28"/>
      <c r="R224" s="31"/>
      <c r="S224" s="31"/>
      <c r="T224" s="33"/>
      <c r="U224" s="33"/>
      <c r="V224" s="33"/>
      <c r="W224" s="33"/>
      <c r="X224" s="33"/>
      <c r="Y224" s="33"/>
      <c r="Z224" s="30"/>
      <c r="AA224" s="30"/>
    </row>
    <row r="225" spans="1:27" ht="13.2" x14ac:dyDescent="0.25">
      <c r="A225" s="78"/>
      <c r="B225" s="28"/>
      <c r="C225" s="28"/>
      <c r="D225" s="27"/>
      <c r="E225" s="28"/>
      <c r="F225" s="27"/>
      <c r="G225" s="28"/>
      <c r="H225" s="31"/>
      <c r="I225" s="31"/>
      <c r="J225" s="30"/>
      <c r="K225" s="30"/>
      <c r="L225" s="28"/>
      <c r="M225" s="31"/>
      <c r="N225" s="32"/>
      <c r="O225" s="31"/>
      <c r="P225" s="28"/>
      <c r="Q225" s="28"/>
      <c r="R225" s="31"/>
      <c r="S225" s="31"/>
      <c r="T225" s="33"/>
      <c r="U225" s="33"/>
      <c r="V225" s="33"/>
      <c r="W225" s="33"/>
      <c r="X225" s="33"/>
      <c r="Y225" s="33"/>
      <c r="Z225" s="30"/>
      <c r="AA225" s="30"/>
    </row>
    <row r="226" spans="1:27" ht="13.2" x14ac:dyDescent="0.25">
      <c r="A226" s="78"/>
      <c r="B226" s="28"/>
      <c r="C226" s="28"/>
      <c r="D226" s="27"/>
      <c r="E226" s="28"/>
      <c r="F226" s="27"/>
      <c r="G226" s="28"/>
      <c r="H226" s="31"/>
      <c r="I226" s="31"/>
      <c r="J226" s="30"/>
      <c r="K226" s="30"/>
      <c r="L226" s="28"/>
      <c r="M226" s="31"/>
      <c r="N226" s="32"/>
      <c r="O226" s="31"/>
      <c r="P226" s="28"/>
      <c r="Q226" s="28"/>
      <c r="R226" s="31"/>
      <c r="S226" s="31"/>
      <c r="T226" s="33"/>
      <c r="U226" s="33"/>
      <c r="V226" s="33"/>
      <c r="W226" s="33"/>
      <c r="X226" s="33"/>
      <c r="Y226" s="33"/>
      <c r="Z226" s="30"/>
      <c r="AA226" s="30"/>
    </row>
    <row r="227" spans="1:27" ht="13.2" x14ac:dyDescent="0.25">
      <c r="A227" s="78"/>
      <c r="B227" s="28"/>
      <c r="C227" s="28"/>
      <c r="D227" s="27"/>
      <c r="E227" s="28"/>
      <c r="F227" s="27"/>
      <c r="G227" s="28"/>
      <c r="H227" s="31"/>
      <c r="I227" s="31"/>
      <c r="J227" s="30"/>
      <c r="K227" s="30"/>
      <c r="L227" s="28"/>
      <c r="M227" s="31"/>
      <c r="N227" s="32"/>
      <c r="O227" s="31"/>
      <c r="P227" s="28"/>
      <c r="Q227" s="28"/>
      <c r="R227" s="31"/>
      <c r="S227" s="31"/>
      <c r="T227" s="33"/>
      <c r="U227" s="33"/>
      <c r="V227" s="33"/>
      <c r="W227" s="33"/>
      <c r="X227" s="33"/>
      <c r="Y227" s="33"/>
      <c r="Z227" s="30"/>
      <c r="AA227" s="30"/>
    </row>
    <row r="228" spans="1:27" ht="13.2" x14ac:dyDescent="0.25">
      <c r="A228" s="78"/>
      <c r="B228" s="28"/>
      <c r="C228" s="28"/>
      <c r="D228" s="27"/>
      <c r="E228" s="28"/>
      <c r="F228" s="27"/>
      <c r="G228" s="28"/>
      <c r="H228" s="31"/>
      <c r="I228" s="31"/>
      <c r="J228" s="30"/>
      <c r="K228" s="30"/>
      <c r="L228" s="28"/>
      <c r="M228" s="31"/>
      <c r="N228" s="32"/>
      <c r="O228" s="31"/>
      <c r="P228" s="28"/>
      <c r="Q228" s="28"/>
      <c r="R228" s="31"/>
      <c r="S228" s="31"/>
      <c r="T228" s="33"/>
      <c r="U228" s="33"/>
      <c r="V228" s="33"/>
      <c r="W228" s="33"/>
      <c r="X228" s="33"/>
      <c r="Y228" s="33"/>
      <c r="Z228" s="30"/>
      <c r="AA228" s="30"/>
    </row>
    <row r="229" spans="1:27" ht="13.2" x14ac:dyDescent="0.25">
      <c r="A229" s="78"/>
      <c r="B229" s="28"/>
      <c r="C229" s="28"/>
      <c r="D229" s="27"/>
      <c r="E229" s="28"/>
      <c r="F229" s="27"/>
      <c r="G229" s="28"/>
      <c r="H229" s="31"/>
      <c r="I229" s="31"/>
      <c r="J229" s="30"/>
      <c r="K229" s="30"/>
      <c r="L229" s="28"/>
      <c r="M229" s="31"/>
      <c r="N229" s="32"/>
      <c r="O229" s="31"/>
      <c r="P229" s="28"/>
      <c r="Q229" s="28"/>
      <c r="R229" s="31"/>
      <c r="S229" s="31"/>
      <c r="T229" s="33"/>
      <c r="U229" s="33"/>
      <c r="V229" s="33"/>
      <c r="W229" s="33"/>
      <c r="X229" s="33"/>
      <c r="Y229" s="33"/>
      <c r="Z229" s="30"/>
      <c r="AA229" s="30"/>
    </row>
    <row r="230" spans="1:27" ht="13.2" x14ac:dyDescent="0.25">
      <c r="A230" s="78"/>
      <c r="B230" s="28"/>
      <c r="C230" s="28"/>
      <c r="D230" s="27"/>
      <c r="E230" s="28"/>
      <c r="F230" s="27"/>
      <c r="G230" s="28"/>
      <c r="H230" s="31"/>
      <c r="I230" s="31"/>
      <c r="J230" s="30"/>
      <c r="K230" s="30"/>
      <c r="L230" s="28"/>
      <c r="M230" s="31"/>
      <c r="N230" s="32"/>
      <c r="O230" s="31"/>
      <c r="P230" s="28"/>
      <c r="Q230" s="28"/>
      <c r="R230" s="31"/>
      <c r="S230" s="31"/>
      <c r="T230" s="33"/>
      <c r="U230" s="33"/>
      <c r="V230" s="33"/>
      <c r="W230" s="33"/>
      <c r="X230" s="33"/>
      <c r="Y230" s="33"/>
      <c r="Z230" s="30"/>
      <c r="AA230" s="30"/>
    </row>
    <row r="231" spans="1:27" ht="13.2" x14ac:dyDescent="0.25">
      <c r="A231" s="78"/>
      <c r="B231" s="28"/>
      <c r="C231" s="28"/>
      <c r="D231" s="27"/>
      <c r="E231" s="28"/>
      <c r="F231" s="27"/>
      <c r="G231" s="28"/>
      <c r="H231" s="31"/>
      <c r="I231" s="31"/>
      <c r="J231" s="30"/>
      <c r="K231" s="30"/>
      <c r="L231" s="28"/>
      <c r="M231" s="31"/>
      <c r="N231" s="32"/>
      <c r="O231" s="31"/>
      <c r="P231" s="28"/>
      <c r="Q231" s="28"/>
      <c r="R231" s="31"/>
      <c r="S231" s="31"/>
      <c r="T231" s="33"/>
      <c r="U231" s="33"/>
      <c r="V231" s="33"/>
      <c r="W231" s="33"/>
      <c r="X231" s="33"/>
      <c r="Y231" s="33"/>
      <c r="Z231" s="30"/>
      <c r="AA231" s="30"/>
    </row>
    <row r="232" spans="1:27" ht="13.2" x14ac:dyDescent="0.25">
      <c r="A232" s="78"/>
      <c r="B232" s="28"/>
      <c r="C232" s="28"/>
      <c r="D232" s="27"/>
      <c r="E232" s="28"/>
      <c r="F232" s="27"/>
      <c r="G232" s="28"/>
      <c r="H232" s="31"/>
      <c r="I232" s="31"/>
      <c r="J232" s="30"/>
      <c r="K232" s="30"/>
      <c r="L232" s="28"/>
      <c r="M232" s="31"/>
      <c r="N232" s="32"/>
      <c r="O232" s="31"/>
      <c r="P232" s="28"/>
      <c r="Q232" s="28"/>
      <c r="R232" s="31"/>
      <c r="S232" s="31"/>
      <c r="T232" s="33"/>
      <c r="U232" s="33"/>
      <c r="V232" s="33"/>
      <c r="W232" s="33"/>
      <c r="X232" s="33"/>
      <c r="Y232" s="33"/>
      <c r="Z232" s="30"/>
      <c r="AA232" s="30"/>
    </row>
    <row r="233" spans="1:27" ht="13.2" x14ac:dyDescent="0.25">
      <c r="A233" s="78"/>
      <c r="B233" s="28"/>
      <c r="C233" s="28"/>
      <c r="D233" s="27"/>
      <c r="E233" s="28"/>
      <c r="F233" s="27"/>
      <c r="G233" s="28"/>
      <c r="H233" s="31"/>
      <c r="I233" s="31"/>
      <c r="J233" s="30"/>
      <c r="K233" s="30"/>
      <c r="L233" s="28"/>
      <c r="M233" s="31"/>
      <c r="N233" s="32"/>
      <c r="O233" s="31"/>
      <c r="P233" s="28"/>
      <c r="Q233" s="28"/>
      <c r="R233" s="31"/>
      <c r="S233" s="31"/>
      <c r="T233" s="33"/>
      <c r="U233" s="33"/>
      <c r="V233" s="33"/>
      <c r="W233" s="33"/>
      <c r="X233" s="33"/>
      <c r="Y233" s="33"/>
      <c r="Z233" s="30"/>
      <c r="AA233" s="30"/>
    </row>
    <row r="234" spans="1:27" ht="13.2" x14ac:dyDescent="0.25">
      <c r="A234" s="78"/>
      <c r="B234" s="28"/>
      <c r="C234" s="28"/>
      <c r="D234" s="27"/>
      <c r="E234" s="28"/>
      <c r="F234" s="27"/>
      <c r="G234" s="28"/>
      <c r="H234" s="31"/>
      <c r="I234" s="31"/>
      <c r="J234" s="30"/>
      <c r="K234" s="30"/>
      <c r="L234" s="28"/>
      <c r="M234" s="31"/>
      <c r="N234" s="32"/>
      <c r="O234" s="31"/>
      <c r="P234" s="28"/>
      <c r="Q234" s="28"/>
      <c r="R234" s="31"/>
      <c r="S234" s="31"/>
      <c r="T234" s="33"/>
      <c r="U234" s="33"/>
      <c r="V234" s="33"/>
      <c r="W234" s="33"/>
      <c r="X234" s="33"/>
      <c r="Y234" s="33"/>
      <c r="Z234" s="30"/>
      <c r="AA234" s="30"/>
    </row>
    <row r="235" spans="1:27" ht="13.2" x14ac:dyDescent="0.25">
      <c r="A235" s="78"/>
      <c r="B235" s="28"/>
      <c r="C235" s="28"/>
      <c r="D235" s="27"/>
      <c r="E235" s="28"/>
      <c r="F235" s="27"/>
      <c r="G235" s="28"/>
      <c r="H235" s="31"/>
      <c r="I235" s="31"/>
      <c r="J235" s="30"/>
      <c r="K235" s="30"/>
      <c r="L235" s="28"/>
      <c r="M235" s="31"/>
      <c r="N235" s="32"/>
      <c r="O235" s="31"/>
      <c r="P235" s="28"/>
      <c r="Q235" s="28"/>
      <c r="R235" s="31"/>
      <c r="S235" s="31"/>
      <c r="T235" s="33"/>
      <c r="U235" s="33"/>
      <c r="V235" s="33"/>
      <c r="W235" s="33"/>
      <c r="X235" s="33"/>
      <c r="Y235" s="33"/>
      <c r="Z235" s="30"/>
      <c r="AA235" s="30"/>
    </row>
    <row r="236" spans="1:27" ht="13.2" x14ac:dyDescent="0.25">
      <c r="A236" s="78"/>
      <c r="B236" s="28"/>
      <c r="C236" s="28"/>
      <c r="D236" s="27"/>
      <c r="E236" s="28"/>
      <c r="F236" s="27"/>
      <c r="G236" s="28"/>
      <c r="H236" s="31"/>
      <c r="I236" s="31"/>
      <c r="J236" s="30"/>
      <c r="K236" s="30"/>
      <c r="L236" s="28"/>
      <c r="M236" s="31"/>
      <c r="N236" s="32"/>
      <c r="O236" s="31"/>
      <c r="P236" s="28"/>
      <c r="Q236" s="28"/>
      <c r="R236" s="31"/>
      <c r="S236" s="31"/>
      <c r="T236" s="33"/>
      <c r="U236" s="33"/>
      <c r="V236" s="33"/>
      <c r="W236" s="33"/>
      <c r="X236" s="33"/>
      <c r="Y236" s="33"/>
      <c r="Z236" s="30"/>
      <c r="AA236" s="30"/>
    </row>
    <row r="237" spans="1:27" ht="13.2" x14ac:dyDescent="0.25">
      <c r="A237" s="78"/>
      <c r="B237" s="28"/>
      <c r="C237" s="28"/>
      <c r="D237" s="27"/>
      <c r="E237" s="28"/>
      <c r="F237" s="27"/>
      <c r="G237" s="28"/>
      <c r="H237" s="31"/>
      <c r="I237" s="31"/>
      <c r="J237" s="30"/>
      <c r="K237" s="30"/>
      <c r="L237" s="28"/>
      <c r="M237" s="31"/>
      <c r="N237" s="32"/>
      <c r="O237" s="31"/>
      <c r="P237" s="28"/>
      <c r="Q237" s="28"/>
      <c r="R237" s="31"/>
      <c r="S237" s="31"/>
      <c r="T237" s="33"/>
      <c r="U237" s="33"/>
      <c r="V237" s="33"/>
      <c r="W237" s="33"/>
      <c r="X237" s="33"/>
      <c r="Y237" s="33"/>
      <c r="Z237" s="30"/>
      <c r="AA237" s="30"/>
    </row>
    <row r="238" spans="1:27" ht="13.2" x14ac:dyDescent="0.25">
      <c r="A238" s="78"/>
      <c r="B238" s="28"/>
      <c r="C238" s="28"/>
      <c r="D238" s="27"/>
      <c r="E238" s="28"/>
      <c r="F238" s="27"/>
      <c r="G238" s="28"/>
      <c r="H238" s="31"/>
      <c r="I238" s="31"/>
      <c r="J238" s="30"/>
      <c r="K238" s="30"/>
      <c r="L238" s="28"/>
      <c r="M238" s="31"/>
      <c r="N238" s="32"/>
      <c r="O238" s="31"/>
      <c r="P238" s="28"/>
      <c r="Q238" s="28"/>
      <c r="R238" s="31"/>
      <c r="S238" s="31"/>
      <c r="T238" s="33"/>
      <c r="U238" s="33"/>
      <c r="V238" s="33"/>
      <c r="W238" s="33"/>
      <c r="X238" s="33"/>
      <c r="Y238" s="33"/>
      <c r="Z238" s="30"/>
      <c r="AA238" s="30"/>
    </row>
    <row r="239" spans="1:27" ht="13.2" x14ac:dyDescent="0.25">
      <c r="A239" s="78"/>
      <c r="B239" s="28"/>
      <c r="C239" s="28"/>
      <c r="D239" s="27"/>
      <c r="E239" s="28"/>
      <c r="F239" s="27"/>
      <c r="G239" s="28"/>
      <c r="H239" s="31"/>
      <c r="I239" s="31"/>
      <c r="J239" s="30"/>
      <c r="K239" s="30"/>
      <c r="L239" s="28"/>
      <c r="M239" s="31"/>
      <c r="N239" s="32"/>
      <c r="O239" s="31"/>
      <c r="P239" s="28"/>
      <c r="Q239" s="28"/>
      <c r="R239" s="31"/>
      <c r="S239" s="31"/>
      <c r="T239" s="33"/>
      <c r="U239" s="33"/>
      <c r="V239" s="33"/>
      <c r="W239" s="33"/>
      <c r="X239" s="33"/>
      <c r="Y239" s="33"/>
      <c r="Z239" s="30"/>
      <c r="AA239" s="30"/>
    </row>
    <row r="240" spans="1:27" ht="13.2" x14ac:dyDescent="0.25">
      <c r="A240" s="78"/>
      <c r="B240" s="28"/>
      <c r="C240" s="28"/>
      <c r="D240" s="27"/>
      <c r="E240" s="28"/>
      <c r="F240" s="27"/>
      <c r="G240" s="28"/>
      <c r="H240" s="31"/>
      <c r="I240" s="31"/>
      <c r="J240" s="30"/>
      <c r="K240" s="30"/>
      <c r="L240" s="28"/>
      <c r="M240" s="31"/>
      <c r="N240" s="32"/>
      <c r="O240" s="31"/>
      <c r="P240" s="28"/>
      <c r="Q240" s="28"/>
      <c r="R240" s="31"/>
      <c r="S240" s="31"/>
      <c r="T240" s="33"/>
      <c r="U240" s="33"/>
      <c r="V240" s="33"/>
      <c r="W240" s="33"/>
      <c r="X240" s="33"/>
      <c r="Y240" s="33"/>
      <c r="Z240" s="30"/>
      <c r="AA240" s="30"/>
    </row>
    <row r="241" spans="1:27" ht="13.2" x14ac:dyDescent="0.25">
      <c r="A241" s="78"/>
      <c r="B241" s="28"/>
      <c r="C241" s="28"/>
      <c r="D241" s="27"/>
      <c r="E241" s="28"/>
      <c r="F241" s="27"/>
      <c r="G241" s="28"/>
      <c r="H241" s="31"/>
      <c r="I241" s="31"/>
      <c r="J241" s="30"/>
      <c r="K241" s="30"/>
      <c r="L241" s="28"/>
      <c r="M241" s="31"/>
      <c r="N241" s="32"/>
      <c r="O241" s="31"/>
      <c r="P241" s="28"/>
      <c r="Q241" s="28"/>
      <c r="R241" s="31"/>
      <c r="S241" s="31"/>
      <c r="T241" s="33"/>
      <c r="U241" s="33"/>
      <c r="V241" s="33"/>
      <c r="W241" s="33"/>
      <c r="X241" s="33"/>
      <c r="Y241" s="33"/>
      <c r="Z241" s="30"/>
      <c r="AA241" s="30"/>
    </row>
    <row r="242" spans="1:27" ht="13.2" x14ac:dyDescent="0.25">
      <c r="A242" s="78"/>
      <c r="B242" s="28"/>
      <c r="C242" s="28"/>
      <c r="D242" s="27"/>
      <c r="E242" s="28"/>
      <c r="F242" s="27"/>
      <c r="G242" s="28"/>
      <c r="H242" s="31"/>
      <c r="I242" s="31"/>
      <c r="J242" s="30"/>
      <c r="K242" s="30"/>
      <c r="L242" s="28"/>
      <c r="M242" s="31"/>
      <c r="N242" s="32"/>
      <c r="O242" s="31"/>
      <c r="P242" s="28"/>
      <c r="Q242" s="28"/>
      <c r="R242" s="31"/>
      <c r="S242" s="31"/>
      <c r="T242" s="33"/>
      <c r="U242" s="33"/>
      <c r="V242" s="33"/>
      <c r="W242" s="33"/>
      <c r="X242" s="33"/>
      <c r="Y242" s="33"/>
      <c r="Z242" s="30"/>
      <c r="AA242" s="30"/>
    </row>
    <row r="243" spans="1:27" ht="13.2" x14ac:dyDescent="0.25">
      <c r="A243" s="78"/>
      <c r="B243" s="28"/>
      <c r="C243" s="28"/>
      <c r="D243" s="27"/>
      <c r="E243" s="28"/>
      <c r="F243" s="27"/>
      <c r="G243" s="28"/>
      <c r="H243" s="31"/>
      <c r="I243" s="31"/>
      <c r="J243" s="30"/>
      <c r="K243" s="30"/>
      <c r="L243" s="28"/>
      <c r="M243" s="31"/>
      <c r="N243" s="32"/>
      <c r="O243" s="31"/>
      <c r="P243" s="28"/>
      <c r="Q243" s="28"/>
      <c r="R243" s="31"/>
      <c r="S243" s="31"/>
      <c r="T243" s="33"/>
      <c r="U243" s="33"/>
      <c r="V243" s="33"/>
      <c r="W243" s="33"/>
      <c r="X243" s="33"/>
      <c r="Y243" s="33"/>
      <c r="Z243" s="30"/>
      <c r="AA243" s="30"/>
    </row>
    <row r="244" spans="1:27" ht="13.2" x14ac:dyDescent="0.25">
      <c r="A244" s="78"/>
      <c r="B244" s="28"/>
      <c r="C244" s="28"/>
      <c r="D244" s="27"/>
      <c r="E244" s="28"/>
      <c r="F244" s="27"/>
      <c r="G244" s="28"/>
      <c r="H244" s="31"/>
      <c r="I244" s="31"/>
      <c r="J244" s="30"/>
      <c r="K244" s="30"/>
      <c r="L244" s="28"/>
      <c r="M244" s="31"/>
      <c r="N244" s="32"/>
      <c r="O244" s="31"/>
      <c r="P244" s="28"/>
      <c r="Q244" s="28"/>
      <c r="R244" s="31"/>
      <c r="S244" s="31"/>
      <c r="T244" s="33"/>
      <c r="U244" s="33"/>
      <c r="V244" s="33"/>
      <c r="W244" s="33"/>
      <c r="X244" s="33"/>
      <c r="Y244" s="33"/>
      <c r="Z244" s="30"/>
      <c r="AA244" s="30"/>
    </row>
    <row r="245" spans="1:27" ht="13.2" x14ac:dyDescent="0.25">
      <c r="A245" s="78"/>
      <c r="B245" s="28"/>
      <c r="C245" s="28"/>
      <c r="D245" s="27"/>
      <c r="E245" s="28"/>
      <c r="F245" s="27"/>
      <c r="G245" s="28"/>
      <c r="H245" s="31"/>
      <c r="I245" s="31"/>
      <c r="J245" s="30"/>
      <c r="K245" s="30"/>
      <c r="L245" s="28"/>
      <c r="M245" s="31"/>
      <c r="N245" s="32"/>
      <c r="O245" s="31"/>
      <c r="P245" s="28"/>
      <c r="Q245" s="28"/>
      <c r="R245" s="31"/>
      <c r="S245" s="31"/>
      <c r="T245" s="33"/>
      <c r="U245" s="33"/>
      <c r="V245" s="33"/>
      <c r="W245" s="33"/>
      <c r="X245" s="33"/>
      <c r="Y245" s="33"/>
      <c r="Z245" s="30"/>
      <c r="AA245" s="30"/>
    </row>
    <row r="246" spans="1:27" ht="13.2" x14ac:dyDescent="0.25">
      <c r="A246" s="78"/>
      <c r="B246" s="28"/>
      <c r="C246" s="28"/>
      <c r="D246" s="27"/>
      <c r="E246" s="28"/>
      <c r="F246" s="27"/>
      <c r="G246" s="28"/>
      <c r="H246" s="31"/>
      <c r="I246" s="31"/>
      <c r="J246" s="30"/>
      <c r="K246" s="30"/>
      <c r="L246" s="28"/>
      <c r="M246" s="31"/>
      <c r="N246" s="32"/>
      <c r="O246" s="31"/>
      <c r="P246" s="28"/>
      <c r="Q246" s="28"/>
      <c r="R246" s="31"/>
      <c r="S246" s="31"/>
      <c r="T246" s="33"/>
      <c r="U246" s="33"/>
      <c r="V246" s="33"/>
      <c r="W246" s="33"/>
      <c r="X246" s="33"/>
      <c r="Y246" s="33"/>
      <c r="Z246" s="30"/>
      <c r="AA246" s="30"/>
    </row>
    <row r="247" spans="1:27" ht="13.2" x14ac:dyDescent="0.25">
      <c r="A247" s="78"/>
      <c r="B247" s="28"/>
      <c r="C247" s="28"/>
      <c r="D247" s="27"/>
      <c r="E247" s="28"/>
      <c r="F247" s="27"/>
      <c r="G247" s="28"/>
      <c r="H247" s="31"/>
      <c r="I247" s="31"/>
      <c r="J247" s="30"/>
      <c r="K247" s="30"/>
      <c r="L247" s="28"/>
      <c r="M247" s="31"/>
      <c r="N247" s="32"/>
      <c r="O247" s="31"/>
      <c r="P247" s="28"/>
      <c r="Q247" s="28"/>
      <c r="R247" s="31"/>
      <c r="S247" s="31"/>
      <c r="T247" s="33"/>
      <c r="U247" s="33"/>
      <c r="V247" s="33"/>
      <c r="W247" s="33"/>
      <c r="X247" s="33"/>
      <c r="Y247" s="33"/>
      <c r="Z247" s="30"/>
      <c r="AA247" s="30"/>
    </row>
    <row r="248" spans="1:27" ht="13.2" x14ac:dyDescent="0.25">
      <c r="A248" s="78"/>
      <c r="B248" s="28"/>
      <c r="C248" s="28"/>
      <c r="D248" s="27"/>
      <c r="E248" s="28"/>
      <c r="F248" s="27"/>
      <c r="G248" s="28"/>
      <c r="H248" s="31"/>
      <c r="I248" s="31"/>
      <c r="J248" s="30"/>
      <c r="K248" s="30"/>
      <c r="L248" s="28"/>
      <c r="M248" s="31"/>
      <c r="N248" s="32"/>
      <c r="O248" s="31"/>
      <c r="P248" s="28"/>
      <c r="Q248" s="28"/>
      <c r="R248" s="31"/>
      <c r="S248" s="31"/>
      <c r="T248" s="33"/>
      <c r="U248" s="33"/>
      <c r="V248" s="33"/>
      <c r="W248" s="33"/>
      <c r="X248" s="33"/>
      <c r="Y248" s="33"/>
      <c r="Z248" s="30"/>
      <c r="AA248" s="30"/>
    </row>
    <row r="249" spans="1:27" ht="13.2" x14ac:dyDescent="0.25">
      <c r="A249" s="78"/>
      <c r="B249" s="28"/>
      <c r="C249" s="28"/>
      <c r="D249" s="27"/>
      <c r="E249" s="28"/>
      <c r="F249" s="27"/>
      <c r="G249" s="28"/>
      <c r="H249" s="31"/>
      <c r="I249" s="31"/>
      <c r="J249" s="30"/>
      <c r="K249" s="30"/>
      <c r="L249" s="28"/>
      <c r="M249" s="31"/>
      <c r="N249" s="32"/>
      <c r="O249" s="31"/>
      <c r="P249" s="28"/>
      <c r="Q249" s="28"/>
      <c r="R249" s="31"/>
      <c r="S249" s="31"/>
      <c r="T249" s="33"/>
      <c r="U249" s="33"/>
      <c r="V249" s="33"/>
      <c r="W249" s="33"/>
      <c r="X249" s="33"/>
      <c r="Y249" s="33"/>
      <c r="Z249" s="30"/>
      <c r="AA249" s="30"/>
    </row>
    <row r="250" spans="1:27" ht="13.2" x14ac:dyDescent="0.25">
      <c r="A250" s="78"/>
      <c r="B250" s="28"/>
      <c r="C250" s="28"/>
      <c r="D250" s="27"/>
      <c r="E250" s="28"/>
      <c r="F250" s="27"/>
      <c r="G250" s="28"/>
      <c r="H250" s="31"/>
      <c r="I250" s="31"/>
      <c r="J250" s="30"/>
      <c r="K250" s="30"/>
      <c r="L250" s="28"/>
      <c r="M250" s="31"/>
      <c r="N250" s="32"/>
      <c r="O250" s="31"/>
      <c r="P250" s="28"/>
      <c r="Q250" s="28"/>
      <c r="R250" s="31"/>
      <c r="S250" s="31"/>
      <c r="T250" s="33"/>
      <c r="U250" s="33"/>
      <c r="V250" s="33"/>
      <c r="W250" s="33"/>
      <c r="X250" s="33"/>
      <c r="Y250" s="33"/>
      <c r="Z250" s="30"/>
      <c r="AA250" s="30"/>
    </row>
    <row r="251" spans="1:27" ht="13.2" x14ac:dyDescent="0.25">
      <c r="A251" s="78"/>
      <c r="B251" s="28"/>
      <c r="C251" s="28"/>
      <c r="D251" s="27"/>
      <c r="E251" s="28"/>
      <c r="F251" s="27"/>
      <c r="G251" s="28"/>
      <c r="H251" s="31"/>
      <c r="I251" s="31"/>
      <c r="J251" s="30"/>
      <c r="K251" s="30"/>
      <c r="L251" s="28"/>
      <c r="M251" s="31"/>
      <c r="N251" s="32"/>
      <c r="O251" s="31"/>
      <c r="P251" s="28"/>
      <c r="Q251" s="28"/>
      <c r="R251" s="31"/>
      <c r="S251" s="31"/>
      <c r="T251" s="33"/>
      <c r="U251" s="33"/>
      <c r="V251" s="33"/>
      <c r="W251" s="33"/>
      <c r="X251" s="33"/>
      <c r="Y251" s="33"/>
      <c r="Z251" s="30"/>
      <c r="AA251" s="30"/>
    </row>
    <row r="252" spans="1:27" ht="13.2" x14ac:dyDescent="0.25">
      <c r="A252" s="78"/>
      <c r="B252" s="28"/>
      <c r="C252" s="28"/>
      <c r="D252" s="27"/>
      <c r="E252" s="28"/>
      <c r="F252" s="27"/>
      <c r="G252" s="28"/>
      <c r="H252" s="31"/>
      <c r="I252" s="31"/>
      <c r="J252" s="30"/>
      <c r="K252" s="30"/>
      <c r="L252" s="28"/>
      <c r="M252" s="31"/>
      <c r="N252" s="32"/>
      <c r="O252" s="31"/>
      <c r="P252" s="28"/>
      <c r="Q252" s="28"/>
      <c r="R252" s="31"/>
      <c r="S252" s="31"/>
      <c r="T252" s="33"/>
      <c r="U252" s="33"/>
      <c r="V252" s="33"/>
      <c r="W252" s="33"/>
      <c r="X252" s="33"/>
      <c r="Y252" s="33"/>
      <c r="Z252" s="30"/>
      <c r="AA252" s="30"/>
    </row>
    <row r="253" spans="1:27" ht="13.2" x14ac:dyDescent="0.25">
      <c r="A253" s="78"/>
      <c r="B253" s="28"/>
      <c r="C253" s="28"/>
      <c r="D253" s="27"/>
      <c r="E253" s="28"/>
      <c r="F253" s="27"/>
      <c r="G253" s="28"/>
      <c r="H253" s="31"/>
      <c r="I253" s="31"/>
      <c r="J253" s="30"/>
      <c r="K253" s="30"/>
      <c r="L253" s="28"/>
      <c r="M253" s="31"/>
      <c r="N253" s="32"/>
      <c r="O253" s="31"/>
      <c r="P253" s="28"/>
      <c r="Q253" s="28"/>
      <c r="R253" s="31"/>
      <c r="S253" s="31"/>
      <c r="T253" s="33"/>
      <c r="U253" s="33"/>
      <c r="V253" s="33"/>
      <c r="W253" s="33"/>
      <c r="X253" s="33"/>
      <c r="Y253" s="33"/>
      <c r="Z253" s="30"/>
      <c r="AA253" s="30"/>
    </row>
    <row r="254" spans="1:27" ht="13.2" x14ac:dyDescent="0.25">
      <c r="A254" s="78"/>
      <c r="B254" s="28"/>
      <c r="C254" s="28"/>
      <c r="D254" s="27"/>
      <c r="E254" s="28"/>
      <c r="F254" s="27"/>
      <c r="G254" s="28"/>
      <c r="H254" s="31"/>
      <c r="I254" s="31"/>
      <c r="J254" s="30"/>
      <c r="K254" s="30"/>
      <c r="L254" s="28"/>
      <c r="M254" s="31"/>
      <c r="N254" s="32"/>
      <c r="O254" s="31"/>
      <c r="P254" s="28"/>
      <c r="Q254" s="28"/>
      <c r="R254" s="31"/>
      <c r="S254" s="31"/>
      <c r="T254" s="33"/>
      <c r="U254" s="33"/>
      <c r="V254" s="33"/>
      <c r="W254" s="33"/>
      <c r="X254" s="33"/>
      <c r="Y254" s="33"/>
      <c r="Z254" s="30"/>
      <c r="AA254" s="30"/>
    </row>
    <row r="255" spans="1:27" ht="13.2" x14ac:dyDescent="0.25">
      <c r="A255" s="78"/>
      <c r="B255" s="28"/>
      <c r="C255" s="28"/>
      <c r="D255" s="27"/>
      <c r="E255" s="28"/>
      <c r="F255" s="27"/>
      <c r="G255" s="28"/>
      <c r="H255" s="31"/>
      <c r="I255" s="31"/>
      <c r="J255" s="30"/>
      <c r="K255" s="30"/>
      <c r="L255" s="28"/>
      <c r="M255" s="31"/>
      <c r="N255" s="32"/>
      <c r="O255" s="31"/>
      <c r="P255" s="28"/>
      <c r="Q255" s="28"/>
      <c r="R255" s="31"/>
      <c r="S255" s="31"/>
      <c r="T255" s="33"/>
      <c r="U255" s="33"/>
      <c r="V255" s="33"/>
      <c r="W255" s="33"/>
      <c r="X255" s="33"/>
      <c r="Y255" s="33"/>
      <c r="Z255" s="30"/>
      <c r="AA255" s="30"/>
    </row>
    <row r="256" spans="1:27" ht="13.2" x14ac:dyDescent="0.25">
      <c r="A256" s="78"/>
      <c r="B256" s="28"/>
      <c r="C256" s="28"/>
      <c r="D256" s="27"/>
      <c r="E256" s="28"/>
      <c r="F256" s="27"/>
      <c r="G256" s="28"/>
      <c r="H256" s="31"/>
      <c r="I256" s="31"/>
      <c r="J256" s="30"/>
      <c r="K256" s="30"/>
      <c r="L256" s="28"/>
      <c r="M256" s="31"/>
      <c r="N256" s="32"/>
      <c r="O256" s="31"/>
      <c r="P256" s="28"/>
      <c r="Q256" s="28"/>
      <c r="R256" s="31"/>
      <c r="S256" s="31"/>
      <c r="T256" s="33"/>
      <c r="U256" s="33"/>
      <c r="V256" s="33"/>
      <c r="W256" s="33"/>
      <c r="X256" s="33"/>
      <c r="Y256" s="33"/>
      <c r="Z256" s="30"/>
      <c r="AA256" s="30"/>
    </row>
    <row r="257" spans="1:27" ht="13.2" x14ac:dyDescent="0.25">
      <c r="A257" s="78"/>
      <c r="B257" s="28"/>
      <c r="C257" s="28"/>
      <c r="D257" s="27"/>
      <c r="E257" s="28"/>
      <c r="F257" s="27"/>
      <c r="G257" s="28"/>
      <c r="H257" s="31"/>
      <c r="I257" s="31"/>
      <c r="J257" s="30"/>
      <c r="K257" s="30"/>
      <c r="L257" s="28"/>
      <c r="M257" s="31"/>
      <c r="N257" s="32"/>
      <c r="O257" s="31"/>
      <c r="P257" s="28"/>
      <c r="Q257" s="28"/>
      <c r="R257" s="31"/>
      <c r="S257" s="31"/>
      <c r="T257" s="33"/>
      <c r="U257" s="33"/>
      <c r="V257" s="33"/>
      <c r="W257" s="33"/>
      <c r="X257" s="33"/>
      <c r="Y257" s="33"/>
      <c r="Z257" s="30"/>
      <c r="AA257" s="30"/>
    </row>
    <row r="258" spans="1:27" ht="13.2" x14ac:dyDescent="0.25">
      <c r="A258" s="78"/>
      <c r="B258" s="28"/>
      <c r="C258" s="28"/>
      <c r="D258" s="27"/>
      <c r="E258" s="28"/>
      <c r="F258" s="27"/>
      <c r="G258" s="28"/>
      <c r="H258" s="31"/>
      <c r="I258" s="31"/>
      <c r="J258" s="30"/>
      <c r="K258" s="30"/>
      <c r="L258" s="28"/>
      <c r="M258" s="31"/>
      <c r="N258" s="32"/>
      <c r="O258" s="31"/>
      <c r="P258" s="28"/>
      <c r="Q258" s="28"/>
      <c r="R258" s="31"/>
      <c r="S258" s="31"/>
      <c r="T258" s="33"/>
      <c r="U258" s="33"/>
      <c r="V258" s="33"/>
      <c r="W258" s="33"/>
      <c r="X258" s="33"/>
      <c r="Y258" s="33"/>
      <c r="Z258" s="30"/>
      <c r="AA258" s="30"/>
    </row>
    <row r="259" spans="1:27" ht="13.2" x14ac:dyDescent="0.25">
      <c r="A259" s="78"/>
      <c r="B259" s="28"/>
      <c r="C259" s="28"/>
      <c r="D259" s="27"/>
      <c r="E259" s="28"/>
      <c r="F259" s="27"/>
      <c r="G259" s="28"/>
      <c r="H259" s="31"/>
      <c r="I259" s="31"/>
      <c r="J259" s="30"/>
      <c r="K259" s="30"/>
      <c r="L259" s="28"/>
      <c r="M259" s="31"/>
      <c r="N259" s="32"/>
      <c r="O259" s="31"/>
      <c r="P259" s="28"/>
      <c r="Q259" s="28"/>
      <c r="R259" s="31"/>
      <c r="S259" s="31"/>
      <c r="T259" s="33"/>
      <c r="U259" s="33"/>
      <c r="V259" s="33"/>
      <c r="W259" s="33"/>
      <c r="X259" s="33"/>
      <c r="Y259" s="33"/>
      <c r="Z259" s="30"/>
      <c r="AA259" s="30"/>
    </row>
    <row r="260" spans="1:27" ht="13.2" x14ac:dyDescent="0.25">
      <c r="A260" s="78"/>
      <c r="B260" s="28"/>
      <c r="C260" s="28"/>
      <c r="D260" s="27"/>
      <c r="E260" s="28"/>
      <c r="F260" s="27"/>
      <c r="G260" s="28"/>
      <c r="H260" s="31"/>
      <c r="I260" s="31"/>
      <c r="J260" s="30"/>
      <c r="K260" s="30"/>
      <c r="L260" s="28"/>
      <c r="M260" s="31"/>
      <c r="N260" s="32"/>
      <c r="O260" s="31"/>
      <c r="P260" s="28"/>
      <c r="Q260" s="28"/>
      <c r="R260" s="31"/>
      <c r="S260" s="31"/>
      <c r="T260" s="33"/>
      <c r="U260" s="33"/>
      <c r="V260" s="33"/>
      <c r="W260" s="33"/>
      <c r="X260" s="33"/>
      <c r="Y260" s="33"/>
      <c r="Z260" s="30"/>
      <c r="AA260" s="30"/>
    </row>
    <row r="261" spans="1:27" ht="13.2" x14ac:dyDescent="0.25">
      <c r="A261" s="78"/>
      <c r="B261" s="28"/>
      <c r="C261" s="28"/>
      <c r="D261" s="27"/>
      <c r="E261" s="28"/>
      <c r="F261" s="27"/>
      <c r="G261" s="28"/>
      <c r="H261" s="31"/>
      <c r="I261" s="31"/>
      <c r="J261" s="30"/>
      <c r="K261" s="30"/>
      <c r="L261" s="28"/>
      <c r="M261" s="31"/>
      <c r="N261" s="32"/>
      <c r="O261" s="31"/>
      <c r="P261" s="28"/>
      <c r="Q261" s="28"/>
      <c r="R261" s="31"/>
      <c r="S261" s="31"/>
      <c r="T261" s="33"/>
      <c r="U261" s="33"/>
      <c r="V261" s="33"/>
      <c r="W261" s="33"/>
      <c r="X261" s="33"/>
      <c r="Y261" s="33"/>
      <c r="Z261" s="30"/>
      <c r="AA261" s="30"/>
    </row>
    <row r="262" spans="1:27" ht="13.2" x14ac:dyDescent="0.25">
      <c r="A262" s="78"/>
      <c r="B262" s="28"/>
      <c r="C262" s="28"/>
      <c r="D262" s="27"/>
      <c r="E262" s="28"/>
      <c r="F262" s="27"/>
      <c r="G262" s="28"/>
      <c r="H262" s="31"/>
      <c r="I262" s="31"/>
      <c r="J262" s="30"/>
      <c r="K262" s="30"/>
      <c r="L262" s="28"/>
      <c r="M262" s="31"/>
      <c r="N262" s="32"/>
      <c r="O262" s="31"/>
      <c r="P262" s="28"/>
      <c r="Q262" s="28"/>
      <c r="R262" s="31"/>
      <c r="S262" s="31"/>
      <c r="T262" s="33"/>
      <c r="U262" s="33"/>
      <c r="V262" s="33"/>
      <c r="W262" s="33"/>
      <c r="X262" s="33"/>
      <c r="Y262" s="33"/>
      <c r="Z262" s="30"/>
      <c r="AA262" s="30"/>
    </row>
    <row r="263" spans="1:27" ht="13.2" x14ac:dyDescent="0.25">
      <c r="A263" s="78"/>
      <c r="B263" s="28"/>
      <c r="C263" s="28"/>
      <c r="D263" s="27"/>
      <c r="E263" s="28"/>
      <c r="F263" s="27"/>
      <c r="G263" s="28"/>
      <c r="H263" s="31"/>
      <c r="I263" s="31"/>
      <c r="J263" s="30"/>
      <c r="K263" s="30"/>
      <c r="L263" s="28"/>
      <c r="M263" s="31"/>
      <c r="N263" s="32"/>
      <c r="O263" s="31"/>
      <c r="P263" s="28"/>
      <c r="Q263" s="28"/>
      <c r="R263" s="31"/>
      <c r="S263" s="31"/>
      <c r="T263" s="33"/>
      <c r="U263" s="33"/>
      <c r="V263" s="33"/>
      <c r="W263" s="33"/>
      <c r="X263" s="33"/>
      <c r="Y263" s="33"/>
      <c r="Z263" s="30"/>
      <c r="AA263" s="30"/>
    </row>
    <row r="264" spans="1:27" ht="13.2" x14ac:dyDescent="0.25">
      <c r="A264" s="78"/>
      <c r="B264" s="28"/>
      <c r="C264" s="28"/>
      <c r="D264" s="27"/>
      <c r="E264" s="28"/>
      <c r="F264" s="27"/>
      <c r="G264" s="28"/>
      <c r="H264" s="31"/>
      <c r="I264" s="31"/>
      <c r="J264" s="30"/>
      <c r="K264" s="30"/>
      <c r="L264" s="28"/>
      <c r="M264" s="31"/>
      <c r="N264" s="32"/>
      <c r="O264" s="31"/>
      <c r="P264" s="28"/>
      <c r="Q264" s="28"/>
      <c r="R264" s="31"/>
      <c r="S264" s="31"/>
      <c r="T264" s="33"/>
      <c r="U264" s="33"/>
      <c r="V264" s="33"/>
      <c r="W264" s="33"/>
      <c r="X264" s="33"/>
      <c r="Y264" s="33"/>
      <c r="Z264" s="30"/>
      <c r="AA264" s="30"/>
    </row>
    <row r="265" spans="1:27" ht="13.2" x14ac:dyDescent="0.25">
      <c r="A265" s="78"/>
      <c r="B265" s="28"/>
      <c r="C265" s="28"/>
      <c r="D265" s="27"/>
      <c r="E265" s="28"/>
      <c r="F265" s="27"/>
      <c r="G265" s="28"/>
      <c r="H265" s="31"/>
      <c r="I265" s="31"/>
      <c r="J265" s="30"/>
      <c r="K265" s="30"/>
      <c r="L265" s="28"/>
      <c r="M265" s="31"/>
      <c r="N265" s="32"/>
      <c r="O265" s="31"/>
      <c r="P265" s="28"/>
      <c r="Q265" s="28"/>
      <c r="R265" s="31"/>
      <c r="S265" s="31"/>
      <c r="T265" s="33"/>
      <c r="U265" s="33"/>
      <c r="V265" s="33"/>
      <c r="W265" s="33"/>
      <c r="X265" s="33"/>
      <c r="Y265" s="33"/>
      <c r="Z265" s="30"/>
      <c r="AA265" s="30"/>
    </row>
    <row r="266" spans="1:27" ht="13.2" x14ac:dyDescent="0.25">
      <c r="A266" s="78"/>
      <c r="B266" s="28"/>
      <c r="C266" s="28"/>
      <c r="D266" s="27"/>
      <c r="E266" s="28"/>
      <c r="F266" s="27"/>
      <c r="G266" s="28"/>
      <c r="H266" s="31"/>
      <c r="I266" s="31"/>
      <c r="J266" s="30"/>
      <c r="K266" s="30"/>
      <c r="L266" s="28"/>
      <c r="M266" s="31"/>
      <c r="N266" s="32"/>
      <c r="O266" s="31"/>
      <c r="P266" s="28"/>
      <c r="Q266" s="28"/>
      <c r="R266" s="31"/>
      <c r="S266" s="31"/>
      <c r="T266" s="33"/>
      <c r="U266" s="33"/>
      <c r="V266" s="33"/>
      <c r="W266" s="33"/>
      <c r="X266" s="33"/>
      <c r="Y266" s="33"/>
      <c r="Z266" s="30"/>
      <c r="AA266" s="30"/>
    </row>
    <row r="267" spans="1:27" ht="13.2" x14ac:dyDescent="0.25">
      <c r="A267" s="78"/>
      <c r="B267" s="28"/>
      <c r="C267" s="28"/>
      <c r="D267" s="27"/>
      <c r="E267" s="28"/>
      <c r="F267" s="27"/>
      <c r="G267" s="28"/>
      <c r="H267" s="31"/>
      <c r="I267" s="31"/>
      <c r="J267" s="30"/>
      <c r="K267" s="30"/>
      <c r="L267" s="28"/>
      <c r="M267" s="31"/>
      <c r="N267" s="32"/>
      <c r="O267" s="31"/>
      <c r="P267" s="28"/>
      <c r="Q267" s="28"/>
      <c r="R267" s="31"/>
      <c r="S267" s="31"/>
      <c r="T267" s="33"/>
      <c r="U267" s="33"/>
      <c r="V267" s="33"/>
      <c r="W267" s="33"/>
      <c r="X267" s="33"/>
      <c r="Y267" s="33"/>
      <c r="Z267" s="30"/>
      <c r="AA267" s="30"/>
    </row>
    <row r="268" spans="1:27" ht="13.2" x14ac:dyDescent="0.25">
      <c r="A268" s="78"/>
      <c r="B268" s="28"/>
      <c r="C268" s="28"/>
      <c r="D268" s="27"/>
      <c r="E268" s="28"/>
      <c r="F268" s="27"/>
      <c r="G268" s="28"/>
      <c r="H268" s="31"/>
      <c r="I268" s="31"/>
      <c r="J268" s="30"/>
      <c r="K268" s="30"/>
      <c r="L268" s="28"/>
      <c r="M268" s="31"/>
      <c r="N268" s="32"/>
      <c r="O268" s="31"/>
      <c r="P268" s="28"/>
      <c r="Q268" s="28"/>
      <c r="R268" s="31"/>
      <c r="S268" s="31"/>
      <c r="T268" s="33"/>
      <c r="U268" s="33"/>
      <c r="V268" s="33"/>
      <c r="W268" s="33"/>
      <c r="X268" s="33"/>
      <c r="Y268" s="33"/>
      <c r="Z268" s="30"/>
      <c r="AA268" s="30"/>
    </row>
    <row r="269" spans="1:27" ht="13.2" x14ac:dyDescent="0.25">
      <c r="A269" s="78"/>
      <c r="B269" s="28"/>
      <c r="C269" s="28"/>
      <c r="D269" s="27"/>
      <c r="E269" s="28"/>
      <c r="F269" s="27"/>
      <c r="G269" s="28"/>
      <c r="H269" s="31"/>
      <c r="I269" s="31"/>
      <c r="J269" s="30"/>
      <c r="K269" s="30"/>
      <c r="L269" s="28"/>
      <c r="M269" s="31"/>
      <c r="N269" s="32"/>
      <c r="O269" s="31"/>
      <c r="P269" s="28"/>
      <c r="Q269" s="28"/>
      <c r="R269" s="31"/>
      <c r="S269" s="31"/>
      <c r="T269" s="33"/>
      <c r="U269" s="33"/>
      <c r="V269" s="33"/>
      <c r="W269" s="33"/>
      <c r="X269" s="33"/>
      <c r="Y269" s="33"/>
      <c r="Z269" s="30"/>
      <c r="AA269" s="30"/>
    </row>
    <row r="270" spans="1:27" ht="13.2" x14ac:dyDescent="0.25">
      <c r="A270" s="78"/>
      <c r="B270" s="28"/>
      <c r="C270" s="28"/>
      <c r="D270" s="27"/>
      <c r="E270" s="28"/>
      <c r="F270" s="27"/>
      <c r="G270" s="28"/>
      <c r="H270" s="31"/>
      <c r="I270" s="31"/>
      <c r="J270" s="30"/>
      <c r="K270" s="30"/>
      <c r="L270" s="28"/>
      <c r="M270" s="31"/>
      <c r="N270" s="32"/>
      <c r="O270" s="31"/>
      <c r="P270" s="28"/>
      <c r="Q270" s="28"/>
      <c r="R270" s="31"/>
      <c r="S270" s="31"/>
      <c r="T270" s="33"/>
      <c r="U270" s="33"/>
      <c r="V270" s="33"/>
      <c r="W270" s="33"/>
      <c r="X270" s="33"/>
      <c r="Y270" s="33"/>
      <c r="Z270" s="30"/>
      <c r="AA270" s="30"/>
    </row>
    <row r="271" spans="1:27" ht="13.2" x14ac:dyDescent="0.25">
      <c r="A271" s="78"/>
      <c r="B271" s="28"/>
      <c r="C271" s="28"/>
      <c r="D271" s="27"/>
      <c r="E271" s="28"/>
      <c r="F271" s="27"/>
      <c r="G271" s="28"/>
      <c r="H271" s="31"/>
      <c r="I271" s="31"/>
      <c r="J271" s="30"/>
      <c r="K271" s="30"/>
      <c r="L271" s="28"/>
      <c r="M271" s="31"/>
      <c r="N271" s="32"/>
      <c r="O271" s="31"/>
      <c r="P271" s="28"/>
      <c r="Q271" s="28"/>
      <c r="R271" s="31"/>
      <c r="S271" s="31"/>
      <c r="T271" s="33"/>
      <c r="U271" s="33"/>
      <c r="V271" s="33"/>
      <c r="W271" s="33"/>
      <c r="X271" s="33"/>
      <c r="Y271" s="33"/>
      <c r="Z271" s="30"/>
      <c r="AA271" s="30"/>
    </row>
    <row r="272" spans="1:27" ht="13.2" x14ac:dyDescent="0.25">
      <c r="A272" s="78"/>
      <c r="B272" s="28"/>
      <c r="C272" s="28"/>
      <c r="D272" s="27"/>
      <c r="E272" s="28"/>
      <c r="F272" s="27"/>
      <c r="G272" s="28"/>
      <c r="H272" s="31"/>
      <c r="I272" s="31"/>
      <c r="J272" s="30"/>
      <c r="K272" s="30"/>
      <c r="L272" s="28"/>
      <c r="M272" s="31"/>
      <c r="N272" s="32"/>
      <c r="O272" s="31"/>
      <c r="P272" s="28"/>
      <c r="Q272" s="28"/>
      <c r="R272" s="31"/>
      <c r="S272" s="31"/>
      <c r="T272" s="33"/>
      <c r="U272" s="33"/>
      <c r="V272" s="33"/>
      <c r="W272" s="33"/>
      <c r="X272" s="33"/>
      <c r="Y272" s="33"/>
      <c r="Z272" s="30"/>
      <c r="AA272" s="30"/>
    </row>
    <row r="273" spans="1:27" ht="13.2" x14ac:dyDescent="0.25">
      <c r="A273" s="78"/>
      <c r="B273" s="28"/>
      <c r="C273" s="28"/>
      <c r="D273" s="27"/>
      <c r="E273" s="28"/>
      <c r="F273" s="27"/>
      <c r="G273" s="28"/>
      <c r="H273" s="31"/>
      <c r="I273" s="31"/>
      <c r="J273" s="30"/>
      <c r="K273" s="30"/>
      <c r="L273" s="28"/>
      <c r="M273" s="31"/>
      <c r="N273" s="32"/>
      <c r="O273" s="31"/>
      <c r="P273" s="28"/>
      <c r="Q273" s="28"/>
      <c r="R273" s="31"/>
      <c r="S273" s="31"/>
      <c r="T273" s="33"/>
      <c r="U273" s="33"/>
      <c r="V273" s="33"/>
      <c r="W273" s="33"/>
      <c r="X273" s="33"/>
      <c r="Y273" s="33"/>
      <c r="Z273" s="30"/>
      <c r="AA273" s="30"/>
    </row>
    <row r="274" spans="1:27" ht="13.2" x14ac:dyDescent="0.25">
      <c r="A274" s="78"/>
      <c r="B274" s="28"/>
      <c r="C274" s="28"/>
      <c r="D274" s="27"/>
      <c r="E274" s="28"/>
      <c r="F274" s="27"/>
      <c r="G274" s="28"/>
      <c r="H274" s="31"/>
      <c r="I274" s="31"/>
      <c r="J274" s="30"/>
      <c r="K274" s="30"/>
      <c r="L274" s="28"/>
      <c r="M274" s="31"/>
      <c r="N274" s="32"/>
      <c r="O274" s="31"/>
      <c r="P274" s="28"/>
      <c r="Q274" s="28"/>
      <c r="R274" s="31"/>
      <c r="S274" s="31"/>
      <c r="T274" s="33"/>
      <c r="U274" s="33"/>
      <c r="V274" s="33"/>
      <c r="W274" s="33"/>
      <c r="X274" s="33"/>
      <c r="Y274" s="33"/>
      <c r="Z274" s="30"/>
      <c r="AA274" s="30"/>
    </row>
    <row r="275" spans="1:27" ht="13.2" x14ac:dyDescent="0.25">
      <c r="A275" s="78"/>
      <c r="B275" s="28"/>
      <c r="C275" s="28"/>
      <c r="D275" s="27"/>
      <c r="E275" s="28"/>
      <c r="F275" s="27"/>
      <c r="G275" s="28"/>
      <c r="H275" s="31"/>
      <c r="I275" s="31"/>
      <c r="J275" s="30"/>
      <c r="K275" s="30"/>
      <c r="L275" s="28"/>
      <c r="M275" s="31"/>
      <c r="N275" s="32"/>
      <c r="O275" s="31"/>
      <c r="P275" s="28"/>
      <c r="Q275" s="28"/>
      <c r="R275" s="31"/>
      <c r="S275" s="31"/>
      <c r="T275" s="33"/>
      <c r="U275" s="33"/>
      <c r="V275" s="33"/>
      <c r="W275" s="33"/>
      <c r="X275" s="33"/>
      <c r="Y275" s="33"/>
      <c r="Z275" s="30"/>
      <c r="AA275" s="30"/>
    </row>
    <row r="276" spans="1:27" ht="13.2" x14ac:dyDescent="0.25">
      <c r="A276" s="78"/>
      <c r="B276" s="28"/>
      <c r="C276" s="28"/>
      <c r="D276" s="27"/>
      <c r="E276" s="28"/>
      <c r="F276" s="27"/>
      <c r="G276" s="28"/>
      <c r="H276" s="31"/>
      <c r="I276" s="31"/>
      <c r="J276" s="30"/>
      <c r="K276" s="30"/>
      <c r="L276" s="28"/>
      <c r="M276" s="31"/>
      <c r="N276" s="32"/>
      <c r="O276" s="31"/>
      <c r="P276" s="28"/>
      <c r="Q276" s="28"/>
      <c r="R276" s="31"/>
      <c r="S276" s="31"/>
      <c r="T276" s="33"/>
      <c r="U276" s="33"/>
      <c r="V276" s="33"/>
      <c r="W276" s="33"/>
      <c r="X276" s="33"/>
      <c r="Y276" s="33"/>
      <c r="Z276" s="30"/>
      <c r="AA276" s="30"/>
    </row>
    <row r="277" spans="1:27" ht="13.2" x14ac:dyDescent="0.25">
      <c r="A277" s="78"/>
      <c r="B277" s="28"/>
      <c r="C277" s="28"/>
      <c r="D277" s="27"/>
      <c r="E277" s="28"/>
      <c r="F277" s="27"/>
      <c r="G277" s="28"/>
      <c r="H277" s="31"/>
      <c r="I277" s="31"/>
      <c r="J277" s="30"/>
      <c r="K277" s="30"/>
      <c r="L277" s="28"/>
      <c r="M277" s="31"/>
      <c r="N277" s="32"/>
      <c r="O277" s="31"/>
      <c r="P277" s="28"/>
      <c r="Q277" s="28"/>
      <c r="R277" s="31"/>
      <c r="S277" s="31"/>
      <c r="T277" s="33"/>
      <c r="U277" s="33"/>
      <c r="V277" s="33"/>
      <c r="W277" s="33"/>
      <c r="X277" s="33"/>
      <c r="Y277" s="33"/>
      <c r="Z277" s="30"/>
      <c r="AA277" s="30"/>
    </row>
    <row r="278" spans="1:27" ht="13.2" x14ac:dyDescent="0.25">
      <c r="A278" s="78"/>
      <c r="B278" s="28"/>
      <c r="C278" s="28"/>
      <c r="D278" s="27"/>
      <c r="E278" s="28"/>
      <c r="F278" s="27"/>
      <c r="G278" s="28"/>
      <c r="H278" s="31"/>
      <c r="I278" s="31"/>
      <c r="J278" s="30"/>
      <c r="K278" s="30"/>
      <c r="L278" s="28"/>
      <c r="M278" s="31"/>
      <c r="N278" s="32"/>
      <c r="O278" s="31"/>
      <c r="P278" s="28"/>
      <c r="Q278" s="28"/>
      <c r="R278" s="31"/>
      <c r="S278" s="31"/>
      <c r="T278" s="33"/>
      <c r="U278" s="33"/>
      <c r="V278" s="33"/>
      <c r="W278" s="33"/>
      <c r="X278" s="33"/>
      <c r="Y278" s="33"/>
      <c r="Z278" s="30"/>
      <c r="AA278" s="30"/>
    </row>
    <row r="279" spans="1:27" ht="13.2" x14ac:dyDescent="0.25">
      <c r="A279" s="78"/>
      <c r="B279" s="28"/>
      <c r="C279" s="28"/>
      <c r="D279" s="27"/>
      <c r="E279" s="28"/>
      <c r="F279" s="27"/>
      <c r="G279" s="28"/>
      <c r="H279" s="31"/>
      <c r="I279" s="31"/>
      <c r="J279" s="30"/>
      <c r="K279" s="30"/>
      <c r="L279" s="28"/>
      <c r="M279" s="31"/>
      <c r="N279" s="32"/>
      <c r="O279" s="31"/>
      <c r="P279" s="28"/>
      <c r="Q279" s="28"/>
      <c r="R279" s="31"/>
      <c r="S279" s="31"/>
      <c r="T279" s="33"/>
      <c r="U279" s="33"/>
      <c r="V279" s="33"/>
      <c r="W279" s="33"/>
      <c r="X279" s="33"/>
      <c r="Y279" s="33"/>
      <c r="Z279" s="30"/>
      <c r="AA279" s="30"/>
    </row>
    <row r="280" spans="1:27" ht="13.2" x14ac:dyDescent="0.25">
      <c r="A280" s="78"/>
      <c r="B280" s="28"/>
      <c r="C280" s="28"/>
      <c r="D280" s="27"/>
      <c r="E280" s="28"/>
      <c r="F280" s="27"/>
      <c r="G280" s="28"/>
      <c r="H280" s="31"/>
      <c r="I280" s="31"/>
      <c r="J280" s="30"/>
      <c r="K280" s="30"/>
      <c r="L280" s="28"/>
      <c r="M280" s="31"/>
      <c r="N280" s="32"/>
      <c r="O280" s="31"/>
      <c r="P280" s="28"/>
      <c r="Q280" s="28"/>
      <c r="R280" s="31"/>
      <c r="S280" s="31"/>
      <c r="T280" s="33"/>
      <c r="U280" s="33"/>
      <c r="V280" s="33"/>
      <c r="W280" s="33"/>
      <c r="X280" s="33"/>
      <c r="Y280" s="33"/>
      <c r="Z280" s="30"/>
      <c r="AA280" s="30"/>
    </row>
    <row r="281" spans="1:27" ht="13.2" x14ac:dyDescent="0.25">
      <c r="A281" s="78"/>
      <c r="B281" s="28"/>
      <c r="C281" s="28"/>
      <c r="D281" s="27"/>
      <c r="E281" s="28"/>
      <c r="F281" s="27"/>
      <c r="G281" s="28"/>
      <c r="H281" s="31"/>
      <c r="I281" s="31"/>
      <c r="J281" s="30"/>
      <c r="K281" s="30"/>
      <c r="L281" s="28"/>
      <c r="M281" s="31"/>
      <c r="N281" s="32"/>
      <c r="O281" s="31"/>
      <c r="P281" s="28"/>
      <c r="Q281" s="28"/>
      <c r="R281" s="31"/>
      <c r="S281" s="31"/>
      <c r="T281" s="33"/>
      <c r="U281" s="33"/>
      <c r="V281" s="33"/>
      <c r="W281" s="33"/>
      <c r="X281" s="33"/>
      <c r="Y281" s="33"/>
      <c r="Z281" s="30"/>
      <c r="AA281" s="30"/>
    </row>
    <row r="282" spans="1:27" ht="13.2" x14ac:dyDescent="0.25">
      <c r="A282" s="78"/>
      <c r="B282" s="28"/>
      <c r="C282" s="28"/>
      <c r="D282" s="27"/>
      <c r="E282" s="28"/>
      <c r="F282" s="27"/>
      <c r="G282" s="28"/>
      <c r="H282" s="31"/>
      <c r="I282" s="31"/>
      <c r="J282" s="30"/>
      <c r="K282" s="30"/>
      <c r="L282" s="28"/>
      <c r="M282" s="31"/>
      <c r="N282" s="32"/>
      <c r="O282" s="31"/>
      <c r="P282" s="28"/>
      <c r="Q282" s="28"/>
      <c r="R282" s="31"/>
      <c r="S282" s="31"/>
      <c r="T282" s="33"/>
      <c r="U282" s="33"/>
      <c r="V282" s="33"/>
      <c r="W282" s="33"/>
      <c r="X282" s="33"/>
      <c r="Y282" s="33"/>
      <c r="Z282" s="30"/>
      <c r="AA282" s="30"/>
    </row>
    <row r="283" spans="1:27" ht="13.2" x14ac:dyDescent="0.25">
      <c r="A283" s="78"/>
      <c r="B283" s="28"/>
      <c r="C283" s="28"/>
      <c r="D283" s="27"/>
      <c r="E283" s="28"/>
      <c r="F283" s="27"/>
      <c r="G283" s="28"/>
      <c r="H283" s="31"/>
      <c r="I283" s="31"/>
      <c r="J283" s="30"/>
      <c r="K283" s="30"/>
      <c r="L283" s="28"/>
      <c r="M283" s="31"/>
      <c r="N283" s="32"/>
      <c r="O283" s="31"/>
      <c r="P283" s="28"/>
      <c r="Q283" s="28"/>
      <c r="R283" s="31"/>
      <c r="S283" s="31"/>
      <c r="T283" s="33"/>
      <c r="U283" s="33"/>
      <c r="V283" s="33"/>
      <c r="W283" s="33"/>
      <c r="X283" s="33"/>
      <c r="Y283" s="33"/>
      <c r="Z283" s="30"/>
      <c r="AA283" s="30"/>
    </row>
    <row r="284" spans="1:27" ht="13.2" x14ac:dyDescent="0.25">
      <c r="A284" s="78"/>
      <c r="B284" s="28"/>
      <c r="C284" s="28"/>
      <c r="D284" s="27"/>
      <c r="E284" s="28"/>
      <c r="F284" s="27"/>
      <c r="G284" s="28"/>
      <c r="H284" s="31"/>
      <c r="I284" s="31"/>
      <c r="J284" s="30"/>
      <c r="K284" s="30"/>
      <c r="L284" s="28"/>
      <c r="M284" s="31"/>
      <c r="N284" s="32"/>
      <c r="O284" s="31"/>
      <c r="P284" s="28"/>
      <c r="Q284" s="28"/>
      <c r="R284" s="31"/>
      <c r="S284" s="31"/>
      <c r="T284" s="33"/>
      <c r="U284" s="33"/>
      <c r="V284" s="33"/>
      <c r="W284" s="33"/>
      <c r="X284" s="33"/>
      <c r="Y284" s="33"/>
      <c r="Z284" s="30"/>
      <c r="AA284" s="30"/>
    </row>
    <row r="285" spans="1:27" ht="13.2" x14ac:dyDescent="0.25">
      <c r="A285" s="78"/>
      <c r="B285" s="28"/>
      <c r="C285" s="28"/>
      <c r="D285" s="27"/>
      <c r="E285" s="28"/>
      <c r="F285" s="27"/>
      <c r="G285" s="28"/>
      <c r="H285" s="31"/>
      <c r="I285" s="31"/>
      <c r="J285" s="30"/>
      <c r="K285" s="30"/>
      <c r="L285" s="28"/>
      <c r="M285" s="31"/>
      <c r="N285" s="32"/>
      <c r="O285" s="31"/>
      <c r="P285" s="28"/>
      <c r="Q285" s="28"/>
      <c r="R285" s="31"/>
      <c r="S285" s="31"/>
      <c r="T285" s="33"/>
      <c r="U285" s="33"/>
      <c r="V285" s="33"/>
      <c r="W285" s="33"/>
      <c r="X285" s="33"/>
      <c r="Y285" s="33"/>
      <c r="Z285" s="30"/>
      <c r="AA285" s="30"/>
    </row>
    <row r="286" spans="1:27" ht="13.2" x14ac:dyDescent="0.25">
      <c r="A286" s="78"/>
      <c r="B286" s="28"/>
      <c r="C286" s="28"/>
      <c r="D286" s="27"/>
      <c r="E286" s="28"/>
      <c r="F286" s="27"/>
      <c r="G286" s="28"/>
      <c r="H286" s="31"/>
      <c r="I286" s="31"/>
      <c r="J286" s="30"/>
      <c r="K286" s="30"/>
      <c r="L286" s="28"/>
      <c r="M286" s="31"/>
      <c r="N286" s="32"/>
      <c r="O286" s="31"/>
      <c r="P286" s="28"/>
      <c r="Q286" s="28"/>
      <c r="R286" s="31"/>
      <c r="S286" s="31"/>
      <c r="T286" s="33"/>
      <c r="U286" s="33"/>
      <c r="V286" s="33"/>
      <c r="W286" s="33"/>
      <c r="X286" s="33"/>
      <c r="Y286" s="33"/>
      <c r="Z286" s="30"/>
      <c r="AA286" s="30"/>
    </row>
    <row r="287" spans="1:27" ht="13.2" x14ac:dyDescent="0.25">
      <c r="A287" s="78"/>
      <c r="B287" s="28"/>
      <c r="C287" s="28"/>
      <c r="D287" s="27"/>
      <c r="E287" s="28"/>
      <c r="F287" s="27"/>
      <c r="G287" s="28"/>
      <c r="H287" s="31"/>
      <c r="I287" s="31"/>
      <c r="J287" s="30"/>
      <c r="K287" s="30"/>
      <c r="L287" s="28"/>
      <c r="M287" s="31"/>
      <c r="N287" s="32"/>
      <c r="O287" s="31"/>
      <c r="P287" s="28"/>
      <c r="Q287" s="28"/>
      <c r="R287" s="31"/>
      <c r="S287" s="31"/>
      <c r="T287" s="33"/>
      <c r="U287" s="33"/>
      <c r="V287" s="33"/>
      <c r="W287" s="33"/>
      <c r="X287" s="33"/>
      <c r="Y287" s="33"/>
      <c r="Z287" s="30"/>
      <c r="AA287" s="30"/>
    </row>
    <row r="288" spans="1:27" ht="13.2" x14ac:dyDescent="0.25">
      <c r="A288" s="78"/>
      <c r="B288" s="28"/>
      <c r="C288" s="28"/>
      <c r="D288" s="27"/>
      <c r="E288" s="28"/>
      <c r="F288" s="27"/>
      <c r="G288" s="28"/>
      <c r="H288" s="31"/>
      <c r="I288" s="31"/>
      <c r="J288" s="30"/>
      <c r="K288" s="30"/>
      <c r="L288" s="28"/>
      <c r="M288" s="31"/>
      <c r="N288" s="32"/>
      <c r="O288" s="31"/>
      <c r="P288" s="28"/>
      <c r="Q288" s="28"/>
      <c r="R288" s="31"/>
      <c r="S288" s="31"/>
      <c r="T288" s="33"/>
      <c r="U288" s="33"/>
      <c r="V288" s="33"/>
      <c r="W288" s="33"/>
      <c r="X288" s="33"/>
      <c r="Y288" s="33"/>
      <c r="Z288" s="30"/>
      <c r="AA288" s="30"/>
    </row>
    <row r="289" spans="1:27" ht="13.2" x14ac:dyDescent="0.25">
      <c r="A289" s="78"/>
      <c r="B289" s="28"/>
      <c r="C289" s="28"/>
      <c r="D289" s="27"/>
      <c r="E289" s="28"/>
      <c r="F289" s="27"/>
      <c r="G289" s="28"/>
      <c r="H289" s="31"/>
      <c r="I289" s="31"/>
      <c r="J289" s="30"/>
      <c r="K289" s="30"/>
      <c r="L289" s="28"/>
      <c r="M289" s="31"/>
      <c r="N289" s="32"/>
      <c r="O289" s="31"/>
      <c r="P289" s="28"/>
      <c r="Q289" s="28"/>
      <c r="R289" s="31"/>
      <c r="S289" s="31"/>
      <c r="T289" s="33"/>
      <c r="U289" s="33"/>
      <c r="V289" s="33"/>
      <c r="W289" s="33"/>
      <c r="X289" s="33"/>
      <c r="Y289" s="33"/>
      <c r="Z289" s="30"/>
      <c r="AA289" s="30"/>
    </row>
    <row r="290" spans="1:27" ht="13.2" x14ac:dyDescent="0.25">
      <c r="A290" s="78"/>
      <c r="B290" s="28"/>
      <c r="C290" s="28"/>
      <c r="D290" s="27"/>
      <c r="E290" s="28"/>
      <c r="F290" s="27"/>
      <c r="G290" s="28"/>
      <c r="H290" s="31"/>
      <c r="I290" s="31"/>
      <c r="J290" s="30"/>
      <c r="K290" s="30"/>
      <c r="L290" s="28"/>
      <c r="M290" s="31"/>
      <c r="N290" s="32"/>
      <c r="O290" s="31"/>
      <c r="P290" s="28"/>
      <c r="Q290" s="28"/>
      <c r="R290" s="31"/>
      <c r="S290" s="31"/>
      <c r="T290" s="33"/>
      <c r="U290" s="33"/>
      <c r="V290" s="33"/>
      <c r="W290" s="33"/>
      <c r="X290" s="33"/>
      <c r="Y290" s="33"/>
      <c r="Z290" s="30"/>
      <c r="AA290" s="30"/>
    </row>
    <row r="291" spans="1:27" ht="13.2" x14ac:dyDescent="0.25">
      <c r="A291" s="78"/>
      <c r="B291" s="28"/>
      <c r="C291" s="28"/>
      <c r="D291" s="27"/>
      <c r="E291" s="28"/>
      <c r="F291" s="27"/>
      <c r="G291" s="28"/>
      <c r="H291" s="31"/>
      <c r="I291" s="31"/>
      <c r="J291" s="30"/>
      <c r="K291" s="30"/>
      <c r="L291" s="28"/>
      <c r="M291" s="31"/>
      <c r="N291" s="32"/>
      <c r="O291" s="31"/>
      <c r="P291" s="28"/>
      <c r="Q291" s="28"/>
      <c r="R291" s="31"/>
      <c r="S291" s="31"/>
      <c r="T291" s="33"/>
      <c r="U291" s="33"/>
      <c r="V291" s="33"/>
      <c r="W291" s="33"/>
      <c r="X291" s="33"/>
      <c r="Y291" s="33"/>
      <c r="Z291" s="30"/>
      <c r="AA291" s="30"/>
    </row>
    <row r="292" spans="1:27" ht="13.2" x14ac:dyDescent="0.25">
      <c r="A292" s="78"/>
      <c r="B292" s="28"/>
      <c r="C292" s="28"/>
      <c r="D292" s="27"/>
      <c r="E292" s="28"/>
      <c r="F292" s="27"/>
      <c r="G292" s="28"/>
      <c r="H292" s="31"/>
      <c r="I292" s="31"/>
      <c r="J292" s="30"/>
      <c r="K292" s="30"/>
      <c r="L292" s="28"/>
      <c r="M292" s="31"/>
      <c r="N292" s="32"/>
      <c r="O292" s="31"/>
      <c r="P292" s="28"/>
      <c r="Q292" s="28"/>
      <c r="R292" s="31"/>
      <c r="S292" s="31"/>
      <c r="T292" s="33"/>
      <c r="U292" s="33"/>
      <c r="V292" s="33"/>
      <c r="W292" s="33"/>
      <c r="X292" s="33"/>
      <c r="Y292" s="33"/>
      <c r="Z292" s="30"/>
      <c r="AA292" s="30"/>
    </row>
    <row r="293" spans="1:27" ht="13.2" x14ac:dyDescent="0.25">
      <c r="A293" s="78"/>
      <c r="B293" s="28"/>
      <c r="C293" s="28"/>
      <c r="D293" s="27"/>
      <c r="E293" s="28"/>
      <c r="F293" s="27"/>
      <c r="G293" s="28"/>
      <c r="H293" s="31"/>
      <c r="I293" s="31"/>
      <c r="J293" s="30"/>
      <c r="K293" s="30"/>
      <c r="L293" s="28"/>
      <c r="M293" s="31"/>
      <c r="N293" s="32"/>
      <c r="O293" s="31"/>
      <c r="P293" s="28"/>
      <c r="Q293" s="28"/>
      <c r="R293" s="31"/>
      <c r="S293" s="31"/>
      <c r="T293" s="33"/>
      <c r="U293" s="33"/>
      <c r="V293" s="33"/>
      <c r="W293" s="33"/>
      <c r="X293" s="33"/>
      <c r="Y293" s="33"/>
      <c r="Z293" s="30"/>
      <c r="AA293" s="30"/>
    </row>
    <row r="294" spans="1:27" ht="13.2" x14ac:dyDescent="0.25">
      <c r="A294" s="78"/>
      <c r="B294" s="28"/>
      <c r="C294" s="28"/>
      <c r="D294" s="27"/>
      <c r="E294" s="28"/>
      <c r="F294" s="27"/>
      <c r="G294" s="28"/>
      <c r="H294" s="31"/>
      <c r="I294" s="31"/>
      <c r="J294" s="30"/>
      <c r="K294" s="30"/>
      <c r="L294" s="28"/>
      <c r="M294" s="31"/>
      <c r="N294" s="32"/>
      <c r="O294" s="31"/>
      <c r="P294" s="28"/>
      <c r="Q294" s="28"/>
      <c r="R294" s="31"/>
      <c r="S294" s="31"/>
      <c r="T294" s="33"/>
      <c r="U294" s="33"/>
      <c r="V294" s="33"/>
      <c r="W294" s="33"/>
      <c r="X294" s="33"/>
      <c r="Y294" s="33"/>
      <c r="Z294" s="30"/>
      <c r="AA294" s="30"/>
    </row>
    <row r="295" spans="1:27" ht="13.2" x14ac:dyDescent="0.25">
      <c r="A295" s="78"/>
      <c r="B295" s="28"/>
      <c r="C295" s="28"/>
      <c r="D295" s="27"/>
      <c r="E295" s="28"/>
      <c r="F295" s="27"/>
      <c r="G295" s="28"/>
      <c r="H295" s="31"/>
      <c r="I295" s="31"/>
      <c r="J295" s="30"/>
      <c r="K295" s="30"/>
      <c r="L295" s="28"/>
      <c r="M295" s="31"/>
      <c r="N295" s="32"/>
      <c r="O295" s="31"/>
      <c r="P295" s="28"/>
      <c r="Q295" s="28"/>
      <c r="R295" s="31"/>
      <c r="S295" s="31"/>
      <c r="T295" s="33"/>
      <c r="U295" s="33"/>
      <c r="V295" s="33"/>
      <c r="W295" s="33"/>
      <c r="X295" s="33"/>
      <c r="Y295" s="33"/>
      <c r="Z295" s="30"/>
      <c r="AA295" s="30"/>
    </row>
    <row r="296" spans="1:27" ht="13.2" x14ac:dyDescent="0.25">
      <c r="A296" s="78"/>
      <c r="B296" s="28"/>
      <c r="C296" s="28"/>
      <c r="D296" s="27"/>
      <c r="E296" s="28"/>
      <c r="F296" s="27"/>
      <c r="G296" s="28"/>
      <c r="H296" s="31"/>
      <c r="I296" s="31"/>
      <c r="J296" s="30"/>
      <c r="K296" s="30"/>
      <c r="L296" s="28"/>
      <c r="M296" s="31"/>
      <c r="N296" s="32"/>
      <c r="O296" s="31"/>
      <c r="P296" s="28"/>
      <c r="Q296" s="28"/>
      <c r="R296" s="31"/>
      <c r="S296" s="31"/>
      <c r="T296" s="33"/>
      <c r="U296" s="33"/>
      <c r="V296" s="33"/>
      <c r="W296" s="33"/>
      <c r="X296" s="33"/>
      <c r="Y296" s="33"/>
      <c r="Z296" s="30"/>
      <c r="AA296" s="30"/>
    </row>
    <row r="297" spans="1:27" ht="13.2" x14ac:dyDescent="0.25">
      <c r="A297" s="78"/>
      <c r="B297" s="28"/>
      <c r="C297" s="28"/>
      <c r="D297" s="27"/>
      <c r="E297" s="28"/>
      <c r="F297" s="27"/>
      <c r="G297" s="28"/>
      <c r="H297" s="31"/>
      <c r="I297" s="31"/>
      <c r="J297" s="30"/>
      <c r="K297" s="30"/>
      <c r="L297" s="28"/>
      <c r="M297" s="31"/>
      <c r="N297" s="32"/>
      <c r="O297" s="31"/>
      <c r="P297" s="28"/>
      <c r="Q297" s="28"/>
      <c r="R297" s="31"/>
      <c r="S297" s="31"/>
      <c r="T297" s="33"/>
      <c r="U297" s="33"/>
      <c r="V297" s="33"/>
      <c r="W297" s="33"/>
      <c r="X297" s="33"/>
      <c r="Y297" s="33"/>
      <c r="Z297" s="30"/>
      <c r="AA297" s="30"/>
    </row>
    <row r="298" spans="1:27" ht="13.2" x14ac:dyDescent="0.25">
      <c r="A298" s="78"/>
      <c r="B298" s="28"/>
      <c r="C298" s="28"/>
      <c r="D298" s="27"/>
      <c r="E298" s="28"/>
      <c r="F298" s="27"/>
      <c r="G298" s="28"/>
      <c r="H298" s="31"/>
      <c r="I298" s="31"/>
      <c r="J298" s="30"/>
      <c r="K298" s="30"/>
      <c r="L298" s="28"/>
      <c r="M298" s="31"/>
      <c r="N298" s="32"/>
      <c r="O298" s="31"/>
      <c r="P298" s="28"/>
      <c r="Q298" s="28"/>
      <c r="R298" s="31"/>
      <c r="S298" s="31"/>
      <c r="T298" s="33"/>
      <c r="U298" s="33"/>
      <c r="V298" s="33"/>
      <c r="W298" s="33"/>
      <c r="X298" s="33"/>
      <c r="Y298" s="33"/>
      <c r="Z298" s="30"/>
      <c r="AA298" s="30"/>
    </row>
    <row r="299" spans="1:27" ht="13.2" x14ac:dyDescent="0.25">
      <c r="A299" s="78"/>
      <c r="B299" s="28"/>
      <c r="C299" s="28"/>
      <c r="D299" s="27"/>
      <c r="E299" s="28"/>
      <c r="F299" s="27"/>
      <c r="G299" s="28"/>
      <c r="H299" s="31"/>
      <c r="I299" s="31"/>
      <c r="J299" s="30"/>
      <c r="K299" s="30"/>
      <c r="L299" s="28"/>
      <c r="M299" s="31"/>
      <c r="N299" s="32"/>
      <c r="O299" s="31"/>
      <c r="P299" s="28"/>
      <c r="Q299" s="28"/>
      <c r="R299" s="31"/>
      <c r="S299" s="31"/>
      <c r="T299" s="33"/>
      <c r="U299" s="33"/>
      <c r="V299" s="33"/>
      <c r="W299" s="33"/>
      <c r="X299" s="33"/>
      <c r="Y299" s="33"/>
      <c r="Z299" s="30"/>
      <c r="AA299" s="30"/>
    </row>
    <row r="300" spans="1:27" ht="13.2" x14ac:dyDescent="0.25">
      <c r="A300" s="78"/>
      <c r="B300" s="28"/>
      <c r="C300" s="28"/>
      <c r="D300" s="27"/>
      <c r="E300" s="28"/>
      <c r="F300" s="27"/>
      <c r="G300" s="28"/>
      <c r="H300" s="31"/>
      <c r="I300" s="31"/>
      <c r="J300" s="30"/>
      <c r="K300" s="30"/>
      <c r="L300" s="28"/>
      <c r="M300" s="31"/>
      <c r="N300" s="32"/>
      <c r="O300" s="31"/>
      <c r="P300" s="28"/>
      <c r="Q300" s="28"/>
      <c r="R300" s="31"/>
      <c r="S300" s="31"/>
      <c r="T300" s="33"/>
      <c r="U300" s="33"/>
      <c r="V300" s="33"/>
      <c r="W300" s="33"/>
      <c r="X300" s="33"/>
      <c r="Y300" s="33"/>
      <c r="Z300" s="30"/>
      <c r="AA300" s="30"/>
    </row>
    <row r="301" spans="1:27" ht="13.2" x14ac:dyDescent="0.25">
      <c r="A301" s="78"/>
      <c r="B301" s="28"/>
      <c r="C301" s="28"/>
      <c r="D301" s="27"/>
      <c r="E301" s="28"/>
      <c r="F301" s="27"/>
      <c r="G301" s="28"/>
      <c r="H301" s="31"/>
      <c r="I301" s="31"/>
      <c r="J301" s="30"/>
      <c r="K301" s="30"/>
      <c r="L301" s="28"/>
      <c r="M301" s="31"/>
      <c r="N301" s="32"/>
      <c r="O301" s="31"/>
      <c r="P301" s="28"/>
      <c r="Q301" s="28"/>
      <c r="R301" s="31"/>
      <c r="S301" s="31"/>
      <c r="T301" s="33"/>
      <c r="U301" s="33"/>
      <c r="V301" s="33"/>
      <c r="W301" s="33"/>
      <c r="X301" s="33"/>
      <c r="Y301" s="33"/>
      <c r="Z301" s="30"/>
      <c r="AA301" s="30"/>
    </row>
    <row r="302" spans="1:27" ht="13.2" x14ac:dyDescent="0.25">
      <c r="A302" s="78"/>
      <c r="B302" s="28"/>
      <c r="C302" s="28"/>
      <c r="D302" s="27"/>
      <c r="E302" s="28"/>
      <c r="F302" s="27"/>
      <c r="G302" s="28"/>
      <c r="H302" s="31"/>
      <c r="I302" s="31"/>
      <c r="J302" s="30"/>
      <c r="K302" s="30"/>
      <c r="L302" s="28"/>
      <c r="M302" s="31"/>
      <c r="N302" s="32"/>
      <c r="O302" s="31"/>
      <c r="P302" s="28"/>
      <c r="Q302" s="28"/>
      <c r="R302" s="31"/>
      <c r="S302" s="31"/>
      <c r="T302" s="33"/>
      <c r="U302" s="33"/>
      <c r="V302" s="33"/>
      <c r="W302" s="33"/>
      <c r="X302" s="33"/>
      <c r="Y302" s="33"/>
      <c r="Z302" s="30"/>
      <c r="AA302" s="30"/>
    </row>
    <row r="303" spans="1:27" ht="13.2" x14ac:dyDescent="0.25">
      <c r="A303" s="78"/>
      <c r="B303" s="28"/>
      <c r="C303" s="28"/>
      <c r="D303" s="27"/>
      <c r="E303" s="28"/>
      <c r="F303" s="27"/>
      <c r="G303" s="28"/>
      <c r="H303" s="31"/>
      <c r="I303" s="31"/>
      <c r="J303" s="30"/>
      <c r="K303" s="30"/>
      <c r="L303" s="28"/>
      <c r="M303" s="31"/>
      <c r="N303" s="32"/>
      <c r="O303" s="31"/>
      <c r="P303" s="28"/>
      <c r="Q303" s="28"/>
      <c r="R303" s="31"/>
      <c r="S303" s="31"/>
      <c r="T303" s="33"/>
      <c r="U303" s="33"/>
      <c r="V303" s="33"/>
      <c r="W303" s="33"/>
      <c r="X303" s="33"/>
      <c r="Y303" s="33"/>
      <c r="Z303" s="30"/>
      <c r="AA303" s="30"/>
    </row>
    <row r="304" spans="1:27" ht="13.2" x14ac:dyDescent="0.25">
      <c r="A304" s="78"/>
      <c r="B304" s="28"/>
      <c r="C304" s="28"/>
      <c r="D304" s="27"/>
      <c r="E304" s="28"/>
      <c r="F304" s="27"/>
      <c r="G304" s="28"/>
      <c r="H304" s="31"/>
      <c r="I304" s="31"/>
      <c r="J304" s="30"/>
      <c r="K304" s="30"/>
      <c r="L304" s="28"/>
      <c r="M304" s="31"/>
      <c r="N304" s="32"/>
      <c r="O304" s="31"/>
      <c r="P304" s="28"/>
      <c r="Q304" s="28"/>
      <c r="R304" s="31"/>
      <c r="S304" s="31"/>
      <c r="T304" s="33"/>
      <c r="U304" s="33"/>
      <c r="V304" s="33"/>
      <c r="W304" s="33"/>
      <c r="X304" s="33"/>
      <c r="Y304" s="33"/>
      <c r="Z304" s="30"/>
      <c r="AA304" s="30"/>
    </row>
    <row r="305" spans="1:27" ht="13.2" x14ac:dyDescent="0.25">
      <c r="A305" s="78"/>
      <c r="B305" s="28"/>
      <c r="C305" s="28"/>
      <c r="D305" s="27"/>
      <c r="E305" s="28"/>
      <c r="F305" s="27"/>
      <c r="G305" s="28"/>
      <c r="H305" s="31"/>
      <c r="I305" s="31"/>
      <c r="J305" s="30"/>
      <c r="K305" s="30"/>
      <c r="L305" s="28"/>
      <c r="M305" s="31"/>
      <c r="N305" s="32"/>
      <c r="O305" s="31"/>
      <c r="P305" s="28"/>
      <c r="Q305" s="28"/>
      <c r="R305" s="31"/>
      <c r="S305" s="31"/>
      <c r="T305" s="33"/>
      <c r="U305" s="33"/>
      <c r="V305" s="33"/>
      <c r="W305" s="33"/>
      <c r="X305" s="33"/>
      <c r="Y305" s="33"/>
      <c r="Z305" s="30"/>
      <c r="AA305" s="30"/>
    </row>
    <row r="306" spans="1:27" ht="13.2" x14ac:dyDescent="0.25">
      <c r="A306" s="78"/>
      <c r="B306" s="28"/>
      <c r="C306" s="28"/>
      <c r="D306" s="27"/>
      <c r="E306" s="28"/>
      <c r="F306" s="27"/>
      <c r="G306" s="28"/>
      <c r="H306" s="31"/>
      <c r="I306" s="31"/>
      <c r="J306" s="30"/>
      <c r="K306" s="30"/>
      <c r="L306" s="28"/>
      <c r="M306" s="31"/>
      <c r="N306" s="32"/>
      <c r="O306" s="31"/>
      <c r="P306" s="28"/>
      <c r="Q306" s="28"/>
      <c r="R306" s="31"/>
      <c r="S306" s="31"/>
      <c r="T306" s="33"/>
      <c r="U306" s="33"/>
      <c r="V306" s="33"/>
      <c r="W306" s="33"/>
      <c r="X306" s="33"/>
      <c r="Y306" s="33"/>
      <c r="Z306" s="30"/>
      <c r="AA306" s="30"/>
    </row>
    <row r="307" spans="1:27" ht="13.2" x14ac:dyDescent="0.25">
      <c r="A307" s="78"/>
      <c r="B307" s="28"/>
      <c r="C307" s="28"/>
      <c r="D307" s="27"/>
      <c r="E307" s="28"/>
      <c r="F307" s="27"/>
      <c r="G307" s="28"/>
      <c r="H307" s="31"/>
      <c r="I307" s="31"/>
      <c r="J307" s="30"/>
      <c r="K307" s="30"/>
      <c r="L307" s="28"/>
      <c r="M307" s="31"/>
      <c r="N307" s="32"/>
      <c r="O307" s="31"/>
      <c r="P307" s="28"/>
      <c r="Q307" s="28"/>
      <c r="R307" s="31"/>
      <c r="S307" s="31"/>
      <c r="T307" s="33"/>
      <c r="U307" s="33"/>
      <c r="V307" s="33"/>
      <c r="W307" s="33"/>
      <c r="X307" s="33"/>
      <c r="Y307" s="33"/>
      <c r="Z307" s="30"/>
      <c r="AA307" s="30"/>
    </row>
    <row r="308" spans="1:27" ht="13.2" x14ac:dyDescent="0.25">
      <c r="A308" s="78"/>
      <c r="B308" s="28"/>
      <c r="C308" s="28"/>
      <c r="D308" s="27"/>
      <c r="E308" s="28"/>
      <c r="F308" s="27"/>
      <c r="G308" s="28"/>
      <c r="H308" s="31"/>
      <c r="I308" s="31"/>
      <c r="J308" s="30"/>
      <c r="K308" s="30"/>
      <c r="L308" s="28"/>
      <c r="M308" s="31"/>
      <c r="N308" s="32"/>
      <c r="O308" s="31"/>
      <c r="P308" s="28"/>
      <c r="Q308" s="28"/>
      <c r="R308" s="31"/>
      <c r="S308" s="31"/>
      <c r="T308" s="33"/>
      <c r="U308" s="33"/>
      <c r="V308" s="33"/>
      <c r="W308" s="33"/>
      <c r="X308" s="33"/>
      <c r="Y308" s="33"/>
      <c r="Z308" s="30"/>
      <c r="AA308" s="30"/>
    </row>
    <row r="309" spans="1:27" ht="13.2" x14ac:dyDescent="0.25">
      <c r="A309" s="78"/>
      <c r="B309" s="28"/>
      <c r="C309" s="28"/>
      <c r="D309" s="27"/>
      <c r="E309" s="28"/>
      <c r="F309" s="27"/>
      <c r="G309" s="28"/>
      <c r="H309" s="31"/>
      <c r="I309" s="31"/>
      <c r="J309" s="30"/>
      <c r="K309" s="30"/>
      <c r="L309" s="28"/>
      <c r="M309" s="31"/>
      <c r="N309" s="32"/>
      <c r="O309" s="31"/>
      <c r="P309" s="28"/>
      <c r="Q309" s="28"/>
      <c r="R309" s="31"/>
      <c r="S309" s="31"/>
      <c r="T309" s="33"/>
      <c r="U309" s="33"/>
      <c r="V309" s="33"/>
      <c r="W309" s="33"/>
      <c r="X309" s="33"/>
      <c r="Y309" s="33"/>
      <c r="Z309" s="30"/>
      <c r="AA309" s="30"/>
    </row>
    <row r="310" spans="1:27" ht="13.2" x14ac:dyDescent="0.25">
      <c r="A310" s="78"/>
      <c r="B310" s="28"/>
      <c r="C310" s="28"/>
      <c r="D310" s="27"/>
      <c r="E310" s="28"/>
      <c r="F310" s="27"/>
      <c r="G310" s="28"/>
      <c r="H310" s="31"/>
      <c r="I310" s="31"/>
      <c r="J310" s="30"/>
      <c r="K310" s="30"/>
      <c r="L310" s="28"/>
      <c r="M310" s="31"/>
      <c r="N310" s="32"/>
      <c r="O310" s="31"/>
      <c r="P310" s="28"/>
      <c r="Q310" s="28"/>
      <c r="R310" s="31"/>
      <c r="S310" s="31"/>
      <c r="T310" s="33"/>
      <c r="U310" s="33"/>
      <c r="V310" s="33"/>
      <c r="W310" s="33"/>
      <c r="X310" s="33"/>
      <c r="Y310" s="33"/>
      <c r="Z310" s="30"/>
      <c r="AA310" s="30"/>
    </row>
    <row r="311" spans="1:27" ht="13.2" x14ac:dyDescent="0.25">
      <c r="A311" s="78"/>
      <c r="B311" s="28"/>
      <c r="C311" s="28"/>
      <c r="D311" s="27"/>
      <c r="E311" s="28"/>
      <c r="F311" s="27"/>
      <c r="G311" s="28"/>
      <c r="H311" s="31"/>
      <c r="I311" s="31"/>
      <c r="J311" s="30"/>
      <c r="K311" s="30"/>
      <c r="L311" s="28"/>
      <c r="M311" s="31"/>
      <c r="N311" s="32"/>
      <c r="O311" s="31"/>
      <c r="P311" s="28"/>
      <c r="Q311" s="28"/>
      <c r="R311" s="31"/>
      <c r="S311" s="31"/>
      <c r="T311" s="33"/>
      <c r="U311" s="33"/>
      <c r="V311" s="33"/>
      <c r="W311" s="33"/>
      <c r="X311" s="33"/>
      <c r="Y311" s="33"/>
      <c r="Z311" s="30"/>
      <c r="AA311" s="30"/>
    </row>
    <row r="312" spans="1:27" ht="13.2" x14ac:dyDescent="0.25">
      <c r="A312" s="78"/>
      <c r="B312" s="28"/>
      <c r="C312" s="28"/>
      <c r="D312" s="27"/>
      <c r="E312" s="28"/>
      <c r="F312" s="27"/>
      <c r="G312" s="28"/>
      <c r="H312" s="31"/>
      <c r="I312" s="31"/>
      <c r="J312" s="30"/>
      <c r="K312" s="30"/>
      <c r="L312" s="28"/>
      <c r="M312" s="31"/>
      <c r="N312" s="32"/>
      <c r="O312" s="31"/>
      <c r="P312" s="28"/>
      <c r="Q312" s="28"/>
      <c r="R312" s="31"/>
      <c r="S312" s="31"/>
      <c r="T312" s="33"/>
      <c r="U312" s="33"/>
      <c r="V312" s="33"/>
      <c r="W312" s="33"/>
      <c r="X312" s="33"/>
      <c r="Y312" s="33"/>
      <c r="Z312" s="30"/>
      <c r="AA312" s="30"/>
    </row>
    <row r="313" spans="1:27" ht="13.2" x14ac:dyDescent="0.25">
      <c r="A313" s="78"/>
      <c r="B313" s="28"/>
      <c r="C313" s="28"/>
      <c r="D313" s="27"/>
      <c r="E313" s="28"/>
      <c r="F313" s="27"/>
      <c r="G313" s="28"/>
      <c r="H313" s="31"/>
      <c r="I313" s="31"/>
      <c r="J313" s="30"/>
      <c r="K313" s="30"/>
      <c r="L313" s="28"/>
      <c r="M313" s="31"/>
      <c r="N313" s="32"/>
      <c r="O313" s="31"/>
      <c r="P313" s="28"/>
      <c r="Q313" s="28"/>
      <c r="R313" s="31"/>
      <c r="S313" s="31"/>
      <c r="T313" s="33"/>
      <c r="U313" s="33"/>
      <c r="V313" s="33"/>
      <c r="W313" s="33"/>
      <c r="X313" s="33"/>
      <c r="Y313" s="33"/>
      <c r="Z313" s="30"/>
      <c r="AA313" s="30"/>
    </row>
    <row r="314" spans="1:27" ht="13.2" x14ac:dyDescent="0.25">
      <c r="A314" s="78"/>
      <c r="B314" s="28"/>
      <c r="C314" s="28"/>
      <c r="D314" s="27"/>
      <c r="E314" s="28"/>
      <c r="F314" s="27"/>
      <c r="G314" s="28"/>
      <c r="H314" s="31"/>
      <c r="I314" s="31"/>
      <c r="J314" s="30"/>
      <c r="K314" s="30"/>
      <c r="L314" s="28"/>
      <c r="M314" s="31"/>
      <c r="N314" s="32"/>
      <c r="O314" s="31"/>
      <c r="P314" s="28"/>
      <c r="Q314" s="28"/>
      <c r="R314" s="31"/>
      <c r="S314" s="31"/>
      <c r="T314" s="33"/>
      <c r="U314" s="33"/>
      <c r="V314" s="33"/>
      <c r="W314" s="33"/>
      <c r="X314" s="33"/>
      <c r="Y314" s="33"/>
      <c r="Z314" s="30"/>
      <c r="AA314" s="30"/>
    </row>
    <row r="315" spans="1:27" ht="13.2" x14ac:dyDescent="0.25">
      <c r="A315" s="78"/>
      <c r="B315" s="28"/>
      <c r="C315" s="28"/>
      <c r="D315" s="27"/>
      <c r="E315" s="28"/>
      <c r="F315" s="27"/>
      <c r="G315" s="28"/>
      <c r="H315" s="31"/>
      <c r="I315" s="31"/>
      <c r="J315" s="30"/>
      <c r="K315" s="30"/>
      <c r="L315" s="28"/>
      <c r="M315" s="31"/>
      <c r="N315" s="32"/>
      <c r="O315" s="31"/>
      <c r="P315" s="28"/>
      <c r="Q315" s="28"/>
      <c r="R315" s="31"/>
      <c r="S315" s="31"/>
      <c r="T315" s="33"/>
      <c r="U315" s="33"/>
      <c r="V315" s="33"/>
      <c r="W315" s="33"/>
      <c r="X315" s="33"/>
      <c r="Y315" s="33"/>
      <c r="Z315" s="30"/>
      <c r="AA315" s="30"/>
    </row>
    <row r="316" spans="1:27" ht="13.2" x14ac:dyDescent="0.25">
      <c r="A316" s="78"/>
      <c r="B316" s="28"/>
      <c r="C316" s="28"/>
      <c r="D316" s="27"/>
      <c r="E316" s="28"/>
      <c r="F316" s="27"/>
      <c r="G316" s="28"/>
      <c r="H316" s="31"/>
      <c r="I316" s="31"/>
      <c r="J316" s="30"/>
      <c r="K316" s="30"/>
      <c r="L316" s="28"/>
      <c r="M316" s="31"/>
      <c r="N316" s="32"/>
      <c r="O316" s="31"/>
      <c r="P316" s="28"/>
      <c r="Q316" s="28"/>
      <c r="R316" s="31"/>
      <c r="S316" s="31"/>
      <c r="T316" s="33"/>
      <c r="U316" s="33"/>
      <c r="V316" s="33"/>
      <c r="W316" s="33"/>
      <c r="X316" s="33"/>
      <c r="Y316" s="33"/>
      <c r="Z316" s="30"/>
      <c r="AA316" s="30"/>
    </row>
    <row r="317" spans="1:27" ht="13.2" x14ac:dyDescent="0.25">
      <c r="A317" s="78"/>
      <c r="B317" s="28"/>
      <c r="C317" s="28"/>
      <c r="D317" s="27"/>
      <c r="E317" s="28"/>
      <c r="F317" s="27"/>
      <c r="G317" s="28"/>
      <c r="H317" s="31"/>
      <c r="I317" s="31"/>
      <c r="J317" s="30"/>
      <c r="K317" s="30"/>
      <c r="L317" s="28"/>
      <c r="M317" s="31"/>
      <c r="N317" s="32"/>
      <c r="O317" s="31"/>
      <c r="P317" s="28"/>
      <c r="Q317" s="28"/>
      <c r="R317" s="31"/>
      <c r="S317" s="31"/>
      <c r="T317" s="33"/>
      <c r="U317" s="33"/>
      <c r="V317" s="33"/>
      <c r="W317" s="33"/>
      <c r="X317" s="33"/>
      <c r="Y317" s="33"/>
      <c r="Z317" s="30"/>
      <c r="AA317" s="30"/>
    </row>
    <row r="318" spans="1:27" ht="13.2" x14ac:dyDescent="0.25">
      <c r="A318" s="78"/>
      <c r="B318" s="28"/>
      <c r="C318" s="28"/>
      <c r="D318" s="27"/>
      <c r="E318" s="28"/>
      <c r="F318" s="27"/>
      <c r="G318" s="28"/>
      <c r="H318" s="31"/>
      <c r="I318" s="31"/>
      <c r="J318" s="30"/>
      <c r="K318" s="30"/>
      <c r="L318" s="28"/>
      <c r="M318" s="31"/>
      <c r="N318" s="32"/>
      <c r="O318" s="31"/>
      <c r="P318" s="28"/>
      <c r="Q318" s="28"/>
      <c r="R318" s="31"/>
      <c r="S318" s="31"/>
      <c r="T318" s="33"/>
      <c r="U318" s="33"/>
      <c r="V318" s="33"/>
      <c r="W318" s="33"/>
      <c r="X318" s="33"/>
      <c r="Y318" s="33"/>
      <c r="Z318" s="30"/>
      <c r="AA318" s="30"/>
    </row>
    <row r="319" spans="1:27" ht="13.2" x14ac:dyDescent="0.25">
      <c r="A319" s="78"/>
      <c r="B319" s="28"/>
      <c r="C319" s="28"/>
      <c r="D319" s="27"/>
      <c r="E319" s="28"/>
      <c r="F319" s="27"/>
      <c r="G319" s="28"/>
      <c r="H319" s="31"/>
      <c r="I319" s="31"/>
      <c r="J319" s="30"/>
      <c r="K319" s="30"/>
      <c r="L319" s="28"/>
      <c r="M319" s="31"/>
      <c r="N319" s="32"/>
      <c r="O319" s="31"/>
      <c r="P319" s="28"/>
      <c r="Q319" s="28"/>
      <c r="R319" s="31"/>
      <c r="S319" s="31"/>
      <c r="T319" s="33"/>
      <c r="U319" s="33"/>
      <c r="V319" s="33"/>
      <c r="W319" s="33"/>
      <c r="X319" s="33"/>
      <c r="Y319" s="33"/>
      <c r="Z319" s="30"/>
      <c r="AA319" s="30"/>
    </row>
    <row r="320" spans="1:27" ht="13.2" x14ac:dyDescent="0.25">
      <c r="A320" s="78"/>
      <c r="B320" s="28"/>
      <c r="C320" s="28"/>
      <c r="D320" s="27"/>
      <c r="E320" s="28"/>
      <c r="F320" s="27"/>
      <c r="G320" s="28"/>
      <c r="H320" s="31"/>
      <c r="I320" s="31"/>
      <c r="J320" s="30"/>
      <c r="K320" s="30"/>
      <c r="L320" s="28"/>
      <c r="M320" s="31"/>
      <c r="N320" s="32"/>
      <c r="O320" s="31"/>
      <c r="P320" s="28"/>
      <c r="Q320" s="28"/>
      <c r="R320" s="31"/>
      <c r="S320" s="31"/>
      <c r="T320" s="33"/>
      <c r="U320" s="33"/>
      <c r="V320" s="33"/>
      <c r="W320" s="33"/>
      <c r="X320" s="33"/>
      <c r="Y320" s="33"/>
      <c r="Z320" s="30"/>
      <c r="AA320" s="30"/>
    </row>
    <row r="321" spans="1:27" ht="13.2" x14ac:dyDescent="0.25">
      <c r="A321" s="78"/>
      <c r="B321" s="28"/>
      <c r="C321" s="28"/>
      <c r="D321" s="27"/>
      <c r="E321" s="28"/>
      <c r="F321" s="27"/>
      <c r="G321" s="28"/>
      <c r="H321" s="31"/>
      <c r="I321" s="31"/>
      <c r="J321" s="30"/>
      <c r="K321" s="30"/>
      <c r="L321" s="28"/>
      <c r="M321" s="31"/>
      <c r="N321" s="32"/>
      <c r="O321" s="31"/>
      <c r="P321" s="28"/>
      <c r="Q321" s="28"/>
      <c r="R321" s="31"/>
      <c r="S321" s="31"/>
      <c r="T321" s="33"/>
      <c r="U321" s="33"/>
      <c r="V321" s="33"/>
      <c r="W321" s="33"/>
      <c r="X321" s="33"/>
      <c r="Y321" s="33"/>
      <c r="Z321" s="30"/>
      <c r="AA321" s="30"/>
    </row>
    <row r="322" spans="1:27" ht="13.2" x14ac:dyDescent="0.25">
      <c r="A322" s="78"/>
      <c r="B322" s="28"/>
      <c r="C322" s="28"/>
      <c r="D322" s="27"/>
      <c r="E322" s="28"/>
      <c r="F322" s="27"/>
      <c r="G322" s="28"/>
      <c r="H322" s="31"/>
      <c r="I322" s="31"/>
      <c r="J322" s="30"/>
      <c r="K322" s="30"/>
      <c r="L322" s="28"/>
      <c r="M322" s="31"/>
      <c r="N322" s="32"/>
      <c r="O322" s="31"/>
      <c r="P322" s="28"/>
      <c r="Q322" s="28"/>
      <c r="R322" s="31"/>
      <c r="S322" s="31"/>
      <c r="T322" s="33"/>
      <c r="U322" s="33"/>
      <c r="V322" s="33"/>
      <c r="W322" s="33"/>
      <c r="X322" s="33"/>
      <c r="Y322" s="33"/>
      <c r="Z322" s="30"/>
      <c r="AA322" s="30"/>
    </row>
    <row r="323" spans="1:27" ht="13.2" x14ac:dyDescent="0.25">
      <c r="A323" s="78"/>
      <c r="B323" s="28"/>
      <c r="C323" s="28"/>
      <c r="D323" s="27"/>
      <c r="E323" s="28"/>
      <c r="F323" s="27"/>
      <c r="G323" s="28"/>
      <c r="H323" s="31"/>
      <c r="I323" s="31"/>
      <c r="J323" s="30"/>
      <c r="K323" s="30"/>
      <c r="L323" s="28"/>
      <c r="M323" s="31"/>
      <c r="N323" s="32"/>
      <c r="O323" s="31"/>
      <c r="P323" s="28"/>
      <c r="Q323" s="28"/>
      <c r="R323" s="31"/>
      <c r="S323" s="31"/>
      <c r="T323" s="33"/>
      <c r="U323" s="33"/>
      <c r="V323" s="33"/>
      <c r="W323" s="33"/>
      <c r="X323" s="33"/>
      <c r="Y323" s="33"/>
      <c r="Z323" s="30"/>
      <c r="AA323" s="30"/>
    </row>
    <row r="324" spans="1:27" ht="13.2" x14ac:dyDescent="0.25">
      <c r="A324" s="78"/>
      <c r="B324" s="28"/>
      <c r="C324" s="28"/>
      <c r="D324" s="27"/>
      <c r="E324" s="28"/>
      <c r="F324" s="27"/>
      <c r="G324" s="28"/>
      <c r="H324" s="31"/>
      <c r="I324" s="31"/>
      <c r="J324" s="30"/>
      <c r="K324" s="30"/>
      <c r="L324" s="28"/>
      <c r="M324" s="31"/>
      <c r="N324" s="32"/>
      <c r="O324" s="31"/>
      <c r="P324" s="28"/>
      <c r="Q324" s="28"/>
      <c r="R324" s="31"/>
      <c r="S324" s="31"/>
      <c r="T324" s="33"/>
      <c r="U324" s="33"/>
      <c r="V324" s="33"/>
      <c r="W324" s="33"/>
      <c r="X324" s="33"/>
      <c r="Y324" s="33"/>
      <c r="Z324" s="30"/>
      <c r="AA324" s="30"/>
    </row>
    <row r="325" spans="1:27" ht="13.2" x14ac:dyDescent="0.25">
      <c r="A325" s="78"/>
      <c r="B325" s="28"/>
      <c r="C325" s="28"/>
      <c r="D325" s="27"/>
      <c r="E325" s="28"/>
      <c r="F325" s="27"/>
      <c r="G325" s="28"/>
      <c r="H325" s="31"/>
      <c r="I325" s="31"/>
      <c r="J325" s="30"/>
      <c r="K325" s="30"/>
      <c r="L325" s="28"/>
      <c r="M325" s="31"/>
      <c r="N325" s="32"/>
      <c r="O325" s="31"/>
      <c r="P325" s="28"/>
      <c r="Q325" s="28"/>
      <c r="R325" s="31"/>
      <c r="S325" s="31"/>
      <c r="T325" s="33"/>
      <c r="U325" s="33"/>
      <c r="V325" s="33"/>
      <c r="W325" s="33"/>
      <c r="X325" s="33"/>
      <c r="Y325" s="33"/>
      <c r="Z325" s="30"/>
      <c r="AA325" s="30"/>
    </row>
    <row r="326" spans="1:27" ht="13.2" x14ac:dyDescent="0.25">
      <c r="A326" s="78"/>
      <c r="B326" s="28"/>
      <c r="C326" s="28"/>
      <c r="D326" s="27"/>
      <c r="E326" s="28"/>
      <c r="F326" s="27"/>
      <c r="G326" s="28"/>
      <c r="H326" s="31"/>
      <c r="I326" s="31"/>
      <c r="J326" s="30"/>
      <c r="K326" s="30"/>
      <c r="L326" s="28"/>
      <c r="M326" s="31"/>
      <c r="N326" s="32"/>
      <c r="O326" s="31"/>
      <c r="P326" s="28"/>
      <c r="Q326" s="28"/>
      <c r="R326" s="31"/>
      <c r="S326" s="31"/>
      <c r="T326" s="33"/>
      <c r="U326" s="33"/>
      <c r="V326" s="33"/>
      <c r="W326" s="33"/>
      <c r="X326" s="33"/>
      <c r="Y326" s="33"/>
      <c r="Z326" s="30"/>
      <c r="AA326" s="30"/>
    </row>
    <row r="327" spans="1:27" ht="13.2" x14ac:dyDescent="0.25">
      <c r="A327" s="78"/>
      <c r="B327" s="28"/>
      <c r="C327" s="28"/>
      <c r="D327" s="27"/>
      <c r="E327" s="28"/>
      <c r="F327" s="27"/>
      <c r="G327" s="28"/>
      <c r="H327" s="31"/>
      <c r="I327" s="31"/>
      <c r="J327" s="30"/>
      <c r="K327" s="30"/>
      <c r="L327" s="28"/>
      <c r="M327" s="31"/>
      <c r="N327" s="32"/>
      <c r="O327" s="31"/>
      <c r="P327" s="28"/>
      <c r="Q327" s="28"/>
      <c r="R327" s="31"/>
      <c r="S327" s="31"/>
      <c r="T327" s="33"/>
      <c r="U327" s="33"/>
      <c r="V327" s="33"/>
      <c r="W327" s="33"/>
      <c r="X327" s="33"/>
      <c r="Y327" s="33"/>
      <c r="Z327" s="30"/>
      <c r="AA327" s="30"/>
    </row>
    <row r="328" spans="1:27" ht="13.2" x14ac:dyDescent="0.25">
      <c r="A328" s="78"/>
      <c r="B328" s="28"/>
      <c r="C328" s="28"/>
      <c r="D328" s="27"/>
      <c r="E328" s="28"/>
      <c r="F328" s="27"/>
      <c r="G328" s="28"/>
      <c r="H328" s="31"/>
      <c r="I328" s="31"/>
      <c r="J328" s="30"/>
      <c r="K328" s="30"/>
      <c r="L328" s="28"/>
      <c r="M328" s="31"/>
      <c r="N328" s="32"/>
      <c r="O328" s="31"/>
      <c r="P328" s="28"/>
      <c r="Q328" s="28"/>
      <c r="R328" s="31"/>
      <c r="S328" s="31"/>
      <c r="T328" s="33"/>
      <c r="U328" s="33"/>
      <c r="V328" s="33"/>
      <c r="W328" s="33"/>
      <c r="X328" s="33"/>
      <c r="Y328" s="33"/>
      <c r="Z328" s="30"/>
      <c r="AA328" s="30"/>
    </row>
    <row r="329" spans="1:27" ht="13.2" x14ac:dyDescent="0.25">
      <c r="A329" s="78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2"/>
      <c r="O329" s="31"/>
      <c r="P329" s="28"/>
      <c r="Q329" s="28"/>
      <c r="R329" s="31"/>
      <c r="S329" s="31"/>
      <c r="T329" s="33"/>
      <c r="U329" s="33"/>
      <c r="V329" s="33"/>
      <c r="W329" s="33"/>
      <c r="X329" s="33"/>
      <c r="Y329" s="33"/>
      <c r="Z329" s="30"/>
      <c r="AA329" s="30"/>
    </row>
    <row r="330" spans="1:27" ht="13.2" x14ac:dyDescent="0.25">
      <c r="A330" s="78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2"/>
      <c r="O330" s="31"/>
      <c r="P330" s="28"/>
      <c r="Q330" s="28"/>
      <c r="R330" s="31"/>
      <c r="S330" s="31"/>
      <c r="T330" s="33"/>
      <c r="U330" s="33"/>
      <c r="V330" s="33"/>
      <c r="W330" s="33"/>
      <c r="X330" s="33"/>
      <c r="Y330" s="33"/>
      <c r="Z330" s="30"/>
      <c r="AA330" s="30"/>
    </row>
    <row r="331" spans="1:27" ht="13.2" x14ac:dyDescent="0.25">
      <c r="A331" s="78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2"/>
      <c r="O331" s="31"/>
      <c r="P331" s="28"/>
      <c r="Q331" s="28"/>
      <c r="R331" s="31"/>
      <c r="S331" s="31"/>
      <c r="T331" s="33"/>
      <c r="U331" s="33"/>
      <c r="V331" s="33"/>
      <c r="W331" s="33"/>
      <c r="X331" s="33"/>
      <c r="Y331" s="33"/>
      <c r="Z331" s="30"/>
      <c r="AA331" s="30"/>
    </row>
    <row r="332" spans="1:27" ht="13.2" x14ac:dyDescent="0.25">
      <c r="A332" s="78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2"/>
      <c r="O332" s="31"/>
      <c r="P332" s="28"/>
      <c r="Q332" s="28"/>
      <c r="R332" s="31"/>
      <c r="S332" s="31"/>
      <c r="T332" s="33"/>
      <c r="U332" s="33"/>
      <c r="V332" s="33"/>
      <c r="W332" s="33"/>
      <c r="X332" s="33"/>
      <c r="Y332" s="33"/>
      <c r="Z332" s="30"/>
      <c r="AA332" s="30"/>
    </row>
    <row r="333" spans="1:27" ht="13.2" x14ac:dyDescent="0.25">
      <c r="A333" s="78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2"/>
      <c r="O333" s="31"/>
      <c r="P333" s="28"/>
      <c r="Q333" s="28"/>
      <c r="R333" s="31"/>
      <c r="S333" s="31"/>
      <c r="T333" s="33"/>
      <c r="U333" s="33"/>
      <c r="V333" s="33"/>
      <c r="W333" s="33"/>
      <c r="X333" s="33"/>
      <c r="Y333" s="33"/>
      <c r="Z333" s="30"/>
      <c r="AA333" s="30"/>
    </row>
    <row r="334" spans="1:27" ht="13.2" x14ac:dyDescent="0.25">
      <c r="A334" s="78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2"/>
      <c r="O334" s="31"/>
      <c r="P334" s="28"/>
      <c r="Q334" s="28"/>
      <c r="R334" s="31"/>
      <c r="S334" s="31"/>
      <c r="T334" s="33"/>
      <c r="U334" s="33"/>
      <c r="V334" s="33"/>
      <c r="W334" s="33"/>
      <c r="X334" s="33"/>
      <c r="Y334" s="33"/>
      <c r="Z334" s="30"/>
      <c r="AA334" s="30"/>
    </row>
    <row r="335" spans="1:27" ht="13.2" x14ac:dyDescent="0.25">
      <c r="A335" s="78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2"/>
      <c r="O335" s="31"/>
      <c r="P335" s="28"/>
      <c r="Q335" s="28"/>
      <c r="R335" s="31"/>
      <c r="S335" s="31"/>
      <c r="T335" s="33"/>
      <c r="U335" s="33"/>
      <c r="V335" s="33"/>
      <c r="W335" s="33"/>
      <c r="X335" s="33"/>
      <c r="Y335" s="33"/>
      <c r="Z335" s="30"/>
      <c r="AA335" s="30"/>
    </row>
    <row r="336" spans="1:27" ht="13.2" x14ac:dyDescent="0.25">
      <c r="A336" s="78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2"/>
      <c r="O336" s="31"/>
      <c r="P336" s="28"/>
      <c r="Q336" s="28"/>
      <c r="R336" s="31"/>
      <c r="S336" s="31"/>
      <c r="T336" s="33"/>
      <c r="U336" s="33"/>
      <c r="V336" s="33"/>
      <c r="W336" s="33"/>
      <c r="X336" s="33"/>
      <c r="Y336" s="33"/>
      <c r="Z336" s="30"/>
      <c r="AA336" s="30"/>
    </row>
    <row r="337" spans="1:27" ht="13.2" x14ac:dyDescent="0.25">
      <c r="A337" s="78"/>
      <c r="B337" s="28"/>
      <c r="C337" s="28"/>
      <c r="D337" s="27"/>
      <c r="E337" s="28"/>
      <c r="F337" s="27"/>
      <c r="G337" s="28"/>
      <c r="H337" s="31"/>
      <c r="I337" s="31"/>
      <c r="J337" s="30"/>
      <c r="K337" s="30"/>
      <c r="L337" s="28"/>
      <c r="M337" s="31"/>
      <c r="N337" s="32"/>
      <c r="O337" s="31"/>
      <c r="P337" s="28"/>
      <c r="Q337" s="28"/>
      <c r="R337" s="31"/>
      <c r="S337" s="31"/>
      <c r="T337" s="33"/>
      <c r="U337" s="33"/>
      <c r="V337" s="33"/>
      <c r="W337" s="33"/>
      <c r="X337" s="33"/>
      <c r="Y337" s="33"/>
      <c r="Z337" s="30"/>
      <c r="AA337" s="30"/>
    </row>
    <row r="338" spans="1:27" ht="13.2" x14ac:dyDescent="0.25">
      <c r="A338" s="78"/>
      <c r="B338" s="28"/>
      <c r="C338" s="28"/>
      <c r="D338" s="27"/>
      <c r="E338" s="28"/>
      <c r="F338" s="27"/>
      <c r="G338" s="28"/>
      <c r="H338" s="31"/>
      <c r="I338" s="31"/>
      <c r="J338" s="30"/>
      <c r="K338" s="30"/>
      <c r="L338" s="28"/>
      <c r="M338" s="31"/>
      <c r="N338" s="32"/>
      <c r="O338" s="31"/>
      <c r="P338" s="28"/>
      <c r="Q338" s="28"/>
      <c r="R338" s="31"/>
      <c r="S338" s="31"/>
      <c r="T338" s="33"/>
      <c r="U338" s="33"/>
      <c r="V338" s="33"/>
      <c r="W338" s="33"/>
      <c r="X338" s="33"/>
      <c r="Y338" s="33"/>
      <c r="Z338" s="30"/>
      <c r="AA338" s="30"/>
    </row>
    <row r="339" spans="1:27" ht="13.2" x14ac:dyDescent="0.25">
      <c r="A339" s="78"/>
      <c r="B339" s="28"/>
      <c r="C339" s="28"/>
      <c r="D339" s="27"/>
      <c r="E339" s="28"/>
      <c r="F339" s="27"/>
      <c r="G339" s="28"/>
      <c r="H339" s="31"/>
      <c r="I339" s="31"/>
      <c r="J339" s="30"/>
      <c r="K339" s="30"/>
      <c r="L339" s="28"/>
      <c r="M339" s="31"/>
      <c r="N339" s="32"/>
      <c r="O339" s="31"/>
      <c r="P339" s="28"/>
      <c r="Q339" s="28"/>
      <c r="R339" s="31"/>
      <c r="S339" s="31"/>
      <c r="T339" s="33"/>
      <c r="U339" s="33"/>
      <c r="V339" s="33"/>
      <c r="W339" s="33"/>
      <c r="X339" s="33"/>
      <c r="Y339" s="33"/>
      <c r="Z339" s="30"/>
      <c r="AA339" s="30"/>
    </row>
    <row r="340" spans="1:27" ht="13.2" x14ac:dyDescent="0.25">
      <c r="A340" s="78"/>
      <c r="B340" s="28"/>
      <c r="C340" s="28"/>
      <c r="D340" s="27"/>
      <c r="E340" s="28"/>
      <c r="F340" s="27"/>
      <c r="G340" s="28"/>
      <c r="H340" s="31"/>
      <c r="I340" s="31"/>
      <c r="J340" s="30"/>
      <c r="K340" s="30"/>
      <c r="L340" s="28"/>
      <c r="M340" s="31"/>
      <c r="N340" s="32"/>
      <c r="O340" s="31"/>
      <c r="P340" s="28"/>
      <c r="Q340" s="28"/>
      <c r="R340" s="31"/>
      <c r="S340" s="31"/>
      <c r="T340" s="33"/>
      <c r="U340" s="33"/>
      <c r="V340" s="33"/>
      <c r="W340" s="33"/>
      <c r="X340" s="33"/>
      <c r="Y340" s="33"/>
      <c r="Z340" s="30"/>
      <c r="AA340" s="30"/>
    </row>
    <row r="341" spans="1:27" ht="13.2" x14ac:dyDescent="0.25">
      <c r="A341" s="78"/>
      <c r="B341" s="28"/>
      <c r="C341" s="28"/>
      <c r="D341" s="27"/>
      <c r="E341" s="28"/>
      <c r="F341" s="27"/>
      <c r="G341" s="28"/>
      <c r="H341" s="31"/>
      <c r="I341" s="31"/>
      <c r="J341" s="30"/>
      <c r="K341" s="30"/>
      <c r="L341" s="28"/>
      <c r="M341" s="31"/>
      <c r="N341" s="32"/>
      <c r="O341" s="31"/>
      <c r="P341" s="28"/>
      <c r="Q341" s="28"/>
      <c r="R341" s="31"/>
      <c r="S341" s="31"/>
      <c r="T341" s="33"/>
      <c r="U341" s="33"/>
      <c r="V341" s="33"/>
      <c r="W341" s="33"/>
      <c r="X341" s="33"/>
      <c r="Y341" s="33"/>
      <c r="Z341" s="30"/>
      <c r="AA341" s="30"/>
    </row>
    <row r="342" spans="1:27" ht="13.2" x14ac:dyDescent="0.25">
      <c r="A342" s="78"/>
      <c r="B342" s="28"/>
      <c r="C342" s="28"/>
      <c r="D342" s="27"/>
      <c r="E342" s="28"/>
      <c r="F342" s="27"/>
      <c r="G342" s="28"/>
      <c r="H342" s="31"/>
      <c r="I342" s="31"/>
      <c r="J342" s="30"/>
      <c r="K342" s="30"/>
      <c r="L342" s="28"/>
      <c r="M342" s="31"/>
      <c r="N342" s="32"/>
      <c r="O342" s="31"/>
      <c r="P342" s="28"/>
      <c r="Q342" s="28"/>
      <c r="R342" s="31"/>
      <c r="S342" s="31"/>
      <c r="T342" s="33"/>
      <c r="U342" s="33"/>
      <c r="V342" s="33"/>
      <c r="W342" s="33"/>
      <c r="X342" s="33"/>
      <c r="Y342" s="33"/>
      <c r="Z342" s="30"/>
      <c r="AA342" s="30"/>
    </row>
    <row r="343" spans="1:27" ht="13.2" x14ac:dyDescent="0.25">
      <c r="A343" s="78"/>
      <c r="B343" s="28"/>
      <c r="C343" s="28"/>
      <c r="D343" s="27"/>
      <c r="E343" s="28"/>
      <c r="F343" s="27"/>
      <c r="G343" s="28"/>
      <c r="H343" s="31"/>
      <c r="I343" s="31"/>
      <c r="J343" s="30"/>
      <c r="K343" s="30"/>
      <c r="L343" s="28"/>
      <c r="M343" s="31"/>
      <c r="N343" s="32"/>
      <c r="O343" s="31"/>
      <c r="P343" s="28"/>
      <c r="Q343" s="28"/>
      <c r="R343" s="31"/>
      <c r="S343" s="31"/>
      <c r="T343" s="33"/>
      <c r="U343" s="33"/>
      <c r="V343" s="33"/>
      <c r="W343" s="33"/>
      <c r="X343" s="33"/>
      <c r="Y343" s="33"/>
      <c r="Z343" s="30"/>
      <c r="AA343" s="30"/>
    </row>
    <row r="344" spans="1:27" ht="13.2" x14ac:dyDescent="0.25">
      <c r="A344" s="78"/>
      <c r="B344" s="28"/>
      <c r="C344" s="28"/>
      <c r="D344" s="27"/>
      <c r="E344" s="28"/>
      <c r="F344" s="27"/>
      <c r="G344" s="28"/>
      <c r="H344" s="31"/>
      <c r="I344" s="31"/>
      <c r="J344" s="30"/>
      <c r="K344" s="30"/>
      <c r="L344" s="28"/>
      <c r="M344" s="31"/>
      <c r="N344" s="32"/>
      <c r="O344" s="31"/>
      <c r="P344" s="28"/>
      <c r="Q344" s="28"/>
      <c r="R344" s="31"/>
      <c r="S344" s="31"/>
      <c r="T344" s="33"/>
      <c r="U344" s="33"/>
      <c r="V344" s="33"/>
      <c r="W344" s="33"/>
      <c r="X344" s="33"/>
      <c r="Y344" s="33"/>
      <c r="Z344" s="30"/>
      <c r="AA344" s="30"/>
    </row>
    <row r="345" spans="1:27" ht="13.2" x14ac:dyDescent="0.25">
      <c r="A345" s="78"/>
      <c r="B345" s="28"/>
      <c r="C345" s="28"/>
      <c r="D345" s="27"/>
      <c r="E345" s="28"/>
      <c r="F345" s="27"/>
      <c r="G345" s="28"/>
      <c r="H345" s="31"/>
      <c r="I345" s="31"/>
      <c r="J345" s="30"/>
      <c r="K345" s="30"/>
      <c r="L345" s="28"/>
      <c r="M345" s="31"/>
      <c r="N345" s="32"/>
      <c r="O345" s="31"/>
      <c r="P345" s="28"/>
      <c r="Q345" s="28"/>
      <c r="R345" s="31"/>
      <c r="S345" s="31"/>
      <c r="T345" s="33"/>
      <c r="U345" s="33"/>
      <c r="V345" s="33"/>
      <c r="W345" s="33"/>
      <c r="X345" s="33"/>
      <c r="Y345" s="33"/>
      <c r="Z345" s="30"/>
      <c r="AA345" s="30"/>
    </row>
    <row r="346" spans="1:27" ht="13.2" x14ac:dyDescent="0.25">
      <c r="A346" s="78"/>
      <c r="B346" s="28"/>
      <c r="C346" s="28"/>
      <c r="D346" s="27"/>
      <c r="E346" s="28"/>
      <c r="F346" s="27"/>
      <c r="G346" s="28"/>
      <c r="H346" s="31"/>
      <c r="I346" s="31"/>
      <c r="J346" s="30"/>
      <c r="K346" s="30"/>
      <c r="L346" s="28"/>
      <c r="M346" s="31"/>
      <c r="N346" s="32"/>
      <c r="O346" s="31"/>
      <c r="P346" s="28"/>
      <c r="Q346" s="28"/>
      <c r="R346" s="31"/>
      <c r="S346" s="31"/>
      <c r="T346" s="33"/>
      <c r="U346" s="33"/>
      <c r="V346" s="33"/>
      <c r="W346" s="33"/>
      <c r="X346" s="33"/>
      <c r="Y346" s="33"/>
      <c r="Z346" s="30"/>
      <c r="AA346" s="30"/>
    </row>
    <row r="347" spans="1:27" ht="13.2" x14ac:dyDescent="0.25">
      <c r="A347" s="78"/>
      <c r="B347" s="28"/>
      <c r="C347" s="28"/>
      <c r="D347" s="27"/>
      <c r="E347" s="28"/>
      <c r="F347" s="27"/>
      <c r="G347" s="28"/>
      <c r="H347" s="31"/>
      <c r="I347" s="31"/>
      <c r="J347" s="30"/>
      <c r="K347" s="30"/>
      <c r="L347" s="28"/>
      <c r="M347" s="31"/>
      <c r="N347" s="32"/>
      <c r="O347" s="31"/>
      <c r="P347" s="28"/>
      <c r="Q347" s="28"/>
      <c r="R347" s="31"/>
      <c r="S347" s="31"/>
      <c r="T347" s="33"/>
      <c r="U347" s="33"/>
      <c r="V347" s="33"/>
      <c r="W347" s="33"/>
      <c r="X347" s="33"/>
      <c r="Y347" s="33"/>
      <c r="Z347" s="30"/>
      <c r="AA347" s="30"/>
    </row>
    <row r="348" spans="1:27" ht="13.2" x14ac:dyDescent="0.25">
      <c r="A348" s="78"/>
      <c r="B348" s="28"/>
      <c r="C348" s="28"/>
      <c r="D348" s="27"/>
      <c r="E348" s="28"/>
      <c r="F348" s="27"/>
      <c r="G348" s="28"/>
      <c r="H348" s="31"/>
      <c r="I348" s="31"/>
      <c r="J348" s="30"/>
      <c r="K348" s="30"/>
      <c r="L348" s="28"/>
      <c r="M348" s="31"/>
      <c r="N348" s="32"/>
      <c r="O348" s="31"/>
      <c r="P348" s="28"/>
      <c r="Q348" s="28"/>
      <c r="R348" s="31"/>
      <c r="S348" s="31"/>
      <c r="T348" s="33"/>
      <c r="U348" s="33"/>
      <c r="V348" s="33"/>
      <c r="W348" s="33"/>
      <c r="X348" s="33"/>
      <c r="Y348" s="33"/>
      <c r="Z348" s="30"/>
      <c r="AA348" s="30"/>
    </row>
    <row r="349" spans="1:27" ht="13.2" x14ac:dyDescent="0.25">
      <c r="A349" s="78"/>
      <c r="B349" s="28"/>
      <c r="C349" s="28"/>
      <c r="D349" s="27"/>
      <c r="E349" s="28"/>
      <c r="F349" s="27"/>
      <c r="G349" s="28"/>
      <c r="H349" s="31"/>
      <c r="I349" s="31"/>
      <c r="J349" s="30"/>
      <c r="K349" s="30"/>
      <c r="L349" s="28"/>
      <c r="M349" s="31"/>
      <c r="N349" s="32"/>
      <c r="O349" s="31"/>
      <c r="P349" s="28"/>
      <c r="Q349" s="28"/>
      <c r="R349" s="31"/>
      <c r="S349" s="31"/>
      <c r="T349" s="33"/>
      <c r="U349" s="33"/>
      <c r="V349" s="33"/>
      <c r="W349" s="33"/>
      <c r="X349" s="33"/>
      <c r="Y349" s="33"/>
      <c r="Z349" s="30"/>
      <c r="AA349" s="30"/>
    </row>
    <row r="350" spans="1:27" ht="13.2" x14ac:dyDescent="0.25">
      <c r="A350" s="78"/>
      <c r="B350" s="28"/>
      <c r="C350" s="28"/>
      <c r="D350" s="27"/>
      <c r="E350" s="28"/>
      <c r="F350" s="27"/>
      <c r="G350" s="28"/>
      <c r="H350" s="31"/>
      <c r="I350" s="31"/>
      <c r="J350" s="30"/>
      <c r="K350" s="30"/>
      <c r="L350" s="28"/>
      <c r="M350" s="31"/>
      <c r="N350" s="32"/>
      <c r="O350" s="31"/>
      <c r="P350" s="28"/>
      <c r="Q350" s="28"/>
      <c r="R350" s="31"/>
      <c r="S350" s="31"/>
      <c r="T350" s="33"/>
      <c r="U350" s="33"/>
      <c r="V350" s="33"/>
      <c r="W350" s="33"/>
      <c r="X350" s="33"/>
      <c r="Y350" s="33"/>
      <c r="Z350" s="30"/>
      <c r="AA350" s="30"/>
    </row>
    <row r="351" spans="1:27" ht="13.2" x14ac:dyDescent="0.25">
      <c r="A351" s="78"/>
      <c r="B351" s="28"/>
      <c r="C351" s="28"/>
      <c r="D351" s="27"/>
      <c r="E351" s="28"/>
      <c r="F351" s="27"/>
      <c r="G351" s="28"/>
      <c r="H351" s="31"/>
      <c r="I351" s="31"/>
      <c r="J351" s="30"/>
      <c r="K351" s="30"/>
      <c r="L351" s="28"/>
      <c r="M351" s="31"/>
      <c r="N351" s="32"/>
      <c r="O351" s="31"/>
      <c r="P351" s="28"/>
      <c r="Q351" s="28"/>
      <c r="R351" s="31"/>
      <c r="S351" s="31"/>
      <c r="T351" s="33"/>
      <c r="U351" s="33"/>
      <c r="V351" s="33"/>
      <c r="W351" s="33"/>
      <c r="X351" s="33"/>
      <c r="Y351" s="33"/>
      <c r="Z351" s="30"/>
      <c r="AA351" s="30"/>
    </row>
    <row r="352" spans="1:27" ht="13.2" x14ac:dyDescent="0.25">
      <c r="A352" s="78"/>
      <c r="B352" s="28"/>
      <c r="C352" s="28"/>
      <c r="D352" s="27"/>
      <c r="E352" s="28"/>
      <c r="F352" s="27"/>
      <c r="G352" s="28"/>
      <c r="H352" s="31"/>
      <c r="I352" s="31"/>
      <c r="J352" s="30"/>
      <c r="K352" s="30"/>
      <c r="L352" s="28"/>
      <c r="M352" s="31"/>
      <c r="N352" s="32"/>
      <c r="O352" s="31"/>
      <c r="P352" s="28"/>
      <c r="Q352" s="28"/>
      <c r="R352" s="31"/>
      <c r="S352" s="31"/>
      <c r="T352" s="33"/>
      <c r="U352" s="33"/>
      <c r="V352" s="33"/>
      <c r="W352" s="33"/>
      <c r="X352" s="33"/>
      <c r="Y352" s="33"/>
      <c r="Z352" s="30"/>
      <c r="AA352" s="30"/>
    </row>
    <row r="353" spans="1:27" ht="13.2" x14ac:dyDescent="0.25">
      <c r="A353" s="78"/>
      <c r="B353" s="28"/>
      <c r="C353" s="28"/>
      <c r="D353" s="27"/>
      <c r="E353" s="28"/>
      <c r="F353" s="27"/>
      <c r="G353" s="28"/>
      <c r="H353" s="31"/>
      <c r="I353" s="31"/>
      <c r="J353" s="30"/>
      <c r="K353" s="30"/>
      <c r="L353" s="28"/>
      <c r="M353" s="31"/>
      <c r="N353" s="32"/>
      <c r="O353" s="31"/>
      <c r="P353" s="28"/>
      <c r="Q353" s="28"/>
      <c r="R353" s="31"/>
      <c r="S353" s="31"/>
      <c r="T353" s="33"/>
      <c r="U353" s="33"/>
      <c r="V353" s="33"/>
      <c r="W353" s="33"/>
      <c r="X353" s="33"/>
      <c r="Y353" s="33"/>
      <c r="Z353" s="30"/>
      <c r="AA353" s="30"/>
    </row>
    <row r="354" spans="1:27" ht="13.2" x14ac:dyDescent="0.25">
      <c r="A354" s="78"/>
      <c r="B354" s="28"/>
      <c r="C354" s="28"/>
      <c r="D354" s="27"/>
      <c r="E354" s="28"/>
      <c r="F354" s="27"/>
      <c r="G354" s="28"/>
      <c r="H354" s="31"/>
      <c r="I354" s="31"/>
      <c r="J354" s="30"/>
      <c r="K354" s="30"/>
      <c r="L354" s="28"/>
      <c r="M354" s="31"/>
      <c r="N354" s="32"/>
      <c r="O354" s="31"/>
      <c r="P354" s="28"/>
      <c r="Q354" s="28"/>
      <c r="R354" s="31"/>
      <c r="S354" s="31"/>
      <c r="T354" s="33"/>
      <c r="U354" s="33"/>
      <c r="V354" s="33"/>
      <c r="W354" s="33"/>
      <c r="X354" s="33"/>
      <c r="Y354" s="33"/>
      <c r="Z354" s="30"/>
      <c r="AA354" s="30"/>
    </row>
    <row r="355" spans="1:27" ht="13.2" x14ac:dyDescent="0.25">
      <c r="A355" s="78"/>
      <c r="B355" s="28"/>
      <c r="C355" s="28"/>
      <c r="D355" s="27"/>
      <c r="E355" s="28"/>
      <c r="F355" s="27"/>
      <c r="G355" s="28"/>
      <c r="H355" s="31"/>
      <c r="I355" s="31"/>
      <c r="J355" s="30"/>
      <c r="K355" s="30"/>
      <c r="L355" s="28"/>
      <c r="M355" s="31"/>
      <c r="N355" s="32"/>
      <c r="O355" s="31"/>
      <c r="P355" s="28"/>
      <c r="Q355" s="28"/>
      <c r="R355" s="31"/>
      <c r="S355" s="31"/>
      <c r="T355" s="33"/>
      <c r="U355" s="33"/>
      <c r="V355" s="33"/>
      <c r="W355" s="33"/>
      <c r="X355" s="33"/>
      <c r="Y355" s="33"/>
      <c r="Z355" s="30"/>
      <c r="AA355" s="30"/>
    </row>
    <row r="356" spans="1:27" ht="13.2" x14ac:dyDescent="0.25">
      <c r="A356" s="78"/>
      <c r="B356" s="28"/>
      <c r="C356" s="28"/>
      <c r="D356" s="27"/>
      <c r="E356" s="28"/>
      <c r="F356" s="27"/>
      <c r="G356" s="28"/>
      <c r="H356" s="31"/>
      <c r="I356" s="31"/>
      <c r="J356" s="30"/>
      <c r="K356" s="30"/>
      <c r="L356" s="28"/>
      <c r="M356" s="31"/>
      <c r="N356" s="32"/>
      <c r="O356" s="31"/>
      <c r="P356" s="28"/>
      <c r="Q356" s="28"/>
      <c r="R356" s="31"/>
      <c r="S356" s="31"/>
      <c r="T356" s="33"/>
      <c r="U356" s="33"/>
      <c r="V356" s="33"/>
      <c r="W356" s="33"/>
      <c r="X356" s="33"/>
      <c r="Y356" s="33"/>
      <c r="Z356" s="30"/>
      <c r="AA356" s="30"/>
    </row>
    <row r="357" spans="1:27" ht="13.2" x14ac:dyDescent="0.25">
      <c r="A357" s="78"/>
      <c r="B357" s="28"/>
      <c r="C357" s="28"/>
      <c r="D357" s="27"/>
      <c r="E357" s="28"/>
      <c r="F357" s="27"/>
      <c r="G357" s="28"/>
      <c r="H357" s="31"/>
      <c r="I357" s="31"/>
      <c r="J357" s="30"/>
      <c r="K357" s="30"/>
      <c r="L357" s="28"/>
      <c r="M357" s="31"/>
      <c r="N357" s="32"/>
      <c r="O357" s="31"/>
      <c r="P357" s="28"/>
      <c r="Q357" s="28"/>
      <c r="R357" s="31"/>
      <c r="S357" s="31"/>
      <c r="T357" s="33"/>
      <c r="U357" s="33"/>
      <c r="V357" s="33"/>
      <c r="W357" s="33"/>
      <c r="X357" s="33"/>
      <c r="Y357" s="33"/>
      <c r="Z357" s="30"/>
      <c r="AA357" s="30"/>
    </row>
    <row r="358" spans="1:27" ht="13.2" x14ac:dyDescent="0.25">
      <c r="A358" s="78"/>
      <c r="B358" s="28"/>
      <c r="C358" s="28"/>
      <c r="D358" s="27"/>
      <c r="E358" s="28"/>
      <c r="F358" s="27"/>
      <c r="G358" s="28"/>
      <c r="H358" s="31"/>
      <c r="I358" s="31"/>
      <c r="J358" s="30"/>
      <c r="K358" s="30"/>
      <c r="L358" s="28"/>
      <c r="M358" s="31"/>
      <c r="N358" s="32"/>
      <c r="O358" s="31"/>
      <c r="P358" s="28"/>
      <c r="Q358" s="28"/>
      <c r="R358" s="31"/>
      <c r="S358" s="31"/>
      <c r="T358" s="33"/>
      <c r="U358" s="33"/>
      <c r="V358" s="33"/>
      <c r="W358" s="33"/>
      <c r="X358" s="33"/>
      <c r="Y358" s="33"/>
      <c r="Z358" s="30"/>
      <c r="AA358" s="30"/>
    </row>
    <row r="359" spans="1:27" ht="13.2" x14ac:dyDescent="0.25">
      <c r="A359" s="78"/>
      <c r="B359" s="28"/>
      <c r="C359" s="28"/>
      <c r="D359" s="27"/>
      <c r="E359" s="28"/>
      <c r="F359" s="27"/>
      <c r="G359" s="28"/>
      <c r="H359" s="31"/>
      <c r="I359" s="31"/>
      <c r="J359" s="30"/>
      <c r="K359" s="30"/>
      <c r="L359" s="28"/>
      <c r="M359" s="31"/>
      <c r="N359" s="32"/>
      <c r="O359" s="31"/>
      <c r="P359" s="28"/>
      <c r="Q359" s="28"/>
      <c r="R359" s="31"/>
      <c r="S359" s="31"/>
      <c r="T359" s="33"/>
      <c r="U359" s="33"/>
      <c r="V359" s="33"/>
      <c r="W359" s="33"/>
      <c r="X359" s="33"/>
      <c r="Y359" s="33"/>
      <c r="Z359" s="30"/>
      <c r="AA359" s="30"/>
    </row>
    <row r="360" spans="1:27" ht="13.2" x14ac:dyDescent="0.25">
      <c r="A360" s="78"/>
      <c r="B360" s="28"/>
      <c r="C360" s="28"/>
      <c r="D360" s="27"/>
      <c r="E360" s="28"/>
      <c r="F360" s="27"/>
      <c r="G360" s="28"/>
      <c r="H360" s="31"/>
      <c r="I360" s="31"/>
      <c r="J360" s="30"/>
      <c r="K360" s="30"/>
      <c r="L360" s="28"/>
      <c r="M360" s="31"/>
      <c r="N360" s="32"/>
      <c r="O360" s="31"/>
      <c r="P360" s="28"/>
      <c r="Q360" s="28"/>
      <c r="R360" s="31"/>
      <c r="S360" s="31"/>
      <c r="T360" s="33"/>
      <c r="U360" s="33"/>
      <c r="V360" s="33"/>
      <c r="W360" s="33"/>
      <c r="X360" s="33"/>
      <c r="Y360" s="33"/>
      <c r="Z360" s="30"/>
      <c r="AA360" s="30"/>
    </row>
    <row r="361" spans="1:27" ht="13.2" x14ac:dyDescent="0.25">
      <c r="A361" s="78"/>
      <c r="B361" s="28"/>
      <c r="C361" s="28"/>
      <c r="D361" s="27"/>
      <c r="E361" s="28"/>
      <c r="F361" s="27"/>
      <c r="G361" s="28"/>
      <c r="H361" s="31"/>
      <c r="I361" s="31"/>
      <c r="J361" s="30"/>
      <c r="K361" s="30"/>
      <c r="L361" s="28"/>
      <c r="M361" s="31"/>
      <c r="N361" s="32"/>
      <c r="O361" s="31"/>
      <c r="P361" s="28"/>
      <c r="Q361" s="28"/>
      <c r="R361" s="31"/>
      <c r="S361" s="31"/>
      <c r="T361" s="33"/>
      <c r="U361" s="33"/>
      <c r="V361" s="33"/>
      <c r="W361" s="33"/>
      <c r="X361" s="33"/>
      <c r="Y361" s="33"/>
      <c r="Z361" s="30"/>
      <c r="AA361" s="30"/>
    </row>
    <row r="362" spans="1:27" ht="13.2" x14ac:dyDescent="0.25">
      <c r="A362" s="78"/>
      <c r="B362" s="28"/>
      <c r="C362" s="28"/>
      <c r="D362" s="27"/>
      <c r="E362" s="28"/>
      <c r="F362" s="27"/>
      <c r="G362" s="28"/>
      <c r="H362" s="31"/>
      <c r="I362" s="31"/>
      <c r="J362" s="30"/>
      <c r="K362" s="30"/>
      <c r="L362" s="28"/>
      <c r="M362" s="31"/>
      <c r="N362" s="32"/>
      <c r="O362" s="31"/>
      <c r="P362" s="28"/>
      <c r="Q362" s="28"/>
      <c r="R362" s="31"/>
      <c r="S362" s="31"/>
      <c r="T362" s="33"/>
      <c r="U362" s="33"/>
      <c r="V362" s="33"/>
      <c r="W362" s="33"/>
      <c r="X362" s="33"/>
      <c r="Y362" s="33"/>
      <c r="Z362" s="30"/>
      <c r="AA362" s="30"/>
    </row>
    <row r="363" spans="1:27" ht="13.2" x14ac:dyDescent="0.25">
      <c r="A363" s="78"/>
      <c r="B363" s="28"/>
      <c r="C363" s="28"/>
      <c r="D363" s="27"/>
      <c r="E363" s="28"/>
      <c r="F363" s="27"/>
      <c r="G363" s="28"/>
      <c r="H363" s="31"/>
      <c r="I363" s="31"/>
      <c r="J363" s="30"/>
      <c r="K363" s="30"/>
      <c r="L363" s="28"/>
      <c r="M363" s="31"/>
      <c r="N363" s="32"/>
      <c r="O363" s="31"/>
      <c r="P363" s="28"/>
      <c r="Q363" s="28"/>
      <c r="R363" s="31"/>
      <c r="S363" s="31"/>
      <c r="T363" s="33"/>
      <c r="U363" s="33"/>
      <c r="V363" s="33"/>
      <c r="W363" s="33"/>
      <c r="X363" s="33"/>
      <c r="Y363" s="33"/>
      <c r="Z363" s="30"/>
      <c r="AA363" s="30"/>
    </row>
    <row r="364" spans="1:27" ht="13.2" x14ac:dyDescent="0.25">
      <c r="A364" s="78"/>
      <c r="B364" s="28"/>
      <c r="C364" s="28"/>
      <c r="D364" s="27"/>
      <c r="E364" s="28"/>
      <c r="F364" s="27"/>
      <c r="G364" s="28"/>
      <c r="H364" s="31"/>
      <c r="I364" s="31"/>
      <c r="J364" s="30"/>
      <c r="K364" s="30"/>
      <c r="L364" s="28"/>
      <c r="M364" s="31"/>
      <c r="N364" s="32"/>
      <c r="O364" s="31"/>
      <c r="P364" s="28"/>
      <c r="Q364" s="28"/>
      <c r="R364" s="31"/>
      <c r="S364" s="31"/>
      <c r="T364" s="33"/>
      <c r="U364" s="33"/>
      <c r="V364" s="33"/>
      <c r="W364" s="33"/>
      <c r="X364" s="33"/>
      <c r="Y364" s="33"/>
      <c r="Z364" s="30"/>
      <c r="AA364" s="30"/>
    </row>
    <row r="365" spans="1:27" ht="13.2" x14ac:dyDescent="0.25">
      <c r="A365" s="78"/>
      <c r="B365" s="28"/>
      <c r="C365" s="28"/>
      <c r="D365" s="27"/>
      <c r="E365" s="28"/>
      <c r="F365" s="27"/>
      <c r="G365" s="28"/>
      <c r="H365" s="31"/>
      <c r="I365" s="31"/>
      <c r="J365" s="30"/>
      <c r="K365" s="30"/>
      <c r="L365" s="28"/>
      <c r="M365" s="31"/>
      <c r="N365" s="32"/>
      <c r="O365" s="31"/>
      <c r="P365" s="28"/>
      <c r="Q365" s="28"/>
      <c r="R365" s="31"/>
      <c r="S365" s="31"/>
      <c r="T365" s="33"/>
      <c r="U365" s="33"/>
      <c r="V365" s="33"/>
      <c r="W365" s="33"/>
      <c r="X365" s="33"/>
      <c r="Y365" s="33"/>
      <c r="Z365" s="30"/>
      <c r="AA365" s="30"/>
    </row>
    <row r="366" spans="1:27" ht="13.2" x14ac:dyDescent="0.25">
      <c r="A366" s="78"/>
      <c r="B366" s="28"/>
      <c r="C366" s="28"/>
      <c r="D366" s="27"/>
      <c r="E366" s="28"/>
      <c r="F366" s="27"/>
      <c r="G366" s="28"/>
      <c r="H366" s="31"/>
      <c r="I366" s="31"/>
      <c r="J366" s="30"/>
      <c r="K366" s="30"/>
      <c r="L366" s="28"/>
      <c r="M366" s="31"/>
      <c r="N366" s="32"/>
      <c r="O366" s="31"/>
      <c r="P366" s="28"/>
      <c r="Q366" s="28"/>
      <c r="R366" s="31"/>
      <c r="S366" s="31"/>
      <c r="T366" s="33"/>
      <c r="U366" s="33"/>
      <c r="V366" s="33"/>
      <c r="W366" s="33"/>
      <c r="X366" s="33"/>
      <c r="Y366" s="33"/>
      <c r="Z366" s="30"/>
      <c r="AA366" s="30"/>
    </row>
    <row r="367" spans="1:27" ht="13.2" x14ac:dyDescent="0.25">
      <c r="A367" s="78"/>
      <c r="B367" s="28"/>
      <c r="C367" s="28"/>
      <c r="D367" s="27"/>
      <c r="E367" s="28"/>
      <c r="F367" s="27"/>
      <c r="G367" s="28"/>
      <c r="H367" s="31"/>
      <c r="I367" s="31"/>
      <c r="J367" s="30"/>
      <c r="K367" s="30"/>
      <c r="L367" s="28"/>
      <c r="M367" s="31"/>
      <c r="N367" s="32"/>
      <c r="O367" s="31"/>
      <c r="P367" s="28"/>
      <c r="Q367" s="28"/>
      <c r="R367" s="31"/>
      <c r="S367" s="31"/>
      <c r="T367" s="33"/>
      <c r="U367" s="33"/>
      <c r="V367" s="33"/>
      <c r="W367" s="33"/>
      <c r="X367" s="33"/>
      <c r="Y367" s="33"/>
      <c r="Z367" s="30"/>
      <c r="AA367" s="30"/>
    </row>
    <row r="368" spans="1:27" ht="13.2" x14ac:dyDescent="0.25">
      <c r="A368" s="78"/>
      <c r="B368" s="28"/>
      <c r="C368" s="28"/>
      <c r="D368" s="27"/>
      <c r="E368" s="28"/>
      <c r="F368" s="27"/>
      <c r="G368" s="28"/>
      <c r="H368" s="31"/>
      <c r="I368" s="31"/>
      <c r="J368" s="30"/>
      <c r="K368" s="30"/>
      <c r="L368" s="28"/>
      <c r="M368" s="31"/>
      <c r="N368" s="32"/>
      <c r="O368" s="31"/>
      <c r="P368" s="28"/>
      <c r="Q368" s="28"/>
      <c r="R368" s="31"/>
      <c r="S368" s="31"/>
      <c r="T368" s="33"/>
      <c r="U368" s="33"/>
      <c r="V368" s="33"/>
      <c r="W368" s="33"/>
      <c r="X368" s="33"/>
      <c r="Y368" s="33"/>
      <c r="Z368" s="30"/>
      <c r="AA368" s="30"/>
    </row>
    <row r="369" spans="1:27" ht="13.2" x14ac:dyDescent="0.25">
      <c r="A369" s="78"/>
      <c r="B369" s="28"/>
      <c r="C369" s="28"/>
      <c r="D369" s="27"/>
      <c r="E369" s="28"/>
      <c r="F369" s="27"/>
      <c r="G369" s="28"/>
      <c r="H369" s="31"/>
      <c r="I369" s="31"/>
      <c r="J369" s="30"/>
      <c r="K369" s="30"/>
      <c r="L369" s="28"/>
      <c r="M369" s="31"/>
      <c r="N369" s="32"/>
      <c r="O369" s="31"/>
      <c r="P369" s="28"/>
      <c r="Q369" s="28"/>
      <c r="R369" s="31"/>
      <c r="S369" s="31"/>
      <c r="T369" s="33"/>
      <c r="U369" s="33"/>
      <c r="V369" s="33"/>
      <c r="W369" s="33"/>
      <c r="X369" s="33"/>
      <c r="Y369" s="33"/>
      <c r="Z369" s="30"/>
      <c r="AA369" s="30"/>
    </row>
    <row r="370" spans="1:27" ht="13.2" x14ac:dyDescent="0.25">
      <c r="A370" s="78"/>
      <c r="B370" s="28"/>
      <c r="C370" s="28"/>
      <c r="D370" s="27"/>
      <c r="E370" s="28"/>
      <c r="F370" s="27"/>
      <c r="G370" s="28"/>
      <c r="H370" s="31"/>
      <c r="I370" s="31"/>
      <c r="J370" s="30"/>
      <c r="K370" s="30"/>
      <c r="L370" s="28"/>
      <c r="M370" s="31"/>
      <c r="N370" s="32"/>
      <c r="O370" s="31"/>
      <c r="P370" s="28"/>
      <c r="Q370" s="28"/>
      <c r="R370" s="31"/>
      <c r="S370" s="31"/>
      <c r="T370" s="33"/>
      <c r="U370" s="33"/>
      <c r="V370" s="33"/>
      <c r="W370" s="33"/>
      <c r="X370" s="33"/>
      <c r="Y370" s="33"/>
      <c r="Z370" s="30"/>
      <c r="AA370" s="30"/>
    </row>
    <row r="371" spans="1:27" ht="13.2" x14ac:dyDescent="0.25">
      <c r="A371" s="78"/>
      <c r="B371" s="28"/>
      <c r="C371" s="28"/>
      <c r="D371" s="27"/>
      <c r="E371" s="28"/>
      <c r="F371" s="27"/>
      <c r="G371" s="28"/>
      <c r="H371" s="31"/>
      <c r="I371" s="31"/>
      <c r="J371" s="30"/>
      <c r="K371" s="30"/>
      <c r="L371" s="28"/>
      <c r="M371" s="31"/>
      <c r="N371" s="32"/>
      <c r="O371" s="31"/>
      <c r="P371" s="28"/>
      <c r="Q371" s="28"/>
      <c r="R371" s="31"/>
      <c r="S371" s="31"/>
      <c r="T371" s="33"/>
      <c r="U371" s="33"/>
      <c r="V371" s="33"/>
      <c r="W371" s="33"/>
      <c r="X371" s="33"/>
      <c r="Y371" s="33"/>
      <c r="Z371" s="30"/>
      <c r="AA371" s="30"/>
    </row>
    <row r="372" spans="1:27" ht="13.2" x14ac:dyDescent="0.25">
      <c r="A372" s="78"/>
      <c r="B372" s="28"/>
      <c r="C372" s="28"/>
      <c r="D372" s="27"/>
      <c r="E372" s="28"/>
      <c r="F372" s="27"/>
      <c r="G372" s="28"/>
      <c r="H372" s="31"/>
      <c r="I372" s="31"/>
      <c r="J372" s="30"/>
      <c r="K372" s="30"/>
      <c r="L372" s="28"/>
      <c r="M372" s="31"/>
      <c r="N372" s="32"/>
      <c r="O372" s="31"/>
      <c r="P372" s="28"/>
      <c r="Q372" s="28"/>
      <c r="R372" s="31"/>
      <c r="S372" s="31"/>
      <c r="T372" s="33"/>
      <c r="U372" s="33"/>
      <c r="V372" s="33"/>
      <c r="W372" s="33"/>
      <c r="X372" s="33"/>
      <c r="Y372" s="33"/>
      <c r="Z372" s="30"/>
      <c r="AA372" s="30"/>
    </row>
    <row r="373" spans="1:27" ht="13.2" x14ac:dyDescent="0.25">
      <c r="A373" s="78"/>
      <c r="B373" s="28"/>
      <c r="C373" s="28"/>
      <c r="D373" s="27"/>
      <c r="E373" s="28"/>
      <c r="F373" s="27"/>
      <c r="G373" s="28"/>
      <c r="H373" s="31"/>
      <c r="I373" s="31"/>
      <c r="J373" s="30"/>
      <c r="K373" s="30"/>
      <c r="L373" s="28"/>
      <c r="M373" s="31"/>
      <c r="N373" s="32"/>
      <c r="O373" s="31"/>
      <c r="P373" s="28"/>
      <c r="Q373" s="28"/>
      <c r="R373" s="31"/>
      <c r="S373" s="31"/>
      <c r="T373" s="33"/>
      <c r="U373" s="33"/>
      <c r="V373" s="33"/>
      <c r="W373" s="33"/>
      <c r="X373" s="33"/>
      <c r="Y373" s="33"/>
      <c r="Z373" s="30"/>
      <c r="AA373" s="30"/>
    </row>
    <row r="374" spans="1:27" ht="13.2" x14ac:dyDescent="0.25">
      <c r="A374" s="78"/>
      <c r="B374" s="28"/>
      <c r="C374" s="28"/>
      <c r="D374" s="27"/>
      <c r="E374" s="28"/>
      <c r="F374" s="27"/>
      <c r="G374" s="28"/>
      <c r="H374" s="31"/>
      <c r="I374" s="31"/>
      <c r="J374" s="30"/>
      <c r="K374" s="30"/>
      <c r="L374" s="28"/>
      <c r="M374" s="31"/>
      <c r="N374" s="32"/>
      <c r="O374" s="31"/>
      <c r="P374" s="28"/>
      <c r="Q374" s="28"/>
      <c r="R374" s="31"/>
      <c r="S374" s="31"/>
      <c r="T374" s="33"/>
      <c r="U374" s="33"/>
      <c r="V374" s="33"/>
      <c r="W374" s="33"/>
      <c r="X374" s="33"/>
      <c r="Y374" s="33"/>
      <c r="Z374" s="30"/>
      <c r="AA374" s="30"/>
    </row>
    <row r="375" spans="1:27" ht="13.2" x14ac:dyDescent="0.25">
      <c r="A375" s="78"/>
      <c r="B375" s="28"/>
      <c r="C375" s="28"/>
      <c r="D375" s="27"/>
      <c r="E375" s="28"/>
      <c r="F375" s="27"/>
      <c r="G375" s="28"/>
      <c r="H375" s="31"/>
      <c r="I375" s="31"/>
      <c r="J375" s="30"/>
      <c r="K375" s="30"/>
      <c r="L375" s="28"/>
      <c r="M375" s="31"/>
      <c r="N375" s="32"/>
      <c r="O375" s="31"/>
      <c r="P375" s="28"/>
      <c r="Q375" s="28"/>
      <c r="R375" s="31"/>
      <c r="S375" s="31"/>
      <c r="T375" s="33"/>
      <c r="U375" s="33"/>
      <c r="V375" s="33"/>
      <c r="W375" s="33"/>
      <c r="X375" s="33"/>
      <c r="Y375" s="33"/>
      <c r="Z375" s="30"/>
      <c r="AA375" s="30"/>
    </row>
    <row r="376" spans="1:27" ht="13.2" x14ac:dyDescent="0.25">
      <c r="A376" s="78"/>
      <c r="B376" s="28"/>
      <c r="C376" s="28"/>
      <c r="D376" s="27"/>
      <c r="E376" s="28"/>
      <c r="F376" s="27"/>
      <c r="G376" s="28"/>
      <c r="H376" s="31"/>
      <c r="I376" s="31"/>
      <c r="J376" s="30"/>
      <c r="K376" s="30"/>
      <c r="L376" s="28"/>
      <c r="M376" s="31"/>
      <c r="N376" s="32"/>
      <c r="O376" s="31"/>
      <c r="P376" s="28"/>
      <c r="Q376" s="28"/>
      <c r="R376" s="31"/>
      <c r="S376" s="31"/>
      <c r="T376" s="33"/>
      <c r="U376" s="33"/>
      <c r="V376" s="33"/>
      <c r="W376" s="33"/>
      <c r="X376" s="33"/>
      <c r="Y376" s="33"/>
      <c r="Z376" s="30"/>
      <c r="AA376" s="30"/>
    </row>
    <row r="377" spans="1:27" ht="13.2" x14ac:dyDescent="0.25">
      <c r="A377" s="78"/>
      <c r="B377" s="28"/>
      <c r="C377" s="28"/>
      <c r="D377" s="27"/>
      <c r="E377" s="28"/>
      <c r="F377" s="27"/>
      <c r="G377" s="28"/>
      <c r="H377" s="31"/>
      <c r="I377" s="31"/>
      <c r="J377" s="30"/>
      <c r="K377" s="30"/>
      <c r="L377" s="28"/>
      <c r="M377" s="31"/>
      <c r="N377" s="32"/>
      <c r="O377" s="31"/>
      <c r="P377" s="28"/>
      <c r="Q377" s="28"/>
      <c r="R377" s="31"/>
      <c r="S377" s="31"/>
      <c r="T377" s="33"/>
      <c r="U377" s="33"/>
      <c r="V377" s="33"/>
      <c r="W377" s="33"/>
      <c r="X377" s="33"/>
      <c r="Y377" s="33"/>
      <c r="Z377" s="30"/>
      <c r="AA377" s="30"/>
    </row>
    <row r="378" spans="1:27" ht="13.2" x14ac:dyDescent="0.25">
      <c r="A378" s="78"/>
      <c r="B378" s="28"/>
      <c r="C378" s="28"/>
      <c r="D378" s="27"/>
      <c r="E378" s="28"/>
      <c r="F378" s="27"/>
      <c r="G378" s="28"/>
      <c r="H378" s="31"/>
      <c r="I378" s="31"/>
      <c r="J378" s="30"/>
      <c r="K378" s="30"/>
      <c r="L378" s="28"/>
      <c r="M378" s="31"/>
      <c r="N378" s="32"/>
      <c r="O378" s="31"/>
      <c r="P378" s="28"/>
      <c r="Q378" s="28"/>
      <c r="R378" s="31"/>
      <c r="S378" s="31"/>
      <c r="T378" s="33"/>
      <c r="U378" s="33"/>
      <c r="V378" s="33"/>
      <c r="W378" s="33"/>
      <c r="X378" s="33"/>
      <c r="Y378" s="33"/>
      <c r="Z378" s="30"/>
      <c r="AA378" s="30"/>
    </row>
    <row r="379" spans="1:27" ht="13.2" x14ac:dyDescent="0.25">
      <c r="A379" s="78"/>
      <c r="B379" s="28"/>
      <c r="C379" s="28"/>
      <c r="D379" s="27"/>
      <c r="E379" s="28"/>
      <c r="F379" s="27"/>
      <c r="G379" s="28"/>
      <c r="H379" s="31"/>
      <c r="I379" s="31"/>
      <c r="J379" s="30"/>
      <c r="K379" s="30"/>
      <c r="L379" s="28"/>
      <c r="M379" s="31"/>
      <c r="N379" s="32"/>
      <c r="O379" s="31"/>
      <c r="P379" s="28"/>
      <c r="Q379" s="28"/>
      <c r="R379" s="31"/>
      <c r="S379" s="31"/>
      <c r="T379" s="33"/>
      <c r="U379" s="33"/>
      <c r="V379" s="33"/>
      <c r="W379" s="33"/>
      <c r="X379" s="33"/>
      <c r="Y379" s="33"/>
      <c r="Z379" s="30"/>
      <c r="AA379" s="30"/>
    </row>
    <row r="380" spans="1:27" ht="13.2" x14ac:dyDescent="0.25">
      <c r="A380" s="78"/>
      <c r="B380" s="28"/>
      <c r="C380" s="28"/>
      <c r="D380" s="27"/>
      <c r="E380" s="28"/>
      <c r="F380" s="27"/>
      <c r="G380" s="28"/>
      <c r="H380" s="31"/>
      <c r="I380" s="31"/>
      <c r="J380" s="30"/>
      <c r="K380" s="30"/>
      <c r="L380" s="28"/>
      <c r="M380" s="31"/>
      <c r="N380" s="32"/>
      <c r="O380" s="31"/>
      <c r="P380" s="28"/>
      <c r="Q380" s="28"/>
      <c r="R380" s="31"/>
      <c r="S380" s="31"/>
      <c r="T380" s="33"/>
      <c r="U380" s="33"/>
      <c r="V380" s="33"/>
      <c r="W380" s="33"/>
      <c r="X380" s="33"/>
      <c r="Y380" s="33"/>
      <c r="Z380" s="30"/>
      <c r="AA380" s="30"/>
    </row>
    <row r="381" spans="1:27" ht="13.2" x14ac:dyDescent="0.25">
      <c r="A381" s="78"/>
      <c r="B381" s="28"/>
      <c r="C381" s="28"/>
      <c r="D381" s="27"/>
      <c r="E381" s="28"/>
      <c r="F381" s="27"/>
      <c r="G381" s="28"/>
      <c r="H381" s="31"/>
      <c r="I381" s="31"/>
      <c r="J381" s="30"/>
      <c r="K381" s="30"/>
      <c r="L381" s="28"/>
      <c r="M381" s="31"/>
      <c r="N381" s="32"/>
      <c r="O381" s="31"/>
      <c r="P381" s="28"/>
      <c r="Q381" s="28"/>
      <c r="R381" s="31"/>
      <c r="S381" s="31"/>
      <c r="T381" s="33"/>
      <c r="U381" s="33"/>
      <c r="V381" s="33"/>
      <c r="W381" s="33"/>
      <c r="X381" s="33"/>
      <c r="Y381" s="33"/>
      <c r="Z381" s="30"/>
      <c r="AA381" s="30"/>
    </row>
    <row r="382" spans="1:27" ht="13.2" x14ac:dyDescent="0.25">
      <c r="A382" s="78"/>
      <c r="B382" s="28"/>
      <c r="C382" s="28"/>
      <c r="D382" s="27"/>
      <c r="E382" s="28"/>
      <c r="F382" s="27"/>
      <c r="G382" s="28"/>
      <c r="H382" s="31"/>
      <c r="I382" s="31"/>
      <c r="J382" s="30"/>
      <c r="K382" s="30"/>
      <c r="L382" s="28"/>
      <c r="M382" s="31"/>
      <c r="N382" s="32"/>
      <c r="O382" s="31"/>
      <c r="P382" s="28"/>
      <c r="Q382" s="28"/>
      <c r="R382" s="31"/>
      <c r="S382" s="31"/>
      <c r="T382" s="33"/>
      <c r="U382" s="33"/>
      <c r="V382" s="33"/>
      <c r="W382" s="33"/>
      <c r="X382" s="33"/>
      <c r="Y382" s="33"/>
      <c r="Z382" s="30"/>
      <c r="AA382" s="30"/>
    </row>
    <row r="383" spans="1:27" ht="13.2" x14ac:dyDescent="0.25">
      <c r="A383" s="78"/>
      <c r="B383" s="28"/>
      <c r="C383" s="28"/>
      <c r="D383" s="27"/>
      <c r="E383" s="28"/>
      <c r="F383" s="27"/>
      <c r="G383" s="28"/>
      <c r="H383" s="31"/>
      <c r="I383" s="31"/>
      <c r="J383" s="30"/>
      <c r="K383" s="30"/>
      <c r="L383" s="28"/>
      <c r="M383" s="31"/>
      <c r="N383" s="32"/>
      <c r="O383" s="31"/>
      <c r="P383" s="28"/>
      <c r="Q383" s="28"/>
      <c r="R383" s="31"/>
      <c r="S383" s="31"/>
      <c r="T383" s="33"/>
      <c r="U383" s="33"/>
      <c r="V383" s="33"/>
      <c r="W383" s="33"/>
      <c r="X383" s="33"/>
      <c r="Y383" s="33"/>
      <c r="Z383" s="30"/>
      <c r="AA383" s="30"/>
    </row>
    <row r="384" spans="1:27" ht="13.2" x14ac:dyDescent="0.25">
      <c r="A384" s="78"/>
      <c r="B384" s="28"/>
      <c r="C384" s="28"/>
      <c r="D384" s="27"/>
      <c r="E384" s="28"/>
      <c r="F384" s="27"/>
      <c r="G384" s="28"/>
      <c r="H384" s="31"/>
      <c r="I384" s="31"/>
      <c r="J384" s="30"/>
      <c r="K384" s="30"/>
      <c r="L384" s="28"/>
      <c r="M384" s="31"/>
      <c r="N384" s="32"/>
      <c r="O384" s="31"/>
      <c r="P384" s="28"/>
      <c r="Q384" s="28"/>
      <c r="R384" s="31"/>
      <c r="S384" s="31"/>
      <c r="T384" s="33"/>
      <c r="U384" s="33"/>
      <c r="V384" s="33"/>
      <c r="W384" s="33"/>
      <c r="X384" s="33"/>
      <c r="Y384" s="33"/>
      <c r="Z384" s="30"/>
      <c r="AA384" s="30"/>
    </row>
    <row r="385" spans="1:27" ht="13.2" x14ac:dyDescent="0.25">
      <c r="A385" s="78"/>
      <c r="B385" s="28"/>
      <c r="C385" s="28"/>
      <c r="D385" s="27"/>
      <c r="E385" s="28"/>
      <c r="F385" s="27"/>
      <c r="G385" s="28"/>
      <c r="H385" s="31"/>
      <c r="I385" s="31"/>
      <c r="J385" s="30"/>
      <c r="K385" s="30"/>
      <c r="L385" s="28"/>
      <c r="M385" s="31"/>
      <c r="N385" s="32"/>
      <c r="O385" s="31"/>
      <c r="P385" s="28"/>
      <c r="Q385" s="28"/>
      <c r="R385" s="31"/>
      <c r="S385" s="31"/>
      <c r="T385" s="33"/>
      <c r="U385" s="33"/>
      <c r="V385" s="33"/>
      <c r="W385" s="33"/>
      <c r="X385" s="33"/>
      <c r="Y385" s="33"/>
      <c r="Z385" s="30"/>
      <c r="AA385" s="30"/>
    </row>
    <row r="386" spans="1:27" ht="13.2" x14ac:dyDescent="0.25">
      <c r="A386" s="78"/>
      <c r="B386" s="28"/>
      <c r="C386" s="28"/>
      <c r="D386" s="27"/>
      <c r="E386" s="28"/>
      <c r="F386" s="27"/>
      <c r="G386" s="28"/>
      <c r="H386" s="31"/>
      <c r="I386" s="31"/>
      <c r="J386" s="30"/>
      <c r="K386" s="30"/>
      <c r="L386" s="28"/>
      <c r="M386" s="31"/>
      <c r="N386" s="32"/>
      <c r="O386" s="31"/>
      <c r="P386" s="28"/>
      <c r="Q386" s="28"/>
      <c r="R386" s="31"/>
      <c r="S386" s="31"/>
      <c r="T386" s="33"/>
      <c r="U386" s="33"/>
      <c r="V386" s="33"/>
      <c r="W386" s="33"/>
      <c r="X386" s="33"/>
      <c r="Y386" s="33"/>
      <c r="Z386" s="30"/>
      <c r="AA386" s="30"/>
    </row>
    <row r="387" spans="1:27" ht="13.2" x14ac:dyDescent="0.25">
      <c r="A387" s="78"/>
      <c r="B387" s="28"/>
      <c r="C387" s="28"/>
      <c r="D387" s="27"/>
      <c r="E387" s="28"/>
      <c r="F387" s="27"/>
      <c r="G387" s="28"/>
      <c r="H387" s="31"/>
      <c r="I387" s="31"/>
      <c r="J387" s="30"/>
      <c r="K387" s="30"/>
      <c r="L387" s="28"/>
      <c r="M387" s="31"/>
      <c r="N387" s="32"/>
      <c r="O387" s="31"/>
      <c r="P387" s="28"/>
      <c r="Q387" s="28"/>
      <c r="R387" s="31"/>
      <c r="S387" s="31"/>
      <c r="T387" s="33"/>
      <c r="U387" s="33"/>
      <c r="V387" s="33"/>
      <c r="W387" s="33"/>
      <c r="X387" s="33"/>
      <c r="Y387" s="33"/>
      <c r="Z387" s="30"/>
      <c r="AA387" s="30"/>
    </row>
    <row r="388" spans="1:27" ht="13.2" x14ac:dyDescent="0.25">
      <c r="A388" s="78"/>
      <c r="B388" s="28"/>
      <c r="C388" s="28"/>
      <c r="D388" s="27"/>
      <c r="E388" s="28"/>
      <c r="F388" s="27"/>
      <c r="G388" s="28"/>
      <c r="H388" s="31"/>
      <c r="I388" s="31"/>
      <c r="J388" s="30"/>
      <c r="K388" s="30"/>
      <c r="L388" s="28"/>
      <c r="M388" s="31"/>
      <c r="N388" s="32"/>
      <c r="O388" s="31"/>
      <c r="P388" s="28"/>
      <c r="Q388" s="28"/>
      <c r="R388" s="31"/>
      <c r="S388" s="31"/>
      <c r="T388" s="33"/>
      <c r="U388" s="33"/>
      <c r="V388" s="33"/>
      <c r="W388" s="33"/>
      <c r="X388" s="33"/>
      <c r="Y388" s="33"/>
      <c r="Z388" s="30"/>
      <c r="AA388" s="30"/>
    </row>
    <row r="389" spans="1:27" ht="13.2" x14ac:dyDescent="0.25">
      <c r="A389" s="78"/>
      <c r="B389" s="28"/>
      <c r="C389" s="28"/>
      <c r="D389" s="27"/>
      <c r="E389" s="28"/>
      <c r="F389" s="27"/>
      <c r="G389" s="28"/>
      <c r="H389" s="31"/>
      <c r="I389" s="31"/>
      <c r="J389" s="30"/>
      <c r="K389" s="30"/>
      <c r="L389" s="28"/>
      <c r="M389" s="31"/>
      <c r="N389" s="32"/>
      <c r="O389" s="31"/>
      <c r="P389" s="28"/>
      <c r="Q389" s="28"/>
      <c r="R389" s="31"/>
      <c r="S389" s="31"/>
      <c r="T389" s="33"/>
      <c r="U389" s="33"/>
      <c r="V389" s="33"/>
      <c r="W389" s="33"/>
      <c r="X389" s="33"/>
      <c r="Y389" s="33"/>
      <c r="Z389" s="30"/>
      <c r="AA389" s="30"/>
    </row>
    <row r="390" spans="1:27" ht="13.2" x14ac:dyDescent="0.25">
      <c r="A390" s="78"/>
      <c r="B390" s="28"/>
      <c r="C390" s="28"/>
      <c r="D390" s="27"/>
      <c r="E390" s="28"/>
      <c r="F390" s="27"/>
      <c r="G390" s="28"/>
      <c r="H390" s="31"/>
      <c r="I390" s="31"/>
      <c r="J390" s="30"/>
      <c r="K390" s="30"/>
      <c r="L390" s="28"/>
      <c r="M390" s="31"/>
      <c r="N390" s="32"/>
      <c r="O390" s="31"/>
      <c r="P390" s="28"/>
      <c r="Q390" s="28"/>
      <c r="R390" s="31"/>
      <c r="S390" s="31"/>
      <c r="T390" s="33"/>
      <c r="U390" s="33"/>
      <c r="V390" s="33"/>
      <c r="W390" s="33"/>
      <c r="X390" s="33"/>
      <c r="Y390" s="33"/>
      <c r="Z390" s="30"/>
      <c r="AA390" s="30"/>
    </row>
    <row r="391" spans="1:27" ht="13.2" x14ac:dyDescent="0.25">
      <c r="A391" s="78"/>
      <c r="B391" s="28"/>
      <c r="C391" s="28"/>
      <c r="D391" s="27"/>
      <c r="E391" s="28"/>
      <c r="F391" s="27"/>
      <c r="G391" s="28"/>
      <c r="H391" s="31"/>
      <c r="I391" s="31"/>
      <c r="J391" s="30"/>
      <c r="K391" s="30"/>
      <c r="L391" s="28"/>
      <c r="M391" s="31"/>
      <c r="N391" s="32"/>
      <c r="O391" s="31"/>
      <c r="P391" s="28"/>
      <c r="Q391" s="28"/>
      <c r="R391" s="31"/>
      <c r="S391" s="31"/>
      <c r="T391" s="33"/>
      <c r="U391" s="33"/>
      <c r="V391" s="33"/>
      <c r="W391" s="33"/>
      <c r="X391" s="33"/>
      <c r="Y391" s="33"/>
      <c r="Z391" s="30"/>
      <c r="AA391" s="30"/>
    </row>
    <row r="392" spans="1:27" ht="13.2" x14ac:dyDescent="0.25">
      <c r="A392" s="78"/>
      <c r="B392" s="28"/>
      <c r="C392" s="28"/>
      <c r="D392" s="27"/>
      <c r="E392" s="28"/>
      <c r="F392" s="27"/>
      <c r="G392" s="28"/>
      <c r="H392" s="31"/>
      <c r="I392" s="31"/>
      <c r="J392" s="30"/>
      <c r="K392" s="30"/>
      <c r="L392" s="28"/>
      <c r="M392" s="31"/>
      <c r="N392" s="32"/>
      <c r="O392" s="31"/>
      <c r="P392" s="28"/>
      <c r="Q392" s="28"/>
      <c r="R392" s="31"/>
      <c r="S392" s="31"/>
      <c r="T392" s="33"/>
      <c r="U392" s="33"/>
      <c r="V392" s="33"/>
      <c r="W392" s="33"/>
      <c r="X392" s="33"/>
      <c r="Y392" s="33"/>
      <c r="Z392" s="30"/>
      <c r="AA392" s="30"/>
    </row>
    <row r="393" spans="1:27" ht="13.2" x14ac:dyDescent="0.25">
      <c r="A393" s="78"/>
      <c r="B393" s="28"/>
      <c r="C393" s="28"/>
      <c r="D393" s="27"/>
      <c r="E393" s="28"/>
      <c r="F393" s="27"/>
      <c r="G393" s="28"/>
      <c r="H393" s="31"/>
      <c r="I393" s="31"/>
      <c r="J393" s="30"/>
      <c r="K393" s="30"/>
      <c r="L393" s="28"/>
      <c r="M393" s="31"/>
      <c r="N393" s="32"/>
      <c r="O393" s="31"/>
      <c r="P393" s="28"/>
      <c r="Q393" s="28"/>
      <c r="R393" s="31"/>
      <c r="S393" s="31"/>
      <c r="T393" s="33"/>
      <c r="U393" s="33"/>
      <c r="V393" s="33"/>
      <c r="W393" s="33"/>
      <c r="X393" s="33"/>
      <c r="Y393" s="33"/>
      <c r="Z393" s="30"/>
      <c r="AA393" s="30"/>
    </row>
    <row r="394" spans="1:27" ht="13.2" x14ac:dyDescent="0.25">
      <c r="A394" s="78"/>
      <c r="B394" s="28"/>
      <c r="C394" s="28"/>
      <c r="D394" s="27"/>
      <c r="E394" s="28"/>
      <c r="F394" s="27"/>
      <c r="G394" s="28"/>
      <c r="H394" s="31"/>
      <c r="I394" s="31"/>
      <c r="J394" s="30"/>
      <c r="K394" s="30"/>
      <c r="L394" s="28"/>
      <c r="M394" s="31"/>
      <c r="N394" s="32"/>
      <c r="O394" s="31"/>
      <c r="P394" s="28"/>
      <c r="Q394" s="28"/>
      <c r="R394" s="31"/>
      <c r="S394" s="31"/>
      <c r="T394" s="33"/>
      <c r="U394" s="33"/>
      <c r="V394" s="33"/>
      <c r="W394" s="33"/>
      <c r="X394" s="33"/>
      <c r="Y394" s="33"/>
      <c r="Z394" s="30"/>
      <c r="AA394" s="30"/>
    </row>
    <row r="395" spans="1:27" ht="13.2" x14ac:dyDescent="0.25">
      <c r="A395" s="78"/>
      <c r="B395" s="28"/>
      <c r="C395" s="28"/>
      <c r="D395" s="27"/>
      <c r="E395" s="28"/>
      <c r="F395" s="27"/>
      <c r="G395" s="28"/>
      <c r="H395" s="31"/>
      <c r="I395" s="31"/>
      <c r="J395" s="30"/>
      <c r="K395" s="30"/>
      <c r="L395" s="28"/>
      <c r="M395" s="31"/>
      <c r="N395" s="32"/>
      <c r="O395" s="31"/>
      <c r="P395" s="28"/>
      <c r="Q395" s="28"/>
      <c r="R395" s="31"/>
      <c r="S395" s="31"/>
      <c r="T395" s="33"/>
      <c r="U395" s="33"/>
      <c r="V395" s="33"/>
      <c r="W395" s="33"/>
      <c r="X395" s="33"/>
      <c r="Y395" s="33"/>
      <c r="Z395" s="30"/>
      <c r="AA395" s="30"/>
    </row>
    <row r="396" spans="1:27" ht="13.2" x14ac:dyDescent="0.25">
      <c r="A396" s="78"/>
      <c r="B396" s="28"/>
      <c r="C396" s="28"/>
      <c r="D396" s="27"/>
      <c r="E396" s="28"/>
      <c r="F396" s="27"/>
      <c r="G396" s="28"/>
      <c r="H396" s="31"/>
      <c r="I396" s="31"/>
      <c r="J396" s="30"/>
      <c r="K396" s="30"/>
      <c r="L396" s="28"/>
      <c r="M396" s="31"/>
      <c r="N396" s="32"/>
      <c r="O396" s="31"/>
      <c r="P396" s="28"/>
      <c r="Q396" s="28"/>
      <c r="R396" s="31"/>
      <c r="S396" s="31"/>
      <c r="T396" s="33"/>
      <c r="U396" s="33"/>
      <c r="V396" s="33"/>
      <c r="W396" s="33"/>
      <c r="X396" s="33"/>
      <c r="Y396" s="33"/>
      <c r="Z396" s="30"/>
      <c r="AA396" s="30"/>
    </row>
    <row r="397" spans="1:27" ht="13.2" x14ac:dyDescent="0.25">
      <c r="A397" s="78"/>
      <c r="B397" s="28"/>
      <c r="C397" s="28"/>
      <c r="D397" s="27"/>
      <c r="E397" s="28"/>
      <c r="F397" s="27"/>
      <c r="G397" s="28"/>
      <c r="H397" s="31"/>
      <c r="I397" s="31"/>
      <c r="J397" s="30"/>
      <c r="K397" s="30"/>
      <c r="L397" s="28"/>
      <c r="M397" s="31"/>
      <c r="N397" s="32"/>
      <c r="O397" s="31"/>
      <c r="P397" s="28"/>
      <c r="Q397" s="28"/>
      <c r="R397" s="31"/>
      <c r="S397" s="31"/>
      <c r="T397" s="33"/>
      <c r="U397" s="33"/>
      <c r="V397" s="33"/>
      <c r="W397" s="33"/>
      <c r="X397" s="33"/>
      <c r="Y397" s="33"/>
      <c r="Z397" s="30"/>
      <c r="AA397" s="30"/>
    </row>
    <row r="398" spans="1:27" ht="13.2" x14ac:dyDescent="0.25">
      <c r="A398" s="78"/>
      <c r="B398" s="28"/>
      <c r="C398" s="28"/>
      <c r="D398" s="27"/>
      <c r="E398" s="28"/>
      <c r="F398" s="27"/>
      <c r="G398" s="28"/>
      <c r="H398" s="31"/>
      <c r="I398" s="31"/>
      <c r="J398" s="30"/>
      <c r="K398" s="30"/>
      <c r="L398" s="28"/>
      <c r="M398" s="31"/>
      <c r="N398" s="32"/>
      <c r="O398" s="31"/>
      <c r="P398" s="28"/>
      <c r="Q398" s="28"/>
      <c r="R398" s="31"/>
      <c r="S398" s="31"/>
      <c r="T398" s="33"/>
      <c r="U398" s="33"/>
      <c r="V398" s="33"/>
      <c r="W398" s="33"/>
      <c r="X398" s="33"/>
      <c r="Y398" s="33"/>
      <c r="Z398" s="30"/>
      <c r="AA398" s="30"/>
    </row>
    <row r="399" spans="1:27" ht="13.2" x14ac:dyDescent="0.25">
      <c r="A399" s="78"/>
      <c r="B399" s="28"/>
      <c r="C399" s="28"/>
      <c r="D399" s="27"/>
      <c r="E399" s="28"/>
      <c r="F399" s="27"/>
      <c r="G399" s="28"/>
      <c r="H399" s="31"/>
      <c r="I399" s="31"/>
      <c r="J399" s="30"/>
      <c r="K399" s="30"/>
      <c r="L399" s="28"/>
      <c r="M399" s="31"/>
      <c r="N399" s="32"/>
      <c r="O399" s="31"/>
      <c r="P399" s="28"/>
      <c r="Q399" s="28"/>
      <c r="R399" s="31"/>
      <c r="S399" s="31"/>
      <c r="T399" s="33"/>
      <c r="U399" s="33"/>
      <c r="V399" s="33"/>
      <c r="W399" s="33"/>
      <c r="X399" s="33"/>
      <c r="Y399" s="33"/>
      <c r="Z399" s="30"/>
      <c r="AA399" s="30"/>
    </row>
    <row r="400" spans="1:27" ht="13.2" x14ac:dyDescent="0.25">
      <c r="A400" s="78"/>
      <c r="B400" s="28"/>
      <c r="C400" s="28"/>
      <c r="D400" s="27"/>
      <c r="E400" s="28"/>
      <c r="F400" s="27"/>
      <c r="G400" s="28"/>
      <c r="H400" s="31"/>
      <c r="I400" s="31"/>
      <c r="J400" s="30"/>
      <c r="K400" s="30"/>
      <c r="L400" s="28"/>
      <c r="M400" s="31"/>
      <c r="N400" s="32"/>
      <c r="O400" s="31"/>
      <c r="P400" s="28"/>
      <c r="Q400" s="28"/>
      <c r="R400" s="31"/>
      <c r="S400" s="31"/>
      <c r="T400" s="33"/>
      <c r="U400" s="33"/>
      <c r="V400" s="33"/>
      <c r="W400" s="33"/>
      <c r="X400" s="33"/>
      <c r="Y400" s="33"/>
      <c r="Z400" s="30"/>
      <c r="AA400" s="30"/>
    </row>
    <row r="401" spans="1:27" ht="13.2" x14ac:dyDescent="0.25">
      <c r="A401" s="78"/>
      <c r="B401" s="28"/>
      <c r="C401" s="28"/>
      <c r="D401" s="27"/>
      <c r="E401" s="28"/>
      <c r="F401" s="27"/>
      <c r="G401" s="28"/>
      <c r="H401" s="31"/>
      <c r="I401" s="31"/>
      <c r="J401" s="30"/>
      <c r="K401" s="30"/>
      <c r="L401" s="28"/>
      <c r="M401" s="31"/>
      <c r="N401" s="32"/>
      <c r="O401" s="31"/>
      <c r="P401" s="28"/>
      <c r="Q401" s="28"/>
      <c r="R401" s="31"/>
      <c r="S401" s="31"/>
      <c r="T401" s="33"/>
      <c r="U401" s="33"/>
      <c r="V401" s="33"/>
      <c r="W401" s="33"/>
      <c r="X401" s="33"/>
      <c r="Y401" s="33"/>
      <c r="Z401" s="30"/>
      <c r="AA401" s="30"/>
    </row>
    <row r="402" spans="1:27" ht="13.2" x14ac:dyDescent="0.25">
      <c r="A402" s="78"/>
      <c r="B402" s="28"/>
      <c r="C402" s="28"/>
      <c r="D402" s="27"/>
      <c r="E402" s="28"/>
      <c r="F402" s="27"/>
      <c r="G402" s="28"/>
      <c r="H402" s="31"/>
      <c r="I402" s="31"/>
      <c r="J402" s="30"/>
      <c r="K402" s="30"/>
      <c r="L402" s="28"/>
      <c r="M402" s="31"/>
      <c r="N402" s="32"/>
      <c r="O402" s="31"/>
      <c r="P402" s="28"/>
      <c r="Q402" s="28"/>
      <c r="R402" s="31"/>
      <c r="S402" s="31"/>
      <c r="T402" s="33"/>
      <c r="U402" s="33"/>
      <c r="V402" s="33"/>
      <c r="W402" s="33"/>
      <c r="X402" s="33"/>
      <c r="Y402" s="33"/>
      <c r="Z402" s="30"/>
      <c r="AA402" s="30"/>
    </row>
    <row r="403" spans="1:27" ht="13.2" x14ac:dyDescent="0.25">
      <c r="A403" s="78"/>
      <c r="B403" s="28"/>
      <c r="C403" s="28"/>
      <c r="D403" s="27"/>
      <c r="E403" s="28"/>
      <c r="F403" s="27"/>
      <c r="G403" s="28"/>
      <c r="H403" s="31"/>
      <c r="I403" s="31"/>
      <c r="J403" s="30"/>
      <c r="K403" s="30"/>
      <c r="L403" s="28"/>
      <c r="M403" s="31"/>
      <c r="N403" s="32"/>
      <c r="O403" s="31"/>
      <c r="P403" s="28"/>
      <c r="Q403" s="28"/>
      <c r="R403" s="31"/>
      <c r="S403" s="31"/>
      <c r="T403" s="33"/>
      <c r="U403" s="33"/>
      <c r="V403" s="33"/>
      <c r="W403" s="33"/>
      <c r="X403" s="33"/>
      <c r="Y403" s="33"/>
      <c r="Z403" s="30"/>
      <c r="AA403" s="30"/>
    </row>
    <row r="404" spans="1:27" ht="13.2" x14ac:dyDescent="0.25">
      <c r="A404" s="78"/>
      <c r="B404" s="28"/>
      <c r="C404" s="28"/>
      <c r="D404" s="27"/>
      <c r="E404" s="28"/>
      <c r="F404" s="27"/>
      <c r="G404" s="28"/>
      <c r="H404" s="31"/>
      <c r="I404" s="31"/>
      <c r="J404" s="30"/>
      <c r="K404" s="30"/>
      <c r="L404" s="28"/>
      <c r="M404" s="31"/>
      <c r="N404" s="32"/>
      <c r="O404" s="31"/>
      <c r="P404" s="28"/>
      <c r="Q404" s="28"/>
      <c r="R404" s="31"/>
      <c r="S404" s="31"/>
      <c r="T404" s="33"/>
      <c r="U404" s="33"/>
      <c r="V404" s="33"/>
      <c r="W404" s="33"/>
      <c r="X404" s="33"/>
      <c r="Y404" s="33"/>
      <c r="Z404" s="30"/>
      <c r="AA404" s="30"/>
    </row>
    <row r="405" spans="1:27" ht="13.2" x14ac:dyDescent="0.25">
      <c r="A405" s="78"/>
      <c r="B405" s="28"/>
      <c r="C405" s="28"/>
      <c r="D405" s="27"/>
      <c r="E405" s="28"/>
      <c r="F405" s="27"/>
      <c r="G405" s="28"/>
      <c r="H405" s="31"/>
      <c r="I405" s="31"/>
      <c r="J405" s="30"/>
      <c r="K405" s="30"/>
      <c r="L405" s="28"/>
      <c r="M405" s="31"/>
      <c r="N405" s="32"/>
      <c r="O405" s="31"/>
      <c r="P405" s="28"/>
      <c r="Q405" s="28"/>
      <c r="R405" s="31"/>
      <c r="S405" s="31"/>
      <c r="T405" s="33"/>
      <c r="U405" s="33"/>
      <c r="V405" s="33"/>
      <c r="W405" s="33"/>
      <c r="X405" s="33"/>
      <c r="Y405" s="33"/>
      <c r="Z405" s="30"/>
      <c r="AA405" s="30"/>
    </row>
    <row r="406" spans="1:27" ht="13.2" x14ac:dyDescent="0.25">
      <c r="A406" s="78"/>
      <c r="B406" s="28"/>
      <c r="C406" s="28"/>
      <c r="D406" s="27"/>
      <c r="E406" s="28"/>
      <c r="F406" s="27"/>
      <c r="G406" s="28"/>
      <c r="H406" s="31"/>
      <c r="I406" s="31"/>
      <c r="J406" s="30"/>
      <c r="K406" s="30"/>
      <c r="L406" s="28"/>
      <c r="M406" s="31"/>
      <c r="N406" s="32"/>
      <c r="O406" s="31"/>
      <c r="P406" s="28"/>
      <c r="Q406" s="28"/>
      <c r="R406" s="31"/>
      <c r="S406" s="31"/>
      <c r="T406" s="33"/>
      <c r="U406" s="33"/>
      <c r="V406" s="33"/>
      <c r="W406" s="33"/>
      <c r="X406" s="33"/>
      <c r="Y406" s="33"/>
      <c r="Z406" s="30"/>
      <c r="AA406" s="30"/>
    </row>
    <row r="407" spans="1:27" ht="13.2" x14ac:dyDescent="0.25">
      <c r="A407" s="78"/>
      <c r="B407" s="28"/>
      <c r="C407" s="28"/>
      <c r="D407" s="27"/>
      <c r="E407" s="28"/>
      <c r="F407" s="27"/>
      <c r="G407" s="28"/>
      <c r="H407" s="31"/>
      <c r="I407" s="31"/>
      <c r="J407" s="30"/>
      <c r="K407" s="30"/>
      <c r="L407" s="28"/>
      <c r="M407" s="31"/>
      <c r="N407" s="32"/>
      <c r="O407" s="31"/>
      <c r="P407" s="28"/>
      <c r="Q407" s="28"/>
      <c r="R407" s="31"/>
      <c r="S407" s="31"/>
      <c r="T407" s="33"/>
      <c r="U407" s="33"/>
      <c r="V407" s="33"/>
      <c r="W407" s="33"/>
      <c r="X407" s="33"/>
      <c r="Y407" s="33"/>
      <c r="Z407" s="30"/>
      <c r="AA407" s="30"/>
    </row>
    <row r="408" spans="1:27" ht="13.2" x14ac:dyDescent="0.25">
      <c r="A408" s="78"/>
      <c r="B408" s="28"/>
      <c r="C408" s="28"/>
      <c r="D408" s="27"/>
      <c r="E408" s="28"/>
      <c r="F408" s="27"/>
      <c r="G408" s="28"/>
      <c r="H408" s="31"/>
      <c r="I408" s="31"/>
      <c r="J408" s="30"/>
      <c r="K408" s="30"/>
      <c r="L408" s="28"/>
      <c r="M408" s="31"/>
      <c r="N408" s="32"/>
      <c r="O408" s="31"/>
      <c r="P408" s="28"/>
      <c r="Q408" s="28"/>
      <c r="R408" s="31"/>
      <c r="S408" s="31"/>
      <c r="T408" s="33"/>
      <c r="U408" s="33"/>
      <c r="V408" s="33"/>
      <c r="W408" s="33"/>
      <c r="X408" s="33"/>
      <c r="Y408" s="33"/>
      <c r="Z408" s="30"/>
      <c r="AA408" s="30"/>
    </row>
    <row r="409" spans="1:27" ht="13.2" x14ac:dyDescent="0.25">
      <c r="A409" s="78"/>
      <c r="B409" s="28"/>
      <c r="C409" s="28"/>
      <c r="D409" s="27"/>
      <c r="E409" s="28"/>
      <c r="F409" s="27"/>
      <c r="G409" s="28"/>
      <c r="H409" s="31"/>
      <c r="I409" s="31"/>
      <c r="J409" s="30"/>
      <c r="K409" s="30"/>
      <c r="L409" s="28"/>
      <c r="M409" s="31"/>
      <c r="N409" s="32"/>
      <c r="O409" s="31"/>
      <c r="P409" s="28"/>
      <c r="Q409" s="28"/>
      <c r="R409" s="31"/>
      <c r="S409" s="31"/>
      <c r="T409" s="33"/>
      <c r="U409" s="33"/>
      <c r="V409" s="33"/>
      <c r="W409" s="33"/>
      <c r="X409" s="33"/>
      <c r="Y409" s="33"/>
      <c r="Z409" s="30"/>
      <c r="AA409" s="30"/>
    </row>
    <row r="410" spans="1:27" ht="13.2" x14ac:dyDescent="0.25">
      <c r="A410" s="78"/>
      <c r="B410" s="28"/>
      <c r="C410" s="28"/>
      <c r="D410" s="27"/>
      <c r="E410" s="28"/>
      <c r="F410" s="27"/>
      <c r="G410" s="28"/>
      <c r="H410" s="31"/>
      <c r="I410" s="31"/>
      <c r="J410" s="30"/>
      <c r="K410" s="30"/>
      <c r="L410" s="28"/>
      <c r="M410" s="31"/>
      <c r="N410" s="32"/>
      <c r="O410" s="31"/>
      <c r="P410" s="28"/>
      <c r="Q410" s="28"/>
      <c r="R410" s="31"/>
      <c r="S410" s="31"/>
      <c r="T410" s="33"/>
      <c r="U410" s="33"/>
      <c r="V410" s="33"/>
      <c r="W410" s="33"/>
      <c r="X410" s="33"/>
      <c r="Y410" s="33"/>
      <c r="Z410" s="30"/>
      <c r="AA410" s="30"/>
    </row>
    <row r="411" spans="1:27" ht="13.2" x14ac:dyDescent="0.25">
      <c r="A411" s="78"/>
      <c r="B411" s="28"/>
      <c r="C411" s="28"/>
      <c r="D411" s="27"/>
      <c r="E411" s="28"/>
      <c r="F411" s="27"/>
      <c r="G411" s="28"/>
      <c r="H411" s="31"/>
      <c r="I411" s="31"/>
      <c r="J411" s="30"/>
      <c r="K411" s="30"/>
      <c r="L411" s="28"/>
      <c r="M411" s="31"/>
      <c r="N411" s="32"/>
      <c r="O411" s="31"/>
      <c r="P411" s="28"/>
      <c r="Q411" s="28"/>
      <c r="R411" s="31"/>
      <c r="S411" s="31"/>
      <c r="T411" s="33"/>
      <c r="U411" s="33"/>
      <c r="V411" s="33"/>
      <c r="W411" s="33"/>
      <c r="X411" s="33"/>
      <c r="Y411" s="33"/>
      <c r="Z411" s="30"/>
      <c r="AA411" s="30"/>
    </row>
    <row r="412" spans="1:27" ht="13.2" x14ac:dyDescent="0.25">
      <c r="A412" s="78"/>
      <c r="B412" s="28"/>
      <c r="C412" s="28"/>
      <c r="D412" s="27"/>
      <c r="E412" s="28"/>
      <c r="F412" s="27"/>
      <c r="G412" s="28"/>
      <c r="H412" s="31"/>
      <c r="I412" s="31"/>
      <c r="J412" s="30"/>
      <c r="K412" s="30"/>
      <c r="L412" s="28"/>
      <c r="M412" s="31"/>
      <c r="N412" s="32"/>
      <c r="O412" s="31"/>
      <c r="P412" s="28"/>
      <c r="Q412" s="28"/>
      <c r="R412" s="31"/>
      <c r="S412" s="31"/>
      <c r="T412" s="33"/>
      <c r="U412" s="33"/>
      <c r="V412" s="33"/>
      <c r="W412" s="33"/>
      <c r="X412" s="33"/>
      <c r="Y412" s="33"/>
      <c r="Z412" s="30"/>
      <c r="AA412" s="30"/>
    </row>
    <row r="413" spans="1:27" ht="13.2" x14ac:dyDescent="0.25">
      <c r="A413" s="78"/>
      <c r="B413" s="28"/>
      <c r="C413" s="28"/>
      <c r="D413" s="27"/>
      <c r="E413" s="28"/>
      <c r="F413" s="27"/>
      <c r="G413" s="28"/>
      <c r="H413" s="31"/>
      <c r="I413" s="31"/>
      <c r="J413" s="30"/>
      <c r="K413" s="30"/>
      <c r="L413" s="28"/>
      <c r="M413" s="31"/>
      <c r="N413" s="32"/>
      <c r="O413" s="31"/>
      <c r="P413" s="28"/>
      <c r="Q413" s="28"/>
      <c r="R413" s="31"/>
      <c r="S413" s="31"/>
      <c r="T413" s="33"/>
      <c r="U413" s="33"/>
      <c r="V413" s="33"/>
      <c r="W413" s="33"/>
      <c r="X413" s="33"/>
      <c r="Y413" s="33"/>
      <c r="Z413" s="30"/>
      <c r="AA413" s="30"/>
    </row>
    <row r="414" spans="1:27" ht="13.2" x14ac:dyDescent="0.25">
      <c r="A414" s="78"/>
      <c r="B414" s="28"/>
      <c r="C414" s="28"/>
      <c r="D414" s="27"/>
      <c r="E414" s="28"/>
      <c r="F414" s="27"/>
      <c r="G414" s="28"/>
      <c r="H414" s="31"/>
      <c r="I414" s="31"/>
      <c r="J414" s="30"/>
      <c r="K414" s="30"/>
      <c r="L414" s="28"/>
      <c r="M414" s="31"/>
      <c r="N414" s="32"/>
      <c r="O414" s="31"/>
      <c r="P414" s="28"/>
      <c r="Q414" s="28"/>
      <c r="R414" s="31"/>
      <c r="S414" s="31"/>
      <c r="T414" s="33"/>
      <c r="U414" s="33"/>
      <c r="V414" s="33"/>
      <c r="W414" s="33"/>
      <c r="X414" s="33"/>
      <c r="Y414" s="33"/>
      <c r="Z414" s="30"/>
      <c r="AA414" s="30"/>
    </row>
    <row r="415" spans="1:27" ht="13.2" x14ac:dyDescent="0.25">
      <c r="A415" s="78"/>
      <c r="B415" s="28"/>
      <c r="C415" s="28"/>
      <c r="D415" s="27"/>
      <c r="E415" s="28"/>
      <c r="F415" s="27"/>
      <c r="G415" s="28"/>
      <c r="H415" s="31"/>
      <c r="I415" s="31"/>
      <c r="J415" s="30"/>
      <c r="K415" s="30"/>
      <c r="L415" s="28"/>
      <c r="M415" s="31"/>
      <c r="N415" s="32"/>
      <c r="O415" s="31"/>
      <c r="P415" s="28"/>
      <c r="Q415" s="28"/>
      <c r="R415" s="31"/>
      <c r="S415" s="31"/>
      <c r="T415" s="33"/>
      <c r="U415" s="33"/>
      <c r="V415" s="33"/>
      <c r="W415" s="33"/>
      <c r="X415" s="33"/>
      <c r="Y415" s="33"/>
      <c r="Z415" s="30"/>
      <c r="AA415" s="30"/>
    </row>
    <row r="416" spans="1:27" ht="13.2" x14ac:dyDescent="0.25">
      <c r="A416" s="78"/>
      <c r="B416" s="28"/>
      <c r="C416" s="28"/>
      <c r="D416" s="27"/>
      <c r="E416" s="28"/>
      <c r="F416" s="27"/>
      <c r="G416" s="28"/>
      <c r="H416" s="31"/>
      <c r="I416" s="31"/>
      <c r="J416" s="30"/>
      <c r="K416" s="30"/>
      <c r="L416" s="28"/>
      <c r="M416" s="31"/>
      <c r="N416" s="32"/>
      <c r="O416" s="31"/>
      <c r="P416" s="28"/>
      <c r="Q416" s="28"/>
      <c r="R416" s="31"/>
      <c r="S416" s="31"/>
      <c r="T416" s="33"/>
      <c r="U416" s="33"/>
      <c r="V416" s="33"/>
      <c r="W416" s="33"/>
      <c r="X416" s="33"/>
      <c r="Y416" s="33"/>
      <c r="Z416" s="30"/>
      <c r="AA416" s="30"/>
    </row>
    <row r="417" spans="1:27" ht="13.2" x14ac:dyDescent="0.25">
      <c r="A417" s="78"/>
      <c r="B417" s="28"/>
      <c r="C417" s="28"/>
      <c r="D417" s="27"/>
      <c r="E417" s="28"/>
      <c r="F417" s="27"/>
      <c r="G417" s="28"/>
      <c r="H417" s="31"/>
      <c r="I417" s="31"/>
      <c r="J417" s="30"/>
      <c r="K417" s="30"/>
      <c r="L417" s="28"/>
      <c r="M417" s="31"/>
      <c r="N417" s="32"/>
      <c r="O417" s="31"/>
      <c r="P417" s="28"/>
      <c r="Q417" s="28"/>
      <c r="R417" s="31"/>
      <c r="S417" s="31"/>
      <c r="T417" s="33"/>
      <c r="U417" s="33"/>
      <c r="V417" s="33"/>
      <c r="W417" s="33"/>
      <c r="X417" s="33"/>
      <c r="Y417" s="33"/>
      <c r="Z417" s="30"/>
      <c r="AA417" s="30"/>
    </row>
    <row r="418" spans="1:27" ht="13.2" x14ac:dyDescent="0.25">
      <c r="A418" s="78"/>
      <c r="B418" s="28"/>
      <c r="C418" s="28"/>
      <c r="D418" s="27"/>
      <c r="E418" s="28"/>
      <c r="F418" s="27"/>
      <c r="G418" s="28"/>
      <c r="H418" s="31"/>
      <c r="I418" s="31"/>
      <c r="J418" s="30"/>
      <c r="K418" s="30"/>
      <c r="L418" s="28"/>
      <c r="M418" s="31"/>
      <c r="N418" s="32"/>
      <c r="O418" s="31"/>
      <c r="P418" s="28"/>
      <c r="Q418" s="28"/>
      <c r="R418" s="31"/>
      <c r="S418" s="31"/>
      <c r="T418" s="33"/>
      <c r="U418" s="33"/>
      <c r="V418" s="33"/>
      <c r="W418" s="33"/>
      <c r="X418" s="33"/>
      <c r="Y418" s="33"/>
      <c r="Z418" s="30"/>
      <c r="AA418" s="30"/>
    </row>
    <row r="419" spans="1:27" ht="13.2" x14ac:dyDescent="0.25">
      <c r="A419" s="78"/>
      <c r="B419" s="28"/>
      <c r="C419" s="28"/>
      <c r="D419" s="27"/>
      <c r="E419" s="28"/>
      <c r="F419" s="27"/>
      <c r="G419" s="28"/>
      <c r="H419" s="31"/>
      <c r="I419" s="31"/>
      <c r="J419" s="30"/>
      <c r="K419" s="30"/>
      <c r="L419" s="28"/>
      <c r="M419" s="31"/>
      <c r="N419" s="32"/>
      <c r="O419" s="31"/>
      <c r="P419" s="28"/>
      <c r="Q419" s="28"/>
      <c r="R419" s="31"/>
      <c r="S419" s="31"/>
      <c r="T419" s="33"/>
      <c r="U419" s="33"/>
      <c r="V419" s="33"/>
      <c r="W419" s="33"/>
      <c r="X419" s="33"/>
      <c r="Y419" s="33"/>
      <c r="Z419" s="30"/>
      <c r="AA419" s="30"/>
    </row>
    <row r="420" spans="1:27" ht="13.2" x14ac:dyDescent="0.25">
      <c r="A420" s="78"/>
      <c r="B420" s="28"/>
      <c r="C420" s="28"/>
      <c r="D420" s="27"/>
      <c r="E420" s="28"/>
      <c r="F420" s="27"/>
      <c r="G420" s="28"/>
      <c r="H420" s="31"/>
      <c r="I420" s="31"/>
      <c r="J420" s="30"/>
      <c r="K420" s="30"/>
      <c r="L420" s="28"/>
      <c r="M420" s="31"/>
      <c r="N420" s="32"/>
      <c r="O420" s="31"/>
      <c r="P420" s="28"/>
      <c r="Q420" s="28"/>
      <c r="R420" s="31"/>
      <c r="S420" s="31"/>
      <c r="T420" s="33"/>
      <c r="U420" s="33"/>
      <c r="V420" s="33"/>
      <c r="W420" s="33"/>
      <c r="X420" s="33"/>
      <c r="Y420" s="33"/>
      <c r="Z420" s="30"/>
      <c r="AA420" s="30"/>
    </row>
    <row r="421" spans="1:27" ht="13.2" x14ac:dyDescent="0.25">
      <c r="A421" s="78"/>
      <c r="B421" s="28"/>
      <c r="C421" s="28"/>
      <c r="D421" s="27"/>
      <c r="E421" s="28"/>
      <c r="F421" s="27"/>
      <c r="G421" s="28"/>
      <c r="H421" s="31"/>
      <c r="I421" s="31"/>
      <c r="J421" s="30"/>
      <c r="K421" s="30"/>
      <c r="L421" s="28"/>
      <c r="M421" s="31"/>
      <c r="N421" s="32"/>
      <c r="O421" s="31"/>
      <c r="P421" s="28"/>
      <c r="Q421" s="28"/>
      <c r="R421" s="31"/>
      <c r="S421" s="31"/>
      <c r="T421" s="33"/>
      <c r="U421" s="33"/>
      <c r="V421" s="33"/>
      <c r="W421" s="33"/>
      <c r="X421" s="33"/>
      <c r="Y421" s="33"/>
      <c r="Z421" s="30"/>
      <c r="AA421" s="30"/>
    </row>
    <row r="422" spans="1:27" ht="13.2" x14ac:dyDescent="0.25">
      <c r="A422" s="78"/>
      <c r="B422" s="28"/>
      <c r="C422" s="28"/>
      <c r="D422" s="27"/>
      <c r="E422" s="28"/>
      <c r="F422" s="27"/>
      <c r="G422" s="28"/>
      <c r="H422" s="31"/>
      <c r="I422" s="31"/>
      <c r="J422" s="30"/>
      <c r="K422" s="30"/>
      <c r="L422" s="28"/>
      <c r="M422" s="31"/>
      <c r="N422" s="32"/>
      <c r="O422" s="31"/>
      <c r="P422" s="28"/>
      <c r="Q422" s="28"/>
      <c r="R422" s="31"/>
      <c r="S422" s="31"/>
      <c r="T422" s="33"/>
      <c r="U422" s="33"/>
      <c r="V422" s="33"/>
      <c r="W422" s="33"/>
      <c r="X422" s="33"/>
      <c r="Y422" s="33"/>
      <c r="Z422" s="30"/>
      <c r="AA422" s="30"/>
    </row>
    <row r="423" spans="1:27" ht="13.2" x14ac:dyDescent="0.25">
      <c r="A423" s="78"/>
      <c r="B423" s="28"/>
      <c r="C423" s="28"/>
      <c r="D423" s="27"/>
      <c r="E423" s="28"/>
      <c r="F423" s="27"/>
      <c r="G423" s="28"/>
      <c r="H423" s="31"/>
      <c r="I423" s="31"/>
      <c r="J423" s="30"/>
      <c r="K423" s="30"/>
      <c r="L423" s="28"/>
      <c r="M423" s="31"/>
      <c r="N423" s="32"/>
      <c r="O423" s="31"/>
      <c r="P423" s="28"/>
      <c r="Q423" s="28"/>
      <c r="R423" s="31"/>
      <c r="S423" s="31"/>
      <c r="T423" s="33"/>
      <c r="U423" s="33"/>
      <c r="V423" s="33"/>
      <c r="W423" s="33"/>
      <c r="X423" s="33"/>
      <c r="Y423" s="33"/>
      <c r="Z423" s="30"/>
      <c r="AA423" s="30"/>
    </row>
    <row r="424" spans="1:27" ht="13.2" x14ac:dyDescent="0.25">
      <c r="A424" s="78"/>
      <c r="B424" s="28"/>
      <c r="C424" s="28"/>
      <c r="D424" s="27"/>
      <c r="E424" s="28"/>
      <c r="F424" s="27"/>
      <c r="G424" s="28"/>
      <c r="H424" s="31"/>
      <c r="I424" s="31"/>
      <c r="J424" s="30"/>
      <c r="K424" s="30"/>
      <c r="L424" s="28"/>
      <c r="M424" s="31"/>
      <c r="N424" s="32"/>
      <c r="O424" s="31"/>
      <c r="P424" s="28"/>
      <c r="Q424" s="28"/>
      <c r="R424" s="31"/>
      <c r="S424" s="31"/>
      <c r="T424" s="33"/>
      <c r="U424" s="33"/>
      <c r="V424" s="33"/>
      <c r="W424" s="33"/>
      <c r="X424" s="33"/>
      <c r="Y424" s="33"/>
      <c r="Z424" s="30"/>
      <c r="AA424" s="30"/>
    </row>
    <row r="425" spans="1:27" ht="13.2" x14ac:dyDescent="0.25">
      <c r="A425" s="78"/>
      <c r="B425" s="28"/>
      <c r="C425" s="28"/>
      <c r="D425" s="27"/>
      <c r="E425" s="28"/>
      <c r="F425" s="27"/>
      <c r="G425" s="28"/>
      <c r="H425" s="31"/>
      <c r="I425" s="31"/>
      <c r="J425" s="30"/>
      <c r="K425" s="30"/>
      <c r="L425" s="28"/>
      <c r="M425" s="31"/>
      <c r="N425" s="32"/>
      <c r="O425" s="31"/>
      <c r="P425" s="28"/>
      <c r="Q425" s="28"/>
      <c r="R425" s="31"/>
      <c r="S425" s="31"/>
      <c r="T425" s="33"/>
      <c r="U425" s="33"/>
      <c r="V425" s="33"/>
      <c r="W425" s="33"/>
      <c r="X425" s="33"/>
      <c r="Y425" s="33"/>
      <c r="Z425" s="30"/>
      <c r="AA425" s="30"/>
    </row>
    <row r="426" spans="1:27" ht="13.2" x14ac:dyDescent="0.25">
      <c r="A426" s="78"/>
      <c r="B426" s="28"/>
      <c r="C426" s="28"/>
      <c r="D426" s="27"/>
      <c r="E426" s="28"/>
      <c r="F426" s="27"/>
      <c r="G426" s="28"/>
      <c r="H426" s="31"/>
      <c r="I426" s="31"/>
      <c r="J426" s="30"/>
      <c r="K426" s="30"/>
      <c r="L426" s="28"/>
      <c r="M426" s="31"/>
      <c r="N426" s="32"/>
      <c r="O426" s="31"/>
      <c r="P426" s="28"/>
      <c r="Q426" s="28"/>
      <c r="R426" s="31"/>
      <c r="S426" s="31"/>
      <c r="T426" s="33"/>
      <c r="U426" s="33"/>
      <c r="V426" s="33"/>
      <c r="W426" s="33"/>
      <c r="X426" s="33"/>
      <c r="Y426" s="33"/>
      <c r="Z426" s="30"/>
      <c r="AA426" s="30"/>
    </row>
    <row r="427" spans="1:27" ht="13.2" x14ac:dyDescent="0.25">
      <c r="A427" s="78"/>
      <c r="B427" s="28"/>
      <c r="C427" s="28"/>
      <c r="D427" s="27"/>
      <c r="E427" s="28"/>
      <c r="F427" s="27"/>
      <c r="G427" s="28"/>
      <c r="H427" s="31"/>
      <c r="I427" s="31"/>
      <c r="J427" s="30"/>
      <c r="K427" s="30"/>
      <c r="L427" s="28"/>
      <c r="M427" s="31"/>
      <c r="N427" s="32"/>
      <c r="O427" s="31"/>
      <c r="P427" s="28"/>
      <c r="Q427" s="28"/>
      <c r="R427" s="31"/>
      <c r="S427" s="31"/>
      <c r="T427" s="33"/>
      <c r="U427" s="33"/>
      <c r="V427" s="33"/>
      <c r="W427" s="33"/>
      <c r="X427" s="33"/>
      <c r="Y427" s="33"/>
      <c r="Z427" s="30"/>
      <c r="AA427" s="30"/>
    </row>
    <row r="428" spans="1:27" ht="13.2" x14ac:dyDescent="0.25">
      <c r="A428" s="78"/>
      <c r="B428" s="28"/>
      <c r="C428" s="28"/>
      <c r="D428" s="27"/>
      <c r="E428" s="28"/>
      <c r="F428" s="27"/>
      <c r="G428" s="28"/>
      <c r="H428" s="31"/>
      <c r="I428" s="31"/>
      <c r="J428" s="30"/>
      <c r="K428" s="30"/>
      <c r="L428" s="28"/>
      <c r="M428" s="31"/>
      <c r="N428" s="32"/>
      <c r="O428" s="31"/>
      <c r="P428" s="28"/>
      <c r="Q428" s="28"/>
      <c r="R428" s="31"/>
      <c r="S428" s="31"/>
      <c r="T428" s="33"/>
      <c r="U428" s="33"/>
      <c r="V428" s="33"/>
      <c r="W428" s="33"/>
      <c r="X428" s="33"/>
      <c r="Y428" s="33"/>
      <c r="Z428" s="30"/>
      <c r="AA428" s="30"/>
    </row>
    <row r="429" spans="1:27" ht="13.2" x14ac:dyDescent="0.25">
      <c r="A429" s="78"/>
      <c r="B429" s="28"/>
      <c r="C429" s="28"/>
      <c r="D429" s="27"/>
      <c r="E429" s="28"/>
      <c r="F429" s="27"/>
      <c r="G429" s="28"/>
      <c r="H429" s="31"/>
      <c r="I429" s="31"/>
      <c r="J429" s="30"/>
      <c r="K429" s="30"/>
      <c r="L429" s="28"/>
      <c r="M429" s="31"/>
      <c r="N429" s="32"/>
      <c r="O429" s="31"/>
      <c r="P429" s="28"/>
      <c r="Q429" s="28"/>
      <c r="R429" s="31"/>
      <c r="S429" s="31"/>
      <c r="T429" s="33"/>
      <c r="U429" s="33"/>
      <c r="V429" s="33"/>
      <c r="W429" s="33"/>
      <c r="X429" s="33"/>
      <c r="Y429" s="33"/>
      <c r="Z429" s="30"/>
      <c r="AA429" s="30"/>
    </row>
    <row r="430" spans="1:27" ht="13.2" x14ac:dyDescent="0.25">
      <c r="A430" s="78"/>
      <c r="B430" s="28"/>
      <c r="C430" s="28"/>
      <c r="D430" s="27"/>
      <c r="E430" s="28"/>
      <c r="F430" s="27"/>
      <c r="G430" s="28"/>
      <c r="H430" s="31"/>
      <c r="I430" s="31"/>
      <c r="J430" s="30"/>
      <c r="K430" s="30"/>
      <c r="L430" s="28"/>
      <c r="M430" s="31"/>
      <c r="N430" s="32"/>
      <c r="O430" s="31"/>
      <c r="P430" s="28"/>
      <c r="Q430" s="28"/>
      <c r="R430" s="31"/>
      <c r="S430" s="31"/>
      <c r="T430" s="33"/>
      <c r="U430" s="33"/>
      <c r="V430" s="33"/>
      <c r="W430" s="33"/>
      <c r="X430" s="33"/>
      <c r="Y430" s="33"/>
      <c r="Z430" s="30"/>
      <c r="AA430" s="30"/>
    </row>
    <row r="431" spans="1:27" ht="13.2" x14ac:dyDescent="0.25">
      <c r="A431" s="78"/>
      <c r="B431" s="28"/>
      <c r="C431" s="28"/>
      <c r="D431" s="27"/>
      <c r="E431" s="28"/>
      <c r="F431" s="27"/>
      <c r="G431" s="28"/>
      <c r="H431" s="31"/>
      <c r="I431" s="31"/>
      <c r="J431" s="30"/>
      <c r="K431" s="30"/>
      <c r="L431" s="28"/>
      <c r="M431" s="31"/>
      <c r="N431" s="32"/>
      <c r="O431" s="31"/>
      <c r="P431" s="28"/>
      <c r="Q431" s="28"/>
      <c r="R431" s="31"/>
      <c r="S431" s="31"/>
      <c r="T431" s="33"/>
      <c r="U431" s="33"/>
      <c r="V431" s="33"/>
      <c r="W431" s="33"/>
      <c r="X431" s="33"/>
      <c r="Y431" s="33"/>
      <c r="Z431" s="30"/>
      <c r="AA431" s="30"/>
    </row>
    <row r="432" spans="1:27" ht="13.2" x14ac:dyDescent="0.25">
      <c r="A432" s="78"/>
      <c r="B432" s="28"/>
      <c r="C432" s="28"/>
      <c r="D432" s="27"/>
      <c r="E432" s="28"/>
      <c r="F432" s="27"/>
      <c r="G432" s="28"/>
      <c r="H432" s="31"/>
      <c r="I432" s="31"/>
      <c r="J432" s="30"/>
      <c r="K432" s="30"/>
      <c r="L432" s="28"/>
      <c r="M432" s="31"/>
      <c r="N432" s="32"/>
      <c r="O432" s="31"/>
      <c r="P432" s="28"/>
      <c r="Q432" s="28"/>
      <c r="R432" s="31"/>
      <c r="S432" s="31"/>
      <c r="T432" s="33"/>
      <c r="U432" s="33"/>
      <c r="V432" s="33"/>
      <c r="W432" s="33"/>
      <c r="X432" s="33"/>
      <c r="Y432" s="33"/>
      <c r="Z432" s="30"/>
      <c r="AA432" s="30"/>
    </row>
    <row r="433" spans="1:27" ht="13.2" x14ac:dyDescent="0.25">
      <c r="A433" s="78"/>
      <c r="B433" s="28"/>
      <c r="C433" s="28"/>
      <c r="D433" s="27"/>
      <c r="E433" s="28"/>
      <c r="F433" s="27"/>
      <c r="G433" s="28"/>
      <c r="H433" s="31"/>
      <c r="I433" s="31"/>
      <c r="J433" s="30"/>
      <c r="K433" s="30"/>
      <c r="L433" s="28"/>
      <c r="M433" s="31"/>
      <c r="N433" s="32"/>
      <c r="O433" s="31"/>
      <c r="P433" s="28"/>
      <c r="Q433" s="28"/>
      <c r="R433" s="31"/>
      <c r="S433" s="31"/>
      <c r="T433" s="33"/>
      <c r="U433" s="33"/>
      <c r="V433" s="33"/>
      <c r="W433" s="33"/>
      <c r="X433" s="33"/>
      <c r="Y433" s="33"/>
      <c r="Z433" s="30"/>
      <c r="AA433" s="30"/>
    </row>
    <row r="434" spans="1:27" ht="13.2" x14ac:dyDescent="0.25">
      <c r="A434" s="78"/>
      <c r="B434" s="28"/>
      <c r="C434" s="28"/>
      <c r="D434" s="27"/>
      <c r="E434" s="28"/>
      <c r="F434" s="27"/>
      <c r="G434" s="28"/>
      <c r="H434" s="31"/>
      <c r="I434" s="31"/>
      <c r="J434" s="30"/>
      <c r="K434" s="30"/>
      <c r="L434" s="28"/>
      <c r="M434" s="31"/>
      <c r="N434" s="32"/>
      <c r="O434" s="31"/>
      <c r="P434" s="28"/>
      <c r="Q434" s="28"/>
      <c r="R434" s="31"/>
      <c r="S434" s="31"/>
      <c r="T434" s="33"/>
      <c r="U434" s="33"/>
      <c r="V434" s="33"/>
      <c r="W434" s="33"/>
      <c r="X434" s="33"/>
      <c r="Y434" s="33"/>
      <c r="Z434" s="30"/>
      <c r="AA434" s="30"/>
    </row>
    <row r="435" spans="1:27" ht="13.2" x14ac:dyDescent="0.25">
      <c r="A435" s="78"/>
      <c r="B435" s="28"/>
      <c r="C435" s="28"/>
      <c r="D435" s="27"/>
      <c r="E435" s="28"/>
      <c r="F435" s="27"/>
      <c r="G435" s="28"/>
      <c r="H435" s="31"/>
      <c r="I435" s="31"/>
      <c r="J435" s="30"/>
      <c r="K435" s="30"/>
      <c r="L435" s="28"/>
      <c r="M435" s="31"/>
      <c r="N435" s="32"/>
      <c r="O435" s="31"/>
      <c r="P435" s="28"/>
      <c r="Q435" s="28"/>
      <c r="R435" s="31"/>
      <c r="S435" s="31"/>
      <c r="T435" s="33"/>
      <c r="U435" s="33"/>
      <c r="V435" s="33"/>
      <c r="W435" s="33"/>
      <c r="X435" s="33"/>
      <c r="Y435" s="33"/>
      <c r="Z435" s="30"/>
      <c r="AA435" s="30"/>
    </row>
    <row r="436" spans="1:27" ht="13.2" x14ac:dyDescent="0.25">
      <c r="A436" s="78"/>
      <c r="B436" s="28"/>
      <c r="C436" s="28"/>
      <c r="D436" s="27"/>
      <c r="E436" s="28"/>
      <c r="F436" s="27"/>
      <c r="G436" s="28"/>
      <c r="H436" s="31"/>
      <c r="I436" s="31"/>
      <c r="J436" s="30"/>
      <c r="K436" s="30"/>
      <c r="L436" s="28"/>
      <c r="M436" s="31"/>
      <c r="N436" s="32"/>
      <c r="O436" s="31"/>
      <c r="P436" s="28"/>
      <c r="Q436" s="28"/>
      <c r="R436" s="31"/>
      <c r="S436" s="31"/>
      <c r="T436" s="33"/>
      <c r="U436" s="33"/>
      <c r="V436" s="33"/>
      <c r="W436" s="33"/>
      <c r="X436" s="33"/>
      <c r="Y436" s="33"/>
      <c r="Z436" s="30"/>
      <c r="AA436" s="30"/>
    </row>
    <row r="437" spans="1:27" ht="13.2" x14ac:dyDescent="0.25">
      <c r="A437" s="78"/>
      <c r="B437" s="28"/>
      <c r="C437" s="28"/>
      <c r="D437" s="27"/>
      <c r="E437" s="28"/>
      <c r="F437" s="27"/>
      <c r="G437" s="28"/>
      <c r="H437" s="31"/>
      <c r="I437" s="31"/>
      <c r="J437" s="30"/>
      <c r="K437" s="30"/>
      <c r="L437" s="28"/>
      <c r="M437" s="31"/>
      <c r="N437" s="32"/>
      <c r="O437" s="31"/>
      <c r="P437" s="28"/>
      <c r="Q437" s="28"/>
      <c r="R437" s="31"/>
      <c r="S437" s="31"/>
      <c r="T437" s="33"/>
      <c r="U437" s="33"/>
      <c r="V437" s="33"/>
      <c r="W437" s="33"/>
      <c r="X437" s="33"/>
      <c r="Y437" s="33"/>
      <c r="Z437" s="30"/>
      <c r="AA437" s="30"/>
    </row>
    <row r="438" spans="1:27" ht="13.2" x14ac:dyDescent="0.25">
      <c r="A438" s="78"/>
      <c r="B438" s="28"/>
      <c r="C438" s="28"/>
      <c r="D438" s="27"/>
      <c r="E438" s="28"/>
      <c r="F438" s="27"/>
      <c r="G438" s="28"/>
      <c r="H438" s="31"/>
      <c r="I438" s="31"/>
      <c r="J438" s="30"/>
      <c r="K438" s="30"/>
      <c r="L438" s="28"/>
      <c r="M438" s="31"/>
      <c r="N438" s="32"/>
      <c r="O438" s="31"/>
      <c r="P438" s="28"/>
      <c r="Q438" s="28"/>
      <c r="R438" s="31"/>
      <c r="S438" s="31"/>
      <c r="T438" s="33"/>
      <c r="U438" s="33"/>
      <c r="V438" s="33"/>
      <c r="W438" s="33"/>
      <c r="X438" s="33"/>
      <c r="Y438" s="33"/>
      <c r="Z438" s="30"/>
      <c r="AA438" s="30"/>
    </row>
    <row r="439" spans="1:27" ht="13.2" x14ac:dyDescent="0.25">
      <c r="A439" s="78"/>
      <c r="B439" s="28"/>
      <c r="C439" s="28"/>
      <c r="D439" s="27"/>
      <c r="E439" s="28"/>
      <c r="F439" s="27"/>
      <c r="G439" s="28"/>
      <c r="H439" s="31"/>
      <c r="I439" s="31"/>
      <c r="J439" s="30"/>
      <c r="K439" s="30"/>
      <c r="L439" s="28"/>
      <c r="M439" s="31"/>
      <c r="N439" s="32"/>
      <c r="O439" s="31"/>
      <c r="P439" s="28"/>
      <c r="Q439" s="28"/>
      <c r="R439" s="31"/>
      <c r="S439" s="31"/>
      <c r="T439" s="33"/>
      <c r="U439" s="33"/>
      <c r="V439" s="33"/>
      <c r="W439" s="33"/>
      <c r="X439" s="33"/>
      <c r="Y439" s="33"/>
      <c r="Z439" s="30"/>
      <c r="AA439" s="30"/>
    </row>
    <row r="440" spans="1:27" ht="13.2" x14ac:dyDescent="0.25">
      <c r="A440" s="78"/>
      <c r="B440" s="28"/>
      <c r="C440" s="28"/>
      <c r="D440" s="27"/>
      <c r="E440" s="28"/>
      <c r="F440" s="27"/>
      <c r="G440" s="28"/>
      <c r="H440" s="31"/>
      <c r="I440" s="31"/>
      <c r="J440" s="30"/>
      <c r="K440" s="30"/>
      <c r="L440" s="28"/>
      <c r="M440" s="31"/>
      <c r="N440" s="32"/>
      <c r="O440" s="31"/>
      <c r="P440" s="28"/>
      <c r="Q440" s="28"/>
      <c r="R440" s="31"/>
      <c r="S440" s="31"/>
      <c r="T440" s="33"/>
      <c r="U440" s="33"/>
      <c r="V440" s="33"/>
      <c r="W440" s="33"/>
      <c r="X440" s="33"/>
      <c r="Y440" s="33"/>
      <c r="Z440" s="30"/>
      <c r="AA440" s="30"/>
    </row>
    <row r="441" spans="1:27" ht="13.2" x14ac:dyDescent="0.25">
      <c r="A441" s="78"/>
      <c r="B441" s="28"/>
      <c r="C441" s="28"/>
      <c r="D441" s="27"/>
      <c r="E441" s="28"/>
      <c r="F441" s="27"/>
      <c r="G441" s="28"/>
      <c r="H441" s="31"/>
      <c r="I441" s="31"/>
      <c r="J441" s="30"/>
      <c r="K441" s="30"/>
      <c r="L441" s="28"/>
      <c r="M441" s="31"/>
      <c r="N441" s="32"/>
      <c r="O441" s="31"/>
      <c r="P441" s="28"/>
      <c r="Q441" s="28"/>
      <c r="R441" s="31"/>
      <c r="S441" s="31"/>
      <c r="T441" s="33"/>
      <c r="U441" s="33"/>
      <c r="V441" s="33"/>
      <c r="W441" s="33"/>
      <c r="X441" s="33"/>
      <c r="Y441" s="33"/>
      <c r="Z441" s="30"/>
      <c r="AA441" s="30"/>
    </row>
    <row r="442" spans="1:27" ht="13.2" x14ac:dyDescent="0.25">
      <c r="A442" s="78"/>
      <c r="B442" s="28"/>
      <c r="C442" s="28"/>
      <c r="D442" s="27"/>
      <c r="E442" s="28"/>
      <c r="F442" s="27"/>
      <c r="G442" s="28"/>
      <c r="H442" s="31"/>
      <c r="I442" s="31"/>
      <c r="J442" s="30"/>
      <c r="K442" s="30"/>
      <c r="L442" s="28"/>
      <c r="M442" s="31"/>
      <c r="N442" s="32"/>
      <c r="O442" s="31"/>
      <c r="P442" s="28"/>
      <c r="Q442" s="28"/>
      <c r="R442" s="31"/>
      <c r="S442" s="31"/>
      <c r="T442" s="33"/>
      <c r="U442" s="33"/>
      <c r="V442" s="33"/>
      <c r="W442" s="33"/>
      <c r="X442" s="33"/>
      <c r="Y442" s="33"/>
      <c r="Z442" s="30"/>
      <c r="AA442" s="30"/>
    </row>
    <row r="443" spans="1:27" ht="13.2" x14ac:dyDescent="0.25">
      <c r="A443" s="78"/>
      <c r="B443" s="28"/>
      <c r="C443" s="28"/>
      <c r="D443" s="27"/>
      <c r="E443" s="28"/>
      <c r="F443" s="27"/>
      <c r="G443" s="28"/>
      <c r="H443" s="31"/>
      <c r="I443" s="31"/>
      <c r="J443" s="30"/>
      <c r="K443" s="30"/>
      <c r="L443" s="28"/>
      <c r="M443" s="31"/>
      <c r="N443" s="32"/>
      <c r="O443" s="31"/>
      <c r="P443" s="28"/>
      <c r="Q443" s="28"/>
      <c r="R443" s="31"/>
      <c r="S443" s="31"/>
      <c r="T443" s="33"/>
      <c r="U443" s="33"/>
      <c r="V443" s="33"/>
      <c r="W443" s="33"/>
      <c r="X443" s="33"/>
      <c r="Y443" s="33"/>
      <c r="Z443" s="30"/>
      <c r="AA443" s="30"/>
    </row>
    <row r="444" spans="1:27" ht="13.2" x14ac:dyDescent="0.25">
      <c r="A444" s="78"/>
      <c r="B444" s="28"/>
      <c r="C444" s="28"/>
      <c r="D444" s="27"/>
      <c r="E444" s="28"/>
      <c r="F444" s="27"/>
      <c r="G444" s="28"/>
      <c r="H444" s="31"/>
      <c r="I444" s="31"/>
      <c r="J444" s="30"/>
      <c r="K444" s="30"/>
      <c r="L444" s="28"/>
      <c r="M444" s="31"/>
      <c r="N444" s="32"/>
      <c r="O444" s="31"/>
      <c r="P444" s="28"/>
      <c r="Q444" s="28"/>
      <c r="R444" s="31"/>
      <c r="S444" s="31"/>
      <c r="T444" s="33"/>
      <c r="U444" s="33"/>
      <c r="V444" s="33"/>
      <c r="W444" s="33"/>
      <c r="X444" s="33"/>
      <c r="Y444" s="33"/>
      <c r="Z444" s="30"/>
      <c r="AA444" s="30"/>
    </row>
    <row r="445" spans="1:27" ht="13.2" x14ac:dyDescent="0.25">
      <c r="A445" s="78"/>
      <c r="B445" s="28"/>
      <c r="C445" s="28"/>
      <c r="D445" s="27"/>
      <c r="E445" s="28"/>
      <c r="F445" s="27"/>
      <c r="G445" s="28"/>
      <c r="H445" s="31"/>
      <c r="I445" s="31"/>
      <c r="J445" s="30"/>
      <c r="K445" s="30"/>
      <c r="L445" s="28"/>
      <c r="M445" s="31"/>
      <c r="N445" s="32"/>
      <c r="O445" s="31"/>
      <c r="P445" s="28"/>
      <c r="Q445" s="28"/>
      <c r="R445" s="31"/>
      <c r="S445" s="31"/>
      <c r="T445" s="33"/>
      <c r="U445" s="33"/>
      <c r="V445" s="33"/>
      <c r="W445" s="33"/>
      <c r="X445" s="33"/>
      <c r="Y445" s="33"/>
      <c r="Z445" s="30"/>
      <c r="AA445" s="30"/>
    </row>
    <row r="446" spans="1:27" ht="13.2" x14ac:dyDescent="0.25">
      <c r="A446" s="78"/>
      <c r="B446" s="28"/>
      <c r="C446" s="28"/>
      <c r="D446" s="27"/>
      <c r="E446" s="28"/>
      <c r="F446" s="27"/>
      <c r="G446" s="28"/>
      <c r="H446" s="31"/>
      <c r="I446" s="31"/>
      <c r="J446" s="30"/>
      <c r="K446" s="30"/>
      <c r="L446" s="28"/>
      <c r="M446" s="31"/>
      <c r="N446" s="32"/>
      <c r="O446" s="31"/>
      <c r="P446" s="28"/>
      <c r="Q446" s="28"/>
      <c r="R446" s="31"/>
      <c r="S446" s="31"/>
      <c r="T446" s="33"/>
      <c r="U446" s="33"/>
      <c r="V446" s="33"/>
      <c r="W446" s="33"/>
      <c r="X446" s="33"/>
      <c r="Y446" s="33"/>
      <c r="Z446" s="30"/>
      <c r="AA446" s="30"/>
    </row>
    <row r="447" spans="1:27" ht="13.2" x14ac:dyDescent="0.25">
      <c r="A447" s="78"/>
      <c r="B447" s="28"/>
      <c r="C447" s="28"/>
      <c r="D447" s="27"/>
      <c r="E447" s="28"/>
      <c r="F447" s="27"/>
      <c r="G447" s="28"/>
      <c r="H447" s="31"/>
      <c r="I447" s="31"/>
      <c r="J447" s="30"/>
      <c r="K447" s="30"/>
      <c r="L447" s="28"/>
      <c r="M447" s="31"/>
      <c r="N447" s="32"/>
      <c r="O447" s="31"/>
      <c r="P447" s="28"/>
      <c r="Q447" s="28"/>
      <c r="R447" s="31"/>
      <c r="S447" s="31"/>
      <c r="T447" s="33"/>
      <c r="U447" s="33"/>
      <c r="V447" s="33"/>
      <c r="W447" s="33"/>
      <c r="X447" s="33"/>
      <c r="Y447" s="33"/>
      <c r="Z447" s="30"/>
      <c r="AA447" s="30"/>
    </row>
    <row r="448" spans="1:27" ht="13.2" x14ac:dyDescent="0.25">
      <c r="A448" s="78"/>
      <c r="B448" s="28"/>
      <c r="C448" s="28"/>
      <c r="D448" s="27"/>
      <c r="E448" s="28"/>
      <c r="F448" s="27"/>
      <c r="G448" s="28"/>
      <c r="H448" s="31"/>
      <c r="I448" s="31"/>
      <c r="J448" s="30"/>
      <c r="K448" s="30"/>
      <c r="L448" s="28"/>
      <c r="M448" s="31"/>
      <c r="N448" s="32"/>
      <c r="O448" s="31"/>
      <c r="P448" s="28"/>
      <c r="Q448" s="28"/>
      <c r="R448" s="31"/>
      <c r="S448" s="31"/>
      <c r="T448" s="33"/>
      <c r="U448" s="33"/>
      <c r="V448" s="33"/>
      <c r="W448" s="33"/>
      <c r="X448" s="33"/>
      <c r="Y448" s="33"/>
      <c r="Z448" s="30"/>
      <c r="AA448" s="30"/>
    </row>
    <row r="449" spans="1:27" ht="13.2" x14ac:dyDescent="0.25">
      <c r="A449" s="78"/>
      <c r="B449" s="28"/>
      <c r="C449" s="28"/>
      <c r="D449" s="27"/>
      <c r="E449" s="28"/>
      <c r="F449" s="27"/>
      <c r="G449" s="28"/>
      <c r="H449" s="31"/>
      <c r="I449" s="31"/>
      <c r="J449" s="30"/>
      <c r="K449" s="30"/>
      <c r="L449" s="28"/>
      <c r="M449" s="31"/>
      <c r="N449" s="32"/>
      <c r="O449" s="31"/>
      <c r="P449" s="28"/>
      <c r="Q449" s="28"/>
      <c r="R449" s="31"/>
      <c r="S449" s="31"/>
      <c r="T449" s="33"/>
      <c r="U449" s="33"/>
      <c r="V449" s="33"/>
      <c r="W449" s="33"/>
      <c r="X449" s="33"/>
      <c r="Y449" s="33"/>
      <c r="Z449" s="30"/>
      <c r="AA449" s="30"/>
    </row>
    <row r="450" spans="1:27" ht="13.2" x14ac:dyDescent="0.25">
      <c r="A450" s="78"/>
      <c r="B450" s="28"/>
      <c r="C450" s="28"/>
      <c r="D450" s="27"/>
      <c r="E450" s="28"/>
      <c r="F450" s="27"/>
      <c r="G450" s="28"/>
      <c r="H450" s="31"/>
      <c r="I450" s="31"/>
      <c r="J450" s="30"/>
      <c r="K450" s="30"/>
      <c r="L450" s="28"/>
      <c r="M450" s="31"/>
      <c r="N450" s="32"/>
      <c r="O450" s="31"/>
      <c r="P450" s="28"/>
      <c r="Q450" s="28"/>
      <c r="R450" s="31"/>
      <c r="S450" s="31"/>
      <c r="T450" s="33"/>
      <c r="U450" s="33"/>
      <c r="V450" s="33"/>
      <c r="W450" s="33"/>
      <c r="X450" s="33"/>
      <c r="Y450" s="33"/>
      <c r="Z450" s="30"/>
      <c r="AA450" s="30"/>
    </row>
    <row r="451" spans="1:27" ht="13.2" x14ac:dyDescent="0.25">
      <c r="A451" s="78"/>
      <c r="B451" s="28"/>
      <c r="C451" s="28"/>
      <c r="D451" s="27"/>
      <c r="E451" s="28"/>
      <c r="F451" s="27"/>
      <c r="G451" s="28"/>
      <c r="H451" s="31"/>
      <c r="I451" s="31"/>
      <c r="J451" s="30"/>
      <c r="K451" s="30"/>
      <c r="L451" s="28"/>
      <c r="M451" s="31"/>
      <c r="N451" s="32"/>
      <c r="O451" s="31"/>
      <c r="P451" s="28"/>
      <c r="Q451" s="28"/>
      <c r="R451" s="31"/>
      <c r="S451" s="31"/>
      <c r="T451" s="33"/>
      <c r="U451" s="33"/>
      <c r="V451" s="33"/>
      <c r="W451" s="33"/>
      <c r="X451" s="33"/>
      <c r="Y451" s="33"/>
      <c r="Z451" s="30"/>
      <c r="AA451" s="30"/>
    </row>
    <row r="452" spans="1:27" ht="13.2" x14ac:dyDescent="0.25">
      <c r="A452" s="78"/>
      <c r="B452" s="28"/>
      <c r="C452" s="28"/>
      <c r="D452" s="27"/>
      <c r="E452" s="28"/>
      <c r="F452" s="27"/>
      <c r="G452" s="28"/>
      <c r="H452" s="31"/>
      <c r="I452" s="31"/>
      <c r="J452" s="30"/>
      <c r="K452" s="30"/>
      <c r="L452" s="28"/>
      <c r="M452" s="31"/>
      <c r="N452" s="32"/>
      <c r="O452" s="31"/>
      <c r="P452" s="28"/>
      <c r="Q452" s="28"/>
      <c r="R452" s="31"/>
      <c r="S452" s="31"/>
      <c r="T452" s="33"/>
      <c r="U452" s="33"/>
      <c r="V452" s="33"/>
      <c r="W452" s="33"/>
      <c r="X452" s="33"/>
      <c r="Y452" s="33"/>
      <c r="Z452" s="30"/>
      <c r="AA452" s="30"/>
    </row>
    <row r="453" spans="1:27" ht="13.2" x14ac:dyDescent="0.25">
      <c r="A453" s="78"/>
      <c r="B453" s="28"/>
      <c r="C453" s="28"/>
      <c r="D453" s="27"/>
      <c r="E453" s="28"/>
      <c r="F453" s="27"/>
      <c r="G453" s="28"/>
      <c r="H453" s="31"/>
      <c r="I453" s="31"/>
      <c r="J453" s="30"/>
      <c r="K453" s="30"/>
      <c r="L453" s="28"/>
      <c r="M453" s="31"/>
      <c r="N453" s="32"/>
      <c r="O453" s="31"/>
      <c r="P453" s="28"/>
      <c r="Q453" s="28"/>
      <c r="R453" s="31"/>
      <c r="S453" s="31"/>
      <c r="T453" s="33"/>
      <c r="U453" s="33"/>
      <c r="V453" s="33"/>
      <c r="W453" s="33"/>
      <c r="X453" s="33"/>
      <c r="Y453" s="33"/>
      <c r="Z453" s="30"/>
      <c r="AA453" s="30"/>
    </row>
    <row r="454" spans="1:27" ht="13.2" x14ac:dyDescent="0.25">
      <c r="A454" s="78"/>
      <c r="B454" s="28"/>
      <c r="C454" s="28"/>
      <c r="D454" s="27"/>
      <c r="E454" s="28"/>
      <c r="F454" s="27"/>
      <c r="G454" s="28"/>
      <c r="H454" s="31"/>
      <c r="I454" s="31"/>
      <c r="J454" s="30"/>
      <c r="K454" s="30"/>
      <c r="L454" s="28"/>
      <c r="M454" s="31"/>
      <c r="N454" s="32"/>
      <c r="O454" s="31"/>
      <c r="P454" s="28"/>
      <c r="Q454" s="28"/>
      <c r="R454" s="31"/>
      <c r="S454" s="31"/>
      <c r="T454" s="33"/>
      <c r="U454" s="33"/>
      <c r="V454" s="33"/>
      <c r="W454" s="33"/>
      <c r="X454" s="33"/>
      <c r="Y454" s="33"/>
      <c r="Z454" s="30"/>
      <c r="AA454" s="30"/>
    </row>
    <row r="455" spans="1:27" ht="13.2" x14ac:dyDescent="0.25">
      <c r="A455" s="78"/>
      <c r="B455" s="28"/>
      <c r="C455" s="28"/>
      <c r="D455" s="27"/>
      <c r="E455" s="28"/>
      <c r="F455" s="27"/>
      <c r="G455" s="28"/>
      <c r="H455" s="31"/>
      <c r="I455" s="31"/>
      <c r="J455" s="30"/>
      <c r="K455" s="30"/>
      <c r="L455" s="28"/>
      <c r="M455" s="31"/>
      <c r="N455" s="32"/>
      <c r="O455" s="31"/>
      <c r="P455" s="28"/>
      <c r="Q455" s="28"/>
      <c r="R455" s="31"/>
      <c r="S455" s="31"/>
      <c r="T455" s="33"/>
      <c r="U455" s="33"/>
      <c r="V455" s="33"/>
      <c r="W455" s="33"/>
      <c r="X455" s="33"/>
      <c r="Y455" s="33"/>
      <c r="Z455" s="30"/>
      <c r="AA455" s="30"/>
    </row>
    <row r="456" spans="1:27" ht="13.2" x14ac:dyDescent="0.25">
      <c r="A456" s="78"/>
      <c r="B456" s="28"/>
      <c r="C456" s="28"/>
      <c r="D456" s="27"/>
      <c r="E456" s="28"/>
      <c r="F456" s="27"/>
      <c r="G456" s="28"/>
      <c r="H456" s="31"/>
      <c r="I456" s="31"/>
      <c r="J456" s="30"/>
      <c r="K456" s="30"/>
      <c r="L456" s="28"/>
      <c r="M456" s="31"/>
      <c r="N456" s="32"/>
      <c r="O456" s="31"/>
      <c r="P456" s="28"/>
      <c r="Q456" s="28"/>
      <c r="R456" s="31"/>
      <c r="S456" s="31"/>
      <c r="T456" s="33"/>
      <c r="U456" s="33"/>
      <c r="V456" s="33"/>
      <c r="W456" s="33"/>
      <c r="X456" s="33"/>
      <c r="Y456" s="33"/>
      <c r="Z456" s="30"/>
      <c r="AA456" s="30"/>
    </row>
    <row r="457" spans="1:27" ht="13.2" x14ac:dyDescent="0.25">
      <c r="A457" s="78"/>
      <c r="B457" s="28"/>
      <c r="C457" s="28"/>
      <c r="D457" s="27"/>
      <c r="E457" s="28"/>
      <c r="F457" s="27"/>
      <c r="G457" s="28"/>
      <c r="H457" s="31"/>
      <c r="I457" s="31"/>
      <c r="J457" s="30"/>
      <c r="K457" s="30"/>
      <c r="L457" s="28"/>
      <c r="M457" s="31"/>
      <c r="N457" s="32"/>
      <c r="O457" s="31"/>
      <c r="P457" s="28"/>
      <c r="Q457" s="28"/>
      <c r="R457" s="31"/>
      <c r="S457" s="31"/>
      <c r="T457" s="33"/>
      <c r="U457" s="33"/>
      <c r="V457" s="33"/>
      <c r="W457" s="33"/>
      <c r="X457" s="33"/>
      <c r="Y457" s="33"/>
      <c r="Z457" s="30"/>
      <c r="AA457" s="30"/>
    </row>
    <row r="458" spans="1:27" ht="13.2" x14ac:dyDescent="0.25">
      <c r="A458" s="78"/>
      <c r="B458" s="28"/>
      <c r="C458" s="28"/>
      <c r="D458" s="27"/>
      <c r="E458" s="28"/>
      <c r="F458" s="27"/>
      <c r="G458" s="28"/>
      <c r="H458" s="31"/>
      <c r="I458" s="31"/>
      <c r="J458" s="30"/>
      <c r="K458" s="30"/>
      <c r="L458" s="28"/>
      <c r="M458" s="31"/>
      <c r="N458" s="32"/>
      <c r="O458" s="31"/>
      <c r="P458" s="28"/>
      <c r="Q458" s="28"/>
      <c r="R458" s="31"/>
      <c r="S458" s="31"/>
      <c r="T458" s="33"/>
      <c r="U458" s="33"/>
      <c r="V458" s="33"/>
      <c r="W458" s="33"/>
      <c r="X458" s="33"/>
      <c r="Y458" s="33"/>
      <c r="Z458" s="30"/>
      <c r="AA458" s="30"/>
    </row>
    <row r="459" spans="1:27" ht="13.2" x14ac:dyDescent="0.25">
      <c r="A459" s="78"/>
      <c r="B459" s="28"/>
      <c r="C459" s="28"/>
      <c r="D459" s="27"/>
      <c r="E459" s="28"/>
      <c r="F459" s="27"/>
      <c r="G459" s="28"/>
      <c r="H459" s="31"/>
      <c r="I459" s="31"/>
      <c r="J459" s="30"/>
      <c r="K459" s="30"/>
      <c r="L459" s="28"/>
      <c r="M459" s="31"/>
      <c r="N459" s="32"/>
      <c r="O459" s="31"/>
      <c r="P459" s="28"/>
      <c r="Q459" s="28"/>
      <c r="R459" s="31"/>
      <c r="S459" s="31"/>
      <c r="T459" s="33"/>
      <c r="U459" s="33"/>
      <c r="V459" s="33"/>
      <c r="W459" s="33"/>
      <c r="X459" s="33"/>
      <c r="Y459" s="33"/>
      <c r="Z459" s="30"/>
      <c r="AA459" s="30"/>
    </row>
    <row r="460" spans="1:27" ht="13.2" x14ac:dyDescent="0.25">
      <c r="A460" s="78"/>
      <c r="B460" s="28"/>
      <c r="C460" s="28"/>
      <c r="D460" s="27"/>
      <c r="E460" s="28"/>
      <c r="F460" s="27"/>
      <c r="G460" s="28"/>
      <c r="H460" s="31"/>
      <c r="I460" s="31"/>
      <c r="J460" s="30"/>
      <c r="K460" s="30"/>
      <c r="L460" s="28"/>
      <c r="M460" s="31"/>
      <c r="N460" s="32"/>
      <c r="O460" s="31"/>
      <c r="P460" s="28"/>
      <c r="Q460" s="28"/>
      <c r="R460" s="31"/>
      <c r="S460" s="31"/>
      <c r="T460" s="33"/>
      <c r="U460" s="33"/>
      <c r="V460" s="33"/>
      <c r="W460" s="33"/>
      <c r="X460" s="33"/>
      <c r="Y460" s="33"/>
      <c r="Z460" s="30"/>
      <c r="AA460" s="30"/>
    </row>
    <row r="461" spans="1:27" ht="13.2" x14ac:dyDescent="0.25">
      <c r="A461" s="78"/>
      <c r="B461" s="28"/>
      <c r="C461" s="28"/>
      <c r="D461" s="27"/>
      <c r="E461" s="28"/>
      <c r="F461" s="27"/>
      <c r="G461" s="28"/>
      <c r="H461" s="31"/>
      <c r="I461" s="31"/>
      <c r="J461" s="30"/>
      <c r="K461" s="30"/>
      <c r="L461" s="28"/>
      <c r="M461" s="31"/>
      <c r="N461" s="32"/>
      <c r="O461" s="31"/>
      <c r="P461" s="28"/>
      <c r="Q461" s="28"/>
      <c r="R461" s="31"/>
      <c r="S461" s="31"/>
      <c r="T461" s="33"/>
      <c r="U461" s="33"/>
      <c r="V461" s="33"/>
      <c r="W461" s="33"/>
      <c r="X461" s="33"/>
      <c r="Y461" s="33"/>
      <c r="Z461" s="30"/>
      <c r="AA461" s="30"/>
    </row>
    <row r="462" spans="1:27" ht="13.2" x14ac:dyDescent="0.25">
      <c r="A462" s="78"/>
      <c r="B462" s="28"/>
      <c r="C462" s="28"/>
      <c r="D462" s="27"/>
      <c r="E462" s="28"/>
      <c r="F462" s="27"/>
      <c r="G462" s="28"/>
      <c r="H462" s="31"/>
      <c r="I462" s="31"/>
      <c r="J462" s="30"/>
      <c r="K462" s="30"/>
      <c r="L462" s="28"/>
      <c r="M462" s="31"/>
      <c r="N462" s="32"/>
      <c r="O462" s="31"/>
      <c r="P462" s="28"/>
      <c r="Q462" s="28"/>
      <c r="R462" s="31"/>
      <c r="S462" s="31"/>
      <c r="T462" s="33"/>
      <c r="U462" s="33"/>
      <c r="V462" s="33"/>
      <c r="W462" s="33"/>
      <c r="X462" s="33"/>
      <c r="Y462" s="33"/>
      <c r="Z462" s="30"/>
      <c r="AA462" s="30"/>
    </row>
    <row r="463" spans="1:27" ht="13.2" x14ac:dyDescent="0.25">
      <c r="A463" s="78"/>
      <c r="B463" s="28"/>
      <c r="C463" s="28"/>
      <c r="D463" s="27"/>
      <c r="E463" s="28"/>
      <c r="F463" s="27"/>
      <c r="G463" s="28"/>
      <c r="H463" s="31"/>
      <c r="I463" s="31"/>
      <c r="J463" s="30"/>
      <c r="K463" s="30"/>
      <c r="L463" s="28"/>
      <c r="M463" s="31"/>
      <c r="N463" s="32"/>
      <c r="O463" s="31"/>
      <c r="P463" s="28"/>
      <c r="Q463" s="28"/>
      <c r="R463" s="31"/>
      <c r="S463" s="31"/>
      <c r="T463" s="33"/>
      <c r="U463" s="33"/>
      <c r="V463" s="33"/>
      <c r="W463" s="33"/>
      <c r="X463" s="33"/>
      <c r="Y463" s="33"/>
      <c r="Z463" s="30"/>
      <c r="AA463" s="30"/>
    </row>
    <row r="464" spans="1:27" ht="13.2" x14ac:dyDescent="0.25">
      <c r="A464" s="78"/>
      <c r="B464" s="28"/>
      <c r="C464" s="28"/>
      <c r="D464" s="27"/>
      <c r="E464" s="28"/>
      <c r="F464" s="27"/>
      <c r="G464" s="28"/>
      <c r="H464" s="31"/>
      <c r="I464" s="31"/>
      <c r="J464" s="30"/>
      <c r="K464" s="30"/>
      <c r="L464" s="28"/>
      <c r="M464" s="31"/>
      <c r="N464" s="32"/>
      <c r="O464" s="31"/>
      <c r="P464" s="28"/>
      <c r="Q464" s="28"/>
      <c r="R464" s="31"/>
      <c r="S464" s="31"/>
      <c r="T464" s="33"/>
      <c r="U464" s="33"/>
      <c r="V464" s="33"/>
      <c r="W464" s="33"/>
      <c r="X464" s="33"/>
      <c r="Y464" s="33"/>
      <c r="Z464" s="30"/>
      <c r="AA464" s="30"/>
    </row>
    <row r="465" spans="1:27" ht="13.2" x14ac:dyDescent="0.25">
      <c r="A465" s="78"/>
      <c r="B465" s="28"/>
      <c r="C465" s="28"/>
      <c r="D465" s="27"/>
      <c r="E465" s="28"/>
      <c r="F465" s="27"/>
      <c r="G465" s="28"/>
      <c r="H465" s="31"/>
      <c r="I465" s="31"/>
      <c r="J465" s="30"/>
      <c r="K465" s="30"/>
      <c r="L465" s="28"/>
      <c r="M465" s="31"/>
      <c r="N465" s="32"/>
      <c r="O465" s="31"/>
      <c r="P465" s="28"/>
      <c r="Q465" s="28"/>
      <c r="R465" s="31"/>
      <c r="S465" s="31"/>
      <c r="T465" s="33"/>
      <c r="U465" s="33"/>
      <c r="V465" s="33"/>
      <c r="W465" s="33"/>
      <c r="X465" s="33"/>
      <c r="Y465" s="33"/>
      <c r="Z465" s="30"/>
      <c r="AA465" s="30"/>
    </row>
    <row r="466" spans="1:27" ht="13.2" x14ac:dyDescent="0.25">
      <c r="A466" s="78"/>
      <c r="B466" s="28"/>
      <c r="C466" s="28"/>
      <c r="D466" s="27"/>
      <c r="E466" s="28"/>
      <c r="F466" s="27"/>
      <c r="G466" s="28"/>
      <c r="H466" s="31"/>
      <c r="I466" s="31"/>
      <c r="J466" s="30"/>
      <c r="K466" s="30"/>
      <c r="L466" s="28"/>
      <c r="M466" s="31"/>
      <c r="N466" s="32"/>
      <c r="O466" s="31"/>
      <c r="P466" s="28"/>
      <c r="Q466" s="28"/>
      <c r="R466" s="31"/>
      <c r="S466" s="31"/>
      <c r="T466" s="33"/>
      <c r="U466" s="33"/>
      <c r="V466" s="33"/>
      <c r="W466" s="33"/>
      <c r="X466" s="33"/>
      <c r="Y466" s="33"/>
      <c r="Z466" s="30"/>
      <c r="AA466" s="30"/>
    </row>
    <row r="467" spans="1:27" ht="13.2" x14ac:dyDescent="0.25">
      <c r="A467" s="78"/>
      <c r="B467" s="28"/>
      <c r="C467" s="28"/>
      <c r="D467" s="27"/>
      <c r="E467" s="28"/>
      <c r="F467" s="27"/>
      <c r="G467" s="28"/>
      <c r="H467" s="31"/>
      <c r="I467" s="31"/>
      <c r="J467" s="30"/>
      <c r="K467" s="30"/>
      <c r="L467" s="28"/>
      <c r="M467" s="31"/>
      <c r="N467" s="32"/>
      <c r="O467" s="31"/>
      <c r="P467" s="28"/>
      <c r="Q467" s="28"/>
      <c r="R467" s="31"/>
      <c r="S467" s="31"/>
      <c r="T467" s="33"/>
      <c r="U467" s="33"/>
      <c r="V467" s="33"/>
      <c r="W467" s="33"/>
      <c r="X467" s="33"/>
      <c r="Y467" s="33"/>
      <c r="Z467" s="30"/>
      <c r="AA467" s="30"/>
    </row>
    <row r="468" spans="1:27" ht="13.2" x14ac:dyDescent="0.25">
      <c r="A468" s="78"/>
      <c r="B468" s="28"/>
      <c r="C468" s="28"/>
      <c r="D468" s="27"/>
      <c r="E468" s="28"/>
      <c r="F468" s="27"/>
      <c r="G468" s="28"/>
      <c r="H468" s="31"/>
      <c r="I468" s="31"/>
      <c r="J468" s="30"/>
      <c r="K468" s="30"/>
      <c r="L468" s="28"/>
      <c r="M468" s="31"/>
      <c r="N468" s="32"/>
      <c r="O468" s="31"/>
      <c r="P468" s="28"/>
      <c r="Q468" s="28"/>
      <c r="R468" s="31"/>
      <c r="S468" s="31"/>
      <c r="T468" s="33"/>
      <c r="U468" s="33"/>
      <c r="V468" s="33"/>
      <c r="W468" s="33"/>
      <c r="X468" s="33"/>
      <c r="Y468" s="33"/>
      <c r="Z468" s="30"/>
      <c r="AA468" s="30"/>
    </row>
    <row r="469" spans="1:27" ht="13.2" x14ac:dyDescent="0.25">
      <c r="A469" s="78"/>
      <c r="B469" s="28"/>
      <c r="C469" s="28"/>
      <c r="D469" s="27"/>
      <c r="E469" s="28"/>
      <c r="F469" s="27"/>
      <c r="G469" s="28"/>
      <c r="H469" s="31"/>
      <c r="I469" s="31"/>
      <c r="J469" s="30"/>
      <c r="K469" s="30"/>
      <c r="L469" s="28"/>
      <c r="M469" s="31"/>
      <c r="N469" s="32"/>
      <c r="O469" s="31"/>
      <c r="P469" s="28"/>
      <c r="Q469" s="28"/>
      <c r="R469" s="31"/>
      <c r="S469" s="31"/>
      <c r="T469" s="33"/>
      <c r="U469" s="33"/>
      <c r="V469" s="33"/>
      <c r="W469" s="33"/>
      <c r="X469" s="33"/>
      <c r="Y469" s="33"/>
      <c r="Z469" s="30"/>
      <c r="AA469" s="30"/>
    </row>
    <row r="470" spans="1:27" ht="13.2" x14ac:dyDescent="0.25">
      <c r="A470" s="78"/>
      <c r="B470" s="28"/>
      <c r="C470" s="28"/>
      <c r="D470" s="27"/>
      <c r="E470" s="28"/>
      <c r="F470" s="27"/>
      <c r="G470" s="28"/>
      <c r="H470" s="31"/>
      <c r="I470" s="31"/>
      <c r="J470" s="30"/>
      <c r="K470" s="30"/>
      <c r="L470" s="28"/>
      <c r="M470" s="31"/>
      <c r="N470" s="32"/>
      <c r="O470" s="31"/>
      <c r="P470" s="28"/>
      <c r="Q470" s="28"/>
      <c r="R470" s="31"/>
      <c r="S470" s="31"/>
      <c r="T470" s="33"/>
      <c r="U470" s="33"/>
      <c r="V470" s="33"/>
      <c r="W470" s="33"/>
      <c r="X470" s="33"/>
      <c r="Y470" s="33"/>
      <c r="Z470" s="30"/>
      <c r="AA470" s="30"/>
    </row>
    <row r="471" spans="1:27" ht="13.2" x14ac:dyDescent="0.25">
      <c r="A471" s="78"/>
      <c r="B471" s="28"/>
      <c r="C471" s="28"/>
      <c r="D471" s="27"/>
      <c r="E471" s="28"/>
      <c r="F471" s="27"/>
      <c r="G471" s="28"/>
      <c r="H471" s="31"/>
      <c r="I471" s="31"/>
      <c r="J471" s="30"/>
      <c r="K471" s="30"/>
      <c r="L471" s="28"/>
      <c r="M471" s="31"/>
      <c r="N471" s="32"/>
      <c r="O471" s="31"/>
      <c r="P471" s="28"/>
      <c r="Q471" s="28"/>
      <c r="R471" s="31"/>
      <c r="S471" s="31"/>
      <c r="T471" s="33"/>
      <c r="U471" s="33"/>
      <c r="V471" s="33"/>
      <c r="W471" s="33"/>
      <c r="X471" s="33"/>
      <c r="Y471" s="33"/>
      <c r="Z471" s="30"/>
      <c r="AA471" s="30"/>
    </row>
    <row r="472" spans="1:27" ht="13.2" x14ac:dyDescent="0.25">
      <c r="A472" s="78"/>
      <c r="B472" s="28"/>
      <c r="C472" s="28"/>
      <c r="D472" s="27"/>
      <c r="E472" s="28"/>
      <c r="F472" s="27"/>
      <c r="G472" s="28"/>
      <c r="H472" s="31"/>
      <c r="I472" s="31"/>
      <c r="J472" s="30"/>
      <c r="K472" s="30"/>
      <c r="L472" s="28"/>
      <c r="M472" s="31"/>
      <c r="N472" s="32"/>
      <c r="O472" s="31"/>
      <c r="P472" s="28"/>
      <c r="Q472" s="28"/>
      <c r="R472" s="31"/>
      <c r="S472" s="31"/>
      <c r="T472" s="33"/>
      <c r="U472" s="33"/>
      <c r="V472" s="33"/>
      <c r="W472" s="33"/>
      <c r="X472" s="33"/>
      <c r="Y472" s="33"/>
      <c r="Z472" s="30"/>
      <c r="AA472" s="30"/>
    </row>
    <row r="473" spans="1:27" ht="13.2" x14ac:dyDescent="0.25">
      <c r="A473" s="78"/>
      <c r="B473" s="28"/>
      <c r="C473" s="28"/>
      <c r="D473" s="27"/>
      <c r="E473" s="28"/>
      <c r="F473" s="27"/>
      <c r="G473" s="28"/>
      <c r="H473" s="31"/>
      <c r="I473" s="31"/>
      <c r="J473" s="30"/>
      <c r="K473" s="30"/>
      <c r="L473" s="28"/>
      <c r="M473" s="31"/>
      <c r="N473" s="32"/>
      <c r="O473" s="31"/>
      <c r="P473" s="28"/>
      <c r="Q473" s="28"/>
      <c r="R473" s="31"/>
      <c r="S473" s="31"/>
      <c r="T473" s="33"/>
      <c r="U473" s="33"/>
      <c r="V473" s="33"/>
      <c r="W473" s="33"/>
      <c r="X473" s="33"/>
      <c r="Y473" s="33"/>
      <c r="Z473" s="30"/>
      <c r="AA473" s="30"/>
    </row>
    <row r="474" spans="1:27" ht="13.2" x14ac:dyDescent="0.25">
      <c r="A474" s="78"/>
      <c r="B474" s="28"/>
      <c r="C474" s="28"/>
      <c r="D474" s="27"/>
      <c r="E474" s="28"/>
      <c r="F474" s="27"/>
      <c r="G474" s="28"/>
      <c r="H474" s="31"/>
      <c r="I474" s="31"/>
      <c r="J474" s="30"/>
      <c r="K474" s="30"/>
      <c r="L474" s="28"/>
      <c r="M474" s="31"/>
      <c r="N474" s="32"/>
      <c r="O474" s="31"/>
      <c r="P474" s="28"/>
      <c r="Q474" s="28"/>
      <c r="R474" s="31"/>
      <c r="S474" s="31"/>
      <c r="T474" s="33"/>
      <c r="U474" s="33"/>
      <c r="V474" s="33"/>
      <c r="W474" s="33"/>
      <c r="X474" s="33"/>
      <c r="Y474" s="33"/>
      <c r="Z474" s="30"/>
      <c r="AA474" s="30"/>
    </row>
    <row r="475" spans="1:27" ht="13.2" x14ac:dyDescent="0.25">
      <c r="A475" s="78"/>
      <c r="B475" s="28"/>
      <c r="C475" s="28"/>
      <c r="D475" s="27"/>
      <c r="E475" s="28"/>
      <c r="F475" s="27"/>
      <c r="G475" s="28"/>
      <c r="H475" s="31"/>
      <c r="I475" s="31"/>
      <c r="J475" s="30"/>
      <c r="K475" s="30"/>
      <c r="L475" s="28"/>
      <c r="M475" s="31"/>
      <c r="N475" s="32"/>
      <c r="O475" s="31"/>
      <c r="P475" s="28"/>
      <c r="Q475" s="28"/>
      <c r="R475" s="31"/>
      <c r="S475" s="31"/>
      <c r="T475" s="33"/>
      <c r="U475" s="33"/>
      <c r="V475" s="33"/>
      <c r="W475" s="33"/>
      <c r="X475" s="33"/>
      <c r="Y475" s="33"/>
      <c r="Z475" s="30"/>
      <c r="AA475" s="30"/>
    </row>
    <row r="476" spans="1:27" ht="13.2" x14ac:dyDescent="0.25">
      <c r="A476" s="78"/>
      <c r="B476" s="28"/>
      <c r="C476" s="28"/>
      <c r="D476" s="27"/>
      <c r="E476" s="28"/>
      <c r="F476" s="27"/>
      <c r="G476" s="28"/>
      <c r="H476" s="31"/>
      <c r="I476" s="31"/>
      <c r="J476" s="30"/>
      <c r="K476" s="30"/>
      <c r="L476" s="28"/>
      <c r="M476" s="31"/>
      <c r="N476" s="32"/>
      <c r="O476" s="31"/>
      <c r="P476" s="28"/>
      <c r="Q476" s="28"/>
      <c r="R476" s="31"/>
      <c r="S476" s="31"/>
      <c r="T476" s="33"/>
      <c r="U476" s="33"/>
      <c r="V476" s="33"/>
      <c r="W476" s="33"/>
      <c r="X476" s="33"/>
      <c r="Y476" s="33"/>
      <c r="Z476" s="30"/>
      <c r="AA476" s="30"/>
    </row>
    <row r="477" spans="1:27" ht="13.2" x14ac:dyDescent="0.25">
      <c r="A477" s="78"/>
      <c r="B477" s="28"/>
      <c r="C477" s="28"/>
      <c r="D477" s="27"/>
      <c r="E477" s="28"/>
      <c r="F477" s="27"/>
      <c r="G477" s="28"/>
      <c r="H477" s="31"/>
      <c r="I477" s="31"/>
      <c r="J477" s="30"/>
      <c r="K477" s="30"/>
      <c r="L477" s="28"/>
      <c r="M477" s="31"/>
      <c r="N477" s="32"/>
      <c r="O477" s="31"/>
      <c r="P477" s="28"/>
      <c r="Q477" s="28"/>
      <c r="R477" s="31"/>
      <c r="S477" s="31"/>
      <c r="T477" s="33"/>
      <c r="U477" s="33"/>
      <c r="V477" s="33"/>
      <c r="W477" s="33"/>
      <c r="X477" s="33"/>
      <c r="Y477" s="33"/>
      <c r="Z477" s="30"/>
      <c r="AA477" s="30"/>
    </row>
    <row r="478" spans="1:27" ht="13.2" x14ac:dyDescent="0.25">
      <c r="A478" s="78"/>
      <c r="B478" s="28"/>
      <c r="C478" s="28"/>
      <c r="D478" s="27"/>
      <c r="E478" s="28"/>
      <c r="F478" s="27"/>
      <c r="G478" s="28"/>
      <c r="H478" s="31"/>
      <c r="I478" s="31"/>
      <c r="J478" s="30"/>
      <c r="K478" s="30"/>
      <c r="L478" s="28"/>
      <c r="M478" s="31"/>
      <c r="N478" s="32"/>
      <c r="O478" s="31"/>
      <c r="P478" s="28"/>
      <c r="Q478" s="28"/>
      <c r="R478" s="31"/>
      <c r="S478" s="31"/>
      <c r="T478" s="33"/>
      <c r="U478" s="33"/>
      <c r="V478" s="33"/>
      <c r="W478" s="33"/>
      <c r="X478" s="33"/>
      <c r="Y478" s="33"/>
      <c r="Z478" s="30"/>
      <c r="AA478" s="30"/>
    </row>
    <row r="479" spans="1:27" ht="13.2" x14ac:dyDescent="0.25">
      <c r="A479" s="78"/>
      <c r="B479" s="28"/>
      <c r="C479" s="28"/>
      <c r="D479" s="27"/>
      <c r="E479" s="28"/>
      <c r="F479" s="27"/>
      <c r="G479" s="28"/>
      <c r="H479" s="31"/>
      <c r="I479" s="31"/>
      <c r="J479" s="30"/>
      <c r="K479" s="30"/>
      <c r="L479" s="28"/>
      <c r="M479" s="31"/>
      <c r="N479" s="32"/>
      <c r="O479" s="31"/>
      <c r="P479" s="28"/>
      <c r="Q479" s="28"/>
      <c r="R479" s="31"/>
      <c r="S479" s="31"/>
      <c r="T479" s="33"/>
      <c r="U479" s="33"/>
      <c r="V479" s="33"/>
      <c r="W479" s="33"/>
      <c r="X479" s="33"/>
      <c r="Y479" s="33"/>
      <c r="Z479" s="30"/>
      <c r="AA479" s="30"/>
    </row>
    <row r="480" spans="1:27" ht="13.2" x14ac:dyDescent="0.25">
      <c r="A480" s="78"/>
      <c r="B480" s="28"/>
      <c r="C480" s="28"/>
      <c r="D480" s="27"/>
      <c r="E480" s="28"/>
      <c r="F480" s="27"/>
      <c r="G480" s="28"/>
      <c r="H480" s="31"/>
      <c r="I480" s="31"/>
      <c r="J480" s="30"/>
      <c r="K480" s="30"/>
      <c r="L480" s="28"/>
      <c r="M480" s="31"/>
      <c r="N480" s="32"/>
      <c r="O480" s="31"/>
      <c r="P480" s="28"/>
      <c r="Q480" s="28"/>
      <c r="R480" s="31"/>
      <c r="S480" s="31"/>
      <c r="T480" s="33"/>
      <c r="U480" s="33"/>
      <c r="V480" s="33"/>
      <c r="W480" s="33"/>
      <c r="X480" s="33"/>
      <c r="Y480" s="33"/>
      <c r="Z480" s="30"/>
      <c r="AA480" s="30"/>
    </row>
    <row r="481" spans="1:27" ht="13.2" x14ac:dyDescent="0.25">
      <c r="A481" s="78"/>
      <c r="B481" s="28"/>
      <c r="C481" s="28"/>
      <c r="D481" s="27"/>
      <c r="E481" s="28"/>
      <c r="F481" s="27"/>
      <c r="G481" s="28"/>
      <c r="H481" s="31"/>
      <c r="I481" s="31"/>
      <c r="J481" s="30"/>
      <c r="K481" s="30"/>
      <c r="L481" s="28"/>
      <c r="M481" s="31"/>
      <c r="N481" s="32"/>
      <c r="O481" s="31"/>
      <c r="P481" s="28"/>
      <c r="Q481" s="28"/>
      <c r="R481" s="31"/>
      <c r="S481" s="31"/>
      <c r="T481" s="33"/>
      <c r="U481" s="33"/>
      <c r="V481" s="33"/>
      <c r="W481" s="33"/>
      <c r="X481" s="33"/>
      <c r="Y481" s="33"/>
      <c r="Z481" s="30"/>
      <c r="AA481" s="30"/>
    </row>
    <row r="482" spans="1:27" ht="13.2" x14ac:dyDescent="0.25">
      <c r="A482" s="78"/>
      <c r="B482" s="28"/>
      <c r="C482" s="28"/>
      <c r="D482" s="27"/>
      <c r="E482" s="28"/>
      <c r="F482" s="27"/>
      <c r="G482" s="28"/>
      <c r="H482" s="31"/>
      <c r="I482" s="31"/>
      <c r="J482" s="30"/>
      <c r="K482" s="30"/>
      <c r="L482" s="28"/>
      <c r="M482" s="31"/>
      <c r="N482" s="32"/>
      <c r="O482" s="31"/>
      <c r="P482" s="28"/>
      <c r="Q482" s="28"/>
      <c r="R482" s="31"/>
      <c r="S482" s="31"/>
      <c r="T482" s="33"/>
      <c r="U482" s="33"/>
      <c r="V482" s="33"/>
      <c r="W482" s="33"/>
      <c r="X482" s="33"/>
      <c r="Y482" s="33"/>
      <c r="Z482" s="30"/>
      <c r="AA482" s="30"/>
    </row>
    <row r="483" spans="1:27" ht="13.2" x14ac:dyDescent="0.25">
      <c r="A483" s="78"/>
      <c r="B483" s="28"/>
      <c r="C483" s="28"/>
      <c r="D483" s="27"/>
      <c r="E483" s="28"/>
      <c r="F483" s="27"/>
      <c r="G483" s="28"/>
      <c r="H483" s="31"/>
      <c r="I483" s="31"/>
      <c r="J483" s="30"/>
      <c r="K483" s="30"/>
      <c r="L483" s="28"/>
      <c r="M483" s="31"/>
      <c r="N483" s="32"/>
      <c r="O483" s="31"/>
      <c r="P483" s="28"/>
      <c r="Q483" s="28"/>
      <c r="R483" s="31"/>
      <c r="S483" s="31"/>
      <c r="T483" s="33"/>
      <c r="U483" s="33"/>
      <c r="V483" s="33"/>
      <c r="W483" s="33"/>
      <c r="X483" s="33"/>
      <c r="Y483" s="33"/>
      <c r="Z483" s="30"/>
      <c r="AA483" s="30"/>
    </row>
    <row r="484" spans="1:27" ht="13.2" x14ac:dyDescent="0.25">
      <c r="A484" s="78"/>
      <c r="B484" s="28"/>
      <c r="C484" s="28"/>
      <c r="D484" s="27"/>
      <c r="E484" s="28"/>
      <c r="F484" s="27"/>
      <c r="G484" s="28"/>
      <c r="H484" s="31"/>
      <c r="I484" s="31"/>
      <c r="J484" s="30"/>
      <c r="K484" s="30"/>
      <c r="L484" s="28"/>
      <c r="M484" s="31"/>
      <c r="N484" s="32"/>
      <c r="O484" s="31"/>
      <c r="P484" s="28"/>
      <c r="Q484" s="28"/>
      <c r="R484" s="31"/>
      <c r="S484" s="31"/>
      <c r="T484" s="33"/>
      <c r="U484" s="33"/>
      <c r="V484" s="33"/>
      <c r="W484" s="33"/>
      <c r="X484" s="33"/>
      <c r="Y484" s="33"/>
      <c r="Z484" s="30"/>
      <c r="AA484" s="30"/>
    </row>
    <row r="485" spans="1:27" ht="13.2" x14ac:dyDescent="0.25">
      <c r="A485" s="78"/>
      <c r="B485" s="28"/>
      <c r="C485" s="28"/>
      <c r="D485" s="27"/>
      <c r="E485" s="28"/>
      <c r="F485" s="27"/>
      <c r="G485" s="28"/>
      <c r="H485" s="31"/>
      <c r="I485" s="31"/>
      <c r="J485" s="30"/>
      <c r="K485" s="30"/>
      <c r="L485" s="28"/>
      <c r="M485" s="31"/>
      <c r="N485" s="32"/>
      <c r="O485" s="31"/>
      <c r="P485" s="28"/>
      <c r="Q485" s="28"/>
      <c r="R485" s="31"/>
      <c r="S485" s="31"/>
      <c r="T485" s="33"/>
      <c r="U485" s="33"/>
      <c r="V485" s="33"/>
      <c r="W485" s="33"/>
      <c r="X485" s="33"/>
      <c r="Y485" s="33"/>
      <c r="Z485" s="30"/>
      <c r="AA485" s="30"/>
    </row>
    <row r="486" spans="1:27" ht="13.2" x14ac:dyDescent="0.25">
      <c r="A486" s="78"/>
      <c r="B486" s="28"/>
      <c r="C486" s="28"/>
      <c r="D486" s="27"/>
      <c r="E486" s="28"/>
      <c r="F486" s="27"/>
      <c r="G486" s="28"/>
      <c r="H486" s="31"/>
      <c r="I486" s="31"/>
      <c r="J486" s="30"/>
      <c r="K486" s="30"/>
      <c r="L486" s="28"/>
      <c r="M486" s="31"/>
      <c r="N486" s="32"/>
      <c r="O486" s="31"/>
      <c r="P486" s="28"/>
      <c r="Q486" s="28"/>
      <c r="R486" s="31"/>
      <c r="S486" s="31"/>
      <c r="T486" s="33"/>
      <c r="U486" s="33"/>
      <c r="V486" s="33"/>
      <c r="W486" s="33"/>
      <c r="X486" s="33"/>
      <c r="Y486" s="33"/>
      <c r="Z486" s="30"/>
      <c r="AA486" s="30"/>
    </row>
    <row r="487" spans="1:27" ht="13.2" x14ac:dyDescent="0.25">
      <c r="A487" s="78"/>
      <c r="B487" s="28"/>
      <c r="C487" s="28"/>
      <c r="D487" s="27"/>
      <c r="E487" s="28"/>
      <c r="F487" s="27"/>
      <c r="G487" s="28"/>
      <c r="H487" s="31"/>
      <c r="I487" s="31"/>
      <c r="J487" s="30"/>
      <c r="K487" s="30"/>
      <c r="L487" s="28"/>
      <c r="M487" s="31"/>
      <c r="N487" s="32"/>
      <c r="O487" s="31"/>
      <c r="P487" s="28"/>
      <c r="Q487" s="28"/>
      <c r="R487" s="31"/>
      <c r="S487" s="31"/>
      <c r="T487" s="33"/>
      <c r="U487" s="33"/>
      <c r="V487" s="33"/>
      <c r="W487" s="33"/>
      <c r="X487" s="33"/>
      <c r="Y487" s="33"/>
      <c r="Z487" s="30"/>
      <c r="AA487" s="30"/>
    </row>
    <row r="488" spans="1:27" ht="13.2" x14ac:dyDescent="0.25">
      <c r="A488" s="78"/>
      <c r="B488" s="28"/>
      <c r="C488" s="28"/>
      <c r="D488" s="27"/>
      <c r="E488" s="28"/>
      <c r="F488" s="27"/>
      <c r="G488" s="28"/>
      <c r="H488" s="31"/>
      <c r="I488" s="31"/>
      <c r="J488" s="30"/>
      <c r="K488" s="30"/>
      <c r="L488" s="28"/>
      <c r="M488" s="31"/>
      <c r="N488" s="32"/>
      <c r="O488" s="31"/>
      <c r="P488" s="28"/>
      <c r="Q488" s="28"/>
      <c r="R488" s="31"/>
      <c r="S488" s="31"/>
      <c r="T488" s="33"/>
      <c r="U488" s="33"/>
      <c r="V488" s="33"/>
      <c r="W488" s="33"/>
      <c r="X488" s="33"/>
      <c r="Y488" s="33"/>
      <c r="Z488" s="30"/>
      <c r="AA488" s="30"/>
    </row>
    <row r="489" spans="1:27" ht="13.2" x14ac:dyDescent="0.25">
      <c r="A489" s="78"/>
      <c r="B489" s="28"/>
      <c r="C489" s="28"/>
      <c r="D489" s="27"/>
      <c r="E489" s="28"/>
      <c r="F489" s="27"/>
      <c r="G489" s="28"/>
      <c r="H489" s="31"/>
      <c r="I489" s="31"/>
      <c r="J489" s="30"/>
      <c r="K489" s="30"/>
      <c r="L489" s="28"/>
      <c r="M489" s="31"/>
      <c r="N489" s="32"/>
      <c r="O489" s="31"/>
      <c r="P489" s="28"/>
      <c r="Q489" s="28"/>
      <c r="R489" s="31"/>
      <c r="S489" s="31"/>
      <c r="T489" s="33"/>
      <c r="U489" s="33"/>
      <c r="V489" s="33"/>
      <c r="W489" s="33"/>
      <c r="X489" s="33"/>
      <c r="Y489" s="33"/>
      <c r="Z489" s="30"/>
      <c r="AA489" s="30"/>
    </row>
    <row r="490" spans="1:27" ht="13.2" x14ac:dyDescent="0.25">
      <c r="A490" s="78"/>
      <c r="B490" s="28"/>
      <c r="C490" s="28"/>
      <c r="D490" s="27"/>
      <c r="E490" s="28"/>
      <c r="F490" s="27"/>
      <c r="G490" s="28"/>
      <c r="H490" s="31"/>
      <c r="I490" s="31"/>
      <c r="J490" s="30"/>
      <c r="K490" s="30"/>
      <c r="L490" s="28"/>
      <c r="M490" s="31"/>
      <c r="N490" s="32"/>
      <c r="O490" s="31"/>
      <c r="P490" s="28"/>
      <c r="Q490" s="28"/>
      <c r="R490" s="31"/>
      <c r="S490" s="31"/>
      <c r="T490" s="33"/>
      <c r="U490" s="33"/>
      <c r="V490" s="33"/>
      <c r="W490" s="33"/>
      <c r="X490" s="33"/>
      <c r="Y490" s="33"/>
      <c r="Z490" s="30"/>
      <c r="AA490" s="30"/>
    </row>
    <row r="491" spans="1:27" ht="13.2" x14ac:dyDescent="0.25">
      <c r="A491" s="78"/>
      <c r="B491" s="28"/>
      <c r="C491" s="28"/>
      <c r="D491" s="27"/>
      <c r="E491" s="28"/>
      <c r="F491" s="27"/>
      <c r="G491" s="28"/>
      <c r="H491" s="31"/>
      <c r="I491" s="31"/>
      <c r="J491" s="30"/>
      <c r="K491" s="30"/>
      <c r="L491" s="28"/>
      <c r="M491" s="31"/>
      <c r="N491" s="32"/>
      <c r="O491" s="31"/>
      <c r="P491" s="28"/>
      <c r="Q491" s="28"/>
      <c r="R491" s="31"/>
      <c r="S491" s="31"/>
      <c r="T491" s="33"/>
      <c r="U491" s="33"/>
      <c r="V491" s="33"/>
      <c r="W491" s="33"/>
      <c r="X491" s="33"/>
      <c r="Y491" s="33"/>
      <c r="Z491" s="30"/>
      <c r="AA491" s="30"/>
    </row>
    <row r="492" spans="1:27" ht="13.2" x14ac:dyDescent="0.25">
      <c r="A492" s="78"/>
      <c r="B492" s="28"/>
      <c r="C492" s="28"/>
      <c r="D492" s="27"/>
      <c r="E492" s="28"/>
      <c r="F492" s="27"/>
      <c r="G492" s="28"/>
      <c r="H492" s="31"/>
      <c r="I492" s="31"/>
      <c r="J492" s="30"/>
      <c r="K492" s="30"/>
      <c r="L492" s="28"/>
      <c r="M492" s="31"/>
      <c r="N492" s="32"/>
      <c r="O492" s="31"/>
      <c r="P492" s="28"/>
      <c r="Q492" s="28"/>
      <c r="R492" s="31"/>
      <c r="S492" s="31"/>
      <c r="T492" s="33"/>
      <c r="U492" s="33"/>
      <c r="V492" s="33"/>
      <c r="W492" s="33"/>
      <c r="X492" s="33"/>
      <c r="Y492" s="33"/>
      <c r="Z492" s="30"/>
      <c r="AA492" s="30"/>
    </row>
    <row r="493" spans="1:27" ht="13.2" x14ac:dyDescent="0.25">
      <c r="A493" s="78"/>
      <c r="B493" s="28"/>
      <c r="C493" s="28"/>
      <c r="D493" s="27"/>
      <c r="E493" s="28"/>
      <c r="F493" s="27"/>
      <c r="G493" s="28"/>
      <c r="H493" s="31"/>
      <c r="I493" s="31"/>
      <c r="J493" s="30"/>
      <c r="K493" s="30"/>
      <c r="L493" s="28"/>
      <c r="M493" s="31"/>
      <c r="N493" s="32"/>
      <c r="O493" s="31"/>
      <c r="P493" s="28"/>
      <c r="Q493" s="28"/>
      <c r="R493" s="31"/>
      <c r="S493" s="31"/>
      <c r="T493" s="33"/>
      <c r="U493" s="33"/>
      <c r="V493" s="33"/>
      <c r="W493" s="33"/>
      <c r="X493" s="33"/>
      <c r="Y493" s="33"/>
      <c r="Z493" s="30"/>
      <c r="AA493" s="30"/>
    </row>
    <row r="494" spans="1:27" ht="13.2" x14ac:dyDescent="0.25">
      <c r="A494" s="78"/>
      <c r="B494" s="28"/>
      <c r="C494" s="28"/>
      <c r="D494" s="27"/>
      <c r="E494" s="28"/>
      <c r="F494" s="27"/>
      <c r="G494" s="28"/>
      <c r="H494" s="31"/>
      <c r="I494" s="31"/>
      <c r="J494" s="30"/>
      <c r="K494" s="30"/>
      <c r="L494" s="28"/>
      <c r="M494" s="31"/>
      <c r="N494" s="32"/>
      <c r="O494" s="31"/>
      <c r="P494" s="28"/>
      <c r="Q494" s="28"/>
      <c r="R494" s="31"/>
      <c r="S494" s="31"/>
      <c r="T494" s="33"/>
      <c r="U494" s="33"/>
      <c r="V494" s="33"/>
      <c r="W494" s="33"/>
      <c r="X494" s="33"/>
      <c r="Y494" s="33"/>
      <c r="Z494" s="30"/>
      <c r="AA494" s="30"/>
    </row>
    <row r="495" spans="1:27" ht="13.2" x14ac:dyDescent="0.25">
      <c r="A495" s="78"/>
      <c r="B495" s="28"/>
      <c r="C495" s="28"/>
      <c r="D495" s="27"/>
      <c r="E495" s="28"/>
      <c r="F495" s="27"/>
      <c r="G495" s="28"/>
      <c r="H495" s="31"/>
      <c r="I495" s="31"/>
      <c r="J495" s="30"/>
      <c r="K495" s="30"/>
      <c r="L495" s="28"/>
      <c r="M495" s="31"/>
      <c r="N495" s="32"/>
      <c r="O495" s="31"/>
      <c r="P495" s="28"/>
      <c r="Q495" s="28"/>
      <c r="R495" s="31"/>
      <c r="S495" s="31"/>
      <c r="T495" s="33"/>
      <c r="U495" s="33"/>
      <c r="V495" s="33"/>
      <c r="W495" s="33"/>
      <c r="X495" s="33"/>
      <c r="Y495" s="33"/>
      <c r="Z495" s="30"/>
      <c r="AA495" s="30"/>
    </row>
    <row r="496" spans="1:27" ht="13.2" x14ac:dyDescent="0.25">
      <c r="A496" s="78"/>
      <c r="B496" s="28"/>
      <c r="C496" s="28"/>
      <c r="D496" s="27"/>
      <c r="E496" s="28"/>
      <c r="F496" s="27"/>
      <c r="G496" s="28"/>
      <c r="H496" s="31"/>
      <c r="I496" s="31"/>
      <c r="J496" s="30"/>
      <c r="K496" s="30"/>
      <c r="L496" s="28"/>
      <c r="M496" s="31"/>
      <c r="N496" s="32"/>
      <c r="O496" s="31"/>
      <c r="P496" s="28"/>
      <c r="Q496" s="28"/>
      <c r="R496" s="31"/>
      <c r="S496" s="31"/>
      <c r="T496" s="33"/>
      <c r="U496" s="33"/>
      <c r="V496" s="33"/>
      <c r="W496" s="33"/>
      <c r="X496" s="33"/>
      <c r="Y496" s="33"/>
      <c r="Z496" s="30"/>
      <c r="AA496" s="30"/>
    </row>
    <row r="497" spans="1:27" ht="13.2" x14ac:dyDescent="0.25">
      <c r="A497" s="78"/>
      <c r="B497" s="28"/>
      <c r="C497" s="28"/>
      <c r="D497" s="27"/>
      <c r="E497" s="28"/>
      <c r="F497" s="27"/>
      <c r="G497" s="28"/>
      <c r="H497" s="31"/>
      <c r="I497" s="31"/>
      <c r="J497" s="30"/>
      <c r="K497" s="30"/>
      <c r="L497" s="28"/>
      <c r="M497" s="31"/>
      <c r="N497" s="32"/>
      <c r="O497" s="31"/>
      <c r="P497" s="28"/>
      <c r="Q497" s="28"/>
      <c r="R497" s="31"/>
      <c r="S497" s="31"/>
      <c r="T497" s="33"/>
      <c r="U497" s="33"/>
      <c r="V497" s="33"/>
      <c r="W497" s="33"/>
      <c r="X497" s="33"/>
      <c r="Y497" s="33"/>
      <c r="Z497" s="30"/>
      <c r="AA497" s="30"/>
    </row>
    <row r="498" spans="1:27" ht="13.2" x14ac:dyDescent="0.25">
      <c r="A498" s="78"/>
      <c r="B498" s="28"/>
      <c r="C498" s="28"/>
      <c r="D498" s="27"/>
      <c r="E498" s="28"/>
      <c r="F498" s="27"/>
      <c r="G498" s="28"/>
      <c r="H498" s="31"/>
      <c r="I498" s="31"/>
      <c r="J498" s="30"/>
      <c r="K498" s="30"/>
      <c r="L498" s="28"/>
      <c r="M498" s="31"/>
      <c r="N498" s="32"/>
      <c r="O498" s="31"/>
      <c r="P498" s="28"/>
      <c r="Q498" s="28"/>
      <c r="R498" s="31"/>
      <c r="S498" s="31"/>
      <c r="T498" s="33"/>
      <c r="U498" s="33"/>
      <c r="V498" s="33"/>
      <c r="W498" s="33"/>
      <c r="X498" s="33"/>
      <c r="Y498" s="33"/>
      <c r="Z498" s="30"/>
      <c r="AA498" s="30"/>
    </row>
    <row r="499" spans="1:27" ht="13.2" x14ac:dyDescent="0.25">
      <c r="A499" s="78"/>
      <c r="B499" s="28"/>
      <c r="C499" s="28"/>
      <c r="D499" s="27"/>
      <c r="E499" s="28"/>
      <c r="F499" s="27"/>
      <c r="G499" s="28"/>
      <c r="H499" s="31"/>
      <c r="I499" s="31"/>
      <c r="J499" s="30"/>
      <c r="K499" s="30"/>
      <c r="L499" s="28"/>
      <c r="M499" s="31"/>
      <c r="N499" s="32"/>
      <c r="O499" s="31"/>
      <c r="P499" s="28"/>
      <c r="Q499" s="28"/>
      <c r="R499" s="31"/>
      <c r="S499" s="31"/>
      <c r="T499" s="33"/>
      <c r="U499" s="33"/>
      <c r="V499" s="33"/>
      <c r="W499" s="33"/>
      <c r="X499" s="33"/>
      <c r="Y499" s="33"/>
      <c r="Z499" s="30"/>
      <c r="AA499" s="30"/>
    </row>
    <row r="500" spans="1:27" ht="13.2" x14ac:dyDescent="0.25">
      <c r="A500" s="78"/>
      <c r="B500" s="28"/>
      <c r="C500" s="28"/>
      <c r="D500" s="27"/>
      <c r="E500" s="28"/>
      <c r="F500" s="27"/>
      <c r="G500" s="28"/>
      <c r="H500" s="31"/>
      <c r="I500" s="31"/>
      <c r="J500" s="30"/>
      <c r="K500" s="30"/>
      <c r="L500" s="28"/>
      <c r="M500" s="31"/>
      <c r="N500" s="32"/>
      <c r="O500" s="31"/>
      <c r="P500" s="28"/>
      <c r="Q500" s="28"/>
      <c r="R500" s="31"/>
      <c r="S500" s="31"/>
      <c r="T500" s="33"/>
      <c r="U500" s="33"/>
      <c r="V500" s="33"/>
      <c r="W500" s="33"/>
      <c r="X500" s="33"/>
      <c r="Y500" s="33"/>
      <c r="Z500" s="30"/>
      <c r="AA500" s="30"/>
    </row>
    <row r="501" spans="1:27" ht="13.2" x14ac:dyDescent="0.25">
      <c r="A501" s="78"/>
      <c r="B501" s="28"/>
      <c r="C501" s="28"/>
      <c r="D501" s="27"/>
      <c r="E501" s="28"/>
      <c r="F501" s="27"/>
      <c r="G501" s="28"/>
      <c r="H501" s="31"/>
      <c r="I501" s="31"/>
      <c r="J501" s="30"/>
      <c r="K501" s="30"/>
      <c r="L501" s="28"/>
      <c r="M501" s="31"/>
      <c r="N501" s="32"/>
      <c r="O501" s="31"/>
      <c r="P501" s="28"/>
      <c r="Q501" s="28"/>
      <c r="R501" s="31"/>
      <c r="S501" s="31"/>
      <c r="T501" s="33"/>
      <c r="U501" s="33"/>
      <c r="V501" s="33"/>
      <c r="W501" s="33"/>
      <c r="X501" s="33"/>
      <c r="Y501" s="33"/>
      <c r="Z501" s="30"/>
      <c r="AA501" s="30"/>
    </row>
    <row r="502" spans="1:27" ht="13.2" x14ac:dyDescent="0.25">
      <c r="A502" s="78"/>
      <c r="B502" s="28"/>
      <c r="C502" s="28"/>
      <c r="D502" s="27"/>
      <c r="E502" s="28"/>
      <c r="F502" s="27"/>
      <c r="G502" s="28"/>
      <c r="H502" s="31"/>
      <c r="I502" s="31"/>
      <c r="J502" s="30"/>
      <c r="K502" s="30"/>
      <c r="L502" s="28"/>
      <c r="M502" s="31"/>
      <c r="N502" s="32"/>
      <c r="O502" s="31"/>
      <c r="P502" s="28"/>
      <c r="Q502" s="28"/>
      <c r="R502" s="31"/>
      <c r="S502" s="31"/>
      <c r="T502" s="33"/>
      <c r="U502" s="33"/>
      <c r="V502" s="33"/>
      <c r="W502" s="33"/>
      <c r="X502" s="33"/>
      <c r="Y502" s="33"/>
      <c r="Z502" s="30"/>
      <c r="AA502" s="30"/>
    </row>
    <row r="503" spans="1:27" ht="13.2" x14ac:dyDescent="0.25">
      <c r="A503" s="78"/>
      <c r="B503" s="28"/>
      <c r="C503" s="28"/>
      <c r="D503" s="27"/>
      <c r="E503" s="28"/>
      <c r="F503" s="27"/>
      <c r="G503" s="28"/>
      <c r="H503" s="31"/>
      <c r="I503" s="31"/>
      <c r="J503" s="30"/>
      <c r="K503" s="30"/>
      <c r="L503" s="28"/>
      <c r="M503" s="31"/>
      <c r="N503" s="32"/>
      <c r="O503" s="31"/>
      <c r="P503" s="28"/>
      <c r="Q503" s="28"/>
      <c r="R503" s="31"/>
      <c r="S503" s="31"/>
      <c r="T503" s="33"/>
      <c r="U503" s="33"/>
      <c r="V503" s="33"/>
      <c r="W503" s="33"/>
      <c r="X503" s="33"/>
      <c r="Y503" s="33"/>
      <c r="Z503" s="30"/>
      <c r="AA503" s="30"/>
    </row>
    <row r="504" spans="1:27" ht="13.2" x14ac:dyDescent="0.25">
      <c r="A504" s="78"/>
      <c r="B504" s="28"/>
      <c r="C504" s="28"/>
      <c r="D504" s="27"/>
      <c r="E504" s="28"/>
      <c r="F504" s="27"/>
      <c r="G504" s="28"/>
      <c r="H504" s="31"/>
      <c r="I504" s="31"/>
      <c r="J504" s="30"/>
      <c r="K504" s="30"/>
      <c r="L504" s="28"/>
      <c r="M504" s="31"/>
      <c r="N504" s="32"/>
      <c r="O504" s="31"/>
      <c r="P504" s="28"/>
      <c r="Q504" s="28"/>
      <c r="R504" s="31"/>
      <c r="S504" s="31"/>
      <c r="T504" s="33"/>
      <c r="U504" s="33"/>
      <c r="V504" s="33"/>
      <c r="W504" s="33"/>
      <c r="X504" s="33"/>
      <c r="Y504" s="33"/>
      <c r="Z504" s="30"/>
      <c r="AA504" s="30"/>
    </row>
    <row r="505" spans="1:27" ht="13.2" x14ac:dyDescent="0.25">
      <c r="A505" s="78"/>
      <c r="B505" s="28"/>
      <c r="C505" s="28"/>
      <c r="D505" s="27"/>
      <c r="E505" s="28"/>
      <c r="F505" s="27"/>
      <c r="G505" s="28"/>
      <c r="H505" s="31"/>
      <c r="I505" s="31"/>
      <c r="J505" s="30"/>
      <c r="K505" s="30"/>
      <c r="L505" s="28"/>
      <c r="M505" s="31"/>
      <c r="N505" s="32"/>
      <c r="O505" s="31"/>
      <c r="P505" s="28"/>
      <c r="Q505" s="28"/>
      <c r="R505" s="31"/>
      <c r="S505" s="31"/>
      <c r="T505" s="33"/>
      <c r="U505" s="33"/>
      <c r="V505" s="33"/>
      <c r="W505" s="33"/>
      <c r="X505" s="33"/>
      <c r="Y505" s="33"/>
      <c r="Z505" s="30"/>
      <c r="AA505" s="30"/>
    </row>
    <row r="506" spans="1:27" ht="13.2" x14ac:dyDescent="0.25">
      <c r="A506" s="78"/>
      <c r="B506" s="28"/>
      <c r="C506" s="28"/>
      <c r="D506" s="27"/>
      <c r="E506" s="28"/>
      <c r="F506" s="27"/>
      <c r="G506" s="28"/>
      <c r="H506" s="31"/>
      <c r="I506" s="31"/>
      <c r="J506" s="30"/>
      <c r="K506" s="30"/>
      <c r="L506" s="28"/>
      <c r="M506" s="31"/>
      <c r="N506" s="32"/>
      <c r="O506" s="31"/>
      <c r="P506" s="28"/>
      <c r="Q506" s="28"/>
      <c r="R506" s="31"/>
      <c r="S506" s="31"/>
      <c r="T506" s="33"/>
      <c r="U506" s="33"/>
      <c r="V506" s="33"/>
      <c r="W506" s="33"/>
      <c r="X506" s="33"/>
      <c r="Y506" s="33"/>
      <c r="Z506" s="30"/>
      <c r="AA506" s="30"/>
    </row>
    <row r="507" spans="1:27" ht="13.2" x14ac:dyDescent="0.25">
      <c r="A507" s="78"/>
      <c r="B507" s="28"/>
      <c r="C507" s="28"/>
      <c r="D507" s="27"/>
      <c r="E507" s="28"/>
      <c r="F507" s="27"/>
      <c r="G507" s="28"/>
      <c r="H507" s="31"/>
      <c r="I507" s="31"/>
      <c r="J507" s="30"/>
      <c r="K507" s="30"/>
      <c r="L507" s="28"/>
      <c r="M507" s="31"/>
      <c r="N507" s="32"/>
      <c r="O507" s="31"/>
      <c r="P507" s="28"/>
      <c r="Q507" s="28"/>
      <c r="R507" s="31"/>
      <c r="S507" s="31"/>
      <c r="T507" s="33"/>
      <c r="U507" s="33"/>
      <c r="V507" s="33"/>
      <c r="W507" s="33"/>
      <c r="X507" s="33"/>
      <c r="Y507" s="33"/>
      <c r="Z507" s="30"/>
      <c r="AA507" s="30"/>
    </row>
    <row r="508" spans="1:27" ht="13.2" x14ac:dyDescent="0.25">
      <c r="A508" s="78"/>
      <c r="B508" s="28"/>
      <c r="C508" s="28"/>
      <c r="D508" s="27"/>
      <c r="E508" s="28"/>
      <c r="F508" s="27"/>
      <c r="G508" s="28"/>
      <c r="H508" s="31"/>
      <c r="I508" s="31"/>
      <c r="J508" s="30"/>
      <c r="K508" s="30"/>
      <c r="L508" s="28"/>
      <c r="M508" s="31"/>
      <c r="N508" s="32"/>
      <c r="O508" s="31"/>
      <c r="P508" s="28"/>
      <c r="Q508" s="28"/>
      <c r="R508" s="31"/>
      <c r="S508" s="31"/>
      <c r="T508" s="33"/>
      <c r="U508" s="33"/>
      <c r="V508" s="33"/>
      <c r="W508" s="33"/>
      <c r="X508" s="33"/>
      <c r="Y508" s="33"/>
      <c r="Z508" s="30"/>
      <c r="AA508" s="30"/>
    </row>
    <row r="509" spans="1:27" ht="13.2" x14ac:dyDescent="0.25">
      <c r="A509" s="78"/>
      <c r="B509" s="28"/>
      <c r="C509" s="28"/>
      <c r="D509" s="27"/>
      <c r="E509" s="28"/>
      <c r="F509" s="27"/>
      <c r="G509" s="28"/>
      <c r="H509" s="31"/>
      <c r="I509" s="31"/>
      <c r="J509" s="30"/>
      <c r="K509" s="30"/>
      <c r="L509" s="28"/>
      <c r="M509" s="31"/>
      <c r="N509" s="32"/>
      <c r="O509" s="31"/>
      <c r="P509" s="28"/>
      <c r="Q509" s="28"/>
      <c r="R509" s="31"/>
      <c r="S509" s="31"/>
      <c r="T509" s="33"/>
      <c r="U509" s="33"/>
      <c r="V509" s="33"/>
      <c r="W509" s="33"/>
      <c r="X509" s="33"/>
      <c r="Y509" s="33"/>
      <c r="Z509" s="30"/>
      <c r="AA509" s="30"/>
    </row>
    <row r="510" spans="1:27" ht="13.2" x14ac:dyDescent="0.25">
      <c r="A510" s="78"/>
      <c r="B510" s="28"/>
      <c r="C510" s="28"/>
      <c r="D510" s="27"/>
      <c r="E510" s="28"/>
      <c r="F510" s="27"/>
      <c r="G510" s="28"/>
      <c r="H510" s="31"/>
      <c r="I510" s="31"/>
      <c r="J510" s="30"/>
      <c r="K510" s="30"/>
      <c r="L510" s="28"/>
      <c r="M510" s="31"/>
      <c r="N510" s="32"/>
      <c r="O510" s="31"/>
      <c r="P510" s="28"/>
      <c r="Q510" s="28"/>
      <c r="R510" s="31"/>
      <c r="S510" s="31"/>
      <c r="T510" s="33"/>
      <c r="U510" s="33"/>
      <c r="V510" s="33"/>
      <c r="W510" s="33"/>
      <c r="X510" s="33"/>
      <c r="Y510" s="33"/>
      <c r="Z510" s="30"/>
      <c r="AA510" s="30"/>
    </row>
    <row r="511" spans="1:27" ht="13.2" x14ac:dyDescent="0.25">
      <c r="A511" s="78"/>
      <c r="B511" s="28"/>
      <c r="C511" s="28"/>
      <c r="D511" s="27"/>
      <c r="E511" s="28"/>
      <c r="F511" s="27"/>
      <c r="G511" s="28"/>
      <c r="H511" s="31"/>
      <c r="I511" s="31"/>
      <c r="J511" s="30"/>
      <c r="K511" s="30"/>
      <c r="L511" s="28"/>
      <c r="M511" s="31"/>
      <c r="N511" s="32"/>
      <c r="O511" s="31"/>
      <c r="P511" s="28"/>
      <c r="Q511" s="28"/>
      <c r="R511" s="31"/>
      <c r="S511" s="31"/>
      <c r="T511" s="33"/>
      <c r="U511" s="33"/>
      <c r="V511" s="33"/>
      <c r="W511" s="33"/>
      <c r="X511" s="33"/>
      <c r="Y511" s="33"/>
      <c r="Z511" s="30"/>
      <c r="AA511" s="30"/>
    </row>
    <row r="512" spans="1:27" ht="13.2" x14ac:dyDescent="0.25">
      <c r="A512" s="78"/>
      <c r="B512" s="28"/>
      <c r="C512" s="28"/>
      <c r="D512" s="27"/>
      <c r="E512" s="28"/>
      <c r="F512" s="27"/>
      <c r="G512" s="28"/>
      <c r="H512" s="31"/>
      <c r="I512" s="31"/>
      <c r="J512" s="30"/>
      <c r="K512" s="30"/>
      <c r="L512" s="28"/>
      <c r="M512" s="31"/>
      <c r="N512" s="32"/>
      <c r="O512" s="31"/>
      <c r="P512" s="28"/>
      <c r="Q512" s="28"/>
      <c r="R512" s="31"/>
      <c r="S512" s="31"/>
      <c r="T512" s="33"/>
      <c r="U512" s="33"/>
      <c r="V512" s="33"/>
      <c r="W512" s="33"/>
      <c r="X512" s="33"/>
      <c r="Y512" s="33"/>
      <c r="Z512" s="30"/>
      <c r="AA512" s="30"/>
    </row>
    <row r="513" spans="1:27" ht="13.2" x14ac:dyDescent="0.25">
      <c r="A513" s="78"/>
      <c r="B513" s="28"/>
      <c r="C513" s="28"/>
      <c r="D513" s="27"/>
      <c r="E513" s="28"/>
      <c r="F513" s="27"/>
      <c r="G513" s="28"/>
      <c r="H513" s="31"/>
      <c r="I513" s="31"/>
      <c r="J513" s="30"/>
      <c r="K513" s="30"/>
      <c r="L513" s="28"/>
      <c r="M513" s="31"/>
      <c r="N513" s="32"/>
      <c r="O513" s="31"/>
      <c r="P513" s="28"/>
      <c r="Q513" s="28"/>
      <c r="R513" s="31"/>
      <c r="S513" s="31"/>
      <c r="T513" s="33"/>
      <c r="U513" s="33"/>
      <c r="V513" s="33"/>
      <c r="W513" s="33"/>
      <c r="X513" s="33"/>
      <c r="Y513" s="33"/>
      <c r="Z513" s="30"/>
      <c r="AA513" s="30"/>
    </row>
    <row r="514" spans="1:27" ht="13.2" x14ac:dyDescent="0.25">
      <c r="A514" s="78"/>
      <c r="B514" s="28"/>
      <c r="C514" s="28"/>
      <c r="D514" s="27"/>
      <c r="E514" s="28"/>
      <c r="F514" s="27"/>
      <c r="G514" s="28"/>
      <c r="H514" s="31"/>
      <c r="I514" s="31"/>
      <c r="J514" s="30"/>
      <c r="K514" s="30"/>
      <c r="L514" s="28"/>
      <c r="M514" s="31"/>
      <c r="N514" s="32"/>
      <c r="O514" s="31"/>
      <c r="P514" s="28"/>
      <c r="Q514" s="28"/>
      <c r="R514" s="31"/>
      <c r="S514" s="31"/>
      <c r="T514" s="33"/>
      <c r="U514" s="33"/>
      <c r="V514" s="33"/>
      <c r="W514" s="33"/>
      <c r="X514" s="33"/>
      <c r="Y514" s="33"/>
      <c r="Z514" s="30"/>
      <c r="AA514" s="30"/>
    </row>
    <row r="515" spans="1:27" ht="13.2" x14ac:dyDescent="0.25">
      <c r="A515" s="78"/>
      <c r="B515" s="28"/>
      <c r="C515" s="28"/>
      <c r="D515" s="27"/>
      <c r="E515" s="28"/>
      <c r="F515" s="27"/>
      <c r="G515" s="28"/>
      <c r="H515" s="31"/>
      <c r="I515" s="31"/>
      <c r="J515" s="30"/>
      <c r="K515" s="30"/>
      <c r="L515" s="28"/>
      <c r="M515" s="31"/>
      <c r="N515" s="32"/>
      <c r="O515" s="31"/>
      <c r="P515" s="28"/>
      <c r="Q515" s="28"/>
      <c r="R515" s="31"/>
      <c r="S515" s="31"/>
      <c r="T515" s="33"/>
      <c r="U515" s="33"/>
      <c r="V515" s="33"/>
      <c r="W515" s="33"/>
      <c r="X515" s="33"/>
      <c r="Y515" s="33"/>
      <c r="Z515" s="30"/>
      <c r="AA515" s="30"/>
    </row>
    <row r="516" spans="1:27" ht="13.2" x14ac:dyDescent="0.25">
      <c r="A516" s="78"/>
      <c r="B516" s="28"/>
      <c r="C516" s="28"/>
      <c r="D516" s="27"/>
      <c r="E516" s="28"/>
      <c r="F516" s="27"/>
      <c r="G516" s="28"/>
      <c r="H516" s="31"/>
      <c r="I516" s="31"/>
      <c r="J516" s="30"/>
      <c r="K516" s="30"/>
      <c r="L516" s="28"/>
      <c r="M516" s="31"/>
      <c r="N516" s="32"/>
      <c r="O516" s="31"/>
      <c r="P516" s="28"/>
      <c r="Q516" s="28"/>
      <c r="R516" s="31"/>
      <c r="S516" s="31"/>
      <c r="T516" s="33"/>
      <c r="U516" s="33"/>
      <c r="V516" s="33"/>
      <c r="W516" s="33"/>
      <c r="X516" s="33"/>
      <c r="Y516" s="33"/>
      <c r="Z516" s="30"/>
      <c r="AA516" s="30"/>
    </row>
    <row r="517" spans="1:27" ht="13.2" x14ac:dyDescent="0.25">
      <c r="A517" s="78"/>
      <c r="B517" s="28"/>
      <c r="C517" s="28"/>
      <c r="D517" s="27"/>
      <c r="E517" s="28"/>
      <c r="F517" s="27"/>
      <c r="G517" s="28"/>
      <c r="H517" s="31"/>
      <c r="I517" s="31"/>
      <c r="J517" s="30"/>
      <c r="K517" s="30"/>
      <c r="L517" s="28"/>
      <c r="M517" s="31"/>
      <c r="N517" s="32"/>
      <c r="O517" s="31"/>
      <c r="P517" s="28"/>
      <c r="Q517" s="28"/>
      <c r="R517" s="31"/>
      <c r="S517" s="31"/>
      <c r="T517" s="33"/>
      <c r="U517" s="33"/>
      <c r="V517" s="33"/>
      <c r="W517" s="33"/>
      <c r="X517" s="33"/>
      <c r="Y517" s="33"/>
      <c r="Z517" s="30"/>
      <c r="AA517" s="30"/>
    </row>
    <row r="518" spans="1:27" ht="13.2" x14ac:dyDescent="0.25">
      <c r="A518" s="78"/>
      <c r="B518" s="28"/>
      <c r="C518" s="28"/>
      <c r="D518" s="27"/>
      <c r="E518" s="28"/>
      <c r="F518" s="27"/>
      <c r="G518" s="28"/>
      <c r="H518" s="31"/>
      <c r="I518" s="31"/>
      <c r="J518" s="30"/>
      <c r="K518" s="30"/>
      <c r="L518" s="28"/>
      <c r="M518" s="31"/>
      <c r="N518" s="32"/>
      <c r="O518" s="31"/>
      <c r="P518" s="28"/>
      <c r="Q518" s="28"/>
      <c r="R518" s="31"/>
      <c r="S518" s="31"/>
      <c r="T518" s="33"/>
      <c r="U518" s="33"/>
      <c r="V518" s="33"/>
      <c r="W518" s="33"/>
      <c r="X518" s="33"/>
      <c r="Y518" s="33"/>
      <c r="Z518" s="30"/>
      <c r="AA518" s="30"/>
    </row>
    <row r="519" spans="1:27" ht="13.2" x14ac:dyDescent="0.25">
      <c r="A519" s="78"/>
      <c r="B519" s="28"/>
      <c r="C519" s="28"/>
      <c r="D519" s="27"/>
      <c r="E519" s="28"/>
      <c r="F519" s="27"/>
      <c r="G519" s="28"/>
      <c r="H519" s="31"/>
      <c r="I519" s="31"/>
      <c r="J519" s="30"/>
      <c r="K519" s="30"/>
      <c r="L519" s="28"/>
      <c r="M519" s="31"/>
      <c r="N519" s="32"/>
      <c r="O519" s="31"/>
      <c r="P519" s="28"/>
      <c r="Q519" s="28"/>
      <c r="R519" s="31"/>
      <c r="S519" s="31"/>
      <c r="T519" s="33"/>
      <c r="U519" s="33"/>
      <c r="V519" s="33"/>
      <c r="W519" s="33"/>
      <c r="X519" s="33"/>
      <c r="Y519" s="33"/>
      <c r="Z519" s="30"/>
      <c r="AA519" s="30"/>
    </row>
    <row r="520" spans="1:27" ht="13.2" x14ac:dyDescent="0.25">
      <c r="A520" s="78"/>
      <c r="B520" s="28"/>
      <c r="C520" s="28"/>
      <c r="D520" s="27"/>
      <c r="E520" s="28"/>
      <c r="F520" s="27"/>
      <c r="G520" s="28"/>
      <c r="H520" s="31"/>
      <c r="I520" s="31"/>
      <c r="J520" s="30"/>
      <c r="K520" s="30"/>
      <c r="L520" s="28"/>
      <c r="M520" s="31"/>
      <c r="N520" s="32"/>
      <c r="O520" s="31"/>
      <c r="P520" s="28"/>
      <c r="Q520" s="28"/>
      <c r="R520" s="31"/>
      <c r="S520" s="31"/>
      <c r="T520" s="33"/>
      <c r="U520" s="33"/>
      <c r="V520" s="33"/>
      <c r="W520" s="33"/>
      <c r="X520" s="33"/>
      <c r="Y520" s="33"/>
      <c r="Z520" s="30"/>
      <c r="AA520" s="30"/>
    </row>
    <row r="521" spans="1:27" ht="13.2" x14ac:dyDescent="0.25">
      <c r="A521" s="78"/>
      <c r="B521" s="28"/>
      <c r="C521" s="28"/>
      <c r="D521" s="27"/>
      <c r="E521" s="28"/>
      <c r="F521" s="27"/>
      <c r="G521" s="28"/>
      <c r="H521" s="31"/>
      <c r="I521" s="31"/>
      <c r="J521" s="30"/>
      <c r="K521" s="30"/>
      <c r="L521" s="28"/>
      <c r="M521" s="31"/>
      <c r="N521" s="32"/>
      <c r="O521" s="31"/>
      <c r="P521" s="28"/>
      <c r="Q521" s="28"/>
      <c r="R521" s="31"/>
      <c r="S521" s="31"/>
      <c r="T521" s="33"/>
      <c r="U521" s="33"/>
      <c r="V521" s="33"/>
      <c r="W521" s="33"/>
      <c r="X521" s="33"/>
      <c r="Y521" s="33"/>
      <c r="Z521" s="30"/>
      <c r="AA521" s="30"/>
    </row>
    <row r="522" spans="1:27" ht="13.2" x14ac:dyDescent="0.25">
      <c r="A522" s="78"/>
      <c r="B522" s="28"/>
      <c r="C522" s="28"/>
      <c r="D522" s="27"/>
      <c r="E522" s="28"/>
      <c r="F522" s="27"/>
      <c r="G522" s="28"/>
      <c r="H522" s="31"/>
      <c r="I522" s="31"/>
      <c r="J522" s="30"/>
      <c r="K522" s="30"/>
      <c r="L522" s="28"/>
      <c r="M522" s="31"/>
      <c r="N522" s="32"/>
      <c r="O522" s="31"/>
      <c r="P522" s="28"/>
      <c r="Q522" s="28"/>
      <c r="R522" s="31"/>
      <c r="S522" s="31"/>
      <c r="T522" s="33"/>
      <c r="U522" s="33"/>
      <c r="V522" s="33"/>
      <c r="W522" s="33"/>
      <c r="X522" s="33"/>
      <c r="Y522" s="33"/>
      <c r="Z522" s="30"/>
      <c r="AA522" s="30"/>
    </row>
    <row r="523" spans="1:27" ht="13.2" x14ac:dyDescent="0.25">
      <c r="A523" s="78"/>
      <c r="B523" s="28"/>
      <c r="C523" s="28"/>
      <c r="D523" s="27"/>
      <c r="E523" s="28"/>
      <c r="F523" s="27"/>
      <c r="G523" s="28"/>
      <c r="H523" s="31"/>
      <c r="I523" s="31"/>
      <c r="J523" s="30"/>
      <c r="K523" s="30"/>
      <c r="L523" s="28"/>
      <c r="M523" s="31"/>
      <c r="N523" s="32"/>
      <c r="O523" s="31"/>
      <c r="P523" s="28"/>
      <c r="Q523" s="28"/>
      <c r="R523" s="31"/>
      <c r="S523" s="31"/>
      <c r="T523" s="33"/>
      <c r="U523" s="33"/>
      <c r="V523" s="33"/>
      <c r="W523" s="33"/>
      <c r="X523" s="33"/>
      <c r="Y523" s="33"/>
      <c r="Z523" s="30"/>
      <c r="AA523" s="30"/>
    </row>
    <row r="524" spans="1:27" ht="13.2" x14ac:dyDescent="0.25">
      <c r="A524" s="78"/>
      <c r="B524" s="28"/>
      <c r="C524" s="28"/>
      <c r="D524" s="27"/>
      <c r="E524" s="28"/>
      <c r="F524" s="27"/>
      <c r="G524" s="28"/>
      <c r="H524" s="31"/>
      <c r="I524" s="31"/>
      <c r="J524" s="30"/>
      <c r="K524" s="30"/>
      <c r="L524" s="28"/>
      <c r="M524" s="31"/>
      <c r="N524" s="32"/>
      <c r="O524" s="31"/>
      <c r="P524" s="28"/>
      <c r="Q524" s="28"/>
      <c r="R524" s="31"/>
      <c r="S524" s="31"/>
      <c r="T524" s="33"/>
      <c r="U524" s="33"/>
      <c r="V524" s="33"/>
      <c r="W524" s="33"/>
      <c r="X524" s="33"/>
      <c r="Y524" s="33"/>
      <c r="Z524" s="30"/>
      <c r="AA524" s="30"/>
    </row>
    <row r="525" spans="1:27" ht="13.2" x14ac:dyDescent="0.25">
      <c r="A525" s="78"/>
      <c r="B525" s="28"/>
      <c r="C525" s="28"/>
      <c r="D525" s="27"/>
      <c r="E525" s="28"/>
      <c r="F525" s="27"/>
      <c r="G525" s="28"/>
      <c r="H525" s="31"/>
      <c r="I525" s="31"/>
      <c r="J525" s="30"/>
      <c r="K525" s="30"/>
      <c r="L525" s="28"/>
      <c r="M525" s="31"/>
      <c r="N525" s="32"/>
      <c r="O525" s="31"/>
      <c r="P525" s="28"/>
      <c r="Q525" s="28"/>
      <c r="R525" s="31"/>
      <c r="S525" s="31"/>
      <c r="T525" s="33"/>
      <c r="U525" s="33"/>
      <c r="V525" s="33"/>
      <c r="W525" s="33"/>
      <c r="X525" s="33"/>
      <c r="Y525" s="33"/>
      <c r="Z525" s="30"/>
      <c r="AA525" s="30"/>
    </row>
    <row r="526" spans="1:27" ht="13.2" x14ac:dyDescent="0.25">
      <c r="A526" s="78"/>
      <c r="B526" s="28"/>
      <c r="C526" s="28"/>
      <c r="D526" s="27"/>
      <c r="E526" s="28"/>
      <c r="F526" s="27"/>
      <c r="G526" s="28"/>
      <c r="H526" s="31"/>
      <c r="I526" s="31"/>
      <c r="J526" s="30"/>
      <c r="K526" s="30"/>
      <c r="L526" s="28"/>
      <c r="M526" s="31"/>
      <c r="N526" s="32"/>
      <c r="O526" s="31"/>
      <c r="P526" s="28"/>
      <c r="Q526" s="28"/>
      <c r="R526" s="31"/>
      <c r="S526" s="31"/>
      <c r="T526" s="33"/>
      <c r="U526" s="33"/>
      <c r="V526" s="33"/>
      <c r="W526" s="33"/>
      <c r="X526" s="33"/>
      <c r="Y526" s="33"/>
      <c r="Z526" s="30"/>
      <c r="AA526" s="30"/>
    </row>
    <row r="527" spans="1:27" ht="13.2" x14ac:dyDescent="0.25">
      <c r="A527" s="78"/>
      <c r="B527" s="28"/>
      <c r="C527" s="28"/>
      <c r="D527" s="27"/>
      <c r="E527" s="28"/>
      <c r="F527" s="27"/>
      <c r="G527" s="28"/>
      <c r="H527" s="31"/>
      <c r="I527" s="31"/>
      <c r="J527" s="30"/>
      <c r="K527" s="30"/>
      <c r="L527" s="28"/>
      <c r="M527" s="31"/>
      <c r="N527" s="32"/>
      <c r="O527" s="31"/>
      <c r="P527" s="28"/>
      <c r="Q527" s="28"/>
      <c r="R527" s="31"/>
      <c r="S527" s="31"/>
      <c r="T527" s="33"/>
      <c r="U527" s="33"/>
      <c r="V527" s="33"/>
      <c r="W527" s="33"/>
      <c r="X527" s="33"/>
      <c r="Y527" s="33"/>
      <c r="Z527" s="30"/>
      <c r="AA527" s="30"/>
    </row>
    <row r="528" spans="1:27" ht="13.2" x14ac:dyDescent="0.25">
      <c r="A528" s="78"/>
      <c r="B528" s="28"/>
      <c r="C528" s="28"/>
      <c r="D528" s="27"/>
      <c r="E528" s="28"/>
      <c r="F528" s="27"/>
      <c r="G528" s="28"/>
      <c r="H528" s="31"/>
      <c r="I528" s="31"/>
      <c r="J528" s="30"/>
      <c r="K528" s="30"/>
      <c r="L528" s="28"/>
      <c r="M528" s="31"/>
      <c r="N528" s="32"/>
      <c r="O528" s="31"/>
      <c r="P528" s="28"/>
      <c r="Q528" s="28"/>
      <c r="R528" s="31"/>
      <c r="S528" s="31"/>
      <c r="T528" s="33"/>
      <c r="U528" s="33"/>
      <c r="V528" s="33"/>
      <c r="W528" s="33"/>
      <c r="X528" s="33"/>
      <c r="Y528" s="33"/>
      <c r="Z528" s="30"/>
      <c r="AA528" s="30"/>
    </row>
    <row r="529" spans="1:27" ht="13.2" x14ac:dyDescent="0.25">
      <c r="A529" s="78"/>
      <c r="B529" s="28"/>
      <c r="C529" s="28"/>
      <c r="D529" s="27"/>
      <c r="E529" s="28"/>
      <c r="F529" s="27"/>
      <c r="G529" s="28"/>
      <c r="H529" s="31"/>
      <c r="I529" s="31"/>
      <c r="J529" s="30"/>
      <c r="K529" s="30"/>
      <c r="L529" s="28"/>
      <c r="M529" s="31"/>
      <c r="N529" s="32"/>
      <c r="O529" s="31"/>
      <c r="P529" s="28"/>
      <c r="Q529" s="28"/>
      <c r="R529" s="31"/>
      <c r="S529" s="31"/>
      <c r="T529" s="33"/>
      <c r="U529" s="33"/>
      <c r="V529" s="33"/>
      <c r="W529" s="33"/>
      <c r="X529" s="33"/>
      <c r="Y529" s="33"/>
      <c r="Z529" s="30"/>
      <c r="AA529" s="30"/>
    </row>
    <row r="530" spans="1:27" ht="13.2" x14ac:dyDescent="0.25">
      <c r="A530" s="78"/>
      <c r="B530" s="28"/>
      <c r="C530" s="28"/>
      <c r="D530" s="27"/>
      <c r="E530" s="28"/>
      <c r="F530" s="27"/>
      <c r="G530" s="28"/>
      <c r="H530" s="31"/>
      <c r="I530" s="31"/>
      <c r="J530" s="30"/>
      <c r="K530" s="30"/>
      <c r="L530" s="28"/>
      <c r="M530" s="31"/>
      <c r="N530" s="32"/>
      <c r="O530" s="31"/>
      <c r="P530" s="28"/>
      <c r="Q530" s="28"/>
      <c r="R530" s="31"/>
      <c r="S530" s="31"/>
      <c r="T530" s="33"/>
      <c r="U530" s="33"/>
      <c r="V530" s="33"/>
      <c r="W530" s="33"/>
      <c r="X530" s="33"/>
      <c r="Y530" s="33"/>
      <c r="Z530" s="30"/>
      <c r="AA530" s="30"/>
    </row>
    <row r="531" spans="1:27" ht="13.2" x14ac:dyDescent="0.25">
      <c r="A531" s="78"/>
      <c r="B531" s="28"/>
      <c r="C531" s="28"/>
      <c r="D531" s="27"/>
      <c r="E531" s="28"/>
      <c r="F531" s="27"/>
      <c r="G531" s="28"/>
      <c r="H531" s="31"/>
      <c r="I531" s="31"/>
      <c r="J531" s="30"/>
      <c r="K531" s="30"/>
      <c r="L531" s="28"/>
      <c r="M531" s="31"/>
      <c r="N531" s="32"/>
      <c r="O531" s="31"/>
      <c r="P531" s="28"/>
      <c r="Q531" s="28"/>
      <c r="R531" s="31"/>
      <c r="S531" s="31"/>
      <c r="T531" s="33"/>
      <c r="U531" s="33"/>
      <c r="V531" s="33"/>
      <c r="W531" s="33"/>
      <c r="X531" s="33"/>
      <c r="Y531" s="33"/>
      <c r="Z531" s="30"/>
      <c r="AA531" s="30"/>
    </row>
    <row r="532" spans="1:27" ht="13.2" x14ac:dyDescent="0.25">
      <c r="A532" s="78"/>
      <c r="B532" s="28"/>
      <c r="C532" s="28"/>
      <c r="D532" s="27"/>
      <c r="E532" s="28"/>
      <c r="F532" s="27"/>
      <c r="G532" s="28"/>
      <c r="H532" s="31"/>
      <c r="I532" s="31"/>
      <c r="J532" s="30"/>
      <c r="K532" s="30"/>
      <c r="L532" s="28"/>
      <c r="M532" s="31"/>
      <c r="N532" s="32"/>
      <c r="O532" s="31"/>
      <c r="P532" s="28"/>
      <c r="Q532" s="28"/>
      <c r="R532" s="31"/>
      <c r="S532" s="31"/>
      <c r="T532" s="33"/>
      <c r="U532" s="33"/>
      <c r="V532" s="33"/>
      <c r="W532" s="33"/>
      <c r="X532" s="33"/>
      <c r="Y532" s="33"/>
      <c r="Z532" s="30"/>
      <c r="AA532" s="30"/>
    </row>
    <row r="533" spans="1:27" ht="13.2" x14ac:dyDescent="0.25">
      <c r="A533" s="78"/>
      <c r="B533" s="28"/>
      <c r="C533" s="28"/>
      <c r="D533" s="27"/>
      <c r="E533" s="28"/>
      <c r="F533" s="27"/>
      <c r="G533" s="28"/>
      <c r="H533" s="31"/>
      <c r="I533" s="31"/>
      <c r="J533" s="30"/>
      <c r="K533" s="30"/>
      <c r="L533" s="28"/>
      <c r="M533" s="31"/>
      <c r="N533" s="32"/>
      <c r="O533" s="31"/>
      <c r="P533" s="28"/>
      <c r="Q533" s="28"/>
      <c r="R533" s="31"/>
      <c r="S533" s="31"/>
      <c r="T533" s="33"/>
      <c r="U533" s="33"/>
      <c r="V533" s="33"/>
      <c r="W533" s="33"/>
      <c r="X533" s="33"/>
      <c r="Y533" s="33"/>
      <c r="Z533" s="30"/>
      <c r="AA533" s="30"/>
    </row>
    <row r="534" spans="1:27" ht="13.2" x14ac:dyDescent="0.25">
      <c r="A534" s="78"/>
      <c r="B534" s="28"/>
      <c r="C534" s="28"/>
      <c r="D534" s="27"/>
      <c r="E534" s="28"/>
      <c r="F534" s="27"/>
      <c r="G534" s="28"/>
      <c r="H534" s="31"/>
      <c r="I534" s="31"/>
      <c r="J534" s="30"/>
      <c r="K534" s="30"/>
      <c r="L534" s="28"/>
      <c r="M534" s="31"/>
      <c r="N534" s="32"/>
      <c r="O534" s="31"/>
      <c r="P534" s="28"/>
      <c r="Q534" s="28"/>
      <c r="R534" s="31"/>
      <c r="S534" s="31"/>
      <c r="T534" s="33"/>
      <c r="U534" s="33"/>
      <c r="V534" s="33"/>
      <c r="W534" s="33"/>
      <c r="X534" s="33"/>
      <c r="Y534" s="33"/>
      <c r="Z534" s="30"/>
      <c r="AA534" s="30"/>
    </row>
    <row r="535" spans="1:27" ht="13.2" x14ac:dyDescent="0.25">
      <c r="A535" s="78"/>
      <c r="B535" s="28"/>
      <c r="C535" s="28"/>
      <c r="D535" s="27"/>
      <c r="E535" s="28"/>
      <c r="F535" s="27"/>
      <c r="G535" s="28"/>
      <c r="H535" s="31"/>
      <c r="I535" s="31"/>
      <c r="J535" s="30"/>
      <c r="K535" s="30"/>
      <c r="L535" s="28"/>
      <c r="M535" s="31"/>
      <c r="N535" s="32"/>
      <c r="O535" s="31"/>
      <c r="P535" s="28"/>
      <c r="Q535" s="28"/>
      <c r="R535" s="31"/>
      <c r="S535" s="31"/>
      <c r="T535" s="33"/>
      <c r="U535" s="33"/>
      <c r="V535" s="33"/>
      <c r="W535" s="33"/>
      <c r="X535" s="33"/>
      <c r="Y535" s="33"/>
      <c r="Z535" s="30"/>
      <c r="AA535" s="30"/>
    </row>
    <row r="536" spans="1:27" ht="13.2" x14ac:dyDescent="0.25">
      <c r="A536" s="78"/>
      <c r="B536" s="28"/>
      <c r="C536" s="28"/>
      <c r="D536" s="27"/>
      <c r="E536" s="28"/>
      <c r="F536" s="27"/>
      <c r="G536" s="28"/>
      <c r="H536" s="31"/>
      <c r="I536" s="31"/>
      <c r="J536" s="30"/>
      <c r="K536" s="30"/>
      <c r="L536" s="28"/>
      <c r="M536" s="31"/>
      <c r="N536" s="32"/>
      <c r="O536" s="31"/>
      <c r="P536" s="28"/>
      <c r="Q536" s="28"/>
      <c r="R536" s="31"/>
      <c r="S536" s="31"/>
      <c r="T536" s="33"/>
      <c r="U536" s="33"/>
      <c r="V536" s="33"/>
      <c r="W536" s="33"/>
      <c r="X536" s="33"/>
      <c r="Y536" s="33"/>
      <c r="Z536" s="30"/>
      <c r="AA536" s="30"/>
    </row>
    <row r="537" spans="1:27" ht="13.2" x14ac:dyDescent="0.25">
      <c r="A537" s="78"/>
      <c r="B537" s="28"/>
      <c r="C537" s="28"/>
      <c r="D537" s="27"/>
      <c r="E537" s="28"/>
      <c r="F537" s="27"/>
      <c r="G537" s="28"/>
      <c r="H537" s="31"/>
      <c r="I537" s="31"/>
      <c r="J537" s="30"/>
      <c r="K537" s="30"/>
      <c r="L537" s="28"/>
      <c r="M537" s="31"/>
      <c r="N537" s="32"/>
      <c r="O537" s="31"/>
      <c r="P537" s="28"/>
      <c r="Q537" s="28"/>
      <c r="R537" s="31"/>
      <c r="S537" s="31"/>
      <c r="T537" s="33"/>
      <c r="U537" s="33"/>
      <c r="V537" s="33"/>
      <c r="W537" s="33"/>
      <c r="X537" s="33"/>
      <c r="Y537" s="33"/>
      <c r="Z537" s="30"/>
      <c r="AA537" s="30"/>
    </row>
    <row r="538" spans="1:27" ht="13.2" x14ac:dyDescent="0.25">
      <c r="A538" s="78"/>
      <c r="B538" s="28"/>
      <c r="C538" s="28"/>
      <c r="D538" s="27"/>
      <c r="E538" s="28"/>
      <c r="F538" s="27"/>
      <c r="G538" s="28"/>
      <c r="H538" s="31"/>
      <c r="I538" s="31"/>
      <c r="J538" s="30"/>
      <c r="K538" s="30"/>
      <c r="L538" s="28"/>
      <c r="M538" s="31"/>
      <c r="N538" s="32"/>
      <c r="O538" s="31"/>
      <c r="P538" s="28"/>
      <c r="Q538" s="28"/>
      <c r="R538" s="31"/>
      <c r="S538" s="31"/>
      <c r="T538" s="33"/>
      <c r="U538" s="33"/>
      <c r="V538" s="33"/>
      <c r="W538" s="33"/>
      <c r="X538" s="33"/>
      <c r="Y538" s="33"/>
      <c r="Z538" s="30"/>
      <c r="AA538" s="30"/>
    </row>
    <row r="539" spans="1:27" ht="13.2" x14ac:dyDescent="0.25">
      <c r="A539" s="78"/>
      <c r="B539" s="28"/>
      <c r="C539" s="28"/>
      <c r="D539" s="27"/>
      <c r="E539" s="28"/>
      <c r="F539" s="27"/>
      <c r="G539" s="28"/>
      <c r="H539" s="31"/>
      <c r="I539" s="31"/>
      <c r="J539" s="30"/>
      <c r="K539" s="30"/>
      <c r="L539" s="28"/>
      <c r="M539" s="31"/>
      <c r="N539" s="32"/>
      <c r="O539" s="31"/>
      <c r="P539" s="28"/>
      <c r="Q539" s="28"/>
      <c r="R539" s="31"/>
      <c r="S539" s="31"/>
      <c r="T539" s="33"/>
      <c r="U539" s="33"/>
      <c r="V539" s="33"/>
      <c r="W539" s="33"/>
      <c r="X539" s="33"/>
      <c r="Y539" s="33"/>
      <c r="Z539" s="30"/>
      <c r="AA539" s="30"/>
    </row>
    <row r="540" spans="1:27" ht="13.2" x14ac:dyDescent="0.25">
      <c r="A540" s="78"/>
      <c r="B540" s="28"/>
      <c r="C540" s="28"/>
      <c r="D540" s="27"/>
      <c r="E540" s="28"/>
      <c r="F540" s="27"/>
      <c r="G540" s="28"/>
      <c r="H540" s="31"/>
      <c r="I540" s="31"/>
      <c r="J540" s="30"/>
      <c r="K540" s="30"/>
      <c r="L540" s="28"/>
      <c r="M540" s="31"/>
      <c r="N540" s="32"/>
      <c r="O540" s="31"/>
      <c r="P540" s="28"/>
      <c r="Q540" s="28"/>
      <c r="R540" s="31"/>
      <c r="S540" s="31"/>
      <c r="T540" s="33"/>
      <c r="U540" s="33"/>
      <c r="V540" s="33"/>
      <c r="W540" s="33"/>
      <c r="X540" s="33"/>
      <c r="Y540" s="33"/>
      <c r="Z540" s="30"/>
      <c r="AA540" s="30"/>
    </row>
    <row r="541" spans="1:27" ht="13.2" x14ac:dyDescent="0.25">
      <c r="A541" s="78"/>
      <c r="B541" s="28"/>
      <c r="C541" s="28"/>
      <c r="D541" s="27"/>
      <c r="E541" s="28"/>
      <c r="F541" s="27"/>
      <c r="G541" s="28"/>
      <c r="H541" s="31"/>
      <c r="I541" s="31"/>
      <c r="J541" s="30"/>
      <c r="K541" s="30"/>
      <c r="L541" s="28"/>
      <c r="M541" s="31"/>
      <c r="N541" s="32"/>
      <c r="O541" s="31"/>
      <c r="P541" s="28"/>
      <c r="Q541" s="28"/>
      <c r="R541" s="31"/>
      <c r="S541" s="31"/>
      <c r="T541" s="33"/>
      <c r="U541" s="33"/>
      <c r="V541" s="33"/>
      <c r="W541" s="33"/>
      <c r="X541" s="33"/>
      <c r="Y541" s="33"/>
      <c r="Z541" s="30"/>
      <c r="AA541" s="30"/>
    </row>
    <row r="542" spans="1:27" ht="13.2" x14ac:dyDescent="0.25">
      <c r="A542" s="78"/>
      <c r="B542" s="28"/>
      <c r="C542" s="28"/>
      <c r="D542" s="27"/>
      <c r="E542" s="28"/>
      <c r="F542" s="27"/>
      <c r="G542" s="28"/>
      <c r="H542" s="31"/>
      <c r="I542" s="31"/>
      <c r="J542" s="30"/>
      <c r="K542" s="30"/>
      <c r="L542" s="28"/>
      <c r="M542" s="31"/>
      <c r="N542" s="32"/>
      <c r="O542" s="31"/>
      <c r="P542" s="28"/>
      <c r="Q542" s="28"/>
      <c r="R542" s="31"/>
      <c r="S542" s="31"/>
      <c r="T542" s="33"/>
      <c r="U542" s="33"/>
      <c r="V542" s="33"/>
      <c r="W542" s="33"/>
      <c r="X542" s="33"/>
      <c r="Y542" s="33"/>
      <c r="Z542" s="30"/>
      <c r="AA542" s="30"/>
    </row>
    <row r="543" spans="1:27" ht="13.2" x14ac:dyDescent="0.25">
      <c r="A543" s="78"/>
      <c r="B543" s="28"/>
      <c r="C543" s="28"/>
      <c r="D543" s="27"/>
      <c r="E543" s="28"/>
      <c r="F543" s="27"/>
      <c r="G543" s="28"/>
      <c r="H543" s="31"/>
      <c r="I543" s="31"/>
      <c r="J543" s="30"/>
      <c r="K543" s="30"/>
      <c r="L543" s="28"/>
      <c r="M543" s="31"/>
      <c r="N543" s="32"/>
      <c r="O543" s="31"/>
      <c r="P543" s="28"/>
      <c r="Q543" s="28"/>
      <c r="R543" s="31"/>
      <c r="S543" s="31"/>
      <c r="T543" s="33"/>
      <c r="U543" s="33"/>
      <c r="V543" s="33"/>
      <c r="W543" s="33"/>
      <c r="X543" s="33"/>
      <c r="Y543" s="33"/>
      <c r="Z543" s="30"/>
      <c r="AA543" s="30"/>
    </row>
    <row r="544" spans="1:27" ht="13.2" x14ac:dyDescent="0.25">
      <c r="A544" s="78"/>
      <c r="B544" s="28"/>
      <c r="C544" s="28"/>
      <c r="D544" s="27"/>
      <c r="E544" s="28"/>
      <c r="F544" s="27"/>
      <c r="G544" s="28"/>
      <c r="H544" s="31"/>
      <c r="I544" s="31"/>
      <c r="J544" s="30"/>
      <c r="K544" s="30"/>
      <c r="L544" s="28"/>
      <c r="M544" s="31"/>
      <c r="N544" s="32"/>
      <c r="O544" s="31"/>
      <c r="P544" s="28"/>
      <c r="Q544" s="28"/>
      <c r="R544" s="31"/>
      <c r="S544" s="31"/>
      <c r="T544" s="33"/>
      <c r="U544" s="33"/>
      <c r="V544" s="33"/>
      <c r="W544" s="33"/>
      <c r="X544" s="33"/>
      <c r="Y544" s="33"/>
      <c r="Z544" s="30"/>
      <c r="AA544" s="30"/>
    </row>
    <row r="545" spans="1:27" ht="13.2" x14ac:dyDescent="0.25">
      <c r="A545" s="78"/>
      <c r="B545" s="28"/>
      <c r="C545" s="28"/>
      <c r="D545" s="27"/>
      <c r="E545" s="28"/>
      <c r="F545" s="27"/>
      <c r="G545" s="28"/>
      <c r="H545" s="31"/>
      <c r="I545" s="31"/>
      <c r="J545" s="30"/>
      <c r="K545" s="30"/>
      <c r="L545" s="28"/>
      <c r="M545" s="31"/>
      <c r="N545" s="32"/>
      <c r="O545" s="31"/>
      <c r="P545" s="28"/>
      <c r="Q545" s="28"/>
      <c r="R545" s="31"/>
      <c r="S545" s="31"/>
      <c r="T545" s="33"/>
      <c r="U545" s="33"/>
      <c r="V545" s="33"/>
      <c r="W545" s="33"/>
      <c r="X545" s="33"/>
      <c r="Y545" s="33"/>
      <c r="Z545" s="30"/>
      <c r="AA545" s="30"/>
    </row>
    <row r="546" spans="1:27" ht="13.2" x14ac:dyDescent="0.25">
      <c r="A546" s="78"/>
      <c r="B546" s="28"/>
      <c r="C546" s="28"/>
      <c r="D546" s="27"/>
      <c r="E546" s="28"/>
      <c r="F546" s="27"/>
      <c r="G546" s="28"/>
      <c r="H546" s="31"/>
      <c r="I546" s="31"/>
      <c r="J546" s="30"/>
      <c r="K546" s="30"/>
      <c r="L546" s="28"/>
      <c r="M546" s="31"/>
      <c r="N546" s="32"/>
      <c r="O546" s="31"/>
      <c r="P546" s="28"/>
      <c r="Q546" s="28"/>
      <c r="R546" s="31"/>
      <c r="S546" s="31"/>
      <c r="T546" s="33"/>
      <c r="U546" s="33"/>
      <c r="V546" s="33"/>
      <c r="W546" s="33"/>
      <c r="X546" s="33"/>
      <c r="Y546" s="33"/>
      <c r="Z546" s="30"/>
      <c r="AA546" s="30"/>
    </row>
    <row r="547" spans="1:27" ht="13.2" x14ac:dyDescent="0.25">
      <c r="A547" s="78"/>
      <c r="B547" s="28"/>
      <c r="C547" s="28"/>
      <c r="D547" s="27"/>
      <c r="E547" s="28"/>
      <c r="F547" s="27"/>
      <c r="G547" s="28"/>
      <c r="H547" s="31"/>
      <c r="I547" s="31"/>
      <c r="J547" s="30"/>
      <c r="K547" s="30"/>
      <c r="L547" s="28"/>
      <c r="M547" s="31"/>
      <c r="N547" s="32"/>
      <c r="O547" s="31"/>
      <c r="P547" s="28"/>
      <c r="Q547" s="28"/>
      <c r="R547" s="31"/>
      <c r="S547" s="31"/>
      <c r="T547" s="33"/>
      <c r="U547" s="33"/>
      <c r="V547" s="33"/>
      <c r="W547" s="33"/>
      <c r="X547" s="33"/>
      <c r="Y547" s="33"/>
      <c r="Z547" s="30"/>
      <c r="AA547" s="30"/>
    </row>
    <row r="548" spans="1:27" ht="13.2" x14ac:dyDescent="0.25">
      <c r="A548" s="78"/>
      <c r="B548" s="28"/>
      <c r="C548" s="28"/>
      <c r="D548" s="27"/>
      <c r="E548" s="28"/>
      <c r="F548" s="27"/>
      <c r="G548" s="28"/>
      <c r="H548" s="31"/>
      <c r="I548" s="31"/>
      <c r="J548" s="30"/>
      <c r="K548" s="30"/>
      <c r="L548" s="28"/>
      <c r="M548" s="31"/>
      <c r="N548" s="32"/>
      <c r="O548" s="31"/>
      <c r="P548" s="28"/>
      <c r="Q548" s="28"/>
      <c r="R548" s="31"/>
      <c r="S548" s="31"/>
      <c r="T548" s="33"/>
      <c r="U548" s="33"/>
      <c r="V548" s="33"/>
      <c r="W548" s="33"/>
      <c r="X548" s="33"/>
      <c r="Y548" s="33"/>
      <c r="Z548" s="30"/>
      <c r="AA548" s="30"/>
    </row>
    <row r="549" spans="1:27" ht="13.2" x14ac:dyDescent="0.25">
      <c r="A549" s="78"/>
      <c r="B549" s="28"/>
      <c r="C549" s="28"/>
      <c r="D549" s="27"/>
      <c r="E549" s="28"/>
      <c r="F549" s="27"/>
      <c r="G549" s="28"/>
      <c r="H549" s="31"/>
      <c r="I549" s="31"/>
      <c r="J549" s="30"/>
      <c r="K549" s="30"/>
      <c r="L549" s="28"/>
      <c r="M549" s="31"/>
      <c r="N549" s="32"/>
      <c r="O549" s="31"/>
      <c r="P549" s="28"/>
      <c r="Q549" s="28"/>
      <c r="R549" s="31"/>
      <c r="S549" s="31"/>
      <c r="T549" s="33"/>
      <c r="U549" s="33"/>
      <c r="V549" s="33"/>
      <c r="W549" s="33"/>
      <c r="X549" s="33"/>
      <c r="Y549" s="33"/>
      <c r="Z549" s="30"/>
      <c r="AA549" s="30"/>
    </row>
    <row r="550" spans="1:27" ht="13.2" x14ac:dyDescent="0.25">
      <c r="A550" s="78"/>
      <c r="B550" s="28"/>
      <c r="C550" s="28"/>
      <c r="D550" s="27"/>
      <c r="E550" s="28"/>
      <c r="F550" s="27"/>
      <c r="G550" s="28"/>
      <c r="H550" s="31"/>
      <c r="I550" s="31"/>
      <c r="J550" s="30"/>
      <c r="K550" s="30"/>
      <c r="L550" s="28"/>
      <c r="M550" s="31"/>
      <c r="N550" s="32"/>
      <c r="O550" s="31"/>
      <c r="P550" s="28"/>
      <c r="Q550" s="28"/>
      <c r="R550" s="31"/>
      <c r="S550" s="31"/>
      <c r="T550" s="33"/>
      <c r="U550" s="33"/>
      <c r="V550" s="33"/>
      <c r="W550" s="33"/>
      <c r="X550" s="33"/>
      <c r="Y550" s="33"/>
      <c r="Z550" s="30"/>
      <c r="AA550" s="30"/>
    </row>
    <row r="551" spans="1:27" ht="13.2" x14ac:dyDescent="0.25">
      <c r="A551" s="78"/>
      <c r="B551" s="28"/>
      <c r="C551" s="28"/>
      <c r="D551" s="27"/>
      <c r="E551" s="28"/>
      <c r="F551" s="27"/>
      <c r="G551" s="28"/>
      <c r="H551" s="31"/>
      <c r="I551" s="31"/>
      <c r="J551" s="30"/>
      <c r="K551" s="30"/>
      <c r="L551" s="28"/>
      <c r="M551" s="31"/>
      <c r="N551" s="32"/>
      <c r="O551" s="31"/>
      <c r="P551" s="28"/>
      <c r="Q551" s="28"/>
      <c r="R551" s="31"/>
      <c r="S551" s="31"/>
      <c r="T551" s="33"/>
      <c r="U551" s="33"/>
      <c r="V551" s="33"/>
      <c r="W551" s="33"/>
      <c r="X551" s="33"/>
      <c r="Y551" s="33"/>
      <c r="Z551" s="30"/>
      <c r="AA551" s="30"/>
    </row>
    <row r="552" spans="1:27" ht="13.2" x14ac:dyDescent="0.25">
      <c r="A552" s="78"/>
      <c r="B552" s="28"/>
      <c r="C552" s="28"/>
      <c r="D552" s="27"/>
      <c r="E552" s="28"/>
      <c r="F552" s="27"/>
      <c r="G552" s="28"/>
      <c r="H552" s="31"/>
      <c r="I552" s="31"/>
      <c r="J552" s="30"/>
      <c r="K552" s="30"/>
      <c r="L552" s="28"/>
      <c r="M552" s="31"/>
      <c r="N552" s="32"/>
      <c r="O552" s="31"/>
      <c r="P552" s="28"/>
      <c r="Q552" s="28"/>
      <c r="R552" s="31"/>
      <c r="S552" s="31"/>
      <c r="T552" s="33"/>
      <c r="U552" s="33"/>
      <c r="V552" s="33"/>
      <c r="W552" s="33"/>
      <c r="X552" s="33"/>
      <c r="Y552" s="33"/>
      <c r="Z552" s="30"/>
      <c r="AA552" s="30"/>
    </row>
    <row r="553" spans="1:27" ht="13.2" x14ac:dyDescent="0.25">
      <c r="A553" s="78"/>
      <c r="B553" s="28"/>
      <c r="C553" s="28"/>
      <c r="D553" s="27"/>
      <c r="E553" s="28"/>
      <c r="F553" s="27"/>
      <c r="G553" s="28"/>
      <c r="H553" s="31"/>
      <c r="I553" s="31"/>
      <c r="J553" s="30"/>
      <c r="K553" s="30"/>
      <c r="L553" s="28"/>
      <c r="M553" s="31"/>
      <c r="N553" s="32"/>
      <c r="O553" s="31"/>
      <c r="P553" s="28"/>
      <c r="Q553" s="28"/>
      <c r="R553" s="31"/>
      <c r="S553" s="31"/>
      <c r="T553" s="33"/>
      <c r="U553" s="33"/>
      <c r="V553" s="33"/>
      <c r="W553" s="33"/>
      <c r="X553" s="33"/>
      <c r="Y553" s="33"/>
      <c r="Z553" s="30"/>
      <c r="AA553" s="30"/>
    </row>
    <row r="554" spans="1:27" ht="13.2" x14ac:dyDescent="0.25">
      <c r="A554" s="78"/>
      <c r="B554" s="28"/>
      <c r="C554" s="28"/>
      <c r="D554" s="27"/>
      <c r="E554" s="28"/>
      <c r="F554" s="27"/>
      <c r="G554" s="28"/>
      <c r="H554" s="31"/>
      <c r="I554" s="31"/>
      <c r="J554" s="30"/>
      <c r="K554" s="30"/>
      <c r="L554" s="28"/>
      <c r="M554" s="31"/>
      <c r="N554" s="32"/>
      <c r="O554" s="31"/>
      <c r="P554" s="28"/>
      <c r="Q554" s="28"/>
      <c r="R554" s="31"/>
      <c r="S554" s="31"/>
      <c r="T554" s="33"/>
      <c r="U554" s="33"/>
      <c r="V554" s="33"/>
      <c r="W554" s="33"/>
      <c r="X554" s="33"/>
      <c r="Y554" s="33"/>
      <c r="Z554" s="30"/>
      <c r="AA554" s="30"/>
    </row>
    <row r="555" spans="1:27" ht="13.2" x14ac:dyDescent="0.25">
      <c r="A555" s="78"/>
      <c r="B555" s="28"/>
      <c r="C555" s="28"/>
      <c r="D555" s="27"/>
      <c r="E555" s="28"/>
      <c r="F555" s="27"/>
      <c r="G555" s="28"/>
      <c r="H555" s="31"/>
      <c r="I555" s="31"/>
      <c r="J555" s="30"/>
      <c r="K555" s="30"/>
      <c r="L555" s="28"/>
      <c r="M555" s="31"/>
      <c r="N555" s="32"/>
      <c r="O555" s="31"/>
      <c r="P555" s="28"/>
      <c r="Q555" s="28"/>
      <c r="R555" s="31"/>
      <c r="S555" s="31"/>
      <c r="T555" s="33"/>
      <c r="U555" s="33"/>
      <c r="V555" s="33"/>
      <c r="W555" s="33"/>
      <c r="X555" s="33"/>
      <c r="Y555" s="33"/>
      <c r="Z555" s="30"/>
      <c r="AA555" s="30"/>
    </row>
    <row r="556" spans="1:27" ht="13.2" x14ac:dyDescent="0.25">
      <c r="A556" s="78"/>
      <c r="B556" s="28"/>
      <c r="C556" s="28"/>
      <c r="D556" s="27"/>
      <c r="E556" s="28"/>
      <c r="F556" s="27"/>
      <c r="G556" s="28"/>
      <c r="H556" s="31"/>
      <c r="I556" s="31"/>
      <c r="J556" s="30"/>
      <c r="K556" s="30"/>
      <c r="L556" s="28"/>
      <c r="M556" s="31"/>
      <c r="N556" s="32"/>
      <c r="O556" s="31"/>
      <c r="P556" s="28"/>
      <c r="Q556" s="28"/>
      <c r="R556" s="31"/>
      <c r="S556" s="31"/>
      <c r="T556" s="33"/>
      <c r="U556" s="33"/>
      <c r="V556" s="33"/>
      <c r="W556" s="33"/>
      <c r="X556" s="33"/>
      <c r="Y556" s="33"/>
      <c r="Z556" s="30"/>
      <c r="AA556" s="30"/>
    </row>
    <row r="557" spans="1:27" ht="13.2" x14ac:dyDescent="0.25">
      <c r="A557" s="78"/>
      <c r="B557" s="28"/>
      <c r="C557" s="28"/>
      <c r="D557" s="27"/>
      <c r="E557" s="28"/>
      <c r="F557" s="27"/>
      <c r="G557" s="28"/>
      <c r="H557" s="31"/>
      <c r="I557" s="31"/>
      <c r="J557" s="30"/>
      <c r="K557" s="30"/>
      <c r="L557" s="28"/>
      <c r="M557" s="31"/>
      <c r="N557" s="32"/>
      <c r="O557" s="31"/>
      <c r="P557" s="28"/>
      <c r="Q557" s="28"/>
      <c r="R557" s="31"/>
      <c r="S557" s="31"/>
      <c r="T557" s="33"/>
      <c r="U557" s="33"/>
      <c r="V557" s="33"/>
      <c r="W557" s="33"/>
      <c r="X557" s="33"/>
      <c r="Y557" s="33"/>
      <c r="Z557" s="30"/>
      <c r="AA557" s="30"/>
    </row>
    <row r="558" spans="1:27" ht="13.2" x14ac:dyDescent="0.25">
      <c r="A558" s="78"/>
      <c r="B558" s="28"/>
      <c r="C558" s="28"/>
      <c r="D558" s="27"/>
      <c r="E558" s="28"/>
      <c r="F558" s="27"/>
      <c r="G558" s="28"/>
      <c r="H558" s="31"/>
      <c r="I558" s="31"/>
      <c r="J558" s="30"/>
      <c r="K558" s="30"/>
      <c r="L558" s="28"/>
      <c r="M558" s="31"/>
      <c r="N558" s="32"/>
      <c r="O558" s="31"/>
      <c r="P558" s="28"/>
      <c r="Q558" s="28"/>
      <c r="R558" s="31"/>
      <c r="S558" s="31"/>
      <c r="T558" s="33"/>
      <c r="U558" s="33"/>
      <c r="V558" s="33"/>
      <c r="W558" s="33"/>
      <c r="X558" s="33"/>
      <c r="Y558" s="33"/>
      <c r="Z558" s="30"/>
      <c r="AA558" s="30"/>
    </row>
    <row r="559" spans="1:27" ht="13.2" x14ac:dyDescent="0.25">
      <c r="A559" s="78"/>
      <c r="B559" s="28"/>
      <c r="C559" s="28"/>
      <c r="D559" s="27"/>
      <c r="E559" s="28"/>
      <c r="F559" s="27"/>
      <c r="G559" s="28"/>
      <c r="H559" s="31"/>
      <c r="I559" s="31"/>
      <c r="J559" s="30"/>
      <c r="K559" s="30"/>
      <c r="L559" s="28"/>
      <c r="M559" s="31"/>
      <c r="N559" s="32"/>
      <c r="O559" s="31"/>
      <c r="P559" s="28"/>
      <c r="Q559" s="28"/>
      <c r="R559" s="31"/>
      <c r="S559" s="31"/>
      <c r="T559" s="33"/>
      <c r="U559" s="33"/>
      <c r="V559" s="33"/>
      <c r="W559" s="33"/>
      <c r="X559" s="33"/>
      <c r="Y559" s="33"/>
      <c r="Z559" s="30"/>
      <c r="AA559" s="30"/>
    </row>
    <row r="560" spans="1:27" ht="13.2" x14ac:dyDescent="0.25">
      <c r="A560" s="78"/>
      <c r="B560" s="28"/>
      <c r="C560" s="28"/>
      <c r="D560" s="27"/>
      <c r="E560" s="28"/>
      <c r="F560" s="27"/>
      <c r="G560" s="28"/>
      <c r="H560" s="31"/>
      <c r="I560" s="31"/>
      <c r="J560" s="30"/>
      <c r="K560" s="30"/>
      <c r="L560" s="28"/>
      <c r="M560" s="31"/>
      <c r="N560" s="32"/>
      <c r="O560" s="31"/>
      <c r="P560" s="28"/>
      <c r="Q560" s="28"/>
      <c r="R560" s="31"/>
      <c r="S560" s="31"/>
      <c r="T560" s="33"/>
      <c r="U560" s="33"/>
      <c r="V560" s="33"/>
      <c r="W560" s="33"/>
      <c r="X560" s="33"/>
      <c r="Y560" s="33"/>
      <c r="Z560" s="30"/>
      <c r="AA560" s="30"/>
    </row>
    <row r="561" spans="1:27" ht="13.2" x14ac:dyDescent="0.25">
      <c r="A561" s="78"/>
      <c r="B561" s="28"/>
      <c r="C561" s="28"/>
      <c r="D561" s="27"/>
      <c r="E561" s="28"/>
      <c r="F561" s="27"/>
      <c r="G561" s="28"/>
      <c r="H561" s="31"/>
      <c r="I561" s="31"/>
      <c r="J561" s="30"/>
      <c r="K561" s="30"/>
      <c r="L561" s="28"/>
      <c r="M561" s="31"/>
      <c r="N561" s="32"/>
      <c r="O561" s="31"/>
      <c r="P561" s="28"/>
      <c r="Q561" s="28"/>
      <c r="R561" s="31"/>
      <c r="S561" s="31"/>
      <c r="T561" s="33"/>
      <c r="U561" s="33"/>
      <c r="V561" s="33"/>
      <c r="W561" s="33"/>
      <c r="X561" s="33"/>
      <c r="Y561" s="33"/>
      <c r="Z561" s="30"/>
      <c r="AA561" s="30"/>
    </row>
    <row r="562" spans="1:27" ht="13.2" x14ac:dyDescent="0.25">
      <c r="A562" s="78"/>
      <c r="B562" s="28"/>
      <c r="C562" s="28"/>
      <c r="D562" s="27"/>
      <c r="E562" s="28"/>
      <c r="F562" s="27"/>
      <c r="G562" s="28"/>
      <c r="H562" s="31"/>
      <c r="I562" s="31"/>
      <c r="J562" s="30"/>
      <c r="K562" s="30"/>
      <c r="L562" s="28"/>
      <c r="M562" s="31"/>
      <c r="N562" s="32"/>
      <c r="O562" s="31"/>
      <c r="P562" s="28"/>
      <c r="Q562" s="28"/>
      <c r="R562" s="31"/>
      <c r="S562" s="31"/>
      <c r="T562" s="33"/>
      <c r="U562" s="33"/>
      <c r="V562" s="33"/>
      <c r="W562" s="33"/>
      <c r="X562" s="33"/>
      <c r="Y562" s="33"/>
      <c r="Z562" s="30"/>
      <c r="AA562" s="30"/>
    </row>
    <row r="563" spans="1:27" ht="13.2" x14ac:dyDescent="0.25">
      <c r="A563" s="78"/>
      <c r="B563" s="28"/>
      <c r="C563" s="28"/>
      <c r="D563" s="27"/>
      <c r="E563" s="28"/>
      <c r="F563" s="27"/>
      <c r="G563" s="28"/>
      <c r="H563" s="31"/>
      <c r="I563" s="31"/>
      <c r="J563" s="30"/>
      <c r="K563" s="30"/>
      <c r="L563" s="28"/>
      <c r="M563" s="31"/>
      <c r="N563" s="32"/>
      <c r="O563" s="31"/>
      <c r="P563" s="28"/>
      <c r="Q563" s="28"/>
      <c r="R563" s="31"/>
      <c r="S563" s="31"/>
      <c r="T563" s="33"/>
      <c r="U563" s="33"/>
      <c r="V563" s="33"/>
      <c r="W563" s="33"/>
      <c r="X563" s="33"/>
      <c r="Y563" s="33"/>
      <c r="Z563" s="30"/>
      <c r="AA563" s="30"/>
    </row>
    <row r="564" spans="1:27" ht="13.2" x14ac:dyDescent="0.25">
      <c r="A564" s="78"/>
      <c r="B564" s="28"/>
      <c r="C564" s="28"/>
      <c r="D564" s="27"/>
      <c r="E564" s="28"/>
      <c r="F564" s="27"/>
      <c r="G564" s="28"/>
      <c r="H564" s="31"/>
      <c r="I564" s="31"/>
      <c r="J564" s="30"/>
      <c r="K564" s="30"/>
      <c r="L564" s="28"/>
      <c r="M564" s="31"/>
      <c r="N564" s="32"/>
      <c r="O564" s="31"/>
      <c r="P564" s="28"/>
      <c r="Q564" s="28"/>
      <c r="R564" s="31"/>
      <c r="S564" s="31"/>
      <c r="T564" s="33"/>
      <c r="U564" s="33"/>
      <c r="V564" s="33"/>
      <c r="W564" s="33"/>
      <c r="X564" s="33"/>
      <c r="Y564" s="33"/>
      <c r="Z564" s="30"/>
      <c r="AA564" s="30"/>
    </row>
    <row r="565" spans="1:27" ht="13.2" x14ac:dyDescent="0.25">
      <c r="A565" s="78"/>
      <c r="B565" s="28"/>
      <c r="C565" s="28"/>
      <c r="D565" s="27"/>
      <c r="E565" s="28"/>
      <c r="F565" s="27"/>
      <c r="G565" s="28"/>
      <c r="H565" s="31"/>
      <c r="I565" s="31"/>
      <c r="J565" s="30"/>
      <c r="K565" s="30"/>
      <c r="L565" s="28"/>
      <c r="M565" s="31"/>
      <c r="N565" s="32"/>
      <c r="O565" s="31"/>
      <c r="P565" s="28"/>
      <c r="Q565" s="28"/>
      <c r="R565" s="31"/>
      <c r="S565" s="31"/>
      <c r="T565" s="33"/>
      <c r="U565" s="33"/>
      <c r="V565" s="33"/>
      <c r="W565" s="33"/>
      <c r="X565" s="33"/>
      <c r="Y565" s="33"/>
      <c r="Z565" s="30"/>
      <c r="AA565" s="30"/>
    </row>
    <row r="566" spans="1:27" ht="13.2" x14ac:dyDescent="0.25">
      <c r="A566" s="78"/>
      <c r="B566" s="28"/>
      <c r="C566" s="28"/>
      <c r="D566" s="27"/>
      <c r="E566" s="28"/>
      <c r="F566" s="27"/>
      <c r="G566" s="28"/>
      <c r="H566" s="31"/>
      <c r="I566" s="31"/>
      <c r="J566" s="30"/>
      <c r="K566" s="30"/>
      <c r="L566" s="28"/>
      <c r="M566" s="31"/>
      <c r="N566" s="32"/>
      <c r="O566" s="31"/>
      <c r="P566" s="28"/>
      <c r="Q566" s="28"/>
      <c r="R566" s="31"/>
      <c r="S566" s="31"/>
      <c r="T566" s="33"/>
      <c r="U566" s="33"/>
      <c r="V566" s="33"/>
      <c r="W566" s="33"/>
      <c r="X566" s="33"/>
      <c r="Y566" s="33"/>
      <c r="Z566" s="30"/>
      <c r="AA566" s="30"/>
    </row>
    <row r="567" spans="1:27" ht="13.2" x14ac:dyDescent="0.25">
      <c r="A567" s="78"/>
      <c r="B567" s="28"/>
      <c r="C567" s="28"/>
      <c r="D567" s="27"/>
      <c r="E567" s="28"/>
      <c r="F567" s="27"/>
      <c r="G567" s="28"/>
      <c r="H567" s="31"/>
      <c r="I567" s="31"/>
      <c r="J567" s="30"/>
      <c r="K567" s="30"/>
      <c r="L567" s="28"/>
      <c r="M567" s="31"/>
      <c r="N567" s="32"/>
      <c r="O567" s="31"/>
      <c r="P567" s="28"/>
      <c r="Q567" s="28"/>
      <c r="R567" s="31"/>
      <c r="S567" s="31"/>
      <c r="T567" s="33"/>
      <c r="U567" s="33"/>
      <c r="V567" s="33"/>
      <c r="W567" s="33"/>
      <c r="X567" s="33"/>
      <c r="Y567" s="33"/>
      <c r="Z567" s="30"/>
      <c r="AA567" s="30"/>
    </row>
    <row r="568" spans="1:27" ht="13.2" x14ac:dyDescent="0.25">
      <c r="A568" s="78"/>
      <c r="B568" s="28"/>
      <c r="C568" s="28"/>
      <c r="D568" s="27"/>
      <c r="E568" s="28"/>
      <c r="F568" s="27"/>
      <c r="G568" s="28"/>
      <c r="H568" s="31"/>
      <c r="I568" s="31"/>
      <c r="J568" s="30"/>
      <c r="K568" s="30"/>
      <c r="L568" s="28"/>
      <c r="M568" s="31"/>
      <c r="N568" s="32"/>
      <c r="O568" s="31"/>
      <c r="P568" s="28"/>
      <c r="Q568" s="28"/>
      <c r="R568" s="31"/>
      <c r="S568" s="31"/>
      <c r="T568" s="33"/>
      <c r="U568" s="33"/>
      <c r="V568" s="33"/>
      <c r="W568" s="33"/>
      <c r="X568" s="33"/>
      <c r="Y568" s="33"/>
      <c r="Z568" s="30"/>
      <c r="AA568" s="30"/>
    </row>
    <row r="569" spans="1:27" ht="13.2" x14ac:dyDescent="0.25">
      <c r="A569" s="78"/>
      <c r="B569" s="28"/>
      <c r="C569" s="28"/>
      <c r="D569" s="27"/>
      <c r="E569" s="28"/>
      <c r="F569" s="27"/>
      <c r="G569" s="28"/>
      <c r="H569" s="31"/>
      <c r="I569" s="31"/>
      <c r="J569" s="30"/>
      <c r="K569" s="30"/>
      <c r="L569" s="28"/>
      <c r="M569" s="31"/>
      <c r="N569" s="32"/>
      <c r="O569" s="31"/>
      <c r="P569" s="28"/>
      <c r="Q569" s="28"/>
      <c r="R569" s="31"/>
      <c r="S569" s="31"/>
      <c r="T569" s="33"/>
      <c r="U569" s="33"/>
      <c r="V569" s="33"/>
      <c r="W569" s="33"/>
      <c r="X569" s="33"/>
      <c r="Y569" s="33"/>
      <c r="Z569" s="30"/>
      <c r="AA569" s="30"/>
    </row>
    <row r="570" spans="1:27" ht="13.2" x14ac:dyDescent="0.25">
      <c r="A570" s="78"/>
      <c r="B570" s="28"/>
      <c r="C570" s="28"/>
      <c r="D570" s="27"/>
      <c r="E570" s="28"/>
      <c r="F570" s="27"/>
      <c r="G570" s="28"/>
      <c r="H570" s="31"/>
      <c r="I570" s="31"/>
      <c r="J570" s="30"/>
      <c r="K570" s="30"/>
      <c r="L570" s="28"/>
      <c r="M570" s="31"/>
      <c r="N570" s="32"/>
      <c r="O570" s="31"/>
      <c r="P570" s="28"/>
      <c r="Q570" s="28"/>
      <c r="R570" s="31"/>
      <c r="S570" s="31"/>
      <c r="T570" s="33"/>
      <c r="U570" s="33"/>
      <c r="V570" s="33"/>
      <c r="W570" s="33"/>
      <c r="X570" s="33"/>
      <c r="Y570" s="33"/>
      <c r="Z570" s="30"/>
      <c r="AA570" s="30"/>
    </row>
    <row r="571" spans="1:27" ht="13.2" x14ac:dyDescent="0.25">
      <c r="A571" s="78"/>
      <c r="B571" s="28"/>
      <c r="C571" s="28"/>
      <c r="D571" s="27"/>
      <c r="E571" s="28"/>
      <c r="F571" s="27"/>
      <c r="G571" s="28"/>
      <c r="H571" s="31"/>
      <c r="I571" s="31"/>
      <c r="J571" s="30"/>
      <c r="K571" s="30"/>
      <c r="L571" s="28"/>
      <c r="M571" s="31"/>
      <c r="N571" s="32"/>
      <c r="O571" s="31"/>
      <c r="P571" s="28"/>
      <c r="Q571" s="28"/>
      <c r="R571" s="31"/>
      <c r="S571" s="31"/>
      <c r="T571" s="33"/>
      <c r="U571" s="33"/>
      <c r="V571" s="33"/>
      <c r="W571" s="33"/>
      <c r="X571" s="33"/>
      <c r="Y571" s="33"/>
      <c r="Z571" s="30"/>
      <c r="AA571" s="30"/>
    </row>
    <row r="572" spans="1:27" ht="13.2" x14ac:dyDescent="0.25">
      <c r="A572" s="78"/>
      <c r="B572" s="28"/>
      <c r="C572" s="28"/>
      <c r="D572" s="27"/>
      <c r="E572" s="28"/>
      <c r="F572" s="27"/>
      <c r="G572" s="28"/>
      <c r="H572" s="31"/>
      <c r="I572" s="31"/>
      <c r="J572" s="30"/>
      <c r="K572" s="30"/>
      <c r="L572" s="28"/>
      <c r="M572" s="31"/>
      <c r="N572" s="32"/>
      <c r="O572" s="31"/>
      <c r="P572" s="28"/>
      <c r="Q572" s="28"/>
      <c r="R572" s="31"/>
      <c r="S572" s="31"/>
      <c r="T572" s="33"/>
      <c r="U572" s="33"/>
      <c r="V572" s="33"/>
      <c r="W572" s="33"/>
      <c r="X572" s="33"/>
      <c r="Y572" s="33"/>
      <c r="Z572" s="30"/>
      <c r="AA572" s="30"/>
    </row>
    <row r="573" spans="1:27" ht="13.2" x14ac:dyDescent="0.25">
      <c r="A573" s="78"/>
      <c r="B573" s="28"/>
      <c r="C573" s="28"/>
      <c r="D573" s="27"/>
      <c r="E573" s="28"/>
      <c r="F573" s="27"/>
      <c r="G573" s="28"/>
      <c r="H573" s="31"/>
      <c r="I573" s="31"/>
      <c r="J573" s="30"/>
      <c r="K573" s="30"/>
      <c r="L573" s="28"/>
      <c r="M573" s="31"/>
      <c r="N573" s="32"/>
      <c r="O573" s="31"/>
      <c r="P573" s="28"/>
      <c r="Q573" s="28"/>
      <c r="R573" s="31"/>
      <c r="S573" s="31"/>
      <c r="T573" s="33"/>
      <c r="U573" s="33"/>
      <c r="V573" s="33"/>
      <c r="W573" s="33"/>
      <c r="X573" s="33"/>
      <c r="Y573" s="33"/>
      <c r="Z573" s="30"/>
      <c r="AA573" s="30"/>
    </row>
    <row r="574" spans="1:27" ht="13.2" x14ac:dyDescent="0.25">
      <c r="A574" s="78"/>
      <c r="B574" s="28"/>
      <c r="C574" s="28"/>
      <c r="D574" s="27"/>
      <c r="E574" s="28"/>
      <c r="F574" s="27"/>
      <c r="G574" s="28"/>
      <c r="H574" s="31"/>
      <c r="I574" s="31"/>
      <c r="J574" s="30"/>
      <c r="K574" s="30"/>
      <c r="L574" s="28"/>
      <c r="M574" s="31"/>
      <c r="N574" s="32"/>
      <c r="O574" s="31"/>
      <c r="P574" s="28"/>
      <c r="Q574" s="28"/>
      <c r="R574" s="31"/>
      <c r="S574" s="31"/>
      <c r="T574" s="33"/>
      <c r="U574" s="33"/>
      <c r="V574" s="33"/>
      <c r="W574" s="33"/>
      <c r="X574" s="33"/>
      <c r="Y574" s="33"/>
      <c r="Z574" s="30"/>
      <c r="AA574" s="30"/>
    </row>
    <row r="575" spans="1:27" ht="13.2" x14ac:dyDescent="0.25">
      <c r="A575" s="78"/>
      <c r="B575" s="28"/>
      <c r="C575" s="28"/>
      <c r="D575" s="27"/>
      <c r="E575" s="28"/>
      <c r="F575" s="27"/>
      <c r="G575" s="28"/>
      <c r="H575" s="31"/>
      <c r="I575" s="31"/>
      <c r="J575" s="30"/>
      <c r="K575" s="30"/>
      <c r="L575" s="28"/>
      <c r="M575" s="31"/>
      <c r="N575" s="32"/>
      <c r="O575" s="31"/>
      <c r="P575" s="28"/>
      <c r="Q575" s="28"/>
      <c r="R575" s="31"/>
      <c r="S575" s="31"/>
      <c r="T575" s="33"/>
      <c r="U575" s="33"/>
      <c r="V575" s="33"/>
      <c r="W575" s="33"/>
      <c r="X575" s="33"/>
      <c r="Y575" s="33"/>
      <c r="Z575" s="30"/>
      <c r="AA575" s="30"/>
    </row>
    <row r="576" spans="1:27" ht="13.2" x14ac:dyDescent="0.25">
      <c r="A576" s="78"/>
      <c r="B576" s="28"/>
      <c r="C576" s="28"/>
      <c r="D576" s="27"/>
      <c r="E576" s="28"/>
      <c r="F576" s="27"/>
      <c r="G576" s="28"/>
      <c r="H576" s="31"/>
      <c r="I576" s="31"/>
      <c r="J576" s="30"/>
      <c r="K576" s="30"/>
      <c r="L576" s="28"/>
      <c r="M576" s="31"/>
      <c r="N576" s="32"/>
      <c r="O576" s="31"/>
      <c r="P576" s="28"/>
      <c r="Q576" s="28"/>
      <c r="R576" s="31"/>
      <c r="S576" s="31"/>
      <c r="T576" s="33"/>
      <c r="U576" s="33"/>
      <c r="V576" s="33"/>
      <c r="W576" s="33"/>
      <c r="X576" s="33"/>
      <c r="Y576" s="33"/>
      <c r="Z576" s="30"/>
      <c r="AA576" s="30"/>
    </row>
    <row r="577" spans="1:27" ht="13.2" x14ac:dyDescent="0.25">
      <c r="A577" s="78"/>
      <c r="B577" s="28"/>
      <c r="C577" s="28"/>
      <c r="D577" s="27"/>
      <c r="E577" s="28"/>
      <c r="F577" s="27"/>
      <c r="G577" s="28"/>
      <c r="H577" s="31"/>
      <c r="I577" s="31"/>
      <c r="J577" s="30"/>
      <c r="K577" s="30"/>
      <c r="L577" s="28"/>
      <c r="M577" s="31"/>
      <c r="N577" s="32"/>
      <c r="O577" s="31"/>
      <c r="P577" s="28"/>
      <c r="Q577" s="28"/>
      <c r="R577" s="31"/>
      <c r="S577" s="31"/>
      <c r="T577" s="33"/>
      <c r="U577" s="33"/>
      <c r="V577" s="33"/>
      <c r="W577" s="33"/>
      <c r="X577" s="33"/>
      <c r="Y577" s="33"/>
      <c r="Z577" s="30"/>
      <c r="AA577" s="30"/>
    </row>
    <row r="578" spans="1:27" ht="13.2" x14ac:dyDescent="0.25">
      <c r="A578" s="78"/>
      <c r="B578" s="28"/>
      <c r="C578" s="28"/>
      <c r="D578" s="27"/>
      <c r="E578" s="28"/>
      <c r="F578" s="27"/>
      <c r="G578" s="28"/>
      <c r="H578" s="31"/>
      <c r="I578" s="31"/>
      <c r="J578" s="30"/>
      <c r="K578" s="30"/>
      <c r="L578" s="28"/>
      <c r="M578" s="31"/>
      <c r="N578" s="32"/>
      <c r="O578" s="31"/>
      <c r="P578" s="28"/>
      <c r="Q578" s="28"/>
      <c r="R578" s="31"/>
      <c r="S578" s="31"/>
      <c r="T578" s="33"/>
      <c r="U578" s="33"/>
      <c r="V578" s="33"/>
      <c r="W578" s="33"/>
      <c r="X578" s="33"/>
      <c r="Y578" s="33"/>
      <c r="Z578" s="30"/>
      <c r="AA578" s="30"/>
    </row>
    <row r="579" spans="1:27" ht="13.2" x14ac:dyDescent="0.25">
      <c r="A579" s="78"/>
      <c r="B579" s="28"/>
      <c r="C579" s="28"/>
      <c r="D579" s="27"/>
      <c r="E579" s="28"/>
      <c r="F579" s="27"/>
      <c r="G579" s="28"/>
      <c r="H579" s="31"/>
      <c r="I579" s="31"/>
      <c r="J579" s="30"/>
      <c r="K579" s="30"/>
      <c r="L579" s="28"/>
      <c r="M579" s="31"/>
      <c r="N579" s="32"/>
      <c r="O579" s="31"/>
      <c r="P579" s="28"/>
      <c r="Q579" s="28"/>
      <c r="R579" s="31"/>
      <c r="S579" s="31"/>
      <c r="T579" s="33"/>
      <c r="U579" s="33"/>
      <c r="V579" s="33"/>
      <c r="W579" s="33"/>
      <c r="X579" s="33"/>
      <c r="Y579" s="33"/>
      <c r="Z579" s="30"/>
      <c r="AA579" s="30"/>
    </row>
    <row r="580" spans="1:27" ht="13.2" x14ac:dyDescent="0.25">
      <c r="A580" s="78"/>
      <c r="B580" s="28"/>
      <c r="C580" s="28"/>
      <c r="D580" s="27"/>
      <c r="E580" s="28"/>
      <c r="F580" s="27"/>
      <c r="G580" s="28"/>
      <c r="H580" s="31"/>
      <c r="I580" s="31"/>
      <c r="J580" s="30"/>
      <c r="K580" s="30"/>
      <c r="L580" s="28"/>
      <c r="M580" s="31"/>
      <c r="N580" s="32"/>
      <c r="O580" s="31"/>
      <c r="P580" s="28"/>
      <c r="Q580" s="28"/>
      <c r="R580" s="31"/>
      <c r="S580" s="31"/>
      <c r="T580" s="33"/>
      <c r="U580" s="33"/>
      <c r="V580" s="33"/>
      <c r="W580" s="33"/>
      <c r="X580" s="33"/>
      <c r="Y580" s="33"/>
      <c r="Z580" s="30"/>
      <c r="AA580" s="30"/>
    </row>
    <row r="581" spans="1:27" ht="13.2" x14ac:dyDescent="0.25">
      <c r="A581" s="78"/>
      <c r="B581" s="28"/>
      <c r="C581" s="28"/>
      <c r="D581" s="27"/>
      <c r="E581" s="28"/>
      <c r="F581" s="27"/>
      <c r="G581" s="28"/>
      <c r="H581" s="31"/>
      <c r="I581" s="31"/>
      <c r="J581" s="30"/>
      <c r="K581" s="30"/>
      <c r="L581" s="28"/>
      <c r="M581" s="31"/>
      <c r="N581" s="32"/>
      <c r="O581" s="31"/>
      <c r="P581" s="28"/>
      <c r="Q581" s="28"/>
      <c r="R581" s="31"/>
      <c r="S581" s="31"/>
      <c r="T581" s="33"/>
      <c r="U581" s="33"/>
      <c r="V581" s="33"/>
      <c r="W581" s="33"/>
      <c r="X581" s="33"/>
      <c r="Y581" s="33"/>
      <c r="Z581" s="30"/>
      <c r="AA581" s="30"/>
    </row>
    <row r="582" spans="1:27" ht="13.2" x14ac:dyDescent="0.25">
      <c r="A582" s="78"/>
      <c r="B582" s="28"/>
      <c r="C582" s="28"/>
      <c r="D582" s="27"/>
      <c r="E582" s="28"/>
      <c r="F582" s="27"/>
      <c r="G582" s="28"/>
      <c r="H582" s="31"/>
      <c r="I582" s="31"/>
      <c r="J582" s="30"/>
      <c r="K582" s="30"/>
      <c r="L582" s="28"/>
      <c r="M582" s="31"/>
      <c r="N582" s="32"/>
      <c r="O582" s="31"/>
      <c r="P582" s="28"/>
      <c r="Q582" s="28"/>
      <c r="R582" s="31"/>
      <c r="S582" s="31"/>
      <c r="T582" s="33"/>
      <c r="U582" s="33"/>
      <c r="V582" s="33"/>
      <c r="W582" s="33"/>
      <c r="X582" s="33"/>
      <c r="Y582" s="33"/>
      <c r="Z582" s="30"/>
      <c r="AA582" s="30"/>
    </row>
    <row r="583" spans="1:27" ht="13.2" x14ac:dyDescent="0.25">
      <c r="A583" s="78"/>
      <c r="B583" s="28"/>
      <c r="C583" s="28"/>
      <c r="D583" s="27"/>
      <c r="E583" s="28"/>
      <c r="F583" s="27"/>
      <c r="G583" s="28"/>
      <c r="H583" s="31"/>
      <c r="I583" s="31"/>
      <c r="J583" s="30"/>
      <c r="K583" s="30"/>
      <c r="L583" s="28"/>
      <c r="M583" s="31"/>
      <c r="N583" s="32"/>
      <c r="O583" s="31"/>
      <c r="P583" s="28"/>
      <c r="Q583" s="28"/>
      <c r="R583" s="31"/>
      <c r="S583" s="31"/>
      <c r="T583" s="33"/>
      <c r="U583" s="33"/>
      <c r="V583" s="33"/>
      <c r="W583" s="33"/>
      <c r="X583" s="33"/>
      <c r="Y583" s="33"/>
      <c r="Z583" s="30"/>
      <c r="AA583" s="30"/>
    </row>
    <row r="584" spans="1:27" ht="13.2" x14ac:dyDescent="0.25">
      <c r="A584" s="78"/>
      <c r="B584" s="28"/>
      <c r="C584" s="28"/>
      <c r="D584" s="27"/>
      <c r="E584" s="28"/>
      <c r="F584" s="27"/>
      <c r="G584" s="28"/>
      <c r="H584" s="31"/>
      <c r="I584" s="31"/>
      <c r="J584" s="30"/>
      <c r="K584" s="30"/>
      <c r="L584" s="28"/>
      <c r="M584" s="31"/>
      <c r="N584" s="32"/>
      <c r="O584" s="31"/>
      <c r="P584" s="28"/>
      <c r="Q584" s="28"/>
      <c r="R584" s="31"/>
      <c r="S584" s="31"/>
      <c r="T584" s="33"/>
      <c r="U584" s="33"/>
      <c r="V584" s="33"/>
      <c r="W584" s="33"/>
      <c r="X584" s="33"/>
      <c r="Y584" s="33"/>
      <c r="Z584" s="30"/>
      <c r="AA584" s="30"/>
    </row>
    <row r="585" spans="1:27" ht="13.2" x14ac:dyDescent="0.25">
      <c r="A585" s="78"/>
      <c r="B585" s="28"/>
      <c r="C585" s="28"/>
      <c r="D585" s="27"/>
      <c r="E585" s="28"/>
      <c r="F585" s="27"/>
      <c r="G585" s="28"/>
      <c r="H585" s="31"/>
      <c r="I585" s="31"/>
      <c r="J585" s="30"/>
      <c r="K585" s="30"/>
      <c r="L585" s="28"/>
      <c r="M585" s="31"/>
      <c r="N585" s="32"/>
      <c r="O585" s="31"/>
      <c r="P585" s="28"/>
      <c r="Q585" s="28"/>
      <c r="R585" s="31"/>
      <c r="S585" s="31"/>
      <c r="T585" s="33"/>
      <c r="U585" s="33"/>
      <c r="V585" s="33"/>
      <c r="W585" s="33"/>
      <c r="X585" s="33"/>
      <c r="Y585" s="33"/>
      <c r="Z585" s="30"/>
      <c r="AA585" s="30"/>
    </row>
    <row r="586" spans="1:27" ht="13.2" x14ac:dyDescent="0.25">
      <c r="A586" s="78"/>
      <c r="B586" s="28"/>
      <c r="C586" s="28"/>
      <c r="D586" s="27"/>
      <c r="E586" s="28"/>
      <c r="F586" s="27"/>
      <c r="G586" s="28"/>
      <c r="H586" s="31"/>
      <c r="I586" s="31"/>
      <c r="J586" s="30"/>
      <c r="K586" s="30"/>
      <c r="L586" s="28"/>
      <c r="M586" s="31"/>
      <c r="N586" s="32"/>
      <c r="O586" s="31"/>
      <c r="P586" s="28"/>
      <c r="Q586" s="28"/>
      <c r="R586" s="31"/>
      <c r="S586" s="31"/>
      <c r="T586" s="33"/>
      <c r="U586" s="33"/>
      <c r="V586" s="33"/>
      <c r="W586" s="33"/>
      <c r="X586" s="33"/>
      <c r="Y586" s="33"/>
      <c r="Z586" s="30"/>
      <c r="AA586" s="30"/>
    </row>
    <row r="587" spans="1:27" ht="13.2" x14ac:dyDescent="0.25">
      <c r="A587" s="78"/>
      <c r="B587" s="28"/>
      <c r="C587" s="28"/>
      <c r="D587" s="27"/>
      <c r="E587" s="28"/>
      <c r="F587" s="27"/>
      <c r="G587" s="28"/>
      <c r="H587" s="31"/>
      <c r="I587" s="31"/>
      <c r="J587" s="30"/>
      <c r="K587" s="30"/>
      <c r="L587" s="28"/>
      <c r="M587" s="31"/>
      <c r="N587" s="32"/>
      <c r="O587" s="31"/>
      <c r="P587" s="28"/>
      <c r="Q587" s="28"/>
      <c r="R587" s="31"/>
      <c r="S587" s="31"/>
      <c r="T587" s="33"/>
      <c r="U587" s="33"/>
      <c r="V587" s="33"/>
      <c r="W587" s="33"/>
      <c r="X587" s="33"/>
      <c r="Y587" s="33"/>
      <c r="Z587" s="30"/>
      <c r="AA587" s="30"/>
    </row>
    <row r="588" spans="1:27" ht="13.2" x14ac:dyDescent="0.25">
      <c r="A588" s="78"/>
      <c r="B588" s="28"/>
      <c r="C588" s="28"/>
      <c r="D588" s="27"/>
      <c r="E588" s="28"/>
      <c r="F588" s="27"/>
      <c r="G588" s="28"/>
      <c r="H588" s="31"/>
      <c r="I588" s="31"/>
      <c r="J588" s="30"/>
      <c r="K588" s="30"/>
      <c r="L588" s="28"/>
      <c r="M588" s="31"/>
      <c r="N588" s="32"/>
      <c r="O588" s="31"/>
      <c r="P588" s="28"/>
      <c r="Q588" s="28"/>
      <c r="R588" s="31"/>
      <c r="S588" s="31"/>
      <c r="T588" s="33"/>
      <c r="U588" s="33"/>
      <c r="V588" s="33"/>
      <c r="W588" s="33"/>
      <c r="X588" s="33"/>
      <c r="Y588" s="33"/>
      <c r="Z588" s="30"/>
      <c r="AA588" s="30"/>
    </row>
    <row r="589" spans="1:27" ht="13.2" x14ac:dyDescent="0.25">
      <c r="A589" s="78"/>
      <c r="B589" s="28"/>
      <c r="C589" s="28"/>
      <c r="D589" s="27"/>
      <c r="E589" s="28"/>
      <c r="F589" s="27"/>
      <c r="G589" s="28"/>
      <c r="H589" s="31"/>
      <c r="I589" s="31"/>
      <c r="J589" s="30"/>
      <c r="K589" s="30"/>
      <c r="L589" s="28"/>
      <c r="M589" s="31"/>
      <c r="N589" s="32"/>
      <c r="O589" s="31"/>
      <c r="P589" s="28"/>
      <c r="Q589" s="28"/>
      <c r="R589" s="31"/>
      <c r="S589" s="31"/>
      <c r="T589" s="33"/>
      <c r="U589" s="33"/>
      <c r="V589" s="33"/>
      <c r="W589" s="33"/>
      <c r="X589" s="33"/>
      <c r="Y589" s="33"/>
      <c r="Z589" s="30"/>
      <c r="AA589" s="30"/>
    </row>
    <row r="590" spans="1:27" ht="13.2" x14ac:dyDescent="0.25">
      <c r="A590" s="78"/>
      <c r="B590" s="28"/>
      <c r="C590" s="28"/>
      <c r="D590" s="27"/>
      <c r="E590" s="28"/>
      <c r="F590" s="27"/>
      <c r="G590" s="28"/>
      <c r="H590" s="31"/>
      <c r="I590" s="31"/>
      <c r="J590" s="30"/>
      <c r="K590" s="30"/>
      <c r="L590" s="28"/>
      <c r="M590" s="31"/>
      <c r="N590" s="32"/>
      <c r="O590" s="31"/>
      <c r="P590" s="28"/>
      <c r="Q590" s="28"/>
      <c r="R590" s="31"/>
      <c r="S590" s="31"/>
      <c r="T590" s="33"/>
      <c r="U590" s="33"/>
      <c r="V590" s="33"/>
      <c r="W590" s="33"/>
      <c r="X590" s="33"/>
      <c r="Y590" s="33"/>
      <c r="Z590" s="30"/>
      <c r="AA590" s="30"/>
    </row>
    <row r="591" spans="1:27" ht="13.2" x14ac:dyDescent="0.25">
      <c r="A591" s="78"/>
      <c r="B591" s="28"/>
      <c r="C591" s="28"/>
      <c r="D591" s="27"/>
      <c r="E591" s="28"/>
      <c r="F591" s="27"/>
      <c r="G591" s="28"/>
      <c r="H591" s="31"/>
      <c r="I591" s="31"/>
      <c r="J591" s="30"/>
      <c r="K591" s="30"/>
      <c r="L591" s="28"/>
      <c r="M591" s="31"/>
      <c r="N591" s="32"/>
      <c r="O591" s="31"/>
      <c r="P591" s="28"/>
      <c r="Q591" s="28"/>
      <c r="R591" s="31"/>
      <c r="S591" s="31"/>
      <c r="T591" s="33"/>
      <c r="U591" s="33"/>
      <c r="V591" s="33"/>
      <c r="W591" s="33"/>
      <c r="X591" s="33"/>
      <c r="Y591" s="33"/>
      <c r="Z591" s="30"/>
      <c r="AA591" s="30"/>
    </row>
    <row r="592" spans="1:27" ht="13.2" x14ac:dyDescent="0.25">
      <c r="A592" s="78"/>
      <c r="B592" s="28"/>
      <c r="C592" s="28"/>
      <c r="D592" s="27"/>
      <c r="E592" s="28"/>
      <c r="F592" s="27"/>
      <c r="G592" s="28"/>
      <c r="H592" s="31"/>
      <c r="I592" s="31"/>
      <c r="J592" s="30"/>
      <c r="K592" s="30"/>
      <c r="L592" s="28"/>
      <c r="M592" s="31"/>
      <c r="N592" s="32"/>
      <c r="O592" s="31"/>
      <c r="P592" s="28"/>
      <c r="Q592" s="28"/>
      <c r="R592" s="31"/>
      <c r="S592" s="31"/>
      <c r="T592" s="33"/>
      <c r="U592" s="33"/>
      <c r="V592" s="33"/>
      <c r="W592" s="33"/>
      <c r="X592" s="33"/>
      <c r="Y592" s="33"/>
      <c r="Z592" s="30"/>
      <c r="AA592" s="30"/>
    </row>
    <row r="593" spans="1:27" ht="13.2" x14ac:dyDescent="0.25">
      <c r="A593" s="78"/>
      <c r="B593" s="28"/>
      <c r="C593" s="28"/>
      <c r="D593" s="27"/>
      <c r="E593" s="28"/>
      <c r="F593" s="27"/>
      <c r="G593" s="28"/>
      <c r="H593" s="31"/>
      <c r="I593" s="31"/>
      <c r="J593" s="30"/>
      <c r="K593" s="30"/>
      <c r="L593" s="28"/>
      <c r="M593" s="31"/>
      <c r="N593" s="32"/>
      <c r="O593" s="31"/>
      <c r="P593" s="28"/>
      <c r="Q593" s="28"/>
      <c r="R593" s="31"/>
      <c r="S593" s="31"/>
      <c r="T593" s="33"/>
      <c r="U593" s="33"/>
      <c r="V593" s="33"/>
      <c r="W593" s="33"/>
      <c r="X593" s="33"/>
      <c r="Y593" s="33"/>
      <c r="Z593" s="30"/>
      <c r="AA593" s="30"/>
    </row>
    <row r="594" spans="1:27" ht="13.2" x14ac:dyDescent="0.25">
      <c r="A594" s="78"/>
      <c r="B594" s="28"/>
      <c r="C594" s="28"/>
      <c r="D594" s="27"/>
      <c r="E594" s="28"/>
      <c r="F594" s="27"/>
      <c r="G594" s="28"/>
      <c r="H594" s="31"/>
      <c r="I594" s="31"/>
      <c r="J594" s="30"/>
      <c r="K594" s="30"/>
      <c r="L594" s="28"/>
      <c r="M594" s="31"/>
      <c r="N594" s="32"/>
      <c r="O594" s="31"/>
      <c r="P594" s="28"/>
      <c r="Q594" s="28"/>
      <c r="R594" s="31"/>
      <c r="S594" s="31"/>
      <c r="T594" s="33"/>
      <c r="U594" s="33"/>
      <c r="V594" s="33"/>
      <c r="W594" s="33"/>
      <c r="X594" s="33"/>
      <c r="Y594" s="33"/>
      <c r="Z594" s="30"/>
      <c r="AA594" s="30"/>
    </row>
    <row r="595" spans="1:27" ht="13.2" x14ac:dyDescent="0.25">
      <c r="A595" s="78"/>
      <c r="B595" s="28"/>
      <c r="C595" s="28"/>
      <c r="D595" s="27"/>
      <c r="E595" s="28"/>
      <c r="F595" s="27"/>
      <c r="G595" s="28"/>
      <c r="H595" s="31"/>
      <c r="I595" s="31"/>
      <c r="J595" s="30"/>
      <c r="K595" s="30"/>
      <c r="L595" s="28"/>
      <c r="M595" s="31"/>
      <c r="N595" s="32"/>
      <c r="O595" s="31"/>
      <c r="P595" s="28"/>
      <c r="Q595" s="28"/>
      <c r="R595" s="31"/>
      <c r="S595" s="31"/>
      <c r="T595" s="33"/>
      <c r="U595" s="33"/>
      <c r="V595" s="33"/>
      <c r="W595" s="33"/>
      <c r="X595" s="33"/>
      <c r="Y595" s="33"/>
      <c r="Z595" s="30"/>
      <c r="AA595" s="30"/>
    </row>
    <row r="596" spans="1:27" ht="13.2" x14ac:dyDescent="0.25">
      <c r="A596" s="78"/>
      <c r="B596" s="28"/>
      <c r="C596" s="28"/>
      <c r="D596" s="27"/>
      <c r="E596" s="28"/>
      <c r="F596" s="27"/>
      <c r="G596" s="28"/>
      <c r="H596" s="31"/>
      <c r="I596" s="31"/>
      <c r="J596" s="30"/>
      <c r="K596" s="30"/>
      <c r="L596" s="28"/>
      <c r="M596" s="31"/>
      <c r="N596" s="32"/>
      <c r="O596" s="31"/>
      <c r="P596" s="28"/>
      <c r="Q596" s="28"/>
      <c r="R596" s="31"/>
      <c r="S596" s="31"/>
      <c r="T596" s="33"/>
      <c r="U596" s="33"/>
      <c r="V596" s="33"/>
      <c r="W596" s="33"/>
      <c r="X596" s="33"/>
      <c r="Y596" s="33"/>
      <c r="Z596" s="30"/>
      <c r="AA596" s="30"/>
    </row>
    <row r="597" spans="1:27" ht="13.2" x14ac:dyDescent="0.25">
      <c r="A597" s="78"/>
      <c r="B597" s="28"/>
      <c r="C597" s="28"/>
      <c r="D597" s="27"/>
      <c r="E597" s="28"/>
      <c r="F597" s="27"/>
      <c r="G597" s="28"/>
      <c r="H597" s="31"/>
      <c r="I597" s="31"/>
      <c r="J597" s="30"/>
      <c r="K597" s="30"/>
      <c r="L597" s="28"/>
      <c r="M597" s="31"/>
      <c r="N597" s="32"/>
      <c r="O597" s="31"/>
      <c r="P597" s="28"/>
      <c r="Q597" s="28"/>
      <c r="R597" s="31"/>
      <c r="S597" s="31"/>
      <c r="T597" s="33"/>
      <c r="U597" s="33"/>
      <c r="V597" s="33"/>
      <c r="W597" s="33"/>
      <c r="X597" s="33"/>
      <c r="Y597" s="33"/>
      <c r="Z597" s="30"/>
      <c r="AA597" s="30"/>
    </row>
    <row r="598" spans="1:27" ht="13.2" x14ac:dyDescent="0.25">
      <c r="A598" s="78"/>
      <c r="B598" s="28"/>
      <c r="C598" s="28"/>
      <c r="D598" s="27"/>
      <c r="E598" s="28"/>
      <c r="F598" s="27"/>
      <c r="G598" s="28"/>
      <c r="H598" s="31"/>
      <c r="I598" s="31"/>
      <c r="J598" s="30"/>
      <c r="K598" s="30"/>
      <c r="L598" s="28"/>
      <c r="M598" s="31"/>
      <c r="N598" s="32"/>
      <c r="O598" s="31"/>
      <c r="P598" s="28"/>
      <c r="Q598" s="28"/>
      <c r="R598" s="31"/>
      <c r="S598" s="31"/>
      <c r="T598" s="33"/>
      <c r="U598" s="33"/>
      <c r="V598" s="33"/>
      <c r="W598" s="33"/>
      <c r="X598" s="33"/>
      <c r="Y598" s="33"/>
      <c r="Z598" s="30"/>
      <c r="AA598" s="30"/>
    </row>
    <row r="599" spans="1:27" ht="13.2" x14ac:dyDescent="0.25">
      <c r="A599" s="78"/>
      <c r="B599" s="28"/>
      <c r="C599" s="28"/>
      <c r="D599" s="27"/>
      <c r="E599" s="28"/>
      <c r="F599" s="27"/>
      <c r="G599" s="28"/>
      <c r="H599" s="31"/>
      <c r="I599" s="31"/>
      <c r="J599" s="30"/>
      <c r="K599" s="30"/>
      <c r="L599" s="28"/>
      <c r="M599" s="31"/>
      <c r="N599" s="32"/>
      <c r="O599" s="31"/>
      <c r="P599" s="28"/>
      <c r="Q599" s="28"/>
      <c r="R599" s="31"/>
      <c r="S599" s="31"/>
      <c r="T599" s="33"/>
      <c r="U599" s="33"/>
      <c r="V599" s="33"/>
      <c r="W599" s="33"/>
      <c r="X599" s="33"/>
      <c r="Y599" s="33"/>
      <c r="Z599" s="30"/>
      <c r="AA599" s="30"/>
    </row>
    <row r="600" spans="1:27" ht="13.2" x14ac:dyDescent="0.25">
      <c r="A600" s="78"/>
      <c r="B600" s="28"/>
      <c r="C600" s="28"/>
      <c r="D600" s="27"/>
      <c r="E600" s="28"/>
      <c r="F600" s="27"/>
      <c r="G600" s="28"/>
      <c r="H600" s="31"/>
      <c r="I600" s="31"/>
      <c r="J600" s="30"/>
      <c r="K600" s="30"/>
      <c r="L600" s="28"/>
      <c r="M600" s="31"/>
      <c r="N600" s="32"/>
      <c r="O600" s="31"/>
      <c r="P600" s="28"/>
      <c r="Q600" s="28"/>
      <c r="R600" s="31"/>
      <c r="S600" s="31"/>
      <c r="T600" s="33"/>
      <c r="U600" s="33"/>
      <c r="V600" s="33"/>
      <c r="W600" s="33"/>
      <c r="X600" s="33"/>
      <c r="Y600" s="33"/>
      <c r="Z600" s="30"/>
      <c r="AA600" s="30"/>
    </row>
    <row r="601" spans="1:27" ht="13.2" x14ac:dyDescent="0.25">
      <c r="A601" s="78"/>
      <c r="B601" s="28"/>
      <c r="C601" s="28"/>
      <c r="D601" s="27"/>
      <c r="E601" s="28"/>
      <c r="F601" s="27"/>
      <c r="G601" s="28"/>
      <c r="H601" s="31"/>
      <c r="I601" s="31"/>
      <c r="J601" s="30"/>
      <c r="K601" s="30"/>
      <c r="L601" s="28"/>
      <c r="M601" s="31"/>
      <c r="N601" s="32"/>
      <c r="O601" s="31"/>
      <c r="P601" s="28"/>
      <c r="Q601" s="28"/>
      <c r="R601" s="31"/>
      <c r="S601" s="31"/>
      <c r="T601" s="33"/>
      <c r="U601" s="33"/>
      <c r="V601" s="33"/>
      <c r="W601" s="33"/>
      <c r="X601" s="33"/>
      <c r="Y601" s="33"/>
      <c r="Z601" s="30"/>
      <c r="AA601" s="30"/>
    </row>
    <row r="602" spans="1:27" ht="13.2" x14ac:dyDescent="0.25">
      <c r="A602" s="78"/>
      <c r="B602" s="28"/>
      <c r="C602" s="28"/>
      <c r="D602" s="27"/>
      <c r="E602" s="28"/>
      <c r="F602" s="27"/>
      <c r="G602" s="28"/>
      <c r="H602" s="31"/>
      <c r="I602" s="31"/>
      <c r="J602" s="30"/>
      <c r="K602" s="30"/>
      <c r="L602" s="28"/>
      <c r="M602" s="31"/>
      <c r="N602" s="32"/>
      <c r="O602" s="31"/>
      <c r="P602" s="28"/>
      <c r="Q602" s="28"/>
      <c r="R602" s="31"/>
      <c r="S602" s="31"/>
      <c r="T602" s="33"/>
      <c r="U602" s="33"/>
      <c r="V602" s="33"/>
      <c r="W602" s="33"/>
      <c r="X602" s="33"/>
      <c r="Y602" s="33"/>
      <c r="Z602" s="30"/>
      <c r="AA602" s="30"/>
    </row>
    <row r="603" spans="1:27" ht="13.2" x14ac:dyDescent="0.25">
      <c r="A603" s="78"/>
      <c r="B603" s="28"/>
      <c r="C603" s="28"/>
      <c r="D603" s="27"/>
      <c r="E603" s="28"/>
      <c r="F603" s="27"/>
      <c r="G603" s="28"/>
      <c r="H603" s="31"/>
      <c r="I603" s="31"/>
      <c r="J603" s="30"/>
      <c r="K603" s="30"/>
      <c r="L603" s="28"/>
      <c r="M603" s="31"/>
      <c r="N603" s="32"/>
      <c r="O603" s="31"/>
      <c r="P603" s="28"/>
      <c r="Q603" s="28"/>
      <c r="R603" s="31"/>
      <c r="S603" s="31"/>
      <c r="T603" s="33"/>
      <c r="U603" s="33"/>
      <c r="V603" s="33"/>
      <c r="W603" s="33"/>
      <c r="X603" s="33"/>
      <c r="Y603" s="33"/>
      <c r="Z603" s="30"/>
      <c r="AA603" s="30"/>
    </row>
    <row r="604" spans="1:27" ht="13.2" x14ac:dyDescent="0.25">
      <c r="A604" s="78"/>
      <c r="B604" s="28"/>
      <c r="C604" s="28"/>
      <c r="D604" s="27"/>
      <c r="E604" s="28"/>
      <c r="F604" s="27"/>
      <c r="G604" s="28"/>
      <c r="H604" s="31"/>
      <c r="I604" s="31"/>
      <c r="J604" s="30"/>
      <c r="K604" s="30"/>
      <c r="L604" s="28"/>
      <c r="M604" s="31"/>
      <c r="N604" s="32"/>
      <c r="O604" s="31"/>
      <c r="P604" s="28"/>
      <c r="Q604" s="28"/>
      <c r="R604" s="31"/>
      <c r="S604" s="31"/>
      <c r="T604" s="33"/>
      <c r="U604" s="33"/>
      <c r="V604" s="33"/>
      <c r="W604" s="33"/>
      <c r="X604" s="33"/>
      <c r="Y604" s="33"/>
      <c r="Z604" s="30"/>
      <c r="AA604" s="30"/>
    </row>
    <row r="605" spans="1:27" ht="13.2" x14ac:dyDescent="0.25">
      <c r="A605" s="78"/>
      <c r="B605" s="28"/>
      <c r="C605" s="28"/>
      <c r="D605" s="27"/>
      <c r="E605" s="28"/>
      <c r="F605" s="27"/>
      <c r="G605" s="28"/>
      <c r="H605" s="31"/>
      <c r="I605" s="31"/>
      <c r="J605" s="30"/>
      <c r="K605" s="30"/>
      <c r="L605" s="28"/>
      <c r="M605" s="31"/>
      <c r="N605" s="32"/>
      <c r="O605" s="31"/>
      <c r="P605" s="28"/>
      <c r="Q605" s="28"/>
      <c r="R605" s="31"/>
      <c r="S605" s="31"/>
      <c r="T605" s="33"/>
      <c r="U605" s="33"/>
      <c r="V605" s="33"/>
      <c r="W605" s="33"/>
      <c r="X605" s="33"/>
      <c r="Y605" s="33"/>
      <c r="Z605" s="30"/>
      <c r="AA605" s="30"/>
    </row>
    <row r="606" spans="1:27" ht="13.2" x14ac:dyDescent="0.25">
      <c r="A606" s="78"/>
      <c r="B606" s="28"/>
      <c r="C606" s="28"/>
      <c r="D606" s="27"/>
      <c r="E606" s="28"/>
      <c r="F606" s="27"/>
      <c r="G606" s="28"/>
      <c r="H606" s="31"/>
      <c r="I606" s="31"/>
      <c r="J606" s="30"/>
      <c r="K606" s="30"/>
      <c r="L606" s="28"/>
      <c r="M606" s="31"/>
      <c r="N606" s="32"/>
      <c r="O606" s="31"/>
      <c r="P606" s="28"/>
      <c r="Q606" s="28"/>
      <c r="R606" s="31"/>
      <c r="S606" s="31"/>
      <c r="T606" s="33"/>
      <c r="U606" s="33"/>
      <c r="V606" s="33"/>
      <c r="W606" s="33"/>
      <c r="X606" s="33"/>
      <c r="Y606" s="33"/>
      <c r="Z606" s="30"/>
      <c r="AA606" s="30"/>
    </row>
    <row r="607" spans="1:27" ht="13.2" x14ac:dyDescent="0.25">
      <c r="A607" s="78"/>
      <c r="B607" s="28"/>
      <c r="C607" s="28"/>
      <c r="D607" s="27"/>
      <c r="E607" s="28"/>
      <c r="F607" s="27"/>
      <c r="G607" s="28"/>
      <c r="H607" s="31"/>
      <c r="I607" s="31"/>
      <c r="J607" s="30"/>
      <c r="K607" s="30"/>
      <c r="L607" s="28"/>
      <c r="M607" s="31"/>
      <c r="N607" s="32"/>
      <c r="O607" s="31"/>
      <c r="P607" s="28"/>
      <c r="Q607" s="28"/>
      <c r="R607" s="31"/>
      <c r="S607" s="31"/>
      <c r="T607" s="33"/>
      <c r="U607" s="33"/>
      <c r="V607" s="33"/>
      <c r="W607" s="33"/>
      <c r="X607" s="33"/>
      <c r="Y607" s="33"/>
      <c r="Z607" s="30"/>
      <c r="AA607" s="30"/>
    </row>
    <row r="608" spans="1:27" ht="13.2" x14ac:dyDescent="0.25">
      <c r="A608" s="78"/>
      <c r="B608" s="28"/>
      <c r="C608" s="28"/>
      <c r="D608" s="27"/>
      <c r="E608" s="28"/>
      <c r="F608" s="27"/>
      <c r="G608" s="28"/>
      <c r="H608" s="31"/>
      <c r="I608" s="31"/>
      <c r="J608" s="30"/>
      <c r="K608" s="30"/>
      <c r="L608" s="28"/>
      <c r="M608" s="31"/>
      <c r="N608" s="32"/>
      <c r="O608" s="31"/>
      <c r="P608" s="28"/>
      <c r="Q608" s="28"/>
      <c r="R608" s="31"/>
      <c r="S608" s="31"/>
      <c r="T608" s="33"/>
      <c r="U608" s="33"/>
      <c r="V608" s="33"/>
      <c r="W608" s="33"/>
      <c r="X608" s="33"/>
      <c r="Y608" s="33"/>
      <c r="Z608" s="30"/>
      <c r="AA608" s="30"/>
    </row>
    <row r="609" spans="1:27" ht="13.2" x14ac:dyDescent="0.25">
      <c r="A609" s="78"/>
      <c r="B609" s="28"/>
      <c r="C609" s="28"/>
      <c r="D609" s="27"/>
      <c r="E609" s="28"/>
      <c r="F609" s="27"/>
      <c r="G609" s="28"/>
      <c r="H609" s="31"/>
      <c r="I609" s="31"/>
      <c r="J609" s="30"/>
      <c r="K609" s="30"/>
      <c r="L609" s="28"/>
      <c r="M609" s="31"/>
      <c r="N609" s="32"/>
      <c r="O609" s="31"/>
      <c r="P609" s="28"/>
      <c r="Q609" s="28"/>
      <c r="R609" s="31"/>
      <c r="S609" s="31"/>
      <c r="T609" s="33"/>
      <c r="U609" s="33"/>
      <c r="V609" s="33"/>
      <c r="W609" s="33"/>
      <c r="X609" s="33"/>
      <c r="Y609" s="33"/>
      <c r="Z609" s="30"/>
      <c r="AA609" s="30"/>
    </row>
    <row r="610" spans="1:27" ht="13.2" x14ac:dyDescent="0.25">
      <c r="A610" s="78"/>
      <c r="B610" s="28"/>
      <c r="C610" s="28"/>
      <c r="D610" s="27"/>
      <c r="E610" s="28"/>
      <c r="F610" s="27"/>
      <c r="G610" s="28"/>
      <c r="H610" s="31"/>
      <c r="I610" s="31"/>
      <c r="J610" s="30"/>
      <c r="K610" s="30"/>
      <c r="L610" s="28"/>
      <c r="M610" s="31"/>
      <c r="N610" s="32"/>
      <c r="O610" s="31"/>
      <c r="P610" s="28"/>
      <c r="Q610" s="28"/>
      <c r="R610" s="31"/>
      <c r="S610" s="31"/>
      <c r="T610" s="33"/>
      <c r="U610" s="33"/>
      <c r="V610" s="33"/>
      <c r="W610" s="33"/>
      <c r="X610" s="33"/>
      <c r="Y610" s="33"/>
      <c r="Z610" s="30"/>
      <c r="AA610" s="30"/>
    </row>
    <row r="611" spans="1:27" ht="13.2" x14ac:dyDescent="0.25">
      <c r="A611" s="78"/>
      <c r="B611" s="28"/>
      <c r="C611" s="28"/>
      <c r="D611" s="27"/>
      <c r="E611" s="28"/>
      <c r="F611" s="27"/>
      <c r="G611" s="28"/>
      <c r="H611" s="31"/>
      <c r="I611" s="31"/>
      <c r="J611" s="30"/>
      <c r="K611" s="30"/>
      <c r="L611" s="28"/>
      <c r="M611" s="31"/>
      <c r="N611" s="32"/>
      <c r="O611" s="31"/>
      <c r="P611" s="28"/>
      <c r="Q611" s="28"/>
      <c r="R611" s="31"/>
      <c r="S611" s="31"/>
      <c r="T611" s="33"/>
      <c r="U611" s="33"/>
      <c r="V611" s="33"/>
      <c r="W611" s="33"/>
      <c r="X611" s="33"/>
      <c r="Y611" s="33"/>
      <c r="Z611" s="30"/>
      <c r="AA611" s="30"/>
    </row>
    <row r="612" spans="1:27" ht="13.2" x14ac:dyDescent="0.25">
      <c r="A612" s="78"/>
      <c r="B612" s="28"/>
      <c r="C612" s="28"/>
      <c r="D612" s="27"/>
      <c r="E612" s="28"/>
      <c r="F612" s="27"/>
      <c r="G612" s="28"/>
      <c r="H612" s="31"/>
      <c r="I612" s="31"/>
      <c r="J612" s="30"/>
      <c r="K612" s="30"/>
      <c r="L612" s="28"/>
      <c r="M612" s="31"/>
      <c r="N612" s="32"/>
      <c r="O612" s="31"/>
      <c r="P612" s="28"/>
      <c r="Q612" s="28"/>
      <c r="R612" s="31"/>
      <c r="S612" s="31"/>
      <c r="T612" s="33"/>
      <c r="U612" s="33"/>
      <c r="V612" s="33"/>
      <c r="W612" s="33"/>
      <c r="X612" s="33"/>
      <c r="Y612" s="33"/>
      <c r="Z612" s="30"/>
      <c r="AA612" s="30"/>
    </row>
    <row r="613" spans="1:27" ht="13.2" x14ac:dyDescent="0.25">
      <c r="A613" s="78"/>
      <c r="B613" s="28"/>
      <c r="C613" s="28"/>
      <c r="D613" s="27"/>
      <c r="E613" s="28"/>
      <c r="F613" s="27"/>
      <c r="G613" s="28"/>
      <c r="H613" s="31"/>
      <c r="I613" s="31"/>
      <c r="J613" s="30"/>
      <c r="K613" s="30"/>
      <c r="L613" s="28"/>
      <c r="M613" s="31"/>
      <c r="N613" s="32"/>
      <c r="O613" s="31"/>
      <c r="P613" s="28"/>
      <c r="Q613" s="28"/>
      <c r="R613" s="31"/>
      <c r="S613" s="31"/>
      <c r="T613" s="33"/>
      <c r="U613" s="33"/>
      <c r="V613" s="33"/>
      <c r="W613" s="33"/>
      <c r="X613" s="33"/>
      <c r="Y613" s="33"/>
      <c r="Z613" s="30"/>
      <c r="AA613" s="30"/>
    </row>
    <row r="614" spans="1:27" ht="13.2" x14ac:dyDescent="0.25">
      <c r="A614" s="78"/>
      <c r="B614" s="28"/>
      <c r="C614" s="28"/>
      <c r="D614" s="27"/>
      <c r="E614" s="28"/>
      <c r="F614" s="27"/>
      <c r="G614" s="28"/>
      <c r="H614" s="31"/>
      <c r="I614" s="31"/>
      <c r="J614" s="30"/>
      <c r="K614" s="30"/>
      <c r="L614" s="28"/>
      <c r="M614" s="31"/>
      <c r="N614" s="32"/>
      <c r="O614" s="31"/>
      <c r="P614" s="28"/>
      <c r="Q614" s="28"/>
      <c r="R614" s="31"/>
      <c r="S614" s="31"/>
      <c r="T614" s="33"/>
      <c r="U614" s="33"/>
      <c r="V614" s="33"/>
      <c r="W614" s="33"/>
      <c r="X614" s="33"/>
      <c r="Y614" s="33"/>
      <c r="Z614" s="30"/>
      <c r="AA614" s="30"/>
    </row>
    <row r="615" spans="1:27" ht="13.2" x14ac:dyDescent="0.25">
      <c r="A615" s="78"/>
      <c r="B615" s="28"/>
      <c r="C615" s="28"/>
      <c r="D615" s="27"/>
      <c r="E615" s="28"/>
      <c r="F615" s="27"/>
      <c r="G615" s="28"/>
      <c r="H615" s="31"/>
      <c r="I615" s="31"/>
      <c r="J615" s="30"/>
      <c r="K615" s="30"/>
      <c r="L615" s="28"/>
      <c r="M615" s="31"/>
      <c r="N615" s="32"/>
      <c r="O615" s="31"/>
      <c r="P615" s="28"/>
      <c r="Q615" s="28"/>
      <c r="R615" s="31"/>
      <c r="S615" s="31"/>
      <c r="T615" s="33"/>
      <c r="U615" s="33"/>
      <c r="V615" s="33"/>
      <c r="W615" s="33"/>
      <c r="X615" s="33"/>
      <c r="Y615" s="33"/>
      <c r="Z615" s="30"/>
      <c r="AA615" s="30"/>
    </row>
    <row r="616" spans="1:27" ht="13.2" x14ac:dyDescent="0.25">
      <c r="A616" s="78"/>
      <c r="B616" s="28"/>
      <c r="C616" s="28"/>
      <c r="D616" s="27"/>
      <c r="E616" s="28"/>
      <c r="F616" s="27"/>
      <c r="G616" s="28"/>
      <c r="H616" s="31"/>
      <c r="I616" s="31"/>
      <c r="J616" s="30"/>
      <c r="K616" s="30"/>
      <c r="L616" s="28"/>
      <c r="M616" s="31"/>
      <c r="N616" s="32"/>
      <c r="O616" s="31"/>
      <c r="P616" s="28"/>
      <c r="Q616" s="28"/>
      <c r="R616" s="31"/>
      <c r="S616" s="31"/>
      <c r="T616" s="33"/>
      <c r="U616" s="33"/>
      <c r="V616" s="33"/>
      <c r="W616" s="33"/>
      <c r="X616" s="33"/>
      <c r="Y616" s="33"/>
      <c r="Z616" s="30"/>
      <c r="AA616" s="30"/>
    </row>
    <row r="617" spans="1:27" ht="13.2" x14ac:dyDescent="0.25">
      <c r="A617" s="78"/>
      <c r="B617" s="28"/>
      <c r="C617" s="28"/>
      <c r="D617" s="27"/>
      <c r="E617" s="28"/>
      <c r="F617" s="27"/>
      <c r="G617" s="28"/>
      <c r="H617" s="31"/>
      <c r="I617" s="31"/>
      <c r="J617" s="30"/>
      <c r="K617" s="30"/>
      <c r="L617" s="28"/>
      <c r="M617" s="31"/>
      <c r="N617" s="32"/>
      <c r="O617" s="31"/>
      <c r="P617" s="28"/>
      <c r="Q617" s="28"/>
      <c r="R617" s="31"/>
      <c r="S617" s="31"/>
      <c r="T617" s="33"/>
      <c r="U617" s="33"/>
      <c r="V617" s="33"/>
      <c r="W617" s="33"/>
      <c r="X617" s="33"/>
      <c r="Y617" s="33"/>
      <c r="Z617" s="30"/>
      <c r="AA617" s="30"/>
    </row>
    <row r="618" spans="1:27" ht="13.2" x14ac:dyDescent="0.25">
      <c r="A618" s="78"/>
      <c r="B618" s="28"/>
      <c r="C618" s="28"/>
      <c r="D618" s="27"/>
      <c r="E618" s="28"/>
      <c r="F618" s="27"/>
      <c r="G618" s="28"/>
      <c r="H618" s="31"/>
      <c r="I618" s="31"/>
      <c r="J618" s="30"/>
      <c r="K618" s="30"/>
      <c r="L618" s="28"/>
      <c r="M618" s="31"/>
      <c r="N618" s="32"/>
      <c r="O618" s="31"/>
      <c r="P618" s="28"/>
      <c r="Q618" s="28"/>
      <c r="R618" s="31"/>
      <c r="S618" s="31"/>
      <c r="T618" s="33"/>
      <c r="U618" s="33"/>
      <c r="V618" s="33"/>
      <c r="W618" s="33"/>
      <c r="X618" s="33"/>
      <c r="Y618" s="33"/>
      <c r="Z618" s="30"/>
      <c r="AA618" s="30"/>
    </row>
    <row r="619" spans="1:27" ht="13.2" x14ac:dyDescent="0.25">
      <c r="A619" s="78"/>
      <c r="B619" s="28"/>
      <c r="C619" s="28"/>
      <c r="D619" s="27"/>
      <c r="E619" s="28"/>
      <c r="F619" s="27"/>
      <c r="G619" s="28"/>
      <c r="H619" s="31"/>
      <c r="I619" s="31"/>
      <c r="J619" s="30"/>
      <c r="K619" s="30"/>
      <c r="L619" s="28"/>
      <c r="M619" s="31"/>
      <c r="N619" s="32"/>
      <c r="O619" s="31"/>
      <c r="P619" s="28"/>
      <c r="Q619" s="28"/>
      <c r="R619" s="31"/>
      <c r="S619" s="31"/>
      <c r="T619" s="33"/>
      <c r="U619" s="33"/>
      <c r="V619" s="33"/>
      <c r="W619" s="33"/>
      <c r="X619" s="33"/>
      <c r="Y619" s="33"/>
      <c r="Z619" s="30"/>
      <c r="AA619" s="30"/>
    </row>
    <row r="620" spans="1:27" ht="13.2" x14ac:dyDescent="0.25">
      <c r="A620" s="78"/>
      <c r="B620" s="28"/>
      <c r="C620" s="28"/>
      <c r="D620" s="27"/>
      <c r="E620" s="28"/>
      <c r="F620" s="27"/>
      <c r="G620" s="28"/>
      <c r="H620" s="31"/>
      <c r="I620" s="31"/>
      <c r="J620" s="30"/>
      <c r="K620" s="30"/>
      <c r="L620" s="28"/>
      <c r="M620" s="31"/>
      <c r="N620" s="32"/>
      <c r="O620" s="31"/>
      <c r="P620" s="28"/>
      <c r="Q620" s="28"/>
      <c r="R620" s="31"/>
      <c r="S620" s="31"/>
      <c r="T620" s="33"/>
      <c r="U620" s="33"/>
      <c r="V620" s="33"/>
      <c r="W620" s="33"/>
      <c r="X620" s="33"/>
      <c r="Y620" s="33"/>
      <c r="Z620" s="30"/>
      <c r="AA620" s="30"/>
    </row>
    <row r="621" spans="1:27" ht="13.2" x14ac:dyDescent="0.25">
      <c r="A621" s="78"/>
      <c r="B621" s="28"/>
      <c r="C621" s="28"/>
      <c r="D621" s="27"/>
      <c r="E621" s="28"/>
      <c r="F621" s="27"/>
      <c r="G621" s="28"/>
      <c r="H621" s="31"/>
      <c r="I621" s="31"/>
      <c r="J621" s="30"/>
      <c r="K621" s="30"/>
      <c r="L621" s="28"/>
      <c r="M621" s="31"/>
      <c r="N621" s="32"/>
      <c r="O621" s="31"/>
      <c r="P621" s="28"/>
      <c r="Q621" s="28"/>
      <c r="R621" s="31"/>
      <c r="S621" s="31"/>
      <c r="T621" s="33"/>
      <c r="U621" s="33"/>
      <c r="V621" s="33"/>
      <c r="W621" s="33"/>
      <c r="X621" s="33"/>
      <c r="Y621" s="33"/>
      <c r="Z621" s="30"/>
      <c r="AA621" s="30"/>
    </row>
    <row r="622" spans="1:27" ht="13.2" x14ac:dyDescent="0.25">
      <c r="A622" s="78"/>
      <c r="B622" s="28"/>
      <c r="C622" s="28"/>
      <c r="D622" s="27"/>
      <c r="E622" s="28"/>
      <c r="F622" s="27"/>
      <c r="G622" s="28"/>
      <c r="H622" s="31"/>
      <c r="I622" s="31"/>
      <c r="J622" s="30"/>
      <c r="K622" s="30"/>
      <c r="L622" s="28"/>
      <c r="M622" s="31"/>
      <c r="N622" s="32"/>
      <c r="O622" s="31"/>
      <c r="P622" s="28"/>
      <c r="Q622" s="28"/>
      <c r="R622" s="31"/>
      <c r="S622" s="31"/>
      <c r="T622" s="33"/>
      <c r="U622" s="33"/>
      <c r="V622" s="33"/>
      <c r="W622" s="33"/>
      <c r="X622" s="33"/>
      <c r="Y622" s="33"/>
      <c r="Z622" s="30"/>
      <c r="AA622" s="30"/>
    </row>
    <row r="623" spans="1:27" ht="13.2" x14ac:dyDescent="0.25">
      <c r="A623" s="78"/>
      <c r="B623" s="28"/>
      <c r="C623" s="28"/>
      <c r="D623" s="27"/>
      <c r="E623" s="28"/>
      <c r="F623" s="27"/>
      <c r="G623" s="28"/>
      <c r="H623" s="31"/>
      <c r="I623" s="31"/>
      <c r="J623" s="30"/>
      <c r="K623" s="30"/>
      <c r="L623" s="28"/>
      <c r="M623" s="31"/>
      <c r="N623" s="32"/>
      <c r="O623" s="31"/>
      <c r="P623" s="28"/>
      <c r="Q623" s="28"/>
      <c r="R623" s="31"/>
      <c r="S623" s="31"/>
      <c r="T623" s="33"/>
      <c r="U623" s="33"/>
      <c r="V623" s="33"/>
      <c r="W623" s="33"/>
      <c r="X623" s="33"/>
      <c r="Y623" s="33"/>
      <c r="Z623" s="30"/>
      <c r="AA623" s="30"/>
    </row>
    <row r="624" spans="1:27" ht="13.2" x14ac:dyDescent="0.25">
      <c r="A624" s="78"/>
      <c r="B624" s="28"/>
      <c r="C624" s="28"/>
      <c r="D624" s="27"/>
      <c r="E624" s="28"/>
      <c r="F624" s="27"/>
      <c r="G624" s="28"/>
      <c r="H624" s="31"/>
      <c r="I624" s="31"/>
      <c r="J624" s="30"/>
      <c r="K624" s="30"/>
      <c r="L624" s="28"/>
      <c r="M624" s="31"/>
      <c r="N624" s="32"/>
      <c r="O624" s="31"/>
      <c r="P624" s="28"/>
      <c r="Q624" s="28"/>
      <c r="R624" s="31"/>
      <c r="S624" s="31"/>
      <c r="T624" s="33"/>
      <c r="U624" s="33"/>
      <c r="V624" s="33"/>
      <c r="W624" s="33"/>
      <c r="X624" s="33"/>
      <c r="Y624" s="33"/>
      <c r="Z624" s="30"/>
      <c r="AA624" s="30"/>
    </row>
    <row r="625" spans="1:27" ht="13.2" x14ac:dyDescent="0.25">
      <c r="A625" s="78"/>
      <c r="B625" s="28"/>
      <c r="C625" s="28"/>
      <c r="D625" s="27"/>
      <c r="E625" s="28"/>
      <c r="F625" s="27"/>
      <c r="G625" s="28"/>
      <c r="H625" s="31"/>
      <c r="I625" s="31"/>
      <c r="J625" s="30"/>
      <c r="K625" s="30"/>
      <c r="L625" s="28"/>
      <c r="M625" s="31"/>
      <c r="N625" s="32"/>
      <c r="O625" s="31"/>
      <c r="P625" s="28"/>
      <c r="Q625" s="28"/>
      <c r="R625" s="31"/>
      <c r="S625" s="31"/>
      <c r="T625" s="33"/>
      <c r="U625" s="33"/>
      <c r="V625" s="33"/>
      <c r="W625" s="33"/>
      <c r="X625" s="33"/>
      <c r="Y625" s="33"/>
      <c r="Z625" s="30"/>
      <c r="AA625" s="30"/>
    </row>
    <row r="626" spans="1:27" ht="13.2" x14ac:dyDescent="0.25">
      <c r="A626" s="78"/>
      <c r="B626" s="28"/>
      <c r="C626" s="28"/>
      <c r="D626" s="27"/>
      <c r="E626" s="28"/>
      <c r="F626" s="27"/>
      <c r="G626" s="28"/>
      <c r="H626" s="31"/>
      <c r="I626" s="31"/>
      <c r="J626" s="30"/>
      <c r="K626" s="30"/>
      <c r="L626" s="28"/>
      <c r="M626" s="31"/>
      <c r="N626" s="32"/>
      <c r="O626" s="31"/>
      <c r="P626" s="28"/>
      <c r="Q626" s="28"/>
      <c r="R626" s="31"/>
      <c r="S626" s="31"/>
      <c r="T626" s="33"/>
      <c r="U626" s="33"/>
      <c r="V626" s="33"/>
      <c r="W626" s="33"/>
      <c r="X626" s="33"/>
      <c r="Y626" s="33"/>
      <c r="Z626" s="30"/>
      <c r="AA626" s="30"/>
    </row>
    <row r="627" spans="1:27" ht="13.2" x14ac:dyDescent="0.25">
      <c r="A627" s="78"/>
      <c r="B627" s="28"/>
      <c r="C627" s="28"/>
      <c r="D627" s="27"/>
      <c r="E627" s="28"/>
      <c r="F627" s="27"/>
      <c r="G627" s="28"/>
      <c r="H627" s="31"/>
      <c r="I627" s="31"/>
      <c r="J627" s="30"/>
      <c r="K627" s="30"/>
      <c r="L627" s="28"/>
      <c r="M627" s="31"/>
      <c r="N627" s="32"/>
      <c r="O627" s="31"/>
      <c r="P627" s="28"/>
      <c r="Q627" s="28"/>
      <c r="R627" s="31"/>
      <c r="S627" s="31"/>
      <c r="T627" s="33"/>
      <c r="U627" s="33"/>
      <c r="V627" s="33"/>
      <c r="W627" s="33"/>
      <c r="X627" s="33"/>
      <c r="Y627" s="33"/>
      <c r="Z627" s="30"/>
      <c r="AA627" s="30"/>
    </row>
    <row r="628" spans="1:27" ht="13.2" x14ac:dyDescent="0.25">
      <c r="A628" s="78"/>
      <c r="B628" s="28"/>
      <c r="C628" s="28"/>
      <c r="D628" s="27"/>
      <c r="E628" s="28"/>
      <c r="F628" s="27"/>
      <c r="G628" s="28"/>
      <c r="H628" s="31"/>
      <c r="I628" s="31"/>
      <c r="J628" s="30"/>
      <c r="K628" s="30"/>
      <c r="L628" s="28"/>
      <c r="M628" s="31"/>
      <c r="N628" s="32"/>
      <c r="O628" s="31"/>
      <c r="P628" s="28"/>
      <c r="Q628" s="28"/>
      <c r="R628" s="31"/>
      <c r="S628" s="31"/>
      <c r="T628" s="33"/>
      <c r="U628" s="33"/>
      <c r="V628" s="33"/>
      <c r="W628" s="33"/>
      <c r="X628" s="33"/>
      <c r="Y628" s="33"/>
      <c r="Z628" s="30"/>
      <c r="AA628" s="30"/>
    </row>
    <row r="629" spans="1:27" ht="13.2" x14ac:dyDescent="0.25">
      <c r="A629" s="78"/>
      <c r="B629" s="28"/>
      <c r="C629" s="28"/>
      <c r="D629" s="27"/>
      <c r="E629" s="28"/>
      <c r="F629" s="27"/>
      <c r="G629" s="28"/>
      <c r="H629" s="31"/>
      <c r="I629" s="31"/>
      <c r="J629" s="30"/>
      <c r="K629" s="30"/>
      <c r="L629" s="28"/>
      <c r="M629" s="31"/>
      <c r="N629" s="32"/>
      <c r="O629" s="31"/>
      <c r="P629" s="28"/>
      <c r="Q629" s="28"/>
      <c r="R629" s="31"/>
      <c r="S629" s="31"/>
      <c r="T629" s="33"/>
      <c r="U629" s="33"/>
      <c r="V629" s="33"/>
      <c r="W629" s="33"/>
      <c r="X629" s="33"/>
      <c r="Y629" s="33"/>
      <c r="Z629" s="30"/>
      <c r="AA629" s="30"/>
    </row>
    <row r="630" spans="1:27" ht="13.2" x14ac:dyDescent="0.25">
      <c r="A630" s="78"/>
      <c r="B630" s="28"/>
      <c r="C630" s="28"/>
      <c r="D630" s="27"/>
      <c r="E630" s="28"/>
      <c r="F630" s="27"/>
      <c r="G630" s="28"/>
      <c r="H630" s="31"/>
      <c r="I630" s="31"/>
      <c r="J630" s="30"/>
      <c r="K630" s="30"/>
      <c r="L630" s="28"/>
      <c r="M630" s="31"/>
      <c r="N630" s="32"/>
      <c r="O630" s="31"/>
      <c r="P630" s="28"/>
      <c r="Q630" s="28"/>
      <c r="R630" s="31"/>
      <c r="S630" s="31"/>
      <c r="T630" s="33"/>
      <c r="U630" s="33"/>
      <c r="V630" s="33"/>
      <c r="W630" s="33"/>
      <c r="X630" s="33"/>
      <c r="Y630" s="33"/>
      <c r="Z630" s="30"/>
      <c r="AA630" s="30"/>
    </row>
    <row r="631" spans="1:27" ht="13.2" x14ac:dyDescent="0.25">
      <c r="A631" s="78"/>
      <c r="B631" s="28"/>
      <c r="C631" s="28"/>
      <c r="D631" s="27"/>
      <c r="E631" s="28"/>
      <c r="F631" s="27"/>
      <c r="G631" s="28"/>
      <c r="H631" s="31"/>
      <c r="I631" s="31"/>
      <c r="J631" s="30"/>
      <c r="K631" s="30"/>
      <c r="L631" s="28"/>
      <c r="M631" s="31"/>
      <c r="N631" s="32"/>
      <c r="O631" s="31"/>
      <c r="P631" s="28"/>
      <c r="Q631" s="28"/>
      <c r="R631" s="31"/>
      <c r="S631" s="31"/>
      <c r="T631" s="33"/>
      <c r="U631" s="33"/>
      <c r="V631" s="33"/>
      <c r="W631" s="33"/>
      <c r="X631" s="33"/>
      <c r="Y631" s="33"/>
      <c r="Z631" s="30"/>
      <c r="AA631" s="30"/>
    </row>
    <row r="632" spans="1:27" ht="13.2" x14ac:dyDescent="0.25">
      <c r="A632" s="78"/>
      <c r="B632" s="28"/>
      <c r="C632" s="28"/>
      <c r="D632" s="27"/>
      <c r="E632" s="28"/>
      <c r="F632" s="27"/>
      <c r="G632" s="28"/>
      <c r="H632" s="31"/>
      <c r="I632" s="31"/>
      <c r="J632" s="30"/>
      <c r="K632" s="30"/>
      <c r="L632" s="28"/>
      <c r="M632" s="31"/>
      <c r="N632" s="32"/>
      <c r="O632" s="31"/>
      <c r="P632" s="28"/>
      <c r="Q632" s="28"/>
      <c r="R632" s="31"/>
      <c r="S632" s="31"/>
      <c r="T632" s="33"/>
      <c r="U632" s="33"/>
      <c r="V632" s="33"/>
      <c r="W632" s="33"/>
      <c r="X632" s="33"/>
      <c r="Y632" s="33"/>
      <c r="Z632" s="30"/>
      <c r="AA632" s="30"/>
    </row>
    <row r="633" spans="1:27" ht="13.2" x14ac:dyDescent="0.25">
      <c r="A633" s="78"/>
      <c r="B633" s="28"/>
      <c r="C633" s="28"/>
      <c r="D633" s="27"/>
      <c r="E633" s="28"/>
      <c r="F633" s="27"/>
      <c r="G633" s="28"/>
      <c r="H633" s="31"/>
      <c r="I633" s="31"/>
      <c r="J633" s="30"/>
      <c r="K633" s="30"/>
      <c r="L633" s="28"/>
      <c r="M633" s="31"/>
      <c r="N633" s="32"/>
      <c r="O633" s="31"/>
      <c r="P633" s="28"/>
      <c r="Q633" s="28"/>
      <c r="R633" s="31"/>
      <c r="S633" s="31"/>
      <c r="T633" s="33"/>
      <c r="U633" s="33"/>
      <c r="V633" s="33"/>
      <c r="W633" s="33"/>
      <c r="X633" s="33"/>
      <c r="Y633" s="33"/>
      <c r="Z633" s="30"/>
      <c r="AA633" s="30"/>
    </row>
    <row r="634" spans="1:27" ht="13.2" x14ac:dyDescent="0.25">
      <c r="A634" s="78"/>
      <c r="B634" s="28"/>
      <c r="C634" s="28"/>
      <c r="D634" s="27"/>
      <c r="E634" s="28"/>
      <c r="F634" s="27"/>
      <c r="G634" s="28"/>
      <c r="H634" s="31"/>
      <c r="I634" s="31"/>
      <c r="J634" s="30"/>
      <c r="K634" s="30"/>
      <c r="L634" s="28"/>
      <c r="M634" s="31"/>
      <c r="N634" s="32"/>
      <c r="O634" s="31"/>
      <c r="P634" s="28"/>
      <c r="Q634" s="28"/>
      <c r="R634" s="31"/>
      <c r="S634" s="31"/>
      <c r="T634" s="33"/>
      <c r="U634" s="33"/>
      <c r="V634" s="33"/>
      <c r="W634" s="33"/>
      <c r="X634" s="33"/>
      <c r="Y634" s="33"/>
      <c r="Z634" s="30"/>
      <c r="AA634" s="30"/>
    </row>
    <row r="635" spans="1:27" ht="13.2" x14ac:dyDescent="0.25">
      <c r="A635" s="78"/>
      <c r="B635" s="28"/>
      <c r="C635" s="28"/>
      <c r="D635" s="27"/>
      <c r="E635" s="28"/>
      <c r="F635" s="27"/>
      <c r="G635" s="28"/>
      <c r="H635" s="31"/>
      <c r="I635" s="31"/>
      <c r="J635" s="30"/>
      <c r="K635" s="30"/>
      <c r="L635" s="28"/>
      <c r="M635" s="31"/>
      <c r="N635" s="32"/>
      <c r="O635" s="31"/>
      <c r="P635" s="28"/>
      <c r="Q635" s="28"/>
      <c r="R635" s="31"/>
      <c r="S635" s="31"/>
      <c r="T635" s="33"/>
      <c r="U635" s="33"/>
      <c r="V635" s="33"/>
      <c r="W635" s="33"/>
      <c r="X635" s="33"/>
      <c r="Y635" s="33"/>
      <c r="Z635" s="30"/>
      <c r="AA635" s="30"/>
    </row>
    <row r="636" spans="1:27" ht="13.2" x14ac:dyDescent="0.25">
      <c r="A636" s="78"/>
      <c r="B636" s="28"/>
      <c r="C636" s="28"/>
      <c r="D636" s="27"/>
      <c r="E636" s="28"/>
      <c r="F636" s="27"/>
      <c r="G636" s="28"/>
      <c r="H636" s="31"/>
      <c r="I636" s="31"/>
      <c r="J636" s="30"/>
      <c r="K636" s="30"/>
      <c r="L636" s="28"/>
      <c r="M636" s="31"/>
      <c r="N636" s="32"/>
      <c r="O636" s="31"/>
      <c r="P636" s="28"/>
      <c r="Q636" s="28"/>
      <c r="R636" s="31"/>
      <c r="S636" s="31"/>
      <c r="T636" s="33"/>
      <c r="U636" s="33"/>
      <c r="V636" s="33"/>
      <c r="W636" s="33"/>
      <c r="X636" s="33"/>
      <c r="Y636" s="33"/>
      <c r="Z636" s="30"/>
      <c r="AA636" s="30"/>
    </row>
    <row r="637" spans="1:27" ht="13.2" x14ac:dyDescent="0.25">
      <c r="A637" s="78"/>
      <c r="B637" s="28"/>
      <c r="C637" s="28"/>
      <c r="D637" s="27"/>
      <c r="E637" s="28"/>
      <c r="F637" s="27"/>
      <c r="G637" s="28"/>
      <c r="H637" s="31"/>
      <c r="I637" s="31"/>
      <c r="J637" s="30"/>
      <c r="K637" s="30"/>
      <c r="L637" s="28"/>
      <c r="M637" s="31"/>
      <c r="N637" s="32"/>
      <c r="O637" s="31"/>
      <c r="P637" s="28"/>
      <c r="Q637" s="28"/>
      <c r="R637" s="31"/>
      <c r="S637" s="31"/>
      <c r="T637" s="33"/>
      <c r="U637" s="33"/>
      <c r="V637" s="33"/>
      <c r="W637" s="33"/>
      <c r="X637" s="33"/>
      <c r="Y637" s="33"/>
      <c r="Z637" s="30"/>
      <c r="AA637" s="30"/>
    </row>
    <row r="638" spans="1:27" ht="13.2" x14ac:dyDescent="0.25">
      <c r="A638" s="78"/>
      <c r="B638" s="28"/>
      <c r="C638" s="28"/>
      <c r="D638" s="27"/>
      <c r="E638" s="28"/>
      <c r="F638" s="27"/>
      <c r="G638" s="28"/>
      <c r="H638" s="31"/>
      <c r="I638" s="31"/>
      <c r="J638" s="30"/>
      <c r="K638" s="30"/>
      <c r="L638" s="28"/>
      <c r="M638" s="31"/>
      <c r="N638" s="32"/>
      <c r="O638" s="31"/>
      <c r="P638" s="28"/>
      <c r="Q638" s="28"/>
      <c r="R638" s="31"/>
      <c r="S638" s="31"/>
      <c r="T638" s="33"/>
      <c r="U638" s="33"/>
      <c r="V638" s="33"/>
      <c r="W638" s="33"/>
      <c r="X638" s="33"/>
      <c r="Y638" s="33"/>
      <c r="Z638" s="30"/>
      <c r="AA638" s="30"/>
    </row>
    <row r="639" spans="1:27" ht="13.2" x14ac:dyDescent="0.25">
      <c r="A639" s="78"/>
      <c r="B639" s="28"/>
      <c r="C639" s="28"/>
      <c r="D639" s="27"/>
      <c r="E639" s="28"/>
      <c r="F639" s="27"/>
      <c r="G639" s="28"/>
      <c r="H639" s="31"/>
      <c r="I639" s="31"/>
      <c r="J639" s="30"/>
      <c r="K639" s="30"/>
      <c r="L639" s="28"/>
      <c r="M639" s="31"/>
      <c r="N639" s="32"/>
      <c r="O639" s="31"/>
      <c r="P639" s="28"/>
      <c r="Q639" s="28"/>
      <c r="R639" s="31"/>
      <c r="S639" s="31"/>
      <c r="T639" s="33"/>
      <c r="U639" s="33"/>
      <c r="V639" s="33"/>
      <c r="W639" s="33"/>
      <c r="X639" s="33"/>
      <c r="Y639" s="33"/>
      <c r="Z639" s="30"/>
      <c r="AA639" s="30"/>
    </row>
    <row r="640" spans="1:27" ht="13.2" x14ac:dyDescent="0.25">
      <c r="A640" s="78"/>
      <c r="B640" s="28"/>
      <c r="C640" s="28"/>
      <c r="D640" s="27"/>
      <c r="E640" s="28"/>
      <c r="F640" s="27"/>
      <c r="G640" s="28"/>
      <c r="H640" s="31"/>
      <c r="I640" s="31"/>
      <c r="J640" s="30"/>
      <c r="K640" s="30"/>
      <c r="L640" s="28"/>
      <c r="M640" s="31"/>
      <c r="N640" s="32"/>
      <c r="O640" s="31"/>
      <c r="P640" s="28"/>
      <c r="Q640" s="28"/>
      <c r="R640" s="31"/>
      <c r="S640" s="31"/>
      <c r="T640" s="33"/>
      <c r="U640" s="33"/>
      <c r="V640" s="33"/>
      <c r="W640" s="33"/>
      <c r="X640" s="33"/>
      <c r="Y640" s="33"/>
      <c r="Z640" s="30"/>
      <c r="AA640" s="30"/>
    </row>
    <row r="641" spans="1:27" ht="13.2" x14ac:dyDescent="0.25">
      <c r="A641" s="78"/>
      <c r="B641" s="28"/>
      <c r="C641" s="28"/>
      <c r="D641" s="27"/>
      <c r="E641" s="28"/>
      <c r="F641" s="27"/>
      <c r="G641" s="28"/>
      <c r="H641" s="31"/>
      <c r="I641" s="31"/>
      <c r="J641" s="30"/>
      <c r="K641" s="30"/>
      <c r="L641" s="28"/>
      <c r="M641" s="31"/>
      <c r="N641" s="32"/>
      <c r="O641" s="31"/>
      <c r="P641" s="28"/>
      <c r="Q641" s="28"/>
      <c r="R641" s="31"/>
      <c r="S641" s="31"/>
      <c r="T641" s="33"/>
      <c r="U641" s="33"/>
      <c r="V641" s="33"/>
      <c r="W641" s="33"/>
      <c r="X641" s="33"/>
      <c r="Y641" s="33"/>
      <c r="Z641" s="30"/>
      <c r="AA641" s="30"/>
    </row>
    <row r="642" spans="1:27" ht="13.2" x14ac:dyDescent="0.25">
      <c r="A642" s="78"/>
      <c r="B642" s="28"/>
      <c r="C642" s="28"/>
      <c r="D642" s="27"/>
      <c r="E642" s="28"/>
      <c r="F642" s="27"/>
      <c r="G642" s="28"/>
      <c r="H642" s="31"/>
      <c r="I642" s="31"/>
      <c r="J642" s="30"/>
      <c r="K642" s="30"/>
      <c r="L642" s="28"/>
      <c r="M642" s="31"/>
      <c r="N642" s="32"/>
      <c r="O642" s="31"/>
      <c r="P642" s="28"/>
      <c r="Q642" s="28"/>
      <c r="R642" s="31"/>
      <c r="S642" s="31"/>
      <c r="T642" s="33"/>
      <c r="U642" s="33"/>
      <c r="V642" s="33"/>
      <c r="W642" s="33"/>
      <c r="X642" s="33"/>
      <c r="Y642" s="33"/>
      <c r="Z642" s="30"/>
      <c r="AA642" s="30"/>
    </row>
    <row r="643" spans="1:27" ht="13.2" x14ac:dyDescent="0.25">
      <c r="A643" s="78"/>
      <c r="B643" s="28"/>
      <c r="C643" s="28"/>
      <c r="D643" s="27"/>
      <c r="E643" s="28"/>
      <c r="F643" s="27"/>
      <c r="G643" s="28"/>
      <c r="H643" s="31"/>
      <c r="I643" s="31"/>
      <c r="J643" s="30"/>
      <c r="K643" s="30"/>
      <c r="L643" s="28"/>
      <c r="M643" s="31"/>
      <c r="N643" s="32"/>
      <c r="O643" s="31"/>
      <c r="P643" s="28"/>
      <c r="Q643" s="28"/>
      <c r="R643" s="31"/>
      <c r="S643" s="31"/>
      <c r="T643" s="33"/>
      <c r="U643" s="33"/>
      <c r="V643" s="33"/>
      <c r="W643" s="33"/>
      <c r="X643" s="33"/>
      <c r="Y643" s="33"/>
      <c r="Z643" s="30"/>
      <c r="AA643" s="30"/>
    </row>
    <row r="644" spans="1:27" ht="13.2" x14ac:dyDescent="0.25">
      <c r="A644" s="78"/>
      <c r="B644" s="28"/>
      <c r="C644" s="28"/>
      <c r="D644" s="27"/>
      <c r="E644" s="28"/>
      <c r="F644" s="27"/>
      <c r="G644" s="28"/>
      <c r="H644" s="31"/>
      <c r="I644" s="31"/>
      <c r="J644" s="30"/>
      <c r="K644" s="30"/>
      <c r="L644" s="28"/>
      <c r="M644" s="31"/>
      <c r="N644" s="32"/>
      <c r="O644" s="31"/>
      <c r="P644" s="28"/>
      <c r="Q644" s="28"/>
      <c r="R644" s="31"/>
      <c r="S644" s="31"/>
      <c r="T644" s="33"/>
      <c r="U644" s="33"/>
      <c r="V644" s="33"/>
      <c r="W644" s="33"/>
      <c r="X644" s="33"/>
      <c r="Y644" s="33"/>
      <c r="Z644" s="30"/>
      <c r="AA644" s="30"/>
    </row>
    <row r="645" spans="1:27" ht="13.2" x14ac:dyDescent="0.25">
      <c r="A645" s="78"/>
      <c r="B645" s="28"/>
      <c r="C645" s="28"/>
      <c r="D645" s="27"/>
      <c r="E645" s="28"/>
      <c r="F645" s="27"/>
      <c r="G645" s="28"/>
      <c r="H645" s="31"/>
      <c r="I645" s="31"/>
      <c r="J645" s="30"/>
      <c r="K645" s="30"/>
      <c r="L645" s="28"/>
      <c r="M645" s="31"/>
      <c r="N645" s="32"/>
      <c r="O645" s="31"/>
      <c r="P645" s="28"/>
      <c r="Q645" s="28"/>
      <c r="R645" s="31"/>
      <c r="S645" s="31"/>
      <c r="T645" s="33"/>
      <c r="U645" s="33"/>
      <c r="V645" s="33"/>
      <c r="W645" s="33"/>
      <c r="X645" s="33"/>
      <c r="Y645" s="33"/>
      <c r="Z645" s="30"/>
      <c r="AA645" s="30"/>
    </row>
    <row r="646" spans="1:27" ht="13.2" x14ac:dyDescent="0.25">
      <c r="A646" s="78"/>
      <c r="B646" s="28"/>
      <c r="C646" s="28"/>
      <c r="D646" s="27"/>
      <c r="E646" s="28"/>
      <c r="F646" s="27"/>
      <c r="G646" s="28"/>
      <c r="H646" s="31"/>
      <c r="I646" s="31"/>
      <c r="J646" s="30"/>
      <c r="K646" s="30"/>
      <c r="L646" s="28"/>
      <c r="M646" s="31"/>
      <c r="N646" s="32"/>
      <c r="O646" s="31"/>
      <c r="P646" s="28"/>
      <c r="Q646" s="28"/>
      <c r="R646" s="31"/>
      <c r="S646" s="31"/>
      <c r="T646" s="33"/>
      <c r="U646" s="33"/>
      <c r="V646" s="33"/>
      <c r="W646" s="33"/>
      <c r="X646" s="33"/>
      <c r="Y646" s="33"/>
      <c r="Z646" s="30"/>
      <c r="AA646" s="30"/>
    </row>
    <row r="647" spans="1:27" ht="13.2" x14ac:dyDescent="0.25">
      <c r="A647" s="78"/>
      <c r="B647" s="28"/>
      <c r="C647" s="28"/>
      <c r="D647" s="27"/>
      <c r="E647" s="28"/>
      <c r="F647" s="27"/>
      <c r="G647" s="28"/>
      <c r="H647" s="31"/>
      <c r="I647" s="31"/>
      <c r="J647" s="30"/>
      <c r="K647" s="30"/>
      <c r="L647" s="28"/>
      <c r="M647" s="31"/>
      <c r="N647" s="32"/>
      <c r="O647" s="31"/>
      <c r="P647" s="28"/>
      <c r="Q647" s="28"/>
      <c r="R647" s="31"/>
      <c r="S647" s="31"/>
      <c r="T647" s="33"/>
      <c r="U647" s="33"/>
      <c r="V647" s="33"/>
      <c r="W647" s="33"/>
      <c r="X647" s="33"/>
      <c r="Y647" s="33"/>
      <c r="Z647" s="30"/>
      <c r="AA647" s="30"/>
    </row>
    <row r="648" spans="1:27" ht="13.2" x14ac:dyDescent="0.25">
      <c r="A648" s="78"/>
      <c r="B648" s="28"/>
      <c r="C648" s="28"/>
      <c r="D648" s="27"/>
      <c r="E648" s="28"/>
      <c r="F648" s="27"/>
      <c r="G648" s="28"/>
      <c r="H648" s="31"/>
      <c r="I648" s="31"/>
      <c r="J648" s="30"/>
      <c r="K648" s="30"/>
      <c r="L648" s="28"/>
      <c r="M648" s="31"/>
      <c r="N648" s="32"/>
      <c r="O648" s="31"/>
      <c r="P648" s="28"/>
      <c r="Q648" s="28"/>
      <c r="R648" s="31"/>
      <c r="S648" s="31"/>
      <c r="T648" s="33"/>
      <c r="U648" s="33"/>
      <c r="V648" s="33"/>
      <c r="W648" s="33"/>
      <c r="X648" s="33"/>
      <c r="Y648" s="33"/>
      <c r="Z648" s="30"/>
      <c r="AA648" s="30"/>
    </row>
    <row r="649" spans="1:27" ht="13.2" x14ac:dyDescent="0.25">
      <c r="A649" s="78"/>
      <c r="B649" s="28"/>
      <c r="C649" s="28"/>
      <c r="D649" s="27"/>
      <c r="E649" s="28"/>
      <c r="F649" s="27"/>
      <c r="G649" s="28"/>
      <c r="H649" s="31"/>
      <c r="I649" s="31"/>
      <c r="J649" s="30"/>
      <c r="K649" s="30"/>
      <c r="L649" s="28"/>
      <c r="M649" s="31"/>
      <c r="N649" s="32"/>
      <c r="O649" s="31"/>
      <c r="P649" s="28"/>
      <c r="Q649" s="28"/>
      <c r="R649" s="31"/>
      <c r="S649" s="31"/>
      <c r="T649" s="33"/>
      <c r="U649" s="33"/>
      <c r="V649" s="33"/>
      <c r="W649" s="33"/>
      <c r="X649" s="33"/>
      <c r="Y649" s="33"/>
      <c r="Z649" s="30"/>
      <c r="AA649" s="30"/>
    </row>
    <row r="650" spans="1:27" ht="13.2" x14ac:dyDescent="0.25">
      <c r="A650" s="78"/>
      <c r="B650" s="28"/>
      <c r="C650" s="28"/>
      <c r="D650" s="27"/>
      <c r="E650" s="28"/>
      <c r="F650" s="27"/>
      <c r="G650" s="28"/>
      <c r="H650" s="31"/>
      <c r="I650" s="31"/>
      <c r="J650" s="30"/>
      <c r="K650" s="30"/>
      <c r="L650" s="28"/>
      <c r="M650" s="31"/>
      <c r="N650" s="32"/>
      <c r="O650" s="31"/>
      <c r="P650" s="28"/>
      <c r="Q650" s="28"/>
      <c r="R650" s="31"/>
      <c r="S650" s="31"/>
      <c r="T650" s="33"/>
      <c r="U650" s="33"/>
      <c r="V650" s="33"/>
      <c r="W650" s="33"/>
      <c r="X650" s="33"/>
      <c r="Y650" s="33"/>
      <c r="Z650" s="30"/>
      <c r="AA650" s="30"/>
    </row>
    <row r="651" spans="1:27" ht="13.2" x14ac:dyDescent="0.25">
      <c r="A651" s="78"/>
      <c r="B651" s="28"/>
      <c r="C651" s="28"/>
      <c r="D651" s="27"/>
      <c r="E651" s="28"/>
      <c r="F651" s="27"/>
      <c r="G651" s="28"/>
      <c r="H651" s="31"/>
      <c r="I651" s="31"/>
      <c r="J651" s="30"/>
      <c r="K651" s="30"/>
      <c r="L651" s="28"/>
      <c r="M651" s="31"/>
      <c r="N651" s="32"/>
      <c r="O651" s="31"/>
      <c r="P651" s="28"/>
      <c r="Q651" s="28"/>
      <c r="R651" s="31"/>
      <c r="S651" s="31"/>
      <c r="T651" s="33"/>
      <c r="U651" s="33"/>
      <c r="V651" s="33"/>
      <c r="W651" s="33"/>
      <c r="X651" s="33"/>
      <c r="Y651" s="33"/>
      <c r="Z651" s="30"/>
      <c r="AA651" s="30"/>
    </row>
    <row r="652" spans="1:27" ht="13.2" x14ac:dyDescent="0.25">
      <c r="A652" s="78"/>
      <c r="B652" s="28"/>
      <c r="C652" s="28"/>
      <c r="D652" s="27"/>
      <c r="E652" s="28"/>
      <c r="F652" s="27"/>
      <c r="G652" s="28"/>
      <c r="H652" s="31"/>
      <c r="I652" s="31"/>
      <c r="J652" s="30"/>
      <c r="K652" s="30"/>
      <c r="L652" s="28"/>
      <c r="M652" s="31"/>
      <c r="N652" s="32"/>
      <c r="O652" s="31"/>
      <c r="P652" s="28"/>
      <c r="Q652" s="28"/>
      <c r="R652" s="31"/>
      <c r="S652" s="31"/>
      <c r="T652" s="33"/>
      <c r="U652" s="33"/>
      <c r="V652" s="33"/>
      <c r="W652" s="33"/>
      <c r="X652" s="33"/>
      <c r="Y652" s="33"/>
      <c r="Z652" s="30"/>
      <c r="AA652" s="30"/>
    </row>
    <row r="653" spans="1:27" ht="13.2" x14ac:dyDescent="0.25">
      <c r="A653" s="78"/>
      <c r="B653" s="28"/>
      <c r="C653" s="28"/>
      <c r="D653" s="27"/>
      <c r="E653" s="28"/>
      <c r="F653" s="27"/>
      <c r="G653" s="28"/>
      <c r="H653" s="31"/>
      <c r="I653" s="31"/>
      <c r="J653" s="30"/>
      <c r="K653" s="30"/>
      <c r="L653" s="28"/>
      <c r="M653" s="31"/>
      <c r="N653" s="32"/>
      <c r="O653" s="31"/>
      <c r="P653" s="28"/>
      <c r="Q653" s="28"/>
      <c r="R653" s="31"/>
      <c r="S653" s="31"/>
      <c r="T653" s="33"/>
      <c r="U653" s="33"/>
      <c r="V653" s="33"/>
      <c r="W653" s="33"/>
      <c r="X653" s="33"/>
      <c r="Y653" s="33"/>
      <c r="Z653" s="30"/>
      <c r="AA653" s="30"/>
    </row>
    <row r="654" spans="1:27" ht="13.2" x14ac:dyDescent="0.25">
      <c r="A654" s="78"/>
      <c r="B654" s="28"/>
      <c r="C654" s="28"/>
      <c r="D654" s="27"/>
      <c r="E654" s="28"/>
      <c r="F654" s="27"/>
      <c r="G654" s="28"/>
      <c r="H654" s="31"/>
      <c r="I654" s="31"/>
      <c r="J654" s="30"/>
      <c r="K654" s="30"/>
      <c r="L654" s="28"/>
      <c r="M654" s="31"/>
      <c r="N654" s="32"/>
      <c r="O654" s="31"/>
      <c r="P654" s="28"/>
      <c r="Q654" s="28"/>
      <c r="R654" s="31"/>
      <c r="S654" s="31"/>
      <c r="T654" s="33"/>
      <c r="U654" s="33"/>
      <c r="V654" s="33"/>
      <c r="W654" s="33"/>
      <c r="X654" s="33"/>
      <c r="Y654" s="33"/>
      <c r="Z654" s="30"/>
      <c r="AA654" s="30"/>
    </row>
    <row r="655" spans="1:27" ht="13.2" x14ac:dyDescent="0.25">
      <c r="A655" s="78"/>
      <c r="B655" s="28"/>
      <c r="C655" s="28"/>
      <c r="D655" s="27"/>
      <c r="E655" s="28"/>
      <c r="F655" s="27"/>
      <c r="G655" s="28"/>
      <c r="H655" s="31"/>
      <c r="I655" s="31"/>
      <c r="J655" s="30"/>
      <c r="K655" s="30"/>
      <c r="L655" s="28"/>
      <c r="M655" s="31"/>
      <c r="N655" s="32"/>
      <c r="O655" s="31"/>
      <c r="P655" s="28"/>
      <c r="Q655" s="28"/>
      <c r="R655" s="31"/>
      <c r="S655" s="31"/>
      <c r="T655" s="33"/>
      <c r="U655" s="33"/>
      <c r="V655" s="33"/>
      <c r="W655" s="33"/>
      <c r="X655" s="33"/>
      <c r="Y655" s="33"/>
      <c r="Z655" s="30"/>
      <c r="AA655" s="30"/>
    </row>
    <row r="656" spans="1:27" ht="13.2" x14ac:dyDescent="0.25">
      <c r="A656" s="78"/>
      <c r="B656" s="28"/>
      <c r="C656" s="28"/>
      <c r="D656" s="27"/>
      <c r="E656" s="28"/>
      <c r="F656" s="27"/>
      <c r="G656" s="28"/>
      <c r="H656" s="31"/>
      <c r="I656" s="31"/>
      <c r="J656" s="30"/>
      <c r="K656" s="30"/>
      <c r="L656" s="28"/>
      <c r="M656" s="31"/>
      <c r="N656" s="32"/>
      <c r="O656" s="31"/>
      <c r="P656" s="28"/>
      <c r="Q656" s="28"/>
      <c r="R656" s="31"/>
      <c r="S656" s="31"/>
      <c r="T656" s="33"/>
      <c r="U656" s="33"/>
      <c r="V656" s="33"/>
      <c r="W656" s="33"/>
      <c r="X656" s="33"/>
      <c r="Y656" s="33"/>
      <c r="Z656" s="30"/>
      <c r="AA656" s="30"/>
    </row>
    <row r="657" spans="1:27" ht="13.2" x14ac:dyDescent="0.25">
      <c r="A657" s="78"/>
      <c r="B657" s="28"/>
      <c r="C657" s="28"/>
      <c r="D657" s="27"/>
      <c r="E657" s="28"/>
      <c r="F657" s="27"/>
      <c r="G657" s="28"/>
      <c r="H657" s="31"/>
      <c r="I657" s="31"/>
      <c r="J657" s="30"/>
      <c r="K657" s="30"/>
      <c r="L657" s="28"/>
      <c r="M657" s="31"/>
      <c r="N657" s="32"/>
      <c r="O657" s="31"/>
      <c r="P657" s="28"/>
      <c r="Q657" s="28"/>
      <c r="R657" s="31"/>
      <c r="S657" s="31"/>
      <c r="T657" s="33"/>
      <c r="U657" s="33"/>
      <c r="V657" s="33"/>
      <c r="W657" s="33"/>
      <c r="X657" s="33"/>
      <c r="Y657" s="33"/>
      <c r="Z657" s="30"/>
      <c r="AA657" s="30"/>
    </row>
    <row r="658" spans="1:27" ht="13.2" x14ac:dyDescent="0.25">
      <c r="A658" s="78"/>
      <c r="B658" s="28"/>
      <c r="C658" s="28"/>
      <c r="D658" s="27"/>
      <c r="E658" s="28"/>
      <c r="F658" s="27"/>
      <c r="G658" s="28"/>
      <c r="H658" s="31"/>
      <c r="I658" s="31"/>
      <c r="J658" s="30"/>
      <c r="K658" s="30"/>
      <c r="L658" s="28"/>
      <c r="M658" s="31"/>
      <c r="N658" s="32"/>
      <c r="O658" s="31"/>
      <c r="P658" s="28"/>
      <c r="Q658" s="28"/>
      <c r="R658" s="31"/>
      <c r="S658" s="31"/>
      <c r="T658" s="33"/>
      <c r="U658" s="33"/>
      <c r="V658" s="33"/>
      <c r="W658" s="33"/>
      <c r="X658" s="33"/>
      <c r="Y658" s="33"/>
      <c r="Z658" s="30"/>
      <c r="AA658" s="30"/>
    </row>
    <row r="659" spans="1:27" ht="13.2" x14ac:dyDescent="0.25">
      <c r="A659" s="78"/>
      <c r="B659" s="28"/>
      <c r="C659" s="28"/>
      <c r="D659" s="27"/>
      <c r="E659" s="28"/>
      <c r="F659" s="27"/>
      <c r="G659" s="28"/>
      <c r="H659" s="31"/>
      <c r="I659" s="31"/>
      <c r="J659" s="30"/>
      <c r="K659" s="30"/>
      <c r="L659" s="28"/>
      <c r="M659" s="31"/>
      <c r="N659" s="32"/>
      <c r="O659" s="31"/>
      <c r="P659" s="28"/>
      <c r="Q659" s="28"/>
      <c r="R659" s="31"/>
      <c r="S659" s="31"/>
      <c r="T659" s="33"/>
      <c r="U659" s="33"/>
      <c r="V659" s="33"/>
      <c r="W659" s="33"/>
      <c r="X659" s="33"/>
      <c r="Y659" s="33"/>
      <c r="Z659" s="30"/>
      <c r="AA659" s="30"/>
    </row>
    <row r="660" spans="1:27" ht="13.2" x14ac:dyDescent="0.25">
      <c r="A660" s="78"/>
      <c r="B660" s="28"/>
      <c r="C660" s="28"/>
      <c r="D660" s="27"/>
      <c r="E660" s="28"/>
      <c r="F660" s="27"/>
      <c r="G660" s="28"/>
      <c r="H660" s="31"/>
      <c r="I660" s="31"/>
      <c r="J660" s="30"/>
      <c r="K660" s="30"/>
      <c r="L660" s="28"/>
      <c r="M660" s="31"/>
      <c r="N660" s="32"/>
      <c r="O660" s="31"/>
      <c r="P660" s="28"/>
      <c r="Q660" s="28"/>
      <c r="R660" s="31"/>
      <c r="S660" s="31"/>
      <c r="T660" s="33"/>
      <c r="U660" s="33"/>
      <c r="V660" s="33"/>
      <c r="W660" s="33"/>
      <c r="X660" s="33"/>
      <c r="Y660" s="33"/>
      <c r="Z660" s="30"/>
      <c r="AA660" s="30"/>
    </row>
    <row r="661" spans="1:27" ht="13.2" x14ac:dyDescent="0.25">
      <c r="A661" s="78"/>
      <c r="B661" s="28"/>
      <c r="C661" s="28"/>
      <c r="D661" s="27"/>
      <c r="E661" s="28"/>
      <c r="F661" s="27"/>
      <c r="G661" s="28"/>
      <c r="H661" s="31"/>
      <c r="I661" s="31"/>
      <c r="J661" s="30"/>
      <c r="K661" s="30"/>
      <c r="L661" s="28"/>
      <c r="M661" s="31"/>
      <c r="N661" s="32"/>
      <c r="O661" s="31"/>
      <c r="P661" s="28"/>
      <c r="Q661" s="28"/>
      <c r="R661" s="31"/>
      <c r="S661" s="31"/>
      <c r="T661" s="33"/>
      <c r="U661" s="33"/>
      <c r="V661" s="33"/>
      <c r="W661" s="33"/>
      <c r="X661" s="33"/>
      <c r="Y661" s="33"/>
      <c r="Z661" s="30"/>
      <c r="AA661" s="30"/>
    </row>
    <row r="662" spans="1:27" ht="13.2" x14ac:dyDescent="0.25">
      <c r="A662" s="78"/>
      <c r="B662" s="28"/>
      <c r="C662" s="28"/>
      <c r="D662" s="27"/>
      <c r="E662" s="28"/>
      <c r="F662" s="27"/>
      <c r="G662" s="28"/>
      <c r="H662" s="31"/>
      <c r="I662" s="31"/>
      <c r="J662" s="30"/>
      <c r="K662" s="30"/>
      <c r="L662" s="28"/>
      <c r="M662" s="31"/>
      <c r="N662" s="32"/>
      <c r="O662" s="31"/>
      <c r="P662" s="28"/>
      <c r="Q662" s="28"/>
      <c r="R662" s="31"/>
      <c r="S662" s="31"/>
      <c r="T662" s="33"/>
      <c r="U662" s="33"/>
      <c r="V662" s="33"/>
      <c r="W662" s="33"/>
      <c r="X662" s="33"/>
      <c r="Y662" s="33"/>
      <c r="Z662" s="30"/>
      <c r="AA662" s="30"/>
    </row>
    <row r="663" spans="1:27" ht="13.2" x14ac:dyDescent="0.25">
      <c r="A663" s="78"/>
      <c r="B663" s="28"/>
      <c r="C663" s="28"/>
      <c r="D663" s="27"/>
      <c r="E663" s="28"/>
      <c r="F663" s="27"/>
      <c r="G663" s="28"/>
      <c r="H663" s="31"/>
      <c r="I663" s="31"/>
      <c r="J663" s="30"/>
      <c r="K663" s="30"/>
      <c r="L663" s="28"/>
      <c r="M663" s="31"/>
      <c r="N663" s="32"/>
      <c r="O663" s="31"/>
      <c r="P663" s="28"/>
      <c r="Q663" s="28"/>
      <c r="R663" s="31"/>
      <c r="S663" s="31"/>
      <c r="T663" s="33"/>
      <c r="U663" s="33"/>
      <c r="V663" s="33"/>
      <c r="W663" s="33"/>
      <c r="X663" s="33"/>
      <c r="Y663" s="33"/>
      <c r="Z663" s="30"/>
      <c r="AA663" s="30"/>
    </row>
    <row r="664" spans="1:27" ht="13.2" x14ac:dyDescent="0.25">
      <c r="A664" s="78"/>
      <c r="B664" s="28"/>
      <c r="C664" s="28"/>
      <c r="D664" s="27"/>
      <c r="E664" s="28"/>
      <c r="F664" s="27"/>
      <c r="G664" s="28"/>
      <c r="H664" s="31"/>
      <c r="I664" s="31"/>
      <c r="J664" s="30"/>
      <c r="K664" s="30"/>
      <c r="L664" s="28"/>
      <c r="M664" s="31"/>
      <c r="N664" s="32"/>
      <c r="O664" s="31"/>
      <c r="P664" s="28"/>
      <c r="Q664" s="28"/>
      <c r="R664" s="31"/>
      <c r="S664" s="31"/>
      <c r="T664" s="33"/>
      <c r="U664" s="33"/>
      <c r="V664" s="33"/>
      <c r="W664" s="33"/>
      <c r="X664" s="33"/>
      <c r="Y664" s="33"/>
      <c r="Z664" s="30"/>
      <c r="AA664" s="30"/>
    </row>
    <row r="665" spans="1:27" ht="13.2" x14ac:dyDescent="0.25">
      <c r="A665" s="78"/>
      <c r="B665" s="28"/>
      <c r="C665" s="28"/>
      <c r="D665" s="27"/>
      <c r="E665" s="28"/>
      <c r="F665" s="27"/>
      <c r="G665" s="28"/>
      <c r="H665" s="31"/>
      <c r="I665" s="31"/>
      <c r="J665" s="30"/>
      <c r="K665" s="30"/>
      <c r="L665" s="28"/>
      <c r="M665" s="31"/>
      <c r="N665" s="32"/>
      <c r="O665" s="31"/>
      <c r="P665" s="28"/>
      <c r="Q665" s="28"/>
      <c r="R665" s="31"/>
      <c r="S665" s="31"/>
      <c r="T665" s="33"/>
      <c r="U665" s="33"/>
      <c r="V665" s="33"/>
      <c r="W665" s="33"/>
      <c r="X665" s="33"/>
      <c r="Y665" s="33"/>
      <c r="Z665" s="30"/>
      <c r="AA665" s="30"/>
    </row>
    <row r="666" spans="1:27" ht="13.2" x14ac:dyDescent="0.25">
      <c r="A666" s="78"/>
      <c r="B666" s="28"/>
      <c r="C666" s="28"/>
      <c r="D666" s="27"/>
      <c r="E666" s="28"/>
      <c r="F666" s="27"/>
      <c r="G666" s="28"/>
      <c r="H666" s="31"/>
      <c r="I666" s="31"/>
      <c r="J666" s="30"/>
      <c r="K666" s="30"/>
      <c r="L666" s="28"/>
      <c r="M666" s="31"/>
      <c r="N666" s="32"/>
      <c r="O666" s="31"/>
      <c r="P666" s="28"/>
      <c r="Q666" s="28"/>
      <c r="R666" s="31"/>
      <c r="S666" s="31"/>
      <c r="T666" s="33"/>
      <c r="U666" s="33"/>
      <c r="V666" s="33"/>
      <c r="W666" s="33"/>
      <c r="X666" s="33"/>
      <c r="Y666" s="33"/>
      <c r="Z666" s="30"/>
      <c r="AA666" s="30"/>
    </row>
    <row r="667" spans="1:27" ht="13.2" x14ac:dyDescent="0.25">
      <c r="A667" s="78"/>
      <c r="B667" s="28"/>
      <c r="C667" s="28"/>
      <c r="D667" s="27"/>
      <c r="E667" s="28"/>
      <c r="F667" s="27"/>
      <c r="G667" s="28"/>
      <c r="H667" s="31"/>
      <c r="I667" s="31"/>
      <c r="J667" s="30"/>
      <c r="K667" s="30"/>
      <c r="L667" s="28"/>
      <c r="M667" s="31"/>
      <c r="N667" s="32"/>
      <c r="O667" s="31"/>
      <c r="P667" s="28"/>
      <c r="Q667" s="28"/>
      <c r="R667" s="31"/>
      <c r="S667" s="31"/>
      <c r="T667" s="33"/>
      <c r="U667" s="33"/>
      <c r="V667" s="33"/>
      <c r="W667" s="33"/>
      <c r="X667" s="33"/>
      <c r="Y667" s="33"/>
      <c r="Z667" s="30"/>
      <c r="AA667" s="30"/>
    </row>
    <row r="668" spans="1:27" ht="13.2" x14ac:dyDescent="0.25">
      <c r="A668" s="78"/>
      <c r="B668" s="28"/>
      <c r="C668" s="28"/>
      <c r="D668" s="27"/>
      <c r="E668" s="28"/>
      <c r="F668" s="27"/>
      <c r="G668" s="28"/>
      <c r="H668" s="31"/>
      <c r="I668" s="31"/>
      <c r="J668" s="30"/>
      <c r="K668" s="30"/>
      <c r="L668" s="28"/>
      <c r="M668" s="31"/>
      <c r="N668" s="32"/>
      <c r="O668" s="31"/>
      <c r="P668" s="28"/>
      <c r="Q668" s="28"/>
      <c r="R668" s="31"/>
      <c r="S668" s="31"/>
      <c r="T668" s="33"/>
      <c r="U668" s="33"/>
      <c r="V668" s="33"/>
      <c r="W668" s="33"/>
      <c r="X668" s="33"/>
      <c r="Y668" s="33"/>
      <c r="Z668" s="30"/>
      <c r="AA668" s="30"/>
    </row>
    <row r="669" spans="1:27" ht="13.2" x14ac:dyDescent="0.25">
      <c r="A669" s="78"/>
      <c r="B669" s="28"/>
      <c r="C669" s="28"/>
      <c r="D669" s="27"/>
      <c r="E669" s="28"/>
      <c r="F669" s="27"/>
      <c r="G669" s="28"/>
      <c r="H669" s="31"/>
      <c r="I669" s="31"/>
      <c r="J669" s="30"/>
      <c r="K669" s="30"/>
      <c r="L669" s="28"/>
      <c r="M669" s="31"/>
      <c r="N669" s="32"/>
      <c r="O669" s="31"/>
      <c r="P669" s="28"/>
      <c r="Q669" s="28"/>
      <c r="R669" s="31"/>
      <c r="S669" s="31"/>
      <c r="T669" s="33"/>
      <c r="U669" s="33"/>
      <c r="V669" s="33"/>
      <c r="W669" s="33"/>
      <c r="X669" s="33"/>
      <c r="Y669" s="33"/>
      <c r="Z669" s="30"/>
      <c r="AA669" s="30"/>
    </row>
    <row r="670" spans="1:27" ht="13.2" x14ac:dyDescent="0.25">
      <c r="A670" s="78"/>
      <c r="B670" s="28"/>
      <c r="C670" s="28"/>
      <c r="D670" s="27"/>
      <c r="E670" s="28"/>
      <c r="F670" s="27"/>
      <c r="G670" s="28"/>
      <c r="H670" s="31"/>
      <c r="I670" s="31"/>
      <c r="J670" s="30"/>
      <c r="K670" s="30"/>
      <c r="L670" s="28"/>
      <c r="M670" s="31"/>
      <c r="N670" s="32"/>
      <c r="O670" s="31"/>
      <c r="P670" s="28"/>
      <c r="Q670" s="28"/>
      <c r="R670" s="31"/>
      <c r="S670" s="31"/>
      <c r="T670" s="33"/>
      <c r="U670" s="33"/>
      <c r="V670" s="33"/>
      <c r="W670" s="33"/>
      <c r="X670" s="33"/>
      <c r="Y670" s="33"/>
      <c r="Z670" s="30"/>
      <c r="AA670" s="30"/>
    </row>
    <row r="671" spans="1:27" ht="13.2" x14ac:dyDescent="0.25">
      <c r="A671" s="78"/>
      <c r="B671" s="28"/>
      <c r="C671" s="28"/>
      <c r="D671" s="27"/>
      <c r="E671" s="28"/>
      <c r="F671" s="27"/>
      <c r="G671" s="28"/>
      <c r="H671" s="31"/>
      <c r="I671" s="31"/>
      <c r="J671" s="30"/>
      <c r="K671" s="30"/>
      <c r="L671" s="28"/>
      <c r="M671" s="31"/>
      <c r="N671" s="32"/>
      <c r="O671" s="31"/>
      <c r="P671" s="28"/>
      <c r="Q671" s="28"/>
      <c r="R671" s="31"/>
      <c r="S671" s="31"/>
      <c r="T671" s="33"/>
      <c r="U671" s="33"/>
      <c r="V671" s="33"/>
      <c r="W671" s="33"/>
      <c r="X671" s="33"/>
      <c r="Y671" s="33"/>
      <c r="Z671" s="30"/>
      <c r="AA671" s="30"/>
    </row>
    <row r="672" spans="1:27" ht="13.2" x14ac:dyDescent="0.25">
      <c r="A672" s="78"/>
      <c r="B672" s="28"/>
      <c r="C672" s="28"/>
      <c r="D672" s="27"/>
      <c r="E672" s="28"/>
      <c r="F672" s="27"/>
      <c r="G672" s="28"/>
      <c r="H672" s="31"/>
      <c r="I672" s="31"/>
      <c r="J672" s="30"/>
      <c r="K672" s="30"/>
      <c r="L672" s="28"/>
      <c r="M672" s="31"/>
      <c r="N672" s="32"/>
      <c r="O672" s="31"/>
      <c r="P672" s="28"/>
      <c r="Q672" s="28"/>
      <c r="R672" s="31"/>
      <c r="S672" s="31"/>
      <c r="T672" s="33"/>
      <c r="U672" s="33"/>
      <c r="V672" s="33"/>
      <c r="W672" s="33"/>
      <c r="X672" s="33"/>
      <c r="Y672" s="33"/>
      <c r="Z672" s="30"/>
      <c r="AA672" s="30"/>
    </row>
    <row r="673" spans="1:27" ht="13.2" x14ac:dyDescent="0.25">
      <c r="A673" s="78"/>
      <c r="B673" s="28"/>
      <c r="C673" s="28"/>
      <c r="D673" s="27"/>
      <c r="E673" s="28"/>
      <c r="F673" s="27"/>
      <c r="G673" s="28"/>
      <c r="H673" s="31"/>
      <c r="I673" s="31"/>
      <c r="J673" s="30"/>
      <c r="K673" s="30"/>
      <c r="L673" s="28"/>
      <c r="M673" s="31"/>
      <c r="N673" s="32"/>
      <c r="O673" s="31"/>
      <c r="P673" s="28"/>
      <c r="Q673" s="28"/>
      <c r="R673" s="31"/>
      <c r="S673" s="31"/>
      <c r="T673" s="33"/>
      <c r="U673" s="33"/>
      <c r="V673" s="33"/>
      <c r="W673" s="33"/>
      <c r="X673" s="33"/>
      <c r="Y673" s="33"/>
      <c r="Z673" s="30"/>
      <c r="AA673" s="30"/>
    </row>
    <row r="674" spans="1:27" ht="13.2" x14ac:dyDescent="0.25">
      <c r="A674" s="78"/>
      <c r="B674" s="28"/>
      <c r="C674" s="28"/>
      <c r="D674" s="27"/>
      <c r="E674" s="28"/>
      <c r="F674" s="27"/>
      <c r="G674" s="28"/>
      <c r="H674" s="31"/>
      <c r="I674" s="31"/>
      <c r="J674" s="30"/>
      <c r="K674" s="30"/>
      <c r="L674" s="28"/>
      <c r="M674" s="31"/>
      <c r="N674" s="32"/>
      <c r="O674" s="31"/>
      <c r="P674" s="28"/>
      <c r="Q674" s="28"/>
      <c r="R674" s="31"/>
      <c r="S674" s="31"/>
      <c r="T674" s="33"/>
      <c r="U674" s="33"/>
      <c r="V674" s="33"/>
      <c r="W674" s="33"/>
      <c r="X674" s="33"/>
      <c r="Y674" s="33"/>
      <c r="Z674" s="30"/>
      <c r="AA674" s="30"/>
    </row>
    <row r="675" spans="1:27" ht="13.2" x14ac:dyDescent="0.25">
      <c r="A675" s="78"/>
      <c r="B675" s="28"/>
      <c r="C675" s="28"/>
      <c r="D675" s="27"/>
      <c r="E675" s="28"/>
      <c r="F675" s="27"/>
      <c r="G675" s="28"/>
      <c r="H675" s="31"/>
      <c r="I675" s="31"/>
      <c r="J675" s="30"/>
      <c r="K675" s="30"/>
      <c r="L675" s="28"/>
      <c r="M675" s="31"/>
      <c r="N675" s="32"/>
      <c r="O675" s="31"/>
      <c r="P675" s="28"/>
      <c r="Q675" s="28"/>
      <c r="R675" s="31"/>
      <c r="S675" s="31"/>
      <c r="T675" s="33"/>
      <c r="U675" s="33"/>
      <c r="V675" s="33"/>
      <c r="W675" s="33"/>
      <c r="X675" s="33"/>
      <c r="Y675" s="33"/>
      <c r="Z675" s="30"/>
      <c r="AA675" s="30"/>
    </row>
    <row r="676" spans="1:27" ht="13.2" x14ac:dyDescent="0.25">
      <c r="A676" s="78"/>
      <c r="B676" s="28"/>
      <c r="C676" s="28"/>
      <c r="D676" s="27"/>
      <c r="E676" s="28"/>
      <c r="F676" s="27"/>
      <c r="G676" s="28"/>
      <c r="H676" s="31"/>
      <c r="I676" s="31"/>
      <c r="J676" s="30"/>
      <c r="K676" s="30"/>
      <c r="L676" s="28"/>
      <c r="M676" s="31"/>
      <c r="N676" s="32"/>
      <c r="O676" s="31"/>
      <c r="P676" s="28"/>
      <c r="Q676" s="28"/>
      <c r="R676" s="31"/>
      <c r="S676" s="31"/>
      <c r="T676" s="33"/>
      <c r="U676" s="33"/>
      <c r="V676" s="33"/>
      <c r="W676" s="33"/>
      <c r="X676" s="33"/>
      <c r="Y676" s="33"/>
      <c r="Z676" s="30"/>
      <c r="AA676" s="30"/>
    </row>
    <row r="677" spans="1:27" ht="13.2" x14ac:dyDescent="0.25">
      <c r="A677" s="78"/>
      <c r="B677" s="28"/>
      <c r="C677" s="28"/>
      <c r="D677" s="27"/>
      <c r="E677" s="28"/>
      <c r="F677" s="27"/>
      <c r="G677" s="28"/>
      <c r="H677" s="31"/>
      <c r="I677" s="31"/>
      <c r="J677" s="30"/>
      <c r="K677" s="30"/>
      <c r="L677" s="28"/>
      <c r="M677" s="31"/>
      <c r="N677" s="32"/>
      <c r="O677" s="31"/>
      <c r="P677" s="28"/>
      <c r="Q677" s="28"/>
      <c r="R677" s="31"/>
      <c r="S677" s="31"/>
      <c r="T677" s="33"/>
      <c r="U677" s="33"/>
      <c r="V677" s="33"/>
      <c r="W677" s="33"/>
      <c r="X677" s="33"/>
      <c r="Y677" s="33"/>
      <c r="Z677" s="30"/>
      <c r="AA677" s="30"/>
    </row>
    <row r="678" spans="1:27" ht="13.2" x14ac:dyDescent="0.25">
      <c r="A678" s="78"/>
      <c r="B678" s="28"/>
      <c r="C678" s="28"/>
      <c r="D678" s="27"/>
      <c r="E678" s="28"/>
      <c r="F678" s="27"/>
      <c r="G678" s="28"/>
      <c r="H678" s="31"/>
      <c r="I678" s="31"/>
      <c r="J678" s="30"/>
      <c r="K678" s="30"/>
      <c r="L678" s="28"/>
      <c r="M678" s="31"/>
      <c r="N678" s="32"/>
      <c r="O678" s="31"/>
      <c r="P678" s="28"/>
      <c r="Q678" s="28"/>
      <c r="R678" s="31"/>
      <c r="S678" s="31"/>
      <c r="T678" s="33"/>
      <c r="U678" s="33"/>
      <c r="V678" s="33"/>
      <c r="W678" s="33"/>
      <c r="X678" s="33"/>
      <c r="Y678" s="33"/>
      <c r="Z678" s="30"/>
      <c r="AA678" s="30"/>
    </row>
    <row r="679" spans="1:27" ht="13.2" x14ac:dyDescent="0.25">
      <c r="A679" s="78"/>
      <c r="B679" s="28"/>
      <c r="C679" s="28"/>
      <c r="D679" s="27"/>
      <c r="E679" s="28"/>
      <c r="F679" s="27"/>
      <c r="G679" s="28"/>
      <c r="H679" s="31"/>
      <c r="I679" s="31"/>
      <c r="J679" s="30"/>
      <c r="K679" s="30"/>
      <c r="L679" s="28"/>
      <c r="M679" s="31"/>
      <c r="N679" s="32"/>
      <c r="O679" s="31"/>
      <c r="P679" s="28"/>
      <c r="Q679" s="28"/>
      <c r="R679" s="31"/>
      <c r="S679" s="31"/>
      <c r="T679" s="33"/>
      <c r="U679" s="33"/>
      <c r="V679" s="33"/>
      <c r="W679" s="33"/>
      <c r="X679" s="33"/>
      <c r="Y679" s="33"/>
      <c r="Z679" s="30"/>
      <c r="AA679" s="30"/>
    </row>
    <row r="680" spans="1:27" ht="13.2" x14ac:dyDescent="0.25">
      <c r="A680" s="78"/>
      <c r="B680" s="28"/>
      <c r="C680" s="28"/>
      <c r="D680" s="27"/>
      <c r="E680" s="28"/>
      <c r="F680" s="27"/>
      <c r="G680" s="28"/>
      <c r="H680" s="31"/>
      <c r="I680" s="31"/>
      <c r="J680" s="30"/>
      <c r="K680" s="30"/>
      <c r="L680" s="28"/>
      <c r="M680" s="31"/>
      <c r="N680" s="32"/>
      <c r="O680" s="31"/>
      <c r="P680" s="28"/>
      <c r="Q680" s="28"/>
      <c r="R680" s="31"/>
      <c r="S680" s="31"/>
      <c r="T680" s="33"/>
      <c r="U680" s="33"/>
      <c r="V680" s="33"/>
      <c r="W680" s="33"/>
      <c r="X680" s="33"/>
      <c r="Y680" s="33"/>
      <c r="Z680" s="30"/>
      <c r="AA680" s="30"/>
    </row>
    <row r="681" spans="1:27" ht="13.2" x14ac:dyDescent="0.25">
      <c r="A681" s="78"/>
      <c r="B681" s="28"/>
      <c r="C681" s="28"/>
      <c r="D681" s="27"/>
      <c r="E681" s="28"/>
      <c r="F681" s="27"/>
      <c r="G681" s="28"/>
      <c r="H681" s="31"/>
      <c r="I681" s="31"/>
      <c r="J681" s="30"/>
      <c r="K681" s="30"/>
      <c r="L681" s="28"/>
      <c r="M681" s="31"/>
      <c r="N681" s="32"/>
      <c r="O681" s="31"/>
      <c r="P681" s="28"/>
      <c r="Q681" s="28"/>
      <c r="R681" s="31"/>
      <c r="S681" s="31"/>
      <c r="T681" s="33"/>
      <c r="U681" s="33"/>
      <c r="V681" s="33"/>
      <c r="W681" s="33"/>
      <c r="X681" s="33"/>
      <c r="Y681" s="33"/>
      <c r="Z681" s="30"/>
      <c r="AA681" s="30"/>
    </row>
    <row r="682" spans="1:27" ht="13.2" x14ac:dyDescent="0.25">
      <c r="A682" s="78"/>
      <c r="B682" s="28"/>
      <c r="C682" s="28"/>
      <c r="D682" s="27"/>
      <c r="E682" s="28"/>
      <c r="F682" s="27"/>
      <c r="G682" s="28"/>
      <c r="H682" s="31"/>
      <c r="I682" s="31"/>
      <c r="J682" s="30"/>
      <c r="K682" s="30"/>
      <c r="L682" s="28"/>
      <c r="M682" s="31"/>
      <c r="N682" s="32"/>
      <c r="O682" s="31"/>
      <c r="P682" s="28"/>
      <c r="Q682" s="28"/>
      <c r="R682" s="31"/>
      <c r="S682" s="31"/>
      <c r="T682" s="33"/>
      <c r="U682" s="33"/>
      <c r="V682" s="33"/>
      <c r="W682" s="33"/>
      <c r="X682" s="33"/>
      <c r="Y682" s="33"/>
      <c r="Z682" s="30"/>
      <c r="AA682" s="30"/>
    </row>
    <row r="683" spans="1:27" ht="13.2" x14ac:dyDescent="0.25">
      <c r="A683" s="78"/>
      <c r="B683" s="28"/>
      <c r="C683" s="28"/>
      <c r="D683" s="27"/>
      <c r="E683" s="28"/>
      <c r="F683" s="27"/>
      <c r="G683" s="28"/>
      <c r="H683" s="31"/>
      <c r="I683" s="31"/>
      <c r="J683" s="30"/>
      <c r="K683" s="30"/>
      <c r="L683" s="28"/>
      <c r="M683" s="31"/>
      <c r="N683" s="32"/>
      <c r="O683" s="31"/>
      <c r="P683" s="28"/>
      <c r="Q683" s="28"/>
      <c r="R683" s="31"/>
      <c r="S683" s="31"/>
      <c r="T683" s="33"/>
      <c r="U683" s="33"/>
      <c r="V683" s="33"/>
      <c r="W683" s="33"/>
      <c r="X683" s="33"/>
      <c r="Y683" s="33"/>
      <c r="Z683" s="30"/>
      <c r="AA683" s="30"/>
    </row>
    <row r="684" spans="1:27" ht="13.2" x14ac:dyDescent="0.25">
      <c r="A684" s="78"/>
      <c r="B684" s="28"/>
      <c r="C684" s="28"/>
      <c r="D684" s="27"/>
      <c r="E684" s="28"/>
      <c r="F684" s="27"/>
      <c r="G684" s="28"/>
      <c r="H684" s="31"/>
      <c r="I684" s="31"/>
      <c r="J684" s="30"/>
      <c r="K684" s="30"/>
      <c r="L684" s="28"/>
      <c r="M684" s="31"/>
      <c r="N684" s="32"/>
      <c r="O684" s="31"/>
      <c r="P684" s="28"/>
      <c r="Q684" s="28"/>
      <c r="R684" s="31"/>
      <c r="S684" s="31"/>
      <c r="T684" s="33"/>
      <c r="U684" s="33"/>
      <c r="V684" s="33"/>
      <c r="W684" s="33"/>
      <c r="X684" s="33"/>
      <c r="Y684" s="33"/>
      <c r="Z684" s="30"/>
      <c r="AA684" s="30"/>
    </row>
    <row r="685" spans="1:27" ht="13.2" x14ac:dyDescent="0.25">
      <c r="A685" s="78"/>
      <c r="B685" s="28"/>
      <c r="C685" s="28"/>
      <c r="D685" s="27"/>
      <c r="E685" s="28"/>
      <c r="F685" s="27"/>
      <c r="G685" s="28"/>
      <c r="H685" s="31"/>
      <c r="I685" s="31"/>
      <c r="J685" s="30"/>
      <c r="K685" s="30"/>
      <c r="L685" s="28"/>
      <c r="M685" s="31"/>
      <c r="N685" s="32"/>
      <c r="O685" s="31"/>
      <c r="P685" s="28"/>
      <c r="Q685" s="28"/>
      <c r="R685" s="31"/>
      <c r="S685" s="31"/>
      <c r="T685" s="33"/>
      <c r="U685" s="33"/>
      <c r="V685" s="33"/>
      <c r="W685" s="33"/>
      <c r="X685" s="33"/>
      <c r="Y685" s="33"/>
      <c r="Z685" s="30"/>
      <c r="AA685" s="30"/>
    </row>
    <row r="686" spans="1:27" ht="13.2" x14ac:dyDescent="0.25">
      <c r="A686" s="78"/>
      <c r="B686" s="28"/>
      <c r="C686" s="28"/>
      <c r="D686" s="27"/>
      <c r="E686" s="28"/>
      <c r="F686" s="27"/>
      <c r="G686" s="28"/>
      <c r="H686" s="31"/>
      <c r="I686" s="31"/>
      <c r="J686" s="30"/>
      <c r="K686" s="30"/>
      <c r="L686" s="28"/>
      <c r="M686" s="31"/>
      <c r="N686" s="32"/>
      <c r="O686" s="31"/>
      <c r="P686" s="28"/>
      <c r="Q686" s="28"/>
      <c r="R686" s="31"/>
      <c r="S686" s="31"/>
      <c r="T686" s="33"/>
      <c r="U686" s="33"/>
      <c r="V686" s="33"/>
      <c r="W686" s="33"/>
      <c r="X686" s="33"/>
      <c r="Y686" s="33"/>
      <c r="Z686" s="30"/>
      <c r="AA686" s="30"/>
    </row>
    <row r="687" spans="1:27" ht="13.2" x14ac:dyDescent="0.25">
      <c r="A687" s="78"/>
      <c r="B687" s="28"/>
      <c r="C687" s="28"/>
      <c r="D687" s="27"/>
      <c r="E687" s="28"/>
      <c r="F687" s="27"/>
      <c r="G687" s="28"/>
      <c r="H687" s="31"/>
      <c r="I687" s="31"/>
      <c r="J687" s="30"/>
      <c r="K687" s="30"/>
      <c r="L687" s="28"/>
      <c r="M687" s="31"/>
      <c r="N687" s="32"/>
      <c r="O687" s="31"/>
      <c r="P687" s="28"/>
      <c r="Q687" s="28"/>
      <c r="R687" s="31"/>
      <c r="S687" s="31"/>
      <c r="T687" s="33"/>
      <c r="U687" s="33"/>
      <c r="V687" s="33"/>
      <c r="W687" s="33"/>
      <c r="X687" s="33"/>
      <c r="Y687" s="33"/>
      <c r="Z687" s="30"/>
      <c r="AA687" s="30"/>
    </row>
    <row r="688" spans="1:27" ht="13.2" x14ac:dyDescent="0.25">
      <c r="A688" s="78"/>
      <c r="B688" s="28"/>
      <c r="C688" s="28"/>
      <c r="D688" s="27"/>
      <c r="E688" s="28"/>
      <c r="F688" s="27"/>
      <c r="G688" s="28"/>
      <c r="H688" s="31"/>
      <c r="I688" s="31"/>
      <c r="J688" s="30"/>
      <c r="K688" s="30"/>
      <c r="L688" s="28"/>
      <c r="M688" s="31"/>
      <c r="N688" s="32"/>
      <c r="O688" s="31"/>
      <c r="P688" s="28"/>
      <c r="Q688" s="28"/>
      <c r="R688" s="31"/>
      <c r="S688" s="31"/>
      <c r="T688" s="33"/>
      <c r="U688" s="33"/>
      <c r="V688" s="33"/>
      <c r="W688" s="33"/>
      <c r="X688" s="33"/>
      <c r="Y688" s="33"/>
      <c r="Z688" s="30"/>
      <c r="AA688" s="30"/>
    </row>
    <row r="689" spans="1:27" ht="13.2" x14ac:dyDescent="0.25">
      <c r="A689" s="78"/>
      <c r="B689" s="28"/>
      <c r="C689" s="28"/>
      <c r="D689" s="27"/>
      <c r="E689" s="28"/>
      <c r="F689" s="27"/>
      <c r="G689" s="28"/>
      <c r="H689" s="31"/>
      <c r="I689" s="31"/>
      <c r="J689" s="30"/>
      <c r="K689" s="30"/>
      <c r="L689" s="28"/>
      <c r="M689" s="31"/>
      <c r="N689" s="32"/>
      <c r="O689" s="31"/>
      <c r="P689" s="28"/>
      <c r="Q689" s="28"/>
      <c r="R689" s="31"/>
      <c r="S689" s="31"/>
      <c r="T689" s="33"/>
      <c r="U689" s="33"/>
      <c r="V689" s="33"/>
      <c r="W689" s="33"/>
      <c r="X689" s="33"/>
      <c r="Y689" s="33"/>
      <c r="Z689" s="30"/>
      <c r="AA689" s="30"/>
    </row>
    <row r="690" spans="1:27" ht="13.2" x14ac:dyDescent="0.25">
      <c r="A690" s="78"/>
      <c r="B690" s="28"/>
      <c r="C690" s="28"/>
      <c r="D690" s="27"/>
      <c r="E690" s="28"/>
      <c r="F690" s="27"/>
      <c r="G690" s="28"/>
      <c r="H690" s="31"/>
      <c r="I690" s="31"/>
      <c r="J690" s="30"/>
      <c r="K690" s="30"/>
      <c r="L690" s="28"/>
      <c r="M690" s="31"/>
      <c r="N690" s="32"/>
      <c r="O690" s="31"/>
      <c r="P690" s="28"/>
      <c r="Q690" s="28"/>
      <c r="R690" s="31"/>
      <c r="S690" s="31"/>
      <c r="T690" s="33"/>
      <c r="U690" s="33"/>
      <c r="V690" s="33"/>
      <c r="W690" s="33"/>
      <c r="X690" s="33"/>
      <c r="Y690" s="33"/>
      <c r="Z690" s="30"/>
      <c r="AA690" s="30"/>
    </row>
    <row r="691" spans="1:27" ht="13.2" x14ac:dyDescent="0.25">
      <c r="A691" s="78"/>
      <c r="B691" s="28"/>
      <c r="C691" s="28"/>
      <c r="D691" s="27"/>
      <c r="E691" s="28"/>
      <c r="F691" s="27"/>
      <c r="G691" s="28"/>
      <c r="H691" s="31"/>
      <c r="I691" s="31"/>
      <c r="J691" s="30"/>
      <c r="K691" s="30"/>
      <c r="L691" s="28"/>
      <c r="M691" s="31"/>
      <c r="N691" s="32"/>
      <c r="O691" s="31"/>
      <c r="P691" s="28"/>
      <c r="Q691" s="28"/>
      <c r="R691" s="31"/>
      <c r="S691" s="31"/>
      <c r="T691" s="33"/>
      <c r="U691" s="33"/>
      <c r="V691" s="33"/>
      <c r="W691" s="33"/>
      <c r="X691" s="33"/>
      <c r="Y691" s="33"/>
      <c r="Z691" s="30"/>
      <c r="AA691" s="30"/>
    </row>
    <row r="692" spans="1:27" ht="13.2" x14ac:dyDescent="0.25">
      <c r="A692" s="78"/>
      <c r="B692" s="28"/>
      <c r="C692" s="28"/>
      <c r="D692" s="27"/>
      <c r="E692" s="28"/>
      <c r="F692" s="27"/>
      <c r="G692" s="28"/>
      <c r="H692" s="31"/>
      <c r="I692" s="31"/>
      <c r="J692" s="30"/>
      <c r="K692" s="30"/>
      <c r="L692" s="28"/>
      <c r="M692" s="31"/>
      <c r="N692" s="32"/>
      <c r="O692" s="31"/>
      <c r="P692" s="28"/>
      <c r="Q692" s="28"/>
      <c r="R692" s="31"/>
      <c r="S692" s="31"/>
      <c r="T692" s="33"/>
      <c r="U692" s="33"/>
      <c r="V692" s="33"/>
      <c r="W692" s="33"/>
      <c r="X692" s="33"/>
      <c r="Y692" s="33"/>
      <c r="Z692" s="30"/>
      <c r="AA692" s="30"/>
    </row>
    <row r="693" spans="1:27" ht="13.2" x14ac:dyDescent="0.25">
      <c r="A693" s="78"/>
      <c r="B693" s="28"/>
      <c r="C693" s="28"/>
      <c r="D693" s="27"/>
      <c r="E693" s="28"/>
      <c r="F693" s="27"/>
      <c r="G693" s="28"/>
      <c r="H693" s="31"/>
      <c r="I693" s="31"/>
      <c r="J693" s="30"/>
      <c r="K693" s="30"/>
      <c r="L693" s="28"/>
      <c r="M693" s="31"/>
      <c r="N693" s="32"/>
      <c r="O693" s="31"/>
      <c r="P693" s="28"/>
      <c r="Q693" s="28"/>
      <c r="R693" s="31"/>
      <c r="S693" s="31"/>
      <c r="T693" s="33"/>
      <c r="U693" s="33"/>
      <c r="V693" s="33"/>
      <c r="W693" s="33"/>
      <c r="X693" s="33"/>
      <c r="Y693" s="33"/>
      <c r="Z693" s="30"/>
      <c r="AA693" s="30"/>
    </row>
    <row r="694" spans="1:27" ht="13.2" x14ac:dyDescent="0.25">
      <c r="A694" s="78"/>
      <c r="B694" s="28"/>
      <c r="C694" s="28"/>
      <c r="D694" s="27"/>
      <c r="E694" s="28"/>
      <c r="F694" s="27"/>
      <c r="G694" s="28"/>
      <c r="H694" s="31"/>
      <c r="I694" s="31"/>
      <c r="J694" s="30"/>
      <c r="K694" s="30"/>
      <c r="L694" s="28"/>
      <c r="M694" s="31"/>
      <c r="N694" s="32"/>
      <c r="O694" s="31"/>
      <c r="P694" s="28"/>
      <c r="Q694" s="28"/>
      <c r="R694" s="31"/>
      <c r="S694" s="31"/>
      <c r="T694" s="33"/>
      <c r="U694" s="33"/>
      <c r="V694" s="33"/>
      <c r="W694" s="33"/>
      <c r="X694" s="33"/>
      <c r="Y694" s="33"/>
      <c r="Z694" s="30"/>
      <c r="AA694" s="30"/>
    </row>
    <row r="695" spans="1:27" ht="13.2" x14ac:dyDescent="0.25">
      <c r="A695" s="78"/>
      <c r="B695" s="28"/>
      <c r="C695" s="28"/>
      <c r="D695" s="27"/>
      <c r="E695" s="28"/>
      <c r="F695" s="27"/>
      <c r="G695" s="28"/>
      <c r="H695" s="31"/>
      <c r="I695" s="31"/>
      <c r="J695" s="30"/>
      <c r="K695" s="30"/>
      <c r="L695" s="28"/>
      <c r="M695" s="31"/>
      <c r="N695" s="32"/>
      <c r="O695" s="31"/>
      <c r="P695" s="28"/>
      <c r="Q695" s="28"/>
      <c r="R695" s="31"/>
      <c r="S695" s="31"/>
      <c r="T695" s="33"/>
      <c r="U695" s="33"/>
      <c r="V695" s="33"/>
      <c r="W695" s="33"/>
      <c r="X695" s="33"/>
      <c r="Y695" s="33"/>
      <c r="Z695" s="30"/>
      <c r="AA695" s="30"/>
    </row>
    <row r="696" spans="1:27" ht="13.2" x14ac:dyDescent="0.25">
      <c r="A696" s="78"/>
      <c r="B696" s="28"/>
      <c r="C696" s="28"/>
      <c r="D696" s="27"/>
      <c r="E696" s="28"/>
      <c r="F696" s="27"/>
      <c r="G696" s="28"/>
      <c r="H696" s="31"/>
      <c r="I696" s="31"/>
      <c r="J696" s="30"/>
      <c r="K696" s="30"/>
      <c r="L696" s="28"/>
      <c r="M696" s="31"/>
      <c r="N696" s="32"/>
      <c r="O696" s="31"/>
      <c r="P696" s="28"/>
      <c r="Q696" s="28"/>
      <c r="R696" s="31"/>
      <c r="S696" s="31"/>
      <c r="T696" s="33"/>
      <c r="U696" s="33"/>
      <c r="V696" s="33"/>
      <c r="W696" s="33"/>
      <c r="X696" s="33"/>
      <c r="Y696" s="33"/>
      <c r="Z696" s="30"/>
      <c r="AA696" s="30"/>
    </row>
    <row r="697" spans="1:27" ht="13.2" x14ac:dyDescent="0.25">
      <c r="A697" s="78"/>
      <c r="B697" s="28"/>
      <c r="C697" s="28"/>
      <c r="D697" s="27"/>
      <c r="E697" s="28"/>
      <c r="F697" s="27"/>
      <c r="G697" s="28"/>
      <c r="H697" s="31"/>
      <c r="I697" s="31"/>
      <c r="J697" s="30"/>
      <c r="K697" s="30"/>
      <c r="L697" s="28"/>
      <c r="M697" s="31"/>
      <c r="N697" s="32"/>
      <c r="O697" s="31"/>
      <c r="P697" s="28"/>
      <c r="Q697" s="28"/>
      <c r="R697" s="31"/>
      <c r="S697" s="31"/>
      <c r="T697" s="33"/>
      <c r="U697" s="33"/>
      <c r="V697" s="33"/>
      <c r="W697" s="33"/>
      <c r="X697" s="33"/>
      <c r="Y697" s="33"/>
      <c r="Z697" s="30"/>
      <c r="AA697" s="30"/>
    </row>
    <row r="698" spans="1:27" ht="13.2" x14ac:dyDescent="0.25">
      <c r="A698" s="78"/>
      <c r="B698" s="28"/>
      <c r="C698" s="28"/>
      <c r="D698" s="27"/>
      <c r="E698" s="28"/>
      <c r="F698" s="27"/>
      <c r="G698" s="28"/>
      <c r="H698" s="31"/>
      <c r="I698" s="31"/>
      <c r="J698" s="30"/>
      <c r="K698" s="30"/>
      <c r="L698" s="28"/>
      <c r="M698" s="31"/>
      <c r="N698" s="32"/>
      <c r="O698" s="31"/>
      <c r="P698" s="28"/>
      <c r="Q698" s="28"/>
      <c r="R698" s="31"/>
      <c r="S698" s="31"/>
      <c r="T698" s="33"/>
      <c r="U698" s="33"/>
      <c r="V698" s="33"/>
      <c r="W698" s="33"/>
      <c r="X698" s="33"/>
      <c r="Y698" s="33"/>
      <c r="Z698" s="30"/>
      <c r="AA698" s="30"/>
    </row>
    <row r="699" spans="1:27" ht="13.2" x14ac:dyDescent="0.25">
      <c r="A699" s="78"/>
      <c r="B699" s="28"/>
      <c r="C699" s="28"/>
      <c r="D699" s="27"/>
      <c r="E699" s="28"/>
      <c r="F699" s="27"/>
      <c r="G699" s="28"/>
      <c r="H699" s="31"/>
      <c r="I699" s="31"/>
      <c r="J699" s="30"/>
      <c r="K699" s="30"/>
      <c r="L699" s="28"/>
      <c r="M699" s="31"/>
      <c r="N699" s="32"/>
      <c r="O699" s="31"/>
      <c r="P699" s="28"/>
      <c r="Q699" s="28"/>
      <c r="R699" s="31"/>
      <c r="S699" s="31"/>
      <c r="T699" s="33"/>
      <c r="U699" s="33"/>
      <c r="V699" s="33"/>
      <c r="W699" s="33"/>
      <c r="X699" s="33"/>
      <c r="Y699" s="33"/>
      <c r="Z699" s="30"/>
      <c r="AA699" s="30"/>
    </row>
    <row r="700" spans="1:27" ht="13.2" x14ac:dyDescent="0.25">
      <c r="A700" s="78"/>
      <c r="B700" s="28"/>
      <c r="C700" s="28"/>
      <c r="D700" s="27"/>
      <c r="E700" s="28"/>
      <c r="F700" s="27"/>
      <c r="G700" s="28"/>
      <c r="H700" s="31"/>
      <c r="I700" s="31"/>
      <c r="J700" s="30"/>
      <c r="K700" s="30"/>
      <c r="L700" s="28"/>
      <c r="M700" s="31"/>
      <c r="N700" s="32"/>
      <c r="O700" s="31"/>
      <c r="P700" s="28"/>
      <c r="Q700" s="28"/>
      <c r="R700" s="31"/>
      <c r="S700" s="31"/>
      <c r="T700" s="33"/>
      <c r="U700" s="33"/>
      <c r="V700" s="33"/>
      <c r="W700" s="33"/>
      <c r="X700" s="33"/>
      <c r="Y700" s="33"/>
      <c r="Z700" s="30"/>
      <c r="AA700" s="30"/>
    </row>
    <row r="701" spans="1:27" ht="13.2" x14ac:dyDescent="0.25">
      <c r="A701" s="78"/>
      <c r="B701" s="28"/>
      <c r="C701" s="28"/>
      <c r="D701" s="27"/>
      <c r="E701" s="28"/>
      <c r="F701" s="27"/>
      <c r="G701" s="28"/>
      <c r="H701" s="31"/>
      <c r="I701" s="31"/>
      <c r="J701" s="30"/>
      <c r="K701" s="30"/>
      <c r="L701" s="28"/>
      <c r="M701" s="31"/>
      <c r="N701" s="32"/>
      <c r="O701" s="31"/>
      <c r="P701" s="28"/>
      <c r="Q701" s="28"/>
      <c r="R701" s="31"/>
      <c r="S701" s="31"/>
      <c r="T701" s="33"/>
      <c r="U701" s="33"/>
      <c r="V701" s="33"/>
      <c r="W701" s="33"/>
      <c r="X701" s="33"/>
      <c r="Y701" s="33"/>
      <c r="Z701" s="30"/>
      <c r="AA701" s="30"/>
    </row>
    <row r="702" spans="1:27" ht="13.2" x14ac:dyDescent="0.25">
      <c r="A702" s="78"/>
      <c r="B702" s="28"/>
      <c r="C702" s="28"/>
      <c r="D702" s="27"/>
      <c r="E702" s="28"/>
      <c r="F702" s="27"/>
      <c r="G702" s="28"/>
      <c r="H702" s="31"/>
      <c r="I702" s="31"/>
      <c r="J702" s="30"/>
      <c r="K702" s="30"/>
      <c r="L702" s="28"/>
      <c r="M702" s="31"/>
      <c r="N702" s="32"/>
      <c r="O702" s="31"/>
      <c r="P702" s="28"/>
      <c r="Q702" s="28"/>
      <c r="R702" s="31"/>
      <c r="S702" s="31"/>
      <c r="T702" s="33"/>
      <c r="U702" s="33"/>
      <c r="V702" s="33"/>
      <c r="W702" s="33"/>
      <c r="X702" s="33"/>
      <c r="Y702" s="33"/>
      <c r="Z702" s="30"/>
      <c r="AA702" s="30"/>
    </row>
    <row r="703" spans="1:27" ht="13.2" x14ac:dyDescent="0.25">
      <c r="A703" s="78"/>
      <c r="B703" s="28"/>
      <c r="C703" s="28"/>
      <c r="D703" s="27"/>
      <c r="E703" s="28"/>
      <c r="F703" s="27"/>
      <c r="G703" s="28"/>
      <c r="H703" s="31"/>
      <c r="I703" s="31"/>
      <c r="J703" s="30"/>
      <c r="K703" s="30"/>
      <c r="L703" s="28"/>
      <c r="M703" s="31"/>
      <c r="N703" s="32"/>
      <c r="O703" s="31"/>
      <c r="P703" s="28"/>
      <c r="Q703" s="28"/>
      <c r="R703" s="31"/>
      <c r="S703" s="31"/>
      <c r="T703" s="33"/>
      <c r="U703" s="33"/>
      <c r="V703" s="33"/>
      <c r="W703" s="33"/>
      <c r="X703" s="33"/>
      <c r="Y703" s="33"/>
      <c r="Z703" s="30"/>
      <c r="AA703" s="30"/>
    </row>
    <row r="704" spans="1:27" ht="13.2" x14ac:dyDescent="0.25">
      <c r="A704" s="78"/>
      <c r="B704" s="28"/>
      <c r="C704" s="28"/>
      <c r="D704" s="27"/>
      <c r="E704" s="28"/>
      <c r="F704" s="27"/>
      <c r="G704" s="28"/>
      <c r="H704" s="31"/>
      <c r="I704" s="31"/>
      <c r="J704" s="30"/>
      <c r="K704" s="30"/>
      <c r="L704" s="28"/>
      <c r="M704" s="31"/>
      <c r="N704" s="32"/>
      <c r="O704" s="31"/>
      <c r="P704" s="28"/>
      <c r="Q704" s="28"/>
      <c r="R704" s="31"/>
      <c r="S704" s="31"/>
      <c r="T704" s="33"/>
      <c r="U704" s="33"/>
      <c r="V704" s="33"/>
      <c r="W704" s="33"/>
      <c r="X704" s="33"/>
      <c r="Y704" s="33"/>
      <c r="Z704" s="30"/>
      <c r="AA704" s="30"/>
    </row>
    <row r="705" spans="1:27" ht="13.2" x14ac:dyDescent="0.25">
      <c r="A705" s="78"/>
      <c r="B705" s="28"/>
      <c r="C705" s="28"/>
      <c r="D705" s="27"/>
      <c r="E705" s="28"/>
      <c r="F705" s="27"/>
      <c r="G705" s="28"/>
      <c r="H705" s="31"/>
      <c r="I705" s="31"/>
      <c r="J705" s="30"/>
      <c r="K705" s="30"/>
      <c r="L705" s="28"/>
      <c r="M705" s="31"/>
      <c r="N705" s="32"/>
      <c r="O705" s="31"/>
      <c r="P705" s="28"/>
      <c r="Q705" s="28"/>
      <c r="R705" s="31"/>
      <c r="S705" s="31"/>
      <c r="T705" s="33"/>
      <c r="U705" s="33"/>
      <c r="V705" s="33"/>
      <c r="W705" s="33"/>
      <c r="X705" s="33"/>
      <c r="Y705" s="33"/>
      <c r="Z705" s="30"/>
      <c r="AA705" s="30"/>
    </row>
    <row r="706" spans="1:27" ht="13.2" x14ac:dyDescent="0.25">
      <c r="A706" s="78"/>
      <c r="B706" s="28"/>
      <c r="C706" s="28"/>
      <c r="D706" s="27"/>
      <c r="E706" s="28"/>
      <c r="F706" s="27"/>
      <c r="G706" s="28"/>
      <c r="H706" s="31"/>
      <c r="I706" s="31"/>
      <c r="J706" s="30"/>
      <c r="K706" s="30"/>
      <c r="L706" s="28"/>
      <c r="M706" s="31"/>
      <c r="N706" s="32"/>
      <c r="O706" s="31"/>
      <c r="P706" s="28"/>
      <c r="Q706" s="28"/>
      <c r="R706" s="31"/>
      <c r="S706" s="31"/>
      <c r="T706" s="33"/>
      <c r="U706" s="33"/>
      <c r="V706" s="33"/>
      <c r="W706" s="33"/>
      <c r="X706" s="33"/>
      <c r="Y706" s="33"/>
      <c r="Z706" s="30"/>
      <c r="AA706" s="30"/>
    </row>
    <row r="707" spans="1:27" ht="13.2" x14ac:dyDescent="0.25">
      <c r="A707" s="78"/>
      <c r="B707" s="28"/>
      <c r="C707" s="28"/>
      <c r="D707" s="27"/>
      <c r="E707" s="28"/>
      <c r="F707" s="27"/>
      <c r="G707" s="28"/>
      <c r="H707" s="31"/>
      <c r="I707" s="31"/>
      <c r="J707" s="30"/>
      <c r="K707" s="30"/>
      <c r="L707" s="28"/>
      <c r="M707" s="31"/>
      <c r="N707" s="32"/>
      <c r="O707" s="31"/>
      <c r="P707" s="28"/>
      <c r="Q707" s="28"/>
      <c r="R707" s="31"/>
      <c r="S707" s="31"/>
      <c r="T707" s="33"/>
      <c r="U707" s="33"/>
      <c r="V707" s="33"/>
      <c r="W707" s="33"/>
      <c r="X707" s="33"/>
      <c r="Y707" s="33"/>
      <c r="Z707" s="30"/>
      <c r="AA707" s="30"/>
    </row>
    <row r="708" spans="1:27" ht="13.2" x14ac:dyDescent="0.25">
      <c r="A708" s="78"/>
      <c r="B708" s="28"/>
      <c r="C708" s="28"/>
      <c r="D708" s="27"/>
      <c r="E708" s="28"/>
      <c r="F708" s="27"/>
      <c r="G708" s="28"/>
      <c r="H708" s="31"/>
      <c r="I708" s="31"/>
      <c r="J708" s="30"/>
      <c r="K708" s="30"/>
      <c r="L708" s="28"/>
      <c r="M708" s="31"/>
      <c r="N708" s="32"/>
      <c r="O708" s="31"/>
      <c r="P708" s="28"/>
      <c r="Q708" s="28"/>
      <c r="R708" s="31"/>
      <c r="S708" s="31"/>
      <c r="T708" s="33"/>
      <c r="U708" s="33"/>
      <c r="V708" s="33"/>
      <c r="W708" s="33"/>
      <c r="X708" s="33"/>
      <c r="Y708" s="33"/>
      <c r="Z708" s="30"/>
      <c r="AA708" s="30"/>
    </row>
    <row r="709" spans="1:27" ht="13.2" x14ac:dyDescent="0.25">
      <c r="A709" s="78"/>
      <c r="B709" s="28"/>
      <c r="C709" s="28"/>
      <c r="D709" s="27"/>
      <c r="E709" s="28"/>
      <c r="F709" s="27"/>
      <c r="G709" s="28"/>
      <c r="H709" s="31"/>
      <c r="I709" s="31"/>
      <c r="J709" s="30"/>
      <c r="K709" s="30"/>
      <c r="L709" s="28"/>
      <c r="M709" s="31"/>
      <c r="N709" s="32"/>
      <c r="O709" s="31"/>
      <c r="P709" s="28"/>
      <c r="Q709" s="28"/>
      <c r="R709" s="31"/>
      <c r="S709" s="31"/>
      <c r="T709" s="33"/>
      <c r="U709" s="33"/>
      <c r="V709" s="33"/>
      <c r="W709" s="33"/>
      <c r="X709" s="33"/>
      <c r="Y709" s="33"/>
      <c r="Z709" s="30"/>
      <c r="AA709" s="30"/>
    </row>
    <row r="710" spans="1:27" ht="13.2" x14ac:dyDescent="0.25">
      <c r="A710" s="78"/>
      <c r="B710" s="28"/>
      <c r="C710" s="28"/>
      <c r="D710" s="27"/>
      <c r="E710" s="28"/>
      <c r="F710" s="27"/>
      <c r="G710" s="28"/>
      <c r="H710" s="31"/>
      <c r="I710" s="31"/>
      <c r="J710" s="30"/>
      <c r="K710" s="30"/>
      <c r="L710" s="28"/>
      <c r="M710" s="31"/>
      <c r="N710" s="32"/>
      <c r="O710" s="31"/>
      <c r="P710" s="28"/>
      <c r="Q710" s="28"/>
      <c r="R710" s="31"/>
      <c r="S710" s="31"/>
      <c r="T710" s="33"/>
      <c r="U710" s="33"/>
      <c r="V710" s="33"/>
      <c r="W710" s="33"/>
      <c r="X710" s="33"/>
      <c r="Y710" s="33"/>
      <c r="Z710" s="30"/>
      <c r="AA710" s="30"/>
    </row>
    <row r="711" spans="1:27" ht="13.2" x14ac:dyDescent="0.25">
      <c r="A711" s="78"/>
      <c r="B711" s="28"/>
      <c r="C711" s="28"/>
      <c r="D711" s="27"/>
      <c r="E711" s="28"/>
      <c r="F711" s="27"/>
      <c r="G711" s="28"/>
      <c r="H711" s="31"/>
      <c r="I711" s="31"/>
      <c r="J711" s="30"/>
      <c r="K711" s="30"/>
      <c r="L711" s="28"/>
      <c r="M711" s="31"/>
      <c r="N711" s="32"/>
      <c r="O711" s="31"/>
      <c r="P711" s="28"/>
      <c r="Q711" s="28"/>
      <c r="R711" s="31"/>
      <c r="S711" s="31"/>
      <c r="T711" s="33"/>
      <c r="U711" s="33"/>
      <c r="V711" s="33"/>
      <c r="W711" s="33"/>
      <c r="X711" s="33"/>
      <c r="Y711" s="33"/>
      <c r="Z711" s="30"/>
      <c r="AA711" s="30"/>
    </row>
    <row r="712" spans="1:27" ht="13.2" x14ac:dyDescent="0.25">
      <c r="A712" s="78"/>
      <c r="B712" s="28"/>
      <c r="C712" s="28"/>
      <c r="D712" s="27"/>
      <c r="E712" s="28"/>
      <c r="F712" s="27"/>
      <c r="G712" s="28"/>
      <c r="H712" s="31"/>
      <c r="I712" s="31"/>
      <c r="J712" s="30"/>
      <c r="K712" s="30"/>
      <c r="L712" s="28"/>
      <c r="M712" s="31"/>
      <c r="N712" s="32"/>
      <c r="O712" s="31"/>
      <c r="P712" s="28"/>
      <c r="Q712" s="28"/>
      <c r="R712" s="31"/>
      <c r="S712" s="31"/>
      <c r="T712" s="33"/>
      <c r="U712" s="33"/>
      <c r="V712" s="33"/>
      <c r="W712" s="33"/>
      <c r="X712" s="33"/>
      <c r="Y712" s="33"/>
      <c r="Z712" s="30"/>
      <c r="AA712" s="30"/>
    </row>
    <row r="713" spans="1:27" ht="13.2" x14ac:dyDescent="0.25">
      <c r="A713" s="78"/>
      <c r="B713" s="28"/>
      <c r="C713" s="28"/>
      <c r="D713" s="27"/>
      <c r="E713" s="28"/>
      <c r="F713" s="27"/>
      <c r="G713" s="28"/>
      <c r="H713" s="31"/>
      <c r="I713" s="31"/>
      <c r="J713" s="30"/>
      <c r="K713" s="30"/>
      <c r="L713" s="28"/>
      <c r="M713" s="31"/>
      <c r="N713" s="32"/>
      <c r="O713" s="31"/>
      <c r="P713" s="28"/>
      <c r="Q713" s="28"/>
      <c r="R713" s="31"/>
      <c r="S713" s="31"/>
      <c r="T713" s="33"/>
      <c r="U713" s="33"/>
      <c r="V713" s="33"/>
      <c r="W713" s="33"/>
      <c r="X713" s="33"/>
      <c r="Y713" s="33"/>
      <c r="Z713" s="30"/>
      <c r="AA713" s="30"/>
    </row>
    <row r="714" spans="1:27" ht="13.2" x14ac:dyDescent="0.25">
      <c r="A714" s="78"/>
      <c r="B714" s="28"/>
      <c r="C714" s="28"/>
      <c r="D714" s="27"/>
      <c r="E714" s="28"/>
      <c r="F714" s="27"/>
      <c r="G714" s="28"/>
      <c r="H714" s="31"/>
      <c r="I714" s="31"/>
      <c r="J714" s="30"/>
      <c r="K714" s="30"/>
      <c r="L714" s="28"/>
      <c r="M714" s="31"/>
      <c r="N714" s="32"/>
      <c r="O714" s="31"/>
      <c r="P714" s="28"/>
      <c r="Q714" s="28"/>
      <c r="R714" s="31"/>
      <c r="S714" s="31"/>
      <c r="T714" s="33"/>
      <c r="U714" s="33"/>
      <c r="V714" s="33"/>
      <c r="W714" s="33"/>
      <c r="X714" s="33"/>
      <c r="Y714" s="33"/>
      <c r="Z714" s="30"/>
      <c r="AA714" s="30"/>
    </row>
    <row r="715" spans="1:27" ht="13.2" x14ac:dyDescent="0.25">
      <c r="A715" s="78"/>
      <c r="B715" s="28"/>
      <c r="C715" s="28"/>
      <c r="D715" s="27"/>
      <c r="E715" s="28"/>
      <c r="F715" s="27"/>
      <c r="G715" s="28"/>
      <c r="H715" s="31"/>
      <c r="I715" s="31"/>
      <c r="J715" s="30"/>
      <c r="K715" s="30"/>
      <c r="L715" s="28"/>
      <c r="M715" s="31"/>
      <c r="N715" s="32"/>
      <c r="O715" s="31"/>
      <c r="P715" s="28"/>
      <c r="Q715" s="28"/>
      <c r="R715" s="31"/>
      <c r="S715" s="31"/>
      <c r="T715" s="33"/>
      <c r="U715" s="33"/>
      <c r="V715" s="33"/>
      <c r="W715" s="33"/>
      <c r="X715" s="33"/>
      <c r="Y715" s="33"/>
      <c r="Z715" s="30"/>
      <c r="AA715" s="30"/>
    </row>
    <row r="716" spans="1:27" ht="13.2" x14ac:dyDescent="0.25">
      <c r="A716" s="78"/>
      <c r="B716" s="28"/>
      <c r="C716" s="28"/>
      <c r="D716" s="27"/>
      <c r="E716" s="28"/>
      <c r="F716" s="27"/>
      <c r="G716" s="28"/>
      <c r="H716" s="31"/>
      <c r="I716" s="31"/>
      <c r="J716" s="30"/>
      <c r="K716" s="30"/>
      <c r="L716" s="28"/>
      <c r="M716" s="31"/>
      <c r="N716" s="32"/>
      <c r="O716" s="31"/>
      <c r="P716" s="28"/>
      <c r="Q716" s="28"/>
      <c r="R716" s="31"/>
      <c r="S716" s="31"/>
      <c r="T716" s="33"/>
      <c r="U716" s="33"/>
      <c r="V716" s="33"/>
      <c r="W716" s="33"/>
      <c r="X716" s="33"/>
      <c r="Y716" s="33"/>
      <c r="Z716" s="30"/>
      <c r="AA716" s="30"/>
    </row>
    <row r="717" spans="1:27" ht="13.2" x14ac:dyDescent="0.25">
      <c r="A717" s="78"/>
      <c r="B717" s="28"/>
      <c r="C717" s="28"/>
      <c r="D717" s="27"/>
      <c r="E717" s="28"/>
      <c r="F717" s="27"/>
      <c r="G717" s="28"/>
      <c r="H717" s="31"/>
      <c r="I717" s="31"/>
      <c r="J717" s="30"/>
      <c r="K717" s="30"/>
      <c r="L717" s="28"/>
      <c r="M717" s="31"/>
      <c r="N717" s="32"/>
      <c r="O717" s="31"/>
      <c r="P717" s="28"/>
      <c r="Q717" s="28"/>
      <c r="R717" s="31"/>
      <c r="S717" s="31"/>
      <c r="T717" s="33"/>
      <c r="U717" s="33"/>
      <c r="V717" s="33"/>
      <c r="W717" s="33"/>
      <c r="X717" s="33"/>
      <c r="Y717" s="33"/>
      <c r="Z717" s="30"/>
      <c r="AA717" s="30"/>
    </row>
    <row r="718" spans="1:27" ht="13.2" x14ac:dyDescent="0.25">
      <c r="A718" s="78"/>
      <c r="B718" s="28"/>
      <c r="C718" s="28"/>
      <c r="D718" s="27"/>
      <c r="E718" s="28"/>
      <c r="F718" s="27"/>
      <c r="G718" s="28"/>
      <c r="H718" s="31"/>
      <c r="I718" s="31"/>
      <c r="J718" s="30"/>
      <c r="K718" s="30"/>
      <c r="L718" s="28"/>
      <c r="M718" s="31"/>
      <c r="N718" s="32"/>
      <c r="O718" s="31"/>
      <c r="P718" s="28"/>
      <c r="Q718" s="28"/>
      <c r="R718" s="31"/>
      <c r="S718" s="31"/>
      <c r="T718" s="33"/>
      <c r="U718" s="33"/>
      <c r="V718" s="33"/>
      <c r="W718" s="33"/>
      <c r="X718" s="33"/>
      <c r="Y718" s="33"/>
      <c r="Z718" s="30"/>
      <c r="AA718" s="30"/>
    </row>
    <row r="719" spans="1:27" ht="13.2" x14ac:dyDescent="0.25">
      <c r="A719" s="78"/>
      <c r="B719" s="28"/>
      <c r="C719" s="28"/>
      <c r="D719" s="27"/>
      <c r="E719" s="28"/>
      <c r="F719" s="27"/>
      <c r="G719" s="28"/>
      <c r="H719" s="31"/>
      <c r="I719" s="31"/>
      <c r="J719" s="30"/>
      <c r="K719" s="30"/>
      <c r="L719" s="28"/>
      <c r="M719" s="31"/>
      <c r="N719" s="32"/>
      <c r="O719" s="31"/>
      <c r="P719" s="28"/>
      <c r="Q719" s="28"/>
      <c r="R719" s="31"/>
      <c r="S719" s="31"/>
      <c r="T719" s="33"/>
      <c r="U719" s="33"/>
      <c r="V719" s="33"/>
      <c r="W719" s="33"/>
      <c r="X719" s="33"/>
      <c r="Y719" s="33"/>
      <c r="Z719" s="30"/>
      <c r="AA719" s="30"/>
    </row>
    <row r="720" spans="1:27" ht="13.2" x14ac:dyDescent="0.25">
      <c r="A720" s="78"/>
      <c r="B720" s="28"/>
      <c r="C720" s="28"/>
      <c r="D720" s="27"/>
      <c r="E720" s="28"/>
      <c r="F720" s="27"/>
      <c r="G720" s="28"/>
      <c r="H720" s="31"/>
      <c r="I720" s="31"/>
      <c r="J720" s="30"/>
      <c r="K720" s="30"/>
      <c r="L720" s="28"/>
      <c r="M720" s="31"/>
      <c r="N720" s="32"/>
      <c r="O720" s="31"/>
      <c r="P720" s="28"/>
      <c r="Q720" s="28"/>
      <c r="R720" s="31"/>
      <c r="S720" s="31"/>
      <c r="T720" s="33"/>
      <c r="U720" s="33"/>
      <c r="V720" s="33"/>
      <c r="W720" s="33"/>
      <c r="X720" s="33"/>
      <c r="Y720" s="33"/>
      <c r="Z720" s="30"/>
      <c r="AA720" s="30"/>
    </row>
    <row r="721" spans="1:27" ht="13.2" x14ac:dyDescent="0.25">
      <c r="A721" s="78"/>
      <c r="B721" s="28"/>
      <c r="C721" s="28"/>
      <c r="D721" s="27"/>
      <c r="E721" s="28"/>
      <c r="F721" s="27"/>
      <c r="G721" s="28"/>
      <c r="H721" s="31"/>
      <c r="I721" s="31"/>
      <c r="J721" s="30"/>
      <c r="K721" s="30"/>
      <c r="L721" s="28"/>
      <c r="M721" s="31"/>
      <c r="N721" s="32"/>
      <c r="O721" s="31"/>
      <c r="P721" s="28"/>
      <c r="Q721" s="28"/>
      <c r="R721" s="31"/>
      <c r="S721" s="31"/>
      <c r="T721" s="33"/>
      <c r="U721" s="33"/>
      <c r="V721" s="33"/>
      <c r="W721" s="33"/>
      <c r="X721" s="33"/>
      <c r="Y721" s="33"/>
      <c r="Z721" s="30"/>
      <c r="AA721" s="30"/>
    </row>
    <row r="722" spans="1:27" ht="13.2" x14ac:dyDescent="0.25">
      <c r="A722" s="78"/>
      <c r="B722" s="28"/>
      <c r="C722" s="28"/>
      <c r="D722" s="27"/>
      <c r="E722" s="28"/>
      <c r="F722" s="27"/>
      <c r="G722" s="28"/>
      <c r="H722" s="31"/>
      <c r="I722" s="31"/>
      <c r="J722" s="30"/>
      <c r="K722" s="30"/>
      <c r="L722" s="28"/>
      <c r="M722" s="31"/>
      <c r="N722" s="32"/>
      <c r="O722" s="31"/>
      <c r="P722" s="28"/>
      <c r="Q722" s="28"/>
      <c r="R722" s="31"/>
      <c r="S722" s="31"/>
      <c r="T722" s="33"/>
      <c r="U722" s="33"/>
      <c r="V722" s="33"/>
      <c r="W722" s="33"/>
      <c r="X722" s="33"/>
      <c r="Y722" s="33"/>
      <c r="Z722" s="30"/>
      <c r="AA722" s="30"/>
    </row>
    <row r="723" spans="1:27" ht="13.2" x14ac:dyDescent="0.25">
      <c r="A723" s="78"/>
      <c r="B723" s="28"/>
      <c r="C723" s="28"/>
      <c r="D723" s="27"/>
      <c r="E723" s="28"/>
      <c r="F723" s="27"/>
      <c r="G723" s="28"/>
      <c r="H723" s="31"/>
      <c r="I723" s="31"/>
      <c r="J723" s="30"/>
      <c r="K723" s="30"/>
      <c r="L723" s="28"/>
      <c r="M723" s="31"/>
      <c r="N723" s="32"/>
      <c r="O723" s="31"/>
      <c r="P723" s="28"/>
      <c r="Q723" s="28"/>
      <c r="R723" s="31"/>
      <c r="S723" s="31"/>
      <c r="T723" s="33"/>
      <c r="U723" s="33"/>
      <c r="V723" s="33"/>
      <c r="W723" s="33"/>
      <c r="X723" s="33"/>
      <c r="Y723" s="33"/>
      <c r="Z723" s="30"/>
      <c r="AA723" s="30"/>
    </row>
    <row r="724" spans="1:27" ht="13.2" x14ac:dyDescent="0.25">
      <c r="A724" s="78"/>
      <c r="B724" s="28"/>
      <c r="C724" s="28"/>
      <c r="D724" s="27"/>
      <c r="E724" s="28"/>
      <c r="F724" s="27"/>
      <c r="G724" s="28"/>
      <c r="H724" s="31"/>
      <c r="I724" s="31"/>
      <c r="J724" s="30"/>
      <c r="K724" s="30"/>
      <c r="L724" s="28"/>
      <c r="M724" s="31"/>
      <c r="N724" s="32"/>
      <c r="O724" s="31"/>
      <c r="P724" s="28"/>
      <c r="Q724" s="28"/>
      <c r="R724" s="31"/>
      <c r="S724" s="31"/>
      <c r="T724" s="33"/>
      <c r="U724" s="33"/>
      <c r="V724" s="33"/>
      <c r="W724" s="33"/>
      <c r="X724" s="33"/>
      <c r="Y724" s="33"/>
      <c r="Z724" s="30"/>
      <c r="AA724" s="30"/>
    </row>
    <row r="725" spans="1:27" ht="13.2" x14ac:dyDescent="0.25">
      <c r="A725" s="78"/>
      <c r="B725" s="28"/>
      <c r="C725" s="28"/>
      <c r="D725" s="27"/>
      <c r="E725" s="28"/>
      <c r="F725" s="27"/>
      <c r="G725" s="28"/>
      <c r="H725" s="31"/>
      <c r="I725" s="31"/>
      <c r="J725" s="30"/>
      <c r="K725" s="30"/>
      <c r="L725" s="28"/>
      <c r="M725" s="31"/>
      <c r="N725" s="32"/>
      <c r="O725" s="31"/>
      <c r="P725" s="28"/>
      <c r="Q725" s="28"/>
      <c r="R725" s="31"/>
      <c r="S725" s="31"/>
      <c r="T725" s="33"/>
      <c r="U725" s="33"/>
      <c r="V725" s="33"/>
      <c r="W725" s="33"/>
      <c r="X725" s="33"/>
      <c r="Y725" s="33"/>
      <c r="Z725" s="30"/>
      <c r="AA725" s="30"/>
    </row>
    <row r="726" spans="1:27" ht="13.2" x14ac:dyDescent="0.25">
      <c r="A726" s="78"/>
      <c r="B726" s="28"/>
      <c r="C726" s="28"/>
      <c r="D726" s="27"/>
      <c r="E726" s="28"/>
      <c r="F726" s="27"/>
      <c r="G726" s="28"/>
      <c r="H726" s="31"/>
      <c r="I726" s="31"/>
      <c r="J726" s="30"/>
      <c r="K726" s="30"/>
      <c r="L726" s="28"/>
      <c r="M726" s="31"/>
      <c r="N726" s="32"/>
      <c r="O726" s="31"/>
      <c r="P726" s="28"/>
      <c r="Q726" s="28"/>
      <c r="R726" s="31"/>
      <c r="S726" s="31"/>
      <c r="T726" s="33"/>
      <c r="U726" s="33"/>
      <c r="V726" s="33"/>
      <c r="W726" s="33"/>
      <c r="X726" s="33"/>
      <c r="Y726" s="33"/>
      <c r="Z726" s="30"/>
      <c r="AA726" s="30"/>
    </row>
    <row r="727" spans="1:27" ht="13.2" x14ac:dyDescent="0.25">
      <c r="A727" s="78"/>
      <c r="B727" s="28"/>
      <c r="C727" s="28"/>
      <c r="D727" s="27"/>
      <c r="E727" s="28"/>
      <c r="F727" s="27"/>
      <c r="G727" s="28"/>
      <c r="H727" s="31"/>
      <c r="I727" s="31"/>
      <c r="J727" s="30"/>
      <c r="K727" s="30"/>
      <c r="L727" s="28"/>
      <c r="M727" s="31"/>
      <c r="N727" s="32"/>
      <c r="O727" s="31"/>
      <c r="P727" s="28"/>
      <c r="Q727" s="28"/>
      <c r="R727" s="31"/>
      <c r="S727" s="31"/>
      <c r="T727" s="33"/>
      <c r="U727" s="33"/>
      <c r="V727" s="33"/>
      <c r="W727" s="33"/>
      <c r="X727" s="33"/>
      <c r="Y727" s="33"/>
      <c r="Z727" s="30"/>
      <c r="AA727" s="30"/>
    </row>
    <row r="728" spans="1:27" ht="13.2" x14ac:dyDescent="0.25">
      <c r="A728" s="78"/>
      <c r="B728" s="28"/>
      <c r="C728" s="28"/>
      <c r="D728" s="27"/>
      <c r="E728" s="28"/>
      <c r="F728" s="27"/>
      <c r="G728" s="28"/>
      <c r="H728" s="31"/>
      <c r="I728" s="31"/>
      <c r="J728" s="30"/>
      <c r="K728" s="30"/>
      <c r="L728" s="28"/>
      <c r="M728" s="31"/>
      <c r="N728" s="32"/>
      <c r="O728" s="31"/>
      <c r="P728" s="28"/>
      <c r="Q728" s="28"/>
      <c r="R728" s="31"/>
      <c r="S728" s="31"/>
      <c r="T728" s="33"/>
      <c r="U728" s="33"/>
      <c r="V728" s="33"/>
      <c r="W728" s="33"/>
      <c r="X728" s="33"/>
      <c r="Y728" s="33"/>
      <c r="Z728" s="30"/>
      <c r="AA728" s="30"/>
    </row>
    <row r="729" spans="1:27" ht="13.2" x14ac:dyDescent="0.25">
      <c r="A729" s="78"/>
      <c r="B729" s="28"/>
      <c r="C729" s="28"/>
      <c r="D729" s="27"/>
      <c r="E729" s="28"/>
      <c r="F729" s="27"/>
      <c r="G729" s="28"/>
      <c r="H729" s="31"/>
      <c r="I729" s="31"/>
      <c r="J729" s="30"/>
      <c r="K729" s="30"/>
      <c r="L729" s="28"/>
      <c r="M729" s="31"/>
      <c r="N729" s="32"/>
      <c r="O729" s="31"/>
      <c r="P729" s="28"/>
      <c r="Q729" s="28"/>
      <c r="R729" s="31"/>
      <c r="S729" s="31"/>
      <c r="T729" s="33"/>
      <c r="U729" s="33"/>
      <c r="V729" s="33"/>
      <c r="W729" s="33"/>
      <c r="X729" s="33"/>
      <c r="Y729" s="33"/>
      <c r="Z729" s="30"/>
      <c r="AA729" s="30"/>
    </row>
    <row r="730" spans="1:27" ht="13.2" x14ac:dyDescent="0.25">
      <c r="A730" s="78"/>
      <c r="B730" s="28"/>
      <c r="C730" s="28"/>
      <c r="D730" s="27"/>
      <c r="E730" s="28"/>
      <c r="F730" s="27"/>
      <c r="G730" s="28"/>
      <c r="H730" s="31"/>
      <c r="I730" s="31"/>
      <c r="J730" s="30"/>
      <c r="K730" s="30"/>
      <c r="L730" s="28"/>
      <c r="M730" s="31"/>
      <c r="N730" s="32"/>
      <c r="O730" s="31"/>
      <c r="P730" s="28"/>
      <c r="Q730" s="28"/>
      <c r="R730" s="31"/>
      <c r="S730" s="31"/>
      <c r="T730" s="33"/>
      <c r="U730" s="33"/>
      <c r="V730" s="33"/>
      <c r="W730" s="33"/>
      <c r="X730" s="33"/>
      <c r="Y730" s="33"/>
      <c r="Z730" s="30"/>
      <c r="AA730" s="30"/>
    </row>
    <row r="731" spans="1:27" ht="13.2" x14ac:dyDescent="0.25">
      <c r="A731" s="78"/>
      <c r="B731" s="28"/>
      <c r="C731" s="28"/>
      <c r="D731" s="27"/>
      <c r="E731" s="28"/>
      <c r="F731" s="27"/>
      <c r="G731" s="28"/>
      <c r="H731" s="31"/>
      <c r="I731" s="31"/>
      <c r="J731" s="30"/>
      <c r="K731" s="30"/>
      <c r="L731" s="28"/>
      <c r="M731" s="31"/>
      <c r="N731" s="32"/>
      <c r="O731" s="31"/>
      <c r="P731" s="28"/>
      <c r="Q731" s="28"/>
      <c r="R731" s="31"/>
      <c r="S731" s="31"/>
      <c r="T731" s="33"/>
      <c r="U731" s="33"/>
      <c r="V731" s="33"/>
      <c r="W731" s="33"/>
      <c r="X731" s="33"/>
      <c r="Y731" s="33"/>
      <c r="Z731" s="30"/>
      <c r="AA731" s="30"/>
    </row>
    <row r="732" spans="1:27" ht="13.2" x14ac:dyDescent="0.25">
      <c r="A732" s="78"/>
      <c r="B732" s="28"/>
      <c r="C732" s="28"/>
      <c r="D732" s="27"/>
      <c r="E732" s="28"/>
      <c r="F732" s="27"/>
      <c r="G732" s="28"/>
      <c r="H732" s="31"/>
      <c r="I732" s="31"/>
      <c r="J732" s="30"/>
      <c r="K732" s="30"/>
      <c r="L732" s="28"/>
      <c r="M732" s="31"/>
      <c r="N732" s="32"/>
      <c r="O732" s="31"/>
      <c r="P732" s="28"/>
      <c r="Q732" s="28"/>
      <c r="R732" s="31"/>
      <c r="S732" s="31"/>
      <c r="T732" s="33"/>
      <c r="U732" s="33"/>
      <c r="V732" s="33"/>
      <c r="W732" s="33"/>
      <c r="X732" s="33"/>
      <c r="Y732" s="33"/>
      <c r="Z732" s="30"/>
      <c r="AA732" s="30"/>
    </row>
    <row r="733" spans="1:27" ht="13.2" x14ac:dyDescent="0.25">
      <c r="A733" s="78"/>
      <c r="B733" s="28"/>
      <c r="C733" s="28"/>
      <c r="D733" s="27"/>
      <c r="E733" s="28"/>
      <c r="F733" s="27"/>
      <c r="G733" s="28"/>
      <c r="H733" s="31"/>
      <c r="I733" s="31"/>
      <c r="J733" s="30"/>
      <c r="K733" s="30"/>
      <c r="L733" s="28"/>
      <c r="M733" s="31"/>
      <c r="N733" s="32"/>
      <c r="O733" s="31"/>
      <c r="P733" s="28"/>
      <c r="Q733" s="28"/>
      <c r="R733" s="31"/>
      <c r="S733" s="31"/>
      <c r="T733" s="33"/>
      <c r="U733" s="33"/>
      <c r="V733" s="33"/>
      <c r="W733" s="33"/>
      <c r="X733" s="33"/>
      <c r="Y733" s="33"/>
      <c r="Z733" s="30"/>
      <c r="AA733" s="30"/>
    </row>
    <row r="734" spans="1:27" ht="13.2" x14ac:dyDescent="0.25">
      <c r="A734" s="78"/>
      <c r="B734" s="28"/>
      <c r="C734" s="28"/>
      <c r="D734" s="27"/>
      <c r="E734" s="28"/>
      <c r="F734" s="27"/>
      <c r="G734" s="28"/>
      <c r="H734" s="31"/>
      <c r="I734" s="31"/>
      <c r="J734" s="30"/>
      <c r="K734" s="30"/>
      <c r="L734" s="28"/>
      <c r="M734" s="31"/>
      <c r="N734" s="32"/>
      <c r="O734" s="31"/>
      <c r="P734" s="28"/>
      <c r="Q734" s="28"/>
      <c r="R734" s="31"/>
      <c r="S734" s="31"/>
      <c r="T734" s="33"/>
      <c r="U734" s="33"/>
      <c r="V734" s="33"/>
      <c r="W734" s="33"/>
      <c r="X734" s="33"/>
      <c r="Y734" s="33"/>
      <c r="Z734" s="30"/>
      <c r="AA734" s="30"/>
    </row>
    <row r="735" spans="1:27" ht="13.2" x14ac:dyDescent="0.25">
      <c r="A735" s="78"/>
      <c r="B735" s="28"/>
      <c r="C735" s="28"/>
      <c r="D735" s="27"/>
      <c r="E735" s="28"/>
      <c r="F735" s="27"/>
      <c r="G735" s="28"/>
      <c r="H735" s="31"/>
      <c r="I735" s="31"/>
      <c r="J735" s="30"/>
      <c r="K735" s="30"/>
      <c r="L735" s="28"/>
      <c r="M735" s="31"/>
      <c r="N735" s="32"/>
      <c r="O735" s="31"/>
      <c r="P735" s="28"/>
      <c r="Q735" s="28"/>
      <c r="R735" s="31"/>
      <c r="S735" s="31"/>
      <c r="T735" s="33"/>
      <c r="U735" s="33"/>
      <c r="V735" s="33"/>
      <c r="W735" s="33"/>
      <c r="X735" s="33"/>
      <c r="Y735" s="33"/>
      <c r="Z735" s="30"/>
      <c r="AA735" s="30"/>
    </row>
    <row r="736" spans="1:27" ht="13.2" x14ac:dyDescent="0.25">
      <c r="A736" s="78"/>
      <c r="B736" s="28"/>
      <c r="C736" s="28"/>
      <c r="D736" s="27"/>
      <c r="E736" s="28"/>
      <c r="F736" s="27"/>
      <c r="G736" s="28"/>
      <c r="H736" s="31"/>
      <c r="I736" s="31"/>
      <c r="J736" s="30"/>
      <c r="K736" s="30"/>
      <c r="L736" s="28"/>
      <c r="M736" s="31"/>
      <c r="N736" s="32"/>
      <c r="O736" s="31"/>
      <c r="P736" s="28"/>
      <c r="Q736" s="28"/>
      <c r="R736" s="31"/>
      <c r="S736" s="31"/>
      <c r="T736" s="33"/>
      <c r="U736" s="33"/>
      <c r="V736" s="33"/>
      <c r="W736" s="33"/>
      <c r="X736" s="33"/>
      <c r="Y736" s="33"/>
      <c r="Z736" s="30"/>
      <c r="AA736" s="30"/>
    </row>
    <row r="737" spans="1:27" ht="13.2" x14ac:dyDescent="0.25">
      <c r="A737" s="78"/>
      <c r="B737" s="28"/>
      <c r="C737" s="28"/>
      <c r="D737" s="27"/>
      <c r="E737" s="28"/>
      <c r="F737" s="27"/>
      <c r="G737" s="28"/>
      <c r="H737" s="31"/>
      <c r="I737" s="31"/>
      <c r="J737" s="30"/>
      <c r="K737" s="30"/>
      <c r="L737" s="28"/>
      <c r="M737" s="31"/>
      <c r="N737" s="32"/>
      <c r="O737" s="31"/>
      <c r="P737" s="28"/>
      <c r="Q737" s="28"/>
      <c r="R737" s="31"/>
      <c r="S737" s="31"/>
      <c r="T737" s="33"/>
      <c r="U737" s="33"/>
      <c r="V737" s="33"/>
      <c r="W737" s="33"/>
      <c r="X737" s="33"/>
      <c r="Y737" s="33"/>
      <c r="Z737" s="30"/>
      <c r="AA737" s="30"/>
    </row>
    <row r="738" spans="1:27" ht="13.2" x14ac:dyDescent="0.25">
      <c r="A738" s="78"/>
      <c r="B738" s="28"/>
      <c r="C738" s="28"/>
      <c r="D738" s="27"/>
      <c r="E738" s="28"/>
      <c r="F738" s="27"/>
      <c r="G738" s="28"/>
      <c r="H738" s="31"/>
      <c r="I738" s="31"/>
      <c r="J738" s="30"/>
      <c r="K738" s="30"/>
      <c r="L738" s="28"/>
      <c r="M738" s="31"/>
      <c r="N738" s="32"/>
      <c r="O738" s="31"/>
      <c r="P738" s="28"/>
      <c r="Q738" s="28"/>
      <c r="R738" s="31"/>
      <c r="S738" s="31"/>
      <c r="T738" s="33"/>
      <c r="U738" s="33"/>
      <c r="V738" s="33"/>
      <c r="W738" s="33"/>
      <c r="X738" s="33"/>
      <c r="Y738" s="33"/>
      <c r="Z738" s="30"/>
      <c r="AA738" s="30"/>
    </row>
    <row r="739" spans="1:27" ht="13.2" x14ac:dyDescent="0.25">
      <c r="A739" s="78"/>
      <c r="B739" s="28"/>
      <c r="C739" s="28"/>
      <c r="D739" s="27"/>
      <c r="E739" s="28"/>
      <c r="F739" s="27"/>
      <c r="G739" s="28"/>
      <c r="H739" s="31"/>
      <c r="I739" s="31"/>
      <c r="J739" s="30"/>
      <c r="K739" s="30"/>
      <c r="L739" s="28"/>
      <c r="M739" s="31"/>
      <c r="N739" s="32"/>
      <c r="O739" s="31"/>
      <c r="P739" s="28"/>
      <c r="Q739" s="28"/>
      <c r="R739" s="31"/>
      <c r="S739" s="31"/>
      <c r="T739" s="33"/>
      <c r="U739" s="33"/>
      <c r="V739" s="33"/>
      <c r="W739" s="33"/>
      <c r="X739" s="33"/>
      <c r="Y739" s="33"/>
      <c r="Z739" s="30"/>
      <c r="AA739" s="30"/>
    </row>
    <row r="740" spans="1:27" ht="13.2" x14ac:dyDescent="0.25">
      <c r="A740" s="78"/>
      <c r="B740" s="28"/>
      <c r="C740" s="28"/>
      <c r="D740" s="27"/>
      <c r="E740" s="28"/>
      <c r="F740" s="27"/>
      <c r="G740" s="28"/>
      <c r="H740" s="31"/>
      <c r="I740" s="31"/>
      <c r="J740" s="30"/>
      <c r="K740" s="30"/>
      <c r="L740" s="28"/>
      <c r="M740" s="31"/>
      <c r="N740" s="32"/>
      <c r="O740" s="31"/>
      <c r="P740" s="28"/>
      <c r="Q740" s="28"/>
      <c r="R740" s="31"/>
      <c r="S740" s="31"/>
      <c r="T740" s="33"/>
      <c r="U740" s="33"/>
      <c r="V740" s="33"/>
      <c r="W740" s="33"/>
      <c r="X740" s="33"/>
      <c r="Y740" s="33"/>
      <c r="Z740" s="30"/>
      <c r="AA740" s="30"/>
    </row>
    <row r="741" spans="1:27" ht="13.2" x14ac:dyDescent="0.25">
      <c r="A741" s="78"/>
      <c r="B741" s="28"/>
      <c r="C741" s="28"/>
      <c r="D741" s="27"/>
      <c r="E741" s="28"/>
      <c r="F741" s="27"/>
      <c r="G741" s="28"/>
      <c r="H741" s="31"/>
      <c r="I741" s="31"/>
      <c r="J741" s="30"/>
      <c r="K741" s="30"/>
      <c r="L741" s="28"/>
      <c r="M741" s="31"/>
      <c r="N741" s="32"/>
      <c r="O741" s="31"/>
      <c r="P741" s="28"/>
      <c r="Q741" s="28"/>
      <c r="R741" s="31"/>
      <c r="S741" s="31"/>
      <c r="T741" s="33"/>
      <c r="U741" s="33"/>
      <c r="V741" s="33"/>
      <c r="W741" s="33"/>
      <c r="X741" s="33"/>
      <c r="Y741" s="33"/>
      <c r="Z741" s="30"/>
      <c r="AA741" s="30"/>
    </row>
    <row r="742" spans="1:27" ht="13.2" x14ac:dyDescent="0.25">
      <c r="A742" s="78"/>
      <c r="B742" s="28"/>
      <c r="C742" s="28"/>
      <c r="D742" s="27"/>
      <c r="E742" s="28"/>
      <c r="F742" s="27"/>
      <c r="G742" s="28"/>
      <c r="H742" s="31"/>
      <c r="I742" s="31"/>
      <c r="J742" s="30"/>
      <c r="K742" s="30"/>
      <c r="L742" s="28"/>
      <c r="M742" s="31"/>
      <c r="N742" s="32"/>
      <c r="O742" s="31"/>
      <c r="P742" s="28"/>
      <c r="Q742" s="28"/>
      <c r="R742" s="31"/>
      <c r="S742" s="31"/>
      <c r="T742" s="33"/>
      <c r="U742" s="33"/>
      <c r="V742" s="33"/>
      <c r="W742" s="33"/>
      <c r="X742" s="33"/>
      <c r="Y742" s="33"/>
      <c r="Z742" s="30"/>
      <c r="AA742" s="30"/>
    </row>
    <row r="743" spans="1:27" ht="13.2" x14ac:dyDescent="0.25">
      <c r="A743" s="78"/>
      <c r="B743" s="28"/>
      <c r="C743" s="28"/>
      <c r="D743" s="27"/>
      <c r="E743" s="28"/>
      <c r="F743" s="27"/>
      <c r="G743" s="28"/>
      <c r="H743" s="31"/>
      <c r="I743" s="31"/>
      <c r="J743" s="30"/>
      <c r="K743" s="30"/>
      <c r="L743" s="28"/>
      <c r="M743" s="31"/>
      <c r="N743" s="32"/>
      <c r="O743" s="31"/>
      <c r="P743" s="28"/>
      <c r="Q743" s="28"/>
      <c r="R743" s="31"/>
      <c r="S743" s="31"/>
      <c r="T743" s="33"/>
      <c r="U743" s="33"/>
      <c r="V743" s="33"/>
      <c r="W743" s="33"/>
      <c r="X743" s="33"/>
      <c r="Y743" s="33"/>
      <c r="Z743" s="30"/>
      <c r="AA743" s="30"/>
    </row>
    <row r="744" spans="1:27" ht="13.2" x14ac:dyDescent="0.25">
      <c r="A744" s="78"/>
      <c r="B744" s="28"/>
      <c r="C744" s="28"/>
      <c r="D744" s="27"/>
      <c r="E744" s="28"/>
      <c r="F744" s="27"/>
      <c r="G744" s="28"/>
      <c r="H744" s="31"/>
      <c r="I744" s="31"/>
      <c r="J744" s="30"/>
      <c r="K744" s="30"/>
      <c r="L744" s="28"/>
      <c r="M744" s="31"/>
      <c r="N744" s="32"/>
      <c r="O744" s="31"/>
      <c r="P744" s="28"/>
      <c r="Q744" s="28"/>
      <c r="R744" s="31"/>
      <c r="S744" s="31"/>
      <c r="T744" s="33"/>
      <c r="U744" s="33"/>
      <c r="V744" s="33"/>
      <c r="W744" s="33"/>
      <c r="X744" s="33"/>
      <c r="Y744" s="33"/>
      <c r="Z744" s="30"/>
      <c r="AA744" s="30"/>
    </row>
    <row r="745" spans="1:27" ht="13.2" x14ac:dyDescent="0.25">
      <c r="A745" s="78"/>
      <c r="B745" s="28"/>
      <c r="C745" s="28"/>
      <c r="D745" s="27"/>
      <c r="E745" s="28"/>
      <c r="F745" s="27"/>
      <c r="G745" s="28"/>
      <c r="H745" s="31"/>
      <c r="I745" s="31"/>
      <c r="J745" s="30"/>
      <c r="K745" s="30"/>
      <c r="L745" s="28"/>
      <c r="M745" s="31"/>
      <c r="N745" s="32"/>
      <c r="O745" s="31"/>
      <c r="P745" s="28"/>
      <c r="Q745" s="28"/>
      <c r="R745" s="31"/>
      <c r="S745" s="31"/>
      <c r="T745" s="33"/>
      <c r="U745" s="33"/>
      <c r="V745" s="33"/>
      <c r="W745" s="33"/>
      <c r="X745" s="33"/>
      <c r="Y745" s="33"/>
      <c r="Z745" s="30"/>
      <c r="AA745" s="30"/>
    </row>
    <row r="746" spans="1:27" ht="13.2" x14ac:dyDescent="0.25">
      <c r="A746" s="78"/>
      <c r="B746" s="28"/>
      <c r="C746" s="28"/>
      <c r="D746" s="27"/>
      <c r="E746" s="28"/>
      <c r="F746" s="27"/>
      <c r="G746" s="28"/>
      <c r="H746" s="31"/>
      <c r="I746" s="31"/>
      <c r="J746" s="30"/>
      <c r="K746" s="30"/>
      <c r="L746" s="28"/>
      <c r="M746" s="31"/>
      <c r="N746" s="32"/>
      <c r="O746" s="31"/>
      <c r="P746" s="28"/>
      <c r="Q746" s="28"/>
      <c r="R746" s="31"/>
      <c r="S746" s="31"/>
      <c r="T746" s="33"/>
      <c r="U746" s="33"/>
      <c r="V746" s="33"/>
      <c r="W746" s="33"/>
      <c r="X746" s="33"/>
      <c r="Y746" s="33"/>
      <c r="Z746" s="30"/>
      <c r="AA746" s="30"/>
    </row>
    <row r="747" spans="1:27" ht="13.2" x14ac:dyDescent="0.25">
      <c r="A747" s="78"/>
      <c r="B747" s="28"/>
      <c r="C747" s="28"/>
      <c r="D747" s="27"/>
      <c r="E747" s="28"/>
      <c r="F747" s="27"/>
      <c r="G747" s="28"/>
      <c r="H747" s="31"/>
      <c r="I747" s="31"/>
      <c r="J747" s="30"/>
      <c r="K747" s="30"/>
      <c r="L747" s="28"/>
      <c r="M747" s="31"/>
      <c r="N747" s="32"/>
      <c r="O747" s="31"/>
      <c r="P747" s="28"/>
      <c r="Q747" s="28"/>
      <c r="R747" s="31"/>
      <c r="S747" s="31"/>
      <c r="T747" s="33"/>
      <c r="U747" s="33"/>
      <c r="V747" s="33"/>
      <c r="W747" s="33"/>
      <c r="X747" s="33"/>
      <c r="Y747" s="33"/>
      <c r="Z747" s="30"/>
      <c r="AA747" s="30"/>
    </row>
    <row r="748" spans="1:27" ht="13.2" x14ac:dyDescent="0.25">
      <c r="A748" s="78"/>
      <c r="B748" s="28"/>
      <c r="C748" s="28"/>
      <c r="D748" s="27"/>
      <c r="E748" s="28"/>
      <c r="F748" s="27"/>
      <c r="G748" s="28"/>
      <c r="H748" s="31"/>
      <c r="I748" s="31"/>
      <c r="J748" s="30"/>
      <c r="K748" s="30"/>
      <c r="L748" s="28"/>
      <c r="M748" s="31"/>
      <c r="N748" s="32"/>
      <c r="O748" s="31"/>
      <c r="P748" s="28"/>
      <c r="Q748" s="28"/>
      <c r="R748" s="31"/>
      <c r="S748" s="31"/>
      <c r="T748" s="33"/>
      <c r="U748" s="33"/>
      <c r="V748" s="33"/>
      <c r="W748" s="33"/>
      <c r="X748" s="33"/>
      <c r="Y748" s="33"/>
      <c r="Z748" s="30"/>
      <c r="AA748" s="30"/>
    </row>
    <row r="749" spans="1:27" ht="13.2" x14ac:dyDescent="0.25">
      <c r="A749" s="78"/>
      <c r="B749" s="28"/>
      <c r="C749" s="28"/>
      <c r="D749" s="27"/>
      <c r="E749" s="28"/>
      <c r="F749" s="27"/>
      <c r="G749" s="28"/>
      <c r="H749" s="31"/>
      <c r="I749" s="31"/>
      <c r="J749" s="30"/>
      <c r="K749" s="30"/>
      <c r="L749" s="28"/>
      <c r="M749" s="31"/>
      <c r="N749" s="32"/>
      <c r="O749" s="31"/>
      <c r="P749" s="28"/>
      <c r="Q749" s="28"/>
      <c r="R749" s="31"/>
      <c r="S749" s="31"/>
      <c r="T749" s="33"/>
      <c r="U749" s="33"/>
      <c r="V749" s="33"/>
      <c r="W749" s="33"/>
      <c r="X749" s="33"/>
      <c r="Y749" s="33"/>
      <c r="Z749" s="30"/>
      <c r="AA749" s="30"/>
    </row>
    <row r="750" spans="1:27" ht="13.2" x14ac:dyDescent="0.25">
      <c r="A750" s="78"/>
      <c r="B750" s="28"/>
      <c r="C750" s="28"/>
      <c r="D750" s="27"/>
      <c r="E750" s="28"/>
      <c r="F750" s="27"/>
      <c r="G750" s="28"/>
      <c r="H750" s="31"/>
      <c r="I750" s="31"/>
      <c r="J750" s="30"/>
      <c r="K750" s="30"/>
      <c r="L750" s="28"/>
      <c r="M750" s="31"/>
      <c r="N750" s="32"/>
      <c r="O750" s="31"/>
      <c r="P750" s="28"/>
      <c r="Q750" s="28"/>
      <c r="R750" s="31"/>
      <c r="S750" s="31"/>
      <c r="T750" s="33"/>
      <c r="U750" s="33"/>
      <c r="V750" s="33"/>
      <c r="W750" s="33"/>
      <c r="X750" s="33"/>
      <c r="Y750" s="33"/>
      <c r="Z750" s="30"/>
      <c r="AA750" s="30"/>
    </row>
    <row r="751" spans="1:27" ht="13.2" x14ac:dyDescent="0.25">
      <c r="A751" s="78"/>
      <c r="B751" s="28"/>
      <c r="C751" s="28"/>
      <c r="D751" s="27"/>
      <c r="E751" s="28"/>
      <c r="F751" s="27"/>
      <c r="G751" s="28"/>
      <c r="H751" s="31"/>
      <c r="I751" s="31"/>
      <c r="J751" s="30"/>
      <c r="K751" s="30"/>
      <c r="L751" s="28"/>
      <c r="M751" s="31"/>
      <c r="N751" s="32"/>
      <c r="O751" s="31"/>
      <c r="P751" s="28"/>
      <c r="Q751" s="28"/>
      <c r="R751" s="31"/>
      <c r="S751" s="31"/>
      <c r="T751" s="33"/>
      <c r="U751" s="33"/>
      <c r="V751" s="33"/>
      <c r="W751" s="33"/>
      <c r="X751" s="33"/>
      <c r="Y751" s="33"/>
      <c r="Z751" s="30"/>
      <c r="AA751" s="30"/>
    </row>
    <row r="752" spans="1:27" ht="13.2" x14ac:dyDescent="0.25">
      <c r="A752" s="78"/>
      <c r="B752" s="28"/>
      <c r="C752" s="28"/>
      <c r="D752" s="27"/>
      <c r="E752" s="28"/>
      <c r="F752" s="27"/>
      <c r="G752" s="28"/>
      <c r="H752" s="31"/>
      <c r="I752" s="31"/>
      <c r="J752" s="30"/>
      <c r="K752" s="30"/>
      <c r="L752" s="28"/>
      <c r="M752" s="31"/>
      <c r="N752" s="32"/>
      <c r="O752" s="31"/>
      <c r="P752" s="28"/>
      <c r="Q752" s="28"/>
      <c r="R752" s="31"/>
      <c r="S752" s="31"/>
      <c r="T752" s="33"/>
      <c r="U752" s="33"/>
      <c r="V752" s="33"/>
      <c r="W752" s="33"/>
      <c r="X752" s="33"/>
      <c r="Y752" s="33"/>
      <c r="Z752" s="30"/>
      <c r="AA752" s="30"/>
    </row>
    <row r="753" spans="1:27" ht="13.2" x14ac:dyDescent="0.25">
      <c r="A753" s="78"/>
      <c r="B753" s="28"/>
      <c r="C753" s="28"/>
      <c r="D753" s="27"/>
      <c r="E753" s="28"/>
      <c r="F753" s="27"/>
      <c r="G753" s="28"/>
      <c r="H753" s="31"/>
      <c r="I753" s="31"/>
      <c r="J753" s="30"/>
      <c r="K753" s="30"/>
      <c r="L753" s="28"/>
      <c r="M753" s="31"/>
      <c r="N753" s="32"/>
      <c r="O753" s="31"/>
      <c r="P753" s="28"/>
      <c r="Q753" s="28"/>
      <c r="R753" s="31"/>
      <c r="S753" s="31"/>
      <c r="T753" s="33"/>
      <c r="U753" s="33"/>
      <c r="V753" s="33"/>
      <c r="W753" s="33"/>
      <c r="X753" s="33"/>
      <c r="Y753" s="33"/>
      <c r="Z753" s="30"/>
      <c r="AA753" s="30"/>
    </row>
    <row r="754" spans="1:27" ht="13.2" x14ac:dyDescent="0.25">
      <c r="A754" s="78"/>
      <c r="B754" s="28"/>
      <c r="C754" s="28"/>
      <c r="D754" s="27"/>
      <c r="E754" s="28"/>
      <c r="F754" s="27"/>
      <c r="G754" s="28"/>
      <c r="H754" s="31"/>
      <c r="I754" s="31"/>
      <c r="J754" s="30"/>
      <c r="K754" s="30"/>
      <c r="L754" s="28"/>
      <c r="M754" s="31"/>
      <c r="N754" s="32"/>
      <c r="O754" s="31"/>
      <c r="P754" s="28"/>
      <c r="Q754" s="28"/>
      <c r="R754" s="31"/>
      <c r="S754" s="31"/>
      <c r="T754" s="33"/>
      <c r="U754" s="33"/>
      <c r="V754" s="33"/>
      <c r="W754" s="33"/>
      <c r="X754" s="33"/>
      <c r="Y754" s="33"/>
      <c r="Z754" s="30"/>
      <c r="AA754" s="30"/>
    </row>
    <row r="755" spans="1:27" ht="13.2" x14ac:dyDescent="0.25">
      <c r="A755" s="78"/>
      <c r="B755" s="28"/>
      <c r="C755" s="28"/>
      <c r="D755" s="27"/>
      <c r="E755" s="28"/>
      <c r="F755" s="27"/>
      <c r="G755" s="28"/>
      <c r="H755" s="31"/>
      <c r="I755" s="31"/>
      <c r="J755" s="30"/>
      <c r="K755" s="30"/>
      <c r="L755" s="28"/>
      <c r="M755" s="31"/>
      <c r="N755" s="32"/>
      <c r="O755" s="31"/>
      <c r="P755" s="28"/>
      <c r="Q755" s="28"/>
      <c r="R755" s="31"/>
      <c r="S755" s="31"/>
      <c r="T755" s="33"/>
      <c r="U755" s="33"/>
      <c r="V755" s="33"/>
      <c r="W755" s="33"/>
      <c r="X755" s="33"/>
      <c r="Y755" s="33"/>
      <c r="Z755" s="30"/>
      <c r="AA755" s="30"/>
    </row>
    <row r="756" spans="1:27" ht="13.2" x14ac:dyDescent="0.25">
      <c r="A756" s="78"/>
      <c r="B756" s="28"/>
      <c r="C756" s="28"/>
      <c r="D756" s="27"/>
      <c r="E756" s="28"/>
      <c r="F756" s="27"/>
      <c r="G756" s="28"/>
      <c r="H756" s="31"/>
      <c r="I756" s="31"/>
      <c r="J756" s="30"/>
      <c r="K756" s="30"/>
      <c r="L756" s="28"/>
      <c r="M756" s="31"/>
      <c r="N756" s="32"/>
      <c r="O756" s="31"/>
      <c r="P756" s="28"/>
      <c r="Q756" s="28"/>
      <c r="R756" s="31"/>
      <c r="S756" s="31"/>
      <c r="T756" s="33"/>
      <c r="U756" s="33"/>
      <c r="V756" s="33"/>
      <c r="W756" s="33"/>
      <c r="X756" s="33"/>
      <c r="Y756" s="33"/>
      <c r="Z756" s="30"/>
      <c r="AA756" s="30"/>
    </row>
    <row r="757" spans="1:27" ht="13.2" x14ac:dyDescent="0.25">
      <c r="A757" s="78"/>
      <c r="B757" s="28"/>
      <c r="C757" s="28"/>
      <c r="D757" s="27"/>
      <c r="E757" s="28"/>
      <c r="F757" s="27"/>
      <c r="G757" s="28"/>
      <c r="H757" s="31"/>
      <c r="I757" s="31"/>
      <c r="J757" s="30"/>
      <c r="K757" s="30"/>
      <c r="L757" s="28"/>
      <c r="M757" s="31"/>
      <c r="N757" s="32"/>
      <c r="O757" s="31"/>
      <c r="P757" s="28"/>
      <c r="Q757" s="28"/>
      <c r="R757" s="31"/>
      <c r="S757" s="31"/>
      <c r="T757" s="33"/>
      <c r="U757" s="33"/>
      <c r="V757" s="33"/>
      <c r="W757" s="33"/>
      <c r="X757" s="33"/>
      <c r="Y757" s="33"/>
      <c r="Z757" s="30"/>
      <c r="AA757" s="30"/>
    </row>
    <row r="758" spans="1:27" ht="13.2" x14ac:dyDescent="0.25">
      <c r="A758" s="78"/>
      <c r="B758" s="28"/>
      <c r="C758" s="28"/>
      <c r="D758" s="27"/>
      <c r="E758" s="28"/>
      <c r="F758" s="27"/>
      <c r="G758" s="28"/>
      <c r="H758" s="31"/>
      <c r="I758" s="31"/>
      <c r="J758" s="30"/>
      <c r="K758" s="30"/>
      <c r="L758" s="28"/>
      <c r="M758" s="31"/>
      <c r="N758" s="32"/>
      <c r="O758" s="31"/>
      <c r="P758" s="28"/>
      <c r="Q758" s="28"/>
      <c r="R758" s="31"/>
      <c r="S758" s="31"/>
      <c r="T758" s="33"/>
      <c r="U758" s="33"/>
      <c r="V758" s="33"/>
      <c r="W758" s="33"/>
      <c r="X758" s="33"/>
      <c r="Y758" s="33"/>
      <c r="Z758" s="30"/>
      <c r="AA758" s="30"/>
    </row>
    <row r="759" spans="1:27" ht="13.2" x14ac:dyDescent="0.25">
      <c r="A759" s="78"/>
      <c r="B759" s="28"/>
      <c r="C759" s="28"/>
      <c r="D759" s="27"/>
      <c r="E759" s="28"/>
      <c r="F759" s="27"/>
      <c r="G759" s="28"/>
      <c r="H759" s="31"/>
      <c r="I759" s="31"/>
      <c r="J759" s="30"/>
      <c r="K759" s="30"/>
      <c r="L759" s="28"/>
      <c r="M759" s="31"/>
      <c r="N759" s="32"/>
      <c r="O759" s="31"/>
      <c r="P759" s="28"/>
      <c r="Q759" s="28"/>
      <c r="R759" s="31"/>
      <c r="S759" s="31"/>
      <c r="T759" s="33"/>
      <c r="U759" s="33"/>
      <c r="V759" s="33"/>
      <c r="W759" s="33"/>
      <c r="X759" s="33"/>
      <c r="Y759" s="33"/>
      <c r="Z759" s="30"/>
      <c r="AA759" s="30"/>
    </row>
    <row r="760" spans="1:27" ht="13.2" x14ac:dyDescent="0.25">
      <c r="A760" s="78"/>
      <c r="B760" s="28"/>
      <c r="C760" s="28"/>
      <c r="D760" s="27"/>
      <c r="E760" s="28"/>
      <c r="F760" s="27"/>
      <c r="G760" s="28"/>
      <c r="H760" s="31"/>
      <c r="I760" s="31"/>
      <c r="J760" s="30"/>
      <c r="K760" s="30"/>
      <c r="L760" s="28"/>
      <c r="M760" s="31"/>
      <c r="N760" s="32"/>
      <c r="O760" s="31"/>
      <c r="P760" s="28"/>
      <c r="Q760" s="28"/>
      <c r="R760" s="31"/>
      <c r="S760" s="31"/>
      <c r="T760" s="33"/>
      <c r="U760" s="33"/>
      <c r="V760" s="33"/>
      <c r="W760" s="33"/>
      <c r="X760" s="33"/>
      <c r="Y760" s="33"/>
      <c r="Z760" s="30"/>
      <c r="AA760" s="30"/>
    </row>
    <row r="761" spans="1:27" ht="13.2" x14ac:dyDescent="0.25">
      <c r="A761" s="78"/>
      <c r="B761" s="28"/>
      <c r="C761" s="28"/>
      <c r="D761" s="27"/>
      <c r="E761" s="28"/>
      <c r="F761" s="27"/>
      <c r="G761" s="28"/>
      <c r="H761" s="31"/>
      <c r="I761" s="31"/>
      <c r="J761" s="30"/>
      <c r="K761" s="30"/>
      <c r="L761" s="28"/>
      <c r="M761" s="31"/>
      <c r="N761" s="32"/>
      <c r="O761" s="31"/>
      <c r="P761" s="28"/>
      <c r="Q761" s="28"/>
      <c r="R761" s="31"/>
      <c r="S761" s="31"/>
      <c r="T761" s="33"/>
      <c r="U761" s="33"/>
      <c r="V761" s="33"/>
      <c r="W761" s="33"/>
      <c r="X761" s="33"/>
      <c r="Y761" s="33"/>
      <c r="Z761" s="30"/>
      <c r="AA761" s="30"/>
    </row>
    <row r="762" spans="1:27" ht="13.2" x14ac:dyDescent="0.25">
      <c r="A762" s="78"/>
      <c r="B762" s="28"/>
      <c r="C762" s="28"/>
      <c r="D762" s="27"/>
      <c r="E762" s="28"/>
      <c r="F762" s="27"/>
      <c r="G762" s="28"/>
      <c r="H762" s="31"/>
      <c r="I762" s="31"/>
      <c r="J762" s="30"/>
      <c r="K762" s="30"/>
      <c r="L762" s="28"/>
      <c r="M762" s="31"/>
      <c r="N762" s="32"/>
      <c r="O762" s="31"/>
      <c r="P762" s="28"/>
      <c r="Q762" s="28"/>
      <c r="R762" s="31"/>
      <c r="S762" s="31"/>
      <c r="T762" s="33"/>
      <c r="U762" s="33"/>
      <c r="V762" s="33"/>
      <c r="W762" s="33"/>
      <c r="X762" s="33"/>
      <c r="Y762" s="33"/>
      <c r="Z762" s="30"/>
      <c r="AA762" s="30"/>
    </row>
    <row r="763" spans="1:27" ht="13.2" x14ac:dyDescent="0.25">
      <c r="A763" s="78"/>
      <c r="B763" s="28"/>
      <c r="C763" s="28"/>
      <c r="D763" s="27"/>
      <c r="E763" s="28"/>
      <c r="F763" s="27"/>
      <c r="G763" s="28"/>
      <c r="H763" s="31"/>
      <c r="I763" s="31"/>
      <c r="J763" s="30"/>
      <c r="K763" s="30"/>
      <c r="L763" s="28"/>
      <c r="M763" s="31"/>
      <c r="N763" s="32"/>
      <c r="O763" s="31"/>
      <c r="P763" s="28"/>
      <c r="Q763" s="28"/>
      <c r="R763" s="31"/>
      <c r="S763" s="31"/>
      <c r="T763" s="33"/>
      <c r="U763" s="33"/>
      <c r="V763" s="33"/>
      <c r="W763" s="33"/>
      <c r="X763" s="33"/>
      <c r="Y763" s="33"/>
      <c r="Z763" s="30"/>
      <c r="AA763" s="30"/>
    </row>
    <row r="764" spans="1:27" ht="13.2" x14ac:dyDescent="0.25">
      <c r="A764" s="78"/>
      <c r="B764" s="28"/>
      <c r="C764" s="28"/>
      <c r="D764" s="27"/>
      <c r="E764" s="28"/>
      <c r="F764" s="27"/>
      <c r="G764" s="28"/>
      <c r="H764" s="31"/>
      <c r="I764" s="31"/>
      <c r="J764" s="30"/>
      <c r="K764" s="30"/>
      <c r="L764" s="28"/>
      <c r="M764" s="31"/>
      <c r="N764" s="32"/>
      <c r="O764" s="31"/>
      <c r="P764" s="28"/>
      <c r="Q764" s="28"/>
      <c r="R764" s="31"/>
      <c r="S764" s="31"/>
      <c r="T764" s="33"/>
      <c r="U764" s="33"/>
      <c r="V764" s="33"/>
      <c r="W764" s="33"/>
      <c r="X764" s="33"/>
      <c r="Y764" s="33"/>
      <c r="Z764" s="30"/>
      <c r="AA764" s="30"/>
    </row>
    <row r="765" spans="1:27" ht="13.2" x14ac:dyDescent="0.25">
      <c r="A765" s="78"/>
      <c r="B765" s="28"/>
      <c r="C765" s="28"/>
      <c r="D765" s="27"/>
      <c r="E765" s="28"/>
      <c r="F765" s="27"/>
      <c r="G765" s="28"/>
      <c r="H765" s="31"/>
      <c r="I765" s="31"/>
      <c r="J765" s="30"/>
      <c r="K765" s="30"/>
      <c r="L765" s="28"/>
      <c r="M765" s="31"/>
      <c r="N765" s="32"/>
      <c r="O765" s="31"/>
      <c r="P765" s="28"/>
      <c r="Q765" s="28"/>
      <c r="R765" s="31"/>
      <c r="S765" s="31"/>
      <c r="T765" s="33"/>
      <c r="U765" s="33"/>
      <c r="V765" s="33"/>
      <c r="W765" s="33"/>
      <c r="X765" s="33"/>
      <c r="Y765" s="33"/>
      <c r="Z765" s="30"/>
      <c r="AA765" s="30"/>
    </row>
    <row r="766" spans="1:27" ht="13.2" x14ac:dyDescent="0.25">
      <c r="A766" s="78"/>
      <c r="B766" s="28"/>
      <c r="C766" s="28"/>
      <c r="D766" s="27"/>
      <c r="E766" s="28"/>
      <c r="F766" s="27"/>
      <c r="G766" s="28"/>
      <c r="H766" s="31"/>
      <c r="I766" s="31"/>
      <c r="J766" s="30"/>
      <c r="K766" s="30"/>
      <c r="L766" s="28"/>
      <c r="M766" s="31"/>
      <c r="N766" s="32"/>
      <c r="O766" s="31"/>
      <c r="P766" s="28"/>
      <c r="Q766" s="28"/>
      <c r="R766" s="31"/>
      <c r="S766" s="31"/>
      <c r="T766" s="33"/>
      <c r="U766" s="33"/>
      <c r="V766" s="33"/>
      <c r="W766" s="33"/>
      <c r="X766" s="33"/>
      <c r="Y766" s="33"/>
      <c r="Z766" s="30"/>
      <c r="AA766" s="30"/>
    </row>
    <row r="767" spans="1:27" ht="13.2" x14ac:dyDescent="0.25">
      <c r="A767" s="78"/>
      <c r="B767" s="28"/>
      <c r="C767" s="28"/>
      <c r="D767" s="27"/>
      <c r="E767" s="28"/>
      <c r="F767" s="27"/>
      <c r="G767" s="28"/>
      <c r="H767" s="31"/>
      <c r="I767" s="31"/>
      <c r="J767" s="30"/>
      <c r="K767" s="30"/>
      <c r="L767" s="28"/>
      <c r="M767" s="31"/>
      <c r="N767" s="32"/>
      <c r="O767" s="31"/>
      <c r="P767" s="28"/>
      <c r="Q767" s="28"/>
      <c r="R767" s="31"/>
      <c r="S767" s="31"/>
      <c r="T767" s="33"/>
      <c r="U767" s="33"/>
      <c r="V767" s="33"/>
      <c r="W767" s="33"/>
      <c r="X767" s="33"/>
      <c r="Y767" s="33"/>
      <c r="Z767" s="30"/>
      <c r="AA767" s="30"/>
    </row>
    <row r="768" spans="1:27" ht="13.2" x14ac:dyDescent="0.25">
      <c r="A768" s="78"/>
      <c r="B768" s="28"/>
      <c r="C768" s="28"/>
      <c r="D768" s="27"/>
      <c r="E768" s="28"/>
      <c r="F768" s="27"/>
      <c r="G768" s="28"/>
      <c r="H768" s="31"/>
      <c r="I768" s="31"/>
      <c r="J768" s="30"/>
      <c r="K768" s="30"/>
      <c r="L768" s="28"/>
      <c r="M768" s="31"/>
      <c r="N768" s="32"/>
      <c r="O768" s="31"/>
      <c r="P768" s="28"/>
      <c r="Q768" s="28"/>
      <c r="R768" s="31"/>
      <c r="S768" s="31"/>
      <c r="T768" s="33"/>
      <c r="U768" s="33"/>
      <c r="V768" s="33"/>
      <c r="W768" s="33"/>
      <c r="X768" s="33"/>
      <c r="Y768" s="33"/>
      <c r="Z768" s="30"/>
      <c r="AA768" s="30"/>
    </row>
    <row r="769" spans="1:27" ht="13.2" x14ac:dyDescent="0.25">
      <c r="A769" s="78"/>
      <c r="B769" s="28"/>
      <c r="C769" s="28"/>
      <c r="D769" s="27"/>
      <c r="E769" s="28"/>
      <c r="F769" s="27"/>
      <c r="G769" s="28"/>
      <c r="H769" s="31"/>
      <c r="I769" s="31"/>
      <c r="J769" s="30"/>
      <c r="K769" s="30"/>
      <c r="L769" s="28"/>
      <c r="M769" s="31"/>
      <c r="N769" s="32"/>
      <c r="O769" s="31"/>
      <c r="P769" s="28"/>
      <c r="Q769" s="28"/>
      <c r="R769" s="31"/>
      <c r="S769" s="31"/>
      <c r="T769" s="33"/>
      <c r="U769" s="33"/>
      <c r="V769" s="33"/>
      <c r="W769" s="33"/>
      <c r="X769" s="33"/>
      <c r="Y769" s="33"/>
      <c r="Z769" s="30"/>
      <c r="AA769" s="30"/>
    </row>
    <row r="770" spans="1:27" ht="13.2" x14ac:dyDescent="0.25">
      <c r="A770" s="78"/>
      <c r="B770" s="28"/>
      <c r="C770" s="28"/>
      <c r="D770" s="27"/>
      <c r="E770" s="28"/>
      <c r="F770" s="27"/>
      <c r="G770" s="28"/>
      <c r="H770" s="31"/>
      <c r="I770" s="31"/>
      <c r="J770" s="30"/>
      <c r="K770" s="30"/>
      <c r="L770" s="28"/>
      <c r="M770" s="31"/>
      <c r="N770" s="32"/>
      <c r="O770" s="31"/>
      <c r="P770" s="28"/>
      <c r="Q770" s="28"/>
      <c r="R770" s="31"/>
      <c r="S770" s="31"/>
      <c r="T770" s="33"/>
      <c r="U770" s="33"/>
      <c r="V770" s="33"/>
      <c r="W770" s="33"/>
      <c r="X770" s="33"/>
      <c r="Y770" s="33"/>
      <c r="Z770" s="30"/>
      <c r="AA770" s="30"/>
    </row>
    <row r="771" spans="1:27" ht="13.2" x14ac:dyDescent="0.25">
      <c r="A771" s="78"/>
      <c r="B771" s="28"/>
      <c r="C771" s="28"/>
      <c r="D771" s="27"/>
      <c r="E771" s="28"/>
      <c r="F771" s="27"/>
      <c r="G771" s="28"/>
      <c r="H771" s="31"/>
      <c r="I771" s="31"/>
      <c r="J771" s="30"/>
      <c r="K771" s="30"/>
      <c r="L771" s="28"/>
      <c r="M771" s="31"/>
      <c r="N771" s="32"/>
      <c r="O771" s="31"/>
      <c r="P771" s="28"/>
      <c r="Q771" s="28"/>
      <c r="R771" s="31"/>
      <c r="S771" s="31"/>
      <c r="T771" s="33"/>
      <c r="U771" s="33"/>
      <c r="V771" s="33"/>
      <c r="W771" s="33"/>
      <c r="X771" s="33"/>
      <c r="Y771" s="33"/>
      <c r="Z771" s="30"/>
      <c r="AA771" s="30"/>
    </row>
    <row r="772" spans="1:27" ht="13.2" x14ac:dyDescent="0.25">
      <c r="A772" s="78"/>
      <c r="B772" s="28"/>
      <c r="C772" s="28"/>
      <c r="D772" s="27"/>
      <c r="E772" s="28"/>
      <c r="F772" s="27"/>
      <c r="G772" s="28"/>
      <c r="H772" s="31"/>
      <c r="I772" s="31"/>
      <c r="J772" s="30"/>
      <c r="K772" s="30"/>
      <c r="L772" s="28"/>
      <c r="M772" s="31"/>
      <c r="N772" s="32"/>
      <c r="O772" s="31"/>
      <c r="P772" s="28"/>
      <c r="Q772" s="28"/>
      <c r="R772" s="31"/>
      <c r="S772" s="31"/>
      <c r="T772" s="33"/>
      <c r="U772" s="33"/>
      <c r="V772" s="33"/>
      <c r="W772" s="33"/>
      <c r="X772" s="33"/>
      <c r="Y772" s="33"/>
      <c r="Z772" s="30"/>
      <c r="AA772" s="30"/>
    </row>
    <row r="773" spans="1:27" ht="13.2" x14ac:dyDescent="0.25">
      <c r="A773" s="78"/>
      <c r="B773" s="28"/>
      <c r="C773" s="28"/>
      <c r="D773" s="27"/>
      <c r="E773" s="28"/>
      <c r="F773" s="27"/>
      <c r="G773" s="28"/>
      <c r="H773" s="31"/>
      <c r="I773" s="31"/>
      <c r="J773" s="30"/>
      <c r="K773" s="30"/>
      <c r="L773" s="28"/>
      <c r="M773" s="31"/>
      <c r="N773" s="32"/>
      <c r="O773" s="31"/>
      <c r="P773" s="28"/>
      <c r="Q773" s="28"/>
      <c r="R773" s="31"/>
      <c r="S773" s="31"/>
      <c r="T773" s="33"/>
      <c r="U773" s="33"/>
      <c r="V773" s="33"/>
      <c r="W773" s="33"/>
      <c r="X773" s="33"/>
      <c r="Y773" s="33"/>
      <c r="Z773" s="30"/>
      <c r="AA773" s="30"/>
    </row>
    <row r="774" spans="1:27" ht="13.2" x14ac:dyDescent="0.25">
      <c r="A774" s="78"/>
      <c r="B774" s="28"/>
      <c r="C774" s="28"/>
      <c r="D774" s="27"/>
      <c r="E774" s="28"/>
      <c r="F774" s="27"/>
      <c r="G774" s="28"/>
      <c r="H774" s="31"/>
      <c r="I774" s="31"/>
      <c r="J774" s="30"/>
      <c r="K774" s="30"/>
      <c r="L774" s="28"/>
      <c r="M774" s="31"/>
      <c r="N774" s="32"/>
      <c r="O774" s="31"/>
      <c r="P774" s="28"/>
      <c r="Q774" s="28"/>
      <c r="R774" s="31"/>
      <c r="S774" s="31"/>
      <c r="T774" s="33"/>
      <c r="U774" s="33"/>
      <c r="V774" s="33"/>
      <c r="W774" s="33"/>
      <c r="X774" s="33"/>
      <c r="Y774" s="33"/>
      <c r="Z774" s="30"/>
      <c r="AA774" s="30"/>
    </row>
    <row r="775" spans="1:27" ht="13.2" x14ac:dyDescent="0.25">
      <c r="A775" s="78"/>
      <c r="B775" s="28"/>
      <c r="C775" s="28"/>
      <c r="D775" s="27"/>
      <c r="E775" s="28"/>
      <c r="F775" s="27"/>
      <c r="G775" s="28"/>
      <c r="H775" s="31"/>
      <c r="I775" s="31"/>
      <c r="J775" s="30"/>
      <c r="K775" s="30"/>
      <c r="L775" s="28"/>
      <c r="M775" s="31"/>
      <c r="N775" s="32"/>
      <c r="O775" s="31"/>
      <c r="P775" s="28"/>
      <c r="Q775" s="28"/>
      <c r="R775" s="31"/>
      <c r="S775" s="31"/>
      <c r="T775" s="33"/>
      <c r="U775" s="33"/>
      <c r="V775" s="33"/>
      <c r="W775" s="33"/>
      <c r="X775" s="33"/>
      <c r="Y775" s="33"/>
      <c r="Z775" s="30"/>
      <c r="AA775" s="30"/>
    </row>
    <row r="776" spans="1:27" ht="13.2" x14ac:dyDescent="0.25">
      <c r="A776" s="78"/>
      <c r="B776" s="28"/>
      <c r="C776" s="28"/>
      <c r="D776" s="27"/>
      <c r="E776" s="28"/>
      <c r="F776" s="27"/>
      <c r="G776" s="28"/>
      <c r="H776" s="31"/>
      <c r="I776" s="31"/>
      <c r="J776" s="30"/>
      <c r="K776" s="30"/>
      <c r="L776" s="28"/>
      <c r="M776" s="31"/>
      <c r="N776" s="32"/>
      <c r="O776" s="31"/>
      <c r="P776" s="28"/>
      <c r="Q776" s="28"/>
      <c r="R776" s="31"/>
      <c r="S776" s="31"/>
      <c r="T776" s="33"/>
      <c r="U776" s="33"/>
      <c r="V776" s="33"/>
      <c r="W776" s="33"/>
      <c r="X776" s="33"/>
      <c r="Y776" s="33"/>
      <c r="Z776" s="30"/>
      <c r="AA776" s="30"/>
    </row>
    <row r="777" spans="1:27" ht="13.2" x14ac:dyDescent="0.25">
      <c r="A777" s="78"/>
      <c r="B777" s="28"/>
      <c r="C777" s="28"/>
      <c r="D777" s="27"/>
      <c r="E777" s="28"/>
      <c r="F777" s="27"/>
      <c r="G777" s="28"/>
      <c r="H777" s="31"/>
      <c r="I777" s="31"/>
      <c r="J777" s="30"/>
      <c r="K777" s="30"/>
      <c r="L777" s="28"/>
      <c r="M777" s="31"/>
      <c r="N777" s="32"/>
      <c r="O777" s="31"/>
      <c r="P777" s="28"/>
      <c r="Q777" s="28"/>
      <c r="R777" s="31"/>
      <c r="S777" s="31"/>
      <c r="T777" s="33"/>
      <c r="U777" s="33"/>
      <c r="V777" s="33"/>
      <c r="W777" s="33"/>
      <c r="X777" s="33"/>
      <c r="Y777" s="33"/>
      <c r="Z777" s="30"/>
      <c r="AA777" s="30"/>
    </row>
    <row r="778" spans="1:27" ht="13.2" x14ac:dyDescent="0.25">
      <c r="A778" s="78"/>
      <c r="B778" s="28"/>
      <c r="C778" s="28"/>
      <c r="D778" s="27"/>
      <c r="E778" s="28"/>
      <c r="F778" s="27"/>
      <c r="G778" s="28"/>
      <c r="H778" s="31"/>
      <c r="I778" s="31"/>
      <c r="J778" s="30"/>
      <c r="K778" s="30"/>
      <c r="L778" s="28"/>
      <c r="M778" s="31"/>
      <c r="N778" s="32"/>
      <c r="O778" s="31"/>
      <c r="P778" s="28"/>
      <c r="Q778" s="28"/>
      <c r="R778" s="31"/>
      <c r="S778" s="31"/>
      <c r="T778" s="33"/>
      <c r="U778" s="33"/>
      <c r="V778" s="33"/>
      <c r="W778" s="33"/>
      <c r="X778" s="33"/>
      <c r="Y778" s="33"/>
      <c r="Z778" s="30"/>
      <c r="AA778" s="30"/>
    </row>
    <row r="779" spans="1:27" ht="13.2" x14ac:dyDescent="0.25">
      <c r="A779" s="78"/>
      <c r="B779" s="28"/>
      <c r="C779" s="28"/>
      <c r="D779" s="27"/>
      <c r="E779" s="28"/>
      <c r="F779" s="27"/>
      <c r="G779" s="28"/>
      <c r="H779" s="31"/>
      <c r="I779" s="31"/>
      <c r="J779" s="30"/>
      <c r="K779" s="30"/>
      <c r="L779" s="28"/>
      <c r="M779" s="31"/>
      <c r="N779" s="32"/>
      <c r="O779" s="31"/>
      <c r="P779" s="28"/>
      <c r="Q779" s="28"/>
      <c r="R779" s="31"/>
      <c r="S779" s="31"/>
      <c r="T779" s="33"/>
      <c r="U779" s="33"/>
      <c r="V779" s="33"/>
      <c r="W779" s="33"/>
      <c r="X779" s="33"/>
      <c r="Y779" s="33"/>
      <c r="Z779" s="30"/>
      <c r="AA779" s="30"/>
    </row>
    <row r="780" spans="1:27" ht="13.2" x14ac:dyDescent="0.25">
      <c r="A780" s="78"/>
      <c r="B780" s="28"/>
      <c r="C780" s="28"/>
      <c r="D780" s="27"/>
      <c r="E780" s="28"/>
      <c r="F780" s="27"/>
      <c r="G780" s="28"/>
      <c r="H780" s="31"/>
      <c r="I780" s="31"/>
      <c r="J780" s="30"/>
      <c r="K780" s="30"/>
      <c r="L780" s="28"/>
      <c r="M780" s="31"/>
      <c r="N780" s="32"/>
      <c r="O780" s="31"/>
      <c r="P780" s="28"/>
      <c r="Q780" s="28"/>
      <c r="R780" s="31"/>
      <c r="S780" s="31"/>
      <c r="T780" s="33"/>
      <c r="U780" s="33"/>
      <c r="V780" s="33"/>
      <c r="W780" s="33"/>
      <c r="X780" s="33"/>
      <c r="Y780" s="33"/>
      <c r="Z780" s="30"/>
      <c r="AA780" s="30"/>
    </row>
    <row r="781" spans="1:27" ht="13.2" x14ac:dyDescent="0.25">
      <c r="A781" s="78"/>
      <c r="B781" s="28"/>
      <c r="C781" s="28"/>
      <c r="D781" s="27"/>
      <c r="E781" s="28"/>
      <c r="F781" s="27"/>
      <c r="G781" s="28"/>
      <c r="H781" s="31"/>
      <c r="I781" s="31"/>
      <c r="J781" s="30"/>
      <c r="K781" s="30"/>
      <c r="L781" s="28"/>
      <c r="M781" s="31"/>
      <c r="N781" s="32"/>
      <c r="O781" s="31"/>
      <c r="P781" s="28"/>
      <c r="Q781" s="28"/>
      <c r="R781" s="31"/>
      <c r="S781" s="31"/>
      <c r="T781" s="33"/>
      <c r="U781" s="33"/>
      <c r="V781" s="33"/>
      <c r="W781" s="33"/>
      <c r="X781" s="33"/>
      <c r="Y781" s="33"/>
      <c r="Z781" s="30"/>
      <c r="AA781" s="30"/>
    </row>
    <row r="782" spans="1:27" ht="13.2" x14ac:dyDescent="0.25">
      <c r="A782" s="78"/>
      <c r="B782" s="28"/>
      <c r="C782" s="28"/>
      <c r="D782" s="27"/>
      <c r="E782" s="28"/>
      <c r="F782" s="27"/>
      <c r="G782" s="28"/>
      <c r="H782" s="31"/>
      <c r="I782" s="31"/>
      <c r="J782" s="30"/>
      <c r="K782" s="30"/>
      <c r="L782" s="28"/>
      <c r="M782" s="31"/>
      <c r="N782" s="32"/>
      <c r="O782" s="31"/>
      <c r="P782" s="28"/>
      <c r="Q782" s="28"/>
      <c r="R782" s="31"/>
      <c r="S782" s="31"/>
      <c r="T782" s="33"/>
      <c r="U782" s="33"/>
      <c r="V782" s="33"/>
      <c r="W782" s="33"/>
      <c r="X782" s="33"/>
      <c r="Y782" s="33"/>
      <c r="Z782" s="30"/>
      <c r="AA782" s="30"/>
    </row>
    <row r="783" spans="1:27" ht="13.2" x14ac:dyDescent="0.25">
      <c r="A783" s="78"/>
      <c r="B783" s="28"/>
      <c r="C783" s="28"/>
      <c r="D783" s="27"/>
      <c r="E783" s="28"/>
      <c r="F783" s="27"/>
      <c r="G783" s="28"/>
      <c r="H783" s="31"/>
      <c r="I783" s="31"/>
      <c r="J783" s="30"/>
      <c r="K783" s="30"/>
      <c r="L783" s="28"/>
      <c r="M783" s="31"/>
      <c r="N783" s="32"/>
      <c r="O783" s="31"/>
      <c r="P783" s="28"/>
      <c r="Q783" s="28"/>
      <c r="R783" s="31"/>
      <c r="S783" s="31"/>
      <c r="T783" s="33"/>
      <c r="U783" s="33"/>
      <c r="V783" s="33"/>
      <c r="W783" s="33"/>
      <c r="X783" s="33"/>
      <c r="Y783" s="33"/>
      <c r="Z783" s="30"/>
      <c r="AA783" s="30"/>
    </row>
    <row r="784" spans="1:27" ht="13.2" x14ac:dyDescent="0.25">
      <c r="A784" s="78"/>
      <c r="B784" s="28"/>
      <c r="C784" s="28"/>
      <c r="D784" s="27"/>
      <c r="E784" s="28"/>
      <c r="F784" s="27"/>
      <c r="G784" s="28"/>
      <c r="H784" s="31"/>
      <c r="I784" s="31"/>
      <c r="J784" s="30"/>
      <c r="K784" s="30"/>
      <c r="L784" s="28"/>
      <c r="M784" s="31"/>
      <c r="N784" s="32"/>
      <c r="O784" s="31"/>
      <c r="P784" s="28"/>
      <c r="Q784" s="28"/>
      <c r="R784" s="31"/>
      <c r="S784" s="31"/>
      <c r="T784" s="33"/>
      <c r="U784" s="33"/>
      <c r="V784" s="33"/>
      <c r="W784" s="33"/>
      <c r="X784" s="33"/>
      <c r="Y784" s="33"/>
      <c r="Z784" s="30"/>
      <c r="AA784" s="30"/>
    </row>
    <row r="785" spans="1:27" ht="13.2" x14ac:dyDescent="0.25">
      <c r="A785" s="78"/>
      <c r="B785" s="28"/>
      <c r="C785" s="28"/>
      <c r="D785" s="27"/>
      <c r="E785" s="28"/>
      <c r="F785" s="27"/>
      <c r="G785" s="28"/>
      <c r="H785" s="31"/>
      <c r="I785" s="31"/>
      <c r="J785" s="30"/>
      <c r="K785" s="30"/>
      <c r="L785" s="28"/>
      <c r="M785" s="31"/>
      <c r="N785" s="32"/>
      <c r="O785" s="31"/>
      <c r="P785" s="28"/>
      <c r="Q785" s="28"/>
      <c r="R785" s="31"/>
      <c r="S785" s="31"/>
      <c r="T785" s="33"/>
      <c r="U785" s="33"/>
      <c r="V785" s="33"/>
      <c r="W785" s="33"/>
      <c r="X785" s="33"/>
      <c r="Y785" s="33"/>
      <c r="Z785" s="30"/>
      <c r="AA785" s="30"/>
    </row>
    <row r="786" spans="1:27" ht="13.2" x14ac:dyDescent="0.25">
      <c r="A786" s="78"/>
      <c r="B786" s="28"/>
      <c r="C786" s="28"/>
      <c r="D786" s="27"/>
      <c r="E786" s="28"/>
      <c r="F786" s="27"/>
      <c r="G786" s="28"/>
      <c r="H786" s="31"/>
      <c r="I786" s="31"/>
      <c r="J786" s="30"/>
      <c r="K786" s="30"/>
      <c r="L786" s="28"/>
      <c r="M786" s="31"/>
      <c r="N786" s="32"/>
      <c r="O786" s="31"/>
      <c r="P786" s="28"/>
      <c r="Q786" s="28"/>
      <c r="R786" s="31"/>
      <c r="S786" s="31"/>
      <c r="T786" s="33"/>
      <c r="U786" s="33"/>
      <c r="V786" s="33"/>
      <c r="W786" s="33"/>
      <c r="X786" s="33"/>
      <c r="Y786" s="33"/>
      <c r="Z786" s="30"/>
      <c r="AA786" s="30"/>
    </row>
    <row r="787" spans="1:27" ht="13.2" x14ac:dyDescent="0.25">
      <c r="A787" s="78"/>
      <c r="B787" s="28"/>
      <c r="C787" s="28"/>
      <c r="D787" s="27"/>
      <c r="E787" s="28"/>
      <c r="F787" s="27"/>
      <c r="G787" s="28"/>
      <c r="H787" s="31"/>
      <c r="I787" s="31"/>
      <c r="J787" s="30"/>
      <c r="K787" s="30"/>
      <c r="L787" s="28"/>
      <c r="M787" s="31"/>
      <c r="N787" s="32"/>
      <c r="O787" s="31"/>
      <c r="P787" s="28"/>
      <c r="Q787" s="28"/>
      <c r="R787" s="31"/>
      <c r="S787" s="31"/>
      <c r="T787" s="33"/>
      <c r="U787" s="33"/>
      <c r="V787" s="33"/>
      <c r="W787" s="33"/>
      <c r="X787" s="33"/>
      <c r="Y787" s="33"/>
      <c r="Z787" s="30"/>
      <c r="AA787" s="30"/>
    </row>
    <row r="788" spans="1:27" ht="13.2" x14ac:dyDescent="0.25">
      <c r="A788" s="78"/>
      <c r="B788" s="28"/>
      <c r="C788" s="28"/>
      <c r="D788" s="27"/>
      <c r="E788" s="28"/>
      <c r="F788" s="27"/>
      <c r="G788" s="28"/>
      <c r="H788" s="31"/>
      <c r="I788" s="31"/>
      <c r="J788" s="30"/>
      <c r="K788" s="30"/>
      <c r="L788" s="28"/>
      <c r="M788" s="31"/>
      <c r="N788" s="32"/>
      <c r="O788" s="31"/>
      <c r="P788" s="28"/>
      <c r="Q788" s="28"/>
      <c r="R788" s="31"/>
      <c r="S788" s="31"/>
      <c r="T788" s="33"/>
      <c r="U788" s="33"/>
      <c r="V788" s="33"/>
      <c r="W788" s="33"/>
      <c r="X788" s="33"/>
      <c r="Y788" s="33"/>
      <c r="Z788" s="30"/>
      <c r="AA788" s="30"/>
    </row>
    <row r="789" spans="1:27" ht="13.2" x14ac:dyDescent="0.25">
      <c r="A789" s="78"/>
      <c r="B789" s="28"/>
      <c r="C789" s="28"/>
      <c r="D789" s="27"/>
      <c r="E789" s="28"/>
      <c r="F789" s="27"/>
      <c r="G789" s="28"/>
      <c r="H789" s="31"/>
      <c r="I789" s="31"/>
      <c r="J789" s="30"/>
      <c r="K789" s="30"/>
      <c r="L789" s="28"/>
      <c r="M789" s="31"/>
      <c r="N789" s="32"/>
      <c r="O789" s="31"/>
      <c r="P789" s="28"/>
      <c r="Q789" s="28"/>
      <c r="R789" s="31"/>
      <c r="S789" s="31"/>
      <c r="T789" s="33"/>
      <c r="U789" s="33"/>
      <c r="V789" s="33"/>
      <c r="W789" s="33"/>
      <c r="X789" s="33"/>
      <c r="Y789" s="33"/>
      <c r="Z789" s="30"/>
      <c r="AA789" s="30"/>
    </row>
    <row r="790" spans="1:27" ht="13.2" x14ac:dyDescent="0.25">
      <c r="A790" s="78"/>
      <c r="B790" s="28"/>
      <c r="C790" s="28"/>
      <c r="D790" s="27"/>
      <c r="E790" s="28"/>
      <c r="F790" s="27"/>
      <c r="G790" s="28"/>
      <c r="H790" s="31"/>
      <c r="I790" s="31"/>
      <c r="J790" s="30"/>
      <c r="K790" s="30"/>
      <c r="L790" s="28"/>
      <c r="M790" s="31"/>
      <c r="N790" s="32"/>
      <c r="O790" s="31"/>
      <c r="P790" s="28"/>
      <c r="Q790" s="28"/>
      <c r="R790" s="31"/>
      <c r="S790" s="31"/>
      <c r="T790" s="33"/>
      <c r="U790" s="33"/>
      <c r="V790" s="33"/>
      <c r="W790" s="33"/>
      <c r="X790" s="33"/>
      <c r="Y790" s="33"/>
      <c r="Z790" s="30"/>
      <c r="AA790" s="30"/>
    </row>
    <row r="791" spans="1:27" ht="13.2" x14ac:dyDescent="0.25">
      <c r="A791" s="78"/>
      <c r="B791" s="28"/>
      <c r="C791" s="28"/>
      <c r="D791" s="27"/>
      <c r="E791" s="28"/>
      <c r="F791" s="27"/>
      <c r="G791" s="28"/>
      <c r="H791" s="31"/>
      <c r="I791" s="31"/>
      <c r="J791" s="30"/>
      <c r="K791" s="30"/>
      <c r="L791" s="28"/>
      <c r="M791" s="31"/>
      <c r="N791" s="32"/>
      <c r="O791" s="31"/>
      <c r="P791" s="28"/>
      <c r="Q791" s="28"/>
      <c r="R791" s="31"/>
      <c r="S791" s="31"/>
      <c r="T791" s="33"/>
      <c r="U791" s="33"/>
      <c r="V791" s="33"/>
      <c r="W791" s="33"/>
      <c r="X791" s="33"/>
      <c r="Y791" s="33"/>
      <c r="Z791" s="30"/>
      <c r="AA791" s="30"/>
    </row>
    <row r="792" spans="1:27" ht="13.2" x14ac:dyDescent="0.25">
      <c r="A792" s="78"/>
      <c r="B792" s="28"/>
      <c r="C792" s="28"/>
      <c r="D792" s="27"/>
      <c r="E792" s="28"/>
      <c r="F792" s="27"/>
      <c r="G792" s="28"/>
      <c r="H792" s="31"/>
      <c r="I792" s="31"/>
      <c r="J792" s="30"/>
      <c r="K792" s="30"/>
      <c r="L792" s="28"/>
      <c r="M792" s="31"/>
      <c r="N792" s="32"/>
      <c r="O792" s="31"/>
      <c r="P792" s="28"/>
      <c r="Q792" s="28"/>
      <c r="R792" s="31"/>
      <c r="S792" s="31"/>
      <c r="T792" s="33"/>
      <c r="U792" s="33"/>
      <c r="V792" s="33"/>
      <c r="W792" s="33"/>
      <c r="X792" s="33"/>
      <c r="Y792" s="33"/>
      <c r="Z792" s="30"/>
      <c r="AA792" s="30"/>
    </row>
    <row r="793" spans="1:27" ht="13.2" x14ac:dyDescent="0.25">
      <c r="A793" s="78"/>
      <c r="B793" s="28"/>
      <c r="C793" s="28"/>
      <c r="D793" s="27"/>
      <c r="E793" s="28"/>
      <c r="F793" s="27"/>
      <c r="G793" s="28"/>
      <c r="H793" s="31"/>
      <c r="I793" s="31"/>
      <c r="J793" s="30"/>
      <c r="K793" s="30"/>
      <c r="L793" s="28"/>
      <c r="M793" s="31"/>
      <c r="N793" s="32"/>
      <c r="O793" s="31"/>
      <c r="P793" s="28"/>
      <c r="Q793" s="28"/>
      <c r="R793" s="31"/>
      <c r="S793" s="31"/>
      <c r="T793" s="33"/>
      <c r="U793" s="33"/>
      <c r="V793" s="33"/>
      <c r="W793" s="33"/>
      <c r="X793" s="33"/>
      <c r="Y793" s="33"/>
      <c r="Z793" s="30"/>
      <c r="AA793" s="30"/>
    </row>
    <row r="794" spans="1:27" ht="13.2" x14ac:dyDescent="0.25">
      <c r="A794" s="78"/>
      <c r="B794" s="28"/>
      <c r="C794" s="28"/>
      <c r="D794" s="27"/>
      <c r="E794" s="28"/>
      <c r="F794" s="27"/>
      <c r="G794" s="28"/>
      <c r="H794" s="31"/>
      <c r="I794" s="31"/>
      <c r="J794" s="30"/>
      <c r="K794" s="30"/>
      <c r="L794" s="28"/>
      <c r="M794" s="31"/>
      <c r="N794" s="32"/>
      <c r="O794" s="31"/>
      <c r="P794" s="28"/>
      <c r="Q794" s="28"/>
      <c r="R794" s="31"/>
      <c r="S794" s="31"/>
      <c r="T794" s="33"/>
      <c r="U794" s="33"/>
      <c r="V794" s="33"/>
      <c r="W794" s="33"/>
      <c r="X794" s="33"/>
      <c r="Y794" s="33"/>
      <c r="Z794" s="30"/>
      <c r="AA794" s="30"/>
    </row>
    <row r="795" spans="1:27" ht="13.2" x14ac:dyDescent="0.25">
      <c r="A795" s="78"/>
      <c r="B795" s="28"/>
      <c r="C795" s="28"/>
      <c r="D795" s="27"/>
      <c r="E795" s="28"/>
      <c r="F795" s="27"/>
      <c r="G795" s="28"/>
      <c r="H795" s="31"/>
      <c r="I795" s="31"/>
      <c r="J795" s="30"/>
      <c r="K795" s="30"/>
      <c r="L795" s="28"/>
      <c r="M795" s="31"/>
      <c r="N795" s="32"/>
      <c r="O795" s="31"/>
      <c r="P795" s="28"/>
      <c r="Q795" s="28"/>
      <c r="R795" s="31"/>
      <c r="S795" s="31"/>
      <c r="T795" s="33"/>
      <c r="U795" s="33"/>
      <c r="V795" s="33"/>
      <c r="W795" s="33"/>
      <c r="X795" s="33"/>
      <c r="Y795" s="33"/>
      <c r="Z795" s="30"/>
      <c r="AA795" s="30"/>
    </row>
    <row r="796" spans="1:27" ht="13.2" x14ac:dyDescent="0.25">
      <c r="A796" s="78"/>
      <c r="B796" s="28"/>
      <c r="C796" s="28"/>
      <c r="D796" s="27"/>
      <c r="E796" s="28"/>
      <c r="F796" s="27"/>
      <c r="G796" s="28"/>
      <c r="H796" s="31"/>
      <c r="I796" s="31"/>
      <c r="J796" s="30"/>
      <c r="K796" s="30"/>
      <c r="L796" s="28"/>
      <c r="M796" s="31"/>
      <c r="N796" s="32"/>
      <c r="O796" s="31"/>
      <c r="P796" s="28"/>
      <c r="Q796" s="28"/>
      <c r="R796" s="31"/>
      <c r="S796" s="31"/>
      <c r="T796" s="33"/>
      <c r="U796" s="33"/>
      <c r="V796" s="33"/>
      <c r="W796" s="33"/>
      <c r="X796" s="33"/>
      <c r="Y796" s="33"/>
      <c r="Z796" s="30"/>
      <c r="AA796" s="30"/>
    </row>
    <row r="797" spans="1:27" ht="13.2" x14ac:dyDescent="0.25">
      <c r="A797" s="78"/>
      <c r="B797" s="28"/>
      <c r="C797" s="28"/>
      <c r="D797" s="27"/>
      <c r="E797" s="28"/>
      <c r="F797" s="27"/>
      <c r="G797" s="28"/>
      <c r="H797" s="31"/>
      <c r="I797" s="31"/>
      <c r="J797" s="30"/>
      <c r="K797" s="30"/>
      <c r="L797" s="28"/>
      <c r="M797" s="31"/>
      <c r="N797" s="32"/>
      <c r="O797" s="31"/>
      <c r="P797" s="28"/>
      <c r="Q797" s="28"/>
      <c r="R797" s="31"/>
      <c r="S797" s="31"/>
      <c r="T797" s="33"/>
      <c r="U797" s="33"/>
      <c r="V797" s="33"/>
      <c r="W797" s="33"/>
      <c r="X797" s="33"/>
      <c r="Y797" s="33"/>
      <c r="Z797" s="30"/>
      <c r="AA797" s="30"/>
    </row>
    <row r="798" spans="1:27" ht="13.2" x14ac:dyDescent="0.25">
      <c r="A798" s="78"/>
      <c r="B798" s="28"/>
      <c r="C798" s="28"/>
      <c r="D798" s="27"/>
      <c r="E798" s="28"/>
      <c r="F798" s="27"/>
      <c r="G798" s="28"/>
      <c r="H798" s="31"/>
      <c r="I798" s="31"/>
      <c r="J798" s="30"/>
      <c r="K798" s="30"/>
      <c r="L798" s="28"/>
      <c r="M798" s="31"/>
      <c r="N798" s="32"/>
      <c r="O798" s="31"/>
      <c r="P798" s="28"/>
      <c r="Q798" s="28"/>
      <c r="R798" s="31"/>
      <c r="S798" s="31"/>
      <c r="T798" s="33"/>
      <c r="U798" s="33"/>
      <c r="V798" s="33"/>
      <c r="W798" s="33"/>
      <c r="X798" s="33"/>
      <c r="Y798" s="33"/>
      <c r="Z798" s="30"/>
      <c r="AA798" s="30"/>
    </row>
    <row r="799" spans="1:27" ht="13.2" x14ac:dyDescent="0.25">
      <c r="A799" s="78"/>
      <c r="B799" s="28"/>
      <c r="C799" s="28"/>
      <c r="D799" s="27"/>
      <c r="E799" s="28"/>
      <c r="F799" s="27"/>
      <c r="G799" s="28"/>
      <c r="H799" s="31"/>
      <c r="I799" s="31"/>
      <c r="J799" s="30"/>
      <c r="K799" s="30"/>
      <c r="L799" s="28"/>
      <c r="M799" s="31"/>
      <c r="N799" s="32"/>
      <c r="O799" s="31"/>
      <c r="P799" s="28"/>
      <c r="Q799" s="28"/>
      <c r="R799" s="31"/>
      <c r="S799" s="31"/>
      <c r="T799" s="33"/>
      <c r="U799" s="33"/>
      <c r="V799" s="33"/>
      <c r="W799" s="33"/>
      <c r="X799" s="33"/>
      <c r="Y799" s="33"/>
      <c r="Z799" s="30"/>
      <c r="AA799" s="30"/>
    </row>
    <row r="800" spans="1:27" ht="13.2" x14ac:dyDescent="0.25">
      <c r="A800" s="78"/>
      <c r="B800" s="28"/>
      <c r="C800" s="28"/>
      <c r="D800" s="27"/>
      <c r="E800" s="28"/>
      <c r="F800" s="27"/>
      <c r="G800" s="28"/>
      <c r="H800" s="31"/>
      <c r="I800" s="31"/>
      <c r="J800" s="30"/>
      <c r="K800" s="30"/>
      <c r="L800" s="28"/>
      <c r="M800" s="31"/>
      <c r="N800" s="32"/>
      <c r="O800" s="31"/>
      <c r="P800" s="28"/>
      <c r="Q800" s="28"/>
      <c r="R800" s="31"/>
      <c r="S800" s="31"/>
      <c r="T800" s="33"/>
      <c r="U800" s="33"/>
      <c r="V800" s="33"/>
      <c r="W800" s="33"/>
      <c r="X800" s="33"/>
      <c r="Y800" s="33"/>
      <c r="Z800" s="30"/>
      <c r="AA800" s="30"/>
    </row>
    <row r="801" spans="1:27" ht="13.2" x14ac:dyDescent="0.25">
      <c r="A801" s="78"/>
      <c r="B801" s="28"/>
      <c r="C801" s="28"/>
      <c r="D801" s="27"/>
      <c r="E801" s="28"/>
      <c r="F801" s="27"/>
      <c r="G801" s="28"/>
      <c r="H801" s="31"/>
      <c r="I801" s="31"/>
      <c r="J801" s="30"/>
      <c r="K801" s="30"/>
      <c r="L801" s="28"/>
      <c r="M801" s="31"/>
      <c r="N801" s="32"/>
      <c r="O801" s="31"/>
      <c r="P801" s="28"/>
      <c r="Q801" s="28"/>
      <c r="R801" s="31"/>
      <c r="S801" s="31"/>
      <c r="T801" s="33"/>
      <c r="U801" s="33"/>
      <c r="V801" s="33"/>
      <c r="W801" s="33"/>
      <c r="X801" s="33"/>
      <c r="Y801" s="33"/>
      <c r="Z801" s="30"/>
      <c r="AA801" s="30"/>
    </row>
    <row r="802" spans="1:27" ht="13.2" x14ac:dyDescent="0.25">
      <c r="A802" s="78"/>
      <c r="B802" s="28"/>
      <c r="C802" s="28"/>
      <c r="D802" s="27"/>
      <c r="E802" s="28"/>
      <c r="F802" s="27"/>
      <c r="G802" s="28"/>
      <c r="H802" s="31"/>
      <c r="I802" s="31"/>
      <c r="J802" s="30"/>
      <c r="K802" s="30"/>
      <c r="L802" s="28"/>
      <c r="M802" s="31"/>
      <c r="N802" s="32"/>
      <c r="O802" s="31"/>
      <c r="P802" s="28"/>
      <c r="Q802" s="28"/>
      <c r="R802" s="31"/>
      <c r="S802" s="31"/>
      <c r="T802" s="33"/>
      <c r="U802" s="33"/>
      <c r="V802" s="33"/>
      <c r="W802" s="33"/>
      <c r="X802" s="33"/>
      <c r="Y802" s="33"/>
      <c r="Z802" s="30"/>
      <c r="AA802" s="30"/>
    </row>
    <row r="803" spans="1:27" ht="13.2" x14ac:dyDescent="0.25">
      <c r="A803" s="78"/>
      <c r="B803" s="28"/>
      <c r="C803" s="28"/>
      <c r="D803" s="27"/>
      <c r="E803" s="28"/>
      <c r="F803" s="27"/>
      <c r="G803" s="28"/>
      <c r="H803" s="31"/>
      <c r="I803" s="31"/>
      <c r="J803" s="30"/>
      <c r="K803" s="30"/>
      <c r="L803" s="28"/>
      <c r="M803" s="31"/>
      <c r="N803" s="32"/>
      <c r="O803" s="31"/>
      <c r="P803" s="28"/>
      <c r="Q803" s="28"/>
      <c r="R803" s="31"/>
      <c r="S803" s="31"/>
      <c r="T803" s="33"/>
      <c r="U803" s="33"/>
      <c r="V803" s="33"/>
      <c r="W803" s="33"/>
      <c r="X803" s="33"/>
      <c r="Y803" s="33"/>
      <c r="Z803" s="30"/>
      <c r="AA803" s="30"/>
    </row>
    <row r="804" spans="1:27" ht="13.2" x14ac:dyDescent="0.25">
      <c r="A804" s="78"/>
      <c r="B804" s="28"/>
      <c r="C804" s="28"/>
      <c r="D804" s="27"/>
      <c r="E804" s="28"/>
      <c r="F804" s="27"/>
      <c r="G804" s="28"/>
      <c r="H804" s="31"/>
      <c r="I804" s="31"/>
      <c r="J804" s="30"/>
      <c r="K804" s="30"/>
      <c r="L804" s="28"/>
      <c r="M804" s="31"/>
      <c r="N804" s="32"/>
      <c r="O804" s="31"/>
      <c r="P804" s="28"/>
      <c r="Q804" s="28"/>
      <c r="R804" s="31"/>
      <c r="S804" s="31"/>
      <c r="T804" s="33"/>
      <c r="U804" s="33"/>
      <c r="V804" s="33"/>
      <c r="W804" s="33"/>
      <c r="X804" s="33"/>
      <c r="Y804" s="33"/>
      <c r="Z804" s="30"/>
      <c r="AA804" s="30"/>
    </row>
    <row r="805" spans="1:27" ht="13.2" x14ac:dyDescent="0.25">
      <c r="A805" s="78"/>
      <c r="B805" s="28"/>
      <c r="C805" s="28"/>
      <c r="D805" s="27"/>
      <c r="E805" s="28"/>
      <c r="F805" s="27"/>
      <c r="G805" s="28"/>
      <c r="H805" s="31"/>
      <c r="I805" s="31"/>
      <c r="J805" s="30"/>
      <c r="K805" s="30"/>
      <c r="L805" s="28"/>
      <c r="M805" s="31"/>
      <c r="N805" s="32"/>
      <c r="O805" s="31"/>
      <c r="P805" s="28"/>
      <c r="Q805" s="28"/>
      <c r="R805" s="31"/>
      <c r="S805" s="31"/>
      <c r="T805" s="33"/>
      <c r="U805" s="33"/>
      <c r="V805" s="33"/>
      <c r="W805" s="33"/>
      <c r="X805" s="33"/>
      <c r="Y805" s="33"/>
      <c r="Z805" s="30"/>
      <c r="AA805" s="30"/>
    </row>
    <row r="806" spans="1:27" ht="13.2" x14ac:dyDescent="0.25">
      <c r="A806" s="78"/>
      <c r="B806" s="28"/>
      <c r="C806" s="28"/>
      <c r="D806" s="27"/>
      <c r="E806" s="28"/>
      <c r="F806" s="27"/>
      <c r="G806" s="28"/>
      <c r="H806" s="31"/>
      <c r="I806" s="31"/>
      <c r="J806" s="30"/>
      <c r="K806" s="30"/>
      <c r="L806" s="28"/>
      <c r="M806" s="31"/>
      <c r="N806" s="32"/>
      <c r="O806" s="31"/>
      <c r="P806" s="28"/>
      <c r="Q806" s="28"/>
      <c r="R806" s="31"/>
      <c r="S806" s="31"/>
      <c r="T806" s="33"/>
      <c r="U806" s="33"/>
      <c r="V806" s="33"/>
      <c r="W806" s="33"/>
      <c r="X806" s="33"/>
      <c r="Y806" s="33"/>
      <c r="Z806" s="30"/>
      <c r="AA806" s="30"/>
    </row>
    <row r="807" spans="1:27" ht="13.2" x14ac:dyDescent="0.25">
      <c r="A807" s="78"/>
      <c r="B807" s="28"/>
      <c r="C807" s="28"/>
      <c r="D807" s="27"/>
      <c r="E807" s="28"/>
      <c r="F807" s="27"/>
      <c r="G807" s="28"/>
      <c r="H807" s="31"/>
      <c r="I807" s="31"/>
      <c r="J807" s="30"/>
      <c r="K807" s="30"/>
      <c r="L807" s="28"/>
      <c r="M807" s="31"/>
      <c r="N807" s="32"/>
      <c r="O807" s="31"/>
      <c r="P807" s="28"/>
      <c r="Q807" s="28"/>
      <c r="R807" s="31"/>
      <c r="S807" s="31"/>
      <c r="T807" s="33"/>
      <c r="U807" s="33"/>
      <c r="V807" s="33"/>
      <c r="W807" s="33"/>
      <c r="X807" s="33"/>
      <c r="Y807" s="33"/>
      <c r="Z807" s="30"/>
      <c r="AA807" s="30"/>
    </row>
    <row r="808" spans="1:27" ht="13.2" x14ac:dyDescent="0.25">
      <c r="A808" s="78"/>
      <c r="B808" s="28"/>
      <c r="C808" s="28"/>
      <c r="D808" s="27"/>
      <c r="E808" s="28"/>
      <c r="F808" s="27"/>
      <c r="G808" s="28"/>
      <c r="H808" s="31"/>
      <c r="I808" s="31"/>
      <c r="J808" s="30"/>
      <c r="K808" s="30"/>
      <c r="L808" s="28"/>
      <c r="M808" s="31"/>
      <c r="N808" s="32"/>
      <c r="O808" s="31"/>
      <c r="P808" s="28"/>
      <c r="Q808" s="28"/>
      <c r="R808" s="31"/>
      <c r="S808" s="31"/>
      <c r="T808" s="33"/>
      <c r="U808" s="33"/>
      <c r="V808" s="33"/>
      <c r="W808" s="33"/>
      <c r="X808" s="33"/>
      <c r="Y808" s="33"/>
      <c r="Z808" s="30"/>
      <c r="AA808" s="30"/>
    </row>
    <row r="809" spans="1:27" ht="13.2" x14ac:dyDescent="0.25">
      <c r="A809" s="78"/>
      <c r="B809" s="28"/>
      <c r="C809" s="28"/>
      <c r="D809" s="27"/>
      <c r="E809" s="28"/>
      <c r="F809" s="27"/>
      <c r="G809" s="28"/>
      <c r="H809" s="31"/>
      <c r="I809" s="31"/>
      <c r="J809" s="30"/>
      <c r="K809" s="30"/>
      <c r="L809" s="28"/>
      <c r="M809" s="31"/>
      <c r="N809" s="32"/>
      <c r="O809" s="31"/>
      <c r="P809" s="28"/>
      <c r="Q809" s="28"/>
      <c r="R809" s="31"/>
      <c r="S809" s="31"/>
      <c r="T809" s="33"/>
      <c r="U809" s="33"/>
      <c r="V809" s="33"/>
      <c r="W809" s="33"/>
      <c r="X809" s="33"/>
      <c r="Y809" s="33"/>
      <c r="Z809" s="30"/>
      <c r="AA809" s="30"/>
    </row>
    <row r="810" spans="1:27" ht="13.2" x14ac:dyDescent="0.25">
      <c r="A810" s="78"/>
      <c r="B810" s="28"/>
      <c r="C810" s="28"/>
      <c r="D810" s="27"/>
      <c r="E810" s="28"/>
      <c r="F810" s="27"/>
      <c r="G810" s="28"/>
      <c r="H810" s="31"/>
      <c r="I810" s="31"/>
      <c r="J810" s="30"/>
      <c r="K810" s="30"/>
      <c r="L810" s="28"/>
      <c r="M810" s="31"/>
      <c r="N810" s="32"/>
      <c r="O810" s="31"/>
      <c r="P810" s="28"/>
      <c r="Q810" s="28"/>
      <c r="R810" s="31"/>
      <c r="S810" s="31"/>
      <c r="T810" s="33"/>
      <c r="U810" s="33"/>
      <c r="V810" s="33"/>
      <c r="W810" s="33"/>
      <c r="X810" s="33"/>
      <c r="Y810" s="33"/>
      <c r="Z810" s="30"/>
      <c r="AA810" s="30"/>
    </row>
    <row r="811" spans="1:27" ht="13.2" x14ac:dyDescent="0.25">
      <c r="A811" s="78"/>
      <c r="B811" s="28"/>
      <c r="C811" s="28"/>
      <c r="D811" s="27"/>
      <c r="E811" s="28"/>
      <c r="F811" s="27"/>
      <c r="G811" s="28"/>
      <c r="H811" s="31"/>
      <c r="I811" s="31"/>
      <c r="J811" s="30"/>
      <c r="K811" s="30"/>
      <c r="L811" s="28"/>
      <c r="M811" s="31"/>
      <c r="N811" s="32"/>
      <c r="O811" s="31"/>
      <c r="P811" s="28"/>
      <c r="Q811" s="28"/>
      <c r="R811" s="31"/>
      <c r="S811" s="31"/>
      <c r="T811" s="33"/>
      <c r="U811" s="33"/>
      <c r="V811" s="33"/>
      <c r="W811" s="33"/>
      <c r="X811" s="33"/>
      <c r="Y811" s="33"/>
      <c r="Z811" s="30"/>
      <c r="AA811" s="30"/>
    </row>
    <row r="812" spans="1:27" ht="13.2" x14ac:dyDescent="0.25">
      <c r="A812" s="78"/>
      <c r="B812" s="28"/>
      <c r="C812" s="28"/>
      <c r="D812" s="27"/>
      <c r="E812" s="28"/>
      <c r="F812" s="27"/>
      <c r="G812" s="28"/>
      <c r="H812" s="31"/>
      <c r="I812" s="31"/>
      <c r="J812" s="30"/>
      <c r="K812" s="30"/>
      <c r="L812" s="28"/>
      <c r="M812" s="31"/>
      <c r="N812" s="32"/>
      <c r="O812" s="31"/>
      <c r="P812" s="28"/>
      <c r="Q812" s="28"/>
      <c r="R812" s="31"/>
      <c r="S812" s="31"/>
      <c r="T812" s="33"/>
      <c r="U812" s="33"/>
      <c r="V812" s="33"/>
      <c r="W812" s="33"/>
      <c r="X812" s="33"/>
      <c r="Y812" s="33"/>
      <c r="Z812" s="30"/>
      <c r="AA812" s="30"/>
    </row>
    <row r="813" spans="1:27" ht="13.2" x14ac:dyDescent="0.25">
      <c r="A813" s="78"/>
      <c r="B813" s="28"/>
      <c r="C813" s="28"/>
      <c r="D813" s="27"/>
      <c r="E813" s="28"/>
      <c r="F813" s="27"/>
      <c r="G813" s="28"/>
      <c r="H813" s="31"/>
      <c r="I813" s="31"/>
      <c r="J813" s="30"/>
      <c r="K813" s="30"/>
      <c r="L813" s="28"/>
      <c r="M813" s="31"/>
      <c r="N813" s="32"/>
      <c r="O813" s="31"/>
      <c r="P813" s="28"/>
      <c r="Q813" s="28"/>
      <c r="R813" s="31"/>
      <c r="S813" s="31"/>
      <c r="T813" s="33"/>
      <c r="U813" s="33"/>
      <c r="V813" s="33"/>
      <c r="W813" s="33"/>
      <c r="X813" s="33"/>
      <c r="Y813" s="33"/>
      <c r="Z813" s="30"/>
      <c r="AA813" s="30"/>
    </row>
    <row r="814" spans="1:27" ht="13.2" x14ac:dyDescent="0.25">
      <c r="A814" s="78"/>
      <c r="B814" s="28"/>
      <c r="C814" s="28"/>
      <c r="D814" s="27"/>
      <c r="E814" s="28"/>
      <c r="F814" s="27"/>
      <c r="G814" s="28"/>
      <c r="H814" s="31"/>
      <c r="I814" s="31"/>
      <c r="J814" s="30"/>
      <c r="K814" s="30"/>
      <c r="L814" s="28"/>
      <c r="M814" s="31"/>
      <c r="N814" s="32"/>
      <c r="O814" s="31"/>
      <c r="P814" s="28"/>
      <c r="Q814" s="28"/>
      <c r="R814" s="31"/>
      <c r="S814" s="31"/>
      <c r="T814" s="33"/>
      <c r="U814" s="33"/>
      <c r="V814" s="33"/>
      <c r="W814" s="33"/>
      <c r="X814" s="33"/>
      <c r="Y814" s="33"/>
      <c r="Z814" s="30"/>
      <c r="AA814" s="30"/>
    </row>
    <row r="815" spans="1:27" ht="13.2" x14ac:dyDescent="0.25">
      <c r="A815" s="78"/>
      <c r="B815" s="28"/>
      <c r="C815" s="28"/>
      <c r="D815" s="27"/>
      <c r="E815" s="28"/>
      <c r="F815" s="27"/>
      <c r="G815" s="28"/>
      <c r="H815" s="31"/>
      <c r="I815" s="31"/>
      <c r="J815" s="30"/>
      <c r="K815" s="30"/>
      <c r="L815" s="28"/>
      <c r="M815" s="31"/>
      <c r="N815" s="32"/>
      <c r="O815" s="31"/>
      <c r="P815" s="28"/>
      <c r="Q815" s="28"/>
      <c r="R815" s="31"/>
      <c r="S815" s="31"/>
      <c r="T815" s="33"/>
      <c r="U815" s="33"/>
      <c r="V815" s="33"/>
      <c r="W815" s="33"/>
      <c r="X815" s="33"/>
      <c r="Y815" s="33"/>
      <c r="Z815" s="30"/>
      <c r="AA815" s="30"/>
    </row>
    <row r="816" spans="1:27" ht="13.2" x14ac:dyDescent="0.25">
      <c r="A816" s="78"/>
      <c r="B816" s="28"/>
      <c r="C816" s="28"/>
      <c r="D816" s="27"/>
      <c r="E816" s="28"/>
      <c r="F816" s="27"/>
      <c r="G816" s="28"/>
      <c r="H816" s="31"/>
      <c r="I816" s="31"/>
      <c r="J816" s="30"/>
      <c r="K816" s="30"/>
      <c r="L816" s="28"/>
      <c r="M816" s="31"/>
      <c r="N816" s="32"/>
      <c r="O816" s="31"/>
      <c r="P816" s="28"/>
      <c r="Q816" s="28"/>
      <c r="R816" s="31"/>
      <c r="S816" s="31"/>
      <c r="T816" s="33"/>
      <c r="U816" s="33"/>
      <c r="V816" s="33"/>
      <c r="W816" s="33"/>
      <c r="X816" s="33"/>
      <c r="Y816" s="33"/>
      <c r="Z816" s="30"/>
      <c r="AA816" s="30"/>
    </row>
    <row r="817" spans="1:27" ht="13.2" x14ac:dyDescent="0.25">
      <c r="A817" s="78"/>
      <c r="B817" s="28"/>
      <c r="C817" s="28"/>
      <c r="D817" s="27"/>
      <c r="E817" s="28"/>
      <c r="F817" s="27"/>
      <c r="G817" s="28"/>
      <c r="H817" s="31"/>
      <c r="I817" s="31"/>
      <c r="J817" s="30"/>
      <c r="K817" s="30"/>
      <c r="L817" s="28"/>
      <c r="M817" s="31"/>
      <c r="N817" s="32"/>
      <c r="O817" s="31"/>
      <c r="P817" s="28"/>
      <c r="Q817" s="28"/>
      <c r="R817" s="31"/>
      <c r="S817" s="31"/>
      <c r="T817" s="33"/>
      <c r="U817" s="33"/>
      <c r="V817" s="33"/>
      <c r="W817" s="33"/>
      <c r="X817" s="33"/>
      <c r="Y817" s="33"/>
      <c r="Z817" s="30"/>
      <c r="AA817" s="30"/>
    </row>
    <row r="818" spans="1:27" ht="13.2" x14ac:dyDescent="0.25">
      <c r="A818" s="78"/>
      <c r="B818" s="28"/>
      <c r="C818" s="28"/>
      <c r="D818" s="27"/>
      <c r="E818" s="28"/>
      <c r="F818" s="27"/>
      <c r="G818" s="28"/>
      <c r="H818" s="31"/>
      <c r="I818" s="31"/>
      <c r="J818" s="30"/>
      <c r="K818" s="30"/>
      <c r="L818" s="28"/>
      <c r="M818" s="31"/>
      <c r="N818" s="32"/>
      <c r="O818" s="31"/>
      <c r="P818" s="28"/>
      <c r="Q818" s="28"/>
      <c r="R818" s="31"/>
      <c r="S818" s="31"/>
      <c r="T818" s="33"/>
      <c r="U818" s="33"/>
      <c r="V818" s="33"/>
      <c r="W818" s="33"/>
      <c r="X818" s="33"/>
      <c r="Y818" s="33"/>
      <c r="Z818" s="30"/>
      <c r="AA818" s="30"/>
    </row>
    <row r="819" spans="1:27" ht="13.2" x14ac:dyDescent="0.25">
      <c r="A819" s="78"/>
      <c r="B819" s="28"/>
      <c r="C819" s="28"/>
      <c r="D819" s="27"/>
      <c r="E819" s="28"/>
      <c r="F819" s="27"/>
      <c r="G819" s="28"/>
      <c r="H819" s="31"/>
      <c r="I819" s="31"/>
      <c r="J819" s="30"/>
      <c r="K819" s="30"/>
      <c r="L819" s="28"/>
      <c r="M819" s="31"/>
      <c r="N819" s="32"/>
      <c r="O819" s="31"/>
      <c r="P819" s="28"/>
      <c r="Q819" s="28"/>
      <c r="R819" s="31"/>
      <c r="S819" s="31"/>
      <c r="T819" s="33"/>
      <c r="U819" s="33"/>
      <c r="V819" s="33"/>
      <c r="W819" s="33"/>
      <c r="X819" s="33"/>
      <c r="Y819" s="33"/>
      <c r="Z819" s="30"/>
      <c r="AA819" s="30"/>
    </row>
    <row r="820" spans="1:27" ht="13.2" x14ac:dyDescent="0.25">
      <c r="A820" s="78"/>
      <c r="B820" s="28"/>
      <c r="C820" s="28"/>
      <c r="D820" s="27"/>
      <c r="E820" s="28"/>
      <c r="F820" s="27"/>
      <c r="G820" s="28"/>
      <c r="H820" s="31"/>
      <c r="I820" s="31"/>
      <c r="J820" s="30"/>
      <c r="K820" s="30"/>
      <c r="L820" s="28"/>
      <c r="M820" s="31"/>
      <c r="N820" s="32"/>
      <c r="O820" s="31"/>
      <c r="P820" s="28"/>
      <c r="Q820" s="28"/>
      <c r="R820" s="31"/>
      <c r="S820" s="31"/>
      <c r="T820" s="33"/>
      <c r="U820" s="33"/>
      <c r="V820" s="33"/>
      <c r="W820" s="33"/>
      <c r="X820" s="33"/>
      <c r="Y820" s="33"/>
      <c r="Z820" s="30"/>
      <c r="AA820" s="30"/>
    </row>
    <row r="821" spans="1:27" ht="13.2" x14ac:dyDescent="0.25">
      <c r="A821" s="78"/>
      <c r="B821" s="28"/>
      <c r="C821" s="28"/>
      <c r="D821" s="27"/>
      <c r="E821" s="28"/>
      <c r="F821" s="27"/>
      <c r="G821" s="28"/>
      <c r="H821" s="31"/>
      <c r="I821" s="31"/>
      <c r="J821" s="30"/>
      <c r="K821" s="30"/>
      <c r="L821" s="28"/>
      <c r="M821" s="31"/>
      <c r="N821" s="32"/>
      <c r="O821" s="31"/>
      <c r="P821" s="28"/>
      <c r="Q821" s="28"/>
      <c r="R821" s="31"/>
      <c r="S821" s="31"/>
      <c r="T821" s="33"/>
      <c r="U821" s="33"/>
      <c r="V821" s="33"/>
      <c r="W821" s="33"/>
      <c r="X821" s="33"/>
      <c r="Y821" s="33"/>
      <c r="Z821" s="30"/>
      <c r="AA821" s="30"/>
    </row>
    <row r="822" spans="1:27" ht="13.2" x14ac:dyDescent="0.25">
      <c r="A822" s="78"/>
      <c r="B822" s="28"/>
      <c r="C822" s="28"/>
      <c r="D822" s="27"/>
      <c r="E822" s="28"/>
      <c r="F822" s="27"/>
      <c r="G822" s="28"/>
      <c r="H822" s="31"/>
      <c r="I822" s="31"/>
      <c r="J822" s="30"/>
      <c r="K822" s="30"/>
      <c r="L822" s="28"/>
      <c r="M822" s="31"/>
      <c r="N822" s="32"/>
      <c r="O822" s="31"/>
      <c r="P822" s="28"/>
      <c r="Q822" s="28"/>
      <c r="R822" s="31"/>
      <c r="S822" s="31"/>
      <c r="T822" s="33"/>
      <c r="U822" s="33"/>
      <c r="V822" s="33"/>
      <c r="W822" s="33"/>
      <c r="X822" s="33"/>
      <c r="Y822" s="33"/>
      <c r="Z822" s="30"/>
      <c r="AA822" s="30"/>
    </row>
    <row r="823" spans="1:27" ht="13.2" x14ac:dyDescent="0.25">
      <c r="A823" s="78"/>
      <c r="B823" s="28"/>
      <c r="C823" s="28"/>
      <c r="D823" s="27"/>
      <c r="E823" s="28"/>
      <c r="F823" s="27"/>
      <c r="G823" s="28"/>
      <c r="H823" s="31"/>
      <c r="I823" s="31"/>
      <c r="J823" s="30"/>
      <c r="K823" s="30"/>
      <c r="L823" s="28"/>
      <c r="M823" s="31"/>
      <c r="N823" s="32"/>
      <c r="O823" s="31"/>
      <c r="P823" s="28"/>
      <c r="Q823" s="28"/>
      <c r="R823" s="31"/>
      <c r="S823" s="31"/>
      <c r="T823" s="33"/>
      <c r="U823" s="33"/>
      <c r="V823" s="33"/>
      <c r="W823" s="33"/>
      <c r="X823" s="33"/>
      <c r="Y823" s="33"/>
      <c r="Z823" s="30"/>
      <c r="AA823" s="30"/>
    </row>
    <row r="824" spans="1:27" ht="13.2" x14ac:dyDescent="0.25">
      <c r="A824" s="78"/>
      <c r="B824" s="28"/>
      <c r="C824" s="28"/>
      <c r="D824" s="27"/>
      <c r="E824" s="28"/>
      <c r="F824" s="27"/>
      <c r="G824" s="28"/>
      <c r="H824" s="31"/>
      <c r="I824" s="31"/>
      <c r="J824" s="30"/>
      <c r="K824" s="30"/>
      <c r="L824" s="28"/>
      <c r="M824" s="31"/>
      <c r="N824" s="32"/>
      <c r="O824" s="31"/>
      <c r="P824" s="28"/>
      <c r="Q824" s="28"/>
      <c r="R824" s="31"/>
      <c r="S824" s="31"/>
      <c r="T824" s="33"/>
      <c r="U824" s="33"/>
      <c r="V824" s="33"/>
      <c r="W824" s="33"/>
      <c r="X824" s="33"/>
      <c r="Y824" s="33"/>
      <c r="Z824" s="30"/>
      <c r="AA824" s="30"/>
    </row>
    <row r="825" spans="1:27" ht="13.2" x14ac:dyDescent="0.25">
      <c r="A825" s="78"/>
      <c r="B825" s="28"/>
      <c r="C825" s="28"/>
      <c r="D825" s="27"/>
      <c r="E825" s="28"/>
      <c r="F825" s="27"/>
      <c r="G825" s="28"/>
      <c r="H825" s="31"/>
      <c r="I825" s="31"/>
      <c r="J825" s="30"/>
      <c r="K825" s="30"/>
      <c r="L825" s="28"/>
      <c r="M825" s="31"/>
      <c r="N825" s="32"/>
      <c r="O825" s="31"/>
      <c r="P825" s="28"/>
      <c r="Q825" s="28"/>
      <c r="R825" s="31"/>
      <c r="S825" s="31"/>
      <c r="T825" s="33"/>
      <c r="U825" s="33"/>
      <c r="V825" s="33"/>
      <c r="W825" s="33"/>
      <c r="X825" s="33"/>
      <c r="Y825" s="33"/>
      <c r="Z825" s="30"/>
      <c r="AA825" s="30"/>
    </row>
    <row r="826" spans="1:27" ht="13.2" x14ac:dyDescent="0.25">
      <c r="A826" s="78"/>
      <c r="B826" s="28"/>
      <c r="C826" s="28"/>
      <c r="D826" s="27"/>
      <c r="E826" s="28"/>
      <c r="F826" s="27"/>
      <c r="G826" s="28"/>
      <c r="H826" s="31"/>
      <c r="I826" s="31"/>
      <c r="J826" s="30"/>
      <c r="K826" s="30"/>
      <c r="L826" s="28"/>
      <c r="M826" s="31"/>
      <c r="N826" s="32"/>
      <c r="O826" s="31"/>
      <c r="P826" s="28"/>
      <c r="Q826" s="28"/>
      <c r="R826" s="31"/>
      <c r="S826" s="31"/>
      <c r="T826" s="33"/>
      <c r="U826" s="33"/>
      <c r="V826" s="33"/>
      <c r="W826" s="33"/>
      <c r="X826" s="33"/>
      <c r="Y826" s="33"/>
      <c r="Z826" s="30"/>
      <c r="AA826" s="30"/>
    </row>
    <row r="827" spans="1:27" ht="13.2" x14ac:dyDescent="0.25">
      <c r="A827" s="78"/>
      <c r="B827" s="28"/>
      <c r="C827" s="28"/>
      <c r="D827" s="27"/>
      <c r="E827" s="28"/>
      <c r="F827" s="27"/>
      <c r="G827" s="28"/>
      <c r="H827" s="31"/>
      <c r="I827" s="31"/>
      <c r="J827" s="30"/>
      <c r="K827" s="30"/>
      <c r="L827" s="28"/>
      <c r="M827" s="31"/>
      <c r="N827" s="32"/>
      <c r="O827" s="31"/>
      <c r="P827" s="28"/>
      <c r="Q827" s="28"/>
      <c r="R827" s="31"/>
      <c r="S827" s="31"/>
      <c r="T827" s="33"/>
      <c r="U827" s="33"/>
      <c r="V827" s="33"/>
      <c r="W827" s="33"/>
      <c r="X827" s="33"/>
      <c r="Y827" s="33"/>
      <c r="Z827" s="30"/>
      <c r="AA827" s="30"/>
    </row>
    <row r="828" spans="1:27" ht="13.2" x14ac:dyDescent="0.25">
      <c r="A828" s="78"/>
      <c r="B828" s="28"/>
      <c r="C828" s="28"/>
      <c r="D828" s="27"/>
      <c r="E828" s="28"/>
      <c r="F828" s="27"/>
      <c r="G828" s="28"/>
      <c r="H828" s="31"/>
      <c r="I828" s="31"/>
      <c r="J828" s="30"/>
      <c r="K828" s="30"/>
      <c r="L828" s="28"/>
      <c r="M828" s="31"/>
      <c r="N828" s="32"/>
      <c r="O828" s="31"/>
      <c r="P828" s="28"/>
      <c r="Q828" s="28"/>
      <c r="R828" s="31"/>
      <c r="S828" s="31"/>
      <c r="T828" s="33"/>
      <c r="U828" s="33"/>
      <c r="V828" s="33"/>
      <c r="W828" s="33"/>
      <c r="X828" s="33"/>
      <c r="Y828" s="33"/>
      <c r="Z828" s="30"/>
      <c r="AA828" s="30"/>
    </row>
    <row r="829" spans="1:27" ht="13.2" x14ac:dyDescent="0.25">
      <c r="A829" s="78"/>
      <c r="B829" s="28"/>
      <c r="C829" s="28"/>
      <c r="D829" s="27"/>
      <c r="E829" s="28"/>
      <c r="F829" s="27"/>
      <c r="G829" s="28"/>
      <c r="H829" s="31"/>
      <c r="I829" s="31"/>
      <c r="J829" s="30"/>
      <c r="K829" s="30"/>
      <c r="L829" s="28"/>
      <c r="M829" s="31"/>
      <c r="N829" s="32"/>
      <c r="O829" s="31"/>
      <c r="P829" s="28"/>
      <c r="Q829" s="28"/>
      <c r="R829" s="31"/>
      <c r="S829" s="31"/>
      <c r="T829" s="33"/>
      <c r="U829" s="33"/>
      <c r="V829" s="33"/>
      <c r="W829" s="33"/>
      <c r="X829" s="33"/>
      <c r="Y829" s="33"/>
      <c r="Z829" s="30"/>
      <c r="AA829" s="30"/>
    </row>
    <row r="830" spans="1:27" ht="13.2" x14ac:dyDescent="0.25">
      <c r="A830" s="78"/>
      <c r="B830" s="28"/>
      <c r="C830" s="28"/>
      <c r="D830" s="27"/>
      <c r="E830" s="28"/>
      <c r="F830" s="27"/>
      <c r="G830" s="28"/>
      <c r="H830" s="31"/>
      <c r="I830" s="31"/>
      <c r="J830" s="30"/>
      <c r="K830" s="30"/>
      <c r="L830" s="28"/>
      <c r="M830" s="31"/>
      <c r="N830" s="32"/>
      <c r="O830" s="31"/>
      <c r="P830" s="28"/>
      <c r="Q830" s="28"/>
      <c r="R830" s="31"/>
      <c r="S830" s="31"/>
      <c r="T830" s="33"/>
      <c r="U830" s="33"/>
      <c r="V830" s="33"/>
      <c r="W830" s="33"/>
      <c r="X830" s="33"/>
      <c r="Y830" s="33"/>
      <c r="Z830" s="30"/>
      <c r="AA830" s="30"/>
    </row>
    <row r="831" spans="1:27" ht="13.2" x14ac:dyDescent="0.25">
      <c r="A831" s="78"/>
      <c r="B831" s="28"/>
      <c r="C831" s="28"/>
      <c r="D831" s="27"/>
      <c r="E831" s="28"/>
      <c r="F831" s="27"/>
      <c r="G831" s="28"/>
      <c r="H831" s="31"/>
      <c r="I831" s="31"/>
      <c r="J831" s="30"/>
      <c r="K831" s="30"/>
      <c r="L831" s="28"/>
      <c r="M831" s="31"/>
      <c r="N831" s="32"/>
      <c r="O831" s="31"/>
      <c r="P831" s="28"/>
      <c r="Q831" s="28"/>
      <c r="R831" s="31"/>
      <c r="S831" s="31"/>
      <c r="T831" s="33"/>
      <c r="U831" s="33"/>
      <c r="V831" s="33"/>
      <c r="W831" s="33"/>
      <c r="X831" s="33"/>
      <c r="Y831" s="33"/>
      <c r="Z831" s="30"/>
      <c r="AA831" s="30"/>
    </row>
    <row r="832" spans="1:27" ht="13.2" x14ac:dyDescent="0.25">
      <c r="A832" s="78"/>
      <c r="B832" s="28"/>
      <c r="C832" s="28"/>
      <c r="D832" s="27"/>
      <c r="E832" s="28"/>
      <c r="F832" s="27"/>
      <c r="G832" s="28"/>
      <c r="H832" s="31"/>
      <c r="I832" s="31"/>
      <c r="J832" s="30"/>
      <c r="K832" s="30"/>
      <c r="L832" s="28"/>
      <c r="M832" s="31"/>
      <c r="N832" s="32"/>
      <c r="O832" s="31"/>
      <c r="P832" s="28"/>
      <c r="Q832" s="28"/>
      <c r="R832" s="31"/>
      <c r="S832" s="31"/>
      <c r="T832" s="33"/>
      <c r="U832" s="33"/>
      <c r="V832" s="33"/>
      <c r="W832" s="33"/>
      <c r="X832" s="33"/>
      <c r="Y832" s="33"/>
      <c r="Z832" s="30"/>
      <c r="AA832" s="30"/>
    </row>
    <row r="833" spans="1:27" ht="13.2" x14ac:dyDescent="0.25">
      <c r="A833" s="78"/>
      <c r="B833" s="28"/>
      <c r="C833" s="28"/>
      <c r="D833" s="27"/>
      <c r="E833" s="28"/>
      <c r="F833" s="27"/>
      <c r="G833" s="28"/>
      <c r="H833" s="31"/>
      <c r="I833" s="31"/>
      <c r="J833" s="30"/>
      <c r="K833" s="30"/>
      <c r="L833" s="28"/>
      <c r="M833" s="31"/>
      <c r="N833" s="32"/>
      <c r="O833" s="31"/>
      <c r="P833" s="28"/>
      <c r="Q833" s="28"/>
      <c r="R833" s="31"/>
      <c r="S833" s="31"/>
      <c r="T833" s="33"/>
      <c r="U833" s="33"/>
      <c r="V833" s="33"/>
      <c r="W833" s="33"/>
      <c r="X833" s="33"/>
      <c r="Y833" s="33"/>
      <c r="Z833" s="30"/>
      <c r="AA833" s="30"/>
    </row>
    <row r="834" spans="1:27" ht="13.2" x14ac:dyDescent="0.25">
      <c r="A834" s="78"/>
      <c r="B834" s="28"/>
      <c r="C834" s="28"/>
      <c r="D834" s="27"/>
      <c r="E834" s="28"/>
      <c r="F834" s="27"/>
      <c r="G834" s="28"/>
      <c r="H834" s="31"/>
      <c r="I834" s="31"/>
      <c r="J834" s="30"/>
      <c r="K834" s="30"/>
      <c r="L834" s="28"/>
      <c r="M834" s="31"/>
      <c r="N834" s="32"/>
      <c r="O834" s="31"/>
      <c r="P834" s="28"/>
      <c r="Q834" s="28"/>
      <c r="R834" s="31"/>
      <c r="S834" s="31"/>
      <c r="T834" s="33"/>
      <c r="U834" s="33"/>
      <c r="V834" s="33"/>
      <c r="W834" s="33"/>
      <c r="X834" s="33"/>
      <c r="Y834" s="33"/>
      <c r="Z834" s="30"/>
      <c r="AA834" s="30"/>
    </row>
    <row r="835" spans="1:27" ht="13.2" x14ac:dyDescent="0.25">
      <c r="A835" s="78"/>
      <c r="B835" s="28"/>
      <c r="C835" s="28"/>
      <c r="D835" s="27"/>
      <c r="E835" s="28"/>
      <c r="F835" s="27"/>
      <c r="G835" s="28"/>
      <c r="H835" s="31"/>
      <c r="I835" s="31"/>
      <c r="J835" s="30"/>
      <c r="K835" s="30"/>
      <c r="L835" s="28"/>
      <c r="M835" s="31"/>
      <c r="N835" s="32"/>
      <c r="O835" s="31"/>
      <c r="P835" s="28"/>
      <c r="Q835" s="28"/>
      <c r="R835" s="31"/>
      <c r="S835" s="31"/>
      <c r="T835" s="33"/>
      <c r="U835" s="33"/>
      <c r="V835" s="33"/>
      <c r="W835" s="33"/>
      <c r="X835" s="33"/>
      <c r="Y835" s="33"/>
      <c r="Z835" s="30"/>
      <c r="AA835" s="30"/>
    </row>
    <row r="836" spans="1:27" ht="13.2" x14ac:dyDescent="0.25">
      <c r="A836" s="78"/>
      <c r="B836" s="28"/>
      <c r="C836" s="28"/>
      <c r="D836" s="27"/>
      <c r="E836" s="28"/>
      <c r="F836" s="27"/>
      <c r="G836" s="28"/>
      <c r="H836" s="31"/>
      <c r="I836" s="31"/>
      <c r="J836" s="30"/>
      <c r="K836" s="30"/>
      <c r="L836" s="28"/>
      <c r="M836" s="31"/>
      <c r="N836" s="32"/>
      <c r="O836" s="31"/>
      <c r="P836" s="28"/>
      <c r="Q836" s="28"/>
      <c r="R836" s="31"/>
      <c r="S836" s="31"/>
      <c r="T836" s="33"/>
      <c r="U836" s="33"/>
      <c r="V836" s="33"/>
      <c r="W836" s="33"/>
      <c r="X836" s="33"/>
      <c r="Y836" s="33"/>
      <c r="Z836" s="30"/>
      <c r="AA836" s="30"/>
    </row>
    <row r="837" spans="1:27" ht="13.2" x14ac:dyDescent="0.25">
      <c r="A837" s="78"/>
      <c r="B837" s="28"/>
      <c r="C837" s="28"/>
      <c r="D837" s="27"/>
      <c r="E837" s="28"/>
      <c r="F837" s="27"/>
      <c r="G837" s="28"/>
      <c r="H837" s="31"/>
      <c r="I837" s="31"/>
      <c r="J837" s="30"/>
      <c r="K837" s="30"/>
      <c r="L837" s="28"/>
      <c r="M837" s="31"/>
      <c r="N837" s="32"/>
      <c r="O837" s="31"/>
      <c r="P837" s="28"/>
      <c r="Q837" s="28"/>
      <c r="R837" s="31"/>
      <c r="S837" s="31"/>
      <c r="T837" s="33"/>
      <c r="U837" s="33"/>
      <c r="V837" s="33"/>
      <c r="W837" s="33"/>
      <c r="X837" s="33"/>
      <c r="Y837" s="33"/>
      <c r="Z837" s="30"/>
      <c r="AA837" s="30"/>
    </row>
    <row r="838" spans="1:27" ht="13.2" x14ac:dyDescent="0.25">
      <c r="A838" s="78"/>
      <c r="B838" s="28"/>
      <c r="C838" s="28"/>
      <c r="D838" s="27"/>
      <c r="E838" s="28"/>
      <c r="F838" s="27"/>
      <c r="G838" s="28"/>
      <c r="H838" s="31"/>
      <c r="I838" s="31"/>
      <c r="J838" s="30"/>
      <c r="K838" s="30"/>
      <c r="L838" s="28"/>
      <c r="M838" s="31"/>
      <c r="N838" s="32"/>
      <c r="O838" s="31"/>
      <c r="P838" s="28"/>
      <c r="Q838" s="28"/>
      <c r="R838" s="31"/>
      <c r="S838" s="31"/>
      <c r="T838" s="33"/>
      <c r="U838" s="33"/>
      <c r="V838" s="33"/>
      <c r="W838" s="33"/>
      <c r="X838" s="33"/>
      <c r="Y838" s="33"/>
      <c r="Z838" s="30"/>
      <c r="AA838" s="30"/>
    </row>
    <row r="839" spans="1:27" ht="13.2" x14ac:dyDescent="0.25">
      <c r="A839" s="78"/>
      <c r="B839" s="28"/>
      <c r="C839" s="28"/>
      <c r="D839" s="27"/>
      <c r="E839" s="28"/>
      <c r="F839" s="27"/>
      <c r="G839" s="28"/>
      <c r="H839" s="31"/>
      <c r="I839" s="31"/>
      <c r="J839" s="30"/>
      <c r="K839" s="30"/>
      <c r="L839" s="28"/>
      <c r="M839" s="31"/>
      <c r="N839" s="32"/>
      <c r="O839" s="31"/>
      <c r="P839" s="28"/>
      <c r="Q839" s="28"/>
      <c r="R839" s="31"/>
      <c r="S839" s="31"/>
      <c r="T839" s="33"/>
      <c r="U839" s="33"/>
      <c r="V839" s="33"/>
      <c r="W839" s="33"/>
      <c r="X839" s="33"/>
      <c r="Y839" s="33"/>
      <c r="Z839" s="30"/>
      <c r="AA839" s="30"/>
    </row>
    <row r="840" spans="1:27" ht="13.2" x14ac:dyDescent="0.25">
      <c r="A840" s="78"/>
      <c r="B840" s="28"/>
      <c r="C840" s="28"/>
      <c r="D840" s="27"/>
      <c r="E840" s="28"/>
      <c r="F840" s="27"/>
      <c r="G840" s="28"/>
      <c r="H840" s="31"/>
      <c r="I840" s="31"/>
      <c r="J840" s="30"/>
      <c r="K840" s="30"/>
      <c r="L840" s="28"/>
      <c r="M840" s="31"/>
      <c r="N840" s="32"/>
      <c r="O840" s="31"/>
      <c r="P840" s="28"/>
      <c r="Q840" s="28"/>
      <c r="R840" s="31"/>
      <c r="S840" s="31"/>
      <c r="T840" s="33"/>
      <c r="U840" s="33"/>
      <c r="V840" s="33"/>
      <c r="W840" s="33"/>
      <c r="X840" s="33"/>
      <c r="Y840" s="33"/>
      <c r="Z840" s="30"/>
      <c r="AA840" s="30"/>
    </row>
    <row r="841" spans="1:27" ht="13.2" x14ac:dyDescent="0.25">
      <c r="A841" s="78"/>
      <c r="B841" s="28"/>
      <c r="C841" s="28"/>
      <c r="D841" s="27"/>
      <c r="E841" s="28"/>
      <c r="F841" s="27"/>
      <c r="G841" s="28"/>
      <c r="H841" s="31"/>
      <c r="I841" s="31"/>
      <c r="J841" s="30"/>
      <c r="K841" s="30"/>
      <c r="L841" s="28"/>
      <c r="M841" s="31"/>
      <c r="N841" s="32"/>
      <c r="O841" s="31"/>
      <c r="P841" s="28"/>
      <c r="Q841" s="28"/>
      <c r="R841" s="31"/>
      <c r="S841" s="31"/>
      <c r="T841" s="33"/>
      <c r="U841" s="33"/>
      <c r="V841" s="33"/>
      <c r="W841" s="33"/>
      <c r="X841" s="33"/>
      <c r="Y841" s="33"/>
      <c r="Z841" s="30"/>
      <c r="AA841" s="30"/>
    </row>
    <row r="842" spans="1:27" ht="13.2" x14ac:dyDescent="0.25">
      <c r="A842" s="78"/>
      <c r="B842" s="28"/>
      <c r="C842" s="28"/>
      <c r="D842" s="27"/>
      <c r="E842" s="28"/>
      <c r="F842" s="27"/>
      <c r="G842" s="28"/>
      <c r="H842" s="31"/>
      <c r="I842" s="31"/>
      <c r="J842" s="30"/>
      <c r="K842" s="30"/>
      <c r="L842" s="28"/>
      <c r="M842" s="31"/>
      <c r="N842" s="32"/>
      <c r="O842" s="31"/>
      <c r="P842" s="28"/>
      <c r="Q842" s="28"/>
      <c r="R842" s="31"/>
      <c r="S842" s="31"/>
      <c r="T842" s="33"/>
      <c r="U842" s="33"/>
      <c r="V842" s="33"/>
      <c r="W842" s="33"/>
      <c r="X842" s="33"/>
      <c r="Y842" s="33"/>
      <c r="Z842" s="30"/>
      <c r="AA842" s="30"/>
    </row>
    <row r="843" spans="1:27" ht="13.2" x14ac:dyDescent="0.25">
      <c r="A843" s="78"/>
      <c r="B843" s="28"/>
      <c r="C843" s="28"/>
      <c r="D843" s="27"/>
      <c r="E843" s="28"/>
      <c r="F843" s="27"/>
      <c r="G843" s="28"/>
      <c r="H843" s="31"/>
      <c r="I843" s="31"/>
      <c r="J843" s="30"/>
      <c r="K843" s="30"/>
      <c r="L843" s="28"/>
      <c r="M843" s="31"/>
      <c r="N843" s="32"/>
      <c r="O843" s="31"/>
      <c r="P843" s="28"/>
      <c r="Q843" s="28"/>
      <c r="R843" s="31"/>
      <c r="S843" s="31"/>
      <c r="T843" s="33"/>
      <c r="U843" s="33"/>
      <c r="V843" s="33"/>
      <c r="W843" s="33"/>
      <c r="X843" s="33"/>
      <c r="Y843" s="33"/>
      <c r="Z843" s="30"/>
      <c r="AA843" s="30"/>
    </row>
    <row r="844" spans="1:27" ht="13.2" x14ac:dyDescent="0.25">
      <c r="A844" s="78"/>
      <c r="B844" s="28"/>
      <c r="C844" s="28"/>
      <c r="D844" s="27"/>
      <c r="E844" s="28"/>
      <c r="F844" s="27"/>
      <c r="G844" s="28"/>
      <c r="H844" s="31"/>
      <c r="I844" s="31"/>
      <c r="J844" s="30"/>
      <c r="K844" s="30"/>
      <c r="L844" s="28"/>
      <c r="M844" s="31"/>
      <c r="N844" s="32"/>
      <c r="O844" s="31"/>
      <c r="P844" s="28"/>
      <c r="Q844" s="28"/>
      <c r="R844" s="31"/>
      <c r="S844" s="31"/>
      <c r="T844" s="33"/>
      <c r="U844" s="33"/>
      <c r="V844" s="33"/>
      <c r="W844" s="33"/>
      <c r="X844" s="33"/>
      <c r="Y844" s="33"/>
      <c r="Z844" s="30"/>
      <c r="AA844" s="30"/>
    </row>
    <row r="845" spans="1:27" ht="13.2" x14ac:dyDescent="0.25">
      <c r="A845" s="78"/>
      <c r="B845" s="28"/>
      <c r="C845" s="28"/>
      <c r="D845" s="27"/>
      <c r="E845" s="28"/>
      <c r="F845" s="27"/>
      <c r="G845" s="28"/>
      <c r="H845" s="31"/>
      <c r="I845" s="31"/>
      <c r="J845" s="30"/>
      <c r="K845" s="30"/>
      <c r="L845" s="28"/>
      <c r="M845" s="31"/>
      <c r="N845" s="32"/>
      <c r="O845" s="31"/>
      <c r="P845" s="28"/>
      <c r="Q845" s="28"/>
      <c r="R845" s="31"/>
      <c r="S845" s="31"/>
      <c r="T845" s="33"/>
      <c r="U845" s="33"/>
      <c r="V845" s="33"/>
      <c r="W845" s="33"/>
      <c r="X845" s="33"/>
      <c r="Y845" s="33"/>
      <c r="Z845" s="30"/>
      <c r="AA845" s="30"/>
    </row>
    <row r="846" spans="1:27" ht="13.2" x14ac:dyDescent="0.25">
      <c r="A846" s="78"/>
      <c r="B846" s="28"/>
      <c r="C846" s="28"/>
      <c r="D846" s="27"/>
      <c r="E846" s="28"/>
      <c r="F846" s="27"/>
      <c r="G846" s="28"/>
      <c r="H846" s="31"/>
      <c r="I846" s="31"/>
      <c r="J846" s="30"/>
      <c r="K846" s="30"/>
      <c r="L846" s="28"/>
      <c r="M846" s="31"/>
      <c r="N846" s="32"/>
      <c r="O846" s="31"/>
      <c r="P846" s="28"/>
      <c r="Q846" s="28"/>
      <c r="R846" s="31"/>
      <c r="S846" s="31"/>
      <c r="T846" s="33"/>
      <c r="U846" s="33"/>
      <c r="V846" s="33"/>
      <c r="W846" s="33"/>
      <c r="X846" s="33"/>
      <c r="Y846" s="33"/>
      <c r="Z846" s="30"/>
      <c r="AA846" s="30"/>
    </row>
    <row r="847" spans="1:27" ht="13.2" x14ac:dyDescent="0.25">
      <c r="A847" s="78"/>
      <c r="B847" s="28"/>
      <c r="C847" s="28"/>
      <c r="D847" s="27"/>
      <c r="E847" s="28"/>
      <c r="F847" s="27"/>
      <c r="G847" s="28"/>
      <c r="H847" s="31"/>
      <c r="I847" s="31"/>
      <c r="J847" s="30"/>
      <c r="K847" s="30"/>
      <c r="L847" s="28"/>
      <c r="M847" s="31"/>
      <c r="N847" s="32"/>
      <c r="O847" s="31"/>
      <c r="P847" s="28"/>
      <c r="Q847" s="28"/>
      <c r="R847" s="31"/>
      <c r="S847" s="31"/>
      <c r="T847" s="33"/>
      <c r="U847" s="33"/>
      <c r="V847" s="33"/>
      <c r="W847" s="33"/>
      <c r="X847" s="33"/>
      <c r="Y847" s="33"/>
      <c r="Z847" s="30"/>
      <c r="AA847" s="30"/>
    </row>
    <row r="848" spans="1:27" ht="13.2" x14ac:dyDescent="0.25">
      <c r="A848" s="78"/>
      <c r="B848" s="28"/>
      <c r="C848" s="28"/>
      <c r="D848" s="27"/>
      <c r="E848" s="28"/>
      <c r="F848" s="27"/>
      <c r="G848" s="28"/>
      <c r="H848" s="31"/>
      <c r="I848" s="31"/>
      <c r="J848" s="30"/>
      <c r="K848" s="30"/>
      <c r="L848" s="28"/>
      <c r="M848" s="31"/>
      <c r="N848" s="32"/>
      <c r="O848" s="31"/>
      <c r="P848" s="28"/>
      <c r="Q848" s="28"/>
      <c r="R848" s="31"/>
      <c r="S848" s="31"/>
      <c r="T848" s="33"/>
      <c r="U848" s="33"/>
      <c r="V848" s="33"/>
      <c r="W848" s="33"/>
      <c r="X848" s="33"/>
      <c r="Y848" s="33"/>
      <c r="Z848" s="30"/>
      <c r="AA848" s="30"/>
    </row>
    <row r="849" spans="1:27" ht="13.2" x14ac:dyDescent="0.25">
      <c r="A849" s="78"/>
      <c r="B849" s="28"/>
      <c r="C849" s="28"/>
      <c r="D849" s="27"/>
      <c r="E849" s="28"/>
      <c r="F849" s="27"/>
      <c r="G849" s="28"/>
      <c r="H849" s="31"/>
      <c r="I849" s="31"/>
      <c r="J849" s="30"/>
      <c r="K849" s="30"/>
      <c r="L849" s="28"/>
      <c r="M849" s="31"/>
      <c r="N849" s="32"/>
      <c r="O849" s="31"/>
      <c r="P849" s="28"/>
      <c r="Q849" s="28"/>
      <c r="R849" s="31"/>
      <c r="S849" s="31"/>
      <c r="T849" s="33"/>
      <c r="U849" s="33"/>
      <c r="V849" s="33"/>
      <c r="W849" s="33"/>
      <c r="X849" s="33"/>
      <c r="Y849" s="33"/>
      <c r="Z849" s="30"/>
      <c r="AA849" s="30"/>
    </row>
    <row r="850" spans="1:27" ht="13.2" x14ac:dyDescent="0.25">
      <c r="A850" s="78"/>
      <c r="B850" s="28"/>
      <c r="C850" s="28"/>
      <c r="D850" s="27"/>
      <c r="E850" s="28"/>
      <c r="F850" s="27"/>
      <c r="G850" s="28"/>
      <c r="H850" s="31"/>
      <c r="I850" s="31"/>
      <c r="J850" s="30"/>
      <c r="K850" s="30"/>
      <c r="L850" s="28"/>
      <c r="M850" s="31"/>
      <c r="N850" s="32"/>
      <c r="O850" s="31"/>
      <c r="P850" s="28"/>
      <c r="Q850" s="28"/>
      <c r="R850" s="31"/>
      <c r="S850" s="31"/>
      <c r="T850" s="33"/>
      <c r="U850" s="33"/>
      <c r="V850" s="33"/>
      <c r="W850" s="33"/>
      <c r="X850" s="33"/>
      <c r="Y850" s="33"/>
      <c r="Z850" s="30"/>
      <c r="AA850" s="30"/>
    </row>
    <row r="851" spans="1:27" ht="13.2" x14ac:dyDescent="0.25">
      <c r="A851" s="78"/>
      <c r="B851" s="28"/>
      <c r="C851" s="28"/>
      <c r="D851" s="27"/>
      <c r="E851" s="28"/>
      <c r="F851" s="27"/>
      <c r="G851" s="28"/>
      <c r="H851" s="31"/>
      <c r="I851" s="31"/>
      <c r="J851" s="30"/>
      <c r="K851" s="30"/>
      <c r="L851" s="28"/>
      <c r="M851" s="31"/>
      <c r="N851" s="32"/>
      <c r="O851" s="31"/>
      <c r="P851" s="28"/>
      <c r="Q851" s="28"/>
      <c r="R851" s="31"/>
      <c r="S851" s="31"/>
      <c r="T851" s="33"/>
      <c r="U851" s="33"/>
      <c r="V851" s="33"/>
      <c r="W851" s="33"/>
      <c r="X851" s="33"/>
      <c r="Y851" s="33"/>
      <c r="Z851" s="30"/>
      <c r="AA851" s="30"/>
    </row>
    <row r="852" spans="1:27" ht="13.2" x14ac:dyDescent="0.25">
      <c r="A852" s="78"/>
      <c r="B852" s="28"/>
      <c r="C852" s="28"/>
      <c r="D852" s="27"/>
      <c r="E852" s="28"/>
      <c r="F852" s="27"/>
      <c r="G852" s="28"/>
      <c r="H852" s="31"/>
      <c r="I852" s="31"/>
      <c r="J852" s="30"/>
      <c r="K852" s="30"/>
      <c r="L852" s="28"/>
      <c r="M852" s="31"/>
      <c r="N852" s="32"/>
      <c r="O852" s="31"/>
      <c r="P852" s="28"/>
      <c r="Q852" s="28"/>
      <c r="R852" s="31"/>
      <c r="S852" s="31"/>
      <c r="T852" s="33"/>
      <c r="U852" s="33"/>
      <c r="V852" s="33"/>
      <c r="W852" s="33"/>
      <c r="X852" s="33"/>
      <c r="Y852" s="33"/>
      <c r="Z852" s="30"/>
      <c r="AA852" s="30"/>
    </row>
    <row r="853" spans="1:27" ht="13.2" x14ac:dyDescent="0.25">
      <c r="A853" s="78"/>
      <c r="B853" s="28"/>
      <c r="C853" s="28"/>
      <c r="D853" s="27"/>
      <c r="E853" s="28"/>
      <c r="F853" s="27"/>
      <c r="G853" s="28"/>
      <c r="H853" s="31"/>
      <c r="I853" s="31"/>
      <c r="J853" s="30"/>
      <c r="K853" s="30"/>
      <c r="L853" s="28"/>
      <c r="M853" s="31"/>
      <c r="N853" s="32"/>
      <c r="O853" s="31"/>
      <c r="P853" s="28"/>
      <c r="Q853" s="28"/>
      <c r="R853" s="31"/>
      <c r="S853" s="31"/>
      <c r="T853" s="33"/>
      <c r="U853" s="33"/>
      <c r="V853" s="33"/>
      <c r="W853" s="33"/>
      <c r="X853" s="33"/>
      <c r="Y853" s="33"/>
      <c r="Z853" s="30"/>
      <c r="AA853" s="30"/>
    </row>
    <row r="854" spans="1:27" ht="13.2" x14ac:dyDescent="0.25">
      <c r="A854" s="78"/>
      <c r="B854" s="28"/>
      <c r="C854" s="28"/>
      <c r="D854" s="27"/>
      <c r="E854" s="28"/>
      <c r="F854" s="27"/>
      <c r="G854" s="28"/>
      <c r="H854" s="31"/>
      <c r="I854" s="31"/>
      <c r="J854" s="30"/>
      <c r="K854" s="30"/>
      <c r="L854" s="28"/>
      <c r="M854" s="31"/>
      <c r="N854" s="32"/>
      <c r="O854" s="31"/>
      <c r="P854" s="28"/>
      <c r="Q854" s="28"/>
      <c r="R854" s="31"/>
      <c r="S854" s="31"/>
      <c r="T854" s="33"/>
      <c r="U854" s="33"/>
      <c r="V854" s="33"/>
      <c r="W854" s="33"/>
      <c r="X854" s="33"/>
      <c r="Y854" s="33"/>
      <c r="Z854" s="30"/>
      <c r="AA854" s="30"/>
    </row>
    <row r="855" spans="1:27" ht="13.2" x14ac:dyDescent="0.25">
      <c r="A855" s="78"/>
      <c r="B855" s="28"/>
      <c r="C855" s="28"/>
      <c r="D855" s="27"/>
      <c r="E855" s="28"/>
      <c r="F855" s="27"/>
      <c r="G855" s="28"/>
      <c r="H855" s="31"/>
      <c r="I855" s="31"/>
      <c r="J855" s="30"/>
      <c r="K855" s="30"/>
      <c r="L855" s="28"/>
      <c r="M855" s="31"/>
      <c r="N855" s="32"/>
      <c r="O855" s="31"/>
      <c r="P855" s="28"/>
      <c r="Q855" s="28"/>
      <c r="R855" s="31"/>
      <c r="S855" s="31"/>
      <c r="T855" s="33"/>
      <c r="U855" s="33"/>
      <c r="V855" s="33"/>
      <c r="W855" s="33"/>
      <c r="X855" s="33"/>
      <c r="Y855" s="33"/>
      <c r="Z855" s="30"/>
      <c r="AA855" s="30"/>
    </row>
    <row r="856" spans="1:27" ht="13.2" x14ac:dyDescent="0.25">
      <c r="A856" s="78"/>
      <c r="B856" s="28"/>
      <c r="C856" s="28"/>
      <c r="D856" s="27"/>
      <c r="E856" s="28"/>
      <c r="F856" s="27"/>
      <c r="G856" s="28"/>
      <c r="H856" s="31"/>
      <c r="I856" s="31"/>
      <c r="J856" s="30"/>
      <c r="K856" s="30"/>
      <c r="L856" s="28"/>
      <c r="M856" s="31"/>
      <c r="N856" s="32"/>
      <c r="O856" s="31"/>
      <c r="P856" s="28"/>
      <c r="Q856" s="28"/>
      <c r="R856" s="31"/>
      <c r="S856" s="31"/>
      <c r="T856" s="33"/>
      <c r="U856" s="33"/>
      <c r="V856" s="33"/>
      <c r="W856" s="33"/>
      <c r="X856" s="33"/>
      <c r="Y856" s="33"/>
      <c r="Z856" s="30"/>
      <c r="AA856" s="30"/>
    </row>
    <row r="857" spans="1:27" ht="13.2" x14ac:dyDescent="0.25">
      <c r="A857" s="78"/>
      <c r="B857" s="28"/>
      <c r="C857" s="28"/>
      <c r="D857" s="27"/>
      <c r="E857" s="28"/>
      <c r="F857" s="27"/>
      <c r="G857" s="28"/>
      <c r="H857" s="31"/>
      <c r="I857" s="31"/>
      <c r="J857" s="30"/>
      <c r="K857" s="30"/>
      <c r="L857" s="28"/>
      <c r="M857" s="31"/>
      <c r="N857" s="32"/>
      <c r="O857" s="31"/>
      <c r="P857" s="28"/>
      <c r="Q857" s="28"/>
      <c r="R857" s="31"/>
      <c r="S857" s="31"/>
      <c r="T857" s="33"/>
      <c r="U857" s="33"/>
      <c r="V857" s="33"/>
      <c r="W857" s="33"/>
      <c r="X857" s="33"/>
      <c r="Y857" s="33"/>
      <c r="Z857" s="30"/>
      <c r="AA857" s="30"/>
    </row>
    <row r="858" spans="1:27" ht="13.2" x14ac:dyDescent="0.25">
      <c r="A858" s="78"/>
      <c r="B858" s="28"/>
      <c r="C858" s="28"/>
      <c r="D858" s="27"/>
      <c r="E858" s="28"/>
      <c r="F858" s="27"/>
      <c r="G858" s="28"/>
      <c r="H858" s="31"/>
      <c r="I858" s="31"/>
      <c r="J858" s="30"/>
      <c r="K858" s="30"/>
      <c r="L858" s="28"/>
      <c r="M858" s="31"/>
      <c r="N858" s="32"/>
      <c r="O858" s="31"/>
      <c r="P858" s="28"/>
      <c r="Q858" s="28"/>
      <c r="R858" s="31"/>
      <c r="S858" s="31"/>
      <c r="T858" s="33"/>
      <c r="U858" s="33"/>
      <c r="V858" s="33"/>
      <c r="W858" s="33"/>
      <c r="X858" s="33"/>
      <c r="Y858" s="33"/>
      <c r="Z858" s="30"/>
      <c r="AA858" s="30"/>
    </row>
    <row r="859" spans="1:27" ht="13.2" x14ac:dyDescent="0.25">
      <c r="A859" s="78"/>
      <c r="B859" s="28"/>
      <c r="C859" s="28"/>
      <c r="D859" s="27"/>
      <c r="E859" s="28"/>
      <c r="F859" s="27"/>
      <c r="G859" s="28"/>
      <c r="H859" s="31"/>
      <c r="I859" s="31"/>
      <c r="J859" s="30"/>
      <c r="K859" s="30"/>
      <c r="L859" s="28"/>
      <c r="M859" s="31"/>
      <c r="N859" s="32"/>
      <c r="O859" s="31"/>
      <c r="P859" s="28"/>
      <c r="Q859" s="28"/>
      <c r="R859" s="31"/>
      <c r="S859" s="31"/>
      <c r="T859" s="33"/>
      <c r="U859" s="33"/>
      <c r="V859" s="33"/>
      <c r="W859" s="33"/>
      <c r="X859" s="33"/>
      <c r="Y859" s="33"/>
      <c r="Z859" s="30"/>
      <c r="AA859" s="30"/>
    </row>
    <row r="860" spans="1:27" ht="13.2" x14ac:dyDescent="0.25">
      <c r="A860" s="78"/>
      <c r="B860" s="28"/>
      <c r="C860" s="28"/>
      <c r="D860" s="27"/>
      <c r="E860" s="28"/>
      <c r="F860" s="27"/>
      <c r="G860" s="28"/>
      <c r="H860" s="31"/>
      <c r="I860" s="31"/>
      <c r="J860" s="30"/>
      <c r="K860" s="30"/>
      <c r="L860" s="28"/>
      <c r="M860" s="31"/>
      <c r="N860" s="32"/>
      <c r="O860" s="31"/>
      <c r="P860" s="28"/>
      <c r="Q860" s="28"/>
      <c r="R860" s="31"/>
      <c r="S860" s="31"/>
      <c r="T860" s="33"/>
      <c r="U860" s="33"/>
      <c r="V860" s="33"/>
      <c r="W860" s="33"/>
      <c r="X860" s="33"/>
      <c r="Y860" s="33"/>
      <c r="Z860" s="30"/>
      <c r="AA860" s="30"/>
    </row>
    <row r="861" spans="1:27" ht="13.2" x14ac:dyDescent="0.25">
      <c r="A861" s="78"/>
      <c r="B861" s="28"/>
      <c r="C861" s="28"/>
      <c r="D861" s="27"/>
      <c r="E861" s="28"/>
      <c r="F861" s="27"/>
      <c r="G861" s="28"/>
      <c r="H861" s="31"/>
      <c r="I861" s="31"/>
      <c r="J861" s="30"/>
      <c r="K861" s="30"/>
      <c r="L861" s="28"/>
      <c r="M861" s="31"/>
      <c r="N861" s="32"/>
      <c r="O861" s="31"/>
      <c r="P861" s="28"/>
      <c r="Q861" s="28"/>
      <c r="R861" s="31"/>
      <c r="S861" s="31"/>
      <c r="T861" s="33"/>
      <c r="U861" s="33"/>
      <c r="V861" s="33"/>
      <c r="W861" s="33"/>
      <c r="X861" s="33"/>
      <c r="Y861" s="33"/>
      <c r="Z861" s="30"/>
      <c r="AA861" s="30"/>
    </row>
    <row r="862" spans="1:27" ht="13.2" x14ac:dyDescent="0.25">
      <c r="A862" s="78"/>
      <c r="B862" s="28"/>
      <c r="C862" s="28"/>
      <c r="D862" s="27"/>
      <c r="E862" s="28"/>
      <c r="F862" s="27"/>
      <c r="G862" s="28"/>
      <c r="H862" s="31"/>
      <c r="I862" s="31"/>
      <c r="J862" s="30"/>
      <c r="K862" s="30"/>
      <c r="L862" s="28"/>
      <c r="M862" s="31"/>
      <c r="N862" s="32"/>
      <c r="O862" s="31"/>
      <c r="P862" s="28"/>
      <c r="Q862" s="28"/>
      <c r="R862" s="31"/>
      <c r="S862" s="31"/>
      <c r="T862" s="33"/>
      <c r="U862" s="33"/>
      <c r="V862" s="33"/>
      <c r="W862" s="33"/>
      <c r="X862" s="33"/>
      <c r="Y862" s="33"/>
      <c r="Z862" s="30"/>
      <c r="AA862" s="30"/>
    </row>
    <row r="863" spans="1:27" ht="13.2" x14ac:dyDescent="0.25">
      <c r="A863" s="78"/>
      <c r="B863" s="28"/>
      <c r="C863" s="28"/>
      <c r="D863" s="27"/>
      <c r="E863" s="28"/>
      <c r="F863" s="27"/>
      <c r="G863" s="28"/>
      <c r="H863" s="31"/>
      <c r="I863" s="31"/>
      <c r="J863" s="30"/>
      <c r="K863" s="30"/>
      <c r="L863" s="28"/>
      <c r="M863" s="31"/>
      <c r="N863" s="32"/>
      <c r="O863" s="31"/>
      <c r="P863" s="28"/>
      <c r="Q863" s="28"/>
      <c r="R863" s="31"/>
      <c r="S863" s="31"/>
      <c r="T863" s="33"/>
      <c r="U863" s="33"/>
      <c r="V863" s="33"/>
      <c r="W863" s="33"/>
      <c r="X863" s="33"/>
      <c r="Y863" s="33"/>
      <c r="Z863" s="30"/>
      <c r="AA863" s="30"/>
    </row>
    <row r="864" spans="1:27" ht="13.2" x14ac:dyDescent="0.25">
      <c r="A864" s="78"/>
      <c r="B864" s="28"/>
      <c r="C864" s="28"/>
      <c r="D864" s="27"/>
      <c r="E864" s="28"/>
      <c r="F864" s="27"/>
      <c r="G864" s="28"/>
      <c r="H864" s="31"/>
      <c r="I864" s="31"/>
      <c r="J864" s="30"/>
      <c r="K864" s="30"/>
      <c r="L864" s="28"/>
      <c r="M864" s="31"/>
      <c r="N864" s="32"/>
      <c r="O864" s="31"/>
      <c r="P864" s="28"/>
      <c r="Q864" s="28"/>
      <c r="R864" s="31"/>
      <c r="S864" s="31"/>
      <c r="T864" s="33"/>
      <c r="U864" s="33"/>
      <c r="V864" s="33"/>
      <c r="W864" s="33"/>
      <c r="X864" s="33"/>
      <c r="Y864" s="33"/>
      <c r="Z864" s="30"/>
      <c r="AA864" s="30"/>
    </row>
    <row r="865" spans="1:27" ht="13.2" x14ac:dyDescent="0.25">
      <c r="A865" s="78"/>
      <c r="B865" s="28"/>
      <c r="C865" s="28"/>
      <c r="D865" s="27"/>
      <c r="E865" s="28"/>
      <c r="F865" s="27"/>
      <c r="G865" s="28"/>
      <c r="H865" s="31"/>
      <c r="I865" s="31"/>
      <c r="J865" s="30"/>
      <c r="K865" s="30"/>
      <c r="L865" s="28"/>
      <c r="M865" s="31"/>
      <c r="N865" s="32"/>
      <c r="O865" s="31"/>
      <c r="P865" s="28"/>
      <c r="Q865" s="28"/>
      <c r="R865" s="31"/>
      <c r="S865" s="31"/>
      <c r="T865" s="33"/>
      <c r="U865" s="33"/>
      <c r="V865" s="33"/>
      <c r="W865" s="33"/>
      <c r="X865" s="33"/>
      <c r="Y865" s="33"/>
      <c r="Z865" s="30"/>
      <c r="AA865" s="30"/>
    </row>
    <row r="866" spans="1:27" ht="13.2" x14ac:dyDescent="0.25">
      <c r="A866" s="78"/>
      <c r="B866" s="28"/>
      <c r="C866" s="28"/>
      <c r="D866" s="27"/>
      <c r="E866" s="28"/>
      <c r="F866" s="27"/>
      <c r="G866" s="28"/>
      <c r="H866" s="31"/>
      <c r="I866" s="31"/>
      <c r="J866" s="30"/>
      <c r="K866" s="30"/>
      <c r="L866" s="28"/>
      <c r="M866" s="31"/>
      <c r="N866" s="32"/>
      <c r="O866" s="31"/>
      <c r="P866" s="28"/>
      <c r="Q866" s="28"/>
      <c r="R866" s="31"/>
      <c r="S866" s="31"/>
      <c r="T866" s="33"/>
      <c r="U866" s="33"/>
      <c r="V866" s="33"/>
      <c r="W866" s="33"/>
      <c r="X866" s="33"/>
      <c r="Y866" s="33"/>
      <c r="Z866" s="30"/>
      <c r="AA866" s="30"/>
    </row>
    <row r="867" spans="1:27" ht="13.2" x14ac:dyDescent="0.25">
      <c r="A867" s="78"/>
      <c r="B867" s="28"/>
      <c r="C867" s="28"/>
      <c r="D867" s="27"/>
      <c r="E867" s="28"/>
      <c r="F867" s="27"/>
      <c r="G867" s="28"/>
      <c r="H867" s="31"/>
      <c r="I867" s="31"/>
      <c r="J867" s="30"/>
      <c r="K867" s="30"/>
      <c r="L867" s="28"/>
      <c r="M867" s="31"/>
      <c r="N867" s="32"/>
      <c r="O867" s="31"/>
      <c r="P867" s="28"/>
      <c r="Q867" s="28"/>
      <c r="R867" s="31"/>
      <c r="S867" s="31"/>
      <c r="T867" s="33"/>
      <c r="U867" s="33"/>
      <c r="V867" s="33"/>
      <c r="W867" s="33"/>
      <c r="X867" s="33"/>
      <c r="Y867" s="33"/>
      <c r="Z867" s="30"/>
      <c r="AA867" s="30"/>
    </row>
    <row r="868" spans="1:27" ht="13.2" x14ac:dyDescent="0.25">
      <c r="A868" s="78"/>
      <c r="B868" s="28"/>
      <c r="C868" s="28"/>
      <c r="D868" s="27"/>
      <c r="E868" s="28"/>
      <c r="F868" s="27"/>
      <c r="G868" s="28"/>
      <c r="H868" s="31"/>
      <c r="I868" s="31"/>
      <c r="J868" s="30"/>
      <c r="K868" s="30"/>
      <c r="L868" s="28"/>
      <c r="M868" s="31"/>
      <c r="N868" s="32"/>
      <c r="O868" s="31"/>
      <c r="P868" s="28"/>
      <c r="Q868" s="28"/>
      <c r="R868" s="31"/>
      <c r="S868" s="31"/>
      <c r="T868" s="33"/>
      <c r="U868" s="33"/>
      <c r="V868" s="33"/>
      <c r="W868" s="33"/>
      <c r="X868" s="33"/>
      <c r="Y868" s="33"/>
      <c r="Z868" s="30"/>
      <c r="AA868" s="30"/>
    </row>
    <row r="869" spans="1:27" ht="13.2" x14ac:dyDescent="0.25">
      <c r="A869" s="78"/>
      <c r="B869" s="28"/>
      <c r="C869" s="28"/>
      <c r="D869" s="27"/>
      <c r="E869" s="28"/>
      <c r="F869" s="27"/>
      <c r="G869" s="28"/>
      <c r="H869" s="31"/>
      <c r="I869" s="31"/>
      <c r="J869" s="30"/>
      <c r="K869" s="30"/>
      <c r="L869" s="28"/>
      <c r="M869" s="31"/>
      <c r="N869" s="32"/>
      <c r="O869" s="31"/>
      <c r="P869" s="28"/>
      <c r="Q869" s="28"/>
      <c r="R869" s="31"/>
      <c r="S869" s="31"/>
      <c r="T869" s="33"/>
      <c r="U869" s="33"/>
      <c r="V869" s="33"/>
      <c r="W869" s="33"/>
      <c r="X869" s="33"/>
      <c r="Y869" s="33"/>
      <c r="Z869" s="30"/>
      <c r="AA869" s="30"/>
    </row>
    <row r="870" spans="1:27" ht="13.2" x14ac:dyDescent="0.25">
      <c r="A870" s="78"/>
      <c r="B870" s="28"/>
      <c r="C870" s="28"/>
      <c r="D870" s="27"/>
      <c r="E870" s="28"/>
      <c r="F870" s="27"/>
      <c r="G870" s="28"/>
      <c r="H870" s="31"/>
      <c r="I870" s="31"/>
      <c r="J870" s="30"/>
      <c r="K870" s="30"/>
      <c r="L870" s="28"/>
      <c r="M870" s="31"/>
      <c r="N870" s="32"/>
      <c r="O870" s="31"/>
      <c r="P870" s="28"/>
      <c r="Q870" s="28"/>
      <c r="R870" s="31"/>
      <c r="S870" s="31"/>
      <c r="T870" s="33"/>
      <c r="U870" s="33"/>
      <c r="V870" s="33"/>
      <c r="W870" s="33"/>
      <c r="X870" s="33"/>
      <c r="Y870" s="33"/>
      <c r="Z870" s="30"/>
      <c r="AA870" s="30"/>
    </row>
    <row r="871" spans="1:27" ht="13.2" x14ac:dyDescent="0.25">
      <c r="A871" s="78"/>
      <c r="B871" s="28"/>
      <c r="C871" s="28"/>
      <c r="D871" s="27"/>
      <c r="E871" s="28"/>
      <c r="F871" s="27"/>
      <c r="G871" s="28"/>
      <c r="H871" s="31"/>
      <c r="I871" s="31"/>
      <c r="J871" s="30"/>
      <c r="K871" s="30"/>
      <c r="L871" s="28"/>
      <c r="M871" s="31"/>
      <c r="N871" s="32"/>
      <c r="O871" s="31"/>
      <c r="P871" s="28"/>
      <c r="Q871" s="28"/>
      <c r="R871" s="31"/>
      <c r="S871" s="31"/>
      <c r="T871" s="33"/>
      <c r="U871" s="33"/>
      <c r="V871" s="33"/>
      <c r="W871" s="33"/>
      <c r="X871" s="33"/>
      <c r="Y871" s="33"/>
      <c r="Z871" s="30"/>
      <c r="AA871" s="30"/>
    </row>
    <row r="872" spans="1:27" ht="13.2" x14ac:dyDescent="0.25">
      <c r="A872" s="78"/>
      <c r="B872" s="28"/>
      <c r="C872" s="28"/>
      <c r="D872" s="27"/>
      <c r="E872" s="28"/>
      <c r="F872" s="27"/>
      <c r="G872" s="28"/>
      <c r="H872" s="31"/>
      <c r="I872" s="31"/>
      <c r="J872" s="30"/>
      <c r="K872" s="30"/>
      <c r="L872" s="28"/>
      <c r="M872" s="31"/>
      <c r="N872" s="32"/>
      <c r="O872" s="31"/>
      <c r="P872" s="28"/>
      <c r="Q872" s="28"/>
      <c r="R872" s="31"/>
      <c r="S872" s="31"/>
      <c r="T872" s="33"/>
      <c r="U872" s="33"/>
      <c r="V872" s="33"/>
      <c r="W872" s="33"/>
      <c r="X872" s="33"/>
      <c r="Y872" s="33"/>
      <c r="Z872" s="30"/>
      <c r="AA872" s="30"/>
    </row>
    <row r="873" spans="1:27" ht="13.2" x14ac:dyDescent="0.25">
      <c r="A873" s="78"/>
      <c r="B873" s="28"/>
      <c r="C873" s="28"/>
      <c r="D873" s="27"/>
      <c r="E873" s="28"/>
      <c r="F873" s="27"/>
      <c r="G873" s="28"/>
      <c r="H873" s="31"/>
      <c r="I873" s="31"/>
      <c r="J873" s="30"/>
      <c r="K873" s="30"/>
      <c r="L873" s="28"/>
      <c r="M873" s="31"/>
      <c r="N873" s="32"/>
      <c r="O873" s="31"/>
      <c r="P873" s="28"/>
      <c r="Q873" s="28"/>
      <c r="R873" s="31"/>
      <c r="S873" s="31"/>
      <c r="T873" s="33"/>
      <c r="U873" s="33"/>
      <c r="V873" s="33"/>
      <c r="W873" s="33"/>
      <c r="X873" s="33"/>
      <c r="Y873" s="33"/>
      <c r="Z873" s="30"/>
      <c r="AA873" s="30"/>
    </row>
    <row r="874" spans="1:27" ht="13.2" x14ac:dyDescent="0.25">
      <c r="A874" s="78"/>
      <c r="B874" s="28"/>
      <c r="C874" s="28"/>
      <c r="D874" s="27"/>
      <c r="E874" s="28"/>
      <c r="F874" s="27"/>
      <c r="G874" s="28"/>
      <c r="H874" s="31"/>
      <c r="I874" s="31"/>
      <c r="J874" s="30"/>
      <c r="K874" s="30"/>
      <c r="L874" s="28"/>
      <c r="M874" s="31"/>
      <c r="N874" s="32"/>
      <c r="O874" s="31"/>
      <c r="P874" s="28"/>
      <c r="Q874" s="28"/>
      <c r="R874" s="31"/>
      <c r="S874" s="31"/>
      <c r="T874" s="33"/>
      <c r="U874" s="33"/>
      <c r="V874" s="33"/>
      <c r="W874" s="33"/>
      <c r="X874" s="33"/>
      <c r="Y874" s="33"/>
      <c r="Z874" s="30"/>
      <c r="AA874" s="30"/>
    </row>
    <row r="875" spans="1:27" ht="13.2" x14ac:dyDescent="0.25">
      <c r="A875" s="78"/>
      <c r="B875" s="28"/>
      <c r="C875" s="28"/>
      <c r="D875" s="27"/>
      <c r="E875" s="28"/>
      <c r="F875" s="27"/>
      <c r="G875" s="28"/>
      <c r="H875" s="31"/>
      <c r="I875" s="31"/>
      <c r="J875" s="30"/>
      <c r="K875" s="30"/>
      <c r="L875" s="28"/>
      <c r="M875" s="31"/>
      <c r="N875" s="32"/>
      <c r="O875" s="31"/>
      <c r="P875" s="28"/>
      <c r="Q875" s="28"/>
      <c r="R875" s="31"/>
      <c r="S875" s="31"/>
      <c r="T875" s="33"/>
      <c r="U875" s="33"/>
      <c r="V875" s="33"/>
      <c r="W875" s="33"/>
      <c r="X875" s="33"/>
      <c r="Y875" s="33"/>
      <c r="Z875" s="30"/>
      <c r="AA875" s="30"/>
    </row>
    <row r="876" spans="1:27" ht="13.2" x14ac:dyDescent="0.25">
      <c r="A876" s="78"/>
      <c r="B876" s="28"/>
      <c r="C876" s="28"/>
      <c r="D876" s="27"/>
      <c r="E876" s="28"/>
      <c r="F876" s="27"/>
      <c r="G876" s="28"/>
      <c r="H876" s="31"/>
      <c r="I876" s="31"/>
      <c r="J876" s="30"/>
      <c r="K876" s="30"/>
      <c r="L876" s="28"/>
      <c r="M876" s="31"/>
      <c r="N876" s="32"/>
      <c r="O876" s="31"/>
      <c r="P876" s="28"/>
      <c r="Q876" s="28"/>
      <c r="R876" s="31"/>
      <c r="S876" s="31"/>
      <c r="T876" s="33"/>
      <c r="U876" s="33"/>
      <c r="V876" s="33"/>
      <c r="W876" s="33"/>
      <c r="X876" s="33"/>
      <c r="Y876" s="33"/>
      <c r="Z876" s="30"/>
      <c r="AA876" s="30"/>
    </row>
    <row r="877" spans="1:27" ht="13.2" x14ac:dyDescent="0.25">
      <c r="A877" s="78"/>
      <c r="B877" s="28"/>
      <c r="C877" s="28"/>
      <c r="D877" s="27"/>
      <c r="E877" s="28"/>
      <c r="F877" s="27"/>
      <c r="G877" s="28"/>
      <c r="H877" s="31"/>
      <c r="I877" s="31"/>
      <c r="J877" s="30"/>
      <c r="K877" s="30"/>
      <c r="L877" s="28"/>
      <c r="M877" s="31"/>
      <c r="N877" s="32"/>
      <c r="O877" s="31"/>
      <c r="P877" s="28"/>
      <c r="Q877" s="28"/>
      <c r="R877" s="31"/>
      <c r="S877" s="31"/>
      <c r="T877" s="33"/>
      <c r="U877" s="33"/>
      <c r="V877" s="33"/>
      <c r="W877" s="33"/>
      <c r="X877" s="33"/>
      <c r="Y877" s="33"/>
      <c r="Z877" s="30"/>
      <c r="AA877" s="30"/>
    </row>
    <row r="878" spans="1:27" ht="13.2" x14ac:dyDescent="0.25">
      <c r="A878" s="78"/>
      <c r="B878" s="28"/>
      <c r="C878" s="28"/>
      <c r="D878" s="27"/>
      <c r="E878" s="28"/>
      <c r="F878" s="27"/>
      <c r="G878" s="28"/>
      <c r="H878" s="31"/>
      <c r="I878" s="31"/>
      <c r="J878" s="30"/>
      <c r="K878" s="30"/>
      <c r="L878" s="28"/>
      <c r="M878" s="31"/>
      <c r="N878" s="32"/>
      <c r="O878" s="31"/>
      <c r="P878" s="28"/>
      <c r="Q878" s="28"/>
      <c r="R878" s="31"/>
      <c r="S878" s="31"/>
      <c r="T878" s="33"/>
      <c r="U878" s="33"/>
      <c r="V878" s="33"/>
      <c r="W878" s="33"/>
      <c r="X878" s="33"/>
      <c r="Y878" s="33"/>
      <c r="Z878" s="30"/>
      <c r="AA878" s="30"/>
    </row>
    <row r="879" spans="1:27" ht="13.2" x14ac:dyDescent="0.25">
      <c r="A879" s="78"/>
      <c r="B879" s="28"/>
      <c r="C879" s="28"/>
      <c r="D879" s="27"/>
      <c r="E879" s="28"/>
      <c r="F879" s="27"/>
      <c r="G879" s="28"/>
      <c r="H879" s="31"/>
      <c r="I879" s="31"/>
      <c r="J879" s="30"/>
      <c r="K879" s="30"/>
      <c r="L879" s="28"/>
      <c r="M879" s="31"/>
      <c r="N879" s="32"/>
      <c r="O879" s="31"/>
      <c r="P879" s="28"/>
      <c r="Q879" s="28"/>
      <c r="R879" s="31"/>
      <c r="S879" s="31"/>
      <c r="T879" s="33"/>
      <c r="U879" s="33"/>
      <c r="V879" s="33"/>
      <c r="W879" s="33"/>
      <c r="X879" s="33"/>
      <c r="Y879" s="33"/>
      <c r="Z879" s="30"/>
      <c r="AA879" s="30"/>
    </row>
    <row r="880" spans="1:27" ht="13.2" x14ac:dyDescent="0.25">
      <c r="A880" s="78"/>
      <c r="B880" s="28"/>
      <c r="C880" s="28"/>
      <c r="D880" s="27"/>
      <c r="E880" s="28"/>
      <c r="F880" s="27"/>
      <c r="G880" s="28"/>
      <c r="H880" s="31"/>
      <c r="I880" s="31"/>
      <c r="J880" s="30"/>
      <c r="K880" s="30"/>
      <c r="L880" s="28"/>
      <c r="M880" s="31"/>
      <c r="N880" s="32"/>
      <c r="O880" s="31"/>
      <c r="P880" s="28"/>
      <c r="Q880" s="28"/>
      <c r="R880" s="31"/>
      <c r="S880" s="31"/>
      <c r="T880" s="33"/>
      <c r="U880" s="33"/>
      <c r="V880" s="33"/>
      <c r="W880" s="33"/>
      <c r="X880" s="33"/>
      <c r="Y880" s="33"/>
      <c r="Z880" s="30"/>
      <c r="AA880" s="30"/>
    </row>
    <row r="881" spans="1:27" ht="13.2" x14ac:dyDescent="0.25">
      <c r="A881" s="78"/>
      <c r="B881" s="28"/>
      <c r="C881" s="28"/>
      <c r="D881" s="27"/>
      <c r="E881" s="28"/>
      <c r="F881" s="27"/>
      <c r="G881" s="28"/>
      <c r="H881" s="31"/>
      <c r="I881" s="31"/>
      <c r="J881" s="30"/>
      <c r="K881" s="30"/>
      <c r="L881" s="28"/>
      <c r="M881" s="31"/>
      <c r="N881" s="32"/>
      <c r="O881" s="31"/>
      <c r="P881" s="28"/>
      <c r="Q881" s="28"/>
      <c r="R881" s="31"/>
      <c r="S881" s="31"/>
      <c r="T881" s="33"/>
      <c r="U881" s="33"/>
      <c r="V881" s="33"/>
      <c r="W881" s="33"/>
      <c r="X881" s="33"/>
      <c r="Y881" s="33"/>
      <c r="Z881" s="30"/>
      <c r="AA881" s="30"/>
    </row>
    <row r="882" spans="1:27" ht="13.2" x14ac:dyDescent="0.25">
      <c r="A882" s="78"/>
      <c r="B882" s="28"/>
      <c r="C882" s="28"/>
      <c r="D882" s="27"/>
      <c r="E882" s="28"/>
      <c r="F882" s="27"/>
      <c r="G882" s="28"/>
      <c r="H882" s="31"/>
      <c r="I882" s="31"/>
      <c r="J882" s="30"/>
      <c r="K882" s="30"/>
      <c r="L882" s="28"/>
      <c r="M882" s="31"/>
      <c r="N882" s="32"/>
      <c r="O882" s="31"/>
      <c r="P882" s="28"/>
      <c r="Q882" s="28"/>
      <c r="R882" s="31"/>
      <c r="S882" s="31"/>
      <c r="T882" s="33"/>
      <c r="U882" s="33"/>
      <c r="V882" s="33"/>
      <c r="W882" s="33"/>
      <c r="X882" s="33"/>
      <c r="Y882" s="33"/>
      <c r="Z882" s="30"/>
      <c r="AA882" s="30"/>
    </row>
    <row r="883" spans="1:27" ht="13.2" x14ac:dyDescent="0.25">
      <c r="A883" s="78"/>
      <c r="B883" s="28"/>
      <c r="C883" s="28"/>
      <c r="D883" s="27"/>
      <c r="E883" s="28"/>
      <c r="F883" s="27"/>
      <c r="G883" s="28"/>
      <c r="H883" s="31"/>
      <c r="I883" s="31"/>
      <c r="J883" s="30"/>
      <c r="K883" s="30"/>
      <c r="L883" s="28"/>
      <c r="M883" s="31"/>
      <c r="N883" s="32"/>
      <c r="O883" s="31"/>
      <c r="P883" s="28"/>
      <c r="Q883" s="28"/>
      <c r="R883" s="31"/>
      <c r="S883" s="31"/>
      <c r="T883" s="33"/>
      <c r="U883" s="33"/>
      <c r="V883" s="33"/>
      <c r="W883" s="33"/>
      <c r="X883" s="33"/>
      <c r="Y883" s="33"/>
      <c r="Z883" s="30"/>
      <c r="AA883" s="30"/>
    </row>
    <row r="884" spans="1:27" ht="13.2" x14ac:dyDescent="0.25">
      <c r="A884" s="78"/>
      <c r="B884" s="28"/>
      <c r="C884" s="28"/>
      <c r="D884" s="27"/>
      <c r="E884" s="28"/>
      <c r="F884" s="27"/>
      <c r="G884" s="28"/>
      <c r="H884" s="31"/>
      <c r="I884" s="31"/>
      <c r="J884" s="30"/>
      <c r="K884" s="30"/>
      <c r="L884" s="28"/>
      <c r="M884" s="31"/>
      <c r="N884" s="32"/>
      <c r="O884" s="31"/>
      <c r="P884" s="28"/>
      <c r="Q884" s="28"/>
      <c r="R884" s="31"/>
      <c r="S884" s="31"/>
      <c r="T884" s="33"/>
      <c r="U884" s="33"/>
      <c r="V884" s="33"/>
      <c r="W884" s="33"/>
      <c r="X884" s="33"/>
      <c r="Y884" s="33"/>
      <c r="Z884" s="30"/>
      <c r="AA884" s="30"/>
    </row>
    <row r="885" spans="1:27" ht="13.2" x14ac:dyDescent="0.25">
      <c r="A885" s="78"/>
      <c r="B885" s="28"/>
      <c r="C885" s="28"/>
      <c r="D885" s="27"/>
      <c r="E885" s="28"/>
      <c r="F885" s="27"/>
      <c r="G885" s="28"/>
      <c r="H885" s="31"/>
      <c r="I885" s="31"/>
      <c r="J885" s="30"/>
      <c r="K885" s="30"/>
      <c r="L885" s="28"/>
      <c r="M885" s="31"/>
      <c r="N885" s="32"/>
      <c r="O885" s="31"/>
      <c r="P885" s="28"/>
      <c r="Q885" s="28"/>
      <c r="R885" s="31"/>
      <c r="S885" s="31"/>
      <c r="T885" s="33"/>
      <c r="U885" s="33"/>
      <c r="V885" s="33"/>
      <c r="W885" s="33"/>
      <c r="X885" s="33"/>
      <c r="Y885" s="33"/>
      <c r="Z885" s="30"/>
      <c r="AA885" s="30"/>
    </row>
    <row r="886" spans="1:27" ht="13.2" x14ac:dyDescent="0.25">
      <c r="A886" s="78"/>
      <c r="B886" s="28"/>
      <c r="C886" s="28"/>
      <c r="D886" s="27"/>
      <c r="E886" s="28"/>
      <c r="F886" s="27"/>
      <c r="G886" s="28"/>
      <c r="H886" s="31"/>
      <c r="I886" s="31"/>
      <c r="J886" s="30"/>
      <c r="K886" s="30"/>
      <c r="L886" s="28"/>
      <c r="M886" s="31"/>
      <c r="N886" s="32"/>
      <c r="O886" s="31"/>
      <c r="P886" s="28"/>
      <c r="Q886" s="28"/>
      <c r="R886" s="31"/>
      <c r="S886" s="31"/>
      <c r="T886" s="33"/>
      <c r="U886" s="33"/>
      <c r="V886" s="33"/>
      <c r="W886" s="33"/>
      <c r="X886" s="33"/>
      <c r="Y886" s="33"/>
      <c r="Z886" s="30"/>
      <c r="AA886" s="30"/>
    </row>
    <row r="887" spans="1:27" ht="13.2" x14ac:dyDescent="0.25">
      <c r="A887" s="78"/>
      <c r="B887" s="28"/>
      <c r="C887" s="28"/>
      <c r="D887" s="27"/>
      <c r="E887" s="28"/>
      <c r="F887" s="27"/>
      <c r="G887" s="28"/>
      <c r="H887" s="31"/>
      <c r="I887" s="31"/>
      <c r="J887" s="30"/>
      <c r="K887" s="30"/>
      <c r="L887" s="28"/>
      <c r="M887" s="31"/>
      <c r="N887" s="32"/>
      <c r="O887" s="31"/>
      <c r="P887" s="28"/>
      <c r="Q887" s="28"/>
      <c r="R887" s="31"/>
      <c r="S887" s="31"/>
      <c r="T887" s="33"/>
      <c r="U887" s="33"/>
      <c r="V887" s="33"/>
      <c r="W887" s="33"/>
      <c r="X887" s="33"/>
      <c r="Y887" s="33"/>
      <c r="Z887" s="30"/>
      <c r="AA887" s="30"/>
    </row>
    <row r="888" spans="1:27" ht="13.2" x14ac:dyDescent="0.25">
      <c r="A888" s="78"/>
      <c r="B888" s="28"/>
      <c r="C888" s="28"/>
      <c r="D888" s="27"/>
      <c r="E888" s="28"/>
      <c r="F888" s="27"/>
      <c r="G888" s="28"/>
      <c r="H888" s="31"/>
      <c r="I888" s="31"/>
      <c r="J888" s="30"/>
      <c r="K888" s="30"/>
      <c r="L888" s="28"/>
      <c r="M888" s="31"/>
      <c r="N888" s="32"/>
      <c r="O888" s="31"/>
      <c r="P888" s="28"/>
      <c r="Q888" s="28"/>
      <c r="R888" s="31"/>
      <c r="S888" s="31"/>
      <c r="T888" s="33"/>
      <c r="U888" s="33"/>
      <c r="V888" s="33"/>
      <c r="W888" s="33"/>
      <c r="X888" s="33"/>
      <c r="Y888" s="33"/>
      <c r="Z888" s="30"/>
      <c r="AA888" s="30"/>
    </row>
    <row r="889" spans="1:27" ht="13.2" x14ac:dyDescent="0.25">
      <c r="A889" s="78"/>
      <c r="B889" s="28"/>
      <c r="C889" s="28"/>
      <c r="D889" s="27"/>
      <c r="E889" s="28"/>
      <c r="F889" s="27"/>
      <c r="G889" s="28"/>
      <c r="H889" s="31"/>
      <c r="I889" s="31"/>
      <c r="J889" s="30"/>
      <c r="K889" s="30"/>
      <c r="L889" s="28"/>
      <c r="M889" s="31"/>
      <c r="N889" s="32"/>
      <c r="O889" s="31"/>
      <c r="P889" s="28"/>
      <c r="Q889" s="28"/>
      <c r="R889" s="31"/>
      <c r="S889" s="31"/>
      <c r="T889" s="33"/>
      <c r="U889" s="33"/>
      <c r="V889" s="33"/>
      <c r="W889" s="33"/>
      <c r="X889" s="33"/>
      <c r="Y889" s="33"/>
      <c r="Z889" s="30"/>
      <c r="AA889" s="30"/>
    </row>
    <row r="890" spans="1:27" ht="13.2" x14ac:dyDescent="0.25">
      <c r="A890" s="78"/>
      <c r="B890" s="28"/>
      <c r="C890" s="28"/>
      <c r="D890" s="27"/>
      <c r="E890" s="28"/>
      <c r="F890" s="27"/>
      <c r="G890" s="28"/>
      <c r="H890" s="31"/>
      <c r="I890" s="31"/>
      <c r="J890" s="30"/>
      <c r="K890" s="30"/>
      <c r="L890" s="28"/>
      <c r="M890" s="31"/>
      <c r="N890" s="32"/>
      <c r="O890" s="31"/>
      <c r="P890" s="28"/>
      <c r="Q890" s="28"/>
      <c r="R890" s="31"/>
      <c r="S890" s="31"/>
      <c r="T890" s="33"/>
      <c r="U890" s="33"/>
      <c r="V890" s="33"/>
      <c r="W890" s="33"/>
      <c r="X890" s="33"/>
      <c r="Y890" s="33"/>
      <c r="Z890" s="30"/>
      <c r="AA890" s="30"/>
    </row>
    <row r="891" spans="1:27" ht="13.2" x14ac:dyDescent="0.25">
      <c r="A891" s="78"/>
      <c r="B891" s="28"/>
      <c r="C891" s="28"/>
      <c r="D891" s="27"/>
      <c r="E891" s="28"/>
      <c r="F891" s="27"/>
      <c r="G891" s="28"/>
      <c r="H891" s="31"/>
      <c r="I891" s="31"/>
      <c r="J891" s="30"/>
      <c r="K891" s="30"/>
      <c r="L891" s="28"/>
      <c r="M891" s="31"/>
      <c r="N891" s="32"/>
      <c r="O891" s="31"/>
      <c r="P891" s="28"/>
      <c r="Q891" s="28"/>
      <c r="R891" s="31"/>
      <c r="S891" s="31"/>
      <c r="T891" s="33"/>
      <c r="U891" s="33"/>
      <c r="V891" s="33"/>
      <c r="W891" s="33"/>
      <c r="X891" s="33"/>
      <c r="Y891" s="33"/>
      <c r="Z891" s="30"/>
      <c r="AA891" s="30"/>
    </row>
    <row r="892" spans="1:27" ht="13.2" x14ac:dyDescent="0.25">
      <c r="A892" s="78"/>
      <c r="B892" s="28"/>
      <c r="C892" s="28"/>
      <c r="D892" s="27"/>
      <c r="E892" s="28"/>
      <c r="F892" s="27"/>
      <c r="G892" s="28"/>
      <c r="H892" s="31"/>
      <c r="I892" s="31"/>
      <c r="J892" s="30"/>
      <c r="K892" s="30"/>
      <c r="L892" s="28"/>
      <c r="M892" s="31"/>
      <c r="N892" s="32"/>
      <c r="O892" s="31"/>
      <c r="P892" s="28"/>
      <c r="Q892" s="28"/>
      <c r="R892" s="31"/>
      <c r="S892" s="31"/>
      <c r="T892" s="33"/>
      <c r="U892" s="33"/>
      <c r="V892" s="33"/>
      <c r="W892" s="33"/>
      <c r="X892" s="33"/>
      <c r="Y892" s="33"/>
      <c r="Z892" s="30"/>
      <c r="AA892" s="30"/>
    </row>
    <row r="893" spans="1:27" ht="13.2" x14ac:dyDescent="0.25">
      <c r="A893" s="78"/>
      <c r="B893" s="28"/>
      <c r="C893" s="28"/>
      <c r="D893" s="27"/>
      <c r="E893" s="28"/>
      <c r="F893" s="27"/>
      <c r="G893" s="28"/>
      <c r="H893" s="31"/>
      <c r="I893" s="31"/>
      <c r="J893" s="30"/>
      <c r="K893" s="30"/>
      <c r="L893" s="28"/>
      <c r="M893" s="31"/>
      <c r="N893" s="32"/>
      <c r="O893" s="31"/>
      <c r="P893" s="28"/>
      <c r="Q893" s="28"/>
      <c r="R893" s="31"/>
      <c r="S893" s="31"/>
      <c r="T893" s="33"/>
      <c r="U893" s="33"/>
      <c r="V893" s="33"/>
      <c r="W893" s="33"/>
      <c r="X893" s="33"/>
      <c r="Y893" s="33"/>
      <c r="Z893" s="30"/>
      <c r="AA893" s="30"/>
    </row>
    <row r="894" spans="1:27" ht="13.2" x14ac:dyDescent="0.25">
      <c r="A894" s="78"/>
      <c r="B894" s="28"/>
      <c r="C894" s="28"/>
      <c r="D894" s="27"/>
      <c r="E894" s="28"/>
      <c r="F894" s="27"/>
      <c r="G894" s="28"/>
      <c r="H894" s="31"/>
      <c r="I894" s="31"/>
      <c r="J894" s="30"/>
      <c r="K894" s="30"/>
      <c r="L894" s="28"/>
      <c r="M894" s="31"/>
      <c r="N894" s="32"/>
      <c r="O894" s="31"/>
      <c r="P894" s="28"/>
      <c r="Q894" s="28"/>
      <c r="R894" s="31"/>
      <c r="S894" s="31"/>
      <c r="T894" s="33"/>
      <c r="U894" s="33"/>
      <c r="V894" s="33"/>
      <c r="W894" s="33"/>
      <c r="X894" s="33"/>
      <c r="Y894" s="33"/>
      <c r="Z894" s="30"/>
      <c r="AA894" s="30"/>
    </row>
    <row r="895" spans="1:27" ht="13.2" x14ac:dyDescent="0.25">
      <c r="A895" s="78"/>
      <c r="B895" s="28"/>
      <c r="C895" s="28"/>
      <c r="D895" s="27"/>
      <c r="E895" s="28"/>
      <c r="F895" s="27"/>
      <c r="G895" s="28"/>
      <c r="H895" s="31"/>
      <c r="I895" s="31"/>
      <c r="J895" s="30"/>
      <c r="K895" s="30"/>
      <c r="L895" s="28"/>
      <c r="M895" s="31"/>
      <c r="N895" s="32"/>
      <c r="O895" s="31"/>
      <c r="P895" s="28"/>
      <c r="Q895" s="28"/>
      <c r="R895" s="31"/>
      <c r="S895" s="31"/>
      <c r="T895" s="33"/>
      <c r="U895" s="33"/>
      <c r="V895" s="33"/>
      <c r="W895" s="33"/>
      <c r="X895" s="33"/>
      <c r="Y895" s="33"/>
      <c r="Z895" s="30"/>
      <c r="AA895" s="30"/>
    </row>
    <row r="896" spans="1:27" ht="13.2" x14ac:dyDescent="0.25">
      <c r="A896" s="78"/>
      <c r="B896" s="28"/>
      <c r="C896" s="28"/>
      <c r="D896" s="27"/>
      <c r="E896" s="28"/>
      <c r="F896" s="27"/>
      <c r="G896" s="28"/>
      <c r="H896" s="31"/>
      <c r="I896" s="31"/>
      <c r="J896" s="30"/>
      <c r="K896" s="30"/>
      <c r="L896" s="28"/>
      <c r="M896" s="31"/>
      <c r="N896" s="32"/>
      <c r="O896" s="31"/>
      <c r="P896" s="28"/>
      <c r="Q896" s="28"/>
      <c r="R896" s="31"/>
      <c r="S896" s="31"/>
      <c r="T896" s="33"/>
      <c r="U896" s="33"/>
      <c r="V896" s="33"/>
      <c r="W896" s="33"/>
      <c r="X896" s="33"/>
      <c r="Y896" s="33"/>
      <c r="Z896" s="30"/>
      <c r="AA896" s="30"/>
    </row>
    <row r="897" spans="1:27" ht="13.2" x14ac:dyDescent="0.25">
      <c r="A897" s="78"/>
      <c r="B897" s="28"/>
      <c r="C897" s="28"/>
      <c r="D897" s="27"/>
      <c r="E897" s="28"/>
      <c r="F897" s="27"/>
      <c r="G897" s="28"/>
      <c r="H897" s="31"/>
      <c r="I897" s="31"/>
      <c r="J897" s="30"/>
      <c r="K897" s="30"/>
      <c r="L897" s="28"/>
      <c r="M897" s="31"/>
      <c r="N897" s="32"/>
      <c r="O897" s="31"/>
      <c r="P897" s="28"/>
      <c r="Q897" s="28"/>
      <c r="R897" s="31"/>
      <c r="S897" s="31"/>
      <c r="T897" s="33"/>
      <c r="U897" s="33"/>
      <c r="V897" s="33"/>
      <c r="W897" s="33"/>
      <c r="X897" s="33"/>
      <c r="Y897" s="33"/>
      <c r="Z897" s="30"/>
      <c r="AA897" s="30"/>
    </row>
    <row r="898" spans="1:27" ht="13.2" x14ac:dyDescent="0.25">
      <c r="A898" s="78"/>
      <c r="B898" s="28"/>
      <c r="C898" s="28"/>
      <c r="D898" s="27"/>
      <c r="E898" s="28"/>
      <c r="F898" s="27"/>
      <c r="G898" s="28"/>
      <c r="H898" s="31"/>
      <c r="I898" s="31"/>
      <c r="J898" s="30"/>
      <c r="K898" s="30"/>
      <c r="L898" s="28"/>
      <c r="M898" s="31"/>
      <c r="N898" s="32"/>
      <c r="O898" s="31"/>
      <c r="P898" s="28"/>
      <c r="Q898" s="28"/>
      <c r="R898" s="31"/>
      <c r="S898" s="31"/>
      <c r="T898" s="33"/>
      <c r="U898" s="33"/>
      <c r="V898" s="33"/>
      <c r="W898" s="33"/>
      <c r="X898" s="33"/>
      <c r="Y898" s="33"/>
      <c r="Z898" s="30"/>
      <c r="AA898" s="30"/>
    </row>
    <row r="899" spans="1:27" ht="13.2" x14ac:dyDescent="0.25">
      <c r="A899" s="78"/>
      <c r="B899" s="28"/>
      <c r="C899" s="28"/>
      <c r="D899" s="27"/>
      <c r="E899" s="28"/>
      <c r="F899" s="27"/>
      <c r="G899" s="28"/>
      <c r="H899" s="31"/>
      <c r="I899" s="31"/>
      <c r="J899" s="30"/>
      <c r="K899" s="30"/>
      <c r="L899" s="28"/>
      <c r="M899" s="31"/>
      <c r="N899" s="32"/>
      <c r="O899" s="31"/>
      <c r="P899" s="28"/>
      <c r="Q899" s="28"/>
      <c r="R899" s="31"/>
      <c r="S899" s="31"/>
      <c r="T899" s="33"/>
      <c r="U899" s="33"/>
      <c r="V899" s="33"/>
      <c r="W899" s="33"/>
      <c r="X899" s="33"/>
      <c r="Y899" s="33"/>
      <c r="Z899" s="30"/>
      <c r="AA899" s="30"/>
    </row>
    <row r="900" spans="1:27" ht="13.2" x14ac:dyDescent="0.25">
      <c r="A900" s="78"/>
      <c r="B900" s="28"/>
      <c r="C900" s="28"/>
      <c r="D900" s="27"/>
      <c r="E900" s="28"/>
      <c r="F900" s="27"/>
      <c r="G900" s="28"/>
      <c r="H900" s="31"/>
      <c r="I900" s="31"/>
      <c r="J900" s="30"/>
      <c r="K900" s="30"/>
      <c r="L900" s="28"/>
      <c r="M900" s="31"/>
      <c r="N900" s="32"/>
      <c r="O900" s="31"/>
      <c r="P900" s="28"/>
      <c r="Q900" s="28"/>
      <c r="R900" s="31"/>
      <c r="S900" s="31"/>
      <c r="T900" s="33"/>
      <c r="U900" s="33"/>
      <c r="V900" s="33"/>
      <c r="W900" s="33"/>
      <c r="X900" s="33"/>
      <c r="Y900" s="33"/>
      <c r="Z900" s="30"/>
      <c r="AA900" s="30"/>
    </row>
    <row r="901" spans="1:27" ht="13.2" x14ac:dyDescent="0.25">
      <c r="A901" s="78"/>
      <c r="B901" s="28"/>
      <c r="C901" s="28"/>
      <c r="D901" s="27"/>
      <c r="E901" s="28"/>
      <c r="F901" s="27"/>
      <c r="G901" s="28"/>
      <c r="H901" s="31"/>
      <c r="I901" s="31"/>
      <c r="J901" s="30"/>
      <c r="K901" s="30"/>
      <c r="L901" s="28"/>
      <c r="M901" s="31"/>
      <c r="N901" s="32"/>
      <c r="O901" s="31"/>
      <c r="P901" s="28"/>
      <c r="Q901" s="28"/>
      <c r="R901" s="31"/>
      <c r="S901" s="31"/>
      <c r="T901" s="33"/>
      <c r="U901" s="33"/>
      <c r="V901" s="33"/>
      <c r="W901" s="33"/>
      <c r="X901" s="33"/>
      <c r="Y901" s="33"/>
      <c r="Z901" s="30"/>
      <c r="AA901" s="30"/>
    </row>
    <row r="902" spans="1:27" ht="13.2" x14ac:dyDescent="0.25">
      <c r="A902" s="78"/>
      <c r="B902" s="28"/>
      <c r="C902" s="28"/>
      <c r="D902" s="27"/>
      <c r="E902" s="28"/>
      <c r="F902" s="27"/>
      <c r="G902" s="28"/>
      <c r="H902" s="31"/>
      <c r="I902" s="31"/>
      <c r="J902" s="30"/>
      <c r="K902" s="30"/>
      <c r="L902" s="28"/>
      <c r="M902" s="31"/>
      <c r="N902" s="32"/>
      <c r="O902" s="31"/>
      <c r="P902" s="28"/>
      <c r="Q902" s="28"/>
      <c r="R902" s="31"/>
      <c r="S902" s="31"/>
      <c r="T902" s="33"/>
      <c r="U902" s="33"/>
      <c r="V902" s="33"/>
      <c r="W902" s="33"/>
      <c r="X902" s="33"/>
      <c r="Y902" s="33"/>
      <c r="Z902" s="30"/>
      <c r="AA902" s="30"/>
    </row>
    <row r="903" spans="1:27" ht="13.2" x14ac:dyDescent="0.25">
      <c r="A903" s="78"/>
      <c r="B903" s="28"/>
      <c r="C903" s="28"/>
      <c r="D903" s="27"/>
      <c r="E903" s="28"/>
      <c r="F903" s="27"/>
      <c r="G903" s="28"/>
      <c r="H903" s="31"/>
      <c r="I903" s="31"/>
      <c r="J903" s="30"/>
      <c r="K903" s="30"/>
      <c r="L903" s="28"/>
      <c r="M903" s="31"/>
      <c r="N903" s="32"/>
      <c r="O903" s="31"/>
      <c r="P903" s="28"/>
      <c r="Q903" s="28"/>
      <c r="R903" s="31"/>
      <c r="S903" s="31"/>
      <c r="T903" s="33"/>
      <c r="U903" s="33"/>
      <c r="V903" s="33"/>
      <c r="W903" s="33"/>
      <c r="X903" s="33"/>
      <c r="Y903" s="33"/>
      <c r="Z903" s="30"/>
      <c r="AA903" s="30"/>
    </row>
    <row r="904" spans="1:27" ht="13.2" x14ac:dyDescent="0.25">
      <c r="A904" s="78"/>
      <c r="B904" s="28"/>
      <c r="C904" s="28"/>
      <c r="D904" s="27"/>
      <c r="E904" s="28"/>
      <c r="F904" s="27"/>
      <c r="G904" s="28"/>
      <c r="H904" s="31"/>
      <c r="I904" s="31"/>
      <c r="J904" s="30"/>
      <c r="K904" s="30"/>
      <c r="L904" s="28"/>
      <c r="M904" s="31"/>
      <c r="N904" s="32"/>
      <c r="O904" s="31"/>
      <c r="P904" s="28"/>
      <c r="Q904" s="28"/>
      <c r="R904" s="31"/>
      <c r="S904" s="31"/>
      <c r="T904" s="33"/>
      <c r="U904" s="33"/>
      <c r="V904" s="33"/>
      <c r="W904" s="33"/>
      <c r="X904" s="33"/>
      <c r="Y904" s="33"/>
      <c r="Z904" s="30"/>
      <c r="AA904" s="30"/>
    </row>
    <row r="905" spans="1:27" ht="13.2" x14ac:dyDescent="0.25">
      <c r="A905" s="78"/>
      <c r="B905" s="28"/>
      <c r="C905" s="28"/>
      <c r="D905" s="27"/>
      <c r="E905" s="28"/>
      <c r="F905" s="27"/>
      <c r="G905" s="28"/>
      <c r="H905" s="31"/>
      <c r="I905" s="31"/>
      <c r="J905" s="30"/>
      <c r="K905" s="30"/>
      <c r="L905" s="28"/>
      <c r="M905" s="31"/>
      <c r="N905" s="32"/>
      <c r="O905" s="31"/>
      <c r="P905" s="28"/>
      <c r="Q905" s="28"/>
      <c r="R905" s="31"/>
      <c r="S905" s="31"/>
      <c r="T905" s="33"/>
      <c r="U905" s="33"/>
      <c r="V905" s="33"/>
      <c r="W905" s="33"/>
      <c r="X905" s="33"/>
      <c r="Y905" s="33"/>
      <c r="Z905" s="30"/>
      <c r="AA905" s="30"/>
    </row>
    <row r="906" spans="1:27" ht="13.2" x14ac:dyDescent="0.25">
      <c r="A906" s="78"/>
      <c r="B906" s="28"/>
      <c r="C906" s="28"/>
      <c r="D906" s="27"/>
      <c r="E906" s="28"/>
      <c r="F906" s="27"/>
      <c r="G906" s="28"/>
      <c r="H906" s="31"/>
      <c r="I906" s="31"/>
      <c r="J906" s="30"/>
      <c r="K906" s="30"/>
      <c r="L906" s="28"/>
      <c r="M906" s="31"/>
      <c r="N906" s="32"/>
      <c r="O906" s="31"/>
      <c r="P906" s="28"/>
      <c r="Q906" s="28"/>
      <c r="R906" s="31"/>
      <c r="S906" s="31"/>
      <c r="T906" s="33"/>
      <c r="U906" s="33"/>
      <c r="V906" s="33"/>
      <c r="W906" s="33"/>
      <c r="X906" s="33"/>
      <c r="Y906" s="33"/>
      <c r="Z906" s="30"/>
      <c r="AA906" s="30"/>
    </row>
    <row r="907" spans="1:27" ht="13.2" x14ac:dyDescent="0.25">
      <c r="A907" s="78"/>
      <c r="B907" s="28"/>
      <c r="C907" s="28"/>
      <c r="D907" s="27"/>
      <c r="E907" s="28"/>
      <c r="F907" s="27"/>
      <c r="G907" s="28"/>
      <c r="H907" s="31"/>
      <c r="I907" s="31"/>
      <c r="J907" s="30"/>
      <c r="K907" s="30"/>
      <c r="L907" s="28"/>
      <c r="M907" s="31"/>
      <c r="N907" s="32"/>
      <c r="O907" s="31"/>
      <c r="P907" s="28"/>
      <c r="Q907" s="28"/>
      <c r="R907" s="31"/>
      <c r="S907" s="31"/>
      <c r="T907" s="33"/>
      <c r="U907" s="33"/>
      <c r="V907" s="33"/>
      <c r="W907" s="33"/>
      <c r="X907" s="33"/>
      <c r="Y907" s="33"/>
      <c r="Z907" s="30"/>
      <c r="AA907" s="30"/>
    </row>
    <row r="908" spans="1:27" ht="13.2" x14ac:dyDescent="0.25">
      <c r="A908" s="78"/>
      <c r="B908" s="28"/>
      <c r="C908" s="28"/>
      <c r="D908" s="27"/>
      <c r="E908" s="28"/>
      <c r="F908" s="27"/>
      <c r="G908" s="28"/>
      <c r="H908" s="31"/>
      <c r="I908" s="31"/>
      <c r="J908" s="30"/>
      <c r="K908" s="30"/>
      <c r="L908" s="28"/>
      <c r="M908" s="31"/>
      <c r="N908" s="32"/>
      <c r="O908" s="31"/>
      <c r="P908" s="28"/>
      <c r="Q908" s="28"/>
      <c r="R908" s="31"/>
      <c r="S908" s="31"/>
      <c r="T908" s="33"/>
      <c r="U908" s="33"/>
      <c r="V908" s="33"/>
      <c r="W908" s="33"/>
      <c r="X908" s="33"/>
      <c r="Y908" s="33"/>
      <c r="Z908" s="30"/>
      <c r="AA908" s="30"/>
    </row>
    <row r="909" spans="1:27" ht="13.2" x14ac:dyDescent="0.25">
      <c r="A909" s="78"/>
      <c r="B909" s="28"/>
      <c r="C909" s="28"/>
      <c r="D909" s="27"/>
      <c r="E909" s="28"/>
      <c r="F909" s="27"/>
      <c r="G909" s="28"/>
      <c r="H909" s="31"/>
      <c r="I909" s="31"/>
      <c r="J909" s="30"/>
      <c r="K909" s="30"/>
      <c r="L909" s="28"/>
      <c r="M909" s="31"/>
      <c r="N909" s="32"/>
      <c r="O909" s="31"/>
      <c r="P909" s="28"/>
      <c r="Q909" s="28"/>
      <c r="R909" s="31"/>
      <c r="S909" s="31"/>
      <c r="T909" s="33"/>
      <c r="U909" s="33"/>
      <c r="V909" s="33"/>
      <c r="W909" s="33"/>
      <c r="X909" s="33"/>
      <c r="Y909" s="33"/>
      <c r="Z909" s="30"/>
      <c r="AA909" s="30"/>
    </row>
    <row r="910" spans="1:27" ht="13.2" x14ac:dyDescent="0.25">
      <c r="A910" s="78"/>
      <c r="B910" s="28"/>
      <c r="C910" s="28"/>
      <c r="D910" s="27"/>
      <c r="E910" s="28"/>
      <c r="F910" s="27"/>
      <c r="G910" s="28"/>
      <c r="H910" s="31"/>
      <c r="I910" s="31"/>
      <c r="J910" s="30"/>
      <c r="K910" s="30"/>
      <c r="L910" s="28"/>
      <c r="M910" s="31"/>
      <c r="N910" s="32"/>
      <c r="O910" s="31"/>
      <c r="P910" s="28"/>
      <c r="Q910" s="28"/>
      <c r="R910" s="31"/>
      <c r="S910" s="31"/>
      <c r="T910" s="33"/>
      <c r="U910" s="33"/>
      <c r="V910" s="33"/>
      <c r="W910" s="33"/>
      <c r="X910" s="33"/>
      <c r="Y910" s="33"/>
      <c r="Z910" s="30"/>
      <c r="AA910" s="30"/>
    </row>
    <row r="911" spans="1:27" ht="13.2" x14ac:dyDescent="0.25">
      <c r="A911" s="78"/>
      <c r="B911" s="28"/>
      <c r="C911" s="28"/>
      <c r="D911" s="27"/>
      <c r="E911" s="28"/>
      <c r="F911" s="27"/>
      <c r="G911" s="28"/>
      <c r="H911" s="31"/>
      <c r="I911" s="31"/>
      <c r="J911" s="30"/>
      <c r="K911" s="30"/>
      <c r="L911" s="28"/>
      <c r="M911" s="31"/>
      <c r="N911" s="32"/>
      <c r="O911" s="31"/>
      <c r="P911" s="28"/>
      <c r="Q911" s="28"/>
      <c r="R911" s="31"/>
      <c r="S911" s="31"/>
      <c r="T911" s="33"/>
      <c r="U911" s="33"/>
      <c r="V911" s="33"/>
      <c r="W911" s="33"/>
      <c r="X911" s="33"/>
      <c r="Y911" s="33"/>
      <c r="Z911" s="30"/>
      <c r="AA911" s="30"/>
    </row>
    <row r="912" spans="1:27" ht="13.2" x14ac:dyDescent="0.25">
      <c r="A912" s="78"/>
      <c r="B912" s="28"/>
      <c r="C912" s="28"/>
      <c r="D912" s="27"/>
      <c r="E912" s="28"/>
      <c r="F912" s="27"/>
      <c r="G912" s="28"/>
      <c r="H912" s="31"/>
      <c r="I912" s="31"/>
      <c r="J912" s="30"/>
      <c r="K912" s="30"/>
      <c r="L912" s="28"/>
      <c r="M912" s="31"/>
      <c r="N912" s="32"/>
      <c r="O912" s="31"/>
      <c r="P912" s="28"/>
      <c r="Q912" s="28"/>
      <c r="R912" s="31"/>
      <c r="S912" s="31"/>
      <c r="T912" s="33"/>
      <c r="U912" s="33"/>
      <c r="V912" s="33"/>
      <c r="W912" s="33"/>
      <c r="X912" s="33"/>
      <c r="Y912" s="33"/>
      <c r="Z912" s="30"/>
      <c r="AA912" s="30"/>
    </row>
    <row r="913" spans="1:27" ht="13.2" x14ac:dyDescent="0.25">
      <c r="A913" s="78"/>
      <c r="B913" s="28"/>
      <c r="C913" s="28"/>
      <c r="D913" s="27"/>
      <c r="E913" s="28"/>
      <c r="F913" s="27"/>
      <c r="G913" s="28"/>
      <c r="H913" s="31"/>
      <c r="I913" s="31"/>
      <c r="J913" s="30"/>
      <c r="K913" s="30"/>
      <c r="L913" s="28"/>
      <c r="M913" s="31"/>
      <c r="N913" s="32"/>
      <c r="O913" s="31"/>
      <c r="P913" s="28"/>
      <c r="Q913" s="28"/>
      <c r="R913" s="31"/>
      <c r="S913" s="31"/>
      <c r="T913" s="33"/>
      <c r="U913" s="33"/>
      <c r="V913" s="33"/>
      <c r="W913" s="33"/>
      <c r="X913" s="33"/>
      <c r="Y913" s="33"/>
      <c r="Z913" s="30"/>
      <c r="AA913" s="30"/>
    </row>
    <row r="914" spans="1:27" ht="13.2" x14ac:dyDescent="0.25">
      <c r="A914" s="78"/>
      <c r="B914" s="28"/>
      <c r="C914" s="28"/>
      <c r="D914" s="27"/>
      <c r="E914" s="28"/>
      <c r="F914" s="27"/>
      <c r="G914" s="28"/>
      <c r="H914" s="31"/>
      <c r="I914" s="31"/>
      <c r="J914" s="30"/>
      <c r="K914" s="30"/>
      <c r="L914" s="28"/>
      <c r="M914" s="31"/>
      <c r="N914" s="32"/>
      <c r="O914" s="31"/>
      <c r="P914" s="28"/>
      <c r="Q914" s="28"/>
      <c r="R914" s="31"/>
      <c r="S914" s="31"/>
      <c r="T914" s="33"/>
      <c r="U914" s="33"/>
      <c r="V914" s="33"/>
      <c r="W914" s="33"/>
      <c r="X914" s="33"/>
      <c r="Y914" s="33"/>
      <c r="Z914" s="30"/>
      <c r="AA914" s="30"/>
    </row>
    <row r="915" spans="1:27" ht="13.2" x14ac:dyDescent="0.25">
      <c r="A915" s="78"/>
      <c r="B915" s="28"/>
      <c r="C915" s="28"/>
      <c r="D915" s="27"/>
      <c r="E915" s="28"/>
      <c r="F915" s="27"/>
      <c r="G915" s="28"/>
      <c r="H915" s="31"/>
      <c r="I915" s="31"/>
      <c r="J915" s="30"/>
      <c r="K915" s="30"/>
      <c r="L915" s="28"/>
      <c r="M915" s="31"/>
      <c r="N915" s="32"/>
      <c r="O915" s="31"/>
      <c r="P915" s="28"/>
      <c r="Q915" s="28"/>
      <c r="R915" s="31"/>
      <c r="S915" s="31"/>
      <c r="T915" s="33"/>
      <c r="U915" s="33"/>
      <c r="V915" s="33"/>
      <c r="W915" s="33"/>
      <c r="X915" s="33"/>
      <c r="Y915" s="33"/>
      <c r="Z915" s="30"/>
      <c r="AA915" s="30"/>
    </row>
    <row r="916" spans="1:27" ht="13.2" x14ac:dyDescent="0.25">
      <c r="A916" s="78"/>
      <c r="B916" s="28"/>
      <c r="C916" s="28"/>
      <c r="D916" s="27"/>
      <c r="E916" s="28"/>
      <c r="F916" s="27"/>
      <c r="G916" s="28"/>
      <c r="H916" s="31"/>
      <c r="I916" s="31"/>
      <c r="J916" s="30"/>
      <c r="K916" s="30"/>
      <c r="L916" s="28"/>
      <c r="M916" s="31"/>
      <c r="N916" s="32"/>
      <c r="O916" s="31"/>
      <c r="P916" s="28"/>
      <c r="Q916" s="28"/>
      <c r="R916" s="31"/>
      <c r="S916" s="31"/>
      <c r="T916" s="33"/>
      <c r="U916" s="33"/>
      <c r="V916" s="33"/>
      <c r="W916" s="33"/>
      <c r="X916" s="33"/>
      <c r="Y916" s="33"/>
      <c r="Z916" s="30"/>
      <c r="AA916" s="30"/>
    </row>
    <row r="917" spans="1:27" ht="13.2" x14ac:dyDescent="0.25">
      <c r="A917" s="78"/>
      <c r="B917" s="28"/>
      <c r="C917" s="28"/>
      <c r="D917" s="27"/>
      <c r="E917" s="28"/>
      <c r="F917" s="27"/>
      <c r="G917" s="28"/>
      <c r="H917" s="31"/>
      <c r="I917" s="31"/>
      <c r="J917" s="30"/>
      <c r="K917" s="30"/>
      <c r="L917" s="28"/>
      <c r="M917" s="31"/>
      <c r="N917" s="32"/>
      <c r="O917" s="31"/>
      <c r="P917" s="28"/>
      <c r="Q917" s="28"/>
      <c r="R917" s="31"/>
      <c r="S917" s="31"/>
      <c r="T917" s="33"/>
      <c r="U917" s="33"/>
      <c r="V917" s="33"/>
      <c r="W917" s="33"/>
      <c r="X917" s="33"/>
      <c r="Y917" s="33"/>
      <c r="Z917" s="30"/>
      <c r="AA917" s="30"/>
    </row>
    <row r="918" spans="1:27" ht="13.2" x14ac:dyDescent="0.25">
      <c r="A918" s="78"/>
      <c r="B918" s="28"/>
      <c r="C918" s="28"/>
      <c r="D918" s="27"/>
      <c r="E918" s="28"/>
      <c r="F918" s="27"/>
      <c r="G918" s="28"/>
      <c r="H918" s="31"/>
      <c r="I918" s="31"/>
      <c r="J918" s="30"/>
      <c r="K918" s="30"/>
      <c r="L918" s="28"/>
      <c r="M918" s="31"/>
      <c r="N918" s="32"/>
      <c r="O918" s="31"/>
      <c r="P918" s="28"/>
      <c r="Q918" s="28"/>
      <c r="R918" s="31"/>
      <c r="S918" s="31"/>
      <c r="T918" s="33"/>
      <c r="U918" s="33"/>
      <c r="V918" s="33"/>
      <c r="W918" s="33"/>
      <c r="X918" s="33"/>
      <c r="Y918" s="33"/>
      <c r="Z918" s="30"/>
      <c r="AA918" s="30"/>
    </row>
    <row r="919" spans="1:27" ht="13.2" x14ac:dyDescent="0.25">
      <c r="A919" s="78"/>
      <c r="B919" s="28"/>
      <c r="C919" s="28"/>
      <c r="D919" s="27"/>
      <c r="E919" s="28"/>
      <c r="F919" s="27"/>
      <c r="G919" s="28"/>
      <c r="H919" s="31"/>
      <c r="I919" s="31"/>
      <c r="J919" s="30"/>
      <c r="K919" s="30"/>
      <c r="L919" s="28"/>
      <c r="M919" s="31"/>
      <c r="N919" s="32"/>
      <c r="O919" s="31"/>
      <c r="P919" s="28"/>
      <c r="Q919" s="28"/>
      <c r="R919" s="31"/>
      <c r="S919" s="31"/>
      <c r="T919" s="33"/>
      <c r="U919" s="33"/>
      <c r="V919" s="33"/>
      <c r="W919" s="33"/>
      <c r="X919" s="33"/>
      <c r="Y919" s="33"/>
      <c r="Z919" s="30"/>
      <c r="AA919" s="30"/>
    </row>
    <row r="920" spans="1:27" ht="13.2" x14ac:dyDescent="0.25">
      <c r="A920" s="78"/>
      <c r="B920" s="28"/>
      <c r="C920" s="28"/>
      <c r="D920" s="27"/>
      <c r="E920" s="28"/>
      <c r="F920" s="27"/>
      <c r="G920" s="28"/>
      <c r="H920" s="31"/>
      <c r="I920" s="31"/>
      <c r="J920" s="30"/>
      <c r="K920" s="30"/>
      <c r="L920" s="28"/>
      <c r="M920" s="31"/>
      <c r="N920" s="32"/>
      <c r="O920" s="31"/>
      <c r="P920" s="28"/>
      <c r="Q920" s="28"/>
      <c r="R920" s="31"/>
      <c r="S920" s="31"/>
      <c r="T920" s="33"/>
      <c r="U920" s="33"/>
      <c r="V920" s="33"/>
      <c r="W920" s="33"/>
      <c r="X920" s="33"/>
      <c r="Y920" s="33"/>
      <c r="Z920" s="30"/>
      <c r="AA920" s="30"/>
    </row>
    <row r="921" spans="1:27" ht="13.2" x14ac:dyDescent="0.25">
      <c r="A921" s="78"/>
      <c r="B921" s="28"/>
      <c r="C921" s="28"/>
      <c r="D921" s="27"/>
      <c r="E921" s="28"/>
      <c r="F921" s="27"/>
      <c r="G921" s="28"/>
      <c r="H921" s="31"/>
      <c r="I921" s="31"/>
      <c r="J921" s="30"/>
      <c r="K921" s="30"/>
      <c r="L921" s="28"/>
      <c r="M921" s="31"/>
      <c r="N921" s="32"/>
      <c r="O921" s="31"/>
      <c r="P921" s="28"/>
      <c r="Q921" s="28"/>
      <c r="R921" s="31"/>
      <c r="S921" s="31"/>
      <c r="T921" s="33"/>
      <c r="U921" s="33"/>
      <c r="V921" s="33"/>
      <c r="W921" s="33"/>
      <c r="X921" s="33"/>
      <c r="Y921" s="33"/>
      <c r="Z921" s="30"/>
      <c r="AA921" s="30"/>
    </row>
    <row r="922" spans="1:27" ht="13.2" x14ac:dyDescent="0.25">
      <c r="A922" s="78"/>
      <c r="B922" s="28"/>
      <c r="C922" s="28"/>
      <c r="D922" s="27"/>
      <c r="E922" s="28"/>
      <c r="F922" s="27"/>
      <c r="G922" s="28"/>
      <c r="H922" s="31"/>
      <c r="I922" s="31"/>
      <c r="J922" s="30"/>
      <c r="K922" s="30"/>
      <c r="L922" s="28"/>
      <c r="M922" s="31"/>
      <c r="N922" s="32"/>
      <c r="O922" s="31"/>
      <c r="P922" s="28"/>
      <c r="Q922" s="28"/>
      <c r="R922" s="31"/>
      <c r="S922" s="31"/>
      <c r="T922" s="33"/>
      <c r="U922" s="33"/>
      <c r="V922" s="33"/>
      <c r="W922" s="33"/>
      <c r="X922" s="33"/>
      <c r="Y922" s="33"/>
      <c r="Z922" s="30"/>
      <c r="AA922" s="30"/>
    </row>
    <row r="923" spans="1:27" ht="13.2" x14ac:dyDescent="0.25">
      <c r="A923" s="78"/>
      <c r="B923" s="28"/>
      <c r="C923" s="28"/>
      <c r="D923" s="27"/>
      <c r="E923" s="28"/>
      <c r="F923" s="27"/>
      <c r="G923" s="28"/>
      <c r="H923" s="31"/>
      <c r="I923" s="31"/>
      <c r="J923" s="30"/>
      <c r="K923" s="30"/>
      <c r="L923" s="28"/>
      <c r="M923" s="31"/>
      <c r="N923" s="32"/>
      <c r="O923" s="31"/>
      <c r="P923" s="28"/>
      <c r="Q923" s="28"/>
      <c r="R923" s="31"/>
      <c r="S923" s="31"/>
      <c r="T923" s="33"/>
      <c r="U923" s="33"/>
      <c r="V923" s="33"/>
      <c r="W923" s="33"/>
      <c r="X923" s="33"/>
      <c r="Y923" s="33"/>
      <c r="Z923" s="30"/>
      <c r="AA923" s="30"/>
    </row>
    <row r="924" spans="1:27" ht="13.2" x14ac:dyDescent="0.25">
      <c r="A924" s="78"/>
      <c r="B924" s="28"/>
      <c r="C924" s="28"/>
      <c r="D924" s="27"/>
      <c r="E924" s="28"/>
      <c r="F924" s="27"/>
      <c r="G924" s="28"/>
      <c r="H924" s="31"/>
      <c r="I924" s="31"/>
      <c r="J924" s="30"/>
      <c r="K924" s="30"/>
      <c r="L924" s="28"/>
      <c r="M924" s="31"/>
      <c r="N924" s="32"/>
      <c r="O924" s="31"/>
      <c r="P924" s="28"/>
      <c r="Q924" s="28"/>
      <c r="R924" s="31"/>
      <c r="S924" s="31"/>
      <c r="T924" s="33"/>
      <c r="U924" s="33"/>
      <c r="V924" s="33"/>
      <c r="W924" s="33"/>
      <c r="X924" s="33"/>
      <c r="Y924" s="33"/>
      <c r="Z924" s="30"/>
      <c r="AA924" s="30"/>
    </row>
    <row r="925" spans="1:27" ht="13.2" x14ac:dyDescent="0.25">
      <c r="A925" s="78"/>
      <c r="B925" s="28"/>
      <c r="C925" s="28"/>
      <c r="D925" s="27"/>
      <c r="E925" s="28"/>
      <c r="F925" s="27"/>
      <c r="G925" s="28"/>
      <c r="H925" s="31"/>
      <c r="I925" s="31"/>
      <c r="J925" s="30"/>
      <c r="K925" s="30"/>
      <c r="L925" s="28"/>
      <c r="M925" s="31"/>
      <c r="N925" s="32"/>
      <c r="O925" s="31"/>
      <c r="P925" s="28"/>
      <c r="Q925" s="28"/>
      <c r="R925" s="31"/>
      <c r="S925" s="31"/>
      <c r="T925" s="33"/>
      <c r="U925" s="33"/>
      <c r="V925" s="33"/>
      <c r="W925" s="33"/>
      <c r="X925" s="33"/>
      <c r="Y925" s="33"/>
      <c r="Z925" s="30"/>
      <c r="AA925" s="30"/>
    </row>
    <row r="926" spans="1:27" ht="13.2" x14ac:dyDescent="0.25">
      <c r="A926" s="78"/>
      <c r="B926" s="28"/>
      <c r="C926" s="28"/>
      <c r="D926" s="27"/>
      <c r="E926" s="28"/>
      <c r="F926" s="27"/>
      <c r="G926" s="28"/>
      <c r="H926" s="31"/>
      <c r="I926" s="31"/>
      <c r="J926" s="30"/>
      <c r="K926" s="30"/>
      <c r="L926" s="28"/>
      <c r="M926" s="31"/>
      <c r="N926" s="32"/>
      <c r="O926" s="31"/>
      <c r="P926" s="28"/>
      <c r="Q926" s="28"/>
      <c r="R926" s="31"/>
      <c r="S926" s="31"/>
      <c r="T926" s="33"/>
      <c r="U926" s="33"/>
      <c r="V926" s="33"/>
      <c r="W926" s="33"/>
      <c r="X926" s="33"/>
      <c r="Y926" s="33"/>
      <c r="Z926" s="30"/>
      <c r="AA926" s="30"/>
    </row>
    <row r="927" spans="1:27" ht="13.2" x14ac:dyDescent="0.25">
      <c r="A927" s="78"/>
      <c r="B927" s="28"/>
      <c r="C927" s="28"/>
      <c r="D927" s="27"/>
      <c r="E927" s="28"/>
      <c r="F927" s="27"/>
      <c r="G927" s="28"/>
      <c r="H927" s="31"/>
      <c r="I927" s="31"/>
      <c r="J927" s="30"/>
      <c r="K927" s="30"/>
      <c r="L927" s="28"/>
      <c r="M927" s="31"/>
      <c r="N927" s="32"/>
      <c r="O927" s="31"/>
      <c r="P927" s="28"/>
      <c r="Q927" s="28"/>
      <c r="R927" s="31"/>
      <c r="S927" s="31"/>
      <c r="T927" s="33"/>
      <c r="U927" s="33"/>
      <c r="V927" s="33"/>
      <c r="W927" s="33"/>
      <c r="X927" s="33"/>
      <c r="Y927" s="33"/>
      <c r="Z927" s="30"/>
      <c r="AA927" s="30"/>
    </row>
    <row r="928" spans="1:27" ht="13.2" x14ac:dyDescent="0.25">
      <c r="A928" s="78"/>
      <c r="B928" s="28"/>
      <c r="C928" s="28"/>
      <c r="D928" s="27"/>
      <c r="E928" s="28"/>
      <c r="F928" s="27"/>
      <c r="G928" s="28"/>
      <c r="H928" s="31"/>
      <c r="I928" s="31"/>
      <c r="J928" s="30"/>
      <c r="K928" s="30"/>
      <c r="L928" s="28"/>
      <c r="M928" s="31"/>
      <c r="N928" s="32"/>
      <c r="O928" s="31"/>
      <c r="P928" s="28"/>
      <c r="Q928" s="28"/>
      <c r="R928" s="31"/>
      <c r="S928" s="31"/>
      <c r="T928" s="33"/>
      <c r="U928" s="33"/>
      <c r="V928" s="33"/>
      <c r="W928" s="33"/>
      <c r="X928" s="33"/>
      <c r="Y928" s="33"/>
      <c r="Z928" s="30"/>
      <c r="AA928" s="30"/>
    </row>
    <row r="929" spans="1:27" ht="13.2" x14ac:dyDescent="0.25">
      <c r="A929" s="78"/>
      <c r="B929" s="28"/>
      <c r="C929" s="28"/>
      <c r="D929" s="27"/>
      <c r="E929" s="28"/>
      <c r="F929" s="27"/>
      <c r="G929" s="28"/>
      <c r="H929" s="31"/>
      <c r="I929" s="31"/>
      <c r="J929" s="30"/>
      <c r="K929" s="30"/>
      <c r="L929" s="28"/>
      <c r="M929" s="31"/>
      <c r="N929" s="32"/>
      <c r="O929" s="31"/>
      <c r="P929" s="28"/>
      <c r="Q929" s="28"/>
      <c r="R929" s="31"/>
      <c r="S929" s="31"/>
      <c r="T929" s="33"/>
      <c r="U929" s="33"/>
      <c r="V929" s="33"/>
      <c r="W929" s="33"/>
      <c r="X929" s="33"/>
      <c r="Y929" s="33"/>
      <c r="Z929" s="30"/>
      <c r="AA929" s="30"/>
    </row>
    <row r="930" spans="1:27" ht="13.2" x14ac:dyDescent="0.25">
      <c r="A930" s="78"/>
      <c r="B930" s="28"/>
      <c r="C930" s="28"/>
      <c r="D930" s="27"/>
      <c r="E930" s="28"/>
      <c r="F930" s="27"/>
      <c r="G930" s="28"/>
      <c r="H930" s="31"/>
      <c r="I930" s="31"/>
      <c r="J930" s="30"/>
      <c r="K930" s="30"/>
      <c r="L930" s="28"/>
      <c r="M930" s="31"/>
      <c r="N930" s="32"/>
      <c r="O930" s="31"/>
      <c r="P930" s="28"/>
      <c r="Q930" s="28"/>
      <c r="R930" s="31"/>
      <c r="S930" s="31"/>
      <c r="T930" s="33"/>
      <c r="U930" s="33"/>
      <c r="V930" s="33"/>
      <c r="W930" s="33"/>
      <c r="X930" s="33"/>
      <c r="Y930" s="33"/>
      <c r="Z930" s="30"/>
      <c r="AA930" s="30"/>
    </row>
    <row r="931" spans="1:27" ht="13.2" x14ac:dyDescent="0.25">
      <c r="A931" s="78"/>
      <c r="B931" s="28"/>
      <c r="C931" s="28"/>
      <c r="D931" s="27"/>
      <c r="E931" s="28"/>
      <c r="F931" s="27"/>
      <c r="G931" s="28"/>
      <c r="H931" s="31"/>
      <c r="I931" s="31"/>
      <c r="J931" s="30"/>
      <c r="K931" s="30"/>
      <c r="L931" s="28"/>
      <c r="M931" s="31"/>
      <c r="N931" s="32"/>
      <c r="O931" s="31"/>
      <c r="P931" s="28"/>
      <c r="Q931" s="28"/>
      <c r="R931" s="31"/>
      <c r="S931" s="31"/>
      <c r="T931" s="33"/>
      <c r="U931" s="33"/>
      <c r="V931" s="33"/>
      <c r="W931" s="33"/>
      <c r="X931" s="33"/>
      <c r="Y931" s="33"/>
      <c r="Z931" s="30"/>
      <c r="AA931" s="30"/>
    </row>
    <row r="932" spans="1:27" ht="13.2" x14ac:dyDescent="0.25">
      <c r="A932" s="78"/>
      <c r="B932" s="28"/>
      <c r="C932" s="28"/>
      <c r="D932" s="27"/>
      <c r="E932" s="28"/>
      <c r="F932" s="27"/>
      <c r="G932" s="28"/>
      <c r="H932" s="31"/>
      <c r="I932" s="31"/>
      <c r="J932" s="30"/>
      <c r="K932" s="30"/>
      <c r="L932" s="28"/>
      <c r="M932" s="31"/>
      <c r="N932" s="32"/>
      <c r="O932" s="31"/>
      <c r="P932" s="28"/>
      <c r="Q932" s="28"/>
      <c r="R932" s="31"/>
      <c r="S932" s="31"/>
      <c r="T932" s="33"/>
      <c r="U932" s="33"/>
      <c r="V932" s="33"/>
      <c r="W932" s="33"/>
      <c r="X932" s="33"/>
      <c r="Y932" s="33"/>
      <c r="Z932" s="30"/>
      <c r="AA932" s="30"/>
    </row>
    <row r="933" spans="1:27" ht="13.2" x14ac:dyDescent="0.25">
      <c r="A933" s="78"/>
      <c r="B933" s="28"/>
      <c r="C933" s="28"/>
      <c r="D933" s="27"/>
      <c r="E933" s="28"/>
      <c r="F933" s="27"/>
      <c r="G933" s="28"/>
      <c r="H933" s="31"/>
      <c r="I933" s="31"/>
      <c r="J933" s="30"/>
      <c r="K933" s="30"/>
      <c r="L933" s="28"/>
      <c r="M933" s="31"/>
      <c r="N933" s="32"/>
      <c r="O933" s="31"/>
      <c r="P933" s="28"/>
      <c r="Q933" s="28"/>
      <c r="R933" s="31"/>
      <c r="S933" s="31"/>
      <c r="T933" s="33"/>
      <c r="U933" s="33"/>
      <c r="V933" s="33"/>
      <c r="W933" s="33"/>
      <c r="X933" s="33"/>
      <c r="Y933" s="33"/>
      <c r="Z933" s="30"/>
      <c r="AA933" s="30"/>
    </row>
    <row r="934" spans="1:27" ht="13.2" x14ac:dyDescent="0.25">
      <c r="A934" s="78"/>
      <c r="B934" s="28"/>
      <c r="C934" s="28"/>
      <c r="D934" s="27"/>
      <c r="E934" s="28"/>
      <c r="F934" s="27"/>
      <c r="G934" s="28"/>
      <c r="H934" s="31"/>
      <c r="I934" s="31"/>
      <c r="J934" s="30"/>
      <c r="K934" s="30"/>
      <c r="L934" s="28"/>
      <c r="M934" s="31"/>
      <c r="N934" s="32"/>
      <c r="O934" s="31"/>
      <c r="P934" s="28"/>
      <c r="Q934" s="28"/>
      <c r="R934" s="31"/>
      <c r="S934" s="31"/>
      <c r="T934" s="33"/>
      <c r="U934" s="33"/>
      <c r="V934" s="33"/>
      <c r="W934" s="33"/>
      <c r="X934" s="33"/>
      <c r="Y934" s="33"/>
      <c r="Z934" s="30"/>
      <c r="AA934" s="30"/>
    </row>
    <row r="935" spans="1:27" ht="13.2" x14ac:dyDescent="0.25">
      <c r="A935" s="78"/>
      <c r="B935" s="28"/>
      <c r="C935" s="28"/>
      <c r="D935" s="27"/>
      <c r="E935" s="28"/>
      <c r="F935" s="27"/>
      <c r="G935" s="28"/>
      <c r="H935" s="31"/>
      <c r="I935" s="31"/>
      <c r="J935" s="30"/>
      <c r="K935" s="30"/>
      <c r="L935" s="28"/>
      <c r="M935" s="31"/>
      <c r="N935" s="32"/>
      <c r="O935" s="31"/>
      <c r="P935" s="28"/>
      <c r="Q935" s="28"/>
      <c r="R935" s="31"/>
      <c r="S935" s="31"/>
      <c r="T935" s="33"/>
      <c r="U935" s="33"/>
      <c r="V935" s="33"/>
      <c r="W935" s="33"/>
      <c r="X935" s="33"/>
      <c r="Y935" s="33"/>
      <c r="Z935" s="30"/>
      <c r="AA935" s="30"/>
    </row>
    <row r="936" spans="1:27" ht="13.2" x14ac:dyDescent="0.25">
      <c r="A936" s="78"/>
      <c r="B936" s="28"/>
      <c r="C936" s="28"/>
      <c r="D936" s="27"/>
      <c r="E936" s="28"/>
      <c r="F936" s="27"/>
      <c r="G936" s="28"/>
      <c r="H936" s="31"/>
      <c r="I936" s="31"/>
      <c r="J936" s="30"/>
      <c r="K936" s="30"/>
      <c r="L936" s="28"/>
      <c r="M936" s="31"/>
      <c r="N936" s="32"/>
      <c r="O936" s="31"/>
      <c r="P936" s="28"/>
      <c r="Q936" s="28"/>
      <c r="R936" s="31"/>
      <c r="S936" s="31"/>
      <c r="T936" s="33"/>
      <c r="U936" s="33"/>
      <c r="V936" s="33"/>
      <c r="W936" s="33"/>
      <c r="X936" s="33"/>
      <c r="Y936" s="33"/>
      <c r="Z936" s="30"/>
      <c r="AA936" s="30"/>
    </row>
    <row r="937" spans="1:27" ht="13.2" x14ac:dyDescent="0.25">
      <c r="A937" s="78"/>
      <c r="B937" s="28"/>
      <c r="C937" s="28"/>
      <c r="D937" s="27"/>
      <c r="E937" s="28"/>
      <c r="F937" s="27"/>
      <c r="G937" s="28"/>
      <c r="H937" s="31"/>
      <c r="I937" s="31"/>
      <c r="J937" s="30"/>
      <c r="K937" s="30"/>
      <c r="L937" s="28"/>
      <c r="M937" s="31"/>
      <c r="N937" s="32"/>
      <c r="O937" s="31"/>
      <c r="P937" s="28"/>
      <c r="Q937" s="28"/>
      <c r="R937" s="31"/>
      <c r="S937" s="31"/>
      <c r="T937" s="33"/>
      <c r="U937" s="33"/>
      <c r="V937" s="33"/>
      <c r="W937" s="33"/>
      <c r="X937" s="33"/>
      <c r="Y937" s="33"/>
      <c r="Z937" s="30"/>
      <c r="AA937" s="30"/>
    </row>
    <row r="938" spans="1:27" ht="13.2" x14ac:dyDescent="0.25">
      <c r="A938" s="78"/>
      <c r="B938" s="28"/>
      <c r="C938" s="28"/>
      <c r="D938" s="27"/>
      <c r="E938" s="28"/>
      <c r="F938" s="27"/>
      <c r="G938" s="28"/>
      <c r="H938" s="31"/>
      <c r="I938" s="31"/>
      <c r="J938" s="30"/>
      <c r="K938" s="30"/>
      <c r="L938" s="28"/>
      <c r="M938" s="31"/>
      <c r="N938" s="32"/>
      <c r="O938" s="31"/>
      <c r="P938" s="28"/>
      <c r="Q938" s="28"/>
      <c r="R938" s="31"/>
      <c r="S938" s="31"/>
      <c r="T938" s="33"/>
      <c r="U938" s="33"/>
      <c r="V938" s="33"/>
      <c r="W938" s="33"/>
      <c r="X938" s="33"/>
      <c r="Y938" s="33"/>
      <c r="Z938" s="30"/>
      <c r="AA938" s="30"/>
    </row>
    <row r="939" spans="1:27" ht="13.2" x14ac:dyDescent="0.25">
      <c r="A939" s="78"/>
      <c r="B939" s="28"/>
      <c r="C939" s="28"/>
      <c r="D939" s="27"/>
      <c r="E939" s="28"/>
      <c r="F939" s="27"/>
      <c r="G939" s="28"/>
      <c r="H939" s="31"/>
      <c r="I939" s="31"/>
      <c r="J939" s="30"/>
      <c r="K939" s="30"/>
      <c r="L939" s="28"/>
      <c r="M939" s="31"/>
      <c r="N939" s="32"/>
      <c r="O939" s="31"/>
      <c r="P939" s="28"/>
      <c r="Q939" s="28"/>
      <c r="R939" s="31"/>
      <c r="S939" s="31"/>
      <c r="T939" s="33"/>
      <c r="U939" s="33"/>
      <c r="V939" s="33"/>
      <c r="W939" s="33"/>
      <c r="X939" s="33"/>
      <c r="Y939" s="33"/>
      <c r="Z939" s="30"/>
      <c r="AA939" s="30"/>
    </row>
    <row r="940" spans="1:27" ht="13.2" x14ac:dyDescent="0.25">
      <c r="A940" s="78"/>
      <c r="B940" s="28"/>
      <c r="C940" s="28"/>
      <c r="D940" s="27"/>
      <c r="E940" s="28"/>
      <c r="F940" s="27"/>
      <c r="G940" s="28"/>
      <c r="H940" s="31"/>
      <c r="I940" s="31"/>
      <c r="J940" s="30"/>
      <c r="K940" s="30"/>
      <c r="L940" s="28"/>
      <c r="M940" s="31"/>
      <c r="N940" s="32"/>
      <c r="O940" s="31"/>
      <c r="P940" s="28"/>
      <c r="Q940" s="28"/>
      <c r="R940" s="31"/>
      <c r="S940" s="31"/>
      <c r="T940" s="33"/>
      <c r="U940" s="33"/>
      <c r="V940" s="33"/>
      <c r="W940" s="33"/>
      <c r="X940" s="33"/>
      <c r="Y940" s="33"/>
      <c r="Z940" s="30"/>
      <c r="AA940" s="30"/>
    </row>
    <row r="941" spans="1:27" ht="13.2" x14ac:dyDescent="0.25">
      <c r="A941" s="78"/>
      <c r="B941" s="28"/>
      <c r="C941" s="28"/>
      <c r="D941" s="27"/>
      <c r="E941" s="28"/>
      <c r="F941" s="27"/>
      <c r="G941" s="28"/>
      <c r="H941" s="31"/>
      <c r="I941" s="31"/>
      <c r="J941" s="30"/>
      <c r="K941" s="30"/>
      <c r="L941" s="28"/>
      <c r="M941" s="31"/>
      <c r="N941" s="32"/>
      <c r="O941" s="31"/>
      <c r="P941" s="28"/>
      <c r="Q941" s="28"/>
      <c r="R941" s="31"/>
      <c r="S941" s="31"/>
      <c r="T941" s="33"/>
      <c r="U941" s="33"/>
      <c r="V941" s="33"/>
      <c r="W941" s="33"/>
      <c r="X941" s="33"/>
      <c r="Y941" s="33"/>
      <c r="Z941" s="30"/>
      <c r="AA941" s="30"/>
    </row>
    <row r="942" spans="1:27" ht="13.2" x14ac:dyDescent="0.25">
      <c r="A942" s="78"/>
      <c r="B942" s="28"/>
      <c r="C942" s="28"/>
      <c r="D942" s="27"/>
      <c r="E942" s="28"/>
      <c r="F942" s="27"/>
      <c r="G942" s="28"/>
      <c r="H942" s="31"/>
      <c r="I942" s="31"/>
      <c r="J942" s="30"/>
      <c r="K942" s="30"/>
      <c r="L942" s="28"/>
      <c r="M942" s="31"/>
      <c r="N942" s="32"/>
      <c r="O942" s="31"/>
      <c r="P942" s="28"/>
      <c r="Q942" s="28"/>
      <c r="R942" s="31"/>
      <c r="S942" s="31"/>
      <c r="T942" s="33"/>
      <c r="U942" s="33"/>
      <c r="V942" s="33"/>
      <c r="W942" s="33"/>
      <c r="X942" s="33"/>
      <c r="Y942" s="33"/>
      <c r="Z942" s="30"/>
      <c r="AA942" s="30"/>
    </row>
    <row r="943" spans="1:27" ht="13.2" x14ac:dyDescent="0.25">
      <c r="A943" s="78"/>
      <c r="B943" s="28"/>
      <c r="C943" s="28"/>
      <c r="D943" s="27"/>
      <c r="E943" s="28"/>
      <c r="F943" s="27"/>
      <c r="G943" s="28"/>
      <c r="H943" s="31"/>
      <c r="I943" s="31"/>
      <c r="J943" s="30"/>
      <c r="K943" s="30"/>
      <c r="L943" s="28"/>
      <c r="M943" s="31"/>
      <c r="N943" s="32"/>
      <c r="O943" s="31"/>
      <c r="P943" s="28"/>
      <c r="Q943" s="28"/>
      <c r="R943" s="31"/>
      <c r="S943" s="31"/>
      <c r="T943" s="33"/>
      <c r="U943" s="33"/>
      <c r="V943" s="33"/>
      <c r="W943" s="33"/>
      <c r="X943" s="33"/>
      <c r="Y943" s="33"/>
      <c r="Z943" s="30"/>
      <c r="AA943" s="30"/>
    </row>
    <row r="944" spans="1:27" ht="13.2" x14ac:dyDescent="0.25">
      <c r="A944" s="78"/>
      <c r="B944" s="28"/>
      <c r="C944" s="28"/>
      <c r="D944" s="27"/>
      <c r="E944" s="28"/>
      <c r="F944" s="27"/>
      <c r="G944" s="28"/>
      <c r="H944" s="31"/>
      <c r="I944" s="31"/>
      <c r="J944" s="30"/>
      <c r="K944" s="30"/>
      <c r="L944" s="28"/>
      <c r="M944" s="31"/>
      <c r="N944" s="32"/>
      <c r="O944" s="31"/>
      <c r="P944" s="28"/>
      <c r="Q944" s="28"/>
      <c r="R944" s="31"/>
      <c r="S944" s="31"/>
      <c r="T944" s="33"/>
      <c r="U944" s="33"/>
      <c r="V944" s="33"/>
      <c r="W944" s="33"/>
      <c r="X944" s="33"/>
      <c r="Y944" s="33"/>
      <c r="Z944" s="30"/>
      <c r="AA944" s="30"/>
    </row>
    <row r="945" spans="1:27" ht="13.2" x14ac:dyDescent="0.25">
      <c r="A945" s="78"/>
      <c r="B945" s="28"/>
      <c r="C945" s="28"/>
      <c r="D945" s="27"/>
      <c r="E945" s="28"/>
      <c r="F945" s="27"/>
      <c r="G945" s="28"/>
      <c r="H945" s="31"/>
      <c r="I945" s="31"/>
      <c r="J945" s="30"/>
      <c r="K945" s="30"/>
      <c r="L945" s="28"/>
      <c r="M945" s="31"/>
      <c r="N945" s="32"/>
      <c r="O945" s="31"/>
      <c r="P945" s="28"/>
      <c r="Q945" s="28"/>
      <c r="R945" s="31"/>
      <c r="S945" s="31"/>
      <c r="T945" s="33"/>
      <c r="U945" s="33"/>
      <c r="V945" s="33"/>
      <c r="W945" s="33"/>
      <c r="X945" s="33"/>
      <c r="Y945" s="33"/>
      <c r="Z945" s="30"/>
      <c r="AA945" s="30"/>
    </row>
    <row r="946" spans="1:27" ht="13.2" x14ac:dyDescent="0.25">
      <c r="A946" s="78"/>
      <c r="B946" s="28"/>
      <c r="C946" s="28"/>
      <c r="D946" s="27"/>
      <c r="E946" s="28"/>
      <c r="F946" s="27"/>
      <c r="G946" s="28"/>
      <c r="H946" s="31"/>
      <c r="I946" s="31"/>
      <c r="J946" s="30"/>
      <c r="K946" s="30"/>
      <c r="L946" s="28"/>
      <c r="M946" s="31"/>
      <c r="N946" s="32"/>
      <c r="O946" s="31"/>
      <c r="P946" s="28"/>
      <c r="Q946" s="28"/>
      <c r="R946" s="31"/>
      <c r="S946" s="31"/>
      <c r="T946" s="33"/>
      <c r="U946" s="33"/>
      <c r="V946" s="33"/>
      <c r="W946" s="33"/>
      <c r="X946" s="33"/>
      <c r="Y946" s="33"/>
      <c r="Z946" s="30"/>
      <c r="AA946" s="30"/>
    </row>
    <row r="947" spans="1:27" ht="13.2" x14ac:dyDescent="0.25">
      <c r="A947" s="78"/>
      <c r="B947" s="28"/>
      <c r="C947" s="28"/>
      <c r="D947" s="27"/>
      <c r="E947" s="28"/>
      <c r="F947" s="27"/>
      <c r="G947" s="28"/>
      <c r="H947" s="31"/>
      <c r="I947" s="31"/>
      <c r="J947" s="30"/>
      <c r="K947" s="30"/>
      <c r="L947" s="28"/>
      <c r="M947" s="31"/>
      <c r="N947" s="32"/>
      <c r="O947" s="31"/>
      <c r="P947" s="28"/>
      <c r="Q947" s="28"/>
      <c r="R947" s="31"/>
      <c r="S947" s="31"/>
      <c r="T947" s="33"/>
      <c r="U947" s="33"/>
      <c r="V947" s="33"/>
      <c r="W947" s="33"/>
      <c r="X947" s="33"/>
      <c r="Y947" s="33"/>
      <c r="Z947" s="30"/>
      <c r="AA947" s="30"/>
    </row>
    <row r="948" spans="1:27" ht="13.2" x14ac:dyDescent="0.25">
      <c r="A948" s="78"/>
      <c r="B948" s="28"/>
      <c r="C948" s="28"/>
      <c r="D948" s="27"/>
      <c r="E948" s="28"/>
      <c r="F948" s="27"/>
      <c r="G948" s="28"/>
      <c r="H948" s="31"/>
      <c r="I948" s="31"/>
      <c r="J948" s="30"/>
      <c r="K948" s="30"/>
      <c r="L948" s="28"/>
      <c r="M948" s="31"/>
      <c r="N948" s="32"/>
      <c r="O948" s="31"/>
      <c r="P948" s="28"/>
      <c r="Q948" s="28"/>
      <c r="R948" s="31"/>
      <c r="S948" s="31"/>
      <c r="T948" s="33"/>
      <c r="U948" s="33"/>
      <c r="V948" s="33"/>
      <c r="W948" s="33"/>
      <c r="X948" s="33"/>
      <c r="Y948" s="33"/>
      <c r="Z948" s="30"/>
      <c r="AA948" s="30"/>
    </row>
    <row r="949" spans="1:27" ht="13.2" x14ac:dyDescent="0.25">
      <c r="A949" s="78"/>
      <c r="B949" s="28"/>
      <c r="C949" s="28"/>
      <c r="D949" s="27"/>
      <c r="E949" s="28"/>
      <c r="F949" s="27"/>
      <c r="G949" s="28"/>
      <c r="H949" s="31"/>
      <c r="I949" s="31"/>
      <c r="J949" s="30"/>
      <c r="K949" s="30"/>
      <c r="L949" s="28"/>
      <c r="M949" s="31"/>
      <c r="N949" s="32"/>
      <c r="O949" s="31"/>
      <c r="P949" s="28"/>
      <c r="Q949" s="28"/>
      <c r="R949" s="31"/>
      <c r="S949" s="31"/>
      <c r="T949" s="33"/>
      <c r="U949" s="33"/>
      <c r="V949" s="33"/>
      <c r="W949" s="33"/>
      <c r="X949" s="33"/>
      <c r="Y949" s="33"/>
      <c r="Z949" s="30"/>
      <c r="AA949" s="30"/>
    </row>
    <row r="950" spans="1:27" ht="13.2" x14ac:dyDescent="0.25">
      <c r="A950" s="78"/>
      <c r="B950" s="28"/>
      <c r="C950" s="28"/>
      <c r="D950" s="27"/>
      <c r="E950" s="28"/>
      <c r="F950" s="27"/>
      <c r="G950" s="28"/>
      <c r="H950" s="31"/>
      <c r="I950" s="31"/>
      <c r="J950" s="30"/>
      <c r="K950" s="30"/>
      <c r="L950" s="28"/>
      <c r="M950" s="31"/>
      <c r="N950" s="32"/>
      <c r="O950" s="31"/>
      <c r="P950" s="28"/>
      <c r="Q950" s="28"/>
      <c r="R950" s="31"/>
      <c r="S950" s="31"/>
      <c r="T950" s="33"/>
      <c r="U950" s="33"/>
      <c r="V950" s="33"/>
      <c r="W950" s="33"/>
      <c r="X950" s="33"/>
      <c r="Y950" s="33"/>
      <c r="Z950" s="30"/>
      <c r="AA950" s="30"/>
    </row>
    <row r="951" spans="1:27" ht="13.2" x14ac:dyDescent="0.25">
      <c r="A951" s="78"/>
      <c r="B951" s="28"/>
      <c r="C951" s="28"/>
      <c r="D951" s="27"/>
      <c r="E951" s="28"/>
      <c r="F951" s="27"/>
      <c r="G951" s="28"/>
      <c r="H951" s="31"/>
      <c r="I951" s="31"/>
      <c r="J951" s="30"/>
      <c r="K951" s="30"/>
      <c r="L951" s="28"/>
      <c r="M951" s="31"/>
      <c r="N951" s="32"/>
      <c r="O951" s="31"/>
      <c r="P951" s="28"/>
      <c r="Q951" s="28"/>
      <c r="R951" s="31"/>
      <c r="S951" s="31"/>
      <c r="T951" s="33"/>
      <c r="U951" s="33"/>
      <c r="V951" s="33"/>
      <c r="W951" s="33"/>
      <c r="X951" s="33"/>
      <c r="Y951" s="33"/>
      <c r="Z951" s="30"/>
      <c r="AA951" s="30"/>
    </row>
    <row r="952" spans="1:27" ht="13.2" x14ac:dyDescent="0.25">
      <c r="A952" s="78"/>
      <c r="B952" s="28"/>
      <c r="C952" s="28"/>
      <c r="D952" s="27"/>
      <c r="E952" s="28"/>
      <c r="F952" s="27"/>
      <c r="G952" s="28"/>
      <c r="H952" s="31"/>
      <c r="I952" s="31"/>
      <c r="J952" s="30"/>
      <c r="K952" s="30"/>
      <c r="L952" s="28"/>
      <c r="M952" s="31"/>
      <c r="N952" s="32"/>
      <c r="O952" s="31"/>
      <c r="P952" s="28"/>
      <c r="Q952" s="28"/>
      <c r="R952" s="31"/>
      <c r="S952" s="31"/>
      <c r="T952" s="33"/>
      <c r="U952" s="33"/>
      <c r="V952" s="33"/>
      <c r="W952" s="33"/>
      <c r="X952" s="33"/>
      <c r="Y952" s="33"/>
      <c r="Z952" s="30"/>
      <c r="AA952" s="30"/>
    </row>
    <row r="953" spans="1:27" ht="13.2" x14ac:dyDescent="0.25">
      <c r="A953" s="78"/>
      <c r="B953" s="28"/>
      <c r="C953" s="28"/>
      <c r="D953" s="27"/>
      <c r="E953" s="28"/>
      <c r="F953" s="27"/>
      <c r="G953" s="28"/>
      <c r="H953" s="31"/>
      <c r="I953" s="31"/>
      <c r="J953" s="30"/>
      <c r="K953" s="30"/>
      <c r="L953" s="28"/>
      <c r="M953" s="31"/>
      <c r="N953" s="32"/>
      <c r="O953" s="31"/>
      <c r="P953" s="28"/>
      <c r="Q953" s="28"/>
      <c r="R953" s="31"/>
      <c r="S953" s="31"/>
      <c r="T953" s="33"/>
      <c r="U953" s="33"/>
      <c r="V953" s="33"/>
      <c r="W953" s="33"/>
      <c r="X953" s="33"/>
      <c r="Y953" s="33"/>
      <c r="Z953" s="30"/>
      <c r="AA953" s="30"/>
    </row>
    <row r="954" spans="1:27" ht="13.2" x14ac:dyDescent="0.25">
      <c r="A954" s="78"/>
      <c r="B954" s="28"/>
      <c r="C954" s="28"/>
      <c r="D954" s="27"/>
      <c r="E954" s="28"/>
      <c r="F954" s="27"/>
      <c r="G954" s="28"/>
      <c r="H954" s="31"/>
      <c r="I954" s="31"/>
      <c r="J954" s="30"/>
      <c r="K954" s="30"/>
      <c r="L954" s="28"/>
      <c r="M954" s="31"/>
      <c r="N954" s="32"/>
      <c r="O954" s="31"/>
      <c r="P954" s="28"/>
      <c r="Q954" s="28"/>
      <c r="R954" s="31"/>
      <c r="S954" s="31"/>
      <c r="T954" s="33"/>
      <c r="U954" s="33"/>
      <c r="V954" s="33"/>
      <c r="W954" s="33"/>
      <c r="X954" s="33"/>
      <c r="Y954" s="33"/>
      <c r="Z954" s="30"/>
      <c r="AA954" s="30"/>
    </row>
    <row r="955" spans="1:27" ht="13.2" x14ac:dyDescent="0.25">
      <c r="A955" s="78"/>
      <c r="B955" s="28"/>
      <c r="C955" s="28"/>
      <c r="D955" s="27"/>
      <c r="E955" s="28"/>
      <c r="F955" s="27"/>
      <c r="G955" s="28"/>
      <c r="H955" s="31"/>
      <c r="I955" s="31"/>
      <c r="J955" s="30"/>
      <c r="K955" s="30"/>
      <c r="L955" s="28"/>
      <c r="M955" s="31"/>
      <c r="N955" s="32"/>
      <c r="O955" s="31"/>
      <c r="P955" s="28"/>
      <c r="Q955" s="28"/>
      <c r="R955" s="31"/>
      <c r="S955" s="31"/>
      <c r="T955" s="33"/>
      <c r="U955" s="33"/>
      <c r="V955" s="33"/>
      <c r="W955" s="33"/>
      <c r="X955" s="33"/>
      <c r="Y955" s="33"/>
      <c r="Z955" s="30"/>
      <c r="AA955" s="30"/>
    </row>
    <row r="956" spans="1:27" ht="13.2" x14ac:dyDescent="0.25">
      <c r="A956" s="78"/>
      <c r="B956" s="28"/>
      <c r="C956" s="28"/>
      <c r="D956" s="27"/>
      <c r="E956" s="28"/>
      <c r="F956" s="27"/>
      <c r="G956" s="28"/>
      <c r="H956" s="31"/>
      <c r="I956" s="31"/>
      <c r="J956" s="30"/>
      <c r="K956" s="30"/>
      <c r="L956" s="28"/>
      <c r="M956" s="31"/>
      <c r="N956" s="32"/>
      <c r="O956" s="31"/>
      <c r="P956" s="28"/>
      <c r="Q956" s="28"/>
      <c r="R956" s="31"/>
      <c r="S956" s="31"/>
      <c r="T956" s="33"/>
      <c r="U956" s="33"/>
      <c r="V956" s="33"/>
      <c r="W956" s="33"/>
      <c r="X956" s="33"/>
      <c r="Y956" s="33"/>
      <c r="Z956" s="30"/>
      <c r="AA956" s="30"/>
    </row>
    <row r="957" spans="1:27" ht="13.2" x14ac:dyDescent="0.25">
      <c r="A957" s="78"/>
      <c r="B957" s="28"/>
      <c r="C957" s="28"/>
      <c r="D957" s="27"/>
      <c r="E957" s="28"/>
      <c r="F957" s="27"/>
      <c r="G957" s="28"/>
      <c r="H957" s="31"/>
      <c r="I957" s="31"/>
      <c r="J957" s="30"/>
      <c r="K957" s="30"/>
      <c r="L957" s="28"/>
      <c r="M957" s="31"/>
      <c r="N957" s="32"/>
      <c r="O957" s="31"/>
      <c r="P957" s="28"/>
      <c r="Q957" s="28"/>
      <c r="R957" s="31"/>
      <c r="S957" s="31"/>
      <c r="T957" s="33"/>
      <c r="U957" s="33"/>
      <c r="V957" s="33"/>
      <c r="W957" s="33"/>
      <c r="X957" s="33"/>
      <c r="Y957" s="33"/>
      <c r="Z957" s="30"/>
      <c r="AA957" s="30"/>
    </row>
    <row r="958" spans="1:27" ht="13.2" x14ac:dyDescent="0.25">
      <c r="A958" s="78"/>
      <c r="B958" s="28"/>
      <c r="C958" s="28"/>
      <c r="D958" s="27"/>
      <c r="E958" s="28"/>
      <c r="F958" s="27"/>
      <c r="G958" s="28"/>
      <c r="H958" s="31"/>
      <c r="I958" s="31"/>
      <c r="J958" s="30"/>
      <c r="K958" s="30"/>
      <c r="L958" s="28"/>
      <c r="M958" s="31"/>
      <c r="N958" s="32"/>
      <c r="O958" s="31"/>
      <c r="P958" s="28"/>
      <c r="Q958" s="28"/>
      <c r="R958" s="31"/>
      <c r="S958" s="31"/>
      <c r="T958" s="33"/>
      <c r="U958" s="33"/>
      <c r="V958" s="33"/>
      <c r="W958" s="33"/>
      <c r="X958" s="33"/>
      <c r="Y958" s="33"/>
      <c r="Z958" s="30"/>
      <c r="AA958" s="30"/>
    </row>
    <row r="959" spans="1:27" ht="13.2" x14ac:dyDescent="0.25">
      <c r="A959" s="78"/>
      <c r="B959" s="28"/>
      <c r="C959" s="28"/>
      <c r="D959" s="27"/>
      <c r="E959" s="28"/>
      <c r="F959" s="27"/>
      <c r="G959" s="28"/>
      <c r="H959" s="31"/>
      <c r="I959" s="31"/>
      <c r="J959" s="30"/>
      <c r="K959" s="30"/>
      <c r="L959" s="28"/>
      <c r="M959" s="31"/>
      <c r="N959" s="32"/>
      <c r="O959" s="31"/>
      <c r="P959" s="28"/>
      <c r="Q959" s="28"/>
      <c r="R959" s="31"/>
      <c r="S959" s="31"/>
      <c r="T959" s="33"/>
      <c r="U959" s="33"/>
      <c r="V959" s="33"/>
      <c r="W959" s="33"/>
      <c r="X959" s="33"/>
      <c r="Y959" s="33"/>
      <c r="Z959" s="30"/>
      <c r="AA959" s="30"/>
    </row>
    <row r="960" spans="1:27" ht="13.2" x14ac:dyDescent="0.25">
      <c r="A960" s="78"/>
      <c r="B960" s="28"/>
      <c r="C960" s="28"/>
      <c r="D960" s="27"/>
      <c r="E960" s="28"/>
      <c r="F960" s="27"/>
      <c r="G960" s="28"/>
      <c r="H960" s="31"/>
      <c r="I960" s="31"/>
      <c r="J960" s="30"/>
      <c r="K960" s="30"/>
      <c r="L960" s="28"/>
      <c r="M960" s="31"/>
      <c r="N960" s="32"/>
      <c r="O960" s="31"/>
      <c r="P960" s="28"/>
      <c r="Q960" s="28"/>
      <c r="R960" s="31"/>
      <c r="S960" s="31"/>
      <c r="T960" s="33"/>
      <c r="U960" s="33"/>
      <c r="V960" s="33"/>
      <c r="W960" s="33"/>
      <c r="X960" s="33"/>
      <c r="Y960" s="33"/>
      <c r="Z960" s="30"/>
      <c r="AA960" s="30"/>
    </row>
    <row r="961" spans="1:27" ht="13.2" x14ac:dyDescent="0.25">
      <c r="A961" s="78"/>
      <c r="B961" s="28"/>
      <c r="C961" s="28"/>
      <c r="D961" s="27"/>
      <c r="E961" s="28"/>
      <c r="F961" s="27"/>
      <c r="G961" s="28"/>
      <c r="H961" s="31"/>
      <c r="I961" s="31"/>
      <c r="J961" s="30"/>
      <c r="K961" s="30"/>
      <c r="L961" s="28"/>
      <c r="M961" s="31"/>
      <c r="N961" s="32"/>
      <c r="O961" s="31"/>
      <c r="P961" s="28"/>
      <c r="Q961" s="28"/>
      <c r="R961" s="31"/>
      <c r="S961" s="31"/>
      <c r="T961" s="33"/>
      <c r="U961" s="33"/>
      <c r="V961" s="33"/>
      <c r="W961" s="33"/>
      <c r="X961" s="33"/>
      <c r="Y961" s="33"/>
      <c r="Z961" s="30"/>
      <c r="AA961" s="30"/>
    </row>
    <row r="962" spans="1:27" ht="13.2" x14ac:dyDescent="0.25">
      <c r="A962" s="78"/>
      <c r="B962" s="28"/>
      <c r="C962" s="28"/>
      <c r="D962" s="27"/>
      <c r="E962" s="28"/>
      <c r="F962" s="27"/>
      <c r="G962" s="28"/>
      <c r="H962" s="31"/>
      <c r="I962" s="31"/>
      <c r="J962" s="30"/>
      <c r="K962" s="30"/>
      <c r="L962" s="28"/>
      <c r="M962" s="31"/>
      <c r="N962" s="32"/>
      <c r="O962" s="31"/>
      <c r="P962" s="28"/>
      <c r="Q962" s="28"/>
      <c r="R962" s="31"/>
      <c r="S962" s="31"/>
      <c r="T962" s="33"/>
      <c r="U962" s="33"/>
      <c r="V962" s="33"/>
      <c r="W962" s="33"/>
      <c r="X962" s="33"/>
      <c r="Y962" s="33"/>
      <c r="Z962" s="30"/>
      <c r="AA962" s="30"/>
    </row>
    <row r="963" spans="1:27" ht="13.2" x14ac:dyDescent="0.25">
      <c r="A963" s="78"/>
      <c r="B963" s="28"/>
      <c r="C963" s="28"/>
      <c r="D963" s="27"/>
      <c r="E963" s="28"/>
      <c r="F963" s="27"/>
      <c r="G963" s="28"/>
      <c r="H963" s="31"/>
      <c r="I963" s="31"/>
      <c r="J963" s="30"/>
      <c r="K963" s="30"/>
      <c r="L963" s="28"/>
      <c r="M963" s="31"/>
      <c r="N963" s="32"/>
      <c r="O963" s="31"/>
      <c r="P963" s="28"/>
      <c r="Q963" s="28"/>
      <c r="R963" s="31"/>
      <c r="S963" s="31"/>
      <c r="T963" s="33"/>
      <c r="U963" s="33"/>
      <c r="V963" s="33"/>
      <c r="W963" s="33"/>
      <c r="X963" s="33"/>
      <c r="Y963" s="33"/>
      <c r="Z963" s="30"/>
      <c r="AA963" s="30"/>
    </row>
    <row r="964" spans="1:27" ht="13.2" x14ac:dyDescent="0.25">
      <c r="A964" s="78"/>
      <c r="B964" s="28"/>
      <c r="C964" s="28"/>
      <c r="D964" s="27"/>
      <c r="E964" s="28"/>
      <c r="F964" s="27"/>
      <c r="G964" s="28"/>
      <c r="H964" s="31"/>
      <c r="I964" s="31"/>
      <c r="J964" s="30"/>
      <c r="K964" s="30"/>
      <c r="L964" s="28"/>
      <c r="M964" s="31"/>
      <c r="N964" s="32"/>
      <c r="O964" s="31"/>
      <c r="P964" s="28"/>
      <c r="Q964" s="28"/>
      <c r="R964" s="31"/>
      <c r="S964" s="31"/>
      <c r="T964" s="33"/>
      <c r="U964" s="33"/>
      <c r="V964" s="33"/>
      <c r="W964" s="33"/>
      <c r="X964" s="33"/>
      <c r="Y964" s="33"/>
      <c r="Z964" s="30"/>
      <c r="AA964" s="30"/>
    </row>
    <row r="965" spans="1:27" ht="13.2" x14ac:dyDescent="0.25">
      <c r="A965" s="78"/>
      <c r="B965" s="28"/>
      <c r="C965" s="28"/>
      <c r="D965" s="27"/>
      <c r="E965" s="28"/>
      <c r="F965" s="27"/>
      <c r="G965" s="28"/>
      <c r="H965" s="31"/>
      <c r="I965" s="31"/>
      <c r="J965" s="30"/>
      <c r="K965" s="30"/>
      <c r="L965" s="28"/>
      <c r="M965" s="31"/>
      <c r="N965" s="32"/>
      <c r="O965" s="31"/>
      <c r="P965" s="28"/>
      <c r="Q965" s="28"/>
      <c r="R965" s="31"/>
      <c r="S965" s="31"/>
      <c r="T965" s="33"/>
      <c r="U965" s="33"/>
      <c r="V965" s="33"/>
      <c r="W965" s="33"/>
      <c r="X965" s="33"/>
      <c r="Y965" s="33"/>
      <c r="Z965" s="30"/>
      <c r="AA965" s="30"/>
    </row>
    <row r="966" spans="1:27" ht="13.2" x14ac:dyDescent="0.25">
      <c r="A966" s="78"/>
      <c r="B966" s="28"/>
      <c r="C966" s="28"/>
      <c r="D966" s="27"/>
      <c r="E966" s="28"/>
      <c r="F966" s="27"/>
      <c r="G966" s="28"/>
      <c r="H966" s="31"/>
      <c r="I966" s="31"/>
      <c r="J966" s="30"/>
      <c r="K966" s="30"/>
      <c r="L966" s="28"/>
      <c r="M966" s="31"/>
      <c r="N966" s="32"/>
      <c r="O966" s="31"/>
      <c r="P966" s="28"/>
      <c r="Q966" s="28"/>
      <c r="R966" s="31"/>
      <c r="S966" s="31"/>
      <c r="T966" s="33"/>
      <c r="U966" s="33"/>
      <c r="V966" s="33"/>
      <c r="W966" s="33"/>
      <c r="X966" s="33"/>
      <c r="Y966" s="33"/>
      <c r="Z966" s="30"/>
      <c r="AA966" s="30"/>
    </row>
    <row r="967" spans="1:27" ht="13.2" x14ac:dyDescent="0.25">
      <c r="A967" s="78"/>
      <c r="B967" s="28"/>
      <c r="C967" s="28"/>
      <c r="D967" s="27"/>
      <c r="E967" s="28"/>
      <c r="F967" s="27"/>
      <c r="G967" s="28"/>
      <c r="H967" s="31"/>
      <c r="I967" s="31"/>
      <c r="J967" s="30"/>
      <c r="K967" s="30"/>
      <c r="L967" s="28"/>
      <c r="M967" s="31"/>
      <c r="N967" s="32"/>
      <c r="O967" s="31"/>
      <c r="P967" s="28"/>
      <c r="Q967" s="28"/>
      <c r="R967" s="31"/>
      <c r="S967" s="31"/>
      <c r="T967" s="33"/>
      <c r="U967" s="33"/>
      <c r="V967" s="33"/>
      <c r="W967" s="33"/>
      <c r="X967" s="33"/>
      <c r="Y967" s="33"/>
      <c r="Z967" s="30"/>
      <c r="AA967" s="30"/>
    </row>
    <row r="968" spans="1:27" ht="13.2" x14ac:dyDescent="0.25">
      <c r="A968" s="78"/>
      <c r="B968" s="28"/>
      <c r="C968" s="28"/>
      <c r="D968" s="27"/>
      <c r="E968" s="28"/>
      <c r="F968" s="27"/>
      <c r="G968" s="28"/>
      <c r="H968" s="31"/>
      <c r="I968" s="31"/>
      <c r="J968" s="30"/>
      <c r="K968" s="30"/>
      <c r="L968" s="28"/>
      <c r="M968" s="31"/>
      <c r="N968" s="32"/>
      <c r="O968" s="31"/>
      <c r="P968" s="28"/>
      <c r="Q968" s="28"/>
      <c r="R968" s="31"/>
      <c r="S968" s="31"/>
      <c r="T968" s="33"/>
      <c r="U968" s="33"/>
      <c r="V968" s="33"/>
      <c r="W968" s="33"/>
      <c r="X968" s="33"/>
      <c r="Y968" s="33"/>
      <c r="Z968" s="30"/>
      <c r="AA968" s="30"/>
    </row>
    <row r="969" spans="1:27" ht="13.2" x14ac:dyDescent="0.25">
      <c r="A969" s="78"/>
      <c r="B969" s="28"/>
      <c r="C969" s="28"/>
      <c r="D969" s="27"/>
      <c r="E969" s="28"/>
      <c r="F969" s="27"/>
      <c r="G969" s="28"/>
      <c r="H969" s="31"/>
      <c r="I969" s="31"/>
      <c r="J969" s="30"/>
      <c r="K969" s="30"/>
      <c r="L969" s="28"/>
      <c r="M969" s="31"/>
      <c r="N969" s="32"/>
      <c r="O969" s="31"/>
      <c r="P969" s="28"/>
      <c r="Q969" s="28"/>
      <c r="R969" s="31"/>
      <c r="S969" s="31"/>
      <c r="T969" s="33"/>
      <c r="U969" s="33"/>
      <c r="V969" s="33"/>
      <c r="W969" s="33"/>
      <c r="X969" s="33"/>
      <c r="Y969" s="33"/>
      <c r="Z969" s="30"/>
      <c r="AA969" s="30"/>
    </row>
    <row r="970" spans="1:27" ht="13.2" x14ac:dyDescent="0.25">
      <c r="A970" s="78"/>
      <c r="B970" s="28"/>
      <c r="C970" s="28"/>
      <c r="D970" s="27"/>
      <c r="E970" s="28"/>
      <c r="F970" s="27"/>
      <c r="G970" s="28"/>
      <c r="H970" s="31"/>
      <c r="I970" s="31"/>
      <c r="J970" s="30"/>
      <c r="K970" s="30"/>
      <c r="L970" s="28"/>
      <c r="M970" s="31"/>
      <c r="N970" s="32"/>
      <c r="O970" s="31"/>
      <c r="P970" s="28"/>
      <c r="Q970" s="28"/>
      <c r="R970" s="31"/>
      <c r="S970" s="31"/>
      <c r="T970" s="33"/>
      <c r="U970" s="33"/>
      <c r="V970" s="33"/>
      <c r="W970" s="33"/>
      <c r="X970" s="33"/>
      <c r="Y970" s="33"/>
      <c r="Z970" s="30"/>
      <c r="AA970" s="30"/>
    </row>
    <row r="971" spans="1:27" ht="13.2" x14ac:dyDescent="0.25">
      <c r="A971" s="78"/>
      <c r="B971" s="28"/>
      <c r="C971" s="28"/>
      <c r="D971" s="27"/>
      <c r="E971" s="28"/>
      <c r="F971" s="27"/>
      <c r="G971" s="28"/>
      <c r="H971" s="31"/>
      <c r="I971" s="31"/>
      <c r="J971" s="30"/>
      <c r="K971" s="30"/>
      <c r="L971" s="28"/>
      <c r="M971" s="31"/>
      <c r="N971" s="32"/>
      <c r="O971" s="31"/>
      <c r="P971" s="28"/>
      <c r="Q971" s="28"/>
      <c r="R971" s="31"/>
      <c r="S971" s="31"/>
      <c r="T971" s="33"/>
      <c r="U971" s="33"/>
      <c r="V971" s="33"/>
      <c r="W971" s="33"/>
      <c r="X971" s="33"/>
      <c r="Y971" s="33"/>
      <c r="Z971" s="30"/>
      <c r="AA971" s="30"/>
    </row>
    <row r="972" spans="1:27" ht="13.2" x14ac:dyDescent="0.25">
      <c r="A972" s="78"/>
      <c r="B972" s="28"/>
      <c r="C972" s="28"/>
      <c r="D972" s="27"/>
      <c r="E972" s="28"/>
      <c r="F972" s="27"/>
      <c r="G972" s="28"/>
      <c r="H972" s="31"/>
      <c r="I972" s="31"/>
      <c r="J972" s="30"/>
      <c r="K972" s="30"/>
      <c r="L972" s="28"/>
      <c r="M972" s="31"/>
      <c r="N972" s="32"/>
      <c r="O972" s="31"/>
      <c r="P972" s="28"/>
      <c r="Q972" s="28"/>
      <c r="R972" s="31"/>
      <c r="S972" s="31"/>
      <c r="T972" s="33"/>
      <c r="U972" s="33"/>
      <c r="V972" s="33"/>
      <c r="W972" s="33"/>
      <c r="X972" s="33"/>
      <c r="Y972" s="33"/>
      <c r="Z972" s="30"/>
      <c r="AA972" s="30"/>
    </row>
    <row r="973" spans="1:27" ht="13.2" x14ac:dyDescent="0.25">
      <c r="A973" s="78"/>
      <c r="B973" s="28"/>
      <c r="C973" s="28"/>
      <c r="D973" s="27"/>
      <c r="E973" s="28"/>
      <c r="F973" s="27"/>
      <c r="G973" s="28"/>
      <c r="H973" s="31"/>
      <c r="I973" s="31"/>
      <c r="J973" s="30"/>
      <c r="K973" s="30"/>
      <c r="L973" s="28"/>
      <c r="M973" s="31"/>
      <c r="N973" s="32"/>
      <c r="O973" s="31"/>
      <c r="P973" s="28"/>
      <c r="Q973" s="28"/>
      <c r="R973" s="31"/>
      <c r="S973" s="31"/>
      <c r="T973" s="33"/>
      <c r="U973" s="33"/>
      <c r="V973" s="33"/>
      <c r="W973" s="33"/>
      <c r="X973" s="33"/>
      <c r="Y973" s="33"/>
      <c r="Z973" s="30"/>
      <c r="AA973" s="30"/>
    </row>
    <row r="974" spans="1:27" ht="13.2" x14ac:dyDescent="0.25">
      <c r="A974" s="78"/>
      <c r="B974" s="28"/>
      <c r="C974" s="28"/>
      <c r="D974" s="27"/>
      <c r="E974" s="28"/>
      <c r="F974" s="27"/>
      <c r="G974" s="28"/>
      <c r="H974" s="31"/>
      <c r="I974" s="31"/>
      <c r="J974" s="30"/>
      <c r="K974" s="30"/>
      <c r="L974" s="28"/>
      <c r="M974" s="31"/>
      <c r="N974" s="32"/>
      <c r="O974" s="31"/>
      <c r="P974" s="28"/>
      <c r="Q974" s="28"/>
      <c r="R974" s="31"/>
      <c r="S974" s="31"/>
      <c r="T974" s="33"/>
      <c r="U974" s="33"/>
      <c r="V974" s="33"/>
      <c r="W974" s="33"/>
      <c r="X974" s="33"/>
      <c r="Y974" s="33"/>
      <c r="Z974" s="30"/>
      <c r="AA974" s="30"/>
    </row>
    <row r="975" spans="1:27" ht="13.2" x14ac:dyDescent="0.25">
      <c r="A975" s="78"/>
      <c r="B975" s="28"/>
      <c r="C975" s="28"/>
      <c r="D975" s="27"/>
      <c r="E975" s="28"/>
      <c r="F975" s="27"/>
      <c r="G975" s="28"/>
      <c r="H975" s="31"/>
      <c r="I975" s="31"/>
      <c r="J975" s="30"/>
      <c r="K975" s="30"/>
      <c r="L975" s="28"/>
      <c r="M975" s="31"/>
      <c r="N975" s="32"/>
      <c r="O975" s="31"/>
      <c r="P975" s="28"/>
      <c r="Q975" s="28"/>
      <c r="R975" s="31"/>
      <c r="S975" s="31"/>
      <c r="T975" s="33"/>
      <c r="U975" s="33"/>
      <c r="V975" s="33"/>
      <c r="W975" s="33"/>
      <c r="X975" s="33"/>
      <c r="Y975" s="33"/>
      <c r="Z975" s="30"/>
      <c r="AA975" s="30"/>
    </row>
    <row r="976" spans="1:27" ht="13.2" x14ac:dyDescent="0.25">
      <c r="A976" s="78"/>
      <c r="B976" s="28"/>
      <c r="C976" s="28"/>
      <c r="D976" s="27"/>
      <c r="E976" s="28"/>
      <c r="F976" s="27"/>
      <c r="G976" s="28"/>
      <c r="H976" s="31"/>
      <c r="I976" s="31"/>
      <c r="J976" s="30"/>
      <c r="K976" s="30"/>
      <c r="L976" s="28"/>
      <c r="M976" s="31"/>
      <c r="N976" s="32"/>
      <c r="O976" s="31"/>
      <c r="P976" s="28"/>
      <c r="Q976" s="28"/>
      <c r="R976" s="31"/>
      <c r="S976" s="31"/>
      <c r="T976" s="33"/>
      <c r="U976" s="33"/>
      <c r="V976" s="33"/>
      <c r="W976" s="33"/>
      <c r="X976" s="33"/>
      <c r="Y976" s="33"/>
      <c r="Z976" s="30"/>
      <c r="AA976" s="30"/>
    </row>
    <row r="977" spans="1:27" ht="13.2" x14ac:dyDescent="0.25">
      <c r="A977" s="78"/>
      <c r="B977" s="28"/>
      <c r="C977" s="28"/>
      <c r="D977" s="27"/>
      <c r="E977" s="28"/>
      <c r="F977" s="27"/>
      <c r="G977" s="28"/>
      <c r="H977" s="31"/>
      <c r="I977" s="31"/>
      <c r="J977" s="30"/>
      <c r="K977" s="30"/>
      <c r="L977" s="28"/>
      <c r="M977" s="31"/>
      <c r="N977" s="32"/>
      <c r="O977" s="31"/>
      <c r="P977" s="28"/>
      <c r="Q977" s="28"/>
      <c r="R977" s="31"/>
      <c r="S977" s="31"/>
      <c r="T977" s="33"/>
      <c r="U977" s="33"/>
      <c r="V977" s="33"/>
      <c r="W977" s="33"/>
      <c r="X977" s="33"/>
      <c r="Y977" s="33"/>
      <c r="Z977" s="30"/>
      <c r="AA977" s="30"/>
    </row>
    <row r="978" spans="1:27" ht="13.2" x14ac:dyDescent="0.25">
      <c r="A978" s="78"/>
      <c r="B978" s="28"/>
      <c r="C978" s="28"/>
      <c r="D978" s="27"/>
      <c r="E978" s="28"/>
      <c r="F978" s="27"/>
      <c r="G978" s="28"/>
      <c r="H978" s="31"/>
      <c r="I978" s="31"/>
      <c r="J978" s="30"/>
      <c r="K978" s="30"/>
      <c r="L978" s="28"/>
      <c r="M978" s="31"/>
      <c r="N978" s="32"/>
      <c r="O978" s="31"/>
      <c r="P978" s="28"/>
      <c r="Q978" s="28"/>
      <c r="R978" s="31"/>
      <c r="S978" s="31"/>
      <c r="T978" s="33"/>
      <c r="U978" s="33"/>
      <c r="V978" s="33"/>
      <c r="W978" s="33"/>
      <c r="X978" s="33"/>
      <c r="Y978" s="33"/>
      <c r="Z978" s="30"/>
      <c r="AA978" s="30"/>
    </row>
    <row r="979" spans="1:27" ht="13.2" x14ac:dyDescent="0.25">
      <c r="A979" s="78"/>
      <c r="B979" s="28"/>
      <c r="C979" s="28"/>
      <c r="D979" s="27"/>
      <c r="E979" s="28"/>
      <c r="F979" s="27"/>
      <c r="G979" s="28"/>
      <c r="H979" s="31"/>
      <c r="I979" s="31"/>
      <c r="J979" s="30"/>
      <c r="K979" s="30"/>
      <c r="L979" s="28"/>
      <c r="M979" s="31"/>
      <c r="N979" s="32"/>
      <c r="O979" s="31"/>
      <c r="P979" s="28"/>
      <c r="Q979" s="28"/>
      <c r="R979" s="31"/>
      <c r="S979" s="31"/>
      <c r="T979" s="33"/>
      <c r="U979" s="33"/>
      <c r="V979" s="33"/>
      <c r="W979" s="33"/>
      <c r="X979" s="33"/>
      <c r="Y979" s="33"/>
      <c r="Z979" s="30"/>
      <c r="AA979" s="30"/>
    </row>
    <row r="980" spans="1:27" ht="13.2" x14ac:dyDescent="0.25">
      <c r="A980" s="78"/>
      <c r="B980" s="28"/>
      <c r="C980" s="28"/>
      <c r="D980" s="27"/>
      <c r="E980" s="28"/>
      <c r="F980" s="27"/>
      <c r="G980" s="28"/>
      <c r="H980" s="31"/>
      <c r="I980" s="31"/>
      <c r="J980" s="30"/>
      <c r="K980" s="30"/>
      <c r="L980" s="28"/>
      <c r="M980" s="31"/>
      <c r="N980" s="32"/>
      <c r="O980" s="31"/>
      <c r="P980" s="28"/>
      <c r="Q980" s="28"/>
      <c r="R980" s="31"/>
      <c r="S980" s="31"/>
      <c r="T980" s="33"/>
      <c r="U980" s="33"/>
      <c r="V980" s="33"/>
      <c r="W980" s="33"/>
      <c r="X980" s="33"/>
      <c r="Y980" s="33"/>
      <c r="Z980" s="30"/>
      <c r="AA980" s="30"/>
    </row>
    <row r="981" spans="1:27" ht="13.2" x14ac:dyDescent="0.25">
      <c r="A981" s="78"/>
      <c r="B981" s="28"/>
      <c r="C981" s="28"/>
      <c r="D981" s="27"/>
      <c r="E981" s="28"/>
      <c r="F981" s="27"/>
      <c r="G981" s="28"/>
      <c r="H981" s="31"/>
      <c r="I981" s="31"/>
      <c r="J981" s="30"/>
      <c r="K981" s="30"/>
      <c r="L981" s="28"/>
      <c r="M981" s="31"/>
      <c r="N981" s="32"/>
      <c r="O981" s="31"/>
      <c r="P981" s="28"/>
      <c r="Q981" s="28"/>
      <c r="R981" s="31"/>
      <c r="S981" s="31"/>
      <c r="T981" s="33"/>
      <c r="U981" s="33"/>
      <c r="V981" s="33"/>
      <c r="W981" s="33"/>
      <c r="X981" s="33"/>
      <c r="Y981" s="33"/>
      <c r="Z981" s="30"/>
      <c r="AA981" s="30"/>
    </row>
    <row r="982" spans="1:27" ht="13.2" x14ac:dyDescent="0.25">
      <c r="A982" s="78"/>
      <c r="B982" s="28"/>
      <c r="C982" s="28"/>
      <c r="D982" s="27"/>
      <c r="E982" s="28"/>
      <c r="F982" s="27"/>
      <c r="G982" s="28"/>
      <c r="H982" s="31"/>
      <c r="I982" s="31"/>
      <c r="J982" s="30"/>
      <c r="K982" s="30"/>
      <c r="L982" s="28"/>
      <c r="M982" s="31"/>
      <c r="N982" s="32"/>
      <c r="O982" s="31"/>
      <c r="P982" s="28"/>
      <c r="Q982" s="28"/>
      <c r="R982" s="31"/>
      <c r="S982" s="31"/>
      <c r="T982" s="33"/>
      <c r="U982" s="33"/>
      <c r="V982" s="33"/>
      <c r="W982" s="33"/>
      <c r="X982" s="33"/>
      <c r="Y982" s="33"/>
      <c r="Z982" s="30"/>
      <c r="AA982" s="30"/>
    </row>
    <row r="983" spans="1:27" ht="13.2" x14ac:dyDescent="0.25">
      <c r="A983" s="78"/>
      <c r="B983" s="28"/>
      <c r="C983" s="28"/>
      <c r="D983" s="27"/>
      <c r="E983" s="28"/>
      <c r="F983" s="27"/>
      <c r="G983" s="28"/>
      <c r="H983" s="31"/>
      <c r="I983" s="31"/>
      <c r="J983" s="30"/>
      <c r="K983" s="30"/>
      <c r="L983" s="28"/>
      <c r="M983" s="31"/>
      <c r="N983" s="32"/>
      <c r="O983" s="31"/>
      <c r="P983" s="28"/>
      <c r="Q983" s="28"/>
      <c r="R983" s="31"/>
      <c r="S983" s="31"/>
      <c r="T983" s="33"/>
      <c r="U983" s="33"/>
      <c r="V983" s="33"/>
      <c r="W983" s="33"/>
      <c r="X983" s="33"/>
      <c r="Y983" s="33"/>
      <c r="Z983" s="30"/>
      <c r="AA983" s="30"/>
    </row>
    <row r="984" spans="1:27" ht="13.2" x14ac:dyDescent="0.25">
      <c r="A984" s="78"/>
      <c r="B984" s="28"/>
      <c r="C984" s="28"/>
      <c r="D984" s="27"/>
      <c r="E984" s="28"/>
      <c r="F984" s="27"/>
      <c r="G984" s="28"/>
      <c r="H984" s="31"/>
      <c r="I984" s="31"/>
      <c r="J984" s="30"/>
      <c r="K984" s="30"/>
      <c r="L984" s="28"/>
      <c r="M984" s="31"/>
      <c r="N984" s="32"/>
      <c r="O984" s="31"/>
      <c r="P984" s="28"/>
      <c r="Q984" s="28"/>
      <c r="R984" s="31"/>
      <c r="S984" s="31"/>
      <c r="T984" s="33"/>
      <c r="U984" s="33"/>
      <c r="V984" s="33"/>
      <c r="W984" s="33"/>
      <c r="X984" s="33"/>
      <c r="Y984" s="33"/>
      <c r="Z984" s="30"/>
      <c r="AA984" s="30"/>
    </row>
    <row r="985" spans="1:27" ht="13.2" x14ac:dyDescent="0.25">
      <c r="A985" s="78"/>
      <c r="B985" s="28"/>
      <c r="C985" s="28"/>
      <c r="D985" s="27"/>
      <c r="E985" s="28"/>
      <c r="F985" s="27"/>
      <c r="G985" s="28"/>
      <c r="H985" s="31"/>
      <c r="I985" s="31"/>
      <c r="J985" s="30"/>
      <c r="K985" s="30"/>
      <c r="L985" s="28"/>
      <c r="M985" s="31"/>
      <c r="N985" s="32"/>
      <c r="O985" s="31"/>
      <c r="P985" s="28"/>
      <c r="Q985" s="28"/>
      <c r="R985" s="31"/>
      <c r="S985" s="31"/>
      <c r="T985" s="33"/>
      <c r="U985" s="33"/>
      <c r="V985" s="33"/>
      <c r="W985" s="33"/>
      <c r="X985" s="33"/>
      <c r="Y985" s="33"/>
      <c r="Z985" s="30"/>
      <c r="AA985" s="30"/>
    </row>
    <row r="986" spans="1:27" ht="13.2" x14ac:dyDescent="0.25">
      <c r="A986" s="78"/>
      <c r="B986" s="28"/>
      <c r="C986" s="28"/>
      <c r="D986" s="27"/>
      <c r="E986" s="28"/>
      <c r="F986" s="27"/>
      <c r="G986" s="28"/>
      <c r="H986" s="31"/>
      <c r="I986" s="31"/>
      <c r="J986" s="30"/>
      <c r="K986" s="30"/>
      <c r="L986" s="28"/>
      <c r="M986" s="31"/>
      <c r="N986" s="32"/>
      <c r="O986" s="31"/>
      <c r="P986" s="28"/>
      <c r="Q986" s="28"/>
      <c r="R986" s="31"/>
      <c r="S986" s="31"/>
      <c r="T986" s="33"/>
      <c r="U986" s="33"/>
      <c r="V986" s="33"/>
      <c r="W986" s="33"/>
      <c r="X986" s="33"/>
      <c r="Y986" s="33"/>
      <c r="Z986" s="30"/>
      <c r="AA986" s="30"/>
    </row>
    <row r="987" spans="1:27" ht="13.2" x14ac:dyDescent="0.25">
      <c r="A987" s="78"/>
      <c r="B987" s="28"/>
      <c r="C987" s="28"/>
      <c r="D987" s="27"/>
      <c r="E987" s="28"/>
      <c r="F987" s="27"/>
      <c r="G987" s="28"/>
      <c r="H987" s="31"/>
      <c r="I987" s="31"/>
      <c r="J987" s="30"/>
      <c r="K987" s="30"/>
      <c r="L987" s="28"/>
      <c r="M987" s="31"/>
      <c r="N987" s="32"/>
      <c r="O987" s="31"/>
      <c r="P987" s="28"/>
      <c r="Q987" s="28"/>
      <c r="R987" s="31"/>
      <c r="S987" s="31"/>
      <c r="T987" s="33"/>
      <c r="U987" s="33"/>
      <c r="V987" s="33"/>
      <c r="W987" s="33"/>
      <c r="X987" s="33"/>
      <c r="Y987" s="33"/>
      <c r="Z987" s="30"/>
      <c r="AA987" s="30"/>
    </row>
    <row r="988" spans="1:27" ht="13.2" x14ac:dyDescent="0.25">
      <c r="A988" s="78"/>
      <c r="B988" s="28"/>
      <c r="C988" s="28"/>
      <c r="D988" s="27"/>
      <c r="E988" s="28"/>
      <c r="F988" s="27"/>
      <c r="G988" s="28"/>
      <c r="H988" s="31"/>
      <c r="I988" s="31"/>
      <c r="J988" s="30"/>
      <c r="K988" s="30"/>
      <c r="L988" s="28"/>
      <c r="M988" s="31"/>
      <c r="N988" s="32"/>
      <c r="O988" s="31"/>
      <c r="P988" s="28"/>
      <c r="Q988" s="28"/>
      <c r="R988" s="31"/>
      <c r="S988" s="31"/>
      <c r="T988" s="33"/>
      <c r="U988" s="33"/>
      <c r="V988" s="33"/>
      <c r="W988" s="33"/>
      <c r="X988" s="33"/>
      <c r="Y988" s="33"/>
      <c r="Z988" s="30"/>
      <c r="AA988" s="30"/>
    </row>
    <row r="989" spans="1:27" ht="13.2" x14ac:dyDescent="0.25">
      <c r="A989" s="78"/>
      <c r="B989" s="28"/>
      <c r="C989" s="28"/>
      <c r="D989" s="27"/>
      <c r="E989" s="28"/>
      <c r="F989" s="27"/>
      <c r="G989" s="28"/>
      <c r="H989" s="31"/>
      <c r="I989" s="31"/>
      <c r="J989" s="30"/>
      <c r="K989" s="30"/>
      <c r="L989" s="28"/>
      <c r="M989" s="31"/>
      <c r="N989" s="32"/>
      <c r="O989" s="31"/>
      <c r="P989" s="28"/>
      <c r="Q989" s="28"/>
      <c r="R989" s="31"/>
      <c r="S989" s="31"/>
      <c r="T989" s="33"/>
      <c r="U989" s="33"/>
      <c r="V989" s="33"/>
      <c r="W989" s="33"/>
      <c r="X989" s="33"/>
      <c r="Y989" s="33"/>
      <c r="Z989" s="30"/>
      <c r="AA989" s="30"/>
    </row>
    <row r="990" spans="1:27" ht="13.2" x14ac:dyDescent="0.25">
      <c r="A990" s="78"/>
      <c r="B990" s="28"/>
      <c r="C990" s="28"/>
      <c r="D990" s="27"/>
      <c r="E990" s="28"/>
      <c r="F990" s="27"/>
      <c r="G990" s="28"/>
      <c r="H990" s="31"/>
      <c r="I990" s="31"/>
      <c r="J990" s="30"/>
      <c r="K990" s="30"/>
      <c r="L990" s="28"/>
      <c r="M990" s="31"/>
      <c r="N990" s="32"/>
      <c r="O990" s="31"/>
      <c r="P990" s="28"/>
      <c r="Q990" s="28"/>
      <c r="R990" s="31"/>
      <c r="S990" s="31"/>
      <c r="T990" s="33"/>
      <c r="U990" s="33"/>
      <c r="V990" s="33"/>
      <c r="W990" s="33"/>
      <c r="X990" s="33"/>
      <c r="Y990" s="33"/>
      <c r="Z990" s="30"/>
      <c r="AA990" s="30"/>
    </row>
    <row r="991" spans="1:27" ht="13.2" x14ac:dyDescent="0.25">
      <c r="A991" s="78"/>
      <c r="B991" s="28"/>
      <c r="C991" s="28"/>
      <c r="D991" s="27"/>
      <c r="E991" s="28"/>
      <c r="F991" s="27"/>
      <c r="G991" s="28"/>
      <c r="H991" s="31"/>
      <c r="I991" s="31"/>
      <c r="J991" s="30"/>
      <c r="K991" s="30"/>
      <c r="L991" s="28"/>
      <c r="M991" s="31"/>
      <c r="N991" s="32"/>
      <c r="O991" s="31"/>
      <c r="P991" s="28"/>
      <c r="Q991" s="28"/>
      <c r="R991" s="31"/>
      <c r="S991" s="31"/>
      <c r="T991" s="33"/>
      <c r="U991" s="33"/>
      <c r="V991" s="33"/>
      <c r="W991" s="33"/>
      <c r="X991" s="33"/>
      <c r="Y991" s="33"/>
      <c r="Z991" s="30"/>
      <c r="AA991" s="30"/>
    </row>
    <row r="992" spans="1:27" ht="13.2" x14ac:dyDescent="0.25">
      <c r="A992" s="78"/>
      <c r="B992" s="28"/>
      <c r="C992" s="28"/>
      <c r="D992" s="27"/>
      <c r="E992" s="28"/>
      <c r="F992" s="27"/>
      <c r="G992" s="28"/>
      <c r="H992" s="31"/>
      <c r="I992" s="31"/>
      <c r="J992" s="30"/>
      <c r="K992" s="30"/>
      <c r="L992" s="28"/>
      <c r="M992" s="31"/>
      <c r="N992" s="32"/>
      <c r="O992" s="31"/>
      <c r="P992" s="28"/>
      <c r="Q992" s="28"/>
      <c r="R992" s="31"/>
      <c r="S992" s="31"/>
      <c r="T992" s="33"/>
      <c r="U992" s="33"/>
      <c r="V992" s="33"/>
      <c r="W992" s="33"/>
      <c r="X992" s="33"/>
      <c r="Y992" s="33"/>
      <c r="Z992" s="30"/>
      <c r="AA992" s="30"/>
    </row>
    <row r="993" spans="1:27" ht="13.2" x14ac:dyDescent="0.25">
      <c r="A993" s="78"/>
      <c r="B993" s="28"/>
      <c r="C993" s="28"/>
      <c r="D993" s="27"/>
      <c r="E993" s="28"/>
      <c r="F993" s="27"/>
      <c r="G993" s="28"/>
      <c r="H993" s="31"/>
      <c r="I993" s="31"/>
      <c r="J993" s="30"/>
      <c r="K993" s="30"/>
      <c r="L993" s="28"/>
      <c r="M993" s="31"/>
      <c r="N993" s="32"/>
      <c r="O993" s="31"/>
      <c r="P993" s="28"/>
      <c r="Q993" s="28"/>
      <c r="R993" s="31"/>
      <c r="S993" s="31"/>
      <c r="T993" s="33"/>
      <c r="U993" s="33"/>
      <c r="V993" s="33"/>
      <c r="W993" s="33"/>
      <c r="X993" s="33"/>
      <c r="Y993" s="33"/>
      <c r="Z993" s="30"/>
      <c r="AA993" s="30"/>
    </row>
    <row r="994" spans="1:27" ht="13.2" x14ac:dyDescent="0.25">
      <c r="A994" s="78"/>
      <c r="B994" s="28"/>
      <c r="C994" s="28"/>
      <c r="D994" s="27"/>
      <c r="E994" s="28"/>
      <c r="F994" s="27"/>
      <c r="G994" s="28"/>
      <c r="H994" s="31"/>
      <c r="I994" s="31"/>
      <c r="J994" s="30"/>
      <c r="K994" s="30"/>
      <c r="L994" s="28"/>
      <c r="M994" s="31"/>
      <c r="N994" s="32"/>
      <c r="O994" s="31"/>
      <c r="P994" s="28"/>
      <c r="Q994" s="28"/>
      <c r="R994" s="31"/>
      <c r="S994" s="31"/>
      <c r="T994" s="33"/>
      <c r="U994" s="33"/>
      <c r="V994" s="33"/>
      <c r="W994" s="33"/>
      <c r="X994" s="33"/>
      <c r="Y994" s="33"/>
      <c r="Z994" s="30"/>
      <c r="AA994" s="30"/>
    </row>
    <row r="995" spans="1:27" ht="13.2" x14ac:dyDescent="0.25">
      <c r="A995" s="78"/>
      <c r="B995" s="28"/>
      <c r="C995" s="28"/>
      <c r="D995" s="27"/>
      <c r="E995" s="28"/>
      <c r="F995" s="27"/>
      <c r="G995" s="28"/>
      <c r="H995" s="31"/>
      <c r="I995" s="31"/>
      <c r="J995" s="30"/>
      <c r="K995" s="30"/>
      <c r="L995" s="28"/>
      <c r="M995" s="31"/>
      <c r="N995" s="32"/>
      <c r="O995" s="31"/>
      <c r="P995" s="28"/>
      <c r="Q995" s="28"/>
      <c r="R995" s="31"/>
      <c r="S995" s="31"/>
      <c r="T995" s="33"/>
      <c r="U995" s="33"/>
      <c r="V995" s="33"/>
      <c r="W995" s="33"/>
      <c r="X995" s="33"/>
      <c r="Y995" s="33"/>
      <c r="Z995" s="30"/>
      <c r="AA995" s="30"/>
    </row>
    <row r="996" spans="1:27" ht="13.2" x14ac:dyDescent="0.25">
      <c r="A996" s="78"/>
      <c r="B996" s="28"/>
      <c r="C996" s="28"/>
      <c r="D996" s="27"/>
      <c r="E996" s="28"/>
      <c r="F996" s="27"/>
      <c r="G996" s="28"/>
      <c r="H996" s="31"/>
      <c r="I996" s="31"/>
      <c r="J996" s="30"/>
      <c r="K996" s="30"/>
      <c r="L996" s="28"/>
      <c r="M996" s="31"/>
      <c r="N996" s="32"/>
      <c r="O996" s="31"/>
      <c r="P996" s="28"/>
      <c r="Q996" s="28"/>
      <c r="R996" s="31"/>
      <c r="S996" s="31"/>
      <c r="T996" s="33"/>
      <c r="U996" s="33"/>
      <c r="V996" s="33"/>
      <c r="W996" s="33"/>
      <c r="X996" s="33"/>
      <c r="Y996" s="33"/>
      <c r="Z996" s="30"/>
      <c r="AA996" s="30"/>
    </row>
    <row r="997" spans="1:27" ht="13.2" x14ac:dyDescent="0.25">
      <c r="A997" s="78"/>
      <c r="B997" s="28"/>
      <c r="C997" s="28"/>
      <c r="D997" s="27"/>
      <c r="E997" s="28"/>
      <c r="F997" s="27"/>
      <c r="G997" s="28"/>
      <c r="H997" s="31"/>
      <c r="I997" s="31"/>
      <c r="J997" s="30"/>
      <c r="K997" s="30"/>
      <c r="L997" s="28"/>
      <c r="M997" s="31"/>
      <c r="N997" s="32"/>
      <c r="O997" s="31"/>
      <c r="P997" s="28"/>
      <c r="Q997" s="28"/>
      <c r="R997" s="31"/>
      <c r="S997" s="31"/>
      <c r="T997" s="33"/>
      <c r="U997" s="33"/>
      <c r="V997" s="33"/>
      <c r="W997" s="33"/>
      <c r="X997" s="33"/>
      <c r="Y997" s="33"/>
      <c r="Z997" s="30"/>
      <c r="AA997" s="30"/>
    </row>
    <row r="998" spans="1:27" ht="13.2" x14ac:dyDescent="0.25">
      <c r="A998" s="78"/>
      <c r="B998" s="28"/>
      <c r="C998" s="28"/>
      <c r="D998" s="27"/>
      <c r="E998" s="28"/>
      <c r="F998" s="27"/>
      <c r="G998" s="28"/>
      <c r="H998" s="31"/>
      <c r="I998" s="31"/>
      <c r="J998" s="30"/>
      <c r="K998" s="30"/>
      <c r="L998" s="28"/>
      <c r="M998" s="31"/>
      <c r="N998" s="32"/>
      <c r="O998" s="31"/>
      <c r="P998" s="28"/>
      <c r="Q998" s="28"/>
      <c r="R998" s="31"/>
      <c r="S998" s="31"/>
      <c r="T998" s="33"/>
      <c r="U998" s="33"/>
      <c r="V998" s="33"/>
      <c r="W998" s="33"/>
      <c r="X998" s="33"/>
      <c r="Y998" s="33"/>
      <c r="Z998" s="30"/>
      <c r="AA998" s="30"/>
    </row>
    <row r="999" spans="1:27" ht="13.2" x14ac:dyDescent="0.25">
      <c r="A999" s="78"/>
      <c r="B999" s="28"/>
      <c r="C999" s="28"/>
      <c r="D999" s="27"/>
      <c r="E999" s="28"/>
      <c r="F999" s="27"/>
      <c r="G999" s="28"/>
      <c r="H999" s="31"/>
      <c r="I999" s="31"/>
      <c r="J999" s="30"/>
      <c r="K999" s="30"/>
      <c r="L999" s="28"/>
      <c r="M999" s="31"/>
      <c r="N999" s="32"/>
      <c r="O999" s="31"/>
      <c r="P999" s="28"/>
      <c r="Q999" s="28"/>
      <c r="R999" s="31"/>
      <c r="S999" s="31"/>
      <c r="T999" s="33"/>
      <c r="U999" s="33"/>
      <c r="V999" s="33"/>
      <c r="W999" s="33"/>
      <c r="X999" s="33"/>
      <c r="Y999" s="33"/>
      <c r="Z999" s="30"/>
      <c r="AA999" s="30"/>
    </row>
    <row r="1000" spans="1:27" ht="13.2" x14ac:dyDescent="0.25">
      <c r="A1000" s="78"/>
      <c r="B1000" s="28"/>
      <c r="C1000" s="28"/>
      <c r="D1000" s="27"/>
      <c r="E1000" s="28"/>
      <c r="F1000" s="27"/>
      <c r="G1000" s="28"/>
      <c r="H1000" s="31"/>
      <c r="I1000" s="31"/>
      <c r="J1000" s="30"/>
      <c r="K1000" s="30"/>
      <c r="L1000" s="28"/>
      <c r="M1000" s="31"/>
      <c r="N1000" s="32"/>
      <c r="O1000" s="31"/>
      <c r="P1000" s="28"/>
      <c r="Q1000" s="28"/>
      <c r="R1000" s="31"/>
      <c r="S1000" s="31"/>
      <c r="T1000" s="33"/>
      <c r="U1000" s="33"/>
      <c r="V1000" s="33"/>
      <c r="W1000" s="33"/>
      <c r="X1000" s="33"/>
      <c r="Y1000" s="33"/>
      <c r="Z1000" s="30"/>
      <c r="AA1000" s="30"/>
    </row>
    <row r="1001" spans="1:27" ht="13.2" x14ac:dyDescent="0.25">
      <c r="A1001" s="78"/>
      <c r="B1001" s="28"/>
      <c r="C1001" s="28"/>
      <c r="D1001" s="27"/>
      <c r="E1001" s="28"/>
      <c r="F1001" s="27"/>
      <c r="G1001" s="28"/>
      <c r="H1001" s="31"/>
      <c r="I1001" s="31"/>
      <c r="J1001" s="30"/>
      <c r="K1001" s="30"/>
      <c r="L1001" s="28"/>
      <c r="M1001" s="31"/>
      <c r="N1001" s="32"/>
      <c r="O1001" s="31"/>
      <c r="P1001" s="28"/>
      <c r="Q1001" s="28"/>
      <c r="R1001" s="31"/>
      <c r="S1001" s="31"/>
      <c r="T1001" s="33"/>
      <c r="U1001" s="33"/>
      <c r="V1001" s="33"/>
      <c r="W1001" s="33"/>
      <c r="X1001" s="33"/>
      <c r="Y1001" s="33"/>
      <c r="Z1001" s="30"/>
      <c r="AA1001" s="30"/>
    </row>
    <row r="1002" spans="1:27" ht="13.2" x14ac:dyDescent="0.25">
      <c r="A1002" s="78"/>
      <c r="B1002" s="28"/>
      <c r="C1002" s="28"/>
      <c r="D1002" s="27"/>
      <c r="E1002" s="28"/>
      <c r="F1002" s="27"/>
      <c r="G1002" s="28"/>
      <c r="H1002" s="31"/>
      <c r="I1002" s="31"/>
      <c r="J1002" s="30"/>
      <c r="K1002" s="30"/>
      <c r="L1002" s="28"/>
      <c r="M1002" s="31"/>
      <c r="N1002" s="32"/>
      <c r="O1002" s="31"/>
      <c r="P1002" s="28"/>
      <c r="Q1002" s="28"/>
      <c r="R1002" s="31"/>
      <c r="S1002" s="31"/>
      <c r="T1002" s="33"/>
      <c r="U1002" s="33"/>
      <c r="V1002" s="33"/>
      <c r="W1002" s="33"/>
      <c r="X1002" s="33"/>
      <c r="Y1002" s="33"/>
      <c r="Z1002" s="30"/>
      <c r="AA1002" s="30"/>
    </row>
    <row r="1003" spans="1:27" ht="13.2" x14ac:dyDescent="0.25">
      <c r="A1003" s="78"/>
      <c r="B1003" s="28"/>
      <c r="C1003" s="28"/>
      <c r="D1003" s="27"/>
      <c r="E1003" s="28"/>
      <c r="F1003" s="27"/>
      <c r="G1003" s="28"/>
      <c r="H1003" s="31"/>
      <c r="I1003" s="31"/>
      <c r="J1003" s="30"/>
      <c r="K1003" s="30"/>
      <c r="L1003" s="28"/>
      <c r="M1003" s="31"/>
      <c r="N1003" s="32"/>
      <c r="O1003" s="31"/>
      <c r="P1003" s="28"/>
      <c r="Q1003" s="28"/>
      <c r="R1003" s="31"/>
      <c r="S1003" s="31"/>
      <c r="T1003" s="33"/>
      <c r="U1003" s="33"/>
      <c r="V1003" s="33"/>
      <c r="W1003" s="33"/>
      <c r="X1003" s="33"/>
      <c r="Y1003" s="33"/>
      <c r="Z1003" s="30"/>
      <c r="AA1003" s="30"/>
    </row>
    <row r="1004" spans="1:27" ht="13.2" x14ac:dyDescent="0.25">
      <c r="A1004" s="78"/>
      <c r="B1004" s="28"/>
      <c r="C1004" s="28"/>
      <c r="D1004" s="27"/>
      <c r="E1004" s="28"/>
      <c r="F1004" s="27"/>
      <c r="G1004" s="28"/>
      <c r="H1004" s="31"/>
      <c r="I1004" s="31"/>
      <c r="J1004" s="30"/>
      <c r="K1004" s="30"/>
      <c r="L1004" s="28"/>
      <c r="M1004" s="31"/>
      <c r="N1004" s="32"/>
      <c r="O1004" s="31"/>
      <c r="P1004" s="28"/>
      <c r="Q1004" s="28"/>
      <c r="R1004" s="31"/>
      <c r="S1004" s="31"/>
      <c r="T1004" s="33"/>
      <c r="U1004" s="33"/>
      <c r="V1004" s="33"/>
      <c r="W1004" s="33"/>
      <c r="X1004" s="33"/>
      <c r="Y1004" s="33"/>
      <c r="Z1004" s="30"/>
      <c r="AA1004" s="30"/>
    </row>
    <row r="1005" spans="1:27" ht="13.2" x14ac:dyDescent="0.25">
      <c r="A1005" s="78"/>
      <c r="B1005" s="28"/>
      <c r="C1005" s="28"/>
      <c r="D1005" s="27"/>
      <c r="E1005" s="28"/>
      <c r="F1005" s="27"/>
      <c r="G1005" s="28"/>
      <c r="H1005" s="31"/>
      <c r="I1005" s="31"/>
      <c r="J1005" s="30"/>
      <c r="K1005" s="30"/>
      <c r="L1005" s="28"/>
      <c r="M1005" s="31"/>
      <c r="N1005" s="32"/>
      <c r="O1005" s="31"/>
      <c r="P1005" s="28"/>
      <c r="Q1005" s="28"/>
      <c r="R1005" s="31"/>
      <c r="S1005" s="31"/>
      <c r="T1005" s="33"/>
      <c r="U1005" s="33"/>
      <c r="V1005" s="33"/>
      <c r="W1005" s="33"/>
      <c r="X1005" s="33"/>
      <c r="Y1005" s="33"/>
      <c r="Z1005" s="30"/>
      <c r="AA1005" s="30"/>
    </row>
    <row r="1006" spans="1:27" ht="13.2" x14ac:dyDescent="0.25">
      <c r="A1006" s="78"/>
      <c r="B1006" s="28"/>
      <c r="C1006" s="28"/>
      <c r="D1006" s="27"/>
      <c r="E1006" s="28"/>
      <c r="F1006" s="27"/>
      <c r="G1006" s="28"/>
      <c r="H1006" s="31"/>
      <c r="I1006" s="31"/>
      <c r="J1006" s="30"/>
      <c r="K1006" s="30"/>
      <c r="L1006" s="28"/>
      <c r="M1006" s="31"/>
      <c r="N1006" s="32"/>
      <c r="O1006" s="31"/>
      <c r="P1006" s="28"/>
      <c r="Q1006" s="28"/>
      <c r="R1006" s="31"/>
      <c r="S1006" s="31"/>
      <c r="T1006" s="33"/>
      <c r="U1006" s="33"/>
      <c r="V1006" s="33"/>
      <c r="W1006" s="33"/>
      <c r="X1006" s="33"/>
      <c r="Y1006" s="33"/>
      <c r="Z1006" s="30"/>
      <c r="AA1006" s="30"/>
    </row>
    <row r="1007" spans="1:27" ht="13.2" x14ac:dyDescent="0.25">
      <c r="A1007" s="78"/>
      <c r="B1007" s="28"/>
      <c r="C1007" s="28"/>
      <c r="D1007" s="27"/>
      <c r="E1007" s="28"/>
      <c r="F1007" s="27"/>
      <c r="G1007" s="28"/>
      <c r="H1007" s="31"/>
      <c r="I1007" s="31"/>
      <c r="J1007" s="30"/>
      <c r="K1007" s="30"/>
      <c r="L1007" s="28"/>
      <c r="M1007" s="31"/>
      <c r="N1007" s="32"/>
      <c r="O1007" s="31"/>
      <c r="P1007" s="28"/>
      <c r="Q1007" s="28"/>
      <c r="R1007" s="31"/>
      <c r="S1007" s="31"/>
      <c r="T1007" s="33"/>
      <c r="U1007" s="33"/>
      <c r="V1007" s="33"/>
      <c r="W1007" s="33"/>
      <c r="X1007" s="33"/>
      <c r="Y1007" s="33"/>
      <c r="Z1007" s="30"/>
      <c r="AA1007" s="30"/>
    </row>
    <row r="1008" spans="1:27" ht="13.2" x14ac:dyDescent="0.25">
      <c r="A1008" s="78"/>
      <c r="B1008" s="28"/>
      <c r="C1008" s="28"/>
      <c r="D1008" s="27"/>
      <c r="E1008" s="28"/>
      <c r="F1008" s="27"/>
      <c r="G1008" s="28"/>
      <c r="H1008" s="31"/>
      <c r="I1008" s="31"/>
      <c r="J1008" s="30"/>
      <c r="K1008" s="30"/>
      <c r="L1008" s="28"/>
      <c r="M1008" s="31"/>
      <c r="N1008" s="32"/>
      <c r="O1008" s="31"/>
      <c r="P1008" s="28"/>
      <c r="Q1008" s="28"/>
      <c r="R1008" s="31"/>
      <c r="S1008" s="31"/>
      <c r="T1008" s="33"/>
      <c r="U1008" s="33"/>
      <c r="V1008" s="33"/>
      <c r="W1008" s="33"/>
      <c r="X1008" s="33"/>
      <c r="Y1008" s="33"/>
      <c r="Z1008" s="30"/>
      <c r="AA1008" s="30"/>
    </row>
    <row r="1009" spans="1:27" ht="13.2" x14ac:dyDescent="0.25">
      <c r="A1009" s="78"/>
      <c r="B1009" s="28"/>
      <c r="C1009" s="28"/>
      <c r="D1009" s="27"/>
      <c r="E1009" s="28"/>
      <c r="F1009" s="27"/>
      <c r="G1009" s="28"/>
      <c r="H1009" s="31"/>
      <c r="I1009" s="31"/>
      <c r="J1009" s="30"/>
      <c r="K1009" s="30"/>
      <c r="L1009" s="28"/>
      <c r="M1009" s="31"/>
      <c r="N1009" s="32"/>
      <c r="O1009" s="31"/>
      <c r="P1009" s="28"/>
      <c r="Q1009" s="28"/>
      <c r="R1009" s="31"/>
      <c r="S1009" s="31"/>
      <c r="T1009" s="33"/>
      <c r="U1009" s="33"/>
      <c r="V1009" s="33"/>
      <c r="W1009" s="33"/>
      <c r="X1009" s="33"/>
      <c r="Y1009" s="33"/>
      <c r="Z1009" s="30"/>
      <c r="AA1009" s="30"/>
    </row>
    <row r="1010" spans="1:27" ht="13.2" x14ac:dyDescent="0.25">
      <c r="A1010" s="78"/>
      <c r="B1010" s="28"/>
      <c r="C1010" s="28"/>
      <c r="D1010" s="27"/>
      <c r="E1010" s="28"/>
      <c r="F1010" s="27"/>
      <c r="G1010" s="28"/>
      <c r="H1010" s="31"/>
      <c r="I1010" s="31"/>
      <c r="J1010" s="30"/>
      <c r="K1010" s="30"/>
      <c r="L1010" s="28"/>
      <c r="M1010" s="31"/>
      <c r="N1010" s="32"/>
      <c r="O1010" s="31"/>
      <c r="P1010" s="28"/>
      <c r="Q1010" s="28"/>
      <c r="R1010" s="31"/>
      <c r="S1010" s="31"/>
      <c r="T1010" s="33"/>
      <c r="U1010" s="33"/>
      <c r="V1010" s="33"/>
      <c r="W1010" s="33"/>
      <c r="X1010" s="33"/>
      <c r="Y1010" s="33"/>
      <c r="Z1010" s="30"/>
      <c r="AA1010" s="30"/>
    </row>
    <row r="1011" spans="1:27" ht="13.2" x14ac:dyDescent="0.25">
      <c r="A1011" s="78"/>
      <c r="B1011" s="28"/>
      <c r="C1011" s="28"/>
      <c r="D1011" s="27"/>
      <c r="E1011" s="28"/>
      <c r="F1011" s="27"/>
      <c r="G1011" s="28"/>
      <c r="H1011" s="31"/>
      <c r="I1011" s="31"/>
      <c r="J1011" s="30"/>
      <c r="K1011" s="30"/>
      <c r="L1011" s="28"/>
      <c r="M1011" s="31"/>
      <c r="N1011" s="32"/>
      <c r="O1011" s="31"/>
      <c r="P1011" s="28"/>
      <c r="Q1011" s="28"/>
      <c r="R1011" s="31"/>
      <c r="S1011" s="31"/>
      <c r="T1011" s="33"/>
      <c r="U1011" s="33"/>
      <c r="V1011" s="33"/>
      <c r="W1011" s="33"/>
      <c r="X1011" s="33"/>
      <c r="Y1011" s="33"/>
      <c r="Z1011" s="30"/>
      <c r="AA1011" s="30"/>
    </row>
    <row r="1012" spans="1:27" ht="13.2" x14ac:dyDescent="0.25">
      <c r="A1012" s="78"/>
      <c r="B1012" s="28"/>
      <c r="C1012" s="28"/>
      <c r="D1012" s="27"/>
      <c r="E1012" s="28"/>
      <c r="F1012" s="27"/>
      <c r="G1012" s="28"/>
      <c r="H1012" s="31"/>
      <c r="I1012" s="31"/>
      <c r="J1012" s="30"/>
      <c r="K1012" s="30"/>
      <c r="L1012" s="28"/>
      <c r="M1012" s="31"/>
      <c r="N1012" s="32"/>
      <c r="O1012" s="31"/>
      <c r="P1012" s="28"/>
      <c r="Q1012" s="28"/>
      <c r="R1012" s="31"/>
      <c r="S1012" s="31"/>
      <c r="T1012" s="33"/>
      <c r="U1012" s="33"/>
      <c r="V1012" s="33"/>
      <c r="W1012" s="33"/>
      <c r="X1012" s="33"/>
      <c r="Y1012" s="33"/>
      <c r="Z1012" s="30"/>
      <c r="AA1012" s="30"/>
    </row>
    <row r="1013" spans="1:27" ht="13.2" x14ac:dyDescent="0.25">
      <c r="A1013" s="78"/>
      <c r="B1013" s="28"/>
      <c r="C1013" s="28"/>
      <c r="D1013" s="27"/>
      <c r="E1013" s="28"/>
      <c r="F1013" s="27"/>
      <c r="G1013" s="28"/>
      <c r="H1013" s="31"/>
      <c r="I1013" s="31"/>
      <c r="J1013" s="30"/>
      <c r="K1013" s="30"/>
      <c r="L1013" s="28"/>
      <c r="M1013" s="31"/>
      <c r="N1013" s="32"/>
      <c r="O1013" s="31"/>
      <c r="P1013" s="28"/>
      <c r="Q1013" s="28"/>
      <c r="R1013" s="31"/>
      <c r="S1013" s="31"/>
      <c r="T1013" s="33"/>
      <c r="U1013" s="33"/>
      <c r="V1013" s="33"/>
      <c r="W1013" s="33"/>
      <c r="X1013" s="33"/>
      <c r="Y1013" s="33"/>
      <c r="Z1013" s="30"/>
      <c r="AA1013" s="30"/>
    </row>
    <row r="1014" spans="1:27" ht="13.2" x14ac:dyDescent="0.25">
      <c r="A1014" s="78"/>
      <c r="B1014" s="28"/>
      <c r="C1014" s="28"/>
      <c r="D1014" s="27"/>
      <c r="E1014" s="28"/>
      <c r="F1014" s="27"/>
      <c r="G1014" s="28"/>
      <c r="H1014" s="31"/>
      <c r="I1014" s="31"/>
      <c r="J1014" s="30"/>
      <c r="K1014" s="30"/>
      <c r="L1014" s="28"/>
      <c r="M1014" s="31"/>
      <c r="N1014" s="32"/>
      <c r="O1014" s="31"/>
      <c r="P1014" s="28"/>
      <c r="Q1014" s="28"/>
      <c r="R1014" s="31"/>
      <c r="S1014" s="31"/>
      <c r="T1014" s="33"/>
      <c r="U1014" s="33"/>
      <c r="V1014" s="33"/>
      <c r="W1014" s="33"/>
      <c r="X1014" s="33"/>
      <c r="Y1014" s="33"/>
      <c r="Z1014" s="30"/>
      <c r="AA1014" s="30"/>
    </row>
    <row r="1015" spans="1:27" ht="13.2" x14ac:dyDescent="0.25">
      <c r="A1015" s="78"/>
      <c r="B1015" s="28"/>
      <c r="C1015" s="28"/>
      <c r="D1015" s="27"/>
      <c r="E1015" s="28"/>
      <c r="F1015" s="27"/>
      <c r="G1015" s="28"/>
      <c r="H1015" s="31"/>
      <c r="I1015" s="31"/>
      <c r="J1015" s="30"/>
      <c r="K1015" s="30"/>
      <c r="L1015" s="28"/>
      <c r="M1015" s="31"/>
      <c r="N1015" s="32"/>
      <c r="O1015" s="31"/>
      <c r="P1015" s="28"/>
      <c r="Q1015" s="28"/>
      <c r="R1015" s="31"/>
      <c r="S1015" s="31"/>
      <c r="T1015" s="33"/>
      <c r="U1015" s="33"/>
      <c r="V1015" s="33"/>
      <c r="W1015" s="33"/>
      <c r="X1015" s="33"/>
      <c r="Y1015" s="33"/>
      <c r="Z1015" s="30"/>
      <c r="AA1015" s="30"/>
    </row>
    <row r="1016" spans="1:27" ht="13.2" x14ac:dyDescent="0.25">
      <c r="A1016" s="78"/>
      <c r="B1016" s="28"/>
      <c r="C1016" s="28"/>
      <c r="D1016" s="27"/>
      <c r="E1016" s="28"/>
      <c r="F1016" s="27"/>
      <c r="G1016" s="28"/>
      <c r="H1016" s="31"/>
      <c r="I1016" s="31"/>
      <c r="J1016" s="30"/>
      <c r="K1016" s="30"/>
      <c r="L1016" s="28"/>
      <c r="M1016" s="31"/>
      <c r="N1016" s="32"/>
      <c r="O1016" s="31"/>
      <c r="P1016" s="28"/>
      <c r="Q1016" s="28"/>
      <c r="R1016" s="31"/>
      <c r="S1016" s="31"/>
      <c r="T1016" s="33"/>
      <c r="U1016" s="33"/>
      <c r="V1016" s="33"/>
      <c r="W1016" s="33"/>
      <c r="X1016" s="33"/>
      <c r="Y1016" s="33"/>
      <c r="Z1016" s="30"/>
      <c r="AA1016" s="30"/>
    </row>
    <row r="1017" spans="1:27" ht="13.2" x14ac:dyDescent="0.25">
      <c r="A1017" s="78"/>
      <c r="B1017" s="28"/>
      <c r="C1017" s="28"/>
      <c r="D1017" s="27"/>
      <c r="E1017" s="28"/>
      <c r="F1017" s="27"/>
      <c r="G1017" s="28"/>
      <c r="H1017" s="31"/>
      <c r="I1017" s="31"/>
      <c r="J1017" s="30"/>
      <c r="K1017" s="30"/>
      <c r="L1017" s="28"/>
      <c r="M1017" s="31"/>
      <c r="N1017" s="32"/>
      <c r="O1017" s="31"/>
      <c r="P1017" s="28"/>
      <c r="Q1017" s="28"/>
      <c r="R1017" s="31"/>
      <c r="S1017" s="31"/>
      <c r="T1017" s="33"/>
      <c r="U1017" s="33"/>
      <c r="V1017" s="33"/>
      <c r="W1017" s="33"/>
      <c r="X1017" s="33"/>
      <c r="Y1017" s="33"/>
      <c r="Z1017" s="30"/>
      <c r="AA1017" s="30"/>
    </row>
    <row r="1018" spans="1:27" ht="13.2" x14ac:dyDescent="0.25">
      <c r="A1018" s="78"/>
      <c r="B1018" s="28"/>
      <c r="C1018" s="28"/>
      <c r="D1018" s="27"/>
      <c r="E1018" s="28"/>
      <c r="F1018" s="27"/>
      <c r="G1018" s="28"/>
      <c r="H1018" s="31"/>
      <c r="I1018" s="31"/>
      <c r="J1018" s="30"/>
      <c r="K1018" s="30"/>
      <c r="L1018" s="28"/>
      <c r="M1018" s="31"/>
      <c r="N1018" s="32"/>
      <c r="O1018" s="31"/>
      <c r="P1018" s="28"/>
      <c r="Q1018" s="28"/>
      <c r="R1018" s="31"/>
      <c r="S1018" s="31"/>
      <c r="T1018" s="33"/>
      <c r="U1018" s="33"/>
      <c r="V1018" s="33"/>
      <c r="W1018" s="33"/>
      <c r="X1018" s="33"/>
      <c r="Y1018" s="33"/>
      <c r="Z1018" s="30"/>
      <c r="AA1018" s="30"/>
    </row>
    <row r="1019" spans="1:27" ht="13.2" x14ac:dyDescent="0.25">
      <c r="A1019" s="78"/>
      <c r="B1019" s="28"/>
      <c r="C1019" s="28"/>
      <c r="D1019" s="27"/>
      <c r="E1019" s="28"/>
      <c r="F1019" s="27"/>
      <c r="G1019" s="28"/>
      <c r="H1019" s="31"/>
      <c r="I1019" s="31"/>
      <c r="J1019" s="30"/>
      <c r="K1019" s="30"/>
      <c r="L1019" s="28"/>
      <c r="M1019" s="31"/>
      <c r="N1019" s="32"/>
      <c r="O1019" s="31"/>
      <c r="P1019" s="28"/>
      <c r="Q1019" s="28"/>
      <c r="R1019" s="31"/>
      <c r="S1019" s="31"/>
      <c r="T1019" s="33"/>
      <c r="U1019" s="33"/>
      <c r="V1019" s="33"/>
      <c r="W1019" s="33"/>
      <c r="X1019" s="33"/>
      <c r="Y1019" s="33"/>
      <c r="Z1019" s="30"/>
      <c r="AA1019" s="30"/>
    </row>
    <row r="1020" spans="1:27" ht="13.2" x14ac:dyDescent="0.25">
      <c r="A1020" s="78"/>
      <c r="B1020" s="28"/>
      <c r="C1020" s="28"/>
      <c r="D1020" s="27"/>
      <c r="E1020" s="28"/>
      <c r="F1020" s="27"/>
      <c r="G1020" s="28"/>
      <c r="H1020" s="31"/>
      <c r="I1020" s="31"/>
      <c r="J1020" s="30"/>
      <c r="K1020" s="30"/>
      <c r="L1020" s="28"/>
      <c r="M1020" s="31"/>
      <c r="N1020" s="32"/>
      <c r="O1020" s="31"/>
      <c r="P1020" s="28"/>
      <c r="Q1020" s="28"/>
      <c r="R1020" s="31"/>
      <c r="S1020" s="31"/>
      <c r="T1020" s="33"/>
      <c r="U1020" s="33"/>
      <c r="V1020" s="33"/>
      <c r="W1020" s="33"/>
      <c r="X1020" s="33"/>
      <c r="Y1020" s="33"/>
      <c r="Z1020" s="30"/>
      <c r="AA1020" s="30"/>
    </row>
    <row r="1021" spans="1:27" ht="13.2" x14ac:dyDescent="0.25">
      <c r="A1021" s="78"/>
      <c r="B1021" s="28"/>
      <c r="C1021" s="28"/>
      <c r="D1021" s="27"/>
      <c r="E1021" s="28"/>
      <c r="F1021" s="27"/>
      <c r="G1021" s="28"/>
      <c r="H1021" s="31"/>
      <c r="I1021" s="31"/>
      <c r="J1021" s="30"/>
      <c r="K1021" s="30"/>
      <c r="L1021" s="28"/>
      <c r="M1021" s="31"/>
      <c r="N1021" s="32"/>
      <c r="O1021" s="31"/>
      <c r="P1021" s="28"/>
      <c r="Q1021" s="28"/>
      <c r="R1021" s="31"/>
      <c r="S1021" s="31"/>
      <c r="T1021" s="33"/>
      <c r="U1021" s="33"/>
      <c r="V1021" s="33"/>
      <c r="W1021" s="33"/>
      <c r="X1021" s="33"/>
      <c r="Y1021" s="33"/>
      <c r="Z1021" s="30"/>
      <c r="AA1021" s="30"/>
    </row>
    <row r="1022" spans="1:27" ht="13.2" x14ac:dyDescent="0.25">
      <c r="A1022" s="78"/>
      <c r="B1022" s="28"/>
      <c r="C1022" s="28"/>
      <c r="D1022" s="27"/>
      <c r="E1022" s="28"/>
      <c r="F1022" s="27"/>
      <c r="G1022" s="28"/>
      <c r="H1022" s="31"/>
      <c r="I1022" s="31"/>
      <c r="J1022" s="30"/>
      <c r="K1022" s="30"/>
      <c r="L1022" s="28"/>
      <c r="M1022" s="31"/>
      <c r="N1022" s="32"/>
      <c r="O1022" s="31"/>
      <c r="P1022" s="28"/>
      <c r="Q1022" s="28"/>
      <c r="R1022" s="31"/>
      <c r="S1022" s="31"/>
      <c r="T1022" s="33"/>
      <c r="U1022" s="33"/>
      <c r="V1022" s="33"/>
      <c r="W1022" s="33"/>
      <c r="X1022" s="33"/>
      <c r="Y1022" s="33"/>
      <c r="Z1022" s="30"/>
      <c r="AA1022" s="30"/>
    </row>
    <row r="1023" spans="1:27" ht="13.2" x14ac:dyDescent="0.25">
      <c r="A1023" s="78"/>
      <c r="B1023" s="28"/>
      <c r="C1023" s="28"/>
      <c r="D1023" s="27"/>
      <c r="E1023" s="28"/>
      <c r="F1023" s="27"/>
      <c r="G1023" s="28"/>
      <c r="H1023" s="31"/>
      <c r="I1023" s="31"/>
      <c r="J1023" s="30"/>
      <c r="K1023" s="30"/>
      <c r="L1023" s="28"/>
      <c r="M1023" s="31"/>
      <c r="N1023" s="32"/>
      <c r="O1023" s="31"/>
      <c r="P1023" s="28"/>
      <c r="Q1023" s="28"/>
      <c r="R1023" s="31"/>
      <c r="S1023" s="31"/>
      <c r="T1023" s="33"/>
      <c r="U1023" s="33"/>
      <c r="V1023" s="33"/>
      <c r="W1023" s="33"/>
      <c r="X1023" s="33"/>
      <c r="Y1023" s="33"/>
      <c r="Z1023" s="30"/>
      <c r="AA1023" s="30"/>
    </row>
    <row r="1024" spans="1:27" ht="13.2" x14ac:dyDescent="0.25">
      <c r="A1024" s="78"/>
      <c r="B1024" s="28"/>
      <c r="C1024" s="28"/>
      <c r="D1024" s="27"/>
      <c r="E1024" s="28"/>
      <c r="F1024" s="27"/>
      <c r="G1024" s="28"/>
      <c r="H1024" s="31"/>
      <c r="I1024" s="31"/>
      <c r="J1024" s="30"/>
      <c r="K1024" s="30"/>
      <c r="L1024" s="28"/>
      <c r="M1024" s="31"/>
      <c r="N1024" s="32"/>
      <c r="O1024" s="31"/>
      <c r="P1024" s="28"/>
      <c r="Q1024" s="28"/>
      <c r="R1024" s="31"/>
      <c r="S1024" s="31"/>
      <c r="T1024" s="33"/>
      <c r="U1024" s="33"/>
      <c r="V1024" s="33"/>
      <c r="W1024" s="33"/>
      <c r="X1024" s="33"/>
      <c r="Y1024" s="33"/>
      <c r="Z1024" s="30"/>
      <c r="AA1024" s="30"/>
    </row>
    <row r="1025" spans="1:27" ht="13.2" x14ac:dyDescent="0.25">
      <c r="A1025" s="78"/>
      <c r="B1025" s="28"/>
      <c r="C1025" s="28"/>
      <c r="D1025" s="27"/>
      <c r="E1025" s="28"/>
      <c r="F1025" s="27"/>
      <c r="G1025" s="28"/>
      <c r="H1025" s="31"/>
      <c r="I1025" s="31"/>
      <c r="J1025" s="30"/>
      <c r="K1025" s="30"/>
      <c r="L1025" s="28"/>
      <c r="M1025" s="31"/>
      <c r="N1025" s="32"/>
      <c r="O1025" s="31"/>
      <c r="P1025" s="28"/>
      <c r="Q1025" s="28"/>
      <c r="R1025" s="31"/>
      <c r="S1025" s="31"/>
      <c r="T1025" s="33"/>
      <c r="U1025" s="33"/>
      <c r="V1025" s="33"/>
      <c r="W1025" s="33"/>
      <c r="X1025" s="33"/>
      <c r="Y1025" s="33"/>
      <c r="Z1025" s="30"/>
      <c r="AA1025" s="30"/>
    </row>
    <row r="1026" spans="1:27" ht="13.2" x14ac:dyDescent="0.25">
      <c r="A1026" s="78"/>
      <c r="B1026" s="28"/>
      <c r="C1026" s="28"/>
      <c r="D1026" s="27"/>
      <c r="E1026" s="28"/>
      <c r="F1026" s="27"/>
      <c r="G1026" s="28"/>
      <c r="H1026" s="31"/>
      <c r="I1026" s="31"/>
      <c r="J1026" s="30"/>
      <c r="K1026" s="30"/>
      <c r="L1026" s="28"/>
      <c r="M1026" s="31"/>
      <c r="N1026" s="32"/>
      <c r="O1026" s="31"/>
      <c r="P1026" s="28"/>
      <c r="Q1026" s="28"/>
      <c r="R1026" s="31"/>
      <c r="S1026" s="31"/>
      <c r="T1026" s="33"/>
      <c r="U1026" s="33"/>
      <c r="V1026" s="33"/>
      <c r="W1026" s="33"/>
      <c r="X1026" s="33"/>
      <c r="Y1026" s="33"/>
      <c r="Z1026" s="30"/>
      <c r="AA1026" s="30"/>
    </row>
    <row r="1027" spans="1:27" ht="13.2" x14ac:dyDescent="0.25">
      <c r="A1027" s="78"/>
      <c r="B1027" s="28"/>
      <c r="C1027" s="28"/>
      <c r="D1027" s="27"/>
      <c r="E1027" s="28"/>
      <c r="F1027" s="27"/>
      <c r="G1027" s="28"/>
      <c r="H1027" s="31"/>
      <c r="I1027" s="31"/>
      <c r="J1027" s="30"/>
      <c r="K1027" s="30"/>
      <c r="L1027" s="28"/>
      <c r="M1027" s="31"/>
      <c r="N1027" s="32"/>
      <c r="O1027" s="31"/>
      <c r="P1027" s="28"/>
      <c r="Q1027" s="28"/>
      <c r="R1027" s="31"/>
      <c r="S1027" s="31"/>
      <c r="T1027" s="33"/>
      <c r="U1027" s="33"/>
      <c r="V1027" s="33"/>
      <c r="W1027" s="33"/>
      <c r="X1027" s="33"/>
      <c r="Y1027" s="33"/>
      <c r="Z1027" s="30"/>
      <c r="AA1027" s="30"/>
    </row>
    <row r="1028" spans="1:27" ht="13.2" x14ac:dyDescent="0.25">
      <c r="A1028" s="78"/>
      <c r="B1028" s="28"/>
      <c r="C1028" s="28"/>
      <c r="D1028" s="27"/>
      <c r="E1028" s="28"/>
      <c r="F1028" s="27"/>
      <c r="G1028" s="28"/>
      <c r="H1028" s="31"/>
      <c r="I1028" s="31"/>
      <c r="J1028" s="30"/>
      <c r="K1028" s="30"/>
      <c r="L1028" s="28"/>
      <c r="M1028" s="31"/>
      <c r="N1028" s="32"/>
      <c r="O1028" s="31"/>
      <c r="P1028" s="28"/>
      <c r="Q1028" s="28"/>
      <c r="R1028" s="31"/>
      <c r="S1028" s="31"/>
      <c r="T1028" s="33"/>
      <c r="U1028" s="33"/>
      <c r="V1028" s="33"/>
      <c r="W1028" s="33"/>
      <c r="X1028" s="33"/>
      <c r="Y1028" s="33"/>
      <c r="Z1028" s="30"/>
      <c r="AA1028" s="30"/>
    </row>
    <row r="1029" spans="1:27" ht="13.2" x14ac:dyDescent="0.25">
      <c r="A1029" s="78"/>
      <c r="B1029" s="28"/>
      <c r="C1029" s="28"/>
      <c r="D1029" s="27"/>
      <c r="E1029" s="28"/>
      <c r="F1029" s="27"/>
      <c r="G1029" s="28"/>
      <c r="H1029" s="31"/>
      <c r="I1029" s="31"/>
      <c r="J1029" s="30"/>
      <c r="K1029" s="30"/>
      <c r="L1029" s="28"/>
      <c r="M1029" s="31"/>
      <c r="N1029" s="32"/>
      <c r="O1029" s="31"/>
      <c r="P1029" s="28"/>
      <c r="Q1029" s="28"/>
      <c r="R1029" s="31"/>
      <c r="S1029" s="31"/>
      <c r="T1029" s="33"/>
      <c r="U1029" s="33"/>
      <c r="V1029" s="33"/>
      <c r="W1029" s="33"/>
      <c r="X1029" s="33"/>
      <c r="Y1029" s="33"/>
      <c r="Z1029" s="30"/>
      <c r="AA1029" s="30"/>
    </row>
    <row r="1030" spans="1:27" ht="13.2" x14ac:dyDescent="0.25">
      <c r="A1030" s="78"/>
      <c r="B1030" s="28"/>
      <c r="C1030" s="28"/>
      <c r="D1030" s="27"/>
      <c r="E1030" s="28"/>
      <c r="F1030" s="27"/>
      <c r="G1030" s="28"/>
      <c r="H1030" s="31"/>
      <c r="I1030" s="31"/>
      <c r="J1030" s="30"/>
      <c r="K1030" s="30"/>
      <c r="L1030" s="28"/>
      <c r="M1030" s="31"/>
      <c r="N1030" s="32"/>
      <c r="O1030" s="31"/>
      <c r="P1030" s="28"/>
      <c r="Q1030" s="28"/>
      <c r="R1030" s="31"/>
      <c r="S1030" s="31"/>
      <c r="T1030" s="33"/>
      <c r="U1030" s="33"/>
      <c r="V1030" s="33"/>
      <c r="W1030" s="33"/>
      <c r="X1030" s="33"/>
      <c r="Y1030" s="33"/>
      <c r="Z1030" s="30"/>
      <c r="AA1030" s="30"/>
    </row>
    <row r="1031" spans="1:27" ht="13.2" x14ac:dyDescent="0.25">
      <c r="A1031" s="78"/>
      <c r="B1031" s="28"/>
      <c r="C1031" s="28"/>
      <c r="D1031" s="27"/>
      <c r="E1031" s="28"/>
      <c r="F1031" s="27"/>
      <c r="G1031" s="28"/>
      <c r="H1031" s="31"/>
      <c r="I1031" s="31"/>
      <c r="J1031" s="30"/>
      <c r="K1031" s="30"/>
      <c r="L1031" s="28"/>
      <c r="M1031" s="31"/>
      <c r="N1031" s="32"/>
      <c r="O1031" s="31"/>
      <c r="P1031" s="28"/>
      <c r="Q1031" s="28"/>
      <c r="R1031" s="31"/>
      <c r="S1031" s="31"/>
      <c r="T1031" s="33"/>
      <c r="U1031" s="33"/>
      <c r="V1031" s="33"/>
      <c r="W1031" s="33"/>
      <c r="X1031" s="33"/>
      <c r="Y1031" s="33"/>
      <c r="Z1031" s="30"/>
      <c r="AA1031" s="30"/>
    </row>
    <row r="1032" spans="1:27" ht="13.2" x14ac:dyDescent="0.25">
      <c r="A1032" s="78"/>
      <c r="B1032" s="28"/>
      <c r="C1032" s="28"/>
      <c r="D1032" s="27"/>
      <c r="E1032" s="28"/>
      <c r="F1032" s="27"/>
      <c r="G1032" s="28"/>
      <c r="H1032" s="31"/>
      <c r="I1032" s="31"/>
      <c r="J1032" s="30"/>
      <c r="K1032" s="30"/>
      <c r="L1032" s="28"/>
      <c r="M1032" s="31"/>
      <c r="N1032" s="32"/>
      <c r="O1032" s="31"/>
      <c r="P1032" s="28"/>
      <c r="Q1032" s="28"/>
      <c r="R1032" s="31"/>
      <c r="S1032" s="31"/>
      <c r="T1032" s="33"/>
      <c r="U1032" s="33"/>
      <c r="V1032" s="33"/>
      <c r="W1032" s="33"/>
      <c r="X1032" s="33"/>
      <c r="Y1032" s="33"/>
      <c r="Z1032" s="30"/>
      <c r="AA1032" s="30"/>
    </row>
    <row r="1033" spans="1:27" ht="13.2" x14ac:dyDescent="0.25">
      <c r="A1033" s="78"/>
      <c r="B1033" s="28"/>
      <c r="C1033" s="28"/>
      <c r="D1033" s="27"/>
      <c r="E1033" s="28"/>
      <c r="F1033" s="27"/>
      <c r="G1033" s="28"/>
      <c r="H1033" s="31"/>
      <c r="I1033" s="31"/>
      <c r="J1033" s="30"/>
      <c r="K1033" s="30"/>
      <c r="L1033" s="28"/>
      <c r="M1033" s="31"/>
      <c r="N1033" s="32"/>
      <c r="O1033" s="31"/>
      <c r="P1033" s="28"/>
      <c r="Q1033" s="28"/>
      <c r="R1033" s="31"/>
      <c r="S1033" s="31"/>
      <c r="T1033" s="33"/>
      <c r="U1033" s="33"/>
      <c r="V1033" s="33"/>
      <c r="W1033" s="33"/>
      <c r="X1033" s="33"/>
      <c r="Y1033" s="33"/>
      <c r="Z1033" s="30"/>
      <c r="AA1033" s="30"/>
    </row>
    <row r="1034" spans="1:27" ht="13.2" x14ac:dyDescent="0.25">
      <c r="A1034" s="78"/>
      <c r="B1034" s="28"/>
      <c r="C1034" s="28"/>
      <c r="D1034" s="27"/>
      <c r="E1034" s="28"/>
      <c r="F1034" s="27"/>
      <c r="G1034" s="28"/>
      <c r="H1034" s="31"/>
      <c r="I1034" s="31"/>
      <c r="J1034" s="30"/>
      <c r="K1034" s="30"/>
      <c r="L1034" s="28"/>
      <c r="M1034" s="31"/>
      <c r="N1034" s="32"/>
      <c r="O1034" s="31"/>
      <c r="P1034" s="28"/>
      <c r="Q1034" s="28"/>
      <c r="R1034" s="31"/>
      <c r="S1034" s="31"/>
      <c r="T1034" s="33"/>
      <c r="U1034" s="33"/>
      <c r="V1034" s="33"/>
      <c r="W1034" s="33"/>
      <c r="X1034" s="33"/>
      <c r="Y1034" s="33"/>
      <c r="Z1034" s="30"/>
      <c r="AA1034" s="30"/>
    </row>
    <row r="1035" spans="1:27" ht="13.2" x14ac:dyDescent="0.25">
      <c r="A1035" s="78"/>
      <c r="B1035" s="28"/>
      <c r="C1035" s="28"/>
      <c r="D1035" s="27"/>
      <c r="E1035" s="28"/>
      <c r="F1035" s="27"/>
      <c r="G1035" s="28"/>
      <c r="H1035" s="31"/>
      <c r="I1035" s="31"/>
      <c r="J1035" s="30"/>
      <c r="K1035" s="30"/>
      <c r="L1035" s="28"/>
      <c r="M1035" s="31"/>
      <c r="N1035" s="32"/>
      <c r="O1035" s="31"/>
      <c r="P1035" s="28"/>
      <c r="Q1035" s="28"/>
      <c r="R1035" s="31"/>
      <c r="S1035" s="31"/>
      <c r="T1035" s="33"/>
      <c r="U1035" s="33"/>
      <c r="V1035" s="33"/>
      <c r="W1035" s="33"/>
      <c r="X1035" s="33"/>
      <c r="Y1035" s="33"/>
      <c r="Z1035" s="30"/>
      <c r="AA1035" s="30"/>
    </row>
    <row r="1036" spans="1:27" ht="13.2" x14ac:dyDescent="0.25">
      <c r="A1036" s="78"/>
      <c r="B1036" s="28"/>
      <c r="C1036" s="28"/>
      <c r="D1036" s="27"/>
      <c r="E1036" s="28"/>
      <c r="F1036" s="27"/>
      <c r="G1036" s="28"/>
      <c r="H1036" s="31"/>
      <c r="I1036" s="31"/>
      <c r="J1036" s="30"/>
      <c r="K1036" s="30"/>
      <c r="L1036" s="28"/>
      <c r="M1036" s="31"/>
      <c r="N1036" s="32"/>
      <c r="O1036" s="31"/>
      <c r="P1036" s="28"/>
      <c r="Q1036" s="28"/>
      <c r="R1036" s="31"/>
      <c r="S1036" s="31"/>
      <c r="T1036" s="33"/>
      <c r="U1036" s="33"/>
      <c r="V1036" s="33"/>
      <c r="W1036" s="33"/>
      <c r="X1036" s="33"/>
      <c r="Y1036" s="33"/>
      <c r="Z1036" s="30"/>
      <c r="AA1036" s="30"/>
    </row>
    <row r="1037" spans="1:27" ht="13.2" x14ac:dyDescent="0.25">
      <c r="A1037" s="78"/>
      <c r="B1037" s="28"/>
      <c r="C1037" s="28"/>
      <c r="D1037" s="27"/>
      <c r="E1037" s="28"/>
      <c r="F1037" s="27"/>
      <c r="G1037" s="28"/>
      <c r="H1037" s="31"/>
      <c r="I1037" s="31"/>
      <c r="J1037" s="30"/>
      <c r="K1037" s="30"/>
      <c r="L1037" s="28"/>
      <c r="M1037" s="31"/>
      <c r="N1037" s="32"/>
      <c r="O1037" s="31"/>
      <c r="P1037" s="28"/>
      <c r="Q1037" s="28"/>
      <c r="R1037" s="31"/>
      <c r="S1037" s="31"/>
      <c r="T1037" s="33"/>
      <c r="U1037" s="33"/>
      <c r="V1037" s="33"/>
      <c r="W1037" s="33"/>
      <c r="X1037" s="33"/>
      <c r="Y1037" s="33"/>
      <c r="Z1037" s="30"/>
      <c r="AA1037" s="30"/>
    </row>
    <row r="1038" spans="1:27" ht="13.2" x14ac:dyDescent="0.25">
      <c r="A1038" s="78"/>
      <c r="B1038" s="28"/>
      <c r="C1038" s="28"/>
      <c r="D1038" s="27"/>
      <c r="E1038" s="28"/>
      <c r="F1038" s="27"/>
      <c r="G1038" s="28"/>
      <c r="H1038" s="31"/>
      <c r="I1038" s="31"/>
      <c r="J1038" s="30"/>
      <c r="K1038" s="30"/>
      <c r="L1038" s="28"/>
      <c r="M1038" s="31"/>
      <c r="N1038" s="32"/>
      <c r="O1038" s="31"/>
      <c r="P1038" s="28"/>
      <c r="Q1038" s="28"/>
      <c r="R1038" s="31"/>
      <c r="S1038" s="31"/>
      <c r="T1038" s="33"/>
      <c r="U1038" s="33"/>
      <c r="V1038" s="33"/>
      <c r="W1038" s="33"/>
      <c r="X1038" s="33"/>
      <c r="Y1038" s="33"/>
      <c r="Z1038" s="30"/>
      <c r="AA1038" s="30"/>
    </row>
    <row r="1039" spans="1:27" ht="13.2" x14ac:dyDescent="0.25">
      <c r="A1039" s="78"/>
      <c r="B1039" s="28"/>
      <c r="C1039" s="28"/>
      <c r="D1039" s="27"/>
      <c r="E1039" s="28"/>
      <c r="F1039" s="27"/>
      <c r="G1039" s="28"/>
      <c r="H1039" s="31"/>
      <c r="I1039" s="31"/>
      <c r="J1039" s="30"/>
      <c r="K1039" s="30"/>
      <c r="L1039" s="28"/>
      <c r="M1039" s="31"/>
      <c r="N1039" s="32"/>
      <c r="O1039" s="31"/>
      <c r="P1039" s="28"/>
      <c r="Q1039" s="28"/>
      <c r="R1039" s="31"/>
      <c r="S1039" s="31"/>
      <c r="T1039" s="33"/>
      <c r="U1039" s="33"/>
      <c r="V1039" s="33"/>
      <c r="W1039" s="33"/>
      <c r="X1039" s="33"/>
      <c r="Y1039" s="33"/>
      <c r="Z1039" s="30"/>
      <c r="AA1039" s="30"/>
    </row>
    <row r="1040" spans="1:27" ht="13.2" x14ac:dyDescent="0.25">
      <c r="A1040" s="78"/>
      <c r="B1040" s="28"/>
      <c r="C1040" s="28"/>
      <c r="D1040" s="27"/>
      <c r="E1040" s="28"/>
      <c r="F1040" s="27"/>
      <c r="G1040" s="28"/>
      <c r="H1040" s="31"/>
      <c r="I1040" s="31"/>
      <c r="J1040" s="30"/>
      <c r="K1040" s="30"/>
      <c r="L1040" s="28"/>
      <c r="M1040" s="31"/>
      <c r="N1040" s="32"/>
      <c r="O1040" s="31"/>
      <c r="P1040" s="28"/>
      <c r="Q1040" s="28"/>
      <c r="R1040" s="31"/>
      <c r="S1040" s="31"/>
      <c r="T1040" s="33"/>
      <c r="U1040" s="33"/>
      <c r="V1040" s="33"/>
      <c r="W1040" s="33"/>
      <c r="X1040" s="33"/>
      <c r="Y1040" s="33"/>
      <c r="Z1040" s="30"/>
      <c r="AA1040" s="30"/>
    </row>
    <row r="1041" spans="1:27" ht="13.2" x14ac:dyDescent="0.25">
      <c r="A1041" s="78"/>
      <c r="B1041" s="28"/>
      <c r="C1041" s="28"/>
      <c r="D1041" s="27"/>
      <c r="E1041" s="28"/>
      <c r="F1041" s="27"/>
      <c r="G1041" s="28"/>
      <c r="H1041" s="31"/>
      <c r="I1041" s="31"/>
      <c r="J1041" s="30"/>
      <c r="K1041" s="30"/>
      <c r="L1041" s="28"/>
      <c r="M1041" s="31"/>
      <c r="N1041" s="32"/>
      <c r="O1041" s="31"/>
      <c r="P1041" s="28"/>
      <c r="Q1041" s="28"/>
      <c r="R1041" s="31"/>
      <c r="S1041" s="31"/>
      <c r="T1041" s="33"/>
      <c r="U1041" s="33"/>
      <c r="V1041" s="33"/>
      <c r="W1041" s="33"/>
      <c r="X1041" s="33"/>
      <c r="Y1041" s="33"/>
      <c r="Z1041" s="30"/>
      <c r="AA1041" s="30"/>
    </row>
    <row r="1042" spans="1:27" ht="13.2" x14ac:dyDescent="0.25">
      <c r="A1042" s="78"/>
      <c r="B1042" s="28"/>
      <c r="C1042" s="28"/>
      <c r="D1042" s="27"/>
      <c r="E1042" s="28"/>
      <c r="F1042" s="27"/>
      <c r="G1042" s="28"/>
      <c r="H1042" s="31"/>
      <c r="I1042" s="31"/>
      <c r="J1042" s="30"/>
      <c r="K1042" s="30"/>
      <c r="L1042" s="28"/>
      <c r="M1042" s="31"/>
      <c r="N1042" s="32"/>
      <c r="O1042" s="31"/>
      <c r="P1042" s="28"/>
      <c r="Q1042" s="28"/>
      <c r="R1042" s="31"/>
      <c r="S1042" s="31"/>
      <c r="T1042" s="33"/>
      <c r="U1042" s="33"/>
      <c r="V1042" s="33"/>
      <c r="W1042" s="33"/>
      <c r="X1042" s="33"/>
      <c r="Y1042" s="33"/>
      <c r="Z1042" s="30"/>
      <c r="AA1042" s="30"/>
    </row>
    <row r="1043" spans="1:27" ht="13.2" x14ac:dyDescent="0.25">
      <c r="A1043" s="78"/>
      <c r="B1043" s="28"/>
      <c r="C1043" s="28"/>
      <c r="D1043" s="27"/>
      <c r="E1043" s="28"/>
      <c r="F1043" s="27"/>
      <c r="G1043" s="28"/>
      <c r="H1043" s="31"/>
      <c r="I1043" s="31"/>
      <c r="J1043" s="30"/>
      <c r="K1043" s="30"/>
      <c r="L1043" s="28"/>
      <c r="M1043" s="31"/>
      <c r="N1043" s="32"/>
      <c r="O1043" s="31"/>
      <c r="P1043" s="28"/>
      <c r="Q1043" s="28"/>
      <c r="R1043" s="31"/>
      <c r="S1043" s="31"/>
      <c r="T1043" s="33"/>
      <c r="U1043" s="33"/>
      <c r="V1043" s="33"/>
      <c r="W1043" s="33"/>
      <c r="X1043" s="33"/>
      <c r="Y1043" s="33"/>
      <c r="Z1043" s="30"/>
      <c r="AA1043" s="30"/>
    </row>
    <row r="1044" spans="1:27" ht="13.2" x14ac:dyDescent="0.25">
      <c r="A1044" s="78"/>
      <c r="B1044" s="28"/>
      <c r="C1044" s="28"/>
      <c r="D1044" s="27"/>
      <c r="E1044" s="28"/>
      <c r="F1044" s="27"/>
      <c r="G1044" s="28"/>
      <c r="H1044" s="31"/>
      <c r="I1044" s="31"/>
      <c r="J1044" s="30"/>
      <c r="K1044" s="30"/>
      <c r="L1044" s="28"/>
      <c r="M1044" s="31"/>
      <c r="N1044" s="32"/>
      <c r="O1044" s="31"/>
      <c r="P1044" s="28"/>
      <c r="Q1044" s="28"/>
      <c r="R1044" s="31"/>
      <c r="S1044" s="31"/>
      <c r="T1044" s="33"/>
      <c r="U1044" s="33"/>
      <c r="V1044" s="33"/>
      <c r="W1044" s="33"/>
      <c r="X1044" s="33"/>
      <c r="Y1044" s="33"/>
      <c r="Z1044" s="30"/>
      <c r="AA1044" s="30"/>
    </row>
    <row r="1045" spans="1:27" ht="13.2" x14ac:dyDescent="0.25">
      <c r="A1045" s="78"/>
      <c r="B1045" s="28"/>
      <c r="C1045" s="28"/>
      <c r="D1045" s="27"/>
      <c r="E1045" s="28"/>
      <c r="F1045" s="27"/>
      <c r="G1045" s="28"/>
      <c r="H1045" s="31"/>
      <c r="I1045" s="31"/>
      <c r="J1045" s="30"/>
      <c r="K1045" s="30"/>
      <c r="L1045" s="28"/>
      <c r="M1045" s="31"/>
      <c r="N1045" s="32"/>
      <c r="O1045" s="31"/>
      <c r="P1045" s="28"/>
      <c r="Q1045" s="28"/>
      <c r="R1045" s="31"/>
      <c r="S1045" s="31"/>
      <c r="T1045" s="33"/>
      <c r="U1045" s="33"/>
      <c r="V1045" s="33"/>
      <c r="W1045" s="33"/>
      <c r="X1045" s="33"/>
      <c r="Y1045" s="33"/>
      <c r="Z1045" s="30"/>
      <c r="AA1045" s="30"/>
    </row>
    <row r="1046" spans="1:27" ht="13.2" x14ac:dyDescent="0.25">
      <c r="A1046" s="78"/>
      <c r="B1046" s="28"/>
      <c r="C1046" s="28"/>
      <c r="D1046" s="27"/>
      <c r="E1046" s="28"/>
      <c r="F1046" s="27"/>
      <c r="G1046" s="28"/>
      <c r="H1046" s="31"/>
      <c r="I1046" s="31"/>
      <c r="J1046" s="30"/>
      <c r="K1046" s="30"/>
      <c r="L1046" s="28"/>
      <c r="M1046" s="31"/>
      <c r="N1046" s="32"/>
      <c r="O1046" s="31"/>
      <c r="P1046" s="28"/>
      <c r="Q1046" s="28"/>
      <c r="R1046" s="31"/>
      <c r="S1046" s="31"/>
      <c r="T1046" s="33"/>
      <c r="U1046" s="33"/>
      <c r="V1046" s="33"/>
      <c r="W1046" s="33"/>
      <c r="X1046" s="33"/>
      <c r="Y1046" s="33"/>
      <c r="Z1046" s="30"/>
      <c r="AA1046" s="30"/>
    </row>
    <row r="1047" spans="1:27" ht="13.2" x14ac:dyDescent="0.25">
      <c r="A1047" s="78"/>
      <c r="B1047" s="28"/>
      <c r="C1047" s="28"/>
      <c r="D1047" s="27"/>
      <c r="E1047" s="28"/>
      <c r="F1047" s="27"/>
      <c r="G1047" s="28"/>
      <c r="H1047" s="31"/>
      <c r="I1047" s="31"/>
      <c r="J1047" s="30"/>
      <c r="K1047" s="30"/>
      <c r="L1047" s="28"/>
      <c r="M1047" s="31"/>
      <c r="N1047" s="32"/>
      <c r="O1047" s="31"/>
      <c r="P1047" s="28"/>
      <c r="Q1047" s="28"/>
      <c r="R1047" s="31"/>
      <c r="S1047" s="31"/>
      <c r="T1047" s="33"/>
      <c r="U1047" s="33"/>
      <c r="V1047" s="33"/>
      <c r="W1047" s="33"/>
      <c r="X1047" s="33"/>
      <c r="Y1047" s="33"/>
      <c r="Z1047" s="30"/>
      <c r="AA1047" s="30"/>
    </row>
    <row r="1048" spans="1:27" ht="13.2" x14ac:dyDescent="0.25">
      <c r="A1048" s="78"/>
      <c r="B1048" s="28"/>
      <c r="C1048" s="28"/>
      <c r="D1048" s="27"/>
      <c r="E1048" s="28"/>
      <c r="F1048" s="27"/>
      <c r="G1048" s="28"/>
      <c r="H1048" s="31"/>
      <c r="I1048" s="31"/>
      <c r="J1048" s="30"/>
      <c r="K1048" s="30"/>
      <c r="L1048" s="28"/>
      <c r="M1048" s="31"/>
      <c r="N1048" s="32"/>
      <c r="O1048" s="31"/>
      <c r="P1048" s="28"/>
      <c r="Q1048" s="28"/>
      <c r="R1048" s="31"/>
      <c r="S1048" s="31"/>
      <c r="T1048" s="33"/>
      <c r="U1048" s="33"/>
      <c r="V1048" s="33"/>
      <c r="W1048" s="33"/>
      <c r="X1048" s="33"/>
      <c r="Y1048" s="33"/>
      <c r="Z1048" s="30"/>
      <c r="AA1048" s="30"/>
    </row>
    <row r="1049" spans="1:27" ht="13.2" x14ac:dyDescent="0.25">
      <c r="A1049" s="78"/>
      <c r="B1049" s="28"/>
      <c r="C1049" s="28"/>
      <c r="D1049" s="27"/>
      <c r="E1049" s="28"/>
      <c r="F1049" s="27"/>
      <c r="G1049" s="28"/>
      <c r="H1049" s="31"/>
      <c r="I1049" s="31"/>
      <c r="J1049" s="30"/>
      <c r="K1049" s="30"/>
      <c r="L1049" s="28"/>
      <c r="M1049" s="31"/>
      <c r="N1049" s="32"/>
      <c r="O1049" s="31"/>
      <c r="P1049" s="28"/>
      <c r="Q1049" s="28"/>
      <c r="R1049" s="31"/>
      <c r="S1049" s="31"/>
      <c r="T1049" s="33"/>
      <c r="U1049" s="33"/>
      <c r="V1049" s="33"/>
      <c r="W1049" s="33"/>
      <c r="X1049" s="33"/>
      <c r="Y1049" s="33"/>
      <c r="Z1049" s="30"/>
      <c r="AA1049" s="30"/>
    </row>
    <row r="1050" spans="1:27" ht="13.2" x14ac:dyDescent="0.25">
      <c r="A1050" s="78"/>
      <c r="B1050" s="28"/>
      <c r="C1050" s="28"/>
      <c r="D1050" s="27"/>
      <c r="E1050" s="28"/>
      <c r="F1050" s="27"/>
      <c r="G1050" s="28"/>
      <c r="H1050" s="31"/>
      <c r="I1050" s="31"/>
      <c r="J1050" s="30"/>
      <c r="K1050" s="30"/>
      <c r="L1050" s="28"/>
      <c r="M1050" s="31"/>
      <c r="N1050" s="32"/>
      <c r="O1050" s="31"/>
      <c r="P1050" s="28"/>
      <c r="Q1050" s="28"/>
      <c r="R1050" s="31"/>
      <c r="S1050" s="31"/>
      <c r="T1050" s="33"/>
      <c r="U1050" s="33"/>
      <c r="V1050" s="33"/>
      <c r="W1050" s="33"/>
      <c r="X1050" s="33"/>
      <c r="Y1050" s="33"/>
      <c r="Z1050" s="30"/>
      <c r="AA1050" s="30"/>
    </row>
    <row r="1051" spans="1:27" ht="13.2" x14ac:dyDescent="0.25">
      <c r="A1051" s="78"/>
      <c r="B1051" s="28"/>
      <c r="C1051" s="28"/>
      <c r="D1051" s="27"/>
      <c r="E1051" s="28"/>
      <c r="F1051" s="27"/>
      <c r="G1051" s="28"/>
      <c r="H1051" s="31"/>
      <c r="I1051" s="31"/>
      <c r="J1051" s="30"/>
      <c r="K1051" s="30"/>
      <c r="L1051" s="28"/>
      <c r="M1051" s="31"/>
      <c r="N1051" s="32"/>
      <c r="O1051" s="31"/>
      <c r="P1051" s="28"/>
      <c r="Q1051" s="28"/>
      <c r="R1051" s="31"/>
      <c r="S1051" s="31"/>
      <c r="T1051" s="33"/>
      <c r="U1051" s="33"/>
      <c r="V1051" s="33"/>
      <c r="W1051" s="33"/>
      <c r="X1051" s="33"/>
      <c r="Y1051" s="33"/>
      <c r="Z1051" s="30"/>
      <c r="AA1051" s="30"/>
    </row>
    <row r="1052" spans="1:27" ht="13.2" x14ac:dyDescent="0.25">
      <c r="A1052" s="78"/>
      <c r="B1052" s="28"/>
      <c r="C1052" s="28"/>
      <c r="D1052" s="27"/>
      <c r="E1052" s="28"/>
      <c r="F1052" s="27"/>
      <c r="G1052" s="28"/>
      <c r="H1052" s="31"/>
      <c r="I1052" s="31"/>
      <c r="J1052" s="30"/>
      <c r="K1052" s="30"/>
      <c r="L1052" s="28"/>
      <c r="M1052" s="31"/>
      <c r="N1052" s="32"/>
      <c r="O1052" s="31"/>
      <c r="P1052" s="28"/>
      <c r="Q1052" s="28"/>
      <c r="R1052" s="31"/>
      <c r="S1052" s="31"/>
      <c r="T1052" s="33"/>
      <c r="U1052" s="33"/>
      <c r="V1052" s="33"/>
      <c r="W1052" s="33"/>
      <c r="X1052" s="33"/>
      <c r="Y1052" s="33"/>
      <c r="Z1052" s="30"/>
      <c r="AA1052" s="30"/>
    </row>
    <row r="1053" spans="1:27" ht="13.2" x14ac:dyDescent="0.25">
      <c r="A1053" s="78"/>
      <c r="B1053" s="28"/>
      <c r="C1053" s="28"/>
      <c r="D1053" s="27"/>
      <c r="E1053" s="28"/>
      <c r="F1053" s="27"/>
      <c r="G1053" s="28"/>
      <c r="H1053" s="31"/>
      <c r="I1053" s="31"/>
      <c r="J1053" s="30"/>
      <c r="K1053" s="30"/>
      <c r="L1053" s="28"/>
      <c r="M1053" s="31"/>
      <c r="N1053" s="32"/>
      <c r="O1053" s="31"/>
      <c r="P1053" s="28"/>
      <c r="Q1053" s="28"/>
      <c r="R1053" s="31"/>
      <c r="S1053" s="31"/>
      <c r="T1053" s="33"/>
      <c r="U1053" s="33"/>
      <c r="V1053" s="33"/>
      <c r="W1053" s="33"/>
      <c r="X1053" s="33"/>
      <c r="Y1053" s="33"/>
      <c r="Z1053" s="30"/>
      <c r="AA1053" s="30"/>
    </row>
    <row r="1054" spans="1:27" ht="13.2" x14ac:dyDescent="0.25">
      <c r="A1054" s="78"/>
      <c r="B1054" s="28"/>
      <c r="C1054" s="28"/>
      <c r="D1054" s="27"/>
      <c r="E1054" s="28"/>
      <c r="F1054" s="27"/>
      <c r="G1054" s="28"/>
      <c r="H1054" s="31"/>
      <c r="I1054" s="31"/>
      <c r="J1054" s="30"/>
      <c r="K1054" s="30"/>
      <c r="L1054" s="28"/>
      <c r="M1054" s="31"/>
      <c r="N1054" s="32"/>
      <c r="O1054" s="31"/>
      <c r="P1054" s="28"/>
      <c r="Q1054" s="28"/>
      <c r="R1054" s="31"/>
      <c r="S1054" s="31"/>
      <c r="T1054" s="33"/>
      <c r="U1054" s="33"/>
      <c r="V1054" s="33"/>
      <c r="W1054" s="33"/>
      <c r="X1054" s="33"/>
      <c r="Y1054" s="33"/>
      <c r="Z1054" s="30"/>
      <c r="AA1054" s="30"/>
    </row>
    <row r="1055" spans="1:27" ht="13.2" x14ac:dyDescent="0.25">
      <c r="A1055" s="78"/>
      <c r="B1055" s="28"/>
      <c r="C1055" s="28"/>
      <c r="D1055" s="27"/>
      <c r="E1055" s="28"/>
      <c r="F1055" s="27"/>
      <c r="G1055" s="28"/>
      <c r="H1055" s="31"/>
      <c r="I1055" s="31"/>
      <c r="J1055" s="30"/>
      <c r="K1055" s="30"/>
      <c r="L1055" s="28"/>
      <c r="M1055" s="31"/>
      <c r="N1055" s="32"/>
      <c r="O1055" s="31"/>
      <c r="P1055" s="28"/>
      <c r="Q1055" s="28"/>
      <c r="R1055" s="31"/>
      <c r="S1055" s="31"/>
      <c r="T1055" s="33"/>
      <c r="U1055" s="33"/>
      <c r="V1055" s="33"/>
      <c r="W1055" s="33"/>
      <c r="X1055" s="33"/>
      <c r="Y1055" s="33"/>
      <c r="Z1055" s="30"/>
      <c r="AA1055" s="30"/>
    </row>
    <row r="1056" spans="1:27" ht="13.2" x14ac:dyDescent="0.25">
      <c r="A1056" s="78"/>
      <c r="B1056" s="28"/>
      <c r="C1056" s="28"/>
      <c r="D1056" s="27"/>
      <c r="E1056" s="28"/>
      <c r="F1056" s="27"/>
      <c r="G1056" s="28"/>
      <c r="H1056" s="31"/>
      <c r="I1056" s="31"/>
      <c r="J1056" s="30"/>
      <c r="K1056" s="30"/>
      <c r="L1056" s="28"/>
      <c r="M1056" s="31"/>
      <c r="N1056" s="32"/>
      <c r="O1056" s="31"/>
      <c r="P1056" s="28"/>
      <c r="Q1056" s="28"/>
      <c r="R1056" s="31"/>
      <c r="S1056" s="31"/>
      <c r="T1056" s="33"/>
      <c r="U1056" s="33"/>
      <c r="V1056" s="33"/>
      <c r="W1056" s="33"/>
      <c r="X1056" s="33"/>
      <c r="Y1056" s="33"/>
      <c r="Z1056" s="30"/>
      <c r="AA1056" s="30"/>
    </row>
    <row r="1057" spans="1:27" ht="13.2" x14ac:dyDescent="0.25">
      <c r="A1057" s="78"/>
      <c r="B1057" s="28"/>
      <c r="C1057" s="28"/>
      <c r="D1057" s="27"/>
      <c r="E1057" s="28"/>
      <c r="F1057" s="27"/>
      <c r="G1057" s="28"/>
      <c r="H1057" s="31"/>
      <c r="I1057" s="31"/>
      <c r="J1057" s="30"/>
      <c r="K1057" s="30"/>
      <c r="L1057" s="28"/>
      <c r="M1057" s="31"/>
      <c r="N1057" s="32"/>
      <c r="O1057" s="31"/>
      <c r="P1057" s="28"/>
      <c r="Q1057" s="28"/>
      <c r="R1057" s="31"/>
      <c r="S1057" s="31"/>
      <c r="T1057" s="33"/>
      <c r="U1057" s="33"/>
      <c r="V1057" s="33"/>
      <c r="W1057" s="33"/>
      <c r="X1057" s="33"/>
      <c r="Y1057" s="33"/>
      <c r="Z1057" s="30"/>
      <c r="AA1057" s="30"/>
    </row>
    <row r="1058" spans="1:27" ht="13.2" x14ac:dyDescent="0.25">
      <c r="A1058" s="78"/>
      <c r="B1058" s="28"/>
      <c r="C1058" s="28"/>
      <c r="D1058" s="27"/>
      <c r="E1058" s="28"/>
      <c r="F1058" s="27"/>
      <c r="G1058" s="28"/>
      <c r="H1058" s="31"/>
      <c r="I1058" s="31"/>
      <c r="J1058" s="30"/>
      <c r="K1058" s="30"/>
      <c r="L1058" s="28"/>
      <c r="M1058" s="31"/>
      <c r="N1058" s="32"/>
      <c r="O1058" s="31"/>
      <c r="P1058" s="28"/>
      <c r="Q1058" s="28"/>
      <c r="R1058" s="31"/>
      <c r="S1058" s="31"/>
      <c r="T1058" s="33"/>
      <c r="U1058" s="33"/>
      <c r="V1058" s="33"/>
      <c r="W1058" s="33"/>
      <c r="X1058" s="33"/>
      <c r="Y1058" s="33"/>
      <c r="Z1058" s="30"/>
      <c r="AA1058" s="30"/>
    </row>
    <row r="1059" spans="1:27" ht="13.2" x14ac:dyDescent="0.25">
      <c r="A1059" s="78"/>
      <c r="B1059" s="28"/>
      <c r="C1059" s="28"/>
      <c r="D1059" s="27"/>
      <c r="E1059" s="28"/>
      <c r="F1059" s="27"/>
      <c r="G1059" s="28"/>
      <c r="H1059" s="31"/>
      <c r="I1059" s="31"/>
      <c r="J1059" s="30"/>
      <c r="K1059" s="30"/>
      <c r="L1059" s="28"/>
      <c r="M1059" s="31"/>
      <c r="N1059" s="32"/>
      <c r="O1059" s="31"/>
      <c r="P1059" s="28"/>
      <c r="Q1059" s="28"/>
      <c r="R1059" s="31"/>
      <c r="S1059" s="31"/>
      <c r="T1059" s="33"/>
      <c r="U1059" s="33"/>
      <c r="V1059" s="33"/>
      <c r="W1059" s="33"/>
      <c r="X1059" s="33"/>
      <c r="Y1059" s="33"/>
      <c r="Z1059" s="30"/>
      <c r="AA1059" s="30"/>
    </row>
    <row r="1060" spans="1:27" ht="13.2" x14ac:dyDescent="0.25">
      <c r="A1060" s="78"/>
      <c r="B1060" s="28"/>
      <c r="C1060" s="28"/>
      <c r="D1060" s="27"/>
      <c r="E1060" s="28"/>
      <c r="F1060" s="27"/>
      <c r="G1060" s="28"/>
      <c r="H1060" s="31"/>
      <c r="I1060" s="31"/>
      <c r="J1060" s="30"/>
      <c r="K1060" s="30"/>
      <c r="L1060" s="28"/>
      <c r="M1060" s="31"/>
      <c r="N1060" s="32"/>
      <c r="O1060" s="31"/>
      <c r="P1060" s="28"/>
      <c r="Q1060" s="28"/>
      <c r="R1060" s="31"/>
      <c r="S1060" s="31"/>
      <c r="T1060" s="33"/>
      <c r="U1060" s="33"/>
      <c r="V1060" s="33"/>
      <c r="W1060" s="33"/>
      <c r="X1060" s="33"/>
      <c r="Y1060" s="33"/>
      <c r="Z1060" s="30"/>
      <c r="AA1060" s="30"/>
    </row>
    <row r="1061" spans="1:27" ht="13.2" x14ac:dyDescent="0.25">
      <c r="A1061" s="78"/>
      <c r="B1061" s="28"/>
      <c r="C1061" s="28"/>
      <c r="D1061" s="27"/>
      <c r="E1061" s="28"/>
      <c r="F1061" s="27"/>
      <c r="G1061" s="28"/>
      <c r="H1061" s="31"/>
      <c r="I1061" s="31"/>
      <c r="J1061" s="30"/>
      <c r="K1061" s="30"/>
      <c r="L1061" s="28"/>
      <c r="M1061" s="31"/>
      <c r="N1061" s="32"/>
      <c r="O1061" s="31"/>
      <c r="P1061" s="28"/>
      <c r="Q1061" s="28"/>
      <c r="R1061" s="31"/>
      <c r="S1061" s="31"/>
      <c r="T1061" s="33"/>
      <c r="U1061" s="33"/>
      <c r="V1061" s="33"/>
      <c r="W1061" s="33"/>
      <c r="X1061" s="33"/>
      <c r="Y1061" s="33"/>
      <c r="Z1061" s="30"/>
      <c r="AA1061" s="30"/>
    </row>
    <row r="1062" spans="1:27" ht="13.2" x14ac:dyDescent="0.25">
      <c r="A1062" s="78"/>
      <c r="B1062" s="28"/>
      <c r="C1062" s="28"/>
      <c r="D1062" s="27"/>
      <c r="E1062" s="28"/>
      <c r="F1062" s="27"/>
      <c r="G1062" s="28"/>
      <c r="H1062" s="31"/>
      <c r="I1062" s="31"/>
      <c r="J1062" s="30"/>
      <c r="K1062" s="30"/>
      <c r="L1062" s="28"/>
      <c r="M1062" s="31"/>
      <c r="N1062" s="32"/>
      <c r="O1062" s="31"/>
      <c r="P1062" s="28"/>
      <c r="Q1062" s="28"/>
      <c r="R1062" s="31"/>
      <c r="S1062" s="31"/>
      <c r="T1062" s="33"/>
      <c r="U1062" s="33"/>
      <c r="V1062" s="33"/>
      <c r="W1062" s="33"/>
      <c r="X1062" s="33"/>
      <c r="Y1062" s="33"/>
      <c r="Z1062" s="30"/>
      <c r="AA1062" s="30"/>
    </row>
    <row r="1063" spans="1:27" ht="13.2" x14ac:dyDescent="0.25">
      <c r="A1063" s="78"/>
      <c r="B1063" s="28"/>
      <c r="C1063" s="28"/>
      <c r="D1063" s="27"/>
      <c r="E1063" s="28"/>
      <c r="F1063" s="27"/>
      <c r="G1063" s="28"/>
      <c r="H1063" s="31"/>
      <c r="I1063" s="31"/>
      <c r="J1063" s="30"/>
      <c r="K1063" s="30"/>
      <c r="L1063" s="28"/>
      <c r="M1063" s="31"/>
      <c r="N1063" s="32"/>
      <c r="O1063" s="31"/>
      <c r="P1063" s="28"/>
      <c r="Q1063" s="28"/>
      <c r="R1063" s="31"/>
      <c r="S1063" s="31"/>
      <c r="T1063" s="33"/>
      <c r="U1063" s="33"/>
      <c r="V1063" s="33"/>
      <c r="W1063" s="33"/>
      <c r="X1063" s="33"/>
      <c r="Y1063" s="33"/>
      <c r="Z1063" s="30"/>
      <c r="AA1063" s="30"/>
    </row>
    <row r="1064" spans="1:27" ht="13.2" x14ac:dyDescent="0.25">
      <c r="A1064" s="78"/>
      <c r="B1064" s="28"/>
      <c r="C1064" s="28"/>
      <c r="D1064" s="27"/>
      <c r="E1064" s="28"/>
      <c r="F1064" s="27"/>
      <c r="G1064" s="28"/>
      <c r="H1064" s="31"/>
      <c r="I1064" s="31"/>
      <c r="J1064" s="30"/>
      <c r="K1064" s="30"/>
      <c r="L1064" s="28"/>
      <c r="M1064" s="31"/>
      <c r="N1064" s="32"/>
      <c r="O1064" s="31"/>
      <c r="P1064" s="28"/>
      <c r="Q1064" s="28"/>
      <c r="R1064" s="31"/>
      <c r="S1064" s="31"/>
      <c r="T1064" s="33"/>
      <c r="U1064" s="33"/>
      <c r="V1064" s="33"/>
      <c r="W1064" s="33"/>
      <c r="X1064" s="33"/>
      <c r="Y1064" s="33"/>
      <c r="Z1064" s="30"/>
      <c r="AA1064" s="30"/>
    </row>
    <row r="1065" spans="1:27" ht="13.2" x14ac:dyDescent="0.25">
      <c r="A1065" s="78"/>
      <c r="B1065" s="28"/>
      <c r="C1065" s="28"/>
      <c r="D1065" s="27"/>
      <c r="E1065" s="28"/>
      <c r="F1065" s="27"/>
      <c r="G1065" s="28"/>
      <c r="H1065" s="31"/>
      <c r="I1065" s="31"/>
      <c r="J1065" s="30"/>
      <c r="K1065" s="30"/>
      <c r="L1065" s="28"/>
      <c r="M1065" s="31"/>
      <c r="N1065" s="32"/>
      <c r="O1065" s="31"/>
      <c r="P1065" s="28"/>
      <c r="Q1065" s="28"/>
      <c r="R1065" s="31"/>
      <c r="S1065" s="31"/>
      <c r="T1065" s="33"/>
      <c r="U1065" s="33"/>
      <c r="V1065" s="33"/>
      <c r="W1065" s="33"/>
      <c r="X1065" s="33"/>
      <c r="Y1065" s="33"/>
      <c r="Z1065" s="30"/>
      <c r="AA1065" s="30"/>
    </row>
    <row r="1066" spans="1:27" ht="13.2" x14ac:dyDescent="0.25">
      <c r="A1066" s="78"/>
      <c r="B1066" s="28"/>
      <c r="C1066" s="28"/>
      <c r="D1066" s="27"/>
      <c r="E1066" s="28"/>
      <c r="F1066" s="27"/>
      <c r="G1066" s="28"/>
      <c r="H1066" s="31"/>
      <c r="I1066" s="31"/>
      <c r="J1066" s="30"/>
      <c r="K1066" s="30"/>
      <c r="L1066" s="28"/>
      <c r="M1066" s="31"/>
      <c r="N1066" s="32"/>
      <c r="O1066" s="31"/>
      <c r="P1066" s="28"/>
      <c r="Q1066" s="28"/>
      <c r="R1066" s="31"/>
      <c r="S1066" s="31"/>
      <c r="T1066" s="33"/>
      <c r="U1066" s="33"/>
      <c r="V1066" s="33"/>
      <c r="W1066" s="33"/>
      <c r="X1066" s="33"/>
      <c r="Y1066" s="33"/>
      <c r="Z1066" s="30"/>
      <c r="AA1066" s="30"/>
    </row>
    <row r="1067" spans="1:27" ht="13.2" x14ac:dyDescent="0.25">
      <c r="A1067" s="78"/>
      <c r="B1067" s="28"/>
      <c r="C1067" s="28"/>
      <c r="D1067" s="27"/>
      <c r="E1067" s="28"/>
      <c r="F1067" s="27"/>
      <c r="G1067" s="28"/>
      <c r="H1067" s="31"/>
      <c r="I1067" s="31"/>
      <c r="J1067" s="30"/>
      <c r="K1067" s="30"/>
      <c r="L1067" s="28"/>
      <c r="M1067" s="31"/>
      <c r="N1067" s="32"/>
      <c r="O1067" s="31"/>
      <c r="P1067" s="28"/>
      <c r="Q1067" s="28"/>
      <c r="R1067" s="31"/>
      <c r="S1067" s="31"/>
      <c r="T1067" s="33"/>
      <c r="U1067" s="33"/>
      <c r="V1067" s="33"/>
      <c r="W1067" s="33"/>
      <c r="X1067" s="33"/>
      <c r="Y1067" s="33"/>
      <c r="Z1067" s="30"/>
      <c r="AA1067" s="30"/>
    </row>
    <row r="1068" spans="1:27" ht="13.2" x14ac:dyDescent="0.25">
      <c r="A1068" s="78"/>
      <c r="B1068" s="28"/>
      <c r="C1068" s="28"/>
      <c r="D1068" s="27"/>
      <c r="E1068" s="28"/>
      <c r="F1068" s="27"/>
      <c r="G1068" s="28"/>
      <c r="H1068" s="31"/>
      <c r="I1068" s="31"/>
      <c r="J1068" s="30"/>
      <c r="K1068" s="30"/>
      <c r="L1068" s="28"/>
      <c r="M1068" s="31"/>
      <c r="N1068" s="32"/>
      <c r="O1068" s="31"/>
      <c r="P1068" s="28"/>
      <c r="Q1068" s="28"/>
      <c r="R1068" s="31"/>
      <c r="S1068" s="31"/>
      <c r="T1068" s="33"/>
      <c r="U1068" s="33"/>
      <c r="V1068" s="33"/>
      <c r="W1068" s="33"/>
      <c r="X1068" s="33"/>
      <c r="Y1068" s="33"/>
      <c r="Z1068" s="30"/>
      <c r="AA1068" s="30"/>
    </row>
    <row r="1069" spans="1:27" ht="13.2" x14ac:dyDescent="0.25">
      <c r="A1069" s="78"/>
      <c r="B1069" s="28"/>
      <c r="C1069" s="28"/>
      <c r="D1069" s="27"/>
      <c r="E1069" s="28"/>
      <c r="F1069" s="27"/>
      <c r="G1069" s="28"/>
      <c r="H1069" s="31"/>
      <c r="I1069" s="31"/>
      <c r="J1069" s="30"/>
      <c r="K1069" s="30"/>
      <c r="L1069" s="28"/>
      <c r="M1069" s="31"/>
      <c r="N1069" s="32"/>
      <c r="O1069" s="31"/>
      <c r="P1069" s="28"/>
      <c r="Q1069" s="28"/>
      <c r="R1069" s="31"/>
      <c r="S1069" s="31"/>
      <c r="T1069" s="33"/>
      <c r="U1069" s="33"/>
      <c r="V1069" s="33"/>
      <c r="W1069" s="33"/>
      <c r="X1069" s="33"/>
      <c r="Y1069" s="33"/>
      <c r="Z1069" s="30"/>
      <c r="AA1069" s="30"/>
    </row>
    <row r="1070" spans="1:27" ht="13.2" x14ac:dyDescent="0.25">
      <c r="A1070" s="78"/>
      <c r="B1070" s="28"/>
      <c r="C1070" s="28"/>
      <c r="D1070" s="27"/>
      <c r="E1070" s="28"/>
      <c r="F1070" s="27"/>
      <c r="G1070" s="28"/>
      <c r="H1070" s="31"/>
      <c r="I1070" s="31"/>
      <c r="J1070" s="30"/>
      <c r="K1070" s="30"/>
      <c r="L1070" s="28"/>
      <c r="M1070" s="31"/>
      <c r="N1070" s="32"/>
      <c r="O1070" s="31"/>
      <c r="P1070" s="28"/>
      <c r="Q1070" s="28"/>
      <c r="R1070" s="31"/>
      <c r="S1070" s="31"/>
      <c r="T1070" s="33"/>
      <c r="U1070" s="33"/>
      <c r="V1070" s="33"/>
      <c r="W1070" s="33"/>
      <c r="X1070" s="33"/>
      <c r="Y1070" s="33"/>
      <c r="Z1070" s="30"/>
      <c r="AA1070" s="30"/>
    </row>
    <row r="1071" spans="1:27" ht="13.2" x14ac:dyDescent="0.25">
      <c r="A1071" s="78"/>
      <c r="B1071" s="28"/>
      <c r="C1071" s="28"/>
      <c r="D1071" s="27"/>
      <c r="E1071" s="28"/>
      <c r="F1071" s="27"/>
      <c r="G1071" s="28"/>
      <c r="H1071" s="31"/>
      <c r="I1071" s="31"/>
      <c r="J1071" s="30"/>
      <c r="K1071" s="30"/>
      <c r="L1071" s="28"/>
      <c r="M1071" s="31"/>
      <c r="N1071" s="32"/>
      <c r="O1071" s="31"/>
      <c r="P1071" s="28"/>
      <c r="Q1071" s="28"/>
      <c r="R1071" s="31"/>
      <c r="S1071" s="31"/>
      <c r="T1071" s="33"/>
      <c r="U1071" s="33"/>
      <c r="V1071" s="33"/>
      <c r="W1071" s="33"/>
      <c r="X1071" s="33"/>
      <c r="Y1071" s="33"/>
      <c r="Z1071" s="30"/>
      <c r="AA1071" s="30"/>
    </row>
    <row r="1072" spans="1:27" ht="13.2" x14ac:dyDescent="0.25">
      <c r="A1072" s="78"/>
      <c r="B1072" s="28"/>
      <c r="C1072" s="28"/>
      <c r="D1072" s="27"/>
      <c r="E1072" s="28"/>
      <c r="F1072" s="27"/>
      <c r="G1072" s="28"/>
      <c r="H1072" s="31"/>
      <c r="I1072" s="31"/>
      <c r="J1072" s="30"/>
      <c r="K1072" s="30"/>
      <c r="L1072" s="28"/>
      <c r="M1072" s="31"/>
      <c r="N1072" s="32"/>
      <c r="O1072" s="31"/>
      <c r="P1072" s="28"/>
      <c r="Q1072" s="28"/>
      <c r="R1072" s="31"/>
      <c r="S1072" s="31"/>
      <c r="T1072" s="33"/>
      <c r="U1072" s="33"/>
      <c r="V1072" s="33"/>
      <c r="W1072" s="33"/>
      <c r="X1072" s="33"/>
      <c r="Y1072" s="33"/>
      <c r="Z1072" s="30"/>
      <c r="AA1072" s="30"/>
    </row>
    <row r="1073" spans="1:27" ht="13.2" x14ac:dyDescent="0.25">
      <c r="A1073" s="78"/>
      <c r="B1073" s="28"/>
      <c r="C1073" s="28"/>
      <c r="D1073" s="27"/>
      <c r="E1073" s="28"/>
      <c r="F1073" s="27"/>
      <c r="G1073" s="28"/>
      <c r="H1073" s="31"/>
      <c r="I1073" s="31"/>
      <c r="J1073" s="30"/>
      <c r="K1073" s="30"/>
      <c r="L1073" s="28"/>
      <c r="M1073" s="31"/>
      <c r="N1073" s="32"/>
      <c r="O1073" s="31"/>
      <c r="P1073" s="28"/>
      <c r="Q1073" s="28"/>
      <c r="R1073" s="31"/>
      <c r="S1073" s="31"/>
      <c r="T1073" s="33"/>
      <c r="U1073" s="33"/>
      <c r="V1073" s="33"/>
      <c r="W1073" s="33"/>
      <c r="X1073" s="33"/>
      <c r="Y1073" s="33"/>
      <c r="Z1073" s="30"/>
      <c r="AA1073" s="30"/>
    </row>
    <row r="1074" spans="1:27" ht="13.2" x14ac:dyDescent="0.25">
      <c r="A1074" s="78"/>
      <c r="B1074" s="28"/>
      <c r="C1074" s="28"/>
      <c r="D1074" s="27"/>
      <c r="E1074" s="28"/>
      <c r="F1074" s="27"/>
      <c r="G1074" s="28"/>
      <c r="H1074" s="31"/>
      <c r="I1074" s="31"/>
      <c r="J1074" s="30"/>
      <c r="K1074" s="30"/>
      <c r="L1074" s="28"/>
      <c r="M1074" s="31"/>
      <c r="N1074" s="32"/>
      <c r="O1074" s="31"/>
      <c r="P1074" s="28"/>
      <c r="Q1074" s="28"/>
      <c r="R1074" s="31"/>
      <c r="S1074" s="31"/>
      <c r="T1074" s="33"/>
      <c r="U1074" s="33"/>
      <c r="V1074" s="33"/>
      <c r="W1074" s="33"/>
      <c r="X1074" s="33"/>
      <c r="Y1074" s="33"/>
      <c r="Z1074" s="30"/>
      <c r="AA1074" s="30"/>
    </row>
    <row r="1075" spans="1:27" ht="13.2" x14ac:dyDescent="0.25">
      <c r="A1075" s="78"/>
      <c r="B1075" s="28"/>
      <c r="C1075" s="28"/>
      <c r="D1075" s="27"/>
      <c r="E1075" s="28"/>
      <c r="F1075" s="27"/>
      <c r="G1075" s="28"/>
      <c r="H1075" s="31"/>
      <c r="I1075" s="31"/>
      <c r="J1075" s="30"/>
      <c r="K1075" s="30"/>
      <c r="L1075" s="28"/>
      <c r="M1075" s="31"/>
      <c r="N1075" s="32"/>
      <c r="O1075" s="31"/>
      <c r="P1075" s="28"/>
      <c r="Q1075" s="28"/>
      <c r="R1075" s="31"/>
      <c r="S1075" s="31"/>
      <c r="T1075" s="33"/>
      <c r="U1075" s="33"/>
      <c r="V1075" s="33"/>
      <c r="W1075" s="33"/>
      <c r="X1075" s="33"/>
      <c r="Y1075" s="33"/>
      <c r="Z1075" s="30"/>
      <c r="AA1075" s="30"/>
    </row>
    <row r="1076" spans="1:27" ht="13.2" x14ac:dyDescent="0.25">
      <c r="A1076" s="78"/>
      <c r="B1076" s="28"/>
      <c r="C1076" s="28"/>
      <c r="D1076" s="27"/>
      <c r="E1076" s="28"/>
      <c r="F1076" s="27"/>
      <c r="G1076" s="28"/>
      <c r="H1076" s="31"/>
      <c r="I1076" s="31"/>
      <c r="J1076" s="30"/>
      <c r="K1076" s="30"/>
      <c r="L1076" s="28"/>
      <c r="M1076" s="31"/>
      <c r="N1076" s="32"/>
      <c r="O1076" s="31"/>
      <c r="P1076" s="28"/>
      <c r="Q1076" s="28"/>
      <c r="R1076" s="31"/>
      <c r="S1076" s="31"/>
      <c r="T1076" s="33"/>
      <c r="U1076" s="33"/>
      <c r="V1076" s="33"/>
      <c r="W1076" s="33"/>
      <c r="X1076" s="33"/>
      <c r="Y1076" s="33"/>
      <c r="Z1076" s="30"/>
      <c r="AA1076" s="30"/>
    </row>
    <row r="1077" spans="1:27" ht="13.2" x14ac:dyDescent="0.25">
      <c r="A1077" s="78"/>
      <c r="B1077" s="28"/>
      <c r="C1077" s="28"/>
      <c r="D1077" s="27"/>
      <c r="E1077" s="28"/>
      <c r="F1077" s="27"/>
      <c r="G1077" s="28"/>
      <c r="H1077" s="31"/>
      <c r="I1077" s="31"/>
      <c r="J1077" s="30"/>
      <c r="K1077" s="30"/>
      <c r="L1077" s="28"/>
      <c r="M1077" s="31"/>
      <c r="N1077" s="32"/>
      <c r="O1077" s="31"/>
      <c r="P1077" s="28"/>
      <c r="Q1077" s="28"/>
      <c r="R1077" s="31"/>
      <c r="S1077" s="31"/>
      <c r="T1077" s="33"/>
      <c r="U1077" s="33"/>
      <c r="V1077" s="33"/>
      <c r="W1077" s="33"/>
      <c r="X1077" s="33"/>
      <c r="Y1077" s="33"/>
      <c r="Z1077" s="30"/>
      <c r="AA1077" s="30"/>
    </row>
    <row r="1078" spans="1:27" ht="13.2" x14ac:dyDescent="0.25">
      <c r="A1078" s="78"/>
      <c r="B1078" s="28"/>
      <c r="C1078" s="28"/>
      <c r="D1078" s="27"/>
      <c r="E1078" s="28"/>
      <c r="F1078" s="27"/>
      <c r="G1078" s="28"/>
      <c r="H1078" s="31"/>
      <c r="I1078" s="31"/>
      <c r="J1078" s="30"/>
      <c r="K1078" s="30"/>
      <c r="L1078" s="28"/>
      <c r="M1078" s="31"/>
      <c r="N1078" s="32"/>
      <c r="O1078" s="31"/>
      <c r="P1078" s="28"/>
      <c r="Q1078" s="28"/>
      <c r="R1078" s="31"/>
      <c r="S1078" s="31"/>
      <c r="T1078" s="33"/>
      <c r="U1078" s="33"/>
      <c r="V1078" s="33"/>
      <c r="W1078" s="33"/>
      <c r="X1078" s="33"/>
      <c r="Y1078" s="33"/>
      <c r="Z1078" s="30"/>
      <c r="AA1078" s="30"/>
    </row>
    <row r="1079" spans="1:27" ht="13.2" x14ac:dyDescent="0.25">
      <c r="A1079" s="78"/>
      <c r="B1079" s="28"/>
      <c r="C1079" s="28"/>
      <c r="D1079" s="27"/>
      <c r="E1079" s="28"/>
      <c r="F1079" s="27"/>
      <c r="G1079" s="28"/>
      <c r="H1079" s="31"/>
      <c r="I1079" s="31"/>
      <c r="J1079" s="30"/>
      <c r="K1079" s="30"/>
      <c r="L1079" s="28"/>
      <c r="M1079" s="31"/>
      <c r="N1079" s="32"/>
      <c r="O1079" s="31"/>
      <c r="P1079" s="28"/>
      <c r="Q1079" s="28"/>
      <c r="R1079" s="31"/>
      <c r="S1079" s="31"/>
      <c r="T1079" s="33"/>
      <c r="U1079" s="33"/>
      <c r="V1079" s="33"/>
      <c r="W1079" s="33"/>
      <c r="X1079" s="33"/>
      <c r="Y1079" s="33"/>
      <c r="Z1079" s="30"/>
      <c r="AA1079" s="30"/>
    </row>
    <row r="1080" spans="1:27" ht="13.2" x14ac:dyDescent="0.25">
      <c r="A1080" s="78"/>
      <c r="B1080" s="28"/>
      <c r="C1080" s="28"/>
      <c r="D1080" s="27"/>
      <c r="E1080" s="28"/>
      <c r="F1080" s="27"/>
      <c r="G1080" s="28"/>
      <c r="H1080" s="31"/>
      <c r="I1080" s="31"/>
      <c r="J1080" s="30"/>
      <c r="K1080" s="30"/>
      <c r="L1080" s="28"/>
      <c r="M1080" s="31"/>
      <c r="N1080" s="32"/>
      <c r="O1080" s="31"/>
      <c r="P1080" s="28"/>
      <c r="Q1080" s="28"/>
      <c r="R1080" s="31"/>
      <c r="S1080" s="31"/>
      <c r="T1080" s="33"/>
      <c r="U1080" s="33"/>
      <c r="V1080" s="33"/>
      <c r="W1080" s="33"/>
      <c r="X1080" s="33"/>
      <c r="Y1080" s="33"/>
      <c r="Z1080" s="30"/>
      <c r="AA1080" s="30"/>
    </row>
    <row r="1081" spans="1:27" ht="13.2" x14ac:dyDescent="0.25">
      <c r="A1081" s="78"/>
      <c r="B1081" s="28"/>
      <c r="C1081" s="28"/>
      <c r="D1081" s="27"/>
      <c r="E1081" s="28"/>
      <c r="F1081" s="27"/>
      <c r="G1081" s="28"/>
      <c r="H1081" s="31"/>
      <c r="I1081" s="31"/>
      <c r="J1081" s="30"/>
      <c r="K1081" s="30"/>
      <c r="L1081" s="28"/>
      <c r="M1081" s="31"/>
      <c r="N1081" s="32"/>
      <c r="O1081" s="31"/>
      <c r="P1081" s="28"/>
      <c r="Q1081" s="28"/>
      <c r="R1081" s="31"/>
      <c r="S1081" s="31"/>
      <c r="T1081" s="33"/>
      <c r="U1081" s="33"/>
      <c r="V1081" s="33"/>
      <c r="W1081" s="33"/>
      <c r="X1081" s="33"/>
      <c r="Y1081" s="33"/>
      <c r="Z1081" s="30"/>
      <c r="AA1081" s="30"/>
    </row>
    <row r="1082" spans="1:27" ht="13.2" x14ac:dyDescent="0.25">
      <c r="A1082" s="78"/>
      <c r="B1082" s="28"/>
      <c r="C1082" s="28"/>
      <c r="D1082" s="27"/>
      <c r="E1082" s="28"/>
      <c r="F1082" s="27"/>
      <c r="G1082" s="28"/>
      <c r="H1082" s="31"/>
      <c r="I1082" s="31"/>
      <c r="J1082" s="30"/>
      <c r="K1082" s="30"/>
      <c r="L1082" s="28"/>
      <c r="M1082" s="31"/>
      <c r="N1082" s="32"/>
      <c r="O1082" s="31"/>
      <c r="P1082" s="28"/>
      <c r="Q1082" s="28"/>
      <c r="R1082" s="31"/>
      <c r="S1082" s="31"/>
      <c r="T1082" s="33"/>
      <c r="U1082" s="33"/>
      <c r="V1082" s="33"/>
      <c r="W1082" s="33"/>
      <c r="X1082" s="33"/>
      <c r="Y1082" s="33"/>
      <c r="Z1082" s="30"/>
      <c r="AA1082" s="30"/>
    </row>
    <row r="1083" spans="1:27" ht="13.2" x14ac:dyDescent="0.25">
      <c r="A1083" s="78"/>
      <c r="B1083" s="28"/>
      <c r="C1083" s="28"/>
      <c r="D1083" s="27"/>
      <c r="E1083" s="28"/>
      <c r="F1083" s="27"/>
      <c r="G1083" s="28"/>
      <c r="H1083" s="31"/>
      <c r="I1083" s="31"/>
      <c r="J1083" s="30"/>
      <c r="K1083" s="30"/>
      <c r="L1083" s="28"/>
      <c r="M1083" s="31"/>
      <c r="N1083" s="32"/>
      <c r="O1083" s="31"/>
      <c r="P1083" s="28"/>
      <c r="Q1083" s="28"/>
      <c r="R1083" s="31"/>
      <c r="S1083" s="31"/>
      <c r="T1083" s="33"/>
      <c r="U1083" s="33"/>
      <c r="V1083" s="33"/>
      <c r="W1083" s="33"/>
      <c r="X1083" s="33"/>
      <c r="Y1083" s="33"/>
      <c r="Z1083" s="30"/>
      <c r="AA1083" s="30"/>
    </row>
    <row r="1084" spans="1:27" ht="13.2" x14ac:dyDescent="0.25">
      <c r="A1084" s="78"/>
      <c r="B1084" s="28"/>
      <c r="C1084" s="28"/>
      <c r="D1084" s="27"/>
      <c r="E1084" s="28"/>
      <c r="F1084" s="27"/>
      <c r="G1084" s="28"/>
      <c r="H1084" s="31"/>
      <c r="I1084" s="31"/>
      <c r="J1084" s="30"/>
      <c r="K1084" s="30"/>
      <c r="L1084" s="28"/>
      <c r="M1084" s="31"/>
      <c r="N1084" s="32"/>
      <c r="O1084" s="31"/>
      <c r="P1084" s="28"/>
      <c r="Q1084" s="28"/>
      <c r="R1084" s="31"/>
      <c r="S1084" s="31"/>
      <c r="T1084" s="33"/>
      <c r="U1084" s="33"/>
      <c r="V1084" s="33"/>
      <c r="W1084" s="33"/>
      <c r="X1084" s="33"/>
      <c r="Y1084" s="33"/>
      <c r="Z1084" s="30"/>
      <c r="AA1084" s="30"/>
    </row>
    <row r="1085" spans="1:27" ht="13.2" x14ac:dyDescent="0.25">
      <c r="A1085" s="78"/>
      <c r="B1085" s="28"/>
      <c r="C1085" s="28"/>
      <c r="D1085" s="27"/>
      <c r="E1085" s="28"/>
      <c r="F1085" s="27"/>
      <c r="G1085" s="28"/>
      <c r="H1085" s="31"/>
      <c r="I1085" s="31"/>
      <c r="J1085" s="30"/>
      <c r="K1085" s="30"/>
      <c r="L1085" s="28"/>
      <c r="M1085" s="31"/>
      <c r="N1085" s="32"/>
      <c r="O1085" s="31"/>
      <c r="P1085" s="28"/>
      <c r="Q1085" s="28"/>
      <c r="R1085" s="31"/>
      <c r="S1085" s="31"/>
      <c r="T1085" s="33"/>
      <c r="U1085" s="33"/>
      <c r="V1085" s="33"/>
      <c r="W1085" s="33"/>
      <c r="X1085" s="33"/>
      <c r="Y1085" s="33"/>
      <c r="Z1085" s="30"/>
      <c r="AA1085" s="30"/>
    </row>
    <row r="1086" spans="1:27" ht="13.2" x14ac:dyDescent="0.25">
      <c r="A1086" s="78"/>
      <c r="B1086" s="28"/>
      <c r="C1086" s="28"/>
      <c r="D1086" s="27"/>
      <c r="E1086" s="28"/>
      <c r="F1086" s="27"/>
      <c r="G1086" s="28"/>
      <c r="H1086" s="31"/>
      <c r="I1086" s="31"/>
      <c r="J1086" s="30"/>
      <c r="K1086" s="30"/>
      <c r="L1086" s="28"/>
      <c r="M1086" s="31"/>
      <c r="N1086" s="32"/>
      <c r="O1086" s="31"/>
      <c r="P1086" s="28"/>
      <c r="Q1086" s="28"/>
      <c r="R1086" s="31"/>
      <c r="S1086" s="31"/>
      <c r="T1086" s="33"/>
      <c r="U1086" s="33"/>
      <c r="V1086" s="33"/>
      <c r="W1086" s="33"/>
      <c r="X1086" s="33"/>
      <c r="Y1086" s="33"/>
      <c r="Z1086" s="30"/>
      <c r="AA1086" s="30"/>
    </row>
    <row r="1087" spans="1:27" ht="13.2" x14ac:dyDescent="0.25">
      <c r="A1087" s="78"/>
      <c r="B1087" s="28"/>
      <c r="C1087" s="28"/>
      <c r="D1087" s="27"/>
      <c r="E1087" s="28"/>
      <c r="F1087" s="27"/>
      <c r="G1087" s="28"/>
      <c r="H1087" s="31"/>
      <c r="I1087" s="31"/>
      <c r="J1087" s="30"/>
      <c r="K1087" s="30"/>
      <c r="L1087" s="28"/>
      <c r="M1087" s="31"/>
      <c r="N1087" s="32"/>
      <c r="O1087" s="31"/>
      <c r="P1087" s="28"/>
      <c r="Q1087" s="28"/>
      <c r="R1087" s="31"/>
      <c r="S1087" s="31"/>
      <c r="T1087" s="33"/>
      <c r="U1087" s="33"/>
      <c r="V1087" s="33"/>
      <c r="W1087" s="33"/>
      <c r="X1087" s="33"/>
      <c r="Y1087" s="33"/>
      <c r="Z1087" s="30"/>
      <c r="AA1087" s="30"/>
    </row>
    <row r="1088" spans="1:27" ht="13.2" x14ac:dyDescent="0.25">
      <c r="A1088" s="78"/>
      <c r="B1088" s="28"/>
      <c r="C1088" s="28"/>
      <c r="D1088" s="27"/>
      <c r="E1088" s="28"/>
      <c r="F1088" s="27"/>
      <c r="G1088" s="28"/>
      <c r="H1088" s="31"/>
      <c r="I1088" s="31"/>
      <c r="J1088" s="30"/>
      <c r="K1088" s="30"/>
      <c r="L1088" s="28"/>
      <c r="M1088" s="31"/>
      <c r="N1088" s="32"/>
      <c r="O1088" s="31"/>
      <c r="P1088" s="28"/>
      <c r="Q1088" s="28"/>
      <c r="R1088" s="31"/>
      <c r="S1088" s="31"/>
      <c r="T1088" s="33"/>
      <c r="U1088" s="33"/>
      <c r="V1088" s="33"/>
      <c r="W1088" s="33"/>
      <c r="X1088" s="33"/>
      <c r="Y1088" s="33"/>
      <c r="Z1088" s="30"/>
      <c r="AA1088" s="30"/>
    </row>
    <row r="1089" spans="1:27" ht="13.2" x14ac:dyDescent="0.25">
      <c r="A1089" s="78"/>
      <c r="B1089" s="28"/>
      <c r="C1089" s="28"/>
      <c r="D1089" s="27"/>
      <c r="E1089" s="28"/>
      <c r="F1089" s="27"/>
      <c r="G1089" s="28"/>
      <c r="H1089" s="31"/>
      <c r="I1089" s="31"/>
      <c r="J1089" s="30"/>
      <c r="K1089" s="30"/>
      <c r="L1089" s="28"/>
      <c r="M1089" s="31"/>
      <c r="N1089" s="32"/>
      <c r="O1089" s="31"/>
      <c r="P1089" s="28"/>
      <c r="Q1089" s="28"/>
      <c r="R1089" s="31"/>
      <c r="S1089" s="31"/>
      <c r="T1089" s="33"/>
      <c r="U1089" s="33"/>
      <c r="V1089" s="33"/>
      <c r="W1089" s="33"/>
      <c r="X1089" s="33"/>
      <c r="Y1089" s="33"/>
      <c r="Z1089" s="30"/>
      <c r="AA1089" s="30"/>
    </row>
    <row r="1090" spans="1:27" ht="13.2" x14ac:dyDescent="0.25">
      <c r="A1090" s="78"/>
      <c r="B1090" s="28"/>
      <c r="C1090" s="28"/>
      <c r="D1090" s="27"/>
      <c r="E1090" s="28"/>
      <c r="F1090" s="27"/>
      <c r="G1090" s="28"/>
      <c r="H1090" s="31"/>
      <c r="I1090" s="31"/>
      <c r="J1090" s="30"/>
      <c r="K1090" s="30"/>
      <c r="L1090" s="28"/>
      <c r="M1090" s="31"/>
      <c r="N1090" s="32"/>
      <c r="O1090" s="31"/>
      <c r="P1090" s="28"/>
      <c r="Q1090" s="28"/>
      <c r="R1090" s="31"/>
      <c r="S1090" s="31"/>
      <c r="T1090" s="33"/>
      <c r="U1090" s="33"/>
      <c r="V1090" s="33"/>
      <c r="W1090" s="33"/>
      <c r="X1090" s="33"/>
      <c r="Y1090" s="33"/>
      <c r="Z1090" s="30"/>
      <c r="AA1090" s="30"/>
    </row>
    <row r="1091" spans="1:27" ht="13.2" x14ac:dyDescent="0.25">
      <c r="A1091" s="78"/>
      <c r="B1091" s="28"/>
      <c r="C1091" s="28"/>
      <c r="D1091" s="27"/>
      <c r="E1091" s="28"/>
      <c r="F1091" s="27"/>
      <c r="G1091" s="28"/>
      <c r="H1091" s="31"/>
      <c r="I1091" s="31"/>
      <c r="J1091" s="30"/>
      <c r="K1091" s="30"/>
      <c r="L1091" s="28"/>
      <c r="M1091" s="31"/>
      <c r="N1091" s="32"/>
      <c r="O1091" s="31"/>
      <c r="P1091" s="28"/>
      <c r="Q1091" s="28"/>
      <c r="R1091" s="31"/>
      <c r="S1091" s="31"/>
      <c r="T1091" s="33"/>
      <c r="U1091" s="33"/>
      <c r="V1091" s="33"/>
      <c r="W1091" s="33"/>
      <c r="X1091" s="33"/>
      <c r="Y1091" s="33"/>
      <c r="Z1091" s="30"/>
      <c r="AA1091" s="30"/>
    </row>
    <row r="1092" spans="1:27" ht="13.2" x14ac:dyDescent="0.25">
      <c r="A1092" s="78"/>
      <c r="B1092" s="28"/>
      <c r="C1092" s="28"/>
      <c r="D1092" s="27"/>
      <c r="E1092" s="28"/>
      <c r="F1092" s="27"/>
      <c r="G1092" s="28"/>
      <c r="H1092" s="31"/>
      <c r="I1092" s="31"/>
      <c r="J1092" s="30"/>
      <c r="K1092" s="30"/>
      <c r="L1092" s="28"/>
      <c r="M1092" s="31"/>
      <c r="N1092" s="32"/>
      <c r="O1092" s="31"/>
      <c r="P1092" s="28"/>
      <c r="Q1092" s="28"/>
      <c r="R1092" s="31"/>
      <c r="S1092" s="31"/>
      <c r="T1092" s="33"/>
      <c r="U1092" s="33"/>
      <c r="V1092" s="33"/>
      <c r="W1092" s="33"/>
      <c r="X1092" s="33"/>
      <c r="Y1092" s="33"/>
      <c r="Z1092" s="30"/>
      <c r="AA1092" s="30"/>
    </row>
    <row r="1093" spans="1:27" ht="13.2" x14ac:dyDescent="0.25">
      <c r="A1093" s="78"/>
      <c r="B1093" s="28"/>
      <c r="C1093" s="28"/>
      <c r="D1093" s="27"/>
      <c r="E1093" s="28"/>
      <c r="F1093" s="27"/>
      <c r="G1093" s="28"/>
      <c r="H1093" s="31"/>
      <c r="I1093" s="31"/>
      <c r="J1093" s="30"/>
      <c r="K1093" s="30"/>
      <c r="L1093" s="28"/>
      <c r="M1093" s="31"/>
      <c r="N1093" s="32"/>
      <c r="O1093" s="31"/>
      <c r="P1093" s="28"/>
      <c r="Q1093" s="28"/>
      <c r="R1093" s="31"/>
      <c r="S1093" s="31"/>
      <c r="T1093" s="33"/>
      <c r="U1093" s="33"/>
      <c r="V1093" s="33"/>
      <c r="W1093" s="33"/>
      <c r="X1093" s="33"/>
      <c r="Y1093" s="33"/>
      <c r="Z1093" s="30"/>
      <c r="AA1093" s="30"/>
    </row>
    <row r="1094" spans="1:27" ht="13.2" x14ac:dyDescent="0.25">
      <c r="A1094" s="78"/>
      <c r="B1094" s="28"/>
      <c r="C1094" s="28"/>
      <c r="D1094" s="27"/>
      <c r="E1094" s="28"/>
      <c r="F1094" s="27"/>
      <c r="G1094" s="28"/>
      <c r="H1094" s="31"/>
      <c r="I1094" s="31"/>
      <c r="J1094" s="30"/>
      <c r="K1094" s="30"/>
      <c r="L1094" s="28"/>
      <c r="M1094" s="31"/>
      <c r="N1094" s="32"/>
      <c r="O1094" s="31"/>
      <c r="P1094" s="28"/>
      <c r="Q1094" s="28"/>
      <c r="R1094" s="31"/>
      <c r="S1094" s="31"/>
      <c r="T1094" s="33"/>
      <c r="U1094" s="33"/>
      <c r="V1094" s="33"/>
      <c r="W1094" s="33"/>
      <c r="X1094" s="33"/>
      <c r="Y1094" s="33"/>
      <c r="Z1094" s="30"/>
      <c r="AA1094" s="30"/>
    </row>
    <row r="1095" spans="1:27" ht="13.2" x14ac:dyDescent="0.25">
      <c r="A1095" s="78"/>
      <c r="B1095" s="28"/>
      <c r="C1095" s="28"/>
      <c r="D1095" s="27"/>
      <c r="E1095" s="28"/>
      <c r="F1095" s="27"/>
      <c r="G1095" s="28"/>
      <c r="H1095" s="31"/>
      <c r="I1095" s="31"/>
      <c r="J1095" s="30"/>
      <c r="K1095" s="30"/>
      <c r="L1095" s="28"/>
      <c r="M1095" s="31"/>
      <c r="N1095" s="32"/>
      <c r="O1095" s="31"/>
      <c r="P1095" s="28"/>
      <c r="Q1095" s="28"/>
      <c r="R1095" s="31"/>
      <c r="S1095" s="31"/>
      <c r="T1095" s="33"/>
      <c r="U1095" s="33"/>
      <c r="V1095" s="33"/>
      <c r="W1095" s="33"/>
      <c r="X1095" s="33"/>
      <c r="Y1095" s="33"/>
      <c r="Z1095" s="30"/>
      <c r="AA1095" s="30"/>
    </row>
    <row r="1096" spans="1:27" ht="13.2" x14ac:dyDescent="0.25">
      <c r="A1096" s="78"/>
      <c r="B1096" s="28"/>
      <c r="C1096" s="28"/>
      <c r="D1096" s="27"/>
      <c r="E1096" s="28"/>
      <c r="F1096" s="27"/>
      <c r="G1096" s="28"/>
      <c r="H1096" s="31"/>
      <c r="I1096" s="31"/>
      <c r="J1096" s="30"/>
      <c r="K1096" s="30"/>
      <c r="L1096" s="28"/>
      <c r="M1096" s="31"/>
      <c r="N1096" s="32"/>
      <c r="O1096" s="31"/>
      <c r="P1096" s="28"/>
      <c r="Q1096" s="28"/>
      <c r="R1096" s="31"/>
      <c r="S1096" s="31"/>
      <c r="T1096" s="33"/>
      <c r="U1096" s="33"/>
      <c r="V1096" s="33"/>
      <c r="W1096" s="33"/>
      <c r="X1096" s="33"/>
      <c r="Y1096" s="33"/>
      <c r="Z1096" s="30"/>
      <c r="AA1096" s="30"/>
    </row>
    <row r="1097" spans="1:27" ht="13.2" x14ac:dyDescent="0.25">
      <c r="A1097" s="78"/>
      <c r="B1097" s="28"/>
      <c r="C1097" s="28"/>
      <c r="D1097" s="27"/>
      <c r="E1097" s="28"/>
      <c r="F1097" s="27"/>
      <c r="G1097" s="28"/>
      <c r="H1097" s="31"/>
      <c r="I1097" s="31"/>
      <c r="J1097" s="30"/>
      <c r="K1097" s="30"/>
      <c r="L1097" s="28"/>
      <c r="M1097" s="31"/>
      <c r="N1097" s="32"/>
      <c r="O1097" s="31"/>
      <c r="P1097" s="28"/>
      <c r="Q1097" s="28"/>
      <c r="R1097" s="31"/>
      <c r="S1097" s="31"/>
      <c r="T1097" s="33"/>
      <c r="U1097" s="33"/>
      <c r="V1097" s="33"/>
      <c r="W1097" s="33"/>
      <c r="X1097" s="33"/>
      <c r="Y1097" s="33"/>
      <c r="Z1097" s="30"/>
      <c r="AA1097" s="30"/>
    </row>
    <row r="1098" spans="1:27" ht="13.2" x14ac:dyDescent="0.25">
      <c r="A1098" s="78"/>
      <c r="B1098" s="28"/>
      <c r="C1098" s="28"/>
      <c r="D1098" s="27"/>
      <c r="E1098" s="28"/>
      <c r="F1098" s="27"/>
      <c r="G1098" s="28"/>
      <c r="H1098" s="31"/>
      <c r="I1098" s="31"/>
      <c r="J1098" s="30"/>
      <c r="K1098" s="30"/>
      <c r="L1098" s="28"/>
      <c r="M1098" s="31"/>
      <c r="N1098" s="32"/>
      <c r="O1098" s="31"/>
      <c r="P1098" s="28"/>
      <c r="Q1098" s="28"/>
      <c r="R1098" s="31"/>
      <c r="S1098" s="31"/>
      <c r="T1098" s="33"/>
      <c r="U1098" s="33"/>
      <c r="V1098" s="33"/>
      <c r="W1098" s="33"/>
      <c r="X1098" s="33"/>
      <c r="Y1098" s="33"/>
      <c r="Z1098" s="30"/>
      <c r="AA1098" s="30"/>
    </row>
    <row r="1099" spans="1:27" ht="13.2" x14ac:dyDescent="0.25">
      <c r="A1099" s="78"/>
      <c r="B1099" s="28"/>
      <c r="C1099" s="28"/>
      <c r="D1099" s="27"/>
      <c r="E1099" s="28"/>
      <c r="F1099" s="27"/>
      <c r="G1099" s="28"/>
      <c r="H1099" s="31"/>
      <c r="I1099" s="31"/>
      <c r="J1099" s="30"/>
      <c r="K1099" s="30"/>
      <c r="L1099" s="28"/>
      <c r="M1099" s="31"/>
      <c r="N1099" s="32"/>
      <c r="O1099" s="31"/>
      <c r="P1099" s="28"/>
      <c r="Q1099" s="28"/>
      <c r="R1099" s="31"/>
      <c r="S1099" s="31"/>
      <c r="T1099" s="33"/>
      <c r="U1099" s="33"/>
      <c r="V1099" s="33"/>
      <c r="W1099" s="33"/>
      <c r="X1099" s="33"/>
      <c r="Y1099" s="33"/>
      <c r="Z1099" s="30"/>
      <c r="AA1099" s="30"/>
    </row>
    <row r="1100" spans="1:27" ht="13.2" x14ac:dyDescent="0.25">
      <c r="A1100" s="78"/>
      <c r="B1100" s="28"/>
      <c r="C1100" s="28"/>
      <c r="D1100" s="27"/>
      <c r="E1100" s="28"/>
      <c r="F1100" s="27"/>
      <c r="G1100" s="28"/>
      <c r="H1100" s="31"/>
      <c r="I1100" s="31"/>
      <c r="J1100" s="30"/>
      <c r="K1100" s="30"/>
      <c r="L1100" s="28"/>
      <c r="M1100" s="31"/>
      <c r="N1100" s="32"/>
      <c r="O1100" s="31"/>
      <c r="P1100" s="28"/>
      <c r="Q1100" s="28"/>
      <c r="R1100" s="31"/>
      <c r="S1100" s="31"/>
      <c r="T1100" s="33"/>
      <c r="U1100" s="33"/>
      <c r="V1100" s="33"/>
      <c r="W1100" s="33"/>
      <c r="X1100" s="33"/>
      <c r="Y1100" s="33"/>
      <c r="Z1100" s="30"/>
      <c r="AA1100" s="30"/>
    </row>
    <row r="1101" spans="1:27" ht="13.2" x14ac:dyDescent="0.25">
      <c r="A1101" s="78"/>
      <c r="B1101" s="28"/>
      <c r="C1101" s="28"/>
      <c r="D1101" s="27"/>
      <c r="E1101" s="28"/>
      <c r="F1101" s="27"/>
      <c r="G1101" s="28"/>
      <c r="H1101" s="31"/>
      <c r="I1101" s="31"/>
      <c r="J1101" s="30"/>
      <c r="K1101" s="30"/>
      <c r="L1101" s="28"/>
      <c r="M1101" s="31"/>
      <c r="N1101" s="32"/>
      <c r="O1101" s="31"/>
      <c r="P1101" s="28"/>
      <c r="Q1101" s="28"/>
      <c r="R1101" s="31"/>
      <c r="S1101" s="31"/>
      <c r="T1101" s="33"/>
      <c r="U1101" s="33"/>
      <c r="V1101" s="33"/>
      <c r="W1101" s="33"/>
      <c r="X1101" s="33"/>
      <c r="Y1101" s="33"/>
      <c r="Z1101" s="30"/>
      <c r="AA1101" s="30"/>
    </row>
    <row r="1102" spans="1:27" ht="13.2" x14ac:dyDescent="0.25">
      <c r="A1102" s="78"/>
      <c r="B1102" s="28"/>
      <c r="C1102" s="28"/>
      <c r="D1102" s="27"/>
      <c r="E1102" s="28"/>
      <c r="F1102" s="27"/>
      <c r="G1102" s="28"/>
      <c r="H1102" s="31"/>
      <c r="I1102" s="31"/>
      <c r="J1102" s="30"/>
      <c r="K1102" s="30"/>
      <c r="L1102" s="28"/>
      <c r="M1102" s="31"/>
      <c r="N1102" s="32"/>
      <c r="O1102" s="31"/>
      <c r="P1102" s="28"/>
      <c r="Q1102" s="28"/>
      <c r="R1102" s="31"/>
      <c r="S1102" s="31"/>
      <c r="T1102" s="33"/>
      <c r="U1102" s="33"/>
      <c r="V1102" s="33"/>
      <c r="W1102" s="33"/>
      <c r="X1102" s="33"/>
      <c r="Y1102" s="33"/>
      <c r="Z1102" s="30"/>
      <c r="AA1102" s="30"/>
    </row>
    <row r="1103" spans="1:27" ht="13.2" x14ac:dyDescent="0.25">
      <c r="A1103" s="78"/>
      <c r="B1103" s="28"/>
      <c r="C1103" s="28"/>
      <c r="D1103" s="27"/>
      <c r="E1103" s="28"/>
      <c r="F1103" s="27"/>
      <c r="G1103" s="28"/>
      <c r="H1103" s="31"/>
      <c r="I1103" s="31"/>
      <c r="J1103" s="30"/>
      <c r="K1103" s="30"/>
      <c r="L1103" s="28"/>
      <c r="M1103" s="31"/>
      <c r="N1103" s="32"/>
      <c r="O1103" s="31"/>
      <c r="P1103" s="28"/>
      <c r="Q1103" s="28"/>
      <c r="R1103" s="31"/>
      <c r="S1103" s="31"/>
      <c r="T1103" s="33"/>
      <c r="U1103" s="33"/>
      <c r="V1103" s="33"/>
      <c r="W1103" s="33"/>
      <c r="X1103" s="33"/>
      <c r="Y1103" s="33"/>
      <c r="Z1103" s="30"/>
      <c r="AA1103" s="30"/>
    </row>
    <row r="1104" spans="1:27" ht="13.2" x14ac:dyDescent="0.25">
      <c r="A1104" s="78"/>
      <c r="B1104" s="28"/>
      <c r="C1104" s="28"/>
      <c r="D1104" s="27"/>
      <c r="E1104" s="28"/>
      <c r="F1104" s="27"/>
      <c r="G1104" s="28"/>
      <c r="H1104" s="31"/>
      <c r="I1104" s="31"/>
      <c r="J1104" s="30"/>
      <c r="K1104" s="30"/>
      <c r="L1104" s="28"/>
      <c r="M1104" s="31"/>
      <c r="N1104" s="32"/>
      <c r="O1104" s="31"/>
      <c r="P1104" s="28"/>
      <c r="Q1104" s="28"/>
      <c r="R1104" s="31"/>
      <c r="S1104" s="31"/>
      <c r="T1104" s="33"/>
      <c r="U1104" s="33"/>
      <c r="V1104" s="33"/>
      <c r="W1104" s="33"/>
      <c r="X1104" s="33"/>
      <c r="Y1104" s="33"/>
      <c r="Z1104" s="30"/>
      <c r="AA1104" s="30"/>
    </row>
    <row r="1105" spans="1:27" ht="13.2" x14ac:dyDescent="0.25">
      <c r="A1105" s="78"/>
      <c r="B1105" s="28"/>
      <c r="C1105" s="28"/>
      <c r="D1105" s="27"/>
      <c r="E1105" s="28"/>
      <c r="F1105" s="27"/>
      <c r="G1105" s="28"/>
      <c r="H1105" s="31"/>
      <c r="I1105" s="31"/>
      <c r="J1105" s="30"/>
      <c r="K1105" s="30"/>
      <c r="L1105" s="28"/>
      <c r="M1105" s="31"/>
      <c r="N1105" s="32"/>
      <c r="O1105" s="31"/>
      <c r="P1105" s="28"/>
      <c r="Q1105" s="28"/>
      <c r="R1105" s="31"/>
      <c r="S1105" s="31"/>
      <c r="T1105" s="33"/>
      <c r="U1105" s="33"/>
      <c r="V1105" s="33"/>
      <c r="W1105" s="33"/>
      <c r="X1105" s="33"/>
      <c r="Y1105" s="33"/>
      <c r="Z1105" s="30"/>
      <c r="AA1105" s="30"/>
    </row>
    <row r="1106" spans="1:27" ht="13.2" x14ac:dyDescent="0.25">
      <c r="A1106" s="78"/>
      <c r="B1106" s="28"/>
      <c r="C1106" s="28"/>
      <c r="D1106" s="27"/>
      <c r="E1106" s="28"/>
      <c r="F1106" s="27"/>
      <c r="G1106" s="28"/>
      <c r="H1106" s="31"/>
      <c r="I1106" s="31"/>
      <c r="J1106" s="30"/>
      <c r="K1106" s="30"/>
      <c r="L1106" s="28"/>
      <c r="M1106" s="31"/>
      <c r="N1106" s="32"/>
      <c r="O1106" s="31"/>
      <c r="P1106" s="28"/>
      <c r="Q1106" s="28"/>
      <c r="R1106" s="31"/>
      <c r="S1106" s="31"/>
      <c r="T1106" s="33"/>
      <c r="U1106" s="33"/>
      <c r="V1106" s="33"/>
      <c r="W1106" s="33"/>
      <c r="X1106" s="33"/>
      <c r="Y1106" s="33"/>
      <c r="Z1106" s="30"/>
      <c r="AA1106" s="30"/>
    </row>
    <row r="1107" spans="1:27" ht="13.2" x14ac:dyDescent="0.25">
      <c r="A1107" s="78"/>
      <c r="B1107" s="28"/>
      <c r="C1107" s="28"/>
      <c r="D1107" s="27"/>
      <c r="E1107" s="28"/>
      <c r="F1107" s="27"/>
      <c r="G1107" s="28"/>
      <c r="H1107" s="31"/>
      <c r="I1107" s="31"/>
      <c r="J1107" s="30"/>
      <c r="K1107" s="30"/>
      <c r="L1107" s="28"/>
      <c r="M1107" s="31"/>
      <c r="N1107" s="32"/>
      <c r="O1107" s="31"/>
      <c r="P1107" s="28"/>
      <c r="Q1107" s="28"/>
      <c r="R1107" s="31"/>
      <c r="S1107" s="31"/>
      <c r="T1107" s="33"/>
      <c r="U1107" s="33"/>
      <c r="V1107" s="33"/>
      <c r="W1107" s="33"/>
      <c r="X1107" s="33"/>
      <c r="Y1107" s="33"/>
      <c r="Z1107" s="30"/>
      <c r="AA1107" s="30"/>
    </row>
    <row r="1108" spans="1:27" ht="13.2" x14ac:dyDescent="0.25">
      <c r="A1108" s="78"/>
      <c r="B1108" s="28"/>
      <c r="C1108" s="28"/>
      <c r="D1108" s="27"/>
      <c r="E1108" s="28"/>
      <c r="F1108" s="27"/>
      <c r="G1108" s="28"/>
      <c r="H1108" s="31"/>
      <c r="I1108" s="31"/>
      <c r="J1108" s="30"/>
      <c r="K1108" s="30"/>
      <c r="L1108" s="28"/>
      <c r="M1108" s="31"/>
      <c r="N1108" s="32"/>
      <c r="O1108" s="31"/>
      <c r="P1108" s="28"/>
      <c r="Q1108" s="28"/>
      <c r="R1108" s="31"/>
      <c r="S1108" s="31"/>
      <c r="T1108" s="33"/>
      <c r="U1108" s="33"/>
      <c r="V1108" s="33"/>
      <c r="W1108" s="33"/>
      <c r="X1108" s="33"/>
      <c r="Y1108" s="33"/>
      <c r="Z1108" s="30"/>
      <c r="AA1108" s="30"/>
    </row>
    <row r="1109" spans="1:27" ht="13.2" x14ac:dyDescent="0.25">
      <c r="A1109" s="78"/>
      <c r="B1109" s="28"/>
      <c r="C1109" s="28"/>
      <c r="D1109" s="27"/>
      <c r="E1109" s="28"/>
      <c r="F1109" s="27"/>
      <c r="G1109" s="28"/>
      <c r="H1109" s="31"/>
      <c r="I1109" s="31"/>
      <c r="J1109" s="30"/>
      <c r="K1109" s="30"/>
      <c r="L1109" s="28"/>
      <c r="M1109" s="31"/>
      <c r="N1109" s="32"/>
      <c r="O1109" s="31"/>
      <c r="P1109" s="28"/>
      <c r="Q1109" s="28"/>
      <c r="R1109" s="31"/>
      <c r="S1109" s="31"/>
      <c r="T1109" s="33"/>
      <c r="U1109" s="33"/>
      <c r="V1109" s="33"/>
      <c r="W1109" s="33"/>
      <c r="X1109" s="33"/>
      <c r="Y1109" s="33"/>
      <c r="Z1109" s="30"/>
      <c r="AA1109" s="30"/>
    </row>
  </sheetData>
  <conditionalFormatting sqref="J1:K1109">
    <cfRule type="cellIs" dxfId="9" priority="1" operator="lessThan">
      <formula>0</formula>
    </cfRule>
  </conditionalFormatting>
  <conditionalFormatting sqref="N1:N1109">
    <cfRule type="cellIs" dxfId="8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A1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0" sqref="G10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23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23" t="s">
        <v>100</v>
      </c>
      <c r="P1" s="23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163" t="s">
        <v>136</v>
      </c>
      <c r="AA1" s="163" t="s">
        <v>137</v>
      </c>
    </row>
    <row r="2" spans="1:27" ht="15.75" customHeight="1" x14ac:dyDescent="0.3">
      <c r="A2" s="78">
        <v>43103</v>
      </c>
      <c r="B2" s="28" t="s">
        <v>138</v>
      </c>
      <c r="C2" s="26">
        <v>31.6</v>
      </c>
      <c r="D2" s="27">
        <v>74.3</v>
      </c>
      <c r="E2" s="28">
        <v>10.92</v>
      </c>
      <c r="F2" s="27">
        <v>142.80000000000001</v>
      </c>
      <c r="G2" s="28">
        <v>5.68</v>
      </c>
      <c r="H2" s="29">
        <v>11.99</v>
      </c>
      <c r="I2" s="29">
        <v>0.53029999999999999</v>
      </c>
      <c r="J2" s="30">
        <v>0.2364655</v>
      </c>
      <c r="K2" s="30">
        <v>4.6587999999999997E-2</v>
      </c>
      <c r="L2" s="28">
        <v>9.7050000000000001</v>
      </c>
      <c r="M2" s="31">
        <v>0.83750000000000002</v>
      </c>
      <c r="N2" s="31">
        <f t="shared" ref="N2:N7" si="0">I2-(J2+K2)</f>
        <v>0.24724649999999998</v>
      </c>
      <c r="O2" s="32"/>
      <c r="P2" s="28"/>
      <c r="Q2" s="32"/>
      <c r="R2" s="34">
        <v>0.82332799999999995</v>
      </c>
      <c r="S2" s="34">
        <v>0.14430100000000001</v>
      </c>
      <c r="T2" s="50">
        <v>0.61199999999999999</v>
      </c>
      <c r="U2" s="50">
        <v>0.13100000000000001</v>
      </c>
      <c r="V2" s="50">
        <v>7.2999999999999995E-2</v>
      </c>
      <c r="W2" s="50">
        <v>6.4000000000000001E-2</v>
      </c>
      <c r="X2" s="50">
        <v>4.8000000000000001E-2</v>
      </c>
      <c r="Y2" s="63"/>
      <c r="Z2" s="42"/>
      <c r="AA2" s="42"/>
    </row>
    <row r="3" spans="1:27" ht="13.2" x14ac:dyDescent="0.25">
      <c r="A3" s="78">
        <v>43250</v>
      </c>
      <c r="B3" s="28" t="s">
        <v>138</v>
      </c>
      <c r="C3" s="26">
        <v>65.2</v>
      </c>
      <c r="D3" s="27">
        <v>63.1</v>
      </c>
      <c r="E3" s="28">
        <v>5.92</v>
      </c>
      <c r="F3" s="27">
        <v>129.80000000000001</v>
      </c>
      <c r="G3" s="28">
        <v>6.06</v>
      </c>
      <c r="H3" s="31">
        <v>7.9349999999999996</v>
      </c>
      <c r="I3" s="31">
        <v>0.36759999999999998</v>
      </c>
      <c r="J3" s="30">
        <v>6.1339999999999999E-2</v>
      </c>
      <c r="K3" s="30">
        <v>1.3243E-2</v>
      </c>
      <c r="L3" s="28">
        <v>15.364000000000001</v>
      </c>
      <c r="M3" s="31">
        <v>0.26400000000000001</v>
      </c>
      <c r="N3" s="31">
        <f t="shared" si="0"/>
        <v>0.29301699999999997</v>
      </c>
      <c r="O3" s="32"/>
      <c r="P3" s="28">
        <v>7.7</v>
      </c>
      <c r="Q3" s="32">
        <v>11.8</v>
      </c>
      <c r="R3" s="31"/>
      <c r="S3" s="29"/>
      <c r="T3" s="50">
        <v>0.55900000000000005</v>
      </c>
      <c r="U3" s="50">
        <v>0.128</v>
      </c>
      <c r="V3" s="50">
        <v>7.0000000000000007E-2</v>
      </c>
      <c r="W3" s="50">
        <v>6.0999999999999999E-2</v>
      </c>
      <c r="X3" s="50">
        <v>4.4999999999999998E-2</v>
      </c>
      <c r="Y3" s="32"/>
      <c r="Z3" s="42"/>
      <c r="AA3" s="42"/>
    </row>
    <row r="4" spans="1:27" ht="13.2" x14ac:dyDescent="0.25">
      <c r="A4" s="78">
        <v>43257</v>
      </c>
      <c r="B4" s="28" t="s">
        <v>138</v>
      </c>
      <c r="C4" s="26">
        <v>62.1</v>
      </c>
      <c r="D4" s="27">
        <v>54.5</v>
      </c>
      <c r="E4" s="28">
        <v>5.3</v>
      </c>
      <c r="F4" s="27">
        <v>133.1</v>
      </c>
      <c r="G4" s="28">
        <v>6.34</v>
      </c>
      <c r="H4" s="29">
        <v>7.17</v>
      </c>
      <c r="I4" s="29">
        <v>0.3387</v>
      </c>
      <c r="J4" s="33">
        <v>6.6342999999999999E-2</v>
      </c>
      <c r="K4" s="33">
        <v>5.1699000000000002E-2</v>
      </c>
      <c r="L4" s="26">
        <v>20.094000000000001</v>
      </c>
      <c r="M4" s="29">
        <v>0.95</v>
      </c>
      <c r="N4" s="31">
        <f t="shared" si="0"/>
        <v>0.22065799999999999</v>
      </c>
      <c r="O4" s="32"/>
      <c r="P4" s="28">
        <v>7.7</v>
      </c>
      <c r="Q4" s="32">
        <v>4.5999999999999996</v>
      </c>
      <c r="R4" s="31"/>
      <c r="S4" s="29"/>
      <c r="T4" s="50">
        <v>0.57199999999999995</v>
      </c>
      <c r="U4" s="164">
        <v>0.14199999999999999</v>
      </c>
      <c r="V4" s="164">
        <v>0.08</v>
      </c>
      <c r="W4" s="164">
        <v>7.0999999999999994E-2</v>
      </c>
      <c r="X4" s="164">
        <v>5.1999999999999998E-2</v>
      </c>
      <c r="Y4" s="32"/>
      <c r="Z4" s="42">
        <v>-5.6125800000000003</v>
      </c>
      <c r="AA4" s="42">
        <v>-36.179769999999998</v>
      </c>
    </row>
    <row r="5" spans="1:27" ht="13.2" x14ac:dyDescent="0.25">
      <c r="A5" s="78">
        <v>43264</v>
      </c>
      <c r="B5" s="28" t="s">
        <v>138</v>
      </c>
      <c r="C5" s="26">
        <v>66</v>
      </c>
      <c r="D5" s="27">
        <v>88.3</v>
      </c>
      <c r="E5" s="28">
        <v>8.2100000000000009</v>
      </c>
      <c r="F5" s="27">
        <v>116.5</v>
      </c>
      <c r="G5" s="28">
        <v>6.43</v>
      </c>
      <c r="H5" s="29">
        <v>7.8049999999999997</v>
      </c>
      <c r="I5" s="29">
        <v>0.2452</v>
      </c>
      <c r="J5" s="33">
        <v>0</v>
      </c>
      <c r="K5" s="33">
        <v>3.4589000000000002E-2</v>
      </c>
      <c r="L5" s="26">
        <v>9.8369999999999997</v>
      </c>
      <c r="M5" s="29">
        <v>0.89600000000000002</v>
      </c>
      <c r="N5" s="31">
        <f t="shared" si="0"/>
        <v>0.21061099999999999</v>
      </c>
      <c r="O5" s="32"/>
      <c r="P5" s="28">
        <v>6.5</v>
      </c>
      <c r="Q5" s="32">
        <v>3.5</v>
      </c>
      <c r="R5" s="31"/>
      <c r="S5" s="29"/>
      <c r="T5" s="50">
        <v>0.54</v>
      </c>
      <c r="U5" s="164">
        <v>0.126</v>
      </c>
      <c r="V5" s="164">
        <v>7.0000000000000007E-2</v>
      </c>
      <c r="W5" s="164">
        <v>6.2E-2</v>
      </c>
      <c r="X5" s="164">
        <v>4.4999999999999998E-2</v>
      </c>
      <c r="Y5" s="32"/>
      <c r="Z5" s="42">
        <v>-5.7492999999999999</v>
      </c>
      <c r="AA5" s="42">
        <v>-39.085360000000001</v>
      </c>
    </row>
    <row r="6" spans="1:27" ht="15.75" customHeight="1" x14ac:dyDescent="0.3">
      <c r="A6" s="78">
        <v>43271</v>
      </c>
      <c r="B6" s="28" t="s">
        <v>138</v>
      </c>
      <c r="C6" s="26">
        <v>74.7</v>
      </c>
      <c r="D6" s="27">
        <v>45.8</v>
      </c>
      <c r="E6" s="28">
        <v>3.87</v>
      </c>
      <c r="F6" s="27">
        <v>121.4</v>
      </c>
      <c r="G6" s="28">
        <v>6.85</v>
      </c>
      <c r="H6" s="29">
        <v>7.3959999999999999</v>
      </c>
      <c r="I6" s="34">
        <v>0.28499999999999998</v>
      </c>
      <c r="J6" s="30">
        <v>3.39E-4</v>
      </c>
      <c r="K6" s="30">
        <v>1.5716999999999998E-2</v>
      </c>
      <c r="L6" s="28">
        <v>7.6050000000000004</v>
      </c>
      <c r="M6" s="31">
        <v>0.40600000000000003</v>
      </c>
      <c r="N6" s="31">
        <f t="shared" si="0"/>
        <v>0.26894399999999996</v>
      </c>
      <c r="O6" s="32"/>
      <c r="P6" s="28">
        <v>6.95</v>
      </c>
      <c r="Q6" s="32">
        <v>7.8</v>
      </c>
      <c r="R6" s="31"/>
      <c r="S6" s="31"/>
      <c r="T6" s="50">
        <v>0.45400000000000001</v>
      </c>
      <c r="U6" s="164">
        <v>0.10100000000000001</v>
      </c>
      <c r="V6" s="164">
        <v>5.3999999999999999E-2</v>
      </c>
      <c r="W6" s="164">
        <v>4.8000000000000001E-2</v>
      </c>
      <c r="X6" s="164">
        <v>3.5000000000000003E-2</v>
      </c>
      <c r="Y6" s="32"/>
      <c r="Z6" s="42">
        <v>-5.3043699999999996</v>
      </c>
      <c r="AA6" s="42">
        <v>-34.364469999999997</v>
      </c>
    </row>
    <row r="7" spans="1:27" ht="15.75" customHeight="1" x14ac:dyDescent="0.3">
      <c r="A7" s="78">
        <v>43278</v>
      </c>
      <c r="B7" s="28" t="s">
        <v>138</v>
      </c>
      <c r="C7" s="26">
        <v>71.2</v>
      </c>
      <c r="D7" s="27">
        <v>88.8</v>
      </c>
      <c r="E7" s="28">
        <v>7.8</v>
      </c>
      <c r="F7" s="27">
        <v>128.30000000000001</v>
      </c>
      <c r="G7" s="28">
        <v>6.6379999999999999</v>
      </c>
      <c r="H7" s="29">
        <v>6.28</v>
      </c>
      <c r="I7" s="34">
        <v>0.249</v>
      </c>
      <c r="J7" s="30">
        <v>1.5449999999999999E-3</v>
      </c>
      <c r="K7" s="30">
        <v>3.9158999999999999E-2</v>
      </c>
      <c r="L7" s="28">
        <v>8.51</v>
      </c>
      <c r="M7" s="31">
        <v>5.1999999999999998E-2</v>
      </c>
      <c r="N7" s="31">
        <f t="shared" si="0"/>
        <v>0.20829600000000001</v>
      </c>
      <c r="O7" s="32"/>
      <c r="P7" s="28">
        <v>7.6</v>
      </c>
      <c r="Q7" s="32">
        <v>3.8</v>
      </c>
      <c r="R7" s="31"/>
      <c r="S7" s="31"/>
      <c r="T7" s="50">
        <v>0.34200000000000003</v>
      </c>
      <c r="U7" s="164">
        <v>7.1999999999999995E-2</v>
      </c>
      <c r="V7" s="164">
        <v>3.9E-2</v>
      </c>
      <c r="W7" s="164">
        <v>3.4000000000000002E-2</v>
      </c>
      <c r="X7" s="164">
        <v>2.4E-2</v>
      </c>
      <c r="Y7" s="32"/>
      <c r="Z7" s="42">
        <v>-5.5508300000000004</v>
      </c>
      <c r="AA7" s="42">
        <v>-37.519710000000003</v>
      </c>
    </row>
    <row r="8" spans="1:27" ht="13.2" x14ac:dyDescent="0.25">
      <c r="A8" s="146">
        <v>43284</v>
      </c>
      <c r="B8" s="28" t="s">
        <v>138</v>
      </c>
      <c r="C8" s="26">
        <v>79.8</v>
      </c>
      <c r="D8" s="27">
        <v>65.7</v>
      </c>
      <c r="E8" s="28">
        <v>5.28</v>
      </c>
      <c r="F8" s="27">
        <v>130.4</v>
      </c>
      <c r="G8" s="28">
        <v>6.52</v>
      </c>
      <c r="H8" s="29"/>
      <c r="I8" s="29"/>
      <c r="J8" s="30">
        <v>1.1221999999999999E-2</v>
      </c>
      <c r="K8" s="30">
        <v>1.7069999999999998E-2</v>
      </c>
      <c r="L8" s="28">
        <v>8.2590000000000003</v>
      </c>
      <c r="M8" s="31">
        <v>0.21299999999999999</v>
      </c>
      <c r="N8" s="32">
        <v>0</v>
      </c>
      <c r="O8" s="32"/>
      <c r="P8" s="28">
        <v>9.6</v>
      </c>
      <c r="Q8" s="32">
        <v>2.8</v>
      </c>
      <c r="R8" s="31"/>
      <c r="S8" s="31"/>
      <c r="T8" s="50">
        <v>0.35099999999999998</v>
      </c>
      <c r="U8" s="164">
        <v>7.3999999999999996E-2</v>
      </c>
      <c r="V8" s="164">
        <v>0.04</v>
      </c>
      <c r="W8" s="164">
        <v>3.5000000000000003E-2</v>
      </c>
      <c r="X8" s="164">
        <v>2.5000000000000001E-2</v>
      </c>
      <c r="Y8" s="32"/>
      <c r="Z8" s="42">
        <v>-5.3975</v>
      </c>
      <c r="AA8" s="42">
        <v>-36.750909999999998</v>
      </c>
    </row>
    <row r="9" spans="1:27" ht="13.2" x14ac:dyDescent="0.25">
      <c r="A9" s="78">
        <v>43292</v>
      </c>
      <c r="B9" s="28" t="s">
        <v>138</v>
      </c>
      <c r="C9" s="26">
        <v>75.099999999999994</v>
      </c>
      <c r="D9" s="27">
        <v>73.2</v>
      </c>
      <c r="E9" s="28">
        <v>6.16</v>
      </c>
      <c r="F9" s="27">
        <v>129.80000000000001</v>
      </c>
      <c r="G9" s="28">
        <v>6.625</v>
      </c>
      <c r="H9" s="29"/>
      <c r="I9" s="29"/>
      <c r="J9" s="30">
        <v>5.0673999999999997E-2</v>
      </c>
      <c r="K9" s="30">
        <v>7.0730000000000003E-3</v>
      </c>
      <c r="L9" s="28">
        <v>7.0780000000000003</v>
      </c>
      <c r="M9" s="31">
        <v>2.0569999999999999</v>
      </c>
      <c r="N9" s="32">
        <v>0</v>
      </c>
      <c r="O9" s="32"/>
      <c r="P9" s="28">
        <v>10.15</v>
      </c>
      <c r="Q9" s="32">
        <v>4.7</v>
      </c>
      <c r="R9" s="31"/>
      <c r="S9" s="31"/>
      <c r="T9" s="50">
        <v>0.373</v>
      </c>
      <c r="U9" s="164">
        <v>8.2000000000000003E-2</v>
      </c>
      <c r="V9" s="164">
        <v>4.2999999999999997E-2</v>
      </c>
      <c r="W9" s="164">
        <v>3.7999999999999999E-2</v>
      </c>
      <c r="X9" s="164">
        <v>2.8000000000000001E-2</v>
      </c>
      <c r="Y9" s="32"/>
      <c r="Z9" s="42">
        <v>-5.0396900000000002</v>
      </c>
      <c r="AA9" s="42">
        <v>-35.888019999999997</v>
      </c>
    </row>
    <row r="10" spans="1:27" ht="13.2" x14ac:dyDescent="0.25">
      <c r="A10" s="78">
        <v>43299</v>
      </c>
      <c r="B10" s="28" t="s">
        <v>138</v>
      </c>
      <c r="C10" s="26">
        <v>72.099999999999994</v>
      </c>
      <c r="D10" s="27"/>
      <c r="E10" s="28"/>
      <c r="F10" s="27">
        <v>121.4</v>
      </c>
      <c r="G10" s="28">
        <v>6.62</v>
      </c>
      <c r="H10" s="29"/>
      <c r="I10" s="29"/>
      <c r="J10" s="30">
        <v>2.5420000000000002E-2</v>
      </c>
      <c r="K10" s="30">
        <v>2.9947000000000001E-2</v>
      </c>
      <c r="L10" s="28">
        <v>3.4039999999999999</v>
      </c>
      <c r="M10" s="31">
        <v>1.6040000000000001</v>
      </c>
      <c r="N10" s="32">
        <v>0</v>
      </c>
      <c r="O10" s="32"/>
      <c r="P10" s="28">
        <v>10.4</v>
      </c>
      <c r="Q10" s="32">
        <v>3.7</v>
      </c>
      <c r="R10" s="31"/>
      <c r="S10" s="31"/>
      <c r="T10" s="50">
        <v>0.40200000000000002</v>
      </c>
      <c r="U10" s="164">
        <v>9.6000000000000002E-2</v>
      </c>
      <c r="V10" s="164">
        <v>5.0999999999999997E-2</v>
      </c>
      <c r="W10" s="164">
        <v>4.4999999999999998E-2</v>
      </c>
      <c r="X10" s="164">
        <v>3.2000000000000001E-2</v>
      </c>
      <c r="Y10" s="32"/>
      <c r="Z10" s="42">
        <v>-5.2014300000000002</v>
      </c>
      <c r="AA10" s="42">
        <v>-35.529679999999999</v>
      </c>
    </row>
    <row r="11" spans="1:27" ht="13.2" x14ac:dyDescent="0.25">
      <c r="A11" s="78">
        <v>43306</v>
      </c>
      <c r="B11" s="28" t="s">
        <v>138</v>
      </c>
      <c r="C11" s="26">
        <v>78.2</v>
      </c>
      <c r="D11" s="27">
        <v>58</v>
      </c>
      <c r="E11" s="28">
        <v>4.74</v>
      </c>
      <c r="F11" s="27">
        <v>127.1</v>
      </c>
      <c r="G11" s="28">
        <v>7</v>
      </c>
      <c r="H11" s="29"/>
      <c r="I11" s="29"/>
      <c r="J11" s="30">
        <v>5.9880000000000003E-3</v>
      </c>
      <c r="K11" s="30">
        <v>0</v>
      </c>
      <c r="L11" s="28">
        <v>4.2320000000000002</v>
      </c>
      <c r="M11" s="31">
        <v>1.6160000000000001</v>
      </c>
      <c r="N11" s="32">
        <v>0</v>
      </c>
      <c r="O11" s="32"/>
      <c r="P11" s="28">
        <v>10.3</v>
      </c>
      <c r="Q11" s="32">
        <v>2.4</v>
      </c>
      <c r="R11" s="31"/>
      <c r="S11" s="31"/>
      <c r="T11" s="50">
        <v>0.33900000000000002</v>
      </c>
      <c r="U11" s="164">
        <v>7.5999999999999998E-2</v>
      </c>
      <c r="V11" s="164">
        <v>0.04</v>
      </c>
      <c r="W11" s="164">
        <v>3.5000000000000003E-2</v>
      </c>
      <c r="X11" s="164">
        <v>2.5999999999999999E-2</v>
      </c>
      <c r="Y11" s="32"/>
      <c r="Z11" s="42">
        <v>-4.72</v>
      </c>
      <c r="AA11" s="42">
        <v>-31.9</v>
      </c>
    </row>
    <row r="12" spans="1:27" ht="13.2" x14ac:dyDescent="0.25">
      <c r="A12" s="78">
        <v>43315</v>
      </c>
      <c r="B12" s="28" t="s">
        <v>138</v>
      </c>
      <c r="C12" s="26">
        <v>78.599999999999994</v>
      </c>
      <c r="D12" s="27">
        <v>58.3</v>
      </c>
      <c r="E12" s="28">
        <v>4.7300000000000004</v>
      </c>
      <c r="F12" s="27">
        <v>118</v>
      </c>
      <c r="G12" s="28">
        <v>6.49</v>
      </c>
      <c r="H12" s="29"/>
      <c r="I12" s="29"/>
      <c r="J12" s="30">
        <v>1.4040000000000001E-3</v>
      </c>
      <c r="K12" s="30">
        <v>0</v>
      </c>
      <c r="L12" s="28">
        <v>0</v>
      </c>
      <c r="M12" s="31">
        <v>1.522</v>
      </c>
      <c r="N12" s="32">
        <v>0</v>
      </c>
      <c r="O12" s="32"/>
      <c r="P12" s="28">
        <v>10.55</v>
      </c>
      <c r="Q12" s="32">
        <v>6.8</v>
      </c>
      <c r="R12" s="31"/>
      <c r="S12" s="31"/>
      <c r="T12" s="50">
        <v>0.23799999999999999</v>
      </c>
      <c r="U12" s="164">
        <v>4.2999999999999997E-2</v>
      </c>
      <c r="V12" s="164">
        <v>2.3E-2</v>
      </c>
      <c r="W12" s="164">
        <v>0.02</v>
      </c>
      <c r="X12" s="164">
        <v>1.4E-2</v>
      </c>
      <c r="Y12" s="32"/>
      <c r="Z12" s="42">
        <v>-4.4116499999999998</v>
      </c>
      <c r="AA12" s="42">
        <v>-30.982209999999998</v>
      </c>
    </row>
    <row r="13" spans="1:27" ht="13.2" x14ac:dyDescent="0.25">
      <c r="A13" s="78">
        <v>43320</v>
      </c>
      <c r="B13" s="28" t="s">
        <v>138</v>
      </c>
      <c r="C13" s="26">
        <v>80.5</v>
      </c>
      <c r="D13" s="27">
        <v>56.8</v>
      </c>
      <c r="E13" s="28">
        <v>4.5199999999999996</v>
      </c>
      <c r="F13" s="27">
        <v>119.8</v>
      </c>
      <c r="G13" s="28">
        <v>6.49</v>
      </c>
      <c r="H13" s="29"/>
      <c r="I13" s="29"/>
      <c r="J13" s="30">
        <v>0.23475299999999999</v>
      </c>
      <c r="K13" s="30">
        <v>6.1989999999999996E-3</v>
      </c>
      <c r="L13" s="28">
        <v>0</v>
      </c>
      <c r="M13" s="31">
        <v>5.5190000000000001</v>
      </c>
      <c r="N13" s="32">
        <v>0</v>
      </c>
      <c r="O13" s="32"/>
      <c r="P13" s="28">
        <v>5.3</v>
      </c>
      <c r="Q13" s="32">
        <v>2.8</v>
      </c>
      <c r="R13" s="31"/>
      <c r="S13" s="31"/>
      <c r="T13" s="50">
        <v>7.0000000000000007E-2</v>
      </c>
      <c r="U13" s="164">
        <v>1.6E-2</v>
      </c>
      <c r="V13" s="164">
        <v>0.01</v>
      </c>
      <c r="W13" s="164">
        <v>8.9999999999999993E-3</v>
      </c>
      <c r="X13" s="164">
        <v>7.0000000000000001E-3</v>
      </c>
      <c r="Y13" s="32"/>
      <c r="Z13" s="42">
        <v>-4.3600000000000003</v>
      </c>
      <c r="AA13" s="42">
        <v>-30.28</v>
      </c>
    </row>
    <row r="14" spans="1:27" ht="13.2" x14ac:dyDescent="0.25">
      <c r="A14" s="78">
        <v>43327</v>
      </c>
      <c r="B14" s="28" t="s">
        <v>138</v>
      </c>
      <c r="C14" s="26">
        <v>74.7</v>
      </c>
      <c r="D14" s="27">
        <v>52.4</v>
      </c>
      <c r="E14" s="28">
        <v>4.4400000000000004</v>
      </c>
      <c r="F14" s="27">
        <v>108.4</v>
      </c>
      <c r="G14" s="28">
        <v>5.55</v>
      </c>
      <c r="H14" s="29"/>
      <c r="I14" s="29"/>
      <c r="J14" s="30">
        <v>1.3321E-2</v>
      </c>
      <c r="K14" s="30">
        <v>8.9219999999999994E-3</v>
      </c>
      <c r="L14" s="28">
        <v>16.553000000000001</v>
      </c>
      <c r="M14" s="31">
        <v>0.57699999999999996</v>
      </c>
      <c r="N14" s="32">
        <v>0</v>
      </c>
      <c r="O14" s="32"/>
      <c r="P14" s="28">
        <v>4.1500000000000004</v>
      </c>
      <c r="Q14" s="32">
        <v>5.8</v>
      </c>
      <c r="R14" s="31"/>
      <c r="S14" s="31"/>
      <c r="T14" s="50">
        <v>0.91800000000000004</v>
      </c>
      <c r="U14" s="164">
        <v>0.187</v>
      </c>
      <c r="V14" s="164">
        <v>0.10199999999999999</v>
      </c>
      <c r="W14" s="164">
        <v>0.09</v>
      </c>
      <c r="X14" s="164">
        <v>6.7000000000000004E-2</v>
      </c>
      <c r="Y14" s="32"/>
      <c r="Z14" s="42">
        <v>-5.4666300000000003</v>
      </c>
      <c r="AA14" s="42">
        <v>-35.636438290000001</v>
      </c>
    </row>
    <row r="15" spans="1:27" ht="13.2" x14ac:dyDescent="0.25">
      <c r="A15" s="78">
        <v>43334</v>
      </c>
      <c r="B15" s="26" t="s">
        <v>138</v>
      </c>
      <c r="C15" s="26">
        <v>71.099999999999994</v>
      </c>
      <c r="D15" s="27">
        <v>43.8</v>
      </c>
      <c r="E15" s="28">
        <v>3.85</v>
      </c>
      <c r="F15" s="27">
        <v>114.5</v>
      </c>
      <c r="G15" s="28">
        <v>5.99</v>
      </c>
      <c r="H15" s="29">
        <v>19.850000000000001</v>
      </c>
      <c r="I15" s="29">
        <v>0.62919999999999998</v>
      </c>
      <c r="J15" s="30"/>
      <c r="K15" s="30"/>
      <c r="L15" s="28"/>
      <c r="M15" s="31"/>
      <c r="N15" s="32"/>
      <c r="O15" s="32"/>
      <c r="P15" s="32">
        <v>8.6999999999999993</v>
      </c>
      <c r="Q15" s="32">
        <v>4.9000000000000004</v>
      </c>
      <c r="R15" s="31"/>
      <c r="S15" s="31"/>
      <c r="T15" s="50">
        <v>1.218</v>
      </c>
      <c r="U15" s="164">
        <v>0.27100000000000002</v>
      </c>
      <c r="V15" s="164">
        <v>0.14899999999999999</v>
      </c>
      <c r="W15" s="164">
        <v>0.13100000000000001</v>
      </c>
      <c r="X15" s="164">
        <v>9.8000000000000004E-2</v>
      </c>
      <c r="Y15" s="32"/>
      <c r="Z15" s="42">
        <v>-5.7346199999999996</v>
      </c>
      <c r="AA15" s="42">
        <v>-36.141987710000002</v>
      </c>
    </row>
    <row r="16" spans="1:27" ht="13.2" x14ac:dyDescent="0.25">
      <c r="A16" s="146">
        <v>43341</v>
      </c>
      <c r="B16" s="26" t="s">
        <v>138</v>
      </c>
      <c r="C16" s="26">
        <v>75.5</v>
      </c>
      <c r="D16" s="27">
        <v>33.799999999999997</v>
      </c>
      <c r="E16" s="28">
        <v>2.87</v>
      </c>
      <c r="F16" s="27">
        <v>117.1</v>
      </c>
      <c r="G16" s="28">
        <v>6.08</v>
      </c>
      <c r="H16" s="29">
        <v>16.43</v>
      </c>
      <c r="I16" s="29">
        <v>0.52700000000000002</v>
      </c>
      <c r="J16" s="30"/>
      <c r="K16" s="30"/>
      <c r="L16" s="28"/>
      <c r="M16" s="31"/>
      <c r="N16" s="32"/>
      <c r="O16" s="32"/>
      <c r="P16" s="32">
        <v>7.7</v>
      </c>
      <c r="Q16" s="32">
        <v>3.6</v>
      </c>
      <c r="R16" s="31"/>
      <c r="S16" s="31"/>
      <c r="T16" s="50">
        <v>0.89700000000000002</v>
      </c>
      <c r="U16" s="164">
        <v>0.18</v>
      </c>
      <c r="V16" s="164">
        <v>9.5000000000000001E-2</v>
      </c>
      <c r="W16" s="164">
        <v>8.4000000000000005E-2</v>
      </c>
      <c r="X16" s="164">
        <v>6.0999999999999999E-2</v>
      </c>
      <c r="Y16" s="32"/>
      <c r="Z16" s="42">
        <v>-5.3938300000000003</v>
      </c>
      <c r="AA16" s="42">
        <v>-35.61458743</v>
      </c>
    </row>
    <row r="17" spans="1:27" ht="13.2" x14ac:dyDescent="0.25">
      <c r="A17" s="78">
        <v>43348</v>
      </c>
      <c r="B17" s="26" t="s">
        <v>138</v>
      </c>
      <c r="C17" s="26">
        <v>73.8</v>
      </c>
      <c r="D17" s="27">
        <v>18.600000000000001</v>
      </c>
      <c r="E17" s="28">
        <v>1.59</v>
      </c>
      <c r="F17" s="27">
        <v>120.9</v>
      </c>
      <c r="G17" s="28">
        <v>5.99</v>
      </c>
      <c r="H17" s="29">
        <v>14.44</v>
      </c>
      <c r="I17" s="29">
        <v>0.44590000000000002</v>
      </c>
      <c r="J17" s="30"/>
      <c r="K17" s="30"/>
      <c r="L17" s="28"/>
      <c r="M17" s="31"/>
      <c r="N17" s="32"/>
      <c r="O17" s="32"/>
      <c r="P17" s="32">
        <v>9.3000000000000007</v>
      </c>
      <c r="Q17" s="32">
        <v>5.0999999999999996</v>
      </c>
      <c r="R17" s="31"/>
      <c r="S17" s="31"/>
      <c r="T17" s="50">
        <v>0.82</v>
      </c>
      <c r="U17" s="164">
        <v>0.17</v>
      </c>
      <c r="V17" s="164">
        <v>8.8999999999999996E-2</v>
      </c>
      <c r="W17" s="164">
        <v>7.8E-2</v>
      </c>
      <c r="X17" s="164">
        <v>5.6000000000000001E-2</v>
      </c>
      <c r="Y17" s="32"/>
      <c r="Z17" s="42"/>
      <c r="AA17" s="42"/>
    </row>
    <row r="18" spans="1:27" ht="13.2" x14ac:dyDescent="0.25">
      <c r="A18" s="78">
        <v>43355</v>
      </c>
      <c r="B18" s="26" t="s">
        <v>138</v>
      </c>
      <c r="C18" s="26">
        <v>66.599999999999994</v>
      </c>
      <c r="D18" s="27">
        <v>36.9</v>
      </c>
      <c r="E18" s="28">
        <v>3.4</v>
      </c>
      <c r="F18" s="27">
        <v>120</v>
      </c>
      <c r="G18" s="28">
        <v>5.79</v>
      </c>
      <c r="H18" s="29"/>
      <c r="I18" s="29"/>
      <c r="J18" s="30"/>
      <c r="K18" s="30"/>
      <c r="L18" s="28"/>
      <c r="M18" s="31"/>
      <c r="N18" s="32"/>
      <c r="O18" s="32"/>
      <c r="P18" s="32">
        <v>7.8</v>
      </c>
      <c r="Q18" s="32">
        <v>4.7</v>
      </c>
      <c r="R18" s="31"/>
      <c r="S18" s="31"/>
      <c r="T18" s="50">
        <v>0.73299999999999998</v>
      </c>
      <c r="U18" s="164">
        <v>0.157</v>
      </c>
      <c r="V18" s="164">
        <v>8.3000000000000004E-2</v>
      </c>
      <c r="W18" s="164">
        <v>7.1999999999999995E-2</v>
      </c>
      <c r="X18" s="164">
        <v>5.2999999999999999E-2</v>
      </c>
      <c r="Y18" s="32"/>
      <c r="Z18" s="42"/>
      <c r="AA18" s="42"/>
    </row>
    <row r="19" spans="1:27" ht="15.75" customHeight="1" x14ac:dyDescent="0.3">
      <c r="A19" s="78">
        <v>43362</v>
      </c>
      <c r="B19" s="28" t="s">
        <v>138</v>
      </c>
      <c r="C19" s="28">
        <v>69</v>
      </c>
      <c r="D19" s="27">
        <v>47.4</v>
      </c>
      <c r="E19" s="28">
        <v>4.26</v>
      </c>
      <c r="F19" s="27">
        <v>115</v>
      </c>
      <c r="G19" s="28">
        <v>5.94</v>
      </c>
      <c r="H19" s="34">
        <v>8.8940000000000001</v>
      </c>
      <c r="I19" s="34">
        <v>0.35700999999999999</v>
      </c>
      <c r="J19" s="36">
        <v>2.7470000000000001E-2</v>
      </c>
      <c r="K19" s="36">
        <v>1.26E-2</v>
      </c>
      <c r="L19" s="37">
        <v>17.14</v>
      </c>
      <c r="M19" s="34">
        <v>0.49984000000000001</v>
      </c>
      <c r="N19" s="31">
        <f t="shared" ref="N19:N20" si="1">I19-(J19+K19)</f>
        <v>0.31694</v>
      </c>
      <c r="O19" s="32"/>
      <c r="P19" s="32"/>
      <c r="Q19" s="32">
        <v>9.9</v>
      </c>
      <c r="R19" s="31"/>
      <c r="S19" s="31"/>
      <c r="T19" s="50">
        <v>0.53100000000000003</v>
      </c>
      <c r="U19" s="164">
        <v>0.112</v>
      </c>
      <c r="V19" s="164">
        <v>5.8999999999999997E-2</v>
      </c>
      <c r="W19" s="164">
        <v>5.1999999999999998E-2</v>
      </c>
      <c r="X19" s="164">
        <v>3.7999999999999999E-2</v>
      </c>
      <c r="Y19" s="32"/>
      <c r="Z19" s="42">
        <v>-5.3990299999999998</v>
      </c>
      <c r="AA19" s="42">
        <v>-36.463129119999998</v>
      </c>
    </row>
    <row r="20" spans="1:27" ht="15.75" customHeight="1" x14ac:dyDescent="0.3">
      <c r="A20" s="78">
        <v>43370</v>
      </c>
      <c r="B20" s="28" t="s">
        <v>138</v>
      </c>
      <c r="C20" s="28">
        <v>66.5</v>
      </c>
      <c r="D20" s="27">
        <v>54.8</v>
      </c>
      <c r="E20" s="28">
        <v>5.0599999999999996</v>
      </c>
      <c r="F20" s="27">
        <v>114.9</v>
      </c>
      <c r="G20" s="28">
        <v>6.03</v>
      </c>
      <c r="H20" s="34">
        <v>8.8160000000000007</v>
      </c>
      <c r="I20" s="34">
        <v>0.35558000000000001</v>
      </c>
      <c r="J20" s="36">
        <v>5.425E-2</v>
      </c>
      <c r="K20" s="36">
        <v>2.9510000000000002E-2</v>
      </c>
      <c r="L20" s="37">
        <v>16.39</v>
      </c>
      <c r="M20" s="34">
        <v>0.70013999999999998</v>
      </c>
      <c r="N20" s="31">
        <f t="shared" si="1"/>
        <v>0.27182000000000001</v>
      </c>
      <c r="O20" s="32"/>
      <c r="P20" s="32"/>
      <c r="Q20" s="32">
        <v>6.1</v>
      </c>
      <c r="R20" s="31"/>
      <c r="S20" s="31"/>
      <c r="T20" s="50">
        <v>0.46500000000000002</v>
      </c>
      <c r="U20" s="164">
        <v>9.1999999999999998E-2</v>
      </c>
      <c r="V20" s="164">
        <v>4.9000000000000002E-2</v>
      </c>
      <c r="W20" s="164">
        <v>4.2999999999999997E-2</v>
      </c>
      <c r="X20" s="164">
        <v>3.1E-2</v>
      </c>
      <c r="Y20" s="32"/>
      <c r="Z20" s="42">
        <v>-5.4167100000000001</v>
      </c>
      <c r="AA20" s="42">
        <v>-34.833253689999999</v>
      </c>
    </row>
    <row r="21" spans="1:27" ht="13.2" x14ac:dyDescent="0.25">
      <c r="A21" s="78">
        <v>43376</v>
      </c>
      <c r="B21" s="28"/>
      <c r="C21" s="28"/>
      <c r="D21" s="27"/>
      <c r="E21" s="28"/>
      <c r="F21" s="27"/>
      <c r="G21" s="28"/>
      <c r="H21" s="29"/>
      <c r="I21" s="29"/>
      <c r="J21" s="30"/>
      <c r="K21" s="30"/>
      <c r="L21" s="28"/>
      <c r="M21" s="31"/>
      <c r="N21" s="32"/>
      <c r="O21" s="32"/>
      <c r="P21" s="32"/>
      <c r="Q21" s="32"/>
      <c r="R21" s="31"/>
      <c r="S21" s="31"/>
      <c r="T21" s="30"/>
      <c r="U21" s="32"/>
      <c r="V21" s="32"/>
      <c r="W21" s="32"/>
      <c r="X21" s="32"/>
      <c r="Y21" s="32"/>
      <c r="Z21" s="42"/>
      <c r="AA21" s="42"/>
    </row>
    <row r="22" spans="1:27" ht="13.2" x14ac:dyDescent="0.25">
      <c r="A22" s="78">
        <v>43383</v>
      </c>
      <c r="B22" s="28"/>
      <c r="C22" s="28"/>
      <c r="D22" s="27"/>
      <c r="E22" s="28"/>
      <c r="F22" s="27"/>
      <c r="G22" s="28"/>
      <c r="H22" s="29"/>
      <c r="I22" s="29"/>
      <c r="J22" s="30"/>
      <c r="K22" s="30"/>
      <c r="L22" s="28"/>
      <c r="M22" s="31"/>
      <c r="N22" s="32"/>
      <c r="O22" s="32"/>
      <c r="P22" s="32"/>
      <c r="Q22" s="32"/>
      <c r="R22" s="31"/>
      <c r="S22" s="31"/>
      <c r="T22" s="30"/>
      <c r="U22" s="32"/>
      <c r="V22" s="32"/>
      <c r="W22" s="32"/>
      <c r="X22" s="32"/>
      <c r="Y22" s="32"/>
      <c r="Z22" s="42"/>
      <c r="AA22" s="42"/>
    </row>
    <row r="23" spans="1:27" ht="13.2" x14ac:dyDescent="0.25">
      <c r="A23" s="78">
        <v>43390</v>
      </c>
      <c r="B23" s="28"/>
      <c r="C23" s="28"/>
      <c r="D23" s="27"/>
      <c r="E23" s="28"/>
      <c r="F23" s="27"/>
      <c r="G23" s="28"/>
      <c r="H23" s="29"/>
      <c r="I23" s="29"/>
      <c r="J23" s="30"/>
      <c r="K23" s="30"/>
      <c r="L23" s="28"/>
      <c r="M23" s="31"/>
      <c r="N23" s="32"/>
      <c r="O23" s="32"/>
      <c r="P23" s="32"/>
      <c r="Q23" s="32"/>
      <c r="R23" s="31"/>
      <c r="S23" s="31"/>
      <c r="T23" s="30"/>
      <c r="U23" s="32"/>
      <c r="V23" s="32"/>
      <c r="W23" s="32"/>
      <c r="X23" s="32"/>
      <c r="Y23" s="32"/>
      <c r="Z23" s="42"/>
      <c r="AA23" s="42"/>
    </row>
    <row r="24" spans="1:27" ht="13.2" x14ac:dyDescent="0.25">
      <c r="A24" s="78">
        <v>43397</v>
      </c>
      <c r="B24" s="28"/>
      <c r="C24" s="28"/>
      <c r="D24" s="27"/>
      <c r="E24" s="28"/>
      <c r="F24" s="27"/>
      <c r="G24" s="28"/>
      <c r="H24" s="29"/>
      <c r="I24" s="29"/>
      <c r="J24" s="30"/>
      <c r="K24" s="30"/>
      <c r="L24" s="28"/>
      <c r="M24" s="31"/>
      <c r="N24" s="32"/>
      <c r="O24" s="32"/>
      <c r="P24" s="32"/>
      <c r="Q24" s="32"/>
      <c r="R24" s="31"/>
      <c r="S24" s="31"/>
      <c r="T24" s="30"/>
      <c r="U24" s="32"/>
      <c r="V24" s="32"/>
      <c r="W24" s="32"/>
      <c r="X24" s="32"/>
      <c r="Y24" s="32"/>
      <c r="Z24" s="42"/>
      <c r="AA24" s="42"/>
    </row>
    <row r="25" spans="1:27" ht="13.2" x14ac:dyDescent="0.25">
      <c r="A25" s="78">
        <v>43404</v>
      </c>
      <c r="B25" s="28"/>
      <c r="C25" s="28"/>
      <c r="D25" s="27"/>
      <c r="E25" s="28"/>
      <c r="F25" s="27"/>
      <c r="G25" s="28"/>
      <c r="H25" s="29"/>
      <c r="I25" s="29"/>
      <c r="J25" s="30"/>
      <c r="K25" s="30"/>
      <c r="L25" s="28"/>
      <c r="M25" s="31"/>
      <c r="N25" s="32"/>
      <c r="O25" s="32"/>
      <c r="P25" s="32"/>
      <c r="Q25" s="32"/>
      <c r="R25" s="31"/>
      <c r="S25" s="31"/>
      <c r="T25" s="30"/>
      <c r="U25" s="32"/>
      <c r="V25" s="32"/>
      <c r="W25" s="32"/>
      <c r="X25" s="32"/>
      <c r="Y25" s="32"/>
      <c r="Z25" s="42"/>
      <c r="AA25" s="42"/>
    </row>
    <row r="26" spans="1:27" ht="13.2" x14ac:dyDescent="0.25">
      <c r="A26" s="78">
        <v>43411</v>
      </c>
      <c r="B26" s="28"/>
      <c r="C26" s="28"/>
      <c r="D26" s="27"/>
      <c r="E26" s="28"/>
      <c r="F26" s="27"/>
      <c r="G26" s="28"/>
      <c r="H26" s="29"/>
      <c r="I26" s="29"/>
      <c r="J26" s="30"/>
      <c r="K26" s="30"/>
      <c r="L26" s="28"/>
      <c r="M26" s="31"/>
      <c r="N26" s="32"/>
      <c r="O26" s="32"/>
      <c r="P26" s="32"/>
      <c r="Q26" s="32"/>
      <c r="R26" s="31"/>
      <c r="S26" s="31"/>
      <c r="T26" s="30"/>
      <c r="U26" s="32"/>
      <c r="V26" s="32"/>
      <c r="W26" s="32"/>
      <c r="X26" s="32"/>
      <c r="Y26" s="32"/>
      <c r="Z26" s="42"/>
      <c r="AA26" s="42"/>
    </row>
    <row r="27" spans="1:27" ht="13.2" x14ac:dyDescent="0.25">
      <c r="A27" s="78">
        <v>43418</v>
      </c>
      <c r="B27" s="28"/>
      <c r="C27" s="28"/>
      <c r="D27" s="27"/>
      <c r="E27" s="28"/>
      <c r="F27" s="27"/>
      <c r="G27" s="28"/>
      <c r="H27" s="29"/>
      <c r="I27" s="29"/>
      <c r="J27" s="30"/>
      <c r="K27" s="30"/>
      <c r="L27" s="28"/>
      <c r="M27" s="31"/>
      <c r="N27" s="32"/>
      <c r="O27" s="32"/>
      <c r="P27" s="32"/>
      <c r="Q27" s="32"/>
      <c r="R27" s="31"/>
      <c r="S27" s="31"/>
      <c r="T27" s="30"/>
      <c r="U27" s="32"/>
      <c r="V27" s="32"/>
      <c r="W27" s="32"/>
      <c r="X27" s="32"/>
      <c r="Y27" s="32"/>
      <c r="Z27" s="42"/>
      <c r="AA27" s="42"/>
    </row>
    <row r="28" spans="1:27" ht="13.2" x14ac:dyDescent="0.25">
      <c r="A28" s="78">
        <v>43425</v>
      </c>
      <c r="B28" s="28"/>
      <c r="C28" s="28"/>
      <c r="D28" s="27"/>
      <c r="E28" s="28"/>
      <c r="F28" s="27"/>
      <c r="G28" s="28"/>
      <c r="H28" s="29"/>
      <c r="I28" s="29"/>
      <c r="J28" s="30"/>
      <c r="K28" s="30"/>
      <c r="L28" s="28"/>
      <c r="M28" s="31"/>
      <c r="N28" s="32"/>
      <c r="O28" s="32"/>
      <c r="P28" s="32"/>
      <c r="Q28" s="32"/>
      <c r="R28" s="31"/>
      <c r="S28" s="31"/>
      <c r="T28" s="30"/>
      <c r="U28" s="32"/>
      <c r="V28" s="32"/>
      <c r="W28" s="32"/>
      <c r="X28" s="32"/>
      <c r="Y28" s="32"/>
      <c r="Z28" s="42"/>
      <c r="AA28" s="42"/>
    </row>
    <row r="29" spans="1:27" ht="13.2" x14ac:dyDescent="0.25">
      <c r="A29" s="78">
        <v>43432</v>
      </c>
      <c r="B29" s="28"/>
      <c r="C29" s="28"/>
      <c r="D29" s="27"/>
      <c r="E29" s="28"/>
      <c r="F29" s="27"/>
      <c r="G29" s="28"/>
      <c r="H29" s="29"/>
      <c r="I29" s="29"/>
      <c r="J29" s="30"/>
      <c r="K29" s="30"/>
      <c r="L29" s="28"/>
      <c r="M29" s="31"/>
      <c r="N29" s="32"/>
      <c r="O29" s="32"/>
      <c r="P29" s="32"/>
      <c r="Q29" s="32"/>
      <c r="R29" s="31"/>
      <c r="S29" s="31"/>
      <c r="T29" s="30"/>
      <c r="U29" s="32"/>
      <c r="V29" s="32"/>
      <c r="W29" s="32"/>
      <c r="X29" s="32"/>
      <c r="Y29" s="32"/>
      <c r="Z29" s="42"/>
      <c r="AA29" s="42"/>
    </row>
    <row r="30" spans="1:27" ht="13.2" x14ac:dyDescent="0.25">
      <c r="A30" s="78">
        <v>43439</v>
      </c>
      <c r="B30" s="28"/>
      <c r="C30" s="28"/>
      <c r="D30" s="27"/>
      <c r="E30" s="28"/>
      <c r="F30" s="27"/>
      <c r="G30" s="28"/>
      <c r="H30" s="29"/>
      <c r="I30" s="29"/>
      <c r="J30" s="30"/>
      <c r="K30" s="30"/>
      <c r="L30" s="28"/>
      <c r="M30" s="31"/>
      <c r="N30" s="32"/>
      <c r="O30" s="32"/>
      <c r="P30" s="32"/>
      <c r="Q30" s="32"/>
      <c r="R30" s="31"/>
      <c r="S30" s="31"/>
      <c r="T30" s="30"/>
      <c r="U30" s="32"/>
      <c r="V30" s="32"/>
      <c r="W30" s="32"/>
      <c r="X30" s="32"/>
      <c r="Y30" s="32"/>
      <c r="Z30" s="42"/>
      <c r="AA30" s="42"/>
    </row>
    <row r="31" spans="1:27" ht="13.2" x14ac:dyDescent="0.25">
      <c r="A31" s="78">
        <v>43446</v>
      </c>
      <c r="B31" s="28"/>
      <c r="C31" s="28"/>
      <c r="D31" s="27"/>
      <c r="E31" s="28"/>
      <c r="F31" s="27"/>
      <c r="G31" s="28"/>
      <c r="H31" s="29"/>
      <c r="I31" s="29"/>
      <c r="J31" s="30"/>
      <c r="K31" s="30"/>
      <c r="L31" s="28"/>
      <c r="M31" s="31"/>
      <c r="N31" s="32"/>
      <c r="O31" s="32"/>
      <c r="P31" s="32"/>
      <c r="Q31" s="32"/>
      <c r="R31" s="31"/>
      <c r="S31" s="31"/>
      <c r="T31" s="30"/>
      <c r="U31" s="32"/>
      <c r="V31" s="32"/>
      <c r="W31" s="32"/>
      <c r="X31" s="32"/>
      <c r="Y31" s="32"/>
      <c r="Z31" s="42"/>
      <c r="AA31" s="42"/>
    </row>
    <row r="32" spans="1:27" ht="13.2" x14ac:dyDescent="0.25">
      <c r="A32" s="78">
        <v>43453</v>
      </c>
      <c r="B32" s="28"/>
      <c r="C32" s="28"/>
      <c r="D32" s="27"/>
      <c r="E32" s="28"/>
      <c r="F32" s="27"/>
      <c r="G32" s="28"/>
      <c r="H32" s="29"/>
      <c r="I32" s="29"/>
      <c r="J32" s="30"/>
      <c r="K32" s="30"/>
      <c r="L32" s="28"/>
      <c r="M32" s="31"/>
      <c r="N32" s="32"/>
      <c r="O32" s="32"/>
      <c r="P32" s="32"/>
      <c r="Q32" s="32"/>
      <c r="R32" s="31"/>
      <c r="S32" s="31"/>
      <c r="T32" s="30"/>
      <c r="U32" s="32"/>
      <c r="V32" s="32"/>
      <c r="W32" s="32"/>
      <c r="X32" s="32"/>
      <c r="Y32" s="32"/>
      <c r="Z32" s="42"/>
      <c r="AA32" s="42"/>
    </row>
    <row r="33" spans="1:27" ht="13.2" x14ac:dyDescent="0.25">
      <c r="A33" s="78">
        <v>43467</v>
      </c>
      <c r="B33" s="28"/>
      <c r="C33" s="28"/>
      <c r="D33" s="27"/>
      <c r="E33" s="28"/>
      <c r="F33" s="27"/>
      <c r="G33" s="28"/>
      <c r="H33" s="29"/>
      <c r="I33" s="29"/>
      <c r="J33" s="30"/>
      <c r="K33" s="30"/>
      <c r="L33" s="28"/>
      <c r="M33" s="31"/>
      <c r="N33" s="32"/>
      <c r="O33" s="32"/>
      <c r="P33" s="32"/>
      <c r="Q33" s="32"/>
      <c r="R33" s="31"/>
      <c r="S33" s="31"/>
      <c r="T33" s="30"/>
      <c r="U33" s="32"/>
      <c r="V33" s="32"/>
      <c r="W33" s="32"/>
      <c r="X33" s="32"/>
      <c r="Y33" s="32"/>
      <c r="Z33" s="42"/>
      <c r="AA33" s="42"/>
    </row>
    <row r="34" spans="1:27" ht="13.2" x14ac:dyDescent="0.25">
      <c r="A34" s="78">
        <v>43474</v>
      </c>
      <c r="B34" s="28"/>
      <c r="C34" s="28"/>
      <c r="D34" s="27"/>
      <c r="E34" s="28"/>
      <c r="F34" s="27"/>
      <c r="G34" s="28"/>
      <c r="H34" s="29"/>
      <c r="I34" s="29"/>
      <c r="J34" s="30"/>
      <c r="K34" s="30"/>
      <c r="L34" s="28"/>
      <c r="M34" s="31"/>
      <c r="N34" s="32"/>
      <c r="O34" s="32"/>
      <c r="P34" s="32"/>
      <c r="Q34" s="32"/>
      <c r="R34" s="31"/>
      <c r="S34" s="31"/>
      <c r="T34" s="30"/>
      <c r="U34" s="32"/>
      <c r="V34" s="32"/>
      <c r="W34" s="32"/>
      <c r="X34" s="32"/>
      <c r="Y34" s="32"/>
      <c r="Z34" s="42"/>
      <c r="AA34" s="42"/>
    </row>
    <row r="35" spans="1:27" ht="13.2" x14ac:dyDescent="0.25">
      <c r="A35" s="78">
        <v>43481</v>
      </c>
      <c r="B35" s="28"/>
      <c r="C35" s="28"/>
      <c r="D35" s="27"/>
      <c r="E35" s="28"/>
      <c r="F35" s="27"/>
      <c r="G35" s="28"/>
      <c r="H35" s="29"/>
      <c r="I35" s="29"/>
      <c r="J35" s="30"/>
      <c r="K35" s="30"/>
      <c r="L35" s="28"/>
      <c r="M35" s="31"/>
      <c r="N35" s="32"/>
      <c r="O35" s="32"/>
      <c r="P35" s="32"/>
      <c r="Q35" s="32"/>
      <c r="R35" s="31"/>
      <c r="S35" s="31"/>
      <c r="T35" s="30"/>
      <c r="U35" s="32"/>
      <c r="V35" s="32"/>
      <c r="W35" s="32"/>
      <c r="X35" s="32"/>
      <c r="Y35" s="32"/>
      <c r="Z35" s="42"/>
      <c r="AA35" s="42"/>
    </row>
    <row r="36" spans="1:27" ht="13.2" x14ac:dyDescent="0.25">
      <c r="A36" s="78">
        <v>43488</v>
      </c>
      <c r="B36" s="28"/>
      <c r="C36" s="28"/>
      <c r="D36" s="27"/>
      <c r="E36" s="28"/>
      <c r="F36" s="27"/>
      <c r="G36" s="28"/>
      <c r="H36" s="29"/>
      <c r="I36" s="29"/>
      <c r="J36" s="30"/>
      <c r="K36" s="30"/>
      <c r="L36" s="28"/>
      <c r="M36" s="31"/>
      <c r="N36" s="32"/>
      <c r="O36" s="32"/>
      <c r="P36" s="32"/>
      <c r="Q36" s="32"/>
      <c r="R36" s="31"/>
      <c r="S36" s="31"/>
      <c r="T36" s="30"/>
      <c r="U36" s="32"/>
      <c r="V36" s="32"/>
      <c r="W36" s="32"/>
      <c r="X36" s="32"/>
      <c r="Y36" s="32"/>
      <c r="Z36" s="42"/>
      <c r="AA36" s="42"/>
    </row>
    <row r="37" spans="1:27" ht="13.2" x14ac:dyDescent="0.25">
      <c r="A37" s="78">
        <v>43495</v>
      </c>
      <c r="B37" s="28"/>
      <c r="C37" s="28"/>
      <c r="D37" s="27"/>
      <c r="E37" s="28"/>
      <c r="F37" s="27"/>
      <c r="G37" s="28"/>
      <c r="H37" s="31"/>
      <c r="I37" s="29"/>
      <c r="J37" s="30"/>
      <c r="K37" s="30"/>
      <c r="L37" s="28"/>
      <c r="M37" s="31"/>
      <c r="N37" s="32"/>
      <c r="O37" s="32"/>
      <c r="P37" s="32"/>
      <c r="Q37" s="32"/>
      <c r="R37" s="31"/>
      <c r="S37" s="31"/>
      <c r="T37" s="30"/>
      <c r="U37" s="32"/>
      <c r="V37" s="32"/>
      <c r="W37" s="32"/>
      <c r="X37" s="32"/>
      <c r="Y37" s="32"/>
      <c r="Z37" s="42"/>
      <c r="AA37" s="42"/>
    </row>
    <row r="38" spans="1:27" ht="13.2" x14ac:dyDescent="0.25">
      <c r="A38" s="78">
        <v>43502</v>
      </c>
      <c r="B38" s="28"/>
      <c r="C38" s="28"/>
      <c r="D38" s="27"/>
      <c r="E38" s="28"/>
      <c r="F38" s="27"/>
      <c r="G38" s="28"/>
      <c r="H38" s="31"/>
      <c r="I38" s="29"/>
      <c r="J38" s="30"/>
      <c r="K38" s="30"/>
      <c r="L38" s="28"/>
      <c r="M38" s="31"/>
      <c r="N38" s="32"/>
      <c r="O38" s="32"/>
      <c r="P38" s="32"/>
      <c r="Q38" s="32"/>
      <c r="R38" s="31"/>
      <c r="S38" s="31"/>
      <c r="T38" s="30"/>
      <c r="U38" s="32"/>
      <c r="V38" s="32"/>
      <c r="W38" s="32"/>
      <c r="X38" s="32"/>
      <c r="Y38" s="32"/>
      <c r="Z38" s="42"/>
      <c r="AA38" s="42"/>
    </row>
    <row r="39" spans="1:27" ht="13.2" x14ac:dyDescent="0.25">
      <c r="A39" s="78">
        <v>43509</v>
      </c>
      <c r="B39" s="28"/>
      <c r="C39" s="28"/>
      <c r="D39" s="27"/>
      <c r="E39" s="28"/>
      <c r="F39" s="27"/>
      <c r="G39" s="28"/>
      <c r="H39" s="29"/>
      <c r="I39" s="29"/>
      <c r="J39" s="30"/>
      <c r="K39" s="30"/>
      <c r="L39" s="28"/>
      <c r="M39" s="31"/>
      <c r="N39" s="32"/>
      <c r="O39" s="32"/>
      <c r="P39" s="32"/>
      <c r="Q39" s="32"/>
      <c r="R39" s="31"/>
      <c r="S39" s="31"/>
      <c r="T39" s="30"/>
      <c r="U39" s="32"/>
      <c r="V39" s="32"/>
      <c r="W39" s="32"/>
      <c r="X39" s="32"/>
      <c r="Y39" s="32"/>
      <c r="Z39" s="42"/>
      <c r="AA39" s="42"/>
    </row>
    <row r="40" spans="1:27" ht="13.2" x14ac:dyDescent="0.25">
      <c r="A40" s="78">
        <v>43516</v>
      </c>
      <c r="B40" s="28"/>
      <c r="C40" s="28"/>
      <c r="D40" s="27"/>
      <c r="E40" s="28"/>
      <c r="F40" s="27"/>
      <c r="G40" s="28"/>
      <c r="H40" s="29"/>
      <c r="I40" s="29"/>
      <c r="J40" s="30"/>
      <c r="K40" s="30"/>
      <c r="L40" s="28"/>
      <c r="M40" s="31"/>
      <c r="N40" s="32"/>
      <c r="O40" s="32"/>
      <c r="P40" s="32"/>
      <c r="Q40" s="32"/>
      <c r="R40" s="31"/>
      <c r="S40" s="31"/>
      <c r="T40" s="33"/>
      <c r="U40" s="57"/>
      <c r="V40" s="57"/>
      <c r="W40" s="57"/>
      <c r="X40" s="57"/>
      <c r="Y40" s="57"/>
      <c r="Z40" s="42"/>
      <c r="AA40" s="42"/>
    </row>
    <row r="41" spans="1:27" ht="13.2" x14ac:dyDescent="0.25">
      <c r="A41" s="78">
        <v>43523</v>
      </c>
      <c r="B41" s="28"/>
      <c r="C41" s="28"/>
      <c r="D41" s="27"/>
      <c r="E41" s="28"/>
      <c r="F41" s="27"/>
      <c r="G41" s="28"/>
      <c r="H41" s="29"/>
      <c r="I41" s="29"/>
      <c r="J41" s="30"/>
      <c r="K41" s="30"/>
      <c r="L41" s="28"/>
      <c r="M41" s="31"/>
      <c r="N41" s="32"/>
      <c r="O41" s="32"/>
      <c r="P41" s="32"/>
      <c r="Q41" s="32"/>
      <c r="R41" s="31"/>
      <c r="S41" s="31"/>
      <c r="T41" s="33"/>
      <c r="U41" s="33"/>
      <c r="V41" s="33"/>
      <c r="W41" s="33"/>
      <c r="X41" s="33"/>
      <c r="Y41" s="33"/>
      <c r="Z41" s="42"/>
      <c r="AA41" s="42"/>
    </row>
    <row r="42" spans="1:27" ht="13.2" x14ac:dyDescent="0.25">
      <c r="A42" s="78">
        <v>43530</v>
      </c>
      <c r="B42" s="28"/>
      <c r="C42" s="28"/>
      <c r="D42" s="27"/>
      <c r="E42" s="28"/>
      <c r="F42" s="27"/>
      <c r="G42" s="28"/>
      <c r="H42" s="29"/>
      <c r="I42" s="29"/>
      <c r="J42" s="30"/>
      <c r="K42" s="30"/>
      <c r="L42" s="28"/>
      <c r="M42" s="31"/>
      <c r="N42" s="32"/>
      <c r="O42" s="32"/>
      <c r="P42" s="32"/>
      <c r="Q42" s="32"/>
      <c r="R42" s="31"/>
      <c r="S42" s="31"/>
      <c r="T42" s="30"/>
      <c r="U42" s="30"/>
      <c r="V42" s="30"/>
      <c r="W42" s="30"/>
      <c r="X42" s="30"/>
      <c r="Y42" s="30"/>
      <c r="Z42" s="42"/>
      <c r="AA42" s="42"/>
    </row>
    <row r="43" spans="1:27" ht="13.2" x14ac:dyDescent="0.25">
      <c r="A43" s="78">
        <v>43537</v>
      </c>
      <c r="B43" s="28"/>
      <c r="C43" s="28"/>
      <c r="D43" s="27"/>
      <c r="E43" s="28"/>
      <c r="F43" s="27"/>
      <c r="G43" s="28"/>
      <c r="H43" s="29"/>
      <c r="I43" s="29"/>
      <c r="J43" s="30"/>
      <c r="K43" s="30"/>
      <c r="L43" s="28"/>
      <c r="M43" s="31"/>
      <c r="N43" s="32"/>
      <c r="O43" s="32"/>
      <c r="P43" s="32"/>
      <c r="Q43" s="32"/>
      <c r="R43" s="31"/>
      <c r="S43" s="31"/>
      <c r="T43" s="30"/>
      <c r="U43" s="30"/>
      <c r="V43" s="30"/>
      <c r="W43" s="30"/>
      <c r="X43" s="30"/>
      <c r="Y43" s="30"/>
      <c r="Z43" s="42"/>
      <c r="AA43" s="42"/>
    </row>
    <row r="44" spans="1:27" ht="13.2" x14ac:dyDescent="0.25">
      <c r="A44" s="78">
        <v>43544</v>
      </c>
      <c r="B44" s="28"/>
      <c r="C44" s="28"/>
      <c r="D44" s="27"/>
      <c r="E44" s="28"/>
      <c r="F44" s="27"/>
      <c r="G44" s="28"/>
      <c r="H44" s="29"/>
      <c r="I44" s="29"/>
      <c r="J44" s="30"/>
      <c r="K44" s="30"/>
      <c r="L44" s="28"/>
      <c r="M44" s="31"/>
      <c r="N44" s="32"/>
      <c r="O44" s="32"/>
      <c r="P44" s="32"/>
      <c r="Q44" s="32"/>
      <c r="R44" s="31"/>
      <c r="S44" s="31"/>
      <c r="T44" s="30"/>
      <c r="U44" s="32"/>
      <c r="V44" s="32"/>
      <c r="W44" s="32"/>
      <c r="X44" s="32"/>
      <c r="Y44" s="32"/>
      <c r="Z44" s="42"/>
      <c r="AA44" s="42"/>
    </row>
    <row r="45" spans="1:27" ht="13.2" x14ac:dyDescent="0.25">
      <c r="A45" s="78">
        <v>43551</v>
      </c>
      <c r="B45" s="28"/>
      <c r="C45" s="28"/>
      <c r="D45" s="27"/>
      <c r="E45" s="28"/>
      <c r="F45" s="27"/>
      <c r="G45" s="28"/>
      <c r="H45" s="31"/>
      <c r="I45" s="31"/>
      <c r="J45" s="30"/>
      <c r="K45" s="30"/>
      <c r="L45" s="28"/>
      <c r="M45" s="31"/>
      <c r="N45" s="32"/>
      <c r="O45" s="32"/>
      <c r="P45" s="32"/>
      <c r="Q45" s="32"/>
      <c r="R45" s="31"/>
      <c r="S45" s="31"/>
      <c r="T45" s="30"/>
      <c r="U45" s="32"/>
      <c r="V45" s="32"/>
      <c r="W45" s="32"/>
      <c r="X45" s="32"/>
      <c r="Y45" s="32"/>
      <c r="Z45" s="42"/>
      <c r="AA45" s="42"/>
    </row>
    <row r="46" spans="1:27" ht="13.2" x14ac:dyDescent="0.25">
      <c r="A46" s="78">
        <v>43558</v>
      </c>
      <c r="B46" s="28"/>
      <c r="C46" s="28"/>
      <c r="D46" s="27"/>
      <c r="E46" s="28"/>
      <c r="F46" s="27"/>
      <c r="G46" s="28"/>
      <c r="H46" s="31"/>
      <c r="I46" s="31"/>
      <c r="J46" s="30"/>
      <c r="K46" s="30"/>
      <c r="L46" s="28"/>
      <c r="M46" s="31"/>
      <c r="N46" s="32"/>
      <c r="O46" s="32"/>
      <c r="P46" s="32"/>
      <c r="Q46" s="32"/>
      <c r="R46" s="31"/>
      <c r="S46" s="31"/>
      <c r="T46" s="30"/>
      <c r="U46" s="32"/>
      <c r="V46" s="32"/>
      <c r="W46" s="32"/>
      <c r="X46" s="32"/>
      <c r="Y46" s="32"/>
      <c r="Z46" s="42"/>
      <c r="AA46" s="42"/>
    </row>
    <row r="47" spans="1:27" ht="13.2" x14ac:dyDescent="0.25">
      <c r="A47" s="78">
        <v>43565</v>
      </c>
      <c r="B47" s="28"/>
      <c r="C47" s="28"/>
      <c r="D47" s="27"/>
      <c r="E47" s="28"/>
      <c r="F47" s="27"/>
      <c r="G47" s="28"/>
      <c r="H47" s="31"/>
      <c r="I47" s="31"/>
      <c r="J47" s="30"/>
      <c r="K47" s="30"/>
      <c r="L47" s="28"/>
      <c r="M47" s="31"/>
      <c r="N47" s="32"/>
      <c r="O47" s="32"/>
      <c r="P47" s="32"/>
      <c r="Q47" s="32"/>
      <c r="R47" s="31"/>
      <c r="S47" s="31"/>
      <c r="T47" s="30"/>
      <c r="U47" s="30"/>
      <c r="V47" s="30"/>
      <c r="W47" s="30"/>
      <c r="X47" s="30"/>
      <c r="Y47" s="30"/>
      <c r="Z47" s="42"/>
      <c r="AA47" s="42"/>
    </row>
    <row r="48" spans="1:27" ht="13.2" x14ac:dyDescent="0.25">
      <c r="A48" s="78">
        <v>43572</v>
      </c>
      <c r="B48" s="28"/>
      <c r="C48" s="28"/>
      <c r="D48" s="27"/>
      <c r="E48" s="28"/>
      <c r="F48" s="27"/>
      <c r="G48" s="28"/>
      <c r="H48" s="31"/>
      <c r="I48" s="31"/>
      <c r="J48" s="30"/>
      <c r="K48" s="30"/>
      <c r="L48" s="28"/>
      <c r="M48" s="31"/>
      <c r="N48" s="32"/>
      <c r="O48" s="32"/>
      <c r="P48" s="32"/>
      <c r="Q48" s="32"/>
      <c r="R48" s="31"/>
      <c r="S48" s="31"/>
      <c r="T48" s="30"/>
      <c r="U48" s="32"/>
      <c r="V48" s="32"/>
      <c r="W48" s="32"/>
      <c r="X48" s="32"/>
      <c r="Y48" s="32"/>
      <c r="Z48" s="42"/>
      <c r="AA48" s="42"/>
    </row>
    <row r="49" spans="1:27" ht="13.2" x14ac:dyDescent="0.25">
      <c r="A49" s="78">
        <v>43579</v>
      </c>
      <c r="B49" s="28"/>
      <c r="C49" s="28"/>
      <c r="D49" s="27"/>
      <c r="E49" s="28"/>
      <c r="F49" s="27"/>
      <c r="G49" s="28"/>
      <c r="H49" s="31"/>
      <c r="I49" s="31"/>
      <c r="J49" s="30"/>
      <c r="K49" s="30"/>
      <c r="L49" s="28"/>
      <c r="M49" s="31"/>
      <c r="N49" s="32"/>
      <c r="O49" s="32"/>
      <c r="P49" s="32"/>
      <c r="Q49" s="32"/>
      <c r="R49" s="31"/>
      <c r="S49" s="31"/>
      <c r="T49" s="30"/>
      <c r="U49" s="30"/>
      <c r="V49" s="30"/>
      <c r="W49" s="30"/>
      <c r="X49" s="30"/>
      <c r="Y49" s="30"/>
      <c r="Z49" s="42"/>
      <c r="AA49" s="42"/>
    </row>
    <row r="50" spans="1:27" ht="13.2" x14ac:dyDescent="0.25">
      <c r="A50" s="78">
        <v>43586</v>
      </c>
      <c r="B50" s="28"/>
      <c r="C50" s="28"/>
      <c r="D50" s="27"/>
      <c r="E50" s="28"/>
      <c r="F50" s="27"/>
      <c r="G50" s="28"/>
      <c r="H50" s="31"/>
      <c r="I50" s="31"/>
      <c r="J50" s="30"/>
      <c r="K50" s="30"/>
      <c r="L50" s="28"/>
      <c r="M50" s="31"/>
      <c r="N50" s="32"/>
      <c r="O50" s="32"/>
      <c r="P50" s="32"/>
      <c r="Q50" s="32"/>
      <c r="R50" s="31"/>
      <c r="S50" s="31"/>
      <c r="T50" s="30"/>
      <c r="U50" s="32"/>
      <c r="V50" s="32"/>
      <c r="W50" s="32"/>
      <c r="X50" s="32"/>
      <c r="Y50" s="32"/>
      <c r="Z50" s="42"/>
      <c r="AA50" s="42"/>
    </row>
    <row r="51" spans="1:27" ht="13.2" x14ac:dyDescent="0.25">
      <c r="A51" s="78">
        <v>43593</v>
      </c>
      <c r="B51" s="28"/>
      <c r="C51" s="28"/>
      <c r="D51" s="27"/>
      <c r="E51" s="28"/>
      <c r="F51" s="27"/>
      <c r="G51" s="28"/>
      <c r="H51" s="31"/>
      <c r="I51" s="31"/>
      <c r="J51" s="30"/>
      <c r="K51" s="30"/>
      <c r="L51" s="28"/>
      <c r="M51" s="31"/>
      <c r="N51" s="32"/>
      <c r="O51" s="32"/>
      <c r="P51" s="32"/>
      <c r="Q51" s="32"/>
      <c r="R51" s="31"/>
      <c r="S51" s="31"/>
      <c r="T51" s="30"/>
      <c r="U51" s="30"/>
      <c r="V51" s="30"/>
      <c r="W51" s="30"/>
      <c r="X51" s="30"/>
      <c r="Y51" s="30"/>
      <c r="Z51" s="42"/>
      <c r="AA51" s="42"/>
    </row>
    <row r="52" spans="1:27" ht="13.2" x14ac:dyDescent="0.25">
      <c r="A52" s="78">
        <v>43600</v>
      </c>
      <c r="B52" s="28"/>
      <c r="C52" s="28"/>
      <c r="D52" s="27"/>
      <c r="E52" s="28"/>
      <c r="F52" s="27"/>
      <c r="G52" s="28"/>
      <c r="H52" s="31"/>
      <c r="I52" s="31"/>
      <c r="J52" s="30"/>
      <c r="K52" s="30"/>
      <c r="L52" s="28"/>
      <c r="M52" s="31"/>
      <c r="N52" s="32"/>
      <c r="O52" s="32"/>
      <c r="P52" s="32"/>
      <c r="Q52" s="32"/>
      <c r="R52" s="31"/>
      <c r="S52" s="31"/>
      <c r="T52" s="30"/>
      <c r="U52" s="32"/>
      <c r="V52" s="32"/>
      <c r="W52" s="32"/>
      <c r="X52" s="32"/>
      <c r="Y52" s="32"/>
      <c r="Z52" s="42"/>
      <c r="AA52" s="42"/>
    </row>
    <row r="53" spans="1:27" ht="13.2" x14ac:dyDescent="0.25">
      <c r="A53" s="78">
        <v>43607</v>
      </c>
      <c r="B53" s="28"/>
      <c r="C53" s="28"/>
      <c r="D53" s="27"/>
      <c r="E53" s="28"/>
      <c r="F53" s="27"/>
      <c r="G53" s="28"/>
      <c r="H53" s="31"/>
      <c r="I53" s="31"/>
      <c r="J53" s="30"/>
      <c r="K53" s="30"/>
      <c r="L53" s="28"/>
      <c r="M53" s="31"/>
      <c r="N53" s="32"/>
      <c r="O53" s="32"/>
      <c r="P53" s="32"/>
      <c r="Q53" s="32"/>
      <c r="R53" s="31"/>
      <c r="S53" s="31"/>
      <c r="T53" s="30"/>
      <c r="U53" s="30"/>
      <c r="V53" s="30"/>
      <c r="W53" s="30"/>
      <c r="X53" s="30"/>
      <c r="Y53" s="30"/>
      <c r="Z53" s="42"/>
      <c r="AA53" s="42"/>
    </row>
    <row r="54" spans="1:27" ht="13.2" x14ac:dyDescent="0.25">
      <c r="A54" s="78">
        <v>43614</v>
      </c>
      <c r="B54" s="28"/>
      <c r="C54" s="28"/>
      <c r="D54" s="27"/>
      <c r="E54" s="28"/>
      <c r="F54" s="27"/>
      <c r="G54" s="28"/>
      <c r="H54" s="31"/>
      <c r="I54" s="31"/>
      <c r="J54" s="30"/>
      <c r="K54" s="30"/>
      <c r="L54" s="28"/>
      <c r="M54" s="31"/>
      <c r="N54" s="32"/>
      <c r="O54" s="32"/>
      <c r="P54" s="32"/>
      <c r="Q54" s="32"/>
      <c r="R54" s="31"/>
      <c r="S54" s="31"/>
      <c r="T54" s="30"/>
      <c r="U54" s="32"/>
      <c r="V54" s="32"/>
      <c r="W54" s="32"/>
      <c r="X54" s="32"/>
      <c r="Y54" s="32"/>
      <c r="Z54" s="42"/>
      <c r="AA54" s="42"/>
    </row>
    <row r="55" spans="1:27" ht="13.2" x14ac:dyDescent="0.25">
      <c r="A55" s="78">
        <v>43621</v>
      </c>
      <c r="B55" s="28"/>
      <c r="C55" s="28"/>
      <c r="D55" s="27"/>
      <c r="E55" s="28"/>
      <c r="F55" s="27"/>
      <c r="G55" s="28"/>
      <c r="H55" s="31"/>
      <c r="I55" s="31"/>
      <c r="J55" s="30"/>
      <c r="K55" s="30"/>
      <c r="L55" s="28"/>
      <c r="M55" s="31"/>
      <c r="N55" s="32"/>
      <c r="O55" s="32"/>
      <c r="P55" s="32"/>
      <c r="Q55" s="32"/>
      <c r="R55" s="31"/>
      <c r="S55" s="31"/>
      <c r="T55" s="30"/>
      <c r="U55" s="32"/>
      <c r="V55" s="32"/>
      <c r="W55" s="32"/>
      <c r="X55" s="32"/>
      <c r="Y55" s="32"/>
      <c r="Z55" s="42"/>
      <c r="AA55" s="42"/>
    </row>
    <row r="56" spans="1:27" ht="13.2" x14ac:dyDescent="0.25">
      <c r="A56" s="78">
        <v>43628</v>
      </c>
      <c r="B56" s="28"/>
      <c r="C56" s="28"/>
      <c r="D56" s="27"/>
      <c r="E56" s="28"/>
      <c r="F56" s="27"/>
      <c r="G56" s="28"/>
      <c r="H56" s="31"/>
      <c r="I56" s="31"/>
      <c r="J56" s="30"/>
      <c r="K56" s="30"/>
      <c r="L56" s="28"/>
      <c r="M56" s="31"/>
      <c r="N56" s="32"/>
      <c r="O56" s="32"/>
      <c r="P56" s="32"/>
      <c r="Q56" s="32"/>
      <c r="R56" s="31"/>
      <c r="S56" s="31"/>
      <c r="T56" s="30"/>
      <c r="U56" s="32"/>
      <c r="V56" s="32"/>
      <c r="W56" s="32"/>
      <c r="X56" s="32"/>
      <c r="Y56" s="32"/>
      <c r="Z56" s="42"/>
      <c r="AA56" s="42"/>
    </row>
    <row r="57" spans="1:27" ht="13.2" x14ac:dyDescent="0.25">
      <c r="A57" s="78">
        <v>43635</v>
      </c>
      <c r="B57" s="28"/>
      <c r="C57" s="28"/>
      <c r="D57" s="27"/>
      <c r="E57" s="28"/>
      <c r="F57" s="27"/>
      <c r="G57" s="28"/>
      <c r="H57" s="31"/>
      <c r="I57" s="31"/>
      <c r="J57" s="30"/>
      <c r="K57" s="30"/>
      <c r="L57" s="28"/>
      <c r="M57" s="31"/>
      <c r="N57" s="32"/>
      <c r="O57" s="32"/>
      <c r="P57" s="32"/>
      <c r="Q57" s="32"/>
      <c r="R57" s="31"/>
      <c r="S57" s="31"/>
      <c r="T57" s="30"/>
      <c r="U57" s="32"/>
      <c r="V57" s="32"/>
      <c r="W57" s="32"/>
      <c r="X57" s="32"/>
      <c r="Y57" s="32"/>
      <c r="Z57" s="42"/>
      <c r="AA57" s="42"/>
    </row>
    <row r="58" spans="1:27" ht="13.2" x14ac:dyDescent="0.25">
      <c r="A58" s="78">
        <v>43642</v>
      </c>
      <c r="B58" s="28"/>
      <c r="C58" s="28"/>
      <c r="D58" s="27"/>
      <c r="E58" s="28"/>
      <c r="F58" s="27"/>
      <c r="G58" s="28"/>
      <c r="H58" s="31"/>
      <c r="I58" s="31"/>
      <c r="J58" s="30"/>
      <c r="K58" s="30"/>
      <c r="L58" s="28"/>
      <c r="M58" s="31"/>
      <c r="N58" s="32"/>
      <c r="O58" s="32"/>
      <c r="P58" s="32"/>
      <c r="Q58" s="32"/>
      <c r="R58" s="31"/>
      <c r="S58" s="31"/>
      <c r="T58" s="30"/>
      <c r="U58" s="32"/>
      <c r="V58" s="32"/>
      <c r="W58" s="32"/>
      <c r="X58" s="32"/>
      <c r="Y58" s="32"/>
      <c r="Z58" s="42"/>
      <c r="AA58" s="42"/>
    </row>
    <row r="59" spans="1:27" ht="13.2" x14ac:dyDescent="0.25">
      <c r="A59" s="78">
        <v>43649</v>
      </c>
      <c r="B59" s="28"/>
      <c r="C59" s="28"/>
      <c r="D59" s="27"/>
      <c r="E59" s="28"/>
      <c r="F59" s="27"/>
      <c r="G59" s="28"/>
      <c r="H59" s="31"/>
      <c r="I59" s="31"/>
      <c r="J59" s="30"/>
      <c r="K59" s="30"/>
      <c r="L59" s="28"/>
      <c r="M59" s="31"/>
      <c r="N59" s="32"/>
      <c r="O59" s="32"/>
      <c r="P59" s="32"/>
      <c r="Q59" s="32"/>
      <c r="R59" s="31"/>
      <c r="S59" s="31"/>
      <c r="T59" s="30"/>
      <c r="U59" s="32"/>
      <c r="V59" s="32"/>
      <c r="W59" s="32"/>
      <c r="X59" s="32"/>
      <c r="Y59" s="32"/>
      <c r="Z59" s="42"/>
      <c r="AA59" s="42"/>
    </row>
    <row r="60" spans="1:27" ht="13.2" x14ac:dyDescent="0.25">
      <c r="A60" s="78">
        <v>43656</v>
      </c>
      <c r="B60" s="28"/>
      <c r="C60" s="28"/>
      <c r="D60" s="27"/>
      <c r="E60" s="28"/>
      <c r="F60" s="27"/>
      <c r="G60" s="28"/>
      <c r="H60" s="31"/>
      <c r="I60" s="31"/>
      <c r="J60" s="30"/>
      <c r="K60" s="30"/>
      <c r="L60" s="28"/>
      <c r="M60" s="31"/>
      <c r="N60" s="32"/>
      <c r="O60" s="32"/>
      <c r="P60" s="32"/>
      <c r="Q60" s="32"/>
      <c r="R60" s="31"/>
      <c r="S60" s="31"/>
      <c r="T60" s="30"/>
      <c r="U60" s="32"/>
      <c r="V60" s="32"/>
      <c r="W60" s="32"/>
      <c r="X60" s="32"/>
      <c r="Y60" s="32"/>
      <c r="Z60" s="42"/>
      <c r="AA60" s="42"/>
    </row>
    <row r="61" spans="1:27" ht="13.2" x14ac:dyDescent="0.25">
      <c r="A61" s="78"/>
      <c r="B61" s="28"/>
      <c r="C61" s="28"/>
      <c r="D61" s="27"/>
      <c r="E61" s="28"/>
      <c r="F61" s="27"/>
      <c r="G61" s="28"/>
      <c r="H61" s="31"/>
      <c r="I61" s="31"/>
      <c r="J61" s="30"/>
      <c r="K61" s="30"/>
      <c r="L61" s="28"/>
      <c r="M61" s="31"/>
      <c r="N61" s="32"/>
      <c r="O61" s="32"/>
      <c r="P61" s="32"/>
      <c r="Q61" s="32"/>
      <c r="R61" s="31"/>
      <c r="S61" s="31"/>
      <c r="T61" s="30"/>
      <c r="U61" s="32"/>
      <c r="V61" s="32"/>
      <c r="W61" s="32"/>
      <c r="X61" s="32"/>
      <c r="Y61" s="32"/>
      <c r="Z61" s="42"/>
      <c r="AA61" s="42"/>
    </row>
    <row r="62" spans="1:27" ht="13.2" x14ac:dyDescent="0.25">
      <c r="A62" s="78"/>
      <c r="B62" s="28"/>
      <c r="C62" s="28"/>
      <c r="D62" s="27"/>
      <c r="E62" s="28"/>
      <c r="F62" s="27"/>
      <c r="G62" s="28"/>
      <c r="H62" s="31"/>
      <c r="I62" s="31"/>
      <c r="J62" s="30"/>
      <c r="K62" s="30"/>
      <c r="L62" s="28"/>
      <c r="M62" s="31"/>
      <c r="N62" s="32"/>
      <c r="O62" s="32"/>
      <c r="P62" s="32"/>
      <c r="Q62" s="32"/>
      <c r="R62" s="31"/>
      <c r="S62" s="31"/>
      <c r="T62" s="30"/>
      <c r="U62" s="32"/>
      <c r="V62" s="32"/>
      <c r="W62" s="32"/>
      <c r="X62" s="32"/>
      <c r="Y62" s="32"/>
      <c r="Z62" s="42"/>
      <c r="AA62" s="42"/>
    </row>
    <row r="63" spans="1:27" ht="13.2" x14ac:dyDescent="0.25">
      <c r="A63" s="78"/>
      <c r="B63" s="28"/>
      <c r="C63" s="28"/>
      <c r="D63" s="27"/>
      <c r="E63" s="28"/>
      <c r="F63" s="27"/>
      <c r="G63" s="28"/>
      <c r="H63" s="31"/>
      <c r="I63" s="31"/>
      <c r="J63" s="30"/>
      <c r="K63" s="30"/>
      <c r="L63" s="28"/>
      <c r="M63" s="31"/>
      <c r="N63" s="32"/>
      <c r="O63" s="32"/>
      <c r="P63" s="32"/>
      <c r="Q63" s="32"/>
      <c r="R63" s="31"/>
      <c r="S63" s="31"/>
      <c r="T63" s="30"/>
      <c r="U63" s="32"/>
      <c r="V63" s="32"/>
      <c r="W63" s="32"/>
      <c r="X63" s="32"/>
      <c r="Y63" s="32"/>
      <c r="Z63" s="42"/>
      <c r="AA63" s="42"/>
    </row>
    <row r="64" spans="1:27" ht="13.2" x14ac:dyDescent="0.25">
      <c r="A64" s="78"/>
      <c r="B64" s="28"/>
      <c r="C64" s="28"/>
      <c r="D64" s="27"/>
      <c r="E64" s="28"/>
      <c r="F64" s="27"/>
      <c r="G64" s="28"/>
      <c r="H64" s="31"/>
      <c r="I64" s="31"/>
      <c r="J64" s="30"/>
      <c r="K64" s="30"/>
      <c r="L64" s="28"/>
      <c r="M64" s="31"/>
      <c r="N64" s="32"/>
      <c r="O64" s="32"/>
      <c r="P64" s="32"/>
      <c r="Q64" s="32"/>
      <c r="R64" s="31"/>
      <c r="S64" s="31"/>
      <c r="T64" s="30"/>
      <c r="U64" s="32"/>
      <c r="V64" s="32"/>
      <c r="W64" s="32"/>
      <c r="X64" s="32"/>
      <c r="Y64" s="32"/>
      <c r="Z64" s="42"/>
      <c r="AA64" s="42"/>
    </row>
    <row r="65" spans="1:27" ht="13.2" x14ac:dyDescent="0.25">
      <c r="A65" s="78"/>
      <c r="B65" s="28"/>
      <c r="C65" s="28"/>
      <c r="D65" s="27"/>
      <c r="E65" s="28"/>
      <c r="F65" s="27"/>
      <c r="G65" s="28"/>
      <c r="H65" s="31"/>
      <c r="I65" s="31"/>
      <c r="J65" s="30"/>
      <c r="K65" s="30"/>
      <c r="L65" s="28"/>
      <c r="M65" s="31"/>
      <c r="N65" s="32"/>
      <c r="O65" s="32"/>
      <c r="P65" s="32"/>
      <c r="Q65" s="32"/>
      <c r="R65" s="31"/>
      <c r="S65" s="31"/>
      <c r="T65" s="30"/>
      <c r="U65" s="32"/>
      <c r="V65" s="32"/>
      <c r="W65" s="32"/>
      <c r="X65" s="32"/>
      <c r="Y65" s="32"/>
      <c r="Z65" s="42"/>
      <c r="AA65" s="42"/>
    </row>
    <row r="66" spans="1:27" ht="13.2" x14ac:dyDescent="0.25">
      <c r="A66" s="78"/>
      <c r="B66" s="28"/>
      <c r="C66" s="28"/>
      <c r="D66" s="27"/>
      <c r="E66" s="28"/>
      <c r="F66" s="27"/>
      <c r="G66" s="28"/>
      <c r="H66" s="31"/>
      <c r="I66" s="31"/>
      <c r="J66" s="30"/>
      <c r="K66" s="30"/>
      <c r="L66" s="28"/>
      <c r="M66" s="31"/>
      <c r="N66" s="32"/>
      <c r="O66" s="32"/>
      <c r="P66" s="32"/>
      <c r="Q66" s="32"/>
      <c r="R66" s="31"/>
      <c r="S66" s="31"/>
      <c r="T66" s="30"/>
      <c r="U66" s="32"/>
      <c r="V66" s="32"/>
      <c r="W66" s="32"/>
      <c r="X66" s="32"/>
      <c r="Y66" s="32"/>
      <c r="Z66" s="42"/>
      <c r="AA66" s="42"/>
    </row>
    <row r="67" spans="1:27" ht="13.2" x14ac:dyDescent="0.25">
      <c r="A67" s="78"/>
      <c r="B67" s="28"/>
      <c r="C67" s="28"/>
      <c r="D67" s="27"/>
      <c r="E67" s="28"/>
      <c r="F67" s="27"/>
      <c r="G67" s="28"/>
      <c r="H67" s="31"/>
      <c r="I67" s="31"/>
      <c r="J67" s="30"/>
      <c r="K67" s="30"/>
      <c r="L67" s="28"/>
      <c r="M67" s="31"/>
      <c r="N67" s="32"/>
      <c r="O67" s="32"/>
      <c r="P67" s="32"/>
      <c r="Q67" s="32"/>
      <c r="R67" s="31"/>
      <c r="S67" s="31"/>
      <c r="T67" s="30"/>
      <c r="U67" s="32"/>
      <c r="V67" s="32"/>
      <c r="W67" s="32"/>
      <c r="X67" s="32"/>
      <c r="Y67" s="32"/>
      <c r="Z67" s="42"/>
      <c r="AA67" s="42"/>
    </row>
    <row r="68" spans="1:27" ht="13.2" x14ac:dyDescent="0.25">
      <c r="A68" s="78"/>
      <c r="B68" s="28"/>
      <c r="C68" s="28"/>
      <c r="D68" s="27"/>
      <c r="E68" s="28"/>
      <c r="F68" s="27"/>
      <c r="G68" s="28"/>
      <c r="H68" s="31"/>
      <c r="I68" s="31"/>
      <c r="J68" s="30"/>
      <c r="K68" s="30"/>
      <c r="L68" s="28"/>
      <c r="M68" s="31"/>
      <c r="N68" s="32"/>
      <c r="O68" s="32"/>
      <c r="P68" s="32"/>
      <c r="Q68" s="32"/>
      <c r="R68" s="31"/>
      <c r="S68" s="31"/>
      <c r="T68" s="30"/>
      <c r="U68" s="32"/>
      <c r="V68" s="32"/>
      <c r="W68" s="32"/>
      <c r="X68" s="32"/>
      <c r="Y68" s="32"/>
      <c r="Z68" s="42"/>
      <c r="AA68" s="42"/>
    </row>
    <row r="69" spans="1:27" ht="13.2" x14ac:dyDescent="0.25">
      <c r="A69" s="78"/>
      <c r="B69" s="28"/>
      <c r="C69" s="28"/>
      <c r="D69" s="27"/>
      <c r="E69" s="28"/>
      <c r="F69" s="27"/>
      <c r="G69" s="28"/>
      <c r="H69" s="31"/>
      <c r="I69" s="31"/>
      <c r="J69" s="30"/>
      <c r="K69" s="30"/>
      <c r="L69" s="28"/>
      <c r="M69" s="31"/>
      <c r="N69" s="32"/>
      <c r="O69" s="32"/>
      <c r="P69" s="32"/>
      <c r="Q69" s="32"/>
      <c r="R69" s="31"/>
      <c r="S69" s="31"/>
      <c r="T69" s="33"/>
      <c r="U69" s="63"/>
      <c r="V69" s="63"/>
      <c r="W69" s="63"/>
      <c r="X69" s="63"/>
      <c r="Y69" s="63"/>
      <c r="Z69" s="42"/>
      <c r="AA69" s="42"/>
    </row>
    <row r="70" spans="1:27" ht="13.2" x14ac:dyDescent="0.25">
      <c r="A70" s="78"/>
      <c r="B70" s="28"/>
      <c r="C70" s="28"/>
      <c r="D70" s="27"/>
      <c r="E70" s="28"/>
      <c r="F70" s="27"/>
      <c r="G70" s="28"/>
      <c r="H70" s="31"/>
      <c r="I70" s="31"/>
      <c r="J70" s="30"/>
      <c r="K70" s="30"/>
      <c r="L70" s="28"/>
      <c r="M70" s="31"/>
      <c r="N70" s="32"/>
      <c r="O70" s="32"/>
      <c r="P70" s="32"/>
      <c r="Q70" s="32"/>
      <c r="R70" s="31"/>
      <c r="S70" s="31"/>
      <c r="T70" s="33"/>
      <c r="U70" s="63"/>
      <c r="V70" s="63"/>
      <c r="W70" s="63"/>
      <c r="X70" s="63"/>
      <c r="Y70" s="63"/>
      <c r="Z70" s="42"/>
      <c r="AA70" s="42"/>
    </row>
    <row r="71" spans="1:27" ht="13.2" x14ac:dyDescent="0.25">
      <c r="A71" s="78"/>
      <c r="B71" s="28"/>
      <c r="C71" s="28"/>
      <c r="D71" s="27"/>
      <c r="E71" s="28"/>
      <c r="F71" s="27"/>
      <c r="G71" s="28"/>
      <c r="H71" s="31"/>
      <c r="I71" s="31"/>
      <c r="J71" s="30"/>
      <c r="K71" s="30"/>
      <c r="L71" s="28"/>
      <c r="M71" s="31"/>
      <c r="N71" s="32"/>
      <c r="O71" s="32"/>
      <c r="P71" s="32"/>
      <c r="Q71" s="32"/>
      <c r="R71" s="31"/>
      <c r="S71" s="31"/>
      <c r="T71" s="33"/>
      <c r="U71" s="63"/>
      <c r="V71" s="63"/>
      <c r="W71" s="63"/>
      <c r="X71" s="63"/>
      <c r="Y71" s="63"/>
      <c r="Z71" s="42"/>
      <c r="AA71" s="42"/>
    </row>
    <row r="72" spans="1:27" ht="13.2" x14ac:dyDescent="0.25">
      <c r="A72" s="78"/>
      <c r="B72" s="28"/>
      <c r="C72" s="28"/>
      <c r="D72" s="27"/>
      <c r="E72" s="28"/>
      <c r="F72" s="27"/>
      <c r="G72" s="28"/>
      <c r="H72" s="31"/>
      <c r="I72" s="31"/>
      <c r="J72" s="30"/>
      <c r="K72" s="30"/>
      <c r="L72" s="28"/>
      <c r="M72" s="31"/>
      <c r="N72" s="32"/>
      <c r="O72" s="32"/>
      <c r="P72" s="32"/>
      <c r="Q72" s="32"/>
      <c r="R72" s="31"/>
      <c r="S72" s="31"/>
      <c r="T72" s="30"/>
      <c r="U72" s="32"/>
      <c r="V72" s="32"/>
      <c r="W72" s="32"/>
      <c r="X72" s="32"/>
      <c r="Y72" s="32"/>
      <c r="Z72" s="42"/>
      <c r="AA72" s="42"/>
    </row>
    <row r="73" spans="1:27" ht="13.2" x14ac:dyDescent="0.25">
      <c r="A73" s="78"/>
      <c r="B73" s="28"/>
      <c r="C73" s="28"/>
      <c r="D73" s="27"/>
      <c r="E73" s="28"/>
      <c r="F73" s="27"/>
      <c r="G73" s="28"/>
      <c r="H73" s="31"/>
      <c r="I73" s="31"/>
      <c r="J73" s="30"/>
      <c r="K73" s="30"/>
      <c r="L73" s="28"/>
      <c r="M73" s="31"/>
      <c r="N73" s="32"/>
      <c r="O73" s="32"/>
      <c r="P73" s="32"/>
      <c r="Q73" s="32"/>
      <c r="R73" s="31"/>
      <c r="S73" s="31"/>
      <c r="T73" s="30"/>
      <c r="U73" s="32"/>
      <c r="V73" s="32"/>
      <c r="W73" s="32"/>
      <c r="X73" s="32"/>
      <c r="Y73" s="32"/>
      <c r="Z73" s="42"/>
      <c r="AA73" s="42"/>
    </row>
    <row r="74" spans="1:27" ht="13.2" x14ac:dyDescent="0.25">
      <c r="A74" s="78"/>
      <c r="B74" s="28"/>
      <c r="C74" s="28"/>
      <c r="D74" s="27"/>
      <c r="E74" s="28"/>
      <c r="F74" s="27"/>
      <c r="G74" s="28"/>
      <c r="H74" s="31"/>
      <c r="I74" s="31"/>
      <c r="J74" s="30"/>
      <c r="K74" s="30"/>
      <c r="L74" s="28"/>
      <c r="M74" s="31"/>
      <c r="N74" s="32"/>
      <c r="O74" s="32"/>
      <c r="P74" s="32"/>
      <c r="Q74" s="32"/>
      <c r="R74" s="31"/>
      <c r="S74" s="31"/>
      <c r="T74" s="30"/>
      <c r="U74" s="32"/>
      <c r="V74" s="32"/>
      <c r="W74" s="32"/>
      <c r="X74" s="32"/>
      <c r="Y74" s="32"/>
      <c r="Z74" s="42"/>
      <c r="AA74" s="42"/>
    </row>
    <row r="75" spans="1:27" ht="13.2" x14ac:dyDescent="0.25">
      <c r="A75" s="78"/>
      <c r="B75" s="28"/>
      <c r="C75" s="28"/>
      <c r="D75" s="27"/>
      <c r="E75" s="28"/>
      <c r="F75" s="27"/>
      <c r="G75" s="28"/>
      <c r="H75" s="31"/>
      <c r="I75" s="31"/>
      <c r="J75" s="30"/>
      <c r="K75" s="30"/>
      <c r="L75" s="28"/>
      <c r="M75" s="31"/>
      <c r="N75" s="32"/>
      <c r="O75" s="32"/>
      <c r="P75" s="32"/>
      <c r="Q75" s="32"/>
      <c r="R75" s="31"/>
      <c r="S75" s="31"/>
      <c r="T75" s="30"/>
      <c r="U75" s="32"/>
      <c r="V75" s="32"/>
      <c r="W75" s="32"/>
      <c r="X75" s="32"/>
      <c r="Y75" s="32"/>
      <c r="Z75" s="42"/>
      <c r="AA75" s="42"/>
    </row>
    <row r="76" spans="1:27" ht="13.2" x14ac:dyDescent="0.25">
      <c r="A76" s="78"/>
      <c r="B76" s="28"/>
      <c r="C76" s="28"/>
      <c r="D76" s="27"/>
      <c r="E76" s="28"/>
      <c r="F76" s="27"/>
      <c r="G76" s="28"/>
      <c r="H76" s="31"/>
      <c r="I76" s="31"/>
      <c r="J76" s="30"/>
      <c r="K76" s="30"/>
      <c r="L76" s="28"/>
      <c r="M76" s="31"/>
      <c r="N76" s="32"/>
      <c r="O76" s="32"/>
      <c r="P76" s="32"/>
      <c r="Q76" s="32"/>
      <c r="R76" s="31"/>
      <c r="S76" s="31"/>
      <c r="T76" s="30"/>
      <c r="U76" s="32"/>
      <c r="V76" s="32"/>
      <c r="W76" s="32"/>
      <c r="X76" s="32"/>
      <c r="Y76" s="32"/>
      <c r="Z76" s="42"/>
      <c r="AA76" s="42"/>
    </row>
    <row r="77" spans="1:27" ht="13.2" x14ac:dyDescent="0.25">
      <c r="A77" s="78"/>
      <c r="B77" s="28"/>
      <c r="C77" s="28"/>
      <c r="D77" s="27"/>
      <c r="E77" s="28"/>
      <c r="F77" s="27"/>
      <c r="G77" s="28"/>
      <c r="H77" s="31"/>
      <c r="I77" s="31"/>
      <c r="J77" s="30"/>
      <c r="K77" s="30"/>
      <c r="L77" s="28"/>
      <c r="M77" s="31"/>
      <c r="N77" s="32"/>
      <c r="O77" s="32"/>
      <c r="P77" s="32"/>
      <c r="Q77" s="32"/>
      <c r="R77" s="31"/>
      <c r="S77" s="31"/>
      <c r="T77" s="30"/>
      <c r="U77" s="32"/>
      <c r="V77" s="32"/>
      <c r="W77" s="32"/>
      <c r="X77" s="32"/>
      <c r="Y77" s="32"/>
      <c r="Z77" s="42"/>
      <c r="AA77" s="42"/>
    </row>
    <row r="78" spans="1:27" ht="13.2" x14ac:dyDescent="0.25">
      <c r="A78" s="78"/>
      <c r="B78" s="28"/>
      <c r="C78" s="28"/>
      <c r="D78" s="27"/>
      <c r="E78" s="28"/>
      <c r="F78" s="27"/>
      <c r="G78" s="28"/>
      <c r="H78" s="31"/>
      <c r="I78" s="31"/>
      <c r="J78" s="30"/>
      <c r="K78" s="30"/>
      <c r="L78" s="28"/>
      <c r="M78" s="31"/>
      <c r="N78" s="32"/>
      <c r="O78" s="32"/>
      <c r="P78" s="32"/>
      <c r="Q78" s="32"/>
      <c r="R78" s="31"/>
      <c r="S78" s="31"/>
      <c r="T78" s="30"/>
      <c r="U78" s="32"/>
      <c r="V78" s="32"/>
      <c r="W78" s="32"/>
      <c r="X78" s="32"/>
      <c r="Y78" s="32"/>
      <c r="Z78" s="42"/>
      <c r="AA78" s="42"/>
    </row>
    <row r="79" spans="1:27" ht="13.2" x14ac:dyDescent="0.25">
      <c r="A79" s="78"/>
      <c r="B79" s="28"/>
      <c r="C79" s="28"/>
      <c r="D79" s="27"/>
      <c r="E79" s="28"/>
      <c r="F79" s="27"/>
      <c r="G79" s="28"/>
      <c r="H79" s="31"/>
      <c r="I79" s="31"/>
      <c r="J79" s="30"/>
      <c r="K79" s="30"/>
      <c r="L79" s="28"/>
      <c r="M79" s="31"/>
      <c r="N79" s="32"/>
      <c r="O79" s="32"/>
      <c r="P79" s="32"/>
      <c r="Q79" s="32"/>
      <c r="R79" s="31"/>
      <c r="S79" s="31"/>
      <c r="T79" s="30"/>
      <c r="U79" s="32"/>
      <c r="V79" s="32"/>
      <c r="W79" s="32"/>
      <c r="X79" s="32"/>
      <c r="Y79" s="32"/>
      <c r="Z79" s="42"/>
      <c r="AA79" s="42"/>
    </row>
    <row r="80" spans="1:27" ht="13.2" x14ac:dyDescent="0.25">
      <c r="A80" s="78"/>
      <c r="B80" s="28"/>
      <c r="C80" s="28"/>
      <c r="D80" s="27"/>
      <c r="E80" s="28"/>
      <c r="F80" s="27"/>
      <c r="G80" s="28"/>
      <c r="H80" s="31"/>
      <c r="I80" s="31"/>
      <c r="J80" s="30"/>
      <c r="K80" s="30"/>
      <c r="L80" s="28"/>
      <c r="M80" s="31"/>
      <c r="N80" s="32"/>
      <c r="O80" s="32"/>
      <c r="P80" s="32"/>
      <c r="Q80" s="32"/>
      <c r="R80" s="31"/>
      <c r="S80" s="31"/>
      <c r="T80" s="30"/>
      <c r="U80" s="32"/>
      <c r="V80" s="32"/>
      <c r="W80" s="32"/>
      <c r="X80" s="32"/>
      <c r="Y80" s="32"/>
      <c r="Z80" s="42"/>
      <c r="AA80" s="42"/>
    </row>
    <row r="81" spans="1:27" ht="13.2" x14ac:dyDescent="0.25">
      <c r="A81" s="78"/>
      <c r="B81" s="28"/>
      <c r="C81" s="28"/>
      <c r="D81" s="27"/>
      <c r="E81" s="28"/>
      <c r="F81" s="27"/>
      <c r="G81" s="28"/>
      <c r="H81" s="31"/>
      <c r="I81" s="31"/>
      <c r="J81" s="30"/>
      <c r="K81" s="30"/>
      <c r="L81" s="28"/>
      <c r="M81" s="31"/>
      <c r="N81" s="32"/>
      <c r="O81" s="32"/>
      <c r="P81" s="32"/>
      <c r="Q81" s="32"/>
      <c r="R81" s="31"/>
      <c r="S81" s="31"/>
      <c r="T81" s="30"/>
      <c r="U81" s="32"/>
      <c r="V81" s="32"/>
      <c r="W81" s="32"/>
      <c r="X81" s="32"/>
      <c r="Y81" s="32"/>
      <c r="Z81" s="42"/>
      <c r="AA81" s="42"/>
    </row>
    <row r="82" spans="1:27" ht="13.2" x14ac:dyDescent="0.25">
      <c r="A82" s="78"/>
      <c r="B82" s="28"/>
      <c r="C82" s="28"/>
      <c r="D82" s="27"/>
      <c r="E82" s="28"/>
      <c r="F82" s="27"/>
      <c r="G82" s="28"/>
      <c r="H82" s="31"/>
      <c r="I82" s="31"/>
      <c r="J82" s="30"/>
      <c r="K82" s="30"/>
      <c r="L82" s="28"/>
      <c r="M82" s="31"/>
      <c r="N82" s="32"/>
      <c r="O82" s="32"/>
      <c r="P82" s="32"/>
      <c r="Q82" s="32"/>
      <c r="R82" s="31"/>
      <c r="S82" s="31"/>
      <c r="T82" s="30"/>
      <c r="U82" s="32"/>
      <c r="V82" s="32"/>
      <c r="W82" s="32"/>
      <c r="X82" s="32"/>
      <c r="Y82" s="32"/>
      <c r="Z82" s="42"/>
      <c r="AA82" s="42"/>
    </row>
    <row r="83" spans="1:27" ht="13.2" x14ac:dyDescent="0.25">
      <c r="A83" s="78"/>
      <c r="B83" s="28"/>
      <c r="C83" s="28"/>
      <c r="D83" s="27"/>
      <c r="E83" s="28"/>
      <c r="F83" s="27"/>
      <c r="G83" s="28"/>
      <c r="H83" s="31"/>
      <c r="I83" s="31"/>
      <c r="J83" s="30"/>
      <c r="K83" s="30"/>
      <c r="L83" s="28"/>
      <c r="M83" s="31"/>
      <c r="N83" s="32"/>
      <c r="O83" s="32"/>
      <c r="P83" s="32"/>
      <c r="Q83" s="32"/>
      <c r="R83" s="31"/>
      <c r="S83" s="31"/>
      <c r="T83" s="30"/>
      <c r="U83" s="32"/>
      <c r="V83" s="32"/>
      <c r="W83" s="32"/>
      <c r="X83" s="32"/>
      <c r="Y83" s="32"/>
      <c r="Z83" s="42"/>
      <c r="AA83" s="42"/>
    </row>
    <row r="84" spans="1:27" ht="13.2" x14ac:dyDescent="0.25">
      <c r="A84" s="78"/>
      <c r="B84" s="28"/>
      <c r="C84" s="28"/>
      <c r="D84" s="27"/>
      <c r="E84" s="28"/>
      <c r="F84" s="27"/>
      <c r="G84" s="28"/>
      <c r="H84" s="31"/>
      <c r="I84" s="31"/>
      <c r="J84" s="30"/>
      <c r="K84" s="30"/>
      <c r="L84" s="28"/>
      <c r="M84" s="31"/>
      <c r="N84" s="32"/>
      <c r="O84" s="32"/>
      <c r="P84" s="32"/>
      <c r="Q84" s="32"/>
      <c r="R84" s="31"/>
      <c r="S84" s="31"/>
      <c r="T84" s="30"/>
      <c r="U84" s="32"/>
      <c r="V84" s="32"/>
      <c r="W84" s="32"/>
      <c r="X84" s="32"/>
      <c r="Y84" s="32"/>
      <c r="Z84" s="42"/>
      <c r="AA84" s="42"/>
    </row>
    <row r="85" spans="1:27" ht="13.2" x14ac:dyDescent="0.25">
      <c r="A85" s="78"/>
      <c r="B85" s="28"/>
      <c r="C85" s="28"/>
      <c r="D85" s="27"/>
      <c r="E85" s="28"/>
      <c r="F85" s="27"/>
      <c r="G85" s="28"/>
      <c r="H85" s="31"/>
      <c r="I85" s="31"/>
      <c r="J85" s="30"/>
      <c r="K85" s="30"/>
      <c r="L85" s="28"/>
      <c r="M85" s="31"/>
      <c r="N85" s="32"/>
      <c r="O85" s="32"/>
      <c r="P85" s="32"/>
      <c r="Q85" s="32"/>
      <c r="R85" s="31"/>
      <c r="S85" s="31"/>
      <c r="T85" s="30"/>
      <c r="U85" s="32"/>
      <c r="V85" s="32"/>
      <c r="W85" s="32"/>
      <c r="X85" s="32"/>
      <c r="Y85" s="32"/>
      <c r="Z85" s="42"/>
      <c r="AA85" s="42"/>
    </row>
    <row r="86" spans="1:27" ht="13.2" x14ac:dyDescent="0.25">
      <c r="A86" s="78"/>
      <c r="B86" s="28"/>
      <c r="C86" s="28"/>
      <c r="D86" s="27"/>
      <c r="E86" s="28"/>
      <c r="F86" s="27"/>
      <c r="G86" s="28"/>
      <c r="H86" s="31"/>
      <c r="I86" s="31"/>
      <c r="J86" s="30"/>
      <c r="K86" s="30"/>
      <c r="L86" s="28"/>
      <c r="M86" s="31"/>
      <c r="N86" s="32"/>
      <c r="O86" s="32"/>
      <c r="P86" s="32"/>
      <c r="Q86" s="32"/>
      <c r="R86" s="31"/>
      <c r="S86" s="31"/>
      <c r="T86" s="30"/>
      <c r="U86" s="32"/>
      <c r="V86" s="32"/>
      <c r="W86" s="32"/>
      <c r="X86" s="32"/>
      <c r="Y86" s="32"/>
      <c r="Z86" s="42"/>
      <c r="AA86" s="42"/>
    </row>
    <row r="87" spans="1:27" ht="13.2" x14ac:dyDescent="0.25">
      <c r="A87" s="78"/>
      <c r="B87" s="28"/>
      <c r="C87" s="28"/>
      <c r="D87" s="27"/>
      <c r="E87" s="28"/>
      <c r="F87" s="27"/>
      <c r="G87" s="28"/>
      <c r="H87" s="31"/>
      <c r="I87" s="31"/>
      <c r="J87" s="30"/>
      <c r="K87" s="30"/>
      <c r="L87" s="28"/>
      <c r="M87" s="31"/>
      <c r="N87" s="32"/>
      <c r="O87" s="32"/>
      <c r="P87" s="32"/>
      <c r="Q87" s="32"/>
      <c r="R87" s="31"/>
      <c r="S87" s="31"/>
      <c r="T87" s="30"/>
      <c r="U87" s="32"/>
      <c r="V87" s="32"/>
      <c r="W87" s="32"/>
      <c r="X87" s="32"/>
      <c r="Y87" s="32"/>
      <c r="Z87" s="42"/>
      <c r="AA87" s="42"/>
    </row>
    <row r="88" spans="1:27" ht="13.2" x14ac:dyDescent="0.25">
      <c r="A88" s="78"/>
      <c r="B88" s="28"/>
      <c r="C88" s="28"/>
      <c r="D88" s="27"/>
      <c r="E88" s="28"/>
      <c r="F88" s="27"/>
      <c r="G88" s="28"/>
      <c r="H88" s="31"/>
      <c r="I88" s="31"/>
      <c r="J88" s="30"/>
      <c r="K88" s="30"/>
      <c r="L88" s="28"/>
      <c r="M88" s="31"/>
      <c r="N88" s="32"/>
      <c r="O88" s="32"/>
      <c r="P88" s="32"/>
      <c r="Q88" s="32"/>
      <c r="R88" s="31"/>
      <c r="S88" s="31"/>
      <c r="T88" s="30"/>
      <c r="U88" s="32"/>
      <c r="V88" s="32"/>
      <c r="W88" s="32"/>
      <c r="X88" s="32"/>
      <c r="Y88" s="32"/>
      <c r="Z88" s="42"/>
      <c r="AA88" s="42"/>
    </row>
    <row r="89" spans="1:27" ht="13.2" x14ac:dyDescent="0.25">
      <c r="A89" s="78"/>
      <c r="B89" s="28"/>
      <c r="C89" s="28"/>
      <c r="D89" s="27"/>
      <c r="E89" s="28"/>
      <c r="F89" s="27"/>
      <c r="G89" s="28"/>
      <c r="H89" s="31"/>
      <c r="I89" s="31"/>
      <c r="J89" s="30"/>
      <c r="K89" s="30"/>
      <c r="L89" s="28"/>
      <c r="M89" s="31"/>
      <c r="N89" s="32"/>
      <c r="O89" s="32"/>
      <c r="P89" s="32"/>
      <c r="Q89" s="32"/>
      <c r="R89" s="31"/>
      <c r="S89" s="31"/>
      <c r="T89" s="30"/>
      <c r="U89" s="32"/>
      <c r="V89" s="32"/>
      <c r="W89" s="32"/>
      <c r="X89" s="32"/>
      <c r="Y89" s="32"/>
      <c r="Z89" s="42"/>
      <c r="AA89" s="42"/>
    </row>
    <row r="90" spans="1:27" ht="13.2" x14ac:dyDescent="0.25">
      <c r="A90" s="78"/>
      <c r="B90" s="28"/>
      <c r="C90" s="28"/>
      <c r="D90" s="27"/>
      <c r="E90" s="28"/>
      <c r="F90" s="27"/>
      <c r="G90" s="28"/>
      <c r="H90" s="31"/>
      <c r="I90" s="31"/>
      <c r="J90" s="30"/>
      <c r="K90" s="30"/>
      <c r="L90" s="28"/>
      <c r="M90" s="31"/>
      <c r="N90" s="32"/>
      <c r="O90" s="32"/>
      <c r="P90" s="32"/>
      <c r="Q90" s="32"/>
      <c r="R90" s="31"/>
      <c r="S90" s="31"/>
      <c r="T90" s="30"/>
      <c r="U90" s="32"/>
      <c r="V90" s="32"/>
      <c r="W90" s="32"/>
      <c r="X90" s="32"/>
      <c r="Y90" s="32"/>
      <c r="Z90" s="42"/>
      <c r="AA90" s="42"/>
    </row>
    <row r="91" spans="1:27" ht="13.2" x14ac:dyDescent="0.25">
      <c r="A91" s="78"/>
      <c r="B91" s="28"/>
      <c r="C91" s="28"/>
      <c r="D91" s="27"/>
      <c r="E91" s="28"/>
      <c r="F91" s="27"/>
      <c r="G91" s="28"/>
      <c r="H91" s="31"/>
      <c r="I91" s="31"/>
      <c r="J91" s="30"/>
      <c r="K91" s="30"/>
      <c r="L91" s="28"/>
      <c r="M91" s="31"/>
      <c r="N91" s="32"/>
      <c r="O91" s="32"/>
      <c r="P91" s="32"/>
      <c r="Q91" s="32"/>
      <c r="R91" s="31"/>
      <c r="S91" s="31"/>
      <c r="T91" s="30"/>
      <c r="U91" s="32"/>
      <c r="V91" s="32"/>
      <c r="W91" s="32"/>
      <c r="X91" s="32"/>
      <c r="Y91" s="32"/>
      <c r="Z91" s="42"/>
      <c r="AA91" s="42"/>
    </row>
    <row r="92" spans="1:27" ht="13.2" x14ac:dyDescent="0.25">
      <c r="A92" s="78"/>
      <c r="B92" s="28"/>
      <c r="C92" s="28"/>
      <c r="D92" s="27"/>
      <c r="E92" s="28"/>
      <c r="F92" s="27"/>
      <c r="G92" s="28"/>
      <c r="H92" s="31"/>
      <c r="I92" s="31"/>
      <c r="J92" s="30"/>
      <c r="K92" s="30"/>
      <c r="L92" s="28"/>
      <c r="M92" s="31"/>
      <c r="N92" s="32"/>
      <c r="O92" s="32"/>
      <c r="P92" s="32"/>
      <c r="Q92" s="32"/>
      <c r="R92" s="31"/>
      <c r="S92" s="31"/>
      <c r="T92" s="30"/>
      <c r="U92" s="32"/>
      <c r="V92" s="32"/>
      <c r="W92" s="32"/>
      <c r="X92" s="32"/>
      <c r="Y92" s="32"/>
      <c r="Z92" s="42"/>
      <c r="AA92" s="42"/>
    </row>
    <row r="93" spans="1:27" ht="13.2" x14ac:dyDescent="0.25">
      <c r="A93" s="78"/>
      <c r="B93" s="28"/>
      <c r="C93" s="28"/>
      <c r="D93" s="27"/>
      <c r="E93" s="28"/>
      <c r="F93" s="27"/>
      <c r="G93" s="28"/>
      <c r="H93" s="31"/>
      <c r="I93" s="31"/>
      <c r="J93" s="30"/>
      <c r="K93" s="30"/>
      <c r="L93" s="28"/>
      <c r="M93" s="31"/>
      <c r="N93" s="32"/>
      <c r="O93" s="32"/>
      <c r="P93" s="32"/>
      <c r="Q93" s="32"/>
      <c r="R93" s="31"/>
      <c r="S93" s="31"/>
      <c r="T93" s="30"/>
      <c r="U93" s="32"/>
      <c r="V93" s="32"/>
      <c r="W93" s="32"/>
      <c r="X93" s="32"/>
      <c r="Y93" s="32"/>
      <c r="Z93" s="42"/>
      <c r="AA93" s="42"/>
    </row>
    <row r="94" spans="1:27" ht="13.2" x14ac:dyDescent="0.25">
      <c r="A94" s="78"/>
      <c r="B94" s="28"/>
      <c r="C94" s="28"/>
      <c r="D94" s="27"/>
      <c r="E94" s="28"/>
      <c r="F94" s="27"/>
      <c r="G94" s="28"/>
      <c r="H94" s="31"/>
      <c r="I94" s="31"/>
      <c r="J94" s="30"/>
      <c r="K94" s="30"/>
      <c r="L94" s="28"/>
      <c r="M94" s="31"/>
      <c r="N94" s="32"/>
      <c r="O94" s="32"/>
      <c r="P94" s="32"/>
      <c r="Q94" s="32"/>
      <c r="R94" s="31"/>
      <c r="S94" s="31"/>
      <c r="T94" s="30"/>
      <c r="U94" s="32"/>
      <c r="V94" s="32"/>
      <c r="W94" s="32"/>
      <c r="X94" s="32"/>
      <c r="Y94" s="32"/>
      <c r="Z94" s="42"/>
      <c r="AA94" s="42"/>
    </row>
    <row r="95" spans="1:27" ht="13.2" x14ac:dyDescent="0.25">
      <c r="A95" s="78"/>
      <c r="B95" s="28"/>
      <c r="C95" s="28"/>
      <c r="D95" s="27"/>
      <c r="E95" s="28"/>
      <c r="F95" s="27"/>
      <c r="G95" s="28"/>
      <c r="H95" s="31"/>
      <c r="I95" s="31"/>
      <c r="J95" s="30"/>
      <c r="K95" s="30"/>
      <c r="L95" s="28"/>
      <c r="M95" s="31"/>
      <c r="N95" s="32"/>
      <c r="O95" s="32"/>
      <c r="P95" s="32"/>
      <c r="Q95" s="32"/>
      <c r="R95" s="31"/>
      <c r="S95" s="31"/>
      <c r="T95" s="30"/>
      <c r="U95" s="32"/>
      <c r="V95" s="32"/>
      <c r="W95" s="32"/>
      <c r="X95" s="32"/>
      <c r="Y95" s="32"/>
      <c r="Z95" s="42"/>
      <c r="AA95" s="42"/>
    </row>
    <row r="96" spans="1:27" ht="13.2" x14ac:dyDescent="0.25">
      <c r="A96" s="78"/>
      <c r="B96" s="28"/>
      <c r="C96" s="28"/>
      <c r="D96" s="27"/>
      <c r="E96" s="28"/>
      <c r="F96" s="27"/>
      <c r="G96" s="28"/>
      <c r="H96" s="31"/>
      <c r="I96" s="31"/>
      <c r="J96" s="30"/>
      <c r="K96" s="30"/>
      <c r="L96" s="28"/>
      <c r="M96" s="31"/>
      <c r="N96" s="32"/>
      <c r="O96" s="32"/>
      <c r="P96" s="32"/>
      <c r="Q96" s="32"/>
      <c r="R96" s="31"/>
      <c r="S96" s="31"/>
      <c r="T96" s="30"/>
      <c r="U96" s="32"/>
      <c r="V96" s="32"/>
      <c r="W96" s="32"/>
      <c r="X96" s="32"/>
      <c r="Y96" s="32"/>
      <c r="Z96" s="42"/>
      <c r="AA96" s="42"/>
    </row>
    <row r="97" spans="1:27" ht="13.2" x14ac:dyDescent="0.25">
      <c r="A97" s="78"/>
      <c r="B97" s="28"/>
      <c r="C97" s="28"/>
      <c r="D97" s="27"/>
      <c r="E97" s="28"/>
      <c r="F97" s="27"/>
      <c r="G97" s="28"/>
      <c r="H97" s="31"/>
      <c r="I97" s="31"/>
      <c r="J97" s="30"/>
      <c r="K97" s="30"/>
      <c r="L97" s="28"/>
      <c r="M97" s="31"/>
      <c r="N97" s="32"/>
      <c r="O97" s="32"/>
      <c r="P97" s="32"/>
      <c r="Q97" s="32"/>
      <c r="R97" s="31"/>
      <c r="S97" s="31"/>
      <c r="T97" s="30"/>
      <c r="U97" s="32"/>
      <c r="V97" s="32"/>
      <c r="W97" s="32"/>
      <c r="X97" s="32"/>
      <c r="Y97" s="32"/>
      <c r="Z97" s="42"/>
      <c r="AA97" s="42"/>
    </row>
    <row r="98" spans="1:27" ht="13.2" x14ac:dyDescent="0.25">
      <c r="A98" s="78"/>
      <c r="B98" s="28"/>
      <c r="C98" s="28"/>
      <c r="D98" s="27"/>
      <c r="E98" s="28"/>
      <c r="F98" s="27"/>
      <c r="G98" s="28"/>
      <c r="H98" s="31"/>
      <c r="I98" s="31"/>
      <c r="J98" s="30"/>
      <c r="K98" s="30"/>
      <c r="L98" s="28"/>
      <c r="M98" s="31"/>
      <c r="N98" s="32"/>
      <c r="O98" s="32"/>
      <c r="P98" s="32"/>
      <c r="Q98" s="32"/>
      <c r="R98" s="31"/>
      <c r="S98" s="31"/>
      <c r="T98" s="30"/>
      <c r="U98" s="32"/>
      <c r="V98" s="32"/>
      <c r="W98" s="32"/>
      <c r="X98" s="32"/>
      <c r="Y98" s="32"/>
      <c r="Z98" s="42"/>
      <c r="AA98" s="42"/>
    </row>
    <row r="99" spans="1:27" ht="13.2" x14ac:dyDescent="0.25">
      <c r="A99" s="78"/>
      <c r="B99" s="28"/>
      <c r="C99" s="28"/>
      <c r="D99" s="27"/>
      <c r="E99" s="28"/>
      <c r="F99" s="27"/>
      <c r="G99" s="28"/>
      <c r="H99" s="31"/>
      <c r="I99" s="31"/>
      <c r="J99" s="30"/>
      <c r="K99" s="30"/>
      <c r="L99" s="28"/>
      <c r="M99" s="31"/>
      <c r="N99" s="32"/>
      <c r="O99" s="32"/>
      <c r="P99" s="32"/>
      <c r="Q99" s="32"/>
      <c r="R99" s="31"/>
      <c r="S99" s="31"/>
      <c r="T99" s="30"/>
      <c r="U99" s="32"/>
      <c r="V99" s="32"/>
      <c r="W99" s="32"/>
      <c r="X99" s="32"/>
      <c r="Y99" s="32"/>
      <c r="Z99" s="42"/>
      <c r="AA99" s="42"/>
    </row>
    <row r="100" spans="1:27" ht="13.2" x14ac:dyDescent="0.25">
      <c r="A100" s="78"/>
      <c r="B100" s="28"/>
      <c r="C100" s="28"/>
      <c r="D100" s="27"/>
      <c r="E100" s="28"/>
      <c r="F100" s="27"/>
      <c r="G100" s="28"/>
      <c r="H100" s="31"/>
      <c r="I100" s="31"/>
      <c r="J100" s="30"/>
      <c r="K100" s="30"/>
      <c r="L100" s="28"/>
      <c r="M100" s="31"/>
      <c r="N100" s="32"/>
      <c r="O100" s="32"/>
      <c r="P100" s="32"/>
      <c r="Q100" s="32"/>
      <c r="R100" s="31"/>
      <c r="S100" s="31"/>
      <c r="T100" s="30"/>
      <c r="U100" s="32"/>
      <c r="V100" s="32"/>
      <c r="W100" s="32"/>
      <c r="X100" s="32"/>
      <c r="Y100" s="32"/>
      <c r="Z100" s="42"/>
      <c r="AA100" s="42"/>
    </row>
    <row r="101" spans="1:27" ht="13.2" x14ac:dyDescent="0.25">
      <c r="A101" s="78"/>
      <c r="B101" s="28"/>
      <c r="C101" s="28"/>
      <c r="D101" s="27"/>
      <c r="E101" s="28"/>
      <c r="F101" s="27"/>
      <c r="G101" s="28"/>
      <c r="H101" s="31"/>
      <c r="I101" s="31"/>
      <c r="J101" s="30"/>
      <c r="K101" s="30"/>
      <c r="L101" s="28"/>
      <c r="M101" s="31"/>
      <c r="N101" s="32"/>
      <c r="O101" s="32"/>
      <c r="P101" s="32"/>
      <c r="Q101" s="32"/>
      <c r="R101" s="31"/>
      <c r="S101" s="31"/>
      <c r="T101" s="30"/>
      <c r="U101" s="32"/>
      <c r="V101" s="32"/>
      <c r="W101" s="32"/>
      <c r="X101" s="32"/>
      <c r="Y101" s="32"/>
      <c r="Z101" s="28"/>
      <c r="AA101" s="28"/>
    </row>
  </sheetData>
  <conditionalFormatting sqref="J1:K101">
    <cfRule type="cellIs" dxfId="7" priority="1" operator="lessThan">
      <formula>0</formula>
    </cfRule>
  </conditionalFormatting>
  <conditionalFormatting sqref="N1:N101">
    <cfRule type="cellIs" dxfId="6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A1120"/>
  <sheetViews>
    <sheetView workbookViewId="0">
      <pane xSplit="1" ySplit="1" topLeftCell="B98" activePane="bottomRight" state="frozen"/>
      <selection pane="topRight" activeCell="B1" sqref="B1"/>
      <selection pane="bottomLeft" activeCell="A2" sqref="A2"/>
      <selection pane="bottomRight" sqref="A1:AA125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.88671875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23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19" t="s">
        <v>100</v>
      </c>
      <c r="P1" s="23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ht="13.2" x14ac:dyDescent="0.25">
      <c r="A2" s="78">
        <v>43299</v>
      </c>
      <c r="B2" s="26" t="s">
        <v>138</v>
      </c>
      <c r="C2" s="26">
        <v>55.1</v>
      </c>
      <c r="D2" s="27"/>
      <c r="E2" s="28"/>
      <c r="F2" s="27">
        <v>189</v>
      </c>
      <c r="G2" s="28">
        <v>6.27</v>
      </c>
      <c r="H2" s="29">
        <v>2.1619999999999999</v>
      </c>
      <c r="I2" s="29">
        <v>0.77569999999999995</v>
      </c>
      <c r="J2" s="30">
        <v>0.76198299999999997</v>
      </c>
      <c r="K2" s="30">
        <v>3.1599000000000002E-2</v>
      </c>
      <c r="L2" s="28">
        <v>4.9560000000000004</v>
      </c>
      <c r="M2" s="31">
        <v>3.294</v>
      </c>
      <c r="N2" s="32">
        <v>0</v>
      </c>
      <c r="O2" s="28"/>
      <c r="P2" s="32"/>
      <c r="Q2" s="28"/>
      <c r="R2" s="31"/>
      <c r="S2" s="29"/>
      <c r="T2" s="50">
        <v>4.2999999999999997E-2</v>
      </c>
      <c r="U2" s="50">
        <v>1.0999999999999999E-2</v>
      </c>
      <c r="V2" s="50">
        <v>7.0000000000000001E-3</v>
      </c>
      <c r="W2" s="50">
        <v>6.0000000000000001E-3</v>
      </c>
      <c r="X2" s="50">
        <v>5.0000000000000001E-3</v>
      </c>
      <c r="Y2" s="33"/>
      <c r="Z2" s="79"/>
      <c r="AA2" s="79"/>
    </row>
    <row r="3" spans="1:27" ht="13.2" x14ac:dyDescent="0.25">
      <c r="A3" s="78">
        <v>43306</v>
      </c>
      <c r="B3" s="26" t="s">
        <v>138</v>
      </c>
      <c r="C3" s="26">
        <v>57.4</v>
      </c>
      <c r="D3" s="27">
        <v>101.2</v>
      </c>
      <c r="E3" s="28"/>
      <c r="F3" s="27"/>
      <c r="G3" s="28"/>
      <c r="H3" s="31">
        <v>1.984</v>
      </c>
      <c r="I3" s="31">
        <v>0.74960000000000004</v>
      </c>
      <c r="J3" s="30">
        <v>0.73784300000000003</v>
      </c>
      <c r="K3" s="30">
        <v>7.7340000000000004E-3</v>
      </c>
      <c r="L3" s="28">
        <v>0</v>
      </c>
      <c r="M3" s="31">
        <v>2.8180000000000001</v>
      </c>
      <c r="N3" s="31">
        <f>I3-(J3+K3)</f>
        <v>4.0229999999999988E-3</v>
      </c>
      <c r="O3" s="28"/>
      <c r="P3" s="32"/>
      <c r="Q3" s="28">
        <v>2.9</v>
      </c>
      <c r="R3" s="31"/>
      <c r="S3" s="29"/>
      <c r="T3" s="50">
        <v>3.5000000000000003E-2</v>
      </c>
      <c r="U3" s="50">
        <v>7.0000000000000001E-3</v>
      </c>
      <c r="V3" s="50">
        <v>5.0000000000000001E-3</v>
      </c>
      <c r="W3" s="50">
        <v>3.0000000000000001E-3</v>
      </c>
      <c r="X3" s="50">
        <v>3.0000000000000001E-3</v>
      </c>
      <c r="Y3" s="33"/>
      <c r="Z3" s="79"/>
      <c r="AA3" s="79"/>
    </row>
    <row r="4" spans="1:27" ht="13.2" x14ac:dyDescent="0.25">
      <c r="A4" s="78">
        <v>43315</v>
      </c>
      <c r="B4" s="26" t="s">
        <v>138</v>
      </c>
      <c r="C4" s="26">
        <v>58.6</v>
      </c>
      <c r="D4" s="27">
        <v>84.6</v>
      </c>
      <c r="E4" s="28">
        <v>8.57</v>
      </c>
      <c r="F4" s="27">
        <v>163.19999999999999</v>
      </c>
      <c r="G4" s="28">
        <v>5.83</v>
      </c>
      <c r="H4" s="29">
        <v>2.0209999999999999</v>
      </c>
      <c r="I4" s="29">
        <v>0.74009999999999998</v>
      </c>
      <c r="J4" s="30">
        <v>0.72700399999999998</v>
      </c>
      <c r="K4" s="33">
        <v>2.2305999999999999E-2</v>
      </c>
      <c r="L4" s="26">
        <v>1.885</v>
      </c>
      <c r="M4" s="29">
        <v>2.4660000000000002</v>
      </c>
      <c r="N4" s="32">
        <v>0</v>
      </c>
      <c r="O4" s="28"/>
      <c r="P4" s="32"/>
      <c r="Q4" s="28"/>
      <c r="R4" s="31"/>
      <c r="S4" s="29"/>
      <c r="T4" s="50">
        <v>3.4000000000000002E-2</v>
      </c>
      <c r="U4" s="50">
        <v>7.0000000000000001E-3</v>
      </c>
      <c r="V4" s="50">
        <v>4.0000000000000001E-3</v>
      </c>
      <c r="W4" s="50">
        <v>4.0000000000000001E-3</v>
      </c>
      <c r="X4" s="50">
        <v>2E-3</v>
      </c>
      <c r="Y4" s="33"/>
      <c r="Z4" s="42">
        <v>-7.2549599999999996</v>
      </c>
      <c r="AA4" s="42">
        <v>-44.019210000000001</v>
      </c>
    </row>
    <row r="5" spans="1:27" ht="13.2" x14ac:dyDescent="0.25">
      <c r="A5" s="78">
        <v>43320</v>
      </c>
      <c r="B5" s="26" t="s">
        <v>138</v>
      </c>
      <c r="C5" s="26">
        <v>60.6</v>
      </c>
      <c r="D5" s="27">
        <v>77.900000000000006</v>
      </c>
      <c r="E5" s="28">
        <v>7.71</v>
      </c>
      <c r="F5" s="27">
        <v>179.4</v>
      </c>
      <c r="G5" s="28">
        <v>6.04</v>
      </c>
      <c r="H5" s="29">
        <v>2.0070000000000001</v>
      </c>
      <c r="I5" s="29">
        <v>0.74</v>
      </c>
      <c r="J5" s="30">
        <v>0.71365800000000001</v>
      </c>
      <c r="K5" s="33">
        <v>1.8804999999999999E-2</v>
      </c>
      <c r="L5" s="26">
        <v>2.5710000000000002</v>
      </c>
      <c r="M5" s="29">
        <v>2.0830000000000002</v>
      </c>
      <c r="N5" s="31">
        <f t="shared" ref="N5:N6" si="0">I5-(J5+K5)</f>
        <v>7.5370000000000159E-3</v>
      </c>
      <c r="O5" s="28"/>
      <c r="P5" s="32"/>
      <c r="Q5" s="28">
        <v>3.3</v>
      </c>
      <c r="R5" s="31"/>
      <c r="S5" s="29"/>
      <c r="T5" s="50">
        <v>4.2999999999999997E-2</v>
      </c>
      <c r="U5" s="50">
        <v>1.0999999999999999E-2</v>
      </c>
      <c r="V5" s="50">
        <v>7.0000000000000001E-3</v>
      </c>
      <c r="W5" s="50">
        <v>6.0000000000000001E-3</v>
      </c>
      <c r="X5" s="50">
        <v>4.0000000000000001E-3</v>
      </c>
      <c r="Y5" s="33"/>
      <c r="Z5" s="42">
        <v>-7.3509599999999997</v>
      </c>
      <c r="AA5" s="42">
        <v>-44.551250000000003</v>
      </c>
    </row>
    <row r="6" spans="1:27" ht="13.2" x14ac:dyDescent="0.25">
      <c r="A6" s="78">
        <v>43327</v>
      </c>
      <c r="B6" s="26" t="s">
        <v>138</v>
      </c>
      <c r="C6" s="26">
        <v>58.2</v>
      </c>
      <c r="D6" s="27"/>
      <c r="E6" s="28"/>
      <c r="F6" s="27">
        <v>184.8</v>
      </c>
      <c r="G6" s="28">
        <v>5.91</v>
      </c>
      <c r="H6" s="29">
        <v>2.2149999999999999</v>
      </c>
      <c r="I6" s="29">
        <v>0.77249999999999996</v>
      </c>
      <c r="J6" s="30">
        <v>0.74959900000000002</v>
      </c>
      <c r="K6" s="30">
        <v>1.9761999999999998E-2</v>
      </c>
      <c r="L6" s="28">
        <v>3.0049999999999999</v>
      </c>
      <c r="M6" s="31">
        <v>0.94399999999999995</v>
      </c>
      <c r="N6" s="31">
        <f t="shared" si="0"/>
        <v>3.1390000000000029E-3</v>
      </c>
      <c r="O6" s="28"/>
      <c r="P6" s="32"/>
      <c r="Q6" s="28">
        <v>3.6</v>
      </c>
      <c r="R6" s="31"/>
      <c r="S6" s="31"/>
      <c r="T6" s="50">
        <v>0.04</v>
      </c>
      <c r="U6" s="50">
        <v>8.0000000000000002E-3</v>
      </c>
      <c r="V6" s="50">
        <v>5.0000000000000001E-3</v>
      </c>
      <c r="W6" s="50">
        <v>5.0000000000000001E-3</v>
      </c>
      <c r="X6" s="50">
        <v>3.0000000000000001E-3</v>
      </c>
      <c r="Y6" s="33"/>
      <c r="Z6" s="42">
        <v>-7.33324</v>
      </c>
      <c r="AA6" s="42">
        <v>-44.991828779999999</v>
      </c>
    </row>
    <row r="7" spans="1:27" ht="15.75" customHeight="1" x14ac:dyDescent="0.3">
      <c r="A7" s="78">
        <v>43334</v>
      </c>
      <c r="B7" s="26" t="s">
        <v>138</v>
      </c>
      <c r="C7" s="26">
        <v>55.8</v>
      </c>
      <c r="D7" s="27">
        <v>78.5</v>
      </c>
      <c r="E7" s="28">
        <v>8.2200000000000006</v>
      </c>
      <c r="F7" s="27">
        <v>191.4</v>
      </c>
      <c r="G7" s="28">
        <v>5.92</v>
      </c>
      <c r="H7" s="29">
        <v>1.5780000000000001</v>
      </c>
      <c r="I7" s="29">
        <v>0.79179999999999995</v>
      </c>
      <c r="J7" s="30"/>
      <c r="K7" s="30"/>
      <c r="L7" s="28"/>
      <c r="M7" s="31"/>
      <c r="N7" s="32"/>
      <c r="O7" s="28"/>
      <c r="P7" s="32">
        <v>11.6</v>
      </c>
      <c r="Q7" s="28">
        <v>3.7</v>
      </c>
      <c r="R7" s="46"/>
      <c r="S7" s="46"/>
      <c r="T7" s="50">
        <v>3.5999999999999997E-2</v>
      </c>
      <c r="U7" s="50">
        <v>0.01</v>
      </c>
      <c r="V7" s="50">
        <v>7.0000000000000001E-3</v>
      </c>
      <c r="W7" s="50">
        <v>6.0000000000000001E-3</v>
      </c>
      <c r="X7" s="50">
        <v>4.0000000000000001E-3</v>
      </c>
      <c r="Y7" s="30"/>
      <c r="Z7" s="42">
        <v>-7.3315000000000001</v>
      </c>
      <c r="AA7" s="42">
        <v>-44.227498570000002</v>
      </c>
    </row>
    <row r="8" spans="1:27" ht="15.75" customHeight="1" x14ac:dyDescent="0.3">
      <c r="A8" s="146">
        <v>43341</v>
      </c>
      <c r="B8" s="26" t="s">
        <v>138</v>
      </c>
      <c r="C8" s="26">
        <v>58.6</v>
      </c>
      <c r="D8" s="27">
        <v>79.5</v>
      </c>
      <c r="E8" s="28">
        <v>8.0500000000000007</v>
      </c>
      <c r="F8" s="27">
        <v>193</v>
      </c>
      <c r="G8" s="28">
        <v>5.96</v>
      </c>
      <c r="H8" s="29">
        <v>1.3580000000000001</v>
      </c>
      <c r="I8" s="29">
        <v>0.74350000000000005</v>
      </c>
      <c r="J8" s="30"/>
      <c r="K8" s="30"/>
      <c r="L8" s="28"/>
      <c r="M8" s="31"/>
      <c r="N8" s="32"/>
      <c r="O8" s="28"/>
      <c r="P8" s="32">
        <v>12.6</v>
      </c>
      <c r="Q8" s="28">
        <v>2.4</v>
      </c>
      <c r="R8" s="46"/>
      <c r="S8" s="46"/>
      <c r="T8" s="50">
        <v>2.8000000000000001E-2</v>
      </c>
      <c r="U8" s="50">
        <v>6.0000000000000001E-3</v>
      </c>
      <c r="V8" s="50">
        <v>3.0000000000000001E-3</v>
      </c>
      <c r="W8" s="50">
        <v>3.0000000000000001E-3</v>
      </c>
      <c r="X8" s="50">
        <v>2E-3</v>
      </c>
      <c r="Y8" s="30"/>
      <c r="Z8" s="42">
        <v>-7.3664399999999999</v>
      </c>
      <c r="AA8" s="42">
        <v>-44.452047559999997</v>
      </c>
    </row>
    <row r="9" spans="1:27" ht="15.75" customHeight="1" x14ac:dyDescent="0.3">
      <c r="A9" s="78">
        <v>43348</v>
      </c>
      <c r="B9" s="26" t="s">
        <v>138</v>
      </c>
      <c r="C9" s="26">
        <v>55.8</v>
      </c>
      <c r="D9" s="27">
        <v>75.900000000000006</v>
      </c>
      <c r="E9" s="28">
        <v>7.95</v>
      </c>
      <c r="F9" s="27">
        <v>196.6</v>
      </c>
      <c r="G9" s="28">
        <v>5.84</v>
      </c>
      <c r="H9" s="29">
        <v>1.3620000000000001</v>
      </c>
      <c r="I9" s="29">
        <v>0.75739999999999996</v>
      </c>
      <c r="J9" s="30"/>
      <c r="K9" s="30"/>
      <c r="L9" s="28"/>
      <c r="M9" s="31"/>
      <c r="N9" s="31"/>
      <c r="O9" s="28"/>
      <c r="P9" s="32">
        <v>12.5</v>
      </c>
      <c r="Q9" s="28">
        <v>6</v>
      </c>
      <c r="R9" s="46"/>
      <c r="S9" s="46"/>
      <c r="T9" s="50">
        <v>2.5000000000000001E-2</v>
      </c>
      <c r="U9" s="50">
        <v>4.0000000000000001E-3</v>
      </c>
      <c r="V9" s="50">
        <v>3.0000000000000001E-3</v>
      </c>
      <c r="W9" s="50">
        <v>2E-3</v>
      </c>
      <c r="X9" s="50">
        <v>2E-3</v>
      </c>
      <c r="Y9" s="33"/>
      <c r="Z9" s="42"/>
      <c r="AA9" s="42"/>
    </row>
    <row r="10" spans="1:27" ht="15.75" customHeight="1" x14ac:dyDescent="0.3">
      <c r="A10" s="78">
        <v>43355</v>
      </c>
      <c r="B10" s="26" t="s">
        <v>138</v>
      </c>
      <c r="C10" s="26">
        <v>54.6</v>
      </c>
      <c r="D10" s="27">
        <v>70.599999999999994</v>
      </c>
      <c r="E10" s="28">
        <v>7.52</v>
      </c>
      <c r="F10" s="27">
        <v>200.4</v>
      </c>
      <c r="G10" s="28">
        <v>5.65</v>
      </c>
      <c r="H10" s="29"/>
      <c r="I10" s="29"/>
      <c r="J10" s="39">
        <v>0.72592599999999996</v>
      </c>
      <c r="K10" s="39">
        <v>4.7295999999999998E-2</v>
      </c>
      <c r="L10" s="40">
        <v>5.2507140000000003</v>
      </c>
      <c r="M10" s="38">
        <v>1.7192829999999999</v>
      </c>
      <c r="N10" s="32">
        <v>0</v>
      </c>
      <c r="O10" s="28"/>
      <c r="P10" s="32">
        <v>13.4</v>
      </c>
      <c r="Q10" s="28">
        <v>5.8</v>
      </c>
      <c r="R10" s="46"/>
      <c r="S10" s="46"/>
      <c r="T10" s="50">
        <v>2.9000000000000001E-2</v>
      </c>
      <c r="U10" s="50">
        <v>6.0000000000000001E-3</v>
      </c>
      <c r="V10" s="50">
        <v>4.0000000000000001E-3</v>
      </c>
      <c r="W10" s="50">
        <v>3.0000000000000001E-3</v>
      </c>
      <c r="X10" s="50">
        <v>2E-3</v>
      </c>
      <c r="Y10" s="33"/>
      <c r="Z10" s="42"/>
      <c r="AA10" s="42"/>
    </row>
    <row r="11" spans="1:27" ht="15.75" customHeight="1" x14ac:dyDescent="0.3">
      <c r="A11" s="78">
        <v>43362</v>
      </c>
      <c r="B11" s="26" t="s">
        <v>138</v>
      </c>
      <c r="C11" s="26">
        <v>54.9</v>
      </c>
      <c r="D11" s="27">
        <v>72.2</v>
      </c>
      <c r="E11" s="28">
        <v>7.65</v>
      </c>
      <c r="F11" s="27">
        <v>190.8</v>
      </c>
      <c r="G11" s="28">
        <v>5.71</v>
      </c>
      <c r="H11" s="34">
        <v>1.212</v>
      </c>
      <c r="I11" s="34">
        <v>0.77990000000000004</v>
      </c>
      <c r="J11" s="36">
        <v>0.66729000000000005</v>
      </c>
      <c r="K11" s="36">
        <v>2.9520000000000001E-2</v>
      </c>
      <c r="L11" s="37">
        <v>11.84</v>
      </c>
      <c r="M11" s="34">
        <v>0.58887</v>
      </c>
      <c r="N11" s="31">
        <f t="shared" ref="N11:N12" si="1">I11-(J11+K11)</f>
        <v>8.3089999999999997E-2</v>
      </c>
      <c r="O11" s="28"/>
      <c r="P11" s="32"/>
      <c r="Q11" s="28">
        <v>2.1</v>
      </c>
      <c r="R11" s="46"/>
      <c r="S11" s="46"/>
      <c r="T11" s="50">
        <v>3.3000000000000002E-2</v>
      </c>
      <c r="U11" s="50">
        <v>6.0000000000000001E-3</v>
      </c>
      <c r="V11" s="50">
        <v>4.0000000000000001E-3</v>
      </c>
      <c r="W11" s="50">
        <v>3.0000000000000001E-3</v>
      </c>
      <c r="X11" s="50">
        <v>2E-3</v>
      </c>
      <c r="Y11" s="33"/>
      <c r="Z11" s="42">
        <v>-7.4470999999999998</v>
      </c>
      <c r="AA11" s="42">
        <v>-44.408959369999998</v>
      </c>
    </row>
    <row r="12" spans="1:27" ht="15.75" customHeight="1" x14ac:dyDescent="0.3">
      <c r="A12" s="78">
        <v>43370</v>
      </c>
      <c r="B12" s="26" t="s">
        <v>138</v>
      </c>
      <c r="C12" s="26">
        <v>55</v>
      </c>
      <c r="D12" s="27">
        <v>72.900000000000006</v>
      </c>
      <c r="E12" s="28">
        <v>7.72</v>
      </c>
      <c r="F12" s="27">
        <v>200.6</v>
      </c>
      <c r="G12" s="28">
        <v>5.79</v>
      </c>
      <c r="H12" s="34">
        <v>2.004</v>
      </c>
      <c r="I12" s="34">
        <v>0.76246000000000003</v>
      </c>
      <c r="J12" s="36">
        <v>0.66149999999999998</v>
      </c>
      <c r="K12" s="36">
        <v>2.3470000000000001E-2</v>
      </c>
      <c r="L12" s="37">
        <v>11.65</v>
      </c>
      <c r="M12" s="34">
        <v>0.77220999999999995</v>
      </c>
      <c r="N12" s="31">
        <f t="shared" si="1"/>
        <v>7.7490000000000059E-2</v>
      </c>
      <c r="O12" s="28"/>
      <c r="P12" s="32"/>
      <c r="Q12" s="28">
        <v>3.9</v>
      </c>
      <c r="R12" s="31"/>
      <c r="S12" s="31"/>
      <c r="T12" s="50">
        <v>5.7000000000000002E-2</v>
      </c>
      <c r="U12" s="50">
        <v>1.2E-2</v>
      </c>
      <c r="V12" s="50">
        <v>7.0000000000000001E-3</v>
      </c>
      <c r="W12" s="50">
        <v>6.0000000000000001E-3</v>
      </c>
      <c r="X12" s="50">
        <v>4.0000000000000001E-3</v>
      </c>
      <c r="Y12" s="30"/>
      <c r="Z12" s="42">
        <v>-7.1814400000000003</v>
      </c>
      <c r="AA12" s="42">
        <v>-44.103456819999998</v>
      </c>
    </row>
    <row r="13" spans="1:27" ht="15.75" customHeight="1" x14ac:dyDescent="0.3">
      <c r="A13" s="78">
        <v>43376</v>
      </c>
      <c r="B13" s="26"/>
      <c r="C13" s="26"/>
      <c r="D13" s="27"/>
      <c r="E13" s="28"/>
      <c r="F13" s="27"/>
      <c r="G13" s="28"/>
      <c r="H13" s="29"/>
      <c r="I13" s="29"/>
      <c r="J13" s="30"/>
      <c r="K13" s="30"/>
      <c r="L13" s="37"/>
      <c r="M13" s="31"/>
      <c r="N13" s="31"/>
      <c r="O13" s="28"/>
      <c r="P13" s="28"/>
      <c r="Q13" s="28"/>
      <c r="R13" s="100"/>
      <c r="S13" s="31"/>
      <c r="Y13" s="30"/>
      <c r="Z13" s="79"/>
      <c r="AA13" s="79"/>
    </row>
    <row r="14" spans="1:27" ht="15.75" customHeight="1" x14ac:dyDescent="0.3">
      <c r="A14" s="78">
        <v>43383</v>
      </c>
      <c r="B14" s="26"/>
      <c r="C14" s="26"/>
      <c r="D14" s="27"/>
      <c r="E14" s="28"/>
      <c r="F14" s="27"/>
      <c r="G14" s="28"/>
      <c r="H14" s="72"/>
      <c r="I14" s="29"/>
      <c r="J14" s="30"/>
      <c r="K14" s="30"/>
      <c r="L14" s="37"/>
      <c r="M14" s="31"/>
      <c r="N14" s="31"/>
      <c r="O14" s="28"/>
      <c r="P14" s="32"/>
      <c r="Q14" s="28"/>
      <c r="R14" s="100"/>
      <c r="S14" s="31"/>
      <c r="Y14" s="30"/>
      <c r="Z14" s="79"/>
      <c r="AA14" s="79"/>
    </row>
    <row r="15" spans="1:27" ht="15.75" customHeight="1" x14ac:dyDescent="0.3">
      <c r="A15" s="78">
        <v>43390</v>
      </c>
      <c r="B15" s="26"/>
      <c r="C15" s="26"/>
      <c r="D15" s="27"/>
      <c r="E15" s="28"/>
      <c r="F15" s="27"/>
      <c r="G15" s="28"/>
      <c r="H15" s="72"/>
      <c r="I15" s="29"/>
      <c r="J15" s="30"/>
      <c r="K15" s="30"/>
      <c r="L15" s="37"/>
      <c r="M15" s="31"/>
      <c r="N15" s="31"/>
      <c r="O15" s="28"/>
      <c r="P15" s="32"/>
      <c r="Q15" s="28"/>
      <c r="R15" s="100"/>
      <c r="S15" s="31"/>
      <c r="Y15" s="30"/>
      <c r="Z15" s="79"/>
      <c r="AA15" s="79"/>
    </row>
    <row r="16" spans="1:27" ht="15.75" customHeight="1" x14ac:dyDescent="0.3">
      <c r="A16" s="78">
        <v>43397</v>
      </c>
      <c r="B16" s="26" t="s">
        <v>140</v>
      </c>
      <c r="C16" s="26">
        <v>50.8</v>
      </c>
      <c r="D16" s="27">
        <v>78.099999999999994</v>
      </c>
      <c r="E16" s="28">
        <v>8.7100000000000009</v>
      </c>
      <c r="F16" s="27">
        <v>126.8</v>
      </c>
      <c r="G16" s="28">
        <v>5.86</v>
      </c>
      <c r="H16" s="34">
        <v>1.2370000000000001</v>
      </c>
      <c r="I16" s="34">
        <v>0.76959999999999995</v>
      </c>
      <c r="J16" s="36">
        <v>0.77429000000000003</v>
      </c>
      <c r="K16" s="36">
        <v>4.6050000000000001E-2</v>
      </c>
      <c r="L16" s="37">
        <v>12.868</v>
      </c>
      <c r="M16" s="34">
        <v>2.5765199999999999</v>
      </c>
      <c r="N16" s="32">
        <v>0</v>
      </c>
      <c r="O16" s="28"/>
      <c r="P16" s="32"/>
      <c r="Q16" s="28">
        <v>40.565573770491795</v>
      </c>
      <c r="R16" s="100"/>
      <c r="S16" s="31"/>
      <c r="T16" s="50">
        <v>2.1000000000000001E-2</v>
      </c>
      <c r="U16" s="50">
        <v>5.0000000000000001E-3</v>
      </c>
      <c r="V16" s="50">
        <v>3.0000000000000001E-3</v>
      </c>
      <c r="W16" s="50">
        <v>3.0000000000000001E-3</v>
      </c>
      <c r="X16" s="50">
        <v>2E-3</v>
      </c>
      <c r="Y16" s="30"/>
      <c r="Z16" s="79"/>
      <c r="AA16" s="79"/>
    </row>
    <row r="17" spans="1:27" ht="15.75" customHeight="1" x14ac:dyDescent="0.3">
      <c r="A17" s="78">
        <v>43404</v>
      </c>
      <c r="B17" s="26"/>
      <c r="C17" s="26"/>
      <c r="D17" s="27"/>
      <c r="E17" s="28"/>
      <c r="F17" s="27"/>
      <c r="G17" s="28"/>
      <c r="H17" s="72"/>
      <c r="I17" s="29"/>
      <c r="J17" s="30"/>
      <c r="K17" s="30"/>
      <c r="L17" s="37"/>
      <c r="M17" s="31"/>
      <c r="N17" s="32"/>
      <c r="O17" s="28"/>
      <c r="P17" s="32"/>
      <c r="R17" s="31"/>
      <c r="S17" s="31"/>
      <c r="Y17" s="30"/>
      <c r="Z17" s="79"/>
      <c r="AA17" s="79"/>
    </row>
    <row r="18" spans="1:27" ht="15.75" customHeight="1" x14ac:dyDescent="0.3">
      <c r="A18" s="78">
        <v>43411</v>
      </c>
      <c r="B18" s="26" t="s">
        <v>138</v>
      </c>
      <c r="C18" s="26">
        <v>52.2</v>
      </c>
      <c r="D18" s="27">
        <v>69</v>
      </c>
      <c r="E18" s="28">
        <v>7.56</v>
      </c>
      <c r="F18" s="27">
        <v>173.3</v>
      </c>
      <c r="G18" s="28">
        <v>6.01</v>
      </c>
      <c r="H18" s="34">
        <v>2.4540000000000002</v>
      </c>
      <c r="I18" s="34">
        <v>0.77049999999999996</v>
      </c>
      <c r="J18" s="36">
        <v>0.77773000000000003</v>
      </c>
      <c r="K18" s="36">
        <v>3.9079999999999997E-2</v>
      </c>
      <c r="L18" s="37">
        <v>14.913</v>
      </c>
      <c r="M18" s="34">
        <v>1.9858899999999999</v>
      </c>
      <c r="N18" s="32">
        <v>0</v>
      </c>
      <c r="O18" s="28"/>
      <c r="P18" s="32"/>
      <c r="Q18" s="28">
        <v>3.0277777777777795</v>
      </c>
      <c r="R18" s="31"/>
      <c r="S18" s="31"/>
      <c r="T18" s="50">
        <v>0.08</v>
      </c>
      <c r="U18" s="50">
        <v>1.9E-2</v>
      </c>
      <c r="V18" s="50">
        <v>1.0999999999999999E-2</v>
      </c>
      <c r="W18" s="50">
        <v>0.01</v>
      </c>
      <c r="X18" s="50">
        <v>7.0000000000000001E-3</v>
      </c>
      <c r="Y18" s="30"/>
      <c r="Z18" s="79"/>
      <c r="AA18" s="79"/>
    </row>
    <row r="19" spans="1:27" ht="15.75" customHeight="1" x14ac:dyDescent="0.3">
      <c r="A19" s="78">
        <v>43418</v>
      </c>
      <c r="B19" s="28"/>
      <c r="C19" s="28"/>
      <c r="D19" s="27"/>
      <c r="E19" s="28"/>
      <c r="F19" s="27"/>
      <c r="G19" s="28"/>
      <c r="H19" s="29"/>
      <c r="I19" s="29"/>
      <c r="J19" s="30"/>
      <c r="K19" s="30"/>
      <c r="L19" s="37"/>
      <c r="M19" s="31"/>
      <c r="N19" s="32"/>
      <c r="O19" s="28"/>
      <c r="P19" s="32"/>
      <c r="R19" s="31"/>
      <c r="S19" s="31"/>
      <c r="Y19" s="30"/>
      <c r="Z19" s="79"/>
      <c r="AA19" s="79"/>
    </row>
    <row r="20" spans="1:27" ht="15.75" customHeight="1" x14ac:dyDescent="0.3">
      <c r="A20" s="78">
        <v>43425</v>
      </c>
      <c r="B20" s="28" t="s">
        <v>138</v>
      </c>
      <c r="C20" s="28">
        <v>49.6</v>
      </c>
      <c r="D20" s="27">
        <v>76.400000000000006</v>
      </c>
      <c r="E20" s="28">
        <v>8.68</v>
      </c>
      <c r="F20" s="27">
        <v>172.4</v>
      </c>
      <c r="G20" s="28">
        <v>6.52</v>
      </c>
      <c r="H20" s="34">
        <v>1.877</v>
      </c>
      <c r="I20" s="34">
        <v>0.8024</v>
      </c>
      <c r="J20" s="36">
        <v>0.82657999999999998</v>
      </c>
      <c r="K20" s="36">
        <v>3.567E-2</v>
      </c>
      <c r="L20" s="37">
        <v>12.271000000000001</v>
      </c>
      <c r="M20" s="34">
        <v>2.45017</v>
      </c>
      <c r="N20" s="32">
        <v>0</v>
      </c>
      <c r="O20" s="28"/>
      <c r="P20" s="32"/>
      <c r="Q20" s="28">
        <v>1.7079999999999984</v>
      </c>
      <c r="R20" s="31"/>
      <c r="S20" s="31"/>
      <c r="T20" s="50">
        <v>3.5000000000000003E-2</v>
      </c>
      <c r="U20" s="50">
        <v>8.0000000000000002E-3</v>
      </c>
      <c r="V20" s="50">
        <v>5.0000000000000001E-3</v>
      </c>
      <c r="W20" s="50">
        <v>4.0000000000000001E-3</v>
      </c>
      <c r="X20" s="50">
        <v>3.0000000000000001E-3</v>
      </c>
      <c r="Y20" s="30"/>
      <c r="Z20" s="79"/>
      <c r="AA20" s="79"/>
    </row>
    <row r="21" spans="1:27" ht="13.2" x14ac:dyDescent="0.25">
      <c r="A21" s="78">
        <v>43432</v>
      </c>
      <c r="B21" s="28"/>
      <c r="C21" s="28"/>
      <c r="D21" s="27"/>
      <c r="E21" s="28"/>
      <c r="F21" s="27"/>
      <c r="G21" s="28"/>
      <c r="H21" s="29"/>
      <c r="I21" s="29"/>
      <c r="J21" s="30"/>
      <c r="K21" s="30"/>
      <c r="L21" s="28"/>
      <c r="M21" s="31"/>
      <c r="N21" s="32"/>
      <c r="O21" s="28"/>
      <c r="P21" s="32"/>
      <c r="R21" s="31"/>
      <c r="S21" s="31"/>
      <c r="Y21" s="30"/>
      <c r="Z21" s="79"/>
      <c r="AA21" s="79"/>
    </row>
    <row r="22" spans="1:27" ht="15.75" customHeight="1" x14ac:dyDescent="0.3">
      <c r="A22" s="78">
        <v>43439</v>
      </c>
      <c r="B22" s="28" t="s">
        <v>138</v>
      </c>
      <c r="C22" s="28">
        <v>47.4</v>
      </c>
      <c r="D22" s="27">
        <v>79.099999999999994</v>
      </c>
      <c r="E22" s="28">
        <v>9.24</v>
      </c>
      <c r="F22" s="27">
        <v>169.6</v>
      </c>
      <c r="G22" s="28">
        <v>6.61</v>
      </c>
      <c r="H22" s="34">
        <v>1.6579999999999999</v>
      </c>
      <c r="I22" s="34">
        <v>0.83633999999999997</v>
      </c>
      <c r="J22" s="36">
        <v>0.84492299999999998</v>
      </c>
      <c r="K22" s="36">
        <v>3.8551000000000002E-3</v>
      </c>
      <c r="L22" s="37">
        <v>3.8517229999999998</v>
      </c>
      <c r="M22" s="34">
        <v>1.9108179999999999</v>
      </c>
      <c r="N22" s="32">
        <v>0</v>
      </c>
      <c r="O22" s="28"/>
      <c r="P22" s="32"/>
      <c r="Q22" s="28">
        <v>1.286021505376342</v>
      </c>
      <c r="R22" s="31"/>
      <c r="S22" s="31"/>
      <c r="T22" s="50">
        <v>3.9E-2</v>
      </c>
      <c r="U22" s="50">
        <v>8.0000000000000002E-3</v>
      </c>
      <c r="V22" s="50">
        <v>5.0000000000000001E-3</v>
      </c>
      <c r="W22" s="50">
        <v>4.0000000000000001E-3</v>
      </c>
      <c r="X22" s="50">
        <v>3.0000000000000001E-3</v>
      </c>
      <c r="Y22" s="30"/>
      <c r="Z22" s="79"/>
      <c r="AA22" s="79"/>
    </row>
    <row r="23" spans="1:27" ht="13.2" x14ac:dyDescent="0.25">
      <c r="A23" s="78">
        <v>43446</v>
      </c>
      <c r="B23" s="28"/>
      <c r="C23" s="28"/>
      <c r="D23" s="27"/>
      <c r="E23" s="28"/>
      <c r="F23" s="27"/>
      <c r="G23" s="28"/>
      <c r="H23" s="29"/>
      <c r="I23" s="29"/>
      <c r="J23" s="30"/>
      <c r="K23" s="30"/>
      <c r="L23" s="28"/>
      <c r="M23" s="31"/>
      <c r="N23" s="32"/>
      <c r="O23" s="28"/>
      <c r="P23" s="32"/>
      <c r="Q23" s="28"/>
      <c r="R23" s="31"/>
      <c r="S23" s="31"/>
      <c r="Y23" s="30"/>
      <c r="Z23" s="79"/>
      <c r="AA23" s="79"/>
    </row>
    <row r="24" spans="1:27" ht="15.75" customHeight="1" x14ac:dyDescent="0.3">
      <c r="A24" s="78">
        <v>43453</v>
      </c>
      <c r="B24" s="28" t="s">
        <v>138</v>
      </c>
      <c r="C24" s="28">
        <v>46.3</v>
      </c>
      <c r="D24" s="27">
        <v>77.900000000000006</v>
      </c>
      <c r="E24" s="28">
        <v>9.23</v>
      </c>
      <c r="F24" s="27">
        <v>176.3</v>
      </c>
      <c r="G24" s="28">
        <v>5.88</v>
      </c>
      <c r="H24" s="34">
        <v>1.4239999999999999</v>
      </c>
      <c r="I24" s="34">
        <v>0.98760199999999998</v>
      </c>
      <c r="J24" s="36">
        <v>0.78165700000000005</v>
      </c>
      <c r="K24" s="36">
        <v>2.7060299999999999E-2</v>
      </c>
      <c r="L24" s="37">
        <v>5.6634589999999996</v>
      </c>
      <c r="M24" s="34">
        <v>1.659861</v>
      </c>
      <c r="N24" s="31">
        <f>I24-(J24+K24)</f>
        <v>0.1788846999999999</v>
      </c>
      <c r="O24" s="28"/>
      <c r="P24" s="32"/>
      <c r="Q24" s="28">
        <v>73.5</v>
      </c>
      <c r="R24" s="31"/>
      <c r="S24" s="31"/>
      <c r="T24" s="50">
        <v>3.2000000000000001E-2</v>
      </c>
      <c r="U24" s="50">
        <v>6.0000000000000001E-3</v>
      </c>
      <c r="V24" s="50">
        <v>4.0000000000000001E-3</v>
      </c>
      <c r="W24" s="50">
        <v>3.0000000000000001E-3</v>
      </c>
      <c r="X24" s="50">
        <v>2E-3</v>
      </c>
      <c r="Y24" s="30"/>
      <c r="Z24" s="79"/>
      <c r="AA24" s="79"/>
    </row>
    <row r="25" spans="1:27" ht="13.2" x14ac:dyDescent="0.25">
      <c r="A25" s="78">
        <v>43467</v>
      </c>
      <c r="B25" s="28"/>
      <c r="C25" s="28"/>
      <c r="D25" s="27"/>
      <c r="E25" s="28"/>
      <c r="F25" s="27"/>
      <c r="G25" s="28"/>
      <c r="H25" s="29"/>
      <c r="I25" s="29"/>
      <c r="J25" s="30"/>
      <c r="K25" s="30"/>
      <c r="L25" s="28"/>
      <c r="M25" s="31"/>
      <c r="N25" s="32"/>
      <c r="O25" s="28"/>
      <c r="P25" s="32"/>
      <c r="Q25" s="28"/>
      <c r="R25" s="31"/>
      <c r="S25" s="31"/>
      <c r="T25" s="30"/>
      <c r="U25" s="30"/>
      <c r="V25" s="30"/>
      <c r="W25" s="30"/>
      <c r="X25" s="30"/>
      <c r="Y25" s="30"/>
      <c r="Z25" s="79"/>
      <c r="AA25" s="79"/>
    </row>
    <row r="26" spans="1:27" ht="15.75" customHeight="1" x14ac:dyDescent="0.3">
      <c r="A26" s="78">
        <v>43474</v>
      </c>
      <c r="B26" s="28" t="s">
        <v>138</v>
      </c>
      <c r="C26" s="28">
        <v>48.8</v>
      </c>
      <c r="D26" s="27">
        <v>82.7</v>
      </c>
      <c r="E26" s="28">
        <v>9.48</v>
      </c>
      <c r="F26" s="27">
        <v>149.69999999999999</v>
      </c>
      <c r="G26" s="28">
        <v>6.65</v>
      </c>
      <c r="H26" s="34">
        <v>1.6319999999999999</v>
      </c>
      <c r="I26" s="34">
        <v>0.81503400000000004</v>
      </c>
      <c r="J26" s="36">
        <v>0.76568499999999995</v>
      </c>
      <c r="K26" s="36">
        <v>2.3974000000000001E-3</v>
      </c>
      <c r="L26" s="37">
        <v>3.584219</v>
      </c>
      <c r="M26" s="34">
        <v>1.7263360000000001</v>
      </c>
      <c r="N26" s="31">
        <f>I26-(J26+K26)</f>
        <v>4.6951600000000093E-2</v>
      </c>
      <c r="O26" s="28"/>
      <c r="P26" s="32"/>
      <c r="Q26" s="28">
        <v>2.6520408163265272</v>
      </c>
      <c r="R26" s="31"/>
      <c r="S26" s="31"/>
      <c r="T26" s="30">
        <v>4.3999999999999997E-2</v>
      </c>
      <c r="U26" s="30">
        <v>8.9999999999999993E-3</v>
      </c>
      <c r="V26" s="30">
        <v>6.0000000000000001E-3</v>
      </c>
      <c r="W26" s="30">
        <v>4.0000000000000001E-3</v>
      </c>
      <c r="X26" s="30">
        <v>4.0000000000000001E-3</v>
      </c>
      <c r="Y26" s="30"/>
      <c r="Z26" s="68"/>
      <c r="AA26" s="68"/>
    </row>
    <row r="27" spans="1:27" ht="13.2" x14ac:dyDescent="0.25">
      <c r="A27" s="78">
        <v>43481</v>
      </c>
      <c r="B27" s="28"/>
      <c r="C27" s="28"/>
      <c r="D27" s="27"/>
      <c r="E27" s="28"/>
      <c r="F27" s="27"/>
      <c r="G27" s="28"/>
      <c r="H27" s="29"/>
      <c r="I27" s="29"/>
      <c r="J27" s="30"/>
      <c r="K27" s="30"/>
      <c r="L27" s="28"/>
      <c r="M27" s="31"/>
      <c r="N27" s="32"/>
      <c r="O27" s="28"/>
      <c r="P27" s="32"/>
      <c r="Q27" s="28"/>
      <c r="R27" s="31"/>
      <c r="S27" s="31"/>
      <c r="T27" s="30"/>
      <c r="U27" s="30"/>
      <c r="V27" s="30"/>
      <c r="W27" s="30"/>
      <c r="X27" s="30"/>
      <c r="Y27" s="30"/>
      <c r="Z27" s="68"/>
      <c r="AA27" s="68"/>
    </row>
    <row r="28" spans="1:27" ht="15.75" customHeight="1" x14ac:dyDescent="0.3">
      <c r="A28" s="78">
        <v>43488</v>
      </c>
      <c r="B28" s="28" t="s">
        <v>138</v>
      </c>
      <c r="C28" s="28">
        <v>47.5</v>
      </c>
      <c r="D28" s="27">
        <v>85.4</v>
      </c>
      <c r="E28" s="28">
        <v>9.9600000000000009</v>
      </c>
      <c r="F28" s="27">
        <v>169.3</v>
      </c>
      <c r="G28" s="28">
        <v>5.62</v>
      </c>
      <c r="H28" s="38">
        <v>1.45</v>
      </c>
      <c r="I28" s="38">
        <v>0.88016399999999995</v>
      </c>
      <c r="J28" s="39">
        <v>0.78712499999999996</v>
      </c>
      <c r="K28" s="39">
        <v>2.1614999999999999E-2</v>
      </c>
      <c r="L28" s="40">
        <v>3.2192910000000001</v>
      </c>
      <c r="M28" s="38">
        <v>1.390849</v>
      </c>
      <c r="N28" s="31">
        <f>I28-(J28+K28)</f>
        <v>7.1423999999999932E-2</v>
      </c>
      <c r="O28" s="28"/>
      <c r="P28" s="32"/>
      <c r="Q28" s="28">
        <v>26.490123456790123</v>
      </c>
      <c r="R28" s="34">
        <v>5.9144699999999997</v>
      </c>
      <c r="S28" s="34">
        <v>0.34147</v>
      </c>
      <c r="T28" s="30">
        <v>3.3000000000000002E-2</v>
      </c>
      <c r="U28" s="30">
        <v>7.0000000000000001E-3</v>
      </c>
      <c r="V28" s="30">
        <v>5.0000000000000001E-3</v>
      </c>
      <c r="W28" s="30">
        <v>3.0000000000000001E-3</v>
      </c>
      <c r="X28" s="30">
        <v>3.0000000000000001E-3</v>
      </c>
      <c r="Y28" s="30"/>
      <c r="Z28" s="68"/>
      <c r="AA28" s="68"/>
    </row>
    <row r="29" spans="1:27" ht="13.2" x14ac:dyDescent="0.25">
      <c r="A29" s="78">
        <v>43495</v>
      </c>
      <c r="B29" s="28"/>
      <c r="C29" s="28"/>
      <c r="D29" s="27"/>
      <c r="E29" s="28"/>
      <c r="F29" s="27"/>
      <c r="G29" s="28"/>
      <c r="H29" s="29"/>
      <c r="I29" s="29"/>
      <c r="J29" s="30"/>
      <c r="K29" s="30"/>
      <c r="L29" s="28"/>
      <c r="M29" s="31"/>
      <c r="N29" s="32"/>
      <c r="O29" s="28"/>
      <c r="P29" s="32"/>
      <c r="Q29" s="28"/>
      <c r="R29" s="31"/>
      <c r="S29" s="31"/>
      <c r="T29" s="30"/>
      <c r="U29" s="30"/>
      <c r="V29" s="30"/>
      <c r="W29" s="30"/>
      <c r="X29" s="30"/>
      <c r="Y29" s="30"/>
      <c r="Z29" s="68"/>
      <c r="AA29" s="68"/>
    </row>
    <row r="30" spans="1:27" ht="14.4" x14ac:dyDescent="0.3">
      <c r="A30" s="78">
        <v>43502</v>
      </c>
      <c r="B30" s="28" t="s">
        <v>138</v>
      </c>
      <c r="C30" s="28">
        <v>47.7</v>
      </c>
      <c r="D30" s="27">
        <v>85.7</v>
      </c>
      <c r="E30" s="28">
        <v>9.9700000000000006</v>
      </c>
      <c r="F30" s="27">
        <v>168.9</v>
      </c>
      <c r="G30" s="28">
        <v>5.99</v>
      </c>
      <c r="H30" s="34">
        <v>2.633</v>
      </c>
      <c r="I30" s="34">
        <v>0.84916599999999998</v>
      </c>
      <c r="J30" s="36">
        <v>0.79611699999999996</v>
      </c>
      <c r="K30" s="36">
        <v>1.2611E-3</v>
      </c>
      <c r="L30" s="37">
        <v>3.2042410000000001</v>
      </c>
      <c r="M30" s="34">
        <v>1.1976039999999999</v>
      </c>
      <c r="N30" s="31">
        <f>I30-(J30+K30)</f>
        <v>5.1787899999999998E-2</v>
      </c>
      <c r="O30" s="28"/>
      <c r="P30" s="32"/>
      <c r="Q30" s="28">
        <v>0.83880597014925018</v>
      </c>
      <c r="R30" s="34">
        <v>0.22570000000000001</v>
      </c>
      <c r="S30" s="34">
        <v>2.4410000000000001E-2</v>
      </c>
      <c r="T30" s="30">
        <v>2.5000000000000001E-2</v>
      </c>
      <c r="U30" s="30">
        <v>5.0000000000000001E-3</v>
      </c>
      <c r="V30" s="30">
        <v>3.0000000000000001E-3</v>
      </c>
      <c r="W30" s="30">
        <v>3.0000000000000001E-3</v>
      </c>
      <c r="X30" s="30">
        <v>2E-3</v>
      </c>
      <c r="Y30" s="30"/>
      <c r="Z30" s="79"/>
      <c r="AA30" s="79"/>
    </row>
    <row r="31" spans="1:27" ht="13.2" x14ac:dyDescent="0.25">
      <c r="A31" s="78">
        <v>43509</v>
      </c>
      <c r="B31" s="28"/>
      <c r="C31" s="28"/>
      <c r="D31" s="27"/>
      <c r="E31" s="28"/>
      <c r="F31" s="27"/>
      <c r="G31" s="28"/>
      <c r="H31" s="29"/>
      <c r="I31" s="29"/>
      <c r="J31" s="30"/>
      <c r="K31" s="30"/>
      <c r="L31" s="28"/>
      <c r="M31" s="31"/>
      <c r="N31" s="32"/>
      <c r="O31" s="28"/>
      <c r="P31" s="32"/>
      <c r="Q31" s="28"/>
      <c r="R31" s="31"/>
      <c r="S31" s="31"/>
      <c r="T31" s="30"/>
      <c r="U31" s="30"/>
      <c r="V31" s="30"/>
      <c r="W31" s="30"/>
      <c r="X31" s="30"/>
      <c r="Y31" s="30"/>
      <c r="Z31" s="79"/>
      <c r="AA31" s="79"/>
    </row>
    <row r="32" spans="1:27" ht="14.4" x14ac:dyDescent="0.3">
      <c r="A32" s="78">
        <v>43516</v>
      </c>
      <c r="B32" s="28" t="s">
        <v>138</v>
      </c>
      <c r="C32" s="28">
        <v>45.7</v>
      </c>
      <c r="D32" s="27">
        <v>90.5</v>
      </c>
      <c r="E32" s="28">
        <v>10.81</v>
      </c>
      <c r="F32" s="27">
        <v>164.8</v>
      </c>
      <c r="G32" s="28">
        <v>5.64</v>
      </c>
      <c r="H32" s="38">
        <v>1.365</v>
      </c>
      <c r="I32" s="38">
        <v>0.84946100000000002</v>
      </c>
      <c r="J32" s="39">
        <v>0.89090499999999995</v>
      </c>
      <c r="K32" s="39">
        <v>1.6003E-2</v>
      </c>
      <c r="L32" s="40">
        <v>3.2780390000000001</v>
      </c>
      <c r="M32" s="38">
        <v>2.3016239999999999</v>
      </c>
      <c r="N32" s="32">
        <v>0</v>
      </c>
      <c r="O32" s="28"/>
      <c r="P32" s="32"/>
      <c r="Q32" s="28">
        <v>3.8265306122448979</v>
      </c>
      <c r="R32" s="34">
        <v>1.0255000000000001</v>
      </c>
      <c r="S32" s="34">
        <v>5.5399999999999998E-2</v>
      </c>
      <c r="T32" s="30">
        <v>2.1000000000000001E-2</v>
      </c>
      <c r="U32" s="30">
        <v>4.0000000000000001E-3</v>
      </c>
      <c r="V32" s="30">
        <v>3.0000000000000001E-3</v>
      </c>
      <c r="W32" s="30">
        <v>2E-3</v>
      </c>
      <c r="X32" s="30">
        <v>1E-3</v>
      </c>
      <c r="Y32" s="30"/>
      <c r="Z32" s="79"/>
      <c r="AA32" s="79"/>
    </row>
    <row r="33" spans="1:27" ht="13.2" x14ac:dyDescent="0.25">
      <c r="A33" s="78">
        <v>43523</v>
      </c>
      <c r="B33" s="28"/>
      <c r="C33" s="28"/>
      <c r="D33" s="27"/>
      <c r="E33" s="28"/>
      <c r="F33" s="27"/>
      <c r="G33" s="28"/>
      <c r="H33" s="29"/>
      <c r="I33" s="29"/>
      <c r="J33" s="30"/>
      <c r="K33" s="30"/>
      <c r="L33" s="28"/>
      <c r="M33" s="31"/>
      <c r="N33" s="32"/>
      <c r="O33" s="28"/>
      <c r="P33" s="32"/>
      <c r="Q33" s="28"/>
      <c r="R33" s="31"/>
      <c r="S33" s="31"/>
      <c r="T33" s="30"/>
      <c r="U33" s="30"/>
      <c r="V33" s="30"/>
      <c r="W33" s="30"/>
      <c r="X33" s="30"/>
      <c r="Y33" s="30"/>
      <c r="Z33" s="79"/>
      <c r="AA33" s="79"/>
    </row>
    <row r="34" spans="1:27" ht="14.4" x14ac:dyDescent="0.3">
      <c r="A34" s="78">
        <v>43530</v>
      </c>
      <c r="B34" s="28" t="s">
        <v>138</v>
      </c>
      <c r="C34" s="28">
        <v>45.4</v>
      </c>
      <c r="D34" s="27">
        <v>90.2</v>
      </c>
      <c r="E34" s="28">
        <v>10.83</v>
      </c>
      <c r="F34" s="27">
        <v>162.19999999999999</v>
      </c>
      <c r="G34" s="28">
        <v>5.82</v>
      </c>
      <c r="H34" s="38">
        <v>1.452</v>
      </c>
      <c r="I34" s="38">
        <v>0.89177099999999998</v>
      </c>
      <c r="J34" s="39">
        <v>0.81679900000000005</v>
      </c>
      <c r="K34" s="39">
        <v>1.6986000000000001E-2</v>
      </c>
      <c r="L34" s="40">
        <v>2.9966699999999999</v>
      </c>
      <c r="M34" s="38">
        <v>1.2626010000000001</v>
      </c>
      <c r="N34" s="31">
        <f>I34-(J34+K34)</f>
        <v>5.7985999999999982E-2</v>
      </c>
      <c r="O34" s="28"/>
      <c r="P34" s="32"/>
      <c r="Q34" s="28">
        <v>16.600000000000001</v>
      </c>
      <c r="R34" s="34">
        <v>4.2452100000000002</v>
      </c>
      <c r="S34" s="34">
        <v>0.25752000000000003</v>
      </c>
      <c r="T34" s="30">
        <v>3.2000000000000001E-2</v>
      </c>
      <c r="U34" s="30">
        <v>7.0000000000000001E-3</v>
      </c>
      <c r="V34" s="30">
        <v>4.0000000000000001E-3</v>
      </c>
      <c r="W34" s="30">
        <v>4.0000000000000001E-3</v>
      </c>
      <c r="X34" s="30">
        <v>3.0000000000000001E-3</v>
      </c>
      <c r="Y34" s="30"/>
      <c r="Z34" s="79"/>
      <c r="AA34" s="79"/>
    </row>
    <row r="35" spans="1:27" ht="13.2" x14ac:dyDescent="0.25">
      <c r="A35" s="78">
        <v>43537</v>
      </c>
      <c r="B35" s="28"/>
      <c r="C35" s="28"/>
      <c r="D35" s="27"/>
      <c r="E35" s="28"/>
      <c r="F35" s="27"/>
      <c r="G35" s="28"/>
      <c r="H35" s="29"/>
      <c r="I35" s="29"/>
      <c r="J35" s="30"/>
      <c r="K35" s="30"/>
      <c r="L35" s="28"/>
      <c r="M35" s="31"/>
      <c r="N35" s="32"/>
      <c r="O35" s="28"/>
      <c r="P35" s="32"/>
      <c r="Q35" s="28"/>
      <c r="R35" s="31"/>
      <c r="S35" s="31"/>
      <c r="T35" s="30"/>
      <c r="U35" s="30"/>
      <c r="V35" s="30"/>
      <c r="W35" s="30"/>
      <c r="X35" s="30"/>
      <c r="Y35" s="30"/>
      <c r="Z35" s="79"/>
      <c r="AA35" s="79"/>
    </row>
    <row r="36" spans="1:27" ht="14.4" x14ac:dyDescent="0.3">
      <c r="A36" s="78">
        <v>43544</v>
      </c>
      <c r="B36" s="28" t="s">
        <v>138</v>
      </c>
      <c r="C36" s="28">
        <v>47.6</v>
      </c>
      <c r="D36" s="27">
        <v>91.7</v>
      </c>
      <c r="E36" s="28">
        <v>10.68</v>
      </c>
      <c r="F36" s="27">
        <v>173.5</v>
      </c>
      <c r="G36" s="28">
        <v>5.59</v>
      </c>
      <c r="H36" s="38">
        <v>2.157</v>
      </c>
      <c r="I36" s="38">
        <v>0.76619999999999999</v>
      </c>
      <c r="J36" s="39">
        <v>0.77332000000000001</v>
      </c>
      <c r="K36" s="39">
        <v>2.8895000000000001E-2</v>
      </c>
      <c r="L36" s="40">
        <v>2.8781219999999998</v>
      </c>
      <c r="M36" s="38">
        <v>1.9609289999999999</v>
      </c>
      <c r="N36" s="32">
        <v>0</v>
      </c>
      <c r="O36" s="28"/>
      <c r="P36" s="32"/>
      <c r="Q36" s="28">
        <v>1.3</v>
      </c>
      <c r="R36" s="34">
        <v>0.34388999999999997</v>
      </c>
      <c r="S36" s="34">
        <v>1.907E-2</v>
      </c>
      <c r="T36" s="30">
        <v>2.1999999999999999E-2</v>
      </c>
      <c r="U36" s="30">
        <v>4.0000000000000001E-3</v>
      </c>
      <c r="V36" s="30">
        <v>3.0000000000000001E-3</v>
      </c>
      <c r="W36" s="30">
        <v>3.0000000000000001E-3</v>
      </c>
      <c r="X36" s="30">
        <v>2E-3</v>
      </c>
      <c r="Y36" s="30"/>
      <c r="Z36" s="79"/>
      <c r="AA36" s="79"/>
    </row>
    <row r="37" spans="1:27" ht="13.2" x14ac:dyDescent="0.25">
      <c r="A37" s="78">
        <v>43551</v>
      </c>
      <c r="B37" s="28"/>
      <c r="C37" s="28"/>
      <c r="D37" s="27"/>
      <c r="E37" s="28"/>
      <c r="F37" s="27"/>
      <c r="G37" s="28"/>
      <c r="H37" s="31"/>
      <c r="I37" s="29"/>
      <c r="J37" s="30"/>
      <c r="K37" s="30"/>
      <c r="L37" s="28"/>
      <c r="M37" s="31"/>
      <c r="N37" s="32"/>
      <c r="O37" s="28"/>
      <c r="P37" s="32"/>
      <c r="Q37" s="28"/>
      <c r="R37" s="31"/>
      <c r="S37" s="31"/>
      <c r="T37" s="30"/>
      <c r="U37" s="30"/>
      <c r="V37" s="30"/>
      <c r="W37" s="30"/>
      <c r="X37" s="30"/>
      <c r="Y37" s="30"/>
      <c r="Z37" s="79"/>
      <c r="AA37" s="79"/>
    </row>
    <row r="38" spans="1:27" ht="14.4" x14ac:dyDescent="0.3">
      <c r="A38" s="78">
        <v>43558</v>
      </c>
      <c r="B38" s="28" t="s">
        <v>138</v>
      </c>
      <c r="C38" s="28">
        <v>48.1</v>
      </c>
      <c r="D38" s="27">
        <v>98.5</v>
      </c>
      <c r="E38" s="28">
        <v>11.4</v>
      </c>
      <c r="F38" s="27">
        <v>162.4</v>
      </c>
      <c r="G38" s="28">
        <v>5.71</v>
      </c>
      <c r="H38" s="38">
        <v>2.879</v>
      </c>
      <c r="I38" s="38">
        <v>0.73783100000000001</v>
      </c>
      <c r="J38" s="39">
        <v>0.67517199999999999</v>
      </c>
      <c r="K38" s="39">
        <v>1.52E-2</v>
      </c>
      <c r="L38" s="40">
        <v>1.7165950000000001</v>
      </c>
      <c r="M38" s="38">
        <v>1.3898029999999999</v>
      </c>
      <c r="N38" s="31">
        <f>I38-(J38+K38)</f>
        <v>4.7459000000000029E-2</v>
      </c>
      <c r="O38" s="28"/>
      <c r="P38" s="32"/>
      <c r="Q38" s="28">
        <v>1.6</v>
      </c>
      <c r="R38" s="34">
        <v>0.40144000000000002</v>
      </c>
      <c r="S38" s="34">
        <v>2.827E-2</v>
      </c>
      <c r="T38" s="30">
        <v>0.10100000000000001</v>
      </c>
      <c r="U38" s="30">
        <v>2.1999999999999999E-2</v>
      </c>
      <c r="V38" s="30">
        <v>1.2999999999999999E-2</v>
      </c>
      <c r="W38" s="30">
        <v>1.2E-2</v>
      </c>
      <c r="X38" s="30">
        <v>8.9999999999999993E-3</v>
      </c>
      <c r="Y38" s="30"/>
      <c r="Z38" s="79"/>
      <c r="AA38" s="79"/>
    </row>
    <row r="39" spans="1:27" ht="13.2" x14ac:dyDescent="0.25">
      <c r="A39" s="78">
        <v>43565</v>
      </c>
      <c r="B39" s="28"/>
      <c r="C39" s="28"/>
      <c r="D39" s="27"/>
      <c r="E39" s="28"/>
      <c r="F39" s="27"/>
      <c r="G39" s="28"/>
      <c r="H39" s="29"/>
      <c r="I39" s="29"/>
      <c r="J39" s="30"/>
      <c r="K39" s="30"/>
      <c r="L39" s="28"/>
      <c r="M39" s="31"/>
      <c r="N39" s="32"/>
      <c r="O39" s="28"/>
      <c r="P39" s="32"/>
      <c r="Q39" s="28"/>
      <c r="R39" s="31"/>
      <c r="S39" s="31"/>
      <c r="T39" s="30"/>
      <c r="U39" s="30"/>
      <c r="V39" s="30"/>
      <c r="W39" s="30"/>
      <c r="X39" s="30"/>
      <c r="Y39" s="30"/>
      <c r="Z39" s="79"/>
      <c r="AA39" s="79"/>
    </row>
    <row r="40" spans="1:27" ht="14.4" x14ac:dyDescent="0.3">
      <c r="A40" s="78">
        <v>43572</v>
      </c>
      <c r="B40" s="28" t="s">
        <v>138</v>
      </c>
      <c r="C40" s="28">
        <v>52.3</v>
      </c>
      <c r="D40" s="27">
        <v>100.9</v>
      </c>
      <c r="E40" s="28">
        <v>11.05</v>
      </c>
      <c r="F40" s="27">
        <v>175</v>
      </c>
      <c r="G40" s="28">
        <v>5.44</v>
      </c>
      <c r="H40" s="38">
        <v>1.7310000000000001</v>
      </c>
      <c r="I40" s="38">
        <v>0.82635400000000003</v>
      </c>
      <c r="J40" s="39">
        <v>0.72467199999999998</v>
      </c>
      <c r="K40" s="39">
        <v>8.6289999999999995E-3</v>
      </c>
      <c r="L40" s="40">
        <v>1.905205</v>
      </c>
      <c r="M40" s="38">
        <v>2.213673</v>
      </c>
      <c r="N40" s="31">
        <f>I40-(J40+K40)</f>
        <v>9.3053000000000052E-2</v>
      </c>
      <c r="O40" s="28"/>
      <c r="P40" s="32"/>
      <c r="Q40" s="28">
        <v>1.6</v>
      </c>
      <c r="R40" s="34">
        <v>0.33487</v>
      </c>
      <c r="S40" s="34">
        <v>3.125E-2</v>
      </c>
      <c r="T40" s="33">
        <v>3.4000000000000002E-2</v>
      </c>
      <c r="U40" s="33">
        <v>7.0000000000000001E-3</v>
      </c>
      <c r="V40" s="33">
        <v>3.0000000000000001E-3</v>
      </c>
      <c r="W40" s="33">
        <v>3.0000000000000001E-3</v>
      </c>
      <c r="X40" s="33">
        <v>2E-3</v>
      </c>
      <c r="Y40" s="33"/>
      <c r="Z40" s="79"/>
      <c r="AA40" s="79"/>
    </row>
    <row r="41" spans="1:27" ht="13.2" x14ac:dyDescent="0.25">
      <c r="A41" s="78">
        <v>43579</v>
      </c>
      <c r="B41" s="28"/>
      <c r="C41" s="28"/>
      <c r="D41" s="27"/>
      <c r="E41" s="28"/>
      <c r="F41" s="27"/>
      <c r="G41" s="28"/>
      <c r="H41" s="29"/>
      <c r="I41" s="29"/>
      <c r="J41" s="30"/>
      <c r="K41" s="30"/>
      <c r="L41" s="28"/>
      <c r="M41" s="31"/>
      <c r="N41" s="32"/>
      <c r="O41" s="28"/>
      <c r="P41" s="32"/>
      <c r="Q41" s="28"/>
      <c r="R41" s="31"/>
      <c r="S41" s="31"/>
      <c r="T41" s="33"/>
      <c r="U41" s="33"/>
      <c r="V41" s="33"/>
      <c r="W41" s="33"/>
      <c r="X41" s="33"/>
      <c r="Y41" s="33"/>
      <c r="Z41" s="79"/>
      <c r="AA41" s="79"/>
    </row>
    <row r="42" spans="1:27" ht="14.4" x14ac:dyDescent="0.3">
      <c r="A42" s="78">
        <v>43586</v>
      </c>
      <c r="B42" s="28" t="s">
        <v>138</v>
      </c>
      <c r="C42" s="28">
        <v>50.8</v>
      </c>
      <c r="D42" s="27">
        <v>100.1</v>
      </c>
      <c r="E42" s="28">
        <v>11.19</v>
      </c>
      <c r="F42" s="27">
        <v>180.9</v>
      </c>
      <c r="G42" s="28">
        <v>5.55</v>
      </c>
      <c r="H42" s="34">
        <v>1.7909999999999999</v>
      </c>
      <c r="I42" s="34">
        <v>0.80059999999999998</v>
      </c>
      <c r="J42" s="36">
        <v>0.79869999999999997</v>
      </c>
      <c r="K42" s="36">
        <v>1.502E-2</v>
      </c>
      <c r="L42" s="37">
        <v>9.3439999999999994</v>
      </c>
      <c r="M42" s="34">
        <v>3.8541300000000001</v>
      </c>
      <c r="N42" s="32">
        <v>0</v>
      </c>
      <c r="O42" s="28"/>
      <c r="P42" s="32"/>
      <c r="Q42" s="28">
        <v>2.6</v>
      </c>
      <c r="R42" s="34">
        <v>0.55055900000000002</v>
      </c>
      <c r="S42" s="34">
        <v>4.5532000000000003E-2</v>
      </c>
      <c r="T42" s="30" t="s">
        <v>142</v>
      </c>
      <c r="U42" s="30" t="s">
        <v>142</v>
      </c>
      <c r="V42" s="30" t="s">
        <v>142</v>
      </c>
      <c r="W42" s="30" t="s">
        <v>142</v>
      </c>
      <c r="X42" s="30" t="s">
        <v>142</v>
      </c>
      <c r="Y42" s="30"/>
      <c r="Z42" s="79"/>
      <c r="AA42" s="79"/>
    </row>
    <row r="43" spans="1:27" ht="13.2" x14ac:dyDescent="0.25">
      <c r="A43" s="78">
        <v>43593</v>
      </c>
      <c r="B43" s="28"/>
      <c r="C43" s="28"/>
      <c r="D43" s="27"/>
      <c r="E43" s="28"/>
      <c r="F43" s="27"/>
      <c r="G43" s="28"/>
      <c r="H43" s="29"/>
      <c r="I43" s="29"/>
      <c r="J43" s="30"/>
      <c r="K43" s="30"/>
      <c r="L43" s="28"/>
      <c r="M43" s="31"/>
      <c r="N43" s="32"/>
      <c r="O43" s="28"/>
      <c r="P43" s="32"/>
      <c r="Q43" s="28"/>
      <c r="R43" s="31"/>
      <c r="S43" s="31"/>
      <c r="T43" s="30"/>
      <c r="U43" s="30"/>
      <c r="V43" s="30"/>
      <c r="W43" s="30"/>
      <c r="X43" s="30"/>
      <c r="Y43" s="30"/>
      <c r="Z43" s="79"/>
      <c r="AA43" s="79"/>
    </row>
    <row r="44" spans="1:27" ht="14.4" x14ac:dyDescent="0.3">
      <c r="A44" s="78">
        <v>43600</v>
      </c>
      <c r="B44" s="28" t="s">
        <v>138</v>
      </c>
      <c r="C44" s="28">
        <v>51.5</v>
      </c>
      <c r="D44" s="27">
        <v>91</v>
      </c>
      <c r="E44" s="28">
        <v>10.07</v>
      </c>
      <c r="F44" s="27">
        <v>177</v>
      </c>
      <c r="G44" s="28">
        <v>5.41</v>
      </c>
      <c r="H44" s="34">
        <v>1.3320000000000001</v>
      </c>
      <c r="I44" s="34">
        <v>0.55379999999999996</v>
      </c>
      <c r="J44" s="36">
        <v>0.52087700000000003</v>
      </c>
      <c r="K44" s="36">
        <v>8.3400000000000002E-3</v>
      </c>
      <c r="L44" s="37">
        <v>3.1941000000000002</v>
      </c>
      <c r="M44" s="34">
        <v>2.0225200000000001</v>
      </c>
      <c r="N44" s="31">
        <f>I44-(J44+K44)</f>
        <v>2.458299999999991E-2</v>
      </c>
      <c r="O44" s="28"/>
      <c r="P44" s="32"/>
      <c r="Q44" s="28">
        <v>3.2</v>
      </c>
      <c r="R44" s="34">
        <v>0.76498200000000005</v>
      </c>
      <c r="S44" s="34">
        <v>5.4021E-2</v>
      </c>
      <c r="T44" s="30">
        <v>5.5E-2</v>
      </c>
      <c r="U44" s="30">
        <v>1.2E-2</v>
      </c>
      <c r="V44" s="30">
        <v>7.0000000000000001E-3</v>
      </c>
      <c r="W44" s="30">
        <v>6.0000000000000001E-3</v>
      </c>
      <c r="X44" s="30">
        <v>5.0000000000000001E-3</v>
      </c>
      <c r="Y44" s="30"/>
      <c r="Z44" s="79"/>
      <c r="AA44" s="79"/>
    </row>
    <row r="45" spans="1:27" ht="13.2" x14ac:dyDescent="0.25">
      <c r="A45" s="78">
        <v>43607</v>
      </c>
      <c r="B45" s="28"/>
      <c r="C45" s="28"/>
      <c r="D45" s="27"/>
      <c r="E45" s="28"/>
      <c r="F45" s="27"/>
      <c r="G45" s="28"/>
      <c r="H45" s="31"/>
      <c r="I45" s="31"/>
      <c r="J45" s="30"/>
      <c r="K45" s="30"/>
      <c r="L45" s="28"/>
      <c r="M45" s="31"/>
      <c r="N45" s="32"/>
      <c r="O45" s="28"/>
      <c r="P45" s="32"/>
      <c r="Q45" s="28"/>
      <c r="R45" s="31"/>
      <c r="S45" s="31"/>
      <c r="T45" s="30"/>
      <c r="U45" s="30"/>
      <c r="V45" s="30"/>
      <c r="W45" s="30"/>
      <c r="X45" s="30"/>
      <c r="Y45" s="30"/>
      <c r="Z45" s="79"/>
      <c r="AA45" s="79"/>
    </row>
    <row r="46" spans="1:27" ht="14.4" x14ac:dyDescent="0.3">
      <c r="A46" s="78">
        <v>43614</v>
      </c>
      <c r="B46" s="28" t="s">
        <v>138</v>
      </c>
      <c r="C46" s="28">
        <v>50.6</v>
      </c>
      <c r="D46" s="27">
        <v>78.900000000000006</v>
      </c>
      <c r="E46" s="28">
        <v>8.84</v>
      </c>
      <c r="F46" s="27">
        <v>184.1</v>
      </c>
      <c r="G46" s="28">
        <v>5.64</v>
      </c>
      <c r="H46" s="34">
        <v>1.2430000000000001</v>
      </c>
      <c r="I46" s="34">
        <v>0.79220000000000002</v>
      </c>
      <c r="J46" s="36">
        <v>0.78778499999999996</v>
      </c>
      <c r="K46" s="36">
        <v>1.626E-2</v>
      </c>
      <c r="L46" s="37">
        <v>4.5895999999999999</v>
      </c>
      <c r="M46" s="34">
        <v>1.4436599999999999</v>
      </c>
      <c r="N46" s="32">
        <v>0</v>
      </c>
      <c r="O46" s="28"/>
      <c r="P46" s="32"/>
      <c r="Q46" s="37">
        <v>2.4380000000000002</v>
      </c>
      <c r="R46" s="34">
        <v>0.60415200000000002</v>
      </c>
      <c r="S46" s="34">
        <v>5.4092000000000001E-2</v>
      </c>
      <c r="T46" s="30">
        <v>3.7999999999999999E-2</v>
      </c>
      <c r="U46" s="30">
        <v>8.9999999999999993E-3</v>
      </c>
      <c r="V46" s="30">
        <v>7.0000000000000001E-3</v>
      </c>
      <c r="W46" s="30">
        <v>5.0000000000000001E-3</v>
      </c>
      <c r="X46" s="30">
        <v>4.0000000000000001E-3</v>
      </c>
      <c r="Y46" s="30"/>
      <c r="Z46" s="79"/>
      <c r="AA46" s="79"/>
    </row>
    <row r="47" spans="1:27" ht="13.2" x14ac:dyDescent="0.25">
      <c r="A47" s="78">
        <v>43621</v>
      </c>
      <c r="B47" s="28"/>
      <c r="C47" s="28"/>
      <c r="D47" s="27"/>
      <c r="E47" s="28"/>
      <c r="F47" s="27"/>
      <c r="G47" s="28"/>
      <c r="H47" s="31"/>
      <c r="I47" s="31"/>
      <c r="J47" s="30"/>
      <c r="K47" s="30"/>
      <c r="L47" s="28"/>
      <c r="M47" s="31"/>
      <c r="N47" s="32"/>
      <c r="O47" s="28"/>
      <c r="P47" s="32"/>
      <c r="Q47" s="28"/>
      <c r="R47" s="31"/>
      <c r="S47" s="31"/>
      <c r="T47" s="30"/>
      <c r="U47" s="30"/>
      <c r="V47" s="30"/>
      <c r="W47" s="30"/>
      <c r="X47" s="30"/>
      <c r="Y47" s="30"/>
      <c r="Z47" s="79"/>
      <c r="AA47" s="79"/>
    </row>
    <row r="48" spans="1:27" ht="14.4" x14ac:dyDescent="0.3">
      <c r="A48" s="78">
        <v>43628</v>
      </c>
      <c r="B48" s="28" t="s">
        <v>138</v>
      </c>
      <c r="C48" s="28">
        <v>54</v>
      </c>
      <c r="D48" s="27">
        <v>78.400000000000006</v>
      </c>
      <c r="E48" s="28">
        <v>8.4</v>
      </c>
      <c r="F48" s="27">
        <v>185.4</v>
      </c>
      <c r="G48" s="28">
        <v>6.32</v>
      </c>
      <c r="H48" s="34">
        <v>1.7749999999999999</v>
      </c>
      <c r="I48" s="34">
        <v>0.7631</v>
      </c>
      <c r="J48" s="36">
        <v>0.76674900000000001</v>
      </c>
      <c r="K48" s="36">
        <v>3.2059999999999998E-2</v>
      </c>
      <c r="L48" s="37">
        <v>5.3506</v>
      </c>
      <c r="M48" s="34">
        <v>1.20973</v>
      </c>
      <c r="N48" s="32">
        <v>0</v>
      </c>
      <c r="O48" s="28"/>
      <c r="P48" s="32"/>
      <c r="Q48" s="37">
        <v>4.5199999999999996</v>
      </c>
      <c r="R48" s="34">
        <v>0.32488600000000001</v>
      </c>
      <c r="S48" s="34">
        <v>5.5251000000000001E-2</v>
      </c>
      <c r="T48" s="30">
        <v>7.0000000000000007E-2</v>
      </c>
      <c r="U48" s="30">
        <v>1.7000000000000001E-2</v>
      </c>
      <c r="V48" s="30">
        <v>0.01</v>
      </c>
      <c r="W48" s="30">
        <v>8.9999999999999993E-3</v>
      </c>
      <c r="X48" s="30">
        <v>7.0000000000000001E-3</v>
      </c>
      <c r="Y48" s="30"/>
      <c r="Z48" s="79"/>
      <c r="AA48" s="79"/>
    </row>
    <row r="49" spans="1:27" ht="13.2" x14ac:dyDescent="0.25">
      <c r="A49" s="78">
        <v>43635</v>
      </c>
      <c r="B49" s="28"/>
      <c r="C49" s="28"/>
      <c r="D49" s="27"/>
      <c r="E49" s="28"/>
      <c r="F49" s="27"/>
      <c r="G49" s="28"/>
      <c r="H49" s="31"/>
      <c r="I49" s="31"/>
      <c r="J49" s="30"/>
      <c r="K49" s="30"/>
      <c r="L49" s="28"/>
      <c r="M49" s="31"/>
      <c r="N49" s="32"/>
      <c r="O49" s="28"/>
      <c r="P49" s="32"/>
      <c r="Q49" s="28"/>
      <c r="R49" s="31"/>
      <c r="S49" s="31"/>
      <c r="T49" s="30"/>
      <c r="U49" s="30"/>
      <c r="V49" s="30"/>
      <c r="W49" s="30"/>
      <c r="X49" s="30"/>
      <c r="Y49" s="30"/>
      <c r="Z49" s="79"/>
      <c r="AA49" s="79"/>
    </row>
    <row r="50" spans="1:27" ht="14.4" x14ac:dyDescent="0.3">
      <c r="A50" s="78">
        <v>43642</v>
      </c>
      <c r="B50" s="28" t="s">
        <v>138</v>
      </c>
      <c r="C50" s="28">
        <v>54.2</v>
      </c>
      <c r="D50" s="27">
        <v>74.400000000000006</v>
      </c>
      <c r="E50" s="28">
        <v>7.96</v>
      </c>
      <c r="F50" s="27">
        <v>171.2</v>
      </c>
      <c r="G50" s="28">
        <v>5.44</v>
      </c>
      <c r="H50" s="34">
        <v>3.9239999999999999</v>
      </c>
      <c r="I50" s="34">
        <v>0.78620000000000001</v>
      </c>
      <c r="J50" s="36">
        <v>0.71376300000000004</v>
      </c>
      <c r="K50" s="36">
        <v>2.2239999999999999E-2</v>
      </c>
      <c r="L50" s="37">
        <v>6.8243999999999998</v>
      </c>
      <c r="M50" s="34">
        <v>0.49718000000000001</v>
      </c>
      <c r="N50" s="31">
        <f>I50-(J50+K50)</f>
        <v>5.0196999999999936E-2</v>
      </c>
      <c r="O50" s="28"/>
      <c r="P50" s="32"/>
      <c r="Q50" s="37">
        <v>0.82599999999999996</v>
      </c>
      <c r="R50" s="34">
        <v>0.27315600000000001</v>
      </c>
      <c r="S50" s="34">
        <v>2.6037999999999999E-2</v>
      </c>
      <c r="T50" s="30">
        <v>0.215</v>
      </c>
      <c r="U50" s="30">
        <v>5.0999999999999997E-2</v>
      </c>
      <c r="V50" s="30">
        <v>0.03</v>
      </c>
      <c r="W50" s="30">
        <v>2.5999999999999999E-2</v>
      </c>
      <c r="X50" s="30">
        <v>0.02</v>
      </c>
      <c r="Y50" s="30"/>
      <c r="Z50" s="79"/>
      <c r="AA50" s="79"/>
    </row>
    <row r="51" spans="1:27" ht="13.2" x14ac:dyDescent="0.25">
      <c r="A51" s="78">
        <v>43649</v>
      </c>
      <c r="B51" s="28"/>
      <c r="C51" s="28"/>
      <c r="D51" s="27"/>
      <c r="E51" s="28"/>
      <c r="F51" s="27"/>
      <c r="G51" s="28"/>
      <c r="H51" s="31"/>
      <c r="I51" s="31"/>
      <c r="J51" s="30"/>
      <c r="K51" s="30"/>
      <c r="L51" s="28"/>
      <c r="M51" s="31"/>
      <c r="N51" s="32"/>
      <c r="O51" s="28"/>
      <c r="P51" s="32"/>
      <c r="Q51" s="28"/>
      <c r="R51" s="31"/>
      <c r="S51" s="31"/>
      <c r="T51" s="30"/>
      <c r="U51" s="30"/>
      <c r="V51" s="30"/>
      <c r="W51" s="30"/>
      <c r="X51" s="30"/>
      <c r="Y51" s="30"/>
      <c r="Z51" s="79"/>
      <c r="AA51" s="79"/>
    </row>
    <row r="52" spans="1:27" ht="14.4" x14ac:dyDescent="0.3">
      <c r="A52" s="78">
        <v>43656</v>
      </c>
      <c r="B52" s="28" t="s">
        <v>138</v>
      </c>
      <c r="C52" s="28">
        <v>54.8</v>
      </c>
      <c r="D52" s="27">
        <v>76.900000000000006</v>
      </c>
      <c r="E52" s="28">
        <v>8.18</v>
      </c>
      <c r="F52" s="27">
        <v>184.5</v>
      </c>
      <c r="G52" s="28">
        <v>5.79</v>
      </c>
      <c r="H52" s="34">
        <v>1.4790000000000001</v>
      </c>
      <c r="I52" s="34">
        <v>0.75839999999999996</v>
      </c>
      <c r="J52" s="36">
        <v>0.73734200000000005</v>
      </c>
      <c r="K52" s="36">
        <v>4.3180000000000003E-2</v>
      </c>
      <c r="L52" s="37">
        <v>3.3348</v>
      </c>
      <c r="M52" s="34">
        <v>1.41089</v>
      </c>
      <c r="N52" s="32">
        <v>0</v>
      </c>
      <c r="O52" s="28"/>
      <c r="P52" s="32"/>
      <c r="Q52" s="28">
        <v>1.5</v>
      </c>
      <c r="R52" s="34">
        <v>0.27635399999999999</v>
      </c>
      <c r="S52" s="34">
        <v>1.6645E-2</v>
      </c>
      <c r="T52" s="30">
        <v>3.5999999999999997E-2</v>
      </c>
      <c r="U52" s="30">
        <v>8.0000000000000002E-3</v>
      </c>
      <c r="V52" s="30">
        <v>5.0000000000000001E-3</v>
      </c>
      <c r="W52" s="30">
        <v>4.0000000000000001E-3</v>
      </c>
      <c r="X52" s="30">
        <v>3.0000000000000001E-3</v>
      </c>
      <c r="Y52" s="30"/>
      <c r="Z52" s="79"/>
      <c r="AA52" s="79"/>
    </row>
    <row r="53" spans="1:27" ht="13.2" x14ac:dyDescent="0.25">
      <c r="A53" s="78">
        <v>43663</v>
      </c>
      <c r="B53" s="28"/>
      <c r="C53" s="28"/>
      <c r="D53" s="27"/>
      <c r="E53" s="28"/>
      <c r="F53" s="27"/>
      <c r="G53" s="28"/>
      <c r="H53" s="31"/>
      <c r="I53" s="31"/>
      <c r="J53" s="30"/>
      <c r="K53" s="30"/>
      <c r="L53" s="28"/>
      <c r="M53" s="31"/>
      <c r="N53" s="32"/>
      <c r="O53" s="28"/>
      <c r="P53" s="32"/>
      <c r="Q53" s="28"/>
      <c r="R53" s="31"/>
      <c r="S53" s="31"/>
      <c r="T53" s="30"/>
      <c r="U53" s="30"/>
      <c r="V53" s="30"/>
      <c r="W53" s="30"/>
      <c r="X53" s="30"/>
      <c r="Y53" s="30"/>
      <c r="Z53" s="79"/>
      <c r="AA53" s="79"/>
    </row>
    <row r="54" spans="1:27" ht="14.4" x14ac:dyDescent="0.3">
      <c r="A54" s="78">
        <v>43670</v>
      </c>
      <c r="B54" s="28" t="s">
        <v>138</v>
      </c>
      <c r="C54" s="28">
        <v>53.8</v>
      </c>
      <c r="D54" s="27">
        <v>73.599999999999994</v>
      </c>
      <c r="E54" s="28">
        <v>7.91</v>
      </c>
      <c r="F54" s="27">
        <v>173.7</v>
      </c>
      <c r="G54" s="28">
        <v>5.52</v>
      </c>
      <c r="H54" s="34">
        <v>4.407</v>
      </c>
      <c r="I54" s="34">
        <v>0.85399999999999998</v>
      </c>
      <c r="J54" s="36">
        <v>0.69202300000000005</v>
      </c>
      <c r="K54" s="36">
        <v>4.6620000000000002E-2</v>
      </c>
      <c r="L54" s="37">
        <v>6.4093999999999998</v>
      </c>
      <c r="M54" s="34">
        <v>2.1449099999999999</v>
      </c>
      <c r="N54" s="31">
        <f>I54-(J54+K54)</f>
        <v>0.11535699999999993</v>
      </c>
      <c r="O54" s="28"/>
      <c r="P54" s="32"/>
      <c r="Q54" s="28">
        <v>1.1000000000000001</v>
      </c>
      <c r="R54" s="34">
        <v>0.31499100000000002</v>
      </c>
      <c r="S54" s="34">
        <v>3.0956000000000001E-2</v>
      </c>
      <c r="T54" s="30">
        <v>0.2</v>
      </c>
      <c r="U54" s="30">
        <v>4.5999999999999999E-2</v>
      </c>
      <c r="V54" s="30">
        <v>2.5999999999999999E-2</v>
      </c>
      <c r="W54" s="30">
        <v>2.3E-2</v>
      </c>
      <c r="X54" s="30">
        <v>1.7000000000000001E-2</v>
      </c>
      <c r="Y54" s="30"/>
      <c r="Z54" s="79"/>
      <c r="AA54" s="79"/>
    </row>
    <row r="55" spans="1:27" ht="13.2" x14ac:dyDescent="0.25">
      <c r="A55" s="78">
        <v>43677</v>
      </c>
      <c r="B55" s="28"/>
      <c r="C55" s="28"/>
      <c r="D55" s="27"/>
      <c r="E55" s="28"/>
      <c r="F55" s="27"/>
      <c r="G55" s="28"/>
      <c r="H55" s="31"/>
      <c r="I55" s="31"/>
      <c r="J55" s="30"/>
      <c r="K55" s="30"/>
      <c r="L55" s="28"/>
      <c r="M55" s="31"/>
      <c r="N55" s="32"/>
      <c r="O55" s="28"/>
      <c r="P55" s="32"/>
      <c r="Q55" s="28"/>
      <c r="R55" s="31"/>
      <c r="S55" s="31"/>
      <c r="T55" s="30"/>
      <c r="U55" s="30"/>
      <c r="V55" s="30"/>
      <c r="W55" s="30"/>
      <c r="X55" s="30"/>
      <c r="Y55" s="30"/>
      <c r="Z55" s="79"/>
      <c r="AA55" s="79"/>
    </row>
    <row r="56" spans="1:27" ht="14.4" x14ac:dyDescent="0.3">
      <c r="A56" s="78">
        <v>43684</v>
      </c>
      <c r="B56" s="28" t="s">
        <v>138</v>
      </c>
      <c r="C56" s="28">
        <v>54.7</v>
      </c>
      <c r="D56" s="27">
        <v>77.099999999999994</v>
      </c>
      <c r="E56" s="28">
        <v>8.19</v>
      </c>
      <c r="F56" s="27">
        <v>185.6</v>
      </c>
      <c r="G56" s="28">
        <v>5.42</v>
      </c>
      <c r="H56" s="34">
        <v>1.272</v>
      </c>
      <c r="I56" s="34">
        <v>0.71899999999999997</v>
      </c>
      <c r="J56" s="36">
        <v>0.75838899999999998</v>
      </c>
      <c r="K56" s="36">
        <v>2.4500000000000001E-2</v>
      </c>
      <c r="L56" s="37">
        <v>3.846698</v>
      </c>
      <c r="M56" s="34">
        <v>2.8181389999999999</v>
      </c>
      <c r="N56" s="32">
        <v>0</v>
      </c>
      <c r="O56" s="28"/>
      <c r="P56" s="32"/>
      <c r="Q56" s="28">
        <v>1.1000000000000001</v>
      </c>
      <c r="R56" s="34">
        <v>0.23827100000000001</v>
      </c>
      <c r="S56" s="34">
        <v>1.1945000000000001E-2</v>
      </c>
      <c r="T56" s="30">
        <v>0.03</v>
      </c>
      <c r="U56" s="30">
        <v>6.0000000000000001E-3</v>
      </c>
      <c r="V56" s="30">
        <v>4.0000000000000001E-3</v>
      </c>
      <c r="W56" s="30">
        <v>3.0000000000000001E-3</v>
      </c>
      <c r="X56" s="30">
        <v>2E-3</v>
      </c>
      <c r="Y56" s="30"/>
      <c r="Z56" s="79"/>
      <c r="AA56" s="79"/>
    </row>
    <row r="57" spans="1:27" ht="13.2" x14ac:dyDescent="0.25">
      <c r="A57" s="78">
        <v>43691</v>
      </c>
      <c r="B57" s="28"/>
      <c r="C57" s="28"/>
      <c r="D57" s="27"/>
      <c r="E57" s="28"/>
      <c r="F57" s="27"/>
      <c r="G57" s="28"/>
      <c r="H57" s="31"/>
      <c r="I57" s="31"/>
      <c r="J57" s="30"/>
      <c r="K57" s="30"/>
      <c r="L57" s="28"/>
      <c r="M57" s="31"/>
      <c r="N57" s="32"/>
      <c r="O57" s="28"/>
      <c r="P57" s="32"/>
      <c r="Q57" s="28"/>
      <c r="R57" s="31"/>
      <c r="S57" s="31"/>
      <c r="T57" s="30"/>
      <c r="U57" s="30"/>
      <c r="V57" s="30"/>
      <c r="W57" s="30"/>
      <c r="X57" s="30"/>
      <c r="Y57" s="30"/>
      <c r="Z57" s="79"/>
      <c r="AA57" s="79"/>
    </row>
    <row r="58" spans="1:27" ht="14.4" x14ac:dyDescent="0.3">
      <c r="A58" s="78">
        <v>43698</v>
      </c>
      <c r="B58" s="28" t="s">
        <v>138</v>
      </c>
      <c r="C58" s="28">
        <v>54.7</v>
      </c>
      <c r="D58" s="27">
        <v>76.7</v>
      </c>
      <c r="E58" s="28">
        <v>8.15</v>
      </c>
      <c r="F58" s="27">
        <v>190.9</v>
      </c>
      <c r="G58" s="28">
        <v>5.56</v>
      </c>
      <c r="H58" s="34">
        <v>1.282</v>
      </c>
      <c r="I58" s="34">
        <v>0.71</v>
      </c>
      <c r="J58" s="36">
        <v>0.74273599999999995</v>
      </c>
      <c r="K58" s="36">
        <v>3.0000000000000001E-3</v>
      </c>
      <c r="L58" s="37">
        <v>4.5474990000000002</v>
      </c>
      <c r="M58" s="34">
        <v>4.6578559999999998</v>
      </c>
      <c r="N58" s="32">
        <v>0</v>
      </c>
      <c r="O58" s="28"/>
      <c r="P58" s="32"/>
      <c r="Q58" s="41">
        <v>1.6550000000000011</v>
      </c>
      <c r="R58" s="34">
        <v>0.40106999999999998</v>
      </c>
      <c r="S58" s="34">
        <v>2.8809999999999999E-2</v>
      </c>
      <c r="T58" s="30">
        <v>2.4E-2</v>
      </c>
      <c r="U58" s="30">
        <v>4.0000000000000001E-3</v>
      </c>
      <c r="V58" s="30">
        <v>3.0000000000000001E-3</v>
      </c>
      <c r="W58" s="30">
        <v>2E-3</v>
      </c>
      <c r="X58" s="30">
        <v>1E-3</v>
      </c>
      <c r="Y58" s="30"/>
      <c r="Z58" s="79"/>
      <c r="AA58" s="79"/>
    </row>
    <row r="59" spans="1:27" ht="13.2" x14ac:dyDescent="0.25">
      <c r="A59" s="78">
        <v>43705</v>
      </c>
      <c r="B59" s="28"/>
      <c r="C59" s="28"/>
      <c r="D59" s="27"/>
      <c r="E59" s="28"/>
      <c r="F59" s="27"/>
      <c r="G59" s="28"/>
      <c r="H59" s="31"/>
      <c r="I59" s="31"/>
      <c r="J59" s="30"/>
      <c r="K59" s="30"/>
      <c r="L59" s="28"/>
      <c r="M59" s="31"/>
      <c r="N59" s="32"/>
      <c r="O59" s="28"/>
      <c r="P59" s="32"/>
      <c r="Q59" s="28"/>
      <c r="R59" s="31"/>
      <c r="S59" s="31"/>
      <c r="T59" s="30"/>
      <c r="U59" s="30"/>
      <c r="V59" s="30"/>
      <c r="W59" s="30"/>
      <c r="X59" s="30"/>
      <c r="Y59" s="30"/>
      <c r="Z59" s="79"/>
      <c r="AA59" s="79"/>
    </row>
    <row r="60" spans="1:27" ht="14.4" x14ac:dyDescent="0.3">
      <c r="A60" s="78">
        <v>43712</v>
      </c>
      <c r="B60" s="28" t="s">
        <v>138</v>
      </c>
      <c r="C60" s="28">
        <v>55.1</v>
      </c>
      <c r="D60" s="27">
        <v>76.099999999999994</v>
      </c>
      <c r="E60" s="28">
        <v>8.0500000000000007</v>
      </c>
      <c r="F60" s="27">
        <v>194.2</v>
      </c>
      <c r="G60" s="28">
        <v>5.61</v>
      </c>
      <c r="H60" s="38">
        <v>2.8170000000000002</v>
      </c>
      <c r="I60" s="38">
        <v>0.67779999999999996</v>
      </c>
      <c r="J60" s="39">
        <v>0.62807400000000002</v>
      </c>
      <c r="K60" s="39">
        <v>2.8254000000000001E-2</v>
      </c>
      <c r="L60" s="40">
        <v>3.6637059999999999</v>
      </c>
      <c r="M60" s="38">
        <v>1.664417</v>
      </c>
      <c r="N60" s="31">
        <f>I60-(J60+K60)</f>
        <v>2.1471999999999936E-2</v>
      </c>
      <c r="O60" s="28"/>
      <c r="P60" s="32"/>
      <c r="Q60" s="28">
        <v>0.6</v>
      </c>
      <c r="R60" s="34">
        <v>0.21339</v>
      </c>
      <c r="S60" s="34">
        <v>1.4279999999999999E-2</v>
      </c>
      <c r="T60" s="30">
        <v>2.5999999999999999E-2</v>
      </c>
      <c r="U60" s="30">
        <v>5.0000000000000001E-3</v>
      </c>
      <c r="V60" s="30">
        <v>4.0000000000000001E-3</v>
      </c>
      <c r="W60" s="30">
        <v>3.0000000000000001E-3</v>
      </c>
      <c r="X60" s="30">
        <v>3.0000000000000001E-3</v>
      </c>
      <c r="Y60" s="30"/>
      <c r="Z60" s="79"/>
      <c r="AA60" s="79"/>
    </row>
    <row r="61" spans="1:27" ht="13.2" x14ac:dyDescent="0.25">
      <c r="A61" s="78">
        <v>43719</v>
      </c>
      <c r="B61" s="28"/>
      <c r="C61" s="28"/>
      <c r="D61" s="27"/>
      <c r="E61" s="28"/>
      <c r="F61" s="27"/>
      <c r="G61" s="28"/>
      <c r="H61" s="31"/>
      <c r="I61" s="31"/>
      <c r="J61" s="30"/>
      <c r="K61" s="30"/>
      <c r="L61" s="28"/>
      <c r="M61" s="31"/>
      <c r="N61" s="32"/>
      <c r="O61" s="28"/>
      <c r="P61" s="32"/>
      <c r="Q61" s="28"/>
      <c r="R61" s="31"/>
      <c r="S61" s="31"/>
      <c r="T61" s="30"/>
      <c r="U61" s="30"/>
      <c r="V61" s="30"/>
      <c r="W61" s="30"/>
      <c r="X61" s="30"/>
      <c r="Y61" s="30"/>
      <c r="Z61" s="79"/>
      <c r="AA61" s="79"/>
    </row>
    <row r="62" spans="1:27" ht="14.4" x14ac:dyDescent="0.3">
      <c r="A62" s="78">
        <v>43727</v>
      </c>
      <c r="B62" s="28" t="s">
        <v>138</v>
      </c>
      <c r="C62" s="28">
        <v>51.8</v>
      </c>
      <c r="D62" s="27">
        <v>76.2</v>
      </c>
      <c r="E62" s="28">
        <v>8.39</v>
      </c>
      <c r="F62" s="27">
        <v>193.1</v>
      </c>
      <c r="G62" s="28">
        <v>5.65</v>
      </c>
      <c r="H62" s="38">
        <v>2.9910000000000001</v>
      </c>
      <c r="I62" s="38">
        <v>0.67849999999999999</v>
      </c>
      <c r="J62" s="39">
        <v>0.633629</v>
      </c>
      <c r="K62" s="39">
        <v>1.6995E-2</v>
      </c>
      <c r="L62" s="40">
        <v>2.8385379999999998</v>
      </c>
      <c r="M62" s="38">
        <v>1.854206</v>
      </c>
      <c r="N62" s="31">
        <f>I62-(J62+K62)</f>
        <v>2.7876000000000012E-2</v>
      </c>
      <c r="O62" s="28"/>
      <c r="P62" s="32"/>
      <c r="Q62" s="41">
        <v>1.1678048780487831</v>
      </c>
      <c r="R62" s="31"/>
      <c r="S62" s="31"/>
      <c r="T62" s="30">
        <v>1.9E-2</v>
      </c>
      <c r="U62" s="30">
        <v>1E-3</v>
      </c>
      <c r="V62" s="30">
        <v>0</v>
      </c>
      <c r="W62" s="30">
        <v>0</v>
      </c>
      <c r="X62" s="30">
        <v>0</v>
      </c>
      <c r="Y62" s="30"/>
      <c r="Z62" s="79"/>
      <c r="AA62" s="79"/>
    </row>
    <row r="63" spans="1:27" ht="13.2" x14ac:dyDescent="0.25">
      <c r="A63" s="78">
        <v>43733</v>
      </c>
      <c r="B63" s="28"/>
      <c r="C63" s="28"/>
      <c r="D63" s="27"/>
      <c r="E63" s="28"/>
      <c r="F63" s="27"/>
      <c r="G63" s="28"/>
      <c r="H63" s="31"/>
      <c r="I63" s="31"/>
      <c r="J63" s="30"/>
      <c r="K63" s="30"/>
      <c r="L63" s="28"/>
      <c r="M63" s="31"/>
      <c r="N63" s="32"/>
      <c r="O63" s="28"/>
      <c r="P63" s="32"/>
      <c r="Q63" s="28"/>
      <c r="R63" s="31"/>
      <c r="S63" s="31"/>
      <c r="T63" s="30"/>
      <c r="U63" s="30"/>
      <c r="V63" s="30"/>
      <c r="W63" s="30"/>
      <c r="X63" s="30"/>
      <c r="Y63" s="30"/>
      <c r="Z63" s="79"/>
      <c r="AA63" s="79"/>
    </row>
    <row r="64" spans="1:27" ht="14.4" x14ac:dyDescent="0.3">
      <c r="A64" s="78">
        <v>43740</v>
      </c>
      <c r="B64" s="28"/>
      <c r="C64" s="28"/>
      <c r="D64" s="27"/>
      <c r="E64" s="28"/>
      <c r="F64" s="27"/>
      <c r="G64" s="28"/>
      <c r="H64" s="38">
        <v>3.1269999999999998</v>
      </c>
      <c r="I64" s="38">
        <v>0.71209999999999996</v>
      </c>
      <c r="J64" s="39">
        <v>0.62487599999999999</v>
      </c>
      <c r="K64" s="39">
        <v>2.5832999999999998E-2</v>
      </c>
      <c r="L64" s="40">
        <v>3.0242770000000001</v>
      </c>
      <c r="M64" s="38">
        <v>1.606995</v>
      </c>
      <c r="N64" s="31">
        <f>I64-(J64+K64)</f>
        <v>6.1390999999999973E-2</v>
      </c>
      <c r="O64" s="28"/>
      <c r="P64" s="32"/>
      <c r="Q64" s="41">
        <v>3.2619047619047659</v>
      </c>
      <c r="R64" s="31"/>
      <c r="S64" s="31"/>
      <c r="T64" s="30">
        <v>5.2999999999999999E-2</v>
      </c>
      <c r="U64" s="30">
        <v>4.7E-2</v>
      </c>
      <c r="V64" s="30">
        <v>4.7E-2</v>
      </c>
      <c r="W64" s="30">
        <v>4.8000000000000001E-2</v>
      </c>
      <c r="X64" s="30">
        <v>4.8000000000000001E-2</v>
      </c>
      <c r="Y64" s="30"/>
      <c r="Z64" s="79"/>
      <c r="AA64" s="79"/>
    </row>
    <row r="65" spans="1:27" ht="13.2" x14ac:dyDescent="0.25">
      <c r="A65" s="78">
        <v>43754</v>
      </c>
      <c r="B65" s="28"/>
      <c r="C65" s="28"/>
      <c r="D65" s="27"/>
      <c r="E65" s="28"/>
      <c r="F65" s="27"/>
      <c r="G65" s="28"/>
      <c r="H65" s="31"/>
      <c r="I65" s="31"/>
      <c r="J65" s="30"/>
      <c r="K65" s="30"/>
      <c r="L65" s="28"/>
      <c r="M65" s="31"/>
      <c r="N65" s="32"/>
      <c r="O65" s="28"/>
      <c r="P65" s="32"/>
      <c r="Q65" s="28"/>
      <c r="R65" s="31"/>
      <c r="S65" s="31"/>
      <c r="T65" s="30"/>
      <c r="U65" s="30"/>
      <c r="V65" s="30"/>
      <c r="W65" s="30"/>
      <c r="X65" s="30"/>
      <c r="Y65" s="30"/>
      <c r="Z65" s="79"/>
      <c r="AA65" s="79"/>
    </row>
    <row r="66" spans="1:27" ht="14.4" x14ac:dyDescent="0.3">
      <c r="A66" s="78">
        <v>43768</v>
      </c>
      <c r="B66" s="28" t="s">
        <v>138</v>
      </c>
      <c r="C66" s="28">
        <v>53</v>
      </c>
      <c r="D66" s="27">
        <v>68.400000000000006</v>
      </c>
      <c r="E66" s="28">
        <v>7.43</v>
      </c>
      <c r="F66" s="27">
        <v>191.5</v>
      </c>
      <c r="G66" s="28">
        <v>5.25</v>
      </c>
      <c r="H66" s="38">
        <v>4.5810000000000004</v>
      </c>
      <c r="I66" s="38">
        <v>0.71509999999999996</v>
      </c>
      <c r="J66" s="39">
        <v>0.60014199999999995</v>
      </c>
      <c r="K66" s="39">
        <v>1.426E-2</v>
      </c>
      <c r="L66" s="40">
        <v>3.0912649999999999</v>
      </c>
      <c r="M66" s="38">
        <v>1.9010119999999999</v>
      </c>
      <c r="N66" s="31">
        <f>I66-(J66+K66)</f>
        <v>0.10069799999999995</v>
      </c>
      <c r="O66" s="28"/>
      <c r="P66" s="32"/>
      <c r="Q66" s="41">
        <v>0.70891089108910998</v>
      </c>
      <c r="R66" s="31"/>
      <c r="S66" s="31"/>
      <c r="T66" s="30">
        <v>5.0999999999999997E-2</v>
      </c>
      <c r="U66" s="30">
        <v>1.0999999999999999E-2</v>
      </c>
      <c r="V66" s="30">
        <v>7.0000000000000001E-3</v>
      </c>
      <c r="W66" s="30">
        <v>6.0000000000000001E-3</v>
      </c>
      <c r="X66" s="30">
        <v>4.0000000000000001E-3</v>
      </c>
      <c r="Y66" s="30"/>
      <c r="Z66" s="79"/>
      <c r="AA66" s="79"/>
    </row>
    <row r="67" spans="1:27" ht="13.2" x14ac:dyDescent="0.25">
      <c r="A67" s="78">
        <v>43775</v>
      </c>
      <c r="B67" s="28"/>
      <c r="C67" s="28"/>
      <c r="D67" s="27"/>
      <c r="E67" s="28"/>
      <c r="F67" s="27"/>
      <c r="G67" s="28"/>
      <c r="H67" s="31"/>
      <c r="I67" s="31"/>
      <c r="J67" s="30"/>
      <c r="K67" s="30"/>
      <c r="L67" s="28"/>
      <c r="M67" s="31"/>
      <c r="N67" s="32"/>
      <c r="O67" s="28"/>
      <c r="P67" s="32"/>
      <c r="Q67" s="28"/>
      <c r="R67" s="31"/>
      <c r="S67" s="31"/>
      <c r="T67" s="30"/>
      <c r="U67" s="30"/>
      <c r="V67" s="30"/>
      <c r="W67" s="30"/>
      <c r="X67" s="30"/>
      <c r="Y67" s="30"/>
      <c r="Z67" s="79"/>
      <c r="AA67" s="79"/>
    </row>
    <row r="68" spans="1:27" ht="13.2" x14ac:dyDescent="0.25">
      <c r="A68" s="78">
        <v>43782</v>
      </c>
      <c r="B68" s="28" t="s">
        <v>138</v>
      </c>
      <c r="C68" s="28">
        <v>46.4</v>
      </c>
      <c r="D68" s="27">
        <v>75.8</v>
      </c>
      <c r="E68" s="28">
        <v>8.98</v>
      </c>
      <c r="F68" s="27">
        <v>193</v>
      </c>
      <c r="G68" s="28">
        <v>5.31</v>
      </c>
      <c r="H68" s="38">
        <v>1.294</v>
      </c>
      <c r="I68" s="38">
        <v>0.84050000000000002</v>
      </c>
      <c r="J68" s="39">
        <v>0.77466100000000004</v>
      </c>
      <c r="K68" s="39">
        <v>3.8020999999999999E-2</v>
      </c>
      <c r="L68" s="40">
        <v>5.4454070000000003</v>
      </c>
      <c r="M68" s="38">
        <v>1.872517</v>
      </c>
      <c r="N68" s="31">
        <f>I68-(J68+K68)</f>
        <v>2.7818000000000009E-2</v>
      </c>
      <c r="O68" s="28"/>
      <c r="P68" s="32"/>
      <c r="Q68" s="28">
        <v>10.6</v>
      </c>
      <c r="R68" s="31"/>
      <c r="S68" s="31"/>
      <c r="T68" s="33">
        <v>2.4E-2</v>
      </c>
      <c r="U68" s="33">
        <v>4.0000000000000001E-3</v>
      </c>
      <c r="V68" s="33">
        <v>2E-3</v>
      </c>
      <c r="W68" s="33">
        <v>2E-3</v>
      </c>
      <c r="X68" s="33">
        <v>1E-3</v>
      </c>
      <c r="Y68" s="33"/>
      <c r="Z68" s="79"/>
      <c r="AA68" s="79"/>
    </row>
    <row r="69" spans="1:27" ht="13.2" x14ac:dyDescent="0.25">
      <c r="A69" s="78">
        <v>43789</v>
      </c>
      <c r="B69" s="28"/>
      <c r="C69" s="28"/>
      <c r="D69" s="27"/>
      <c r="E69" s="28"/>
      <c r="F69" s="27"/>
      <c r="G69" s="28"/>
      <c r="H69" s="31"/>
      <c r="I69" s="31"/>
      <c r="J69" s="30"/>
      <c r="K69" s="30"/>
      <c r="L69" s="28"/>
      <c r="M69" s="31"/>
      <c r="N69" s="32"/>
      <c r="O69" s="28"/>
      <c r="P69" s="32"/>
      <c r="Q69" s="28"/>
      <c r="R69" s="31"/>
      <c r="S69" s="31"/>
      <c r="T69" s="33"/>
      <c r="U69" s="33"/>
      <c r="V69" s="33"/>
      <c r="W69" s="33"/>
      <c r="X69" s="33"/>
      <c r="Y69" s="33"/>
      <c r="Z69" s="79"/>
      <c r="AA69" s="79"/>
    </row>
    <row r="70" spans="1:27" ht="13.2" x14ac:dyDescent="0.25">
      <c r="A70" s="78">
        <v>43803</v>
      </c>
      <c r="B70" s="28" t="s">
        <v>138</v>
      </c>
      <c r="C70" s="28">
        <v>48.9</v>
      </c>
      <c r="D70" s="27">
        <v>79</v>
      </c>
      <c r="E70" s="28">
        <v>9.0500000000000007</v>
      </c>
      <c r="F70" s="27">
        <v>182.3</v>
      </c>
      <c r="G70" s="28">
        <v>5.8</v>
      </c>
      <c r="H70" s="38">
        <v>1.994</v>
      </c>
      <c r="I70" s="38">
        <v>0.82399999999999995</v>
      </c>
      <c r="J70" s="39">
        <v>0.760432</v>
      </c>
      <c r="K70" s="39">
        <v>1.3028E-2</v>
      </c>
      <c r="L70" s="40">
        <v>4.3223549999999999</v>
      </c>
      <c r="M70" s="38">
        <v>1.6181239999999999</v>
      </c>
      <c r="N70" s="31">
        <f>I70-(J70+K70)</f>
        <v>5.0539999999999918E-2</v>
      </c>
      <c r="O70" s="28"/>
      <c r="P70" s="32"/>
      <c r="Q70" s="28">
        <v>1</v>
      </c>
      <c r="R70" s="31"/>
      <c r="S70" s="31"/>
      <c r="T70" s="33">
        <v>5.8999999999999997E-2</v>
      </c>
      <c r="U70" s="33">
        <v>1.2999999999999999E-2</v>
      </c>
      <c r="V70" s="33">
        <v>7.0000000000000001E-3</v>
      </c>
      <c r="W70" s="33">
        <v>7.0000000000000001E-3</v>
      </c>
      <c r="X70" s="33">
        <v>5.0000000000000001E-3</v>
      </c>
      <c r="Y70" s="33"/>
      <c r="Z70" s="79"/>
      <c r="AA70" s="79"/>
    </row>
    <row r="71" spans="1:27" ht="13.2" x14ac:dyDescent="0.25">
      <c r="A71" s="78">
        <v>43810</v>
      </c>
      <c r="B71" s="28"/>
      <c r="C71" s="28"/>
      <c r="D71" s="27"/>
      <c r="E71" s="28"/>
      <c r="F71" s="27"/>
      <c r="G71" s="28"/>
      <c r="H71" s="31"/>
      <c r="I71" s="31"/>
      <c r="J71" s="30"/>
      <c r="K71" s="30"/>
      <c r="L71" s="28"/>
      <c r="M71" s="31"/>
      <c r="N71" s="32"/>
      <c r="O71" s="28"/>
      <c r="P71" s="32"/>
      <c r="Q71" s="28"/>
      <c r="R71" s="31"/>
      <c r="S71" s="31"/>
      <c r="T71" s="30"/>
      <c r="U71" s="30"/>
      <c r="V71" s="30"/>
      <c r="W71" s="30"/>
      <c r="X71" s="30"/>
      <c r="Y71" s="30"/>
      <c r="Z71" s="79"/>
      <c r="AA71" s="79"/>
    </row>
    <row r="72" spans="1:27" ht="13.2" x14ac:dyDescent="0.25">
      <c r="A72" s="78">
        <v>43817</v>
      </c>
      <c r="B72" s="28" t="s">
        <v>138</v>
      </c>
      <c r="C72" s="28">
        <v>48.5</v>
      </c>
      <c r="D72" s="27">
        <v>83.6</v>
      </c>
      <c r="E72" s="28">
        <v>9.6199999999999992</v>
      </c>
      <c r="F72" s="27">
        <v>178.3</v>
      </c>
      <c r="G72" s="28">
        <v>6.51</v>
      </c>
      <c r="H72" s="38">
        <v>2.5990000000000002</v>
      </c>
      <c r="I72" s="38">
        <v>0.7923</v>
      </c>
      <c r="J72" s="39">
        <v>0.73857899999999999</v>
      </c>
      <c r="K72" s="39">
        <v>3.2545999999999999E-2</v>
      </c>
      <c r="L72" s="40">
        <v>5.0649689999999996</v>
      </c>
      <c r="M72" s="38">
        <v>3.1987730000000001</v>
      </c>
      <c r="N72" s="31">
        <f>I72-(J72+K72)</f>
        <v>2.1175000000000055E-2</v>
      </c>
      <c r="O72" s="28"/>
      <c r="P72" s="32"/>
      <c r="Q72" s="28">
        <v>5.3</v>
      </c>
      <c r="R72" s="31"/>
      <c r="S72" s="31"/>
      <c r="T72" s="30">
        <v>8.5000000000000006E-2</v>
      </c>
      <c r="U72" s="30">
        <v>1.9E-2</v>
      </c>
      <c r="V72" s="30">
        <v>1.2E-2</v>
      </c>
      <c r="W72" s="30">
        <v>0.01</v>
      </c>
      <c r="X72" s="30">
        <v>8.0000000000000002E-3</v>
      </c>
      <c r="Y72" s="30"/>
      <c r="Z72" s="79"/>
      <c r="AA72" s="79"/>
    </row>
    <row r="73" spans="1:27" ht="13.2" x14ac:dyDescent="0.25">
      <c r="A73" s="78">
        <v>43832</v>
      </c>
      <c r="B73" s="28"/>
      <c r="C73" s="28"/>
      <c r="D73" s="27"/>
      <c r="E73" s="28"/>
      <c r="F73" s="27"/>
      <c r="G73" s="28"/>
      <c r="H73" s="31"/>
      <c r="I73" s="31"/>
      <c r="J73" s="30"/>
      <c r="K73" s="30"/>
      <c r="L73" s="28"/>
      <c r="M73" s="31"/>
      <c r="N73" s="32"/>
      <c r="O73" s="28"/>
      <c r="P73" s="32"/>
      <c r="Q73" s="28"/>
      <c r="R73" s="31"/>
      <c r="S73" s="31"/>
      <c r="T73" s="30"/>
      <c r="U73" s="30"/>
      <c r="V73" s="30"/>
      <c r="W73" s="30"/>
      <c r="X73" s="30"/>
      <c r="Y73" s="30"/>
      <c r="Z73" s="79"/>
      <c r="AA73" s="79"/>
    </row>
    <row r="74" spans="1:27" ht="13.2" x14ac:dyDescent="0.25">
      <c r="A74" s="78">
        <v>43838</v>
      </c>
      <c r="B74" s="28" t="s">
        <v>138</v>
      </c>
      <c r="C74" s="28">
        <v>48.2</v>
      </c>
      <c r="D74" s="27">
        <v>84.3</v>
      </c>
      <c r="E74" s="28">
        <v>9.77</v>
      </c>
      <c r="F74" s="27">
        <v>153.9</v>
      </c>
      <c r="G74" s="28">
        <v>6.6</v>
      </c>
      <c r="H74" s="38">
        <v>2.0630000000000002</v>
      </c>
      <c r="I74" s="38">
        <v>0.77659999999999996</v>
      </c>
      <c r="J74" s="39">
        <v>0.73399300000000001</v>
      </c>
      <c r="K74" s="39">
        <v>7.1034E-2</v>
      </c>
      <c r="L74" s="40">
        <v>3.9571350000000001</v>
      </c>
      <c r="M74" s="38">
        <v>1.602597</v>
      </c>
      <c r="N74" s="32">
        <v>0</v>
      </c>
      <c r="O74" s="28"/>
      <c r="P74" s="32"/>
      <c r="Q74" s="28">
        <v>1.3</v>
      </c>
      <c r="R74" s="31"/>
      <c r="S74" s="31"/>
      <c r="T74" s="30"/>
      <c r="U74" s="30"/>
      <c r="V74" s="30"/>
      <c r="W74" s="30"/>
      <c r="X74" s="30"/>
      <c r="Y74" s="30"/>
      <c r="Z74" s="79"/>
      <c r="AA74" s="79"/>
    </row>
    <row r="75" spans="1:27" ht="13.2" x14ac:dyDescent="0.25">
      <c r="A75" s="78">
        <v>43845</v>
      </c>
      <c r="B75" s="28"/>
      <c r="C75" s="28"/>
      <c r="D75" s="27"/>
      <c r="E75" s="28"/>
      <c r="F75" s="27"/>
      <c r="G75" s="28"/>
      <c r="H75" s="31"/>
      <c r="I75" s="31"/>
      <c r="J75" s="30"/>
      <c r="K75" s="30"/>
      <c r="L75" s="28"/>
      <c r="M75" s="31"/>
      <c r="N75" s="32"/>
      <c r="O75" s="28"/>
      <c r="P75" s="32"/>
      <c r="Q75" s="28"/>
      <c r="R75" s="31"/>
      <c r="S75" s="31"/>
      <c r="T75" s="30"/>
      <c r="U75" s="30"/>
      <c r="V75" s="30"/>
      <c r="W75" s="30"/>
      <c r="X75" s="30"/>
      <c r="Y75" s="30"/>
      <c r="Z75" s="79"/>
      <c r="AA75" s="79"/>
    </row>
    <row r="76" spans="1:27" ht="13.2" x14ac:dyDescent="0.25">
      <c r="A76" s="78">
        <v>43852</v>
      </c>
      <c r="B76" s="28" t="s">
        <v>138</v>
      </c>
      <c r="C76" s="28">
        <v>45.9</v>
      </c>
      <c r="D76" s="27">
        <v>71.599999999999994</v>
      </c>
      <c r="E76" s="28">
        <v>8.5299999999999994</v>
      </c>
      <c r="F76" s="27">
        <v>183.7</v>
      </c>
      <c r="G76" s="28">
        <v>5.23</v>
      </c>
      <c r="H76" s="38">
        <v>2.0699999999999998</v>
      </c>
      <c r="I76" s="38">
        <v>0.86099999999999999</v>
      </c>
      <c r="J76" s="39">
        <v>0.79247699999999999</v>
      </c>
      <c r="K76" s="39">
        <v>5.4741999999999999E-2</v>
      </c>
      <c r="L76" s="40">
        <v>4.3010510000000002</v>
      </c>
      <c r="M76" s="38">
        <v>2.8137940000000001</v>
      </c>
      <c r="N76" s="31">
        <f>I76-(J76+K76)</f>
        <v>1.3781000000000043E-2</v>
      </c>
      <c r="O76" s="28"/>
      <c r="P76" s="32"/>
      <c r="Q76" s="28">
        <v>4.4000000000000004</v>
      </c>
      <c r="R76" s="31"/>
      <c r="S76" s="31"/>
      <c r="T76" s="30"/>
      <c r="U76" s="30"/>
      <c r="V76" s="30"/>
      <c r="W76" s="30"/>
      <c r="X76" s="30"/>
      <c r="Y76" s="30"/>
      <c r="Z76" s="79"/>
      <c r="AA76" s="79"/>
    </row>
    <row r="77" spans="1:27" ht="13.2" x14ac:dyDescent="0.25">
      <c r="A77" s="78">
        <v>43859</v>
      </c>
      <c r="B77" s="28"/>
      <c r="C77" s="28"/>
      <c r="D77" s="27"/>
      <c r="E77" s="28"/>
      <c r="F77" s="27"/>
      <c r="G77" s="28"/>
      <c r="H77" s="31"/>
      <c r="I77" s="31"/>
      <c r="J77" s="30"/>
      <c r="K77" s="30"/>
      <c r="L77" s="28"/>
      <c r="M77" s="31"/>
      <c r="N77" s="32"/>
      <c r="O77" s="28"/>
      <c r="P77" s="32"/>
      <c r="Q77" s="28"/>
      <c r="R77" s="31"/>
      <c r="S77" s="31"/>
      <c r="T77" s="30"/>
      <c r="U77" s="30"/>
      <c r="V77" s="30"/>
      <c r="W77" s="30"/>
      <c r="X77" s="30"/>
      <c r="Y77" s="30"/>
      <c r="Z77" s="79"/>
      <c r="AA77" s="79"/>
    </row>
    <row r="78" spans="1:27" ht="14.4" x14ac:dyDescent="0.3">
      <c r="A78" s="78">
        <v>43866</v>
      </c>
      <c r="B78" s="28" t="s">
        <v>138</v>
      </c>
      <c r="C78" s="28">
        <v>48.4</v>
      </c>
      <c r="D78" s="27">
        <v>88.1</v>
      </c>
      <c r="E78" s="28">
        <v>10.15</v>
      </c>
      <c r="F78" s="27">
        <v>196</v>
      </c>
      <c r="G78" s="28">
        <v>5.44</v>
      </c>
      <c r="H78" s="34">
        <v>0.54</v>
      </c>
      <c r="I78" s="34">
        <v>0.78800000000000003</v>
      </c>
      <c r="J78" s="36">
        <v>0.75053599999999998</v>
      </c>
      <c r="K78" s="36">
        <v>5.4229999999999999E-3</v>
      </c>
      <c r="L78" s="37">
        <v>6.6351100000000001</v>
      </c>
      <c r="M78" s="34">
        <v>1.273425</v>
      </c>
      <c r="N78" s="31">
        <f>I78-(J78+K78)</f>
        <v>3.2041000000000097E-2</v>
      </c>
      <c r="O78" s="28"/>
      <c r="P78" s="32"/>
      <c r="Q78" s="28">
        <v>0.2</v>
      </c>
      <c r="R78" s="31"/>
      <c r="S78" s="31"/>
      <c r="T78" s="30"/>
      <c r="U78" s="30"/>
      <c r="V78" s="30"/>
      <c r="W78" s="30"/>
      <c r="X78" s="30"/>
      <c r="Y78" s="30"/>
      <c r="Z78" s="79"/>
      <c r="AA78" s="79"/>
    </row>
    <row r="79" spans="1:27" ht="13.2" x14ac:dyDescent="0.25">
      <c r="A79" s="78">
        <v>43873</v>
      </c>
      <c r="B79" s="28"/>
      <c r="C79" s="28"/>
      <c r="D79" s="27"/>
      <c r="E79" s="28"/>
      <c r="F79" s="27"/>
      <c r="G79" s="28"/>
      <c r="H79" s="31"/>
      <c r="I79" s="31"/>
      <c r="J79" s="30"/>
      <c r="K79" s="30"/>
      <c r="L79" s="28"/>
      <c r="M79" s="31"/>
      <c r="N79" s="32"/>
      <c r="O79" s="28"/>
      <c r="P79" s="32"/>
      <c r="Q79" s="28"/>
      <c r="R79" s="31"/>
      <c r="S79" s="31"/>
      <c r="T79" s="30"/>
      <c r="U79" s="30"/>
      <c r="V79" s="30"/>
      <c r="W79" s="30"/>
      <c r="X79" s="30"/>
      <c r="Y79" s="30"/>
      <c r="Z79" s="79"/>
      <c r="AA79" s="79"/>
    </row>
    <row r="80" spans="1:27" ht="14.4" x14ac:dyDescent="0.3">
      <c r="A80" s="78">
        <v>43880</v>
      </c>
      <c r="B80" s="28" t="s">
        <v>138</v>
      </c>
      <c r="C80" s="28">
        <v>48.4</v>
      </c>
      <c r="D80" s="27">
        <v>91.9</v>
      </c>
      <c r="E80" s="28">
        <v>10.59</v>
      </c>
      <c r="F80" s="27">
        <v>189</v>
      </c>
      <c r="G80" s="28">
        <v>5.61</v>
      </c>
      <c r="H80" s="34">
        <v>0.76100000000000001</v>
      </c>
      <c r="I80" s="34">
        <v>0.80200000000000005</v>
      </c>
      <c r="J80" s="36">
        <v>0.58467599999999997</v>
      </c>
      <c r="K80" s="36">
        <v>1.532E-2</v>
      </c>
      <c r="L80" s="37">
        <v>6.6878099999999998</v>
      </c>
      <c r="M80" s="34">
        <v>1.800076</v>
      </c>
      <c r="N80" s="31">
        <f>I80-(J80+K80)</f>
        <v>0.20200400000000007</v>
      </c>
      <c r="O80" s="28"/>
      <c r="P80" s="32"/>
      <c r="Q80" s="28">
        <v>0.8</v>
      </c>
      <c r="R80" s="31"/>
      <c r="S80" s="31"/>
      <c r="T80" s="30"/>
      <c r="U80" s="30"/>
      <c r="V80" s="30"/>
      <c r="W80" s="30"/>
      <c r="X80" s="30"/>
      <c r="Y80" s="30"/>
      <c r="Z80" s="79"/>
      <c r="AA80" s="79"/>
    </row>
    <row r="81" spans="1:27" ht="13.2" x14ac:dyDescent="0.25">
      <c r="A81" s="78">
        <v>43887</v>
      </c>
      <c r="B81" s="28"/>
      <c r="C81" s="28"/>
      <c r="D81" s="27"/>
      <c r="E81" s="28"/>
      <c r="F81" s="27"/>
      <c r="G81" s="28"/>
      <c r="H81" s="31"/>
      <c r="I81" s="31"/>
      <c r="J81" s="30"/>
      <c r="K81" s="30"/>
      <c r="L81" s="28"/>
      <c r="M81" s="31"/>
      <c r="N81" s="32"/>
      <c r="O81" s="28"/>
      <c r="P81" s="32"/>
      <c r="Q81" s="28"/>
      <c r="R81" s="31"/>
      <c r="S81" s="31"/>
      <c r="T81" s="30"/>
      <c r="U81" s="30"/>
      <c r="V81" s="30"/>
      <c r="W81" s="30"/>
      <c r="X81" s="30"/>
      <c r="Y81" s="30"/>
      <c r="Z81" s="79"/>
      <c r="AA81" s="79"/>
    </row>
    <row r="82" spans="1:27" ht="13.2" x14ac:dyDescent="0.25">
      <c r="A82" s="78">
        <v>43894</v>
      </c>
      <c r="B82" s="28"/>
      <c r="C82" s="28"/>
      <c r="D82" s="27"/>
      <c r="E82" s="28"/>
      <c r="F82" s="27"/>
      <c r="G82" s="28"/>
      <c r="H82" s="31"/>
      <c r="I82" s="31"/>
      <c r="J82" s="30"/>
      <c r="K82" s="30"/>
      <c r="L82" s="28"/>
      <c r="M82" s="31"/>
      <c r="N82" s="32"/>
      <c r="O82" s="28"/>
      <c r="P82" s="32"/>
      <c r="Q82" s="28"/>
      <c r="R82" s="31"/>
      <c r="S82" s="31"/>
      <c r="T82" s="30"/>
      <c r="U82" s="30"/>
      <c r="V82" s="30"/>
      <c r="W82" s="30"/>
      <c r="X82" s="30"/>
      <c r="Y82" s="30"/>
      <c r="Z82" s="79"/>
      <c r="AA82" s="79"/>
    </row>
    <row r="83" spans="1:27" ht="14.4" x14ac:dyDescent="0.3">
      <c r="A83" s="78">
        <v>43901</v>
      </c>
      <c r="B83" s="28" t="s">
        <v>138</v>
      </c>
      <c r="C83" s="28">
        <v>49.9</v>
      </c>
      <c r="D83" s="27">
        <v>94</v>
      </c>
      <c r="E83" s="28">
        <v>10.62</v>
      </c>
      <c r="F83" s="27">
        <v>192.6</v>
      </c>
      <c r="G83" s="28">
        <v>5.57</v>
      </c>
      <c r="H83" s="34">
        <v>0.57699999999999996</v>
      </c>
      <c r="I83" s="34">
        <v>0.748</v>
      </c>
      <c r="J83" s="36">
        <v>0.76268599999999998</v>
      </c>
      <c r="K83" s="36">
        <v>7.9539999999999993E-3</v>
      </c>
      <c r="L83" s="37">
        <v>3.8090290000000002</v>
      </c>
      <c r="M83" s="34">
        <v>1.6300939999999999</v>
      </c>
      <c r="N83" s="32">
        <v>0</v>
      </c>
      <c r="O83" s="28"/>
      <c r="P83" s="32"/>
      <c r="Q83" s="28"/>
      <c r="R83" s="31"/>
      <c r="S83" s="31"/>
      <c r="T83" s="30"/>
      <c r="U83" s="30"/>
      <c r="V83" s="30"/>
      <c r="W83" s="30"/>
      <c r="X83" s="30"/>
      <c r="Y83" s="30"/>
      <c r="Z83" s="79"/>
      <c r="AA83" s="79"/>
    </row>
    <row r="84" spans="1:27" ht="14.4" x14ac:dyDescent="0.3">
      <c r="A84" s="78">
        <v>43908</v>
      </c>
      <c r="B84" s="28"/>
      <c r="C84" s="28"/>
      <c r="D84" s="27"/>
      <c r="E84" s="28"/>
      <c r="F84" s="27"/>
      <c r="G84" s="28"/>
      <c r="H84" s="34"/>
      <c r="I84" s="34"/>
      <c r="J84" s="36"/>
      <c r="K84" s="36"/>
      <c r="L84" s="37"/>
      <c r="M84" s="34"/>
      <c r="N84" s="32"/>
      <c r="O84" s="28"/>
      <c r="P84" s="32"/>
      <c r="Q84" s="28"/>
      <c r="R84" s="31"/>
      <c r="S84" s="31"/>
      <c r="T84" s="30"/>
      <c r="U84" s="30"/>
      <c r="V84" s="30"/>
      <c r="W84" s="30"/>
      <c r="X84" s="30"/>
      <c r="Y84" s="30"/>
      <c r="Z84" s="79"/>
      <c r="AA84" s="79"/>
    </row>
    <row r="85" spans="1:27" ht="14.4" x14ac:dyDescent="0.3">
      <c r="A85" s="78">
        <v>43915</v>
      </c>
      <c r="B85" s="28"/>
      <c r="C85" s="28"/>
      <c r="D85" s="27"/>
      <c r="E85" s="28"/>
      <c r="F85" s="27"/>
      <c r="G85" s="28"/>
      <c r="H85" s="34"/>
      <c r="I85" s="34"/>
      <c r="J85" s="36"/>
      <c r="K85" s="36"/>
      <c r="L85" s="37"/>
      <c r="M85" s="34"/>
      <c r="N85" s="32"/>
      <c r="O85" s="28"/>
      <c r="P85" s="32"/>
      <c r="Q85" s="28"/>
      <c r="R85" s="31"/>
      <c r="S85" s="31"/>
      <c r="T85" s="30"/>
      <c r="U85" s="30"/>
      <c r="V85" s="30"/>
      <c r="W85" s="30"/>
      <c r="X85" s="30"/>
      <c r="Y85" s="30"/>
      <c r="Z85" s="79"/>
      <c r="AA85" s="79"/>
    </row>
    <row r="86" spans="1:27" ht="14.4" x14ac:dyDescent="0.3">
      <c r="A86" s="78">
        <v>43922</v>
      </c>
      <c r="B86" s="28"/>
      <c r="C86" s="28"/>
      <c r="D86" s="27"/>
      <c r="E86" s="28"/>
      <c r="F86" s="27"/>
      <c r="G86" s="28"/>
      <c r="H86" s="34"/>
      <c r="I86" s="34"/>
      <c r="J86" s="36"/>
      <c r="K86" s="36"/>
      <c r="L86" s="37"/>
      <c r="M86" s="34"/>
      <c r="N86" s="32"/>
      <c r="O86" s="28"/>
      <c r="P86" s="32"/>
      <c r="Q86" s="28"/>
      <c r="R86" s="31"/>
      <c r="S86" s="31"/>
      <c r="T86" s="30"/>
      <c r="U86" s="30"/>
      <c r="V86" s="30"/>
      <c r="W86" s="30"/>
      <c r="X86" s="30"/>
      <c r="Y86" s="30"/>
      <c r="Z86" s="79"/>
      <c r="AA86" s="79"/>
    </row>
    <row r="87" spans="1:27" ht="14.4" x14ac:dyDescent="0.3">
      <c r="A87" s="78">
        <v>43929</v>
      </c>
      <c r="B87" s="28"/>
      <c r="C87" s="28"/>
      <c r="D87" s="27"/>
      <c r="E87" s="28"/>
      <c r="F87" s="27"/>
      <c r="G87" s="28"/>
      <c r="H87" s="34"/>
      <c r="I87" s="34"/>
      <c r="J87" s="36"/>
      <c r="K87" s="36"/>
      <c r="L87" s="37"/>
      <c r="M87" s="34"/>
      <c r="N87" s="32"/>
      <c r="O87" s="28"/>
      <c r="P87" s="32"/>
      <c r="Q87" s="28"/>
      <c r="R87" s="31"/>
      <c r="S87" s="31"/>
      <c r="T87" s="30"/>
      <c r="U87" s="30"/>
      <c r="V87" s="30"/>
      <c r="W87" s="30"/>
      <c r="X87" s="30"/>
      <c r="Y87" s="30"/>
      <c r="Z87" s="79"/>
      <c r="AA87" s="79"/>
    </row>
    <row r="88" spans="1:27" ht="14.4" x14ac:dyDescent="0.3">
      <c r="A88" s="78">
        <v>43936</v>
      </c>
      <c r="B88" s="28"/>
      <c r="C88" s="28"/>
      <c r="D88" s="27"/>
      <c r="E88" s="28"/>
      <c r="F88" s="27"/>
      <c r="G88" s="28"/>
      <c r="H88" s="34"/>
      <c r="I88" s="34"/>
      <c r="J88" s="36"/>
      <c r="K88" s="36"/>
      <c r="L88" s="37"/>
      <c r="M88" s="34"/>
      <c r="N88" s="32"/>
      <c r="O88" s="28"/>
      <c r="P88" s="32"/>
      <c r="Q88" s="28"/>
      <c r="R88" s="31"/>
      <c r="S88" s="31"/>
      <c r="T88" s="30"/>
      <c r="U88" s="30"/>
      <c r="V88" s="30"/>
      <c r="W88" s="30"/>
      <c r="X88" s="30"/>
      <c r="Y88" s="30"/>
      <c r="Z88" s="79"/>
      <c r="AA88" s="79"/>
    </row>
    <row r="89" spans="1:27" ht="14.4" x14ac:dyDescent="0.3">
      <c r="A89" s="78">
        <v>43943</v>
      </c>
      <c r="B89" s="28"/>
      <c r="C89" s="28"/>
      <c r="D89" s="27"/>
      <c r="E89" s="28"/>
      <c r="F89" s="27"/>
      <c r="G89" s="28"/>
      <c r="H89" s="34"/>
      <c r="I89" s="34"/>
      <c r="J89" s="36"/>
      <c r="K89" s="36"/>
      <c r="L89" s="37"/>
      <c r="M89" s="34"/>
      <c r="N89" s="32"/>
      <c r="O89" s="28"/>
      <c r="P89" s="32"/>
      <c r="Q89" s="28"/>
      <c r="R89" s="31"/>
      <c r="S89" s="31"/>
      <c r="T89" s="30"/>
      <c r="U89" s="30"/>
      <c r="V89" s="30"/>
      <c r="W89" s="30"/>
      <c r="X89" s="30"/>
      <c r="Y89" s="30"/>
      <c r="Z89" s="79"/>
      <c r="AA89" s="79"/>
    </row>
    <row r="90" spans="1:27" ht="14.4" x14ac:dyDescent="0.3">
      <c r="A90" s="78">
        <v>43950</v>
      </c>
      <c r="B90" s="28"/>
      <c r="C90" s="28"/>
      <c r="D90" s="27"/>
      <c r="E90" s="28"/>
      <c r="F90" s="27"/>
      <c r="G90" s="28"/>
      <c r="H90" s="34"/>
      <c r="I90" s="34"/>
      <c r="J90" s="36"/>
      <c r="K90" s="36"/>
      <c r="L90" s="37"/>
      <c r="M90" s="34"/>
      <c r="N90" s="32"/>
      <c r="O90" s="28"/>
      <c r="P90" s="32"/>
      <c r="Q90" s="28"/>
      <c r="R90" s="31"/>
      <c r="S90" s="31"/>
      <c r="T90" s="30"/>
      <c r="U90" s="30"/>
      <c r="V90" s="30"/>
      <c r="W90" s="30"/>
      <c r="X90" s="30"/>
      <c r="Y90" s="30"/>
      <c r="Z90" s="79"/>
      <c r="AA90" s="79"/>
    </row>
    <row r="91" spans="1:27" ht="14.4" x14ac:dyDescent="0.3">
      <c r="A91" s="78">
        <v>43957</v>
      </c>
      <c r="B91" s="28"/>
      <c r="C91" s="28"/>
      <c r="D91" s="27"/>
      <c r="E91" s="28"/>
      <c r="F91" s="27"/>
      <c r="G91" s="28"/>
      <c r="H91" s="34"/>
      <c r="I91" s="34"/>
      <c r="J91" s="36"/>
      <c r="K91" s="36"/>
      <c r="L91" s="37"/>
      <c r="M91" s="34"/>
      <c r="N91" s="32"/>
      <c r="O91" s="28"/>
      <c r="P91" s="32"/>
      <c r="Q91" s="28"/>
      <c r="R91" s="31"/>
      <c r="S91" s="31"/>
      <c r="T91" s="30"/>
      <c r="U91" s="30"/>
      <c r="V91" s="30"/>
      <c r="W91" s="30"/>
      <c r="X91" s="30"/>
      <c r="Y91" s="30"/>
      <c r="Z91" s="79"/>
      <c r="AA91" s="79"/>
    </row>
    <row r="92" spans="1:27" ht="14.4" x14ac:dyDescent="0.3">
      <c r="A92" s="78">
        <v>43964</v>
      </c>
      <c r="B92" s="28"/>
      <c r="C92" s="28"/>
      <c r="D92" s="27"/>
      <c r="E92" s="28"/>
      <c r="F92" s="27"/>
      <c r="G92" s="28"/>
      <c r="H92" s="34"/>
      <c r="I92" s="34"/>
      <c r="J92" s="36"/>
      <c r="K92" s="36"/>
      <c r="L92" s="37"/>
      <c r="M92" s="34"/>
      <c r="N92" s="32"/>
      <c r="O92" s="28"/>
      <c r="P92" s="32"/>
      <c r="Q92" s="28"/>
      <c r="R92" s="31"/>
      <c r="S92" s="31"/>
      <c r="T92" s="30"/>
      <c r="U92" s="30"/>
      <c r="V92" s="30"/>
      <c r="W92" s="30"/>
      <c r="X92" s="30"/>
      <c r="Y92" s="30"/>
      <c r="Z92" s="79"/>
      <c r="AA92" s="79"/>
    </row>
    <row r="93" spans="1:27" ht="14.4" x14ac:dyDescent="0.3">
      <c r="A93" s="78">
        <v>43971</v>
      </c>
      <c r="B93" s="28"/>
      <c r="C93" s="28"/>
      <c r="D93" s="27"/>
      <c r="E93" s="28"/>
      <c r="F93" s="27"/>
      <c r="G93" s="28"/>
      <c r="H93" s="34"/>
      <c r="I93" s="34"/>
      <c r="J93" s="36"/>
      <c r="K93" s="36"/>
      <c r="L93" s="37"/>
      <c r="M93" s="34"/>
      <c r="N93" s="32"/>
      <c r="O93" s="28"/>
      <c r="P93" s="32"/>
      <c r="Q93" s="28"/>
      <c r="R93" s="31"/>
      <c r="S93" s="31"/>
      <c r="T93" s="30"/>
      <c r="U93" s="30"/>
      <c r="V93" s="30"/>
      <c r="W93" s="30"/>
      <c r="X93" s="30"/>
      <c r="Y93" s="30"/>
      <c r="Z93" s="79"/>
      <c r="AA93" s="79"/>
    </row>
    <row r="94" spans="1:27" ht="14.4" x14ac:dyDescent="0.3">
      <c r="A94" s="78">
        <v>43978</v>
      </c>
      <c r="B94" s="28" t="s">
        <v>138</v>
      </c>
      <c r="C94" s="28">
        <v>52.5</v>
      </c>
      <c r="D94" s="27">
        <v>76.3</v>
      </c>
      <c r="E94" s="28">
        <v>8.34</v>
      </c>
      <c r="F94" s="27">
        <v>188.7</v>
      </c>
      <c r="G94" s="28">
        <v>5.62</v>
      </c>
      <c r="H94" s="34">
        <v>1.468</v>
      </c>
      <c r="I94" s="34">
        <v>0.79339999999999999</v>
      </c>
      <c r="J94" s="36">
        <v>0.72122900000000001</v>
      </c>
      <c r="K94" s="36">
        <v>4.1749999999999999E-3</v>
      </c>
      <c r="L94" s="37">
        <v>4.3449920000000004</v>
      </c>
      <c r="M94" s="34">
        <v>1.866339</v>
      </c>
      <c r="N94" s="31">
        <f>I94-(J94+K94)</f>
        <v>6.7995999999999945E-2</v>
      </c>
      <c r="O94" s="28"/>
      <c r="P94" s="32"/>
      <c r="Q94" s="28"/>
      <c r="R94" s="31"/>
      <c r="S94" s="31"/>
      <c r="T94" s="30"/>
      <c r="U94" s="30"/>
      <c r="V94" s="30"/>
      <c r="W94" s="30"/>
      <c r="X94" s="30"/>
      <c r="Y94" s="30"/>
      <c r="Z94" s="79"/>
      <c r="AA94" s="79"/>
    </row>
    <row r="95" spans="1:27" ht="13.2" x14ac:dyDescent="0.25">
      <c r="A95" s="78">
        <v>43985</v>
      </c>
      <c r="B95" s="28"/>
      <c r="C95" s="28"/>
      <c r="D95" s="27"/>
      <c r="E95" s="28"/>
      <c r="F95" s="27"/>
      <c r="G95" s="28"/>
      <c r="H95" s="31"/>
      <c r="I95" s="31"/>
      <c r="J95" s="30"/>
      <c r="K95" s="30"/>
      <c r="L95" s="28"/>
      <c r="M95" s="31"/>
      <c r="N95" s="32"/>
      <c r="O95" s="28"/>
      <c r="P95" s="32"/>
      <c r="Q95" s="28"/>
      <c r="R95" s="31"/>
      <c r="S95" s="31"/>
      <c r="T95" s="30"/>
      <c r="U95" s="30"/>
      <c r="V95" s="30"/>
      <c r="W95" s="30"/>
      <c r="X95" s="30"/>
      <c r="Y95" s="30"/>
      <c r="Z95" s="79"/>
      <c r="AA95" s="79"/>
    </row>
    <row r="96" spans="1:27" ht="14.4" x14ac:dyDescent="0.3">
      <c r="A96" s="78">
        <v>43992</v>
      </c>
      <c r="B96" s="28" t="s">
        <v>138</v>
      </c>
      <c r="C96" s="28">
        <v>53.7</v>
      </c>
      <c r="D96" s="27">
        <v>70.3</v>
      </c>
      <c r="E96" s="28">
        <v>7.58</v>
      </c>
      <c r="F96" s="27">
        <v>190.1</v>
      </c>
      <c r="G96" s="28">
        <v>5.47</v>
      </c>
      <c r="H96" s="34">
        <v>2.6560000000000001</v>
      </c>
      <c r="I96" s="34">
        <v>1.1499999999999999</v>
      </c>
      <c r="J96" s="36">
        <v>0.79975200000000002</v>
      </c>
      <c r="K96" s="36">
        <v>2.6627999999999999E-2</v>
      </c>
      <c r="L96" s="37">
        <v>10.310700000000001</v>
      </c>
      <c r="M96" s="34">
        <v>4.8457610000000004</v>
      </c>
      <c r="N96" s="31">
        <f>I96-(J96+K96)</f>
        <v>0.32361999999999991</v>
      </c>
      <c r="O96" s="28"/>
      <c r="P96" s="32"/>
      <c r="Q96" s="28"/>
      <c r="R96" s="31"/>
      <c r="S96" s="31"/>
      <c r="T96" s="30"/>
      <c r="U96" s="30"/>
      <c r="V96" s="30"/>
      <c r="W96" s="30"/>
      <c r="X96" s="30"/>
      <c r="Y96" s="30"/>
      <c r="Z96" s="79"/>
      <c r="AA96" s="79"/>
    </row>
    <row r="97" spans="1:27" ht="13.2" x14ac:dyDescent="0.25">
      <c r="A97" s="78">
        <v>43999</v>
      </c>
      <c r="B97" s="28"/>
      <c r="C97" s="28"/>
      <c r="D97" s="27"/>
      <c r="E97" s="28"/>
      <c r="F97" s="27"/>
      <c r="G97" s="28"/>
      <c r="H97" s="31"/>
      <c r="I97" s="31"/>
      <c r="J97" s="30"/>
      <c r="K97" s="30"/>
      <c r="L97" s="28"/>
      <c r="M97" s="31"/>
      <c r="N97" s="32"/>
      <c r="O97" s="28"/>
      <c r="P97" s="32"/>
      <c r="Q97" s="28"/>
      <c r="R97" s="31"/>
      <c r="S97" s="31"/>
      <c r="T97" s="30"/>
      <c r="U97" s="30"/>
      <c r="V97" s="30"/>
      <c r="W97" s="30"/>
      <c r="X97" s="30"/>
      <c r="Y97" s="30"/>
      <c r="Z97" s="79"/>
      <c r="AA97" s="79"/>
    </row>
    <row r="98" spans="1:27" ht="14.4" x14ac:dyDescent="0.3">
      <c r="A98" s="78">
        <v>44006</v>
      </c>
      <c r="B98" s="28" t="s">
        <v>138</v>
      </c>
      <c r="C98" s="28">
        <v>53.3</v>
      </c>
      <c r="D98" s="27">
        <v>67.2</v>
      </c>
      <c r="E98" s="28">
        <v>7.26</v>
      </c>
      <c r="F98" s="27">
        <v>194.1</v>
      </c>
      <c r="G98" s="28">
        <v>7.05</v>
      </c>
      <c r="H98" s="34">
        <v>1.355</v>
      </c>
      <c r="I98" s="34">
        <v>0.89900000000000002</v>
      </c>
      <c r="J98" s="36">
        <v>0.822932</v>
      </c>
      <c r="K98" s="36">
        <v>2.9569000000000002E-2</v>
      </c>
      <c r="L98" s="37">
        <v>9.3804479999999995</v>
      </c>
      <c r="M98" s="34">
        <v>2.4629539999999999</v>
      </c>
      <c r="N98" s="31">
        <f>I98-(J98+K98)</f>
        <v>4.6499000000000068E-2</v>
      </c>
      <c r="O98" s="28"/>
      <c r="P98" s="32"/>
      <c r="Q98" s="28"/>
      <c r="R98" s="31"/>
      <c r="S98" s="31"/>
      <c r="T98" s="30"/>
      <c r="U98" s="30"/>
      <c r="V98" s="30"/>
      <c r="W98" s="30"/>
      <c r="X98" s="30"/>
      <c r="Y98" s="30"/>
      <c r="Z98" s="79"/>
      <c r="AA98" s="79"/>
    </row>
    <row r="99" spans="1:27" ht="13.2" x14ac:dyDescent="0.25">
      <c r="A99" s="78">
        <v>44013</v>
      </c>
      <c r="B99" s="28"/>
      <c r="C99" s="28"/>
      <c r="D99" s="27"/>
      <c r="E99" s="28"/>
      <c r="F99" s="27"/>
      <c r="G99" s="28"/>
      <c r="H99" s="31"/>
      <c r="I99" s="31"/>
      <c r="J99" s="30"/>
      <c r="K99" s="30"/>
      <c r="L99" s="28"/>
      <c r="M99" s="31"/>
      <c r="N99" s="32"/>
      <c r="O99" s="28"/>
      <c r="P99" s="32"/>
      <c r="Q99" s="28"/>
      <c r="R99" s="31"/>
      <c r="S99" s="31"/>
      <c r="T99" s="30"/>
      <c r="U99" s="30"/>
      <c r="V99" s="30"/>
      <c r="W99" s="30"/>
      <c r="X99" s="30"/>
      <c r="Y99" s="30"/>
      <c r="Z99" s="79"/>
      <c r="AA99" s="79"/>
    </row>
    <row r="100" spans="1:27" ht="14.4" x14ac:dyDescent="0.3">
      <c r="A100" s="78">
        <v>44020</v>
      </c>
      <c r="B100" s="28" t="s">
        <v>138</v>
      </c>
      <c r="C100" s="28">
        <v>55.5</v>
      </c>
      <c r="D100" s="27">
        <v>74.3</v>
      </c>
      <c r="E100" s="28">
        <v>7.81</v>
      </c>
      <c r="F100" s="27">
        <v>193.6</v>
      </c>
      <c r="G100" s="28">
        <v>5.65</v>
      </c>
      <c r="H100" s="34">
        <v>0.80300000000000005</v>
      </c>
      <c r="I100" s="34">
        <v>0.76100000000000001</v>
      </c>
      <c r="J100" s="36">
        <v>0.75422900000000004</v>
      </c>
      <c r="K100" s="36">
        <v>2.1087000000000002E-2</v>
      </c>
      <c r="L100" s="37">
        <v>7.8307589999999996</v>
      </c>
      <c r="M100" s="34">
        <v>2.1641499999999998</v>
      </c>
      <c r="N100" s="32">
        <v>0</v>
      </c>
      <c r="O100" s="28"/>
      <c r="P100" s="32"/>
      <c r="Q100" s="28"/>
      <c r="R100" s="31"/>
      <c r="S100" s="31"/>
      <c r="T100" s="30"/>
      <c r="U100" s="30"/>
      <c r="V100" s="30"/>
      <c r="W100" s="30"/>
      <c r="X100" s="30"/>
      <c r="Y100" s="30"/>
      <c r="Z100" s="79"/>
      <c r="AA100" s="79"/>
    </row>
    <row r="101" spans="1:27" ht="13.2" x14ac:dyDescent="0.25">
      <c r="A101" s="78">
        <v>44027</v>
      </c>
      <c r="B101" s="28"/>
      <c r="C101" s="28"/>
      <c r="D101" s="27"/>
      <c r="E101" s="28"/>
      <c r="F101" s="27"/>
      <c r="G101" s="28"/>
      <c r="H101" s="31"/>
      <c r="I101" s="31"/>
      <c r="J101" s="30"/>
      <c r="K101" s="30"/>
      <c r="L101" s="28"/>
      <c r="M101" s="31"/>
      <c r="N101" s="32"/>
      <c r="O101" s="28"/>
      <c r="P101" s="32"/>
      <c r="Q101" s="28"/>
      <c r="R101" s="31"/>
      <c r="S101" s="31"/>
      <c r="T101" s="30"/>
      <c r="U101" s="30"/>
      <c r="V101" s="30"/>
      <c r="W101" s="30"/>
      <c r="X101" s="30"/>
      <c r="Y101" s="30"/>
      <c r="Z101" s="79"/>
      <c r="AA101" s="79"/>
    </row>
    <row r="102" spans="1:27" ht="14.4" x14ac:dyDescent="0.3">
      <c r="A102" s="78">
        <v>44034</v>
      </c>
      <c r="B102" s="28" t="s">
        <v>138</v>
      </c>
      <c r="C102" s="28">
        <v>53.5</v>
      </c>
      <c r="D102" s="27">
        <v>67.400000000000006</v>
      </c>
      <c r="E102" s="28">
        <v>7.26</v>
      </c>
      <c r="F102" s="27">
        <v>201.3</v>
      </c>
      <c r="G102" s="28">
        <v>6.37</v>
      </c>
      <c r="H102" s="34">
        <v>1.7050000000000001</v>
      </c>
      <c r="I102" s="34">
        <v>1.004</v>
      </c>
      <c r="J102" s="36">
        <v>0.88272300000000004</v>
      </c>
      <c r="K102" s="36">
        <v>2.46E-2</v>
      </c>
      <c r="L102" s="37">
        <v>12.74722</v>
      </c>
      <c r="M102" s="34">
        <v>2.0941830000000001</v>
      </c>
      <c r="N102" s="31">
        <f>I102-(J102+K102)</f>
        <v>9.6677000000000013E-2</v>
      </c>
      <c r="O102" s="28"/>
      <c r="P102" s="32"/>
      <c r="Q102" s="28"/>
      <c r="R102" s="31"/>
      <c r="S102" s="31"/>
      <c r="T102" s="30"/>
      <c r="U102" s="30"/>
      <c r="V102" s="30"/>
      <c r="W102" s="30"/>
      <c r="X102" s="30"/>
      <c r="Y102" s="30"/>
      <c r="Z102" s="79"/>
      <c r="AA102" s="79"/>
    </row>
    <row r="103" spans="1:27" ht="13.2" x14ac:dyDescent="0.25">
      <c r="A103" s="78">
        <v>44041</v>
      </c>
      <c r="B103" s="28"/>
      <c r="C103" s="28"/>
      <c r="D103" s="27"/>
      <c r="E103" s="28"/>
      <c r="F103" s="27"/>
      <c r="G103" s="28"/>
      <c r="H103" s="31"/>
      <c r="I103" s="31"/>
      <c r="J103" s="30"/>
      <c r="K103" s="30"/>
      <c r="L103" s="28"/>
      <c r="M103" s="31"/>
      <c r="N103" s="32"/>
      <c r="O103" s="28"/>
      <c r="P103" s="32"/>
      <c r="Q103" s="28"/>
      <c r="R103" s="31"/>
      <c r="S103" s="31"/>
      <c r="T103" s="30"/>
      <c r="U103" s="30"/>
      <c r="V103" s="30"/>
      <c r="W103" s="30"/>
      <c r="X103" s="30"/>
      <c r="Y103" s="30"/>
      <c r="Z103" s="79"/>
      <c r="AA103" s="79"/>
    </row>
    <row r="104" spans="1:27" ht="14.4" x14ac:dyDescent="0.3">
      <c r="A104" s="78">
        <v>44048</v>
      </c>
      <c r="B104" s="28" t="s">
        <v>138</v>
      </c>
      <c r="C104" s="28">
        <v>55.6</v>
      </c>
      <c r="D104" s="27">
        <v>73.3</v>
      </c>
      <c r="E104" s="28">
        <v>7.52</v>
      </c>
      <c r="F104" s="27">
        <v>204.3</v>
      </c>
      <c r="G104" s="28">
        <v>6.62</v>
      </c>
      <c r="H104" s="34">
        <v>1.3049999999999999</v>
      </c>
      <c r="I104" s="34">
        <v>0.85499999999999998</v>
      </c>
      <c r="J104" s="36">
        <v>0.74085400000000001</v>
      </c>
      <c r="K104" s="36">
        <v>2.0559999999999998E-2</v>
      </c>
      <c r="L104" s="37">
        <v>7.9234660000000003</v>
      </c>
      <c r="M104" s="34">
        <v>2.2813560000000002</v>
      </c>
      <c r="N104" s="31">
        <f>I104-(J104+K104)</f>
        <v>9.3585999999999947E-2</v>
      </c>
      <c r="O104" s="28"/>
      <c r="P104" s="32"/>
      <c r="Q104" s="28"/>
      <c r="R104" s="31"/>
      <c r="S104" s="31"/>
      <c r="T104" s="30"/>
      <c r="U104" s="30"/>
      <c r="V104" s="30"/>
      <c r="W104" s="30"/>
      <c r="X104" s="30"/>
      <c r="Y104" s="30"/>
      <c r="Z104" s="79"/>
      <c r="AA104" s="79"/>
    </row>
    <row r="105" spans="1:27" ht="13.2" x14ac:dyDescent="0.25">
      <c r="A105" s="78">
        <v>44055</v>
      </c>
      <c r="B105" s="28"/>
      <c r="C105" s="28"/>
      <c r="D105" s="27"/>
      <c r="E105" s="28"/>
      <c r="F105" s="27"/>
      <c r="G105" s="28"/>
      <c r="H105" s="31"/>
      <c r="I105" s="31"/>
      <c r="J105" s="30"/>
      <c r="K105" s="30"/>
      <c r="L105" s="28"/>
      <c r="M105" s="31"/>
      <c r="N105" s="32"/>
      <c r="O105" s="28"/>
      <c r="P105" s="32"/>
      <c r="Q105" s="28"/>
      <c r="R105" s="31"/>
      <c r="S105" s="31"/>
      <c r="T105" s="30"/>
      <c r="U105" s="30"/>
      <c r="V105" s="30"/>
      <c r="W105" s="30"/>
      <c r="X105" s="30"/>
      <c r="Y105" s="30"/>
      <c r="Z105" s="79"/>
      <c r="AA105" s="79"/>
    </row>
    <row r="106" spans="1:27" ht="14.4" x14ac:dyDescent="0.3">
      <c r="A106" s="78">
        <v>44062</v>
      </c>
      <c r="B106" s="28" t="s">
        <v>138</v>
      </c>
      <c r="C106" s="28">
        <v>55.2</v>
      </c>
      <c r="D106" s="27">
        <v>76.400000000000006</v>
      </c>
      <c r="E106" s="28">
        <v>8.06</v>
      </c>
      <c r="F106" s="27">
        <v>194</v>
      </c>
      <c r="G106" s="28">
        <v>6.44</v>
      </c>
      <c r="H106" s="34">
        <v>1.448</v>
      </c>
      <c r="I106" s="34">
        <v>0.90800000000000003</v>
      </c>
      <c r="J106" s="36">
        <v>0.73883200000000004</v>
      </c>
      <c r="K106" s="36">
        <v>1.8692E-2</v>
      </c>
      <c r="L106" s="37">
        <v>6.6759440000000003</v>
      </c>
      <c r="M106" s="34">
        <v>2.5091670000000001</v>
      </c>
      <c r="N106" s="31">
        <f>I106-(J106+K106)</f>
        <v>0.15047599999999994</v>
      </c>
      <c r="O106" s="28"/>
      <c r="P106" s="32"/>
      <c r="Q106" s="28"/>
      <c r="R106" s="31"/>
      <c r="S106" s="31"/>
      <c r="T106" s="30"/>
      <c r="U106" s="30"/>
      <c r="V106" s="30"/>
      <c r="W106" s="30"/>
      <c r="X106" s="30"/>
      <c r="Y106" s="30"/>
      <c r="Z106" s="79"/>
      <c r="AA106" s="79"/>
    </row>
    <row r="107" spans="1:27" ht="13.2" x14ac:dyDescent="0.25">
      <c r="A107" s="78">
        <v>44069</v>
      </c>
      <c r="B107" s="28"/>
      <c r="C107" s="28"/>
      <c r="D107" s="27"/>
      <c r="E107" s="28"/>
      <c r="F107" s="27"/>
      <c r="G107" s="28"/>
      <c r="H107" s="31"/>
      <c r="I107" s="31"/>
      <c r="J107" s="30"/>
      <c r="K107" s="30"/>
      <c r="L107" s="28"/>
      <c r="M107" s="31"/>
      <c r="N107" s="32"/>
      <c r="O107" s="28"/>
      <c r="P107" s="32"/>
      <c r="Q107" s="28"/>
      <c r="R107" s="31"/>
      <c r="S107" s="31"/>
      <c r="T107" s="30"/>
      <c r="U107" s="30"/>
      <c r="V107" s="30"/>
      <c r="W107" s="30"/>
      <c r="X107" s="30"/>
      <c r="Y107" s="30"/>
      <c r="Z107" s="79"/>
      <c r="AA107" s="79"/>
    </row>
    <row r="108" spans="1:27" ht="14.4" x14ac:dyDescent="0.3">
      <c r="A108" s="78">
        <v>44076</v>
      </c>
      <c r="B108" s="28" t="s">
        <v>138</v>
      </c>
      <c r="C108" s="28">
        <v>54.5</v>
      </c>
      <c r="D108" s="27">
        <v>73.2</v>
      </c>
      <c r="E108" s="28">
        <v>7.8</v>
      </c>
      <c r="F108" s="27">
        <v>203.3</v>
      </c>
      <c r="G108" s="28">
        <v>6.29</v>
      </c>
      <c r="H108" s="34">
        <v>1.0489999999999999</v>
      </c>
      <c r="I108" s="34">
        <v>0.79330000000000001</v>
      </c>
      <c r="J108" s="36">
        <v>0.74732200000000004</v>
      </c>
      <c r="K108" s="36">
        <v>1.7201000000000001E-2</v>
      </c>
      <c r="L108" s="37">
        <v>5.8382870000000002</v>
      </c>
      <c r="M108" s="34">
        <v>1.7267680000000001</v>
      </c>
      <c r="N108" s="31">
        <f>I108-(J108+K108)</f>
        <v>2.8776999999999942E-2</v>
      </c>
      <c r="O108" s="28"/>
      <c r="P108" s="32"/>
      <c r="Q108" s="28"/>
      <c r="R108" s="31"/>
      <c r="S108" s="31"/>
      <c r="T108" s="30"/>
      <c r="U108" s="30"/>
      <c r="V108" s="30"/>
      <c r="W108" s="30"/>
      <c r="X108" s="30"/>
      <c r="Y108" s="30"/>
      <c r="Z108" s="79"/>
      <c r="AA108" s="79"/>
    </row>
    <row r="109" spans="1:27" ht="13.2" x14ac:dyDescent="0.25">
      <c r="A109" s="78">
        <v>44083</v>
      </c>
      <c r="B109" s="28"/>
      <c r="C109" s="28"/>
      <c r="D109" s="27"/>
      <c r="E109" s="28"/>
      <c r="F109" s="27"/>
      <c r="G109" s="28"/>
      <c r="H109" s="31"/>
      <c r="I109" s="31"/>
      <c r="J109" s="30"/>
      <c r="K109" s="30"/>
      <c r="L109" s="28"/>
      <c r="M109" s="31"/>
      <c r="N109" s="32"/>
      <c r="O109" s="28"/>
      <c r="P109" s="32"/>
      <c r="Q109" s="32"/>
      <c r="R109" s="31"/>
      <c r="S109" s="31"/>
      <c r="T109" s="30"/>
      <c r="U109" s="30"/>
      <c r="V109" s="30"/>
      <c r="W109" s="30"/>
      <c r="X109" s="30"/>
      <c r="Y109" s="30"/>
      <c r="Z109" s="30"/>
      <c r="AA109" s="30"/>
    </row>
    <row r="110" spans="1:27" ht="14.4" x14ac:dyDescent="0.3">
      <c r="A110" s="78">
        <v>44090</v>
      </c>
      <c r="B110" s="28" t="s">
        <v>138</v>
      </c>
      <c r="C110" s="28">
        <v>53.8</v>
      </c>
      <c r="D110" s="27">
        <v>74.099999999999994</v>
      </c>
      <c r="E110" s="28">
        <v>7.96</v>
      </c>
      <c r="F110" s="27">
        <v>205.9</v>
      </c>
      <c r="G110" s="28">
        <v>5.78</v>
      </c>
      <c r="H110" s="34">
        <v>1.302</v>
      </c>
      <c r="I110" s="34">
        <v>0.71879999999999999</v>
      </c>
      <c r="J110" s="36">
        <v>0.74251</v>
      </c>
      <c r="K110" s="36">
        <v>1.7099999999999999E-3</v>
      </c>
      <c r="L110" s="37">
        <v>7.2865270000000004</v>
      </c>
      <c r="M110" s="34">
        <v>3.0458620000000001</v>
      </c>
      <c r="N110" s="32">
        <v>0</v>
      </c>
      <c r="O110" s="28"/>
      <c r="P110" s="32"/>
      <c r="Q110" s="32"/>
      <c r="R110" s="31"/>
      <c r="S110" s="31"/>
      <c r="T110" s="30"/>
      <c r="U110" s="30"/>
      <c r="V110" s="30"/>
      <c r="W110" s="30"/>
      <c r="X110" s="30"/>
      <c r="Y110" s="30"/>
      <c r="Z110" s="30"/>
      <c r="AA110" s="30"/>
    </row>
    <row r="111" spans="1:27" ht="13.2" x14ac:dyDescent="0.25">
      <c r="A111" s="78">
        <v>44097</v>
      </c>
      <c r="B111" s="28"/>
      <c r="C111" s="28"/>
      <c r="D111" s="27"/>
      <c r="E111" s="28"/>
      <c r="F111" s="27"/>
      <c r="G111" s="28"/>
      <c r="H111" s="31"/>
      <c r="I111" s="31"/>
      <c r="J111" s="30"/>
      <c r="K111" s="30"/>
      <c r="L111" s="28"/>
      <c r="M111" s="31"/>
      <c r="N111" s="32"/>
      <c r="O111" s="28"/>
      <c r="P111" s="32"/>
      <c r="Q111" s="32"/>
      <c r="R111" s="31"/>
      <c r="S111" s="31"/>
      <c r="T111" s="30"/>
      <c r="U111" s="30"/>
      <c r="V111" s="30"/>
      <c r="W111" s="30"/>
      <c r="X111" s="30"/>
      <c r="Y111" s="30"/>
      <c r="Z111" s="30"/>
      <c r="AA111" s="30"/>
    </row>
    <row r="112" spans="1:27" ht="14.4" x14ac:dyDescent="0.3">
      <c r="A112" s="78">
        <v>44104</v>
      </c>
      <c r="B112" s="28" t="s">
        <v>138</v>
      </c>
      <c r="C112" s="28">
        <v>55.6</v>
      </c>
      <c r="D112" s="27">
        <v>71</v>
      </c>
      <c r="E112" s="28">
        <v>7.64</v>
      </c>
      <c r="F112" s="27">
        <v>207.8</v>
      </c>
      <c r="G112" s="28">
        <v>5.32</v>
      </c>
      <c r="H112" s="34">
        <v>2.4289999999999998</v>
      </c>
      <c r="I112" s="34">
        <v>0.98729999999999996</v>
      </c>
      <c r="J112" s="36">
        <v>0.740089</v>
      </c>
      <c r="K112" s="36">
        <v>2.8819000000000001E-2</v>
      </c>
      <c r="L112" s="37">
        <v>11.976940000000001</v>
      </c>
      <c r="M112" s="34">
        <v>3.3234590000000002</v>
      </c>
      <c r="N112" s="31">
        <f>I112-(J112+K112)</f>
        <v>0.21839199999999992</v>
      </c>
      <c r="O112" s="28"/>
      <c r="P112" s="32"/>
      <c r="Q112" s="32"/>
      <c r="R112" s="31"/>
      <c r="S112" s="31"/>
      <c r="T112" s="30"/>
      <c r="U112" s="30"/>
      <c r="V112" s="30"/>
      <c r="W112" s="30"/>
      <c r="X112" s="30"/>
      <c r="Y112" s="30"/>
      <c r="Z112" s="30"/>
      <c r="AA112" s="30"/>
    </row>
    <row r="113" spans="1:27" ht="13.2" x14ac:dyDescent="0.25">
      <c r="A113" s="78">
        <v>44111</v>
      </c>
      <c r="B113" s="28"/>
      <c r="C113" s="28"/>
      <c r="D113" s="27"/>
      <c r="E113" s="28"/>
      <c r="F113" s="27"/>
      <c r="G113" s="28"/>
      <c r="H113" s="31"/>
      <c r="I113" s="31"/>
      <c r="J113" s="30"/>
      <c r="K113" s="30"/>
      <c r="L113" s="28"/>
      <c r="M113" s="31"/>
      <c r="N113" s="32"/>
      <c r="O113" s="28"/>
      <c r="P113" s="32"/>
      <c r="Q113" s="32"/>
      <c r="R113" s="31"/>
      <c r="S113" s="31"/>
      <c r="T113" s="30"/>
      <c r="U113" s="30"/>
      <c r="V113" s="30"/>
      <c r="W113" s="30"/>
      <c r="X113" s="30"/>
      <c r="Y113" s="30"/>
      <c r="Z113" s="30"/>
      <c r="AA113" s="30"/>
    </row>
    <row r="114" spans="1:27" ht="14.4" x14ac:dyDescent="0.3">
      <c r="A114" s="78">
        <v>44118</v>
      </c>
      <c r="B114" s="28" t="s">
        <v>138</v>
      </c>
      <c r="C114" s="28">
        <v>52.4</v>
      </c>
      <c r="D114" s="27">
        <v>72.3</v>
      </c>
      <c r="E114" s="28">
        <v>7.91</v>
      </c>
      <c r="F114" s="27">
        <v>208.3</v>
      </c>
      <c r="G114" s="28">
        <v>6.14</v>
      </c>
      <c r="H114" s="34">
        <v>1.161</v>
      </c>
      <c r="I114" s="34">
        <v>0.77610000000000001</v>
      </c>
      <c r="J114" s="36">
        <v>0.76608399999999999</v>
      </c>
      <c r="K114" s="36">
        <v>1.5415999999999999E-2</v>
      </c>
      <c r="L114" s="37">
        <v>6.931654</v>
      </c>
      <c r="M114" s="34">
        <v>2.0089860000000002</v>
      </c>
      <c r="N114" s="32">
        <v>0</v>
      </c>
      <c r="O114" s="28"/>
      <c r="P114" s="32"/>
      <c r="Q114" s="32"/>
      <c r="R114" s="31"/>
      <c r="S114" s="31"/>
      <c r="T114" s="30"/>
      <c r="U114" s="30"/>
      <c r="V114" s="30"/>
      <c r="W114" s="30"/>
      <c r="X114" s="30"/>
      <c r="Y114" s="30"/>
      <c r="Z114" s="30"/>
      <c r="AA114" s="30"/>
    </row>
    <row r="115" spans="1:27" ht="13.2" x14ac:dyDescent="0.25">
      <c r="A115" s="78">
        <v>44125</v>
      </c>
      <c r="B115" s="28"/>
      <c r="C115" s="28"/>
      <c r="D115" s="27"/>
      <c r="E115" s="28"/>
      <c r="F115" s="27"/>
      <c r="G115" s="28"/>
      <c r="H115" s="31"/>
      <c r="I115" s="31"/>
      <c r="J115" s="30"/>
      <c r="K115" s="30"/>
      <c r="L115" s="28"/>
      <c r="M115" s="31"/>
      <c r="N115" s="32"/>
      <c r="O115" s="28"/>
      <c r="P115" s="32"/>
      <c r="Q115" s="32"/>
      <c r="R115" s="31"/>
      <c r="S115" s="31"/>
      <c r="T115" s="30"/>
      <c r="U115" s="30"/>
      <c r="V115" s="30"/>
      <c r="W115" s="30"/>
      <c r="X115" s="30"/>
      <c r="Y115" s="30"/>
      <c r="Z115" s="30"/>
      <c r="AA115" s="30"/>
    </row>
    <row r="116" spans="1:27" ht="14.4" x14ac:dyDescent="0.3">
      <c r="A116" s="78">
        <v>44132</v>
      </c>
      <c r="B116" s="28" t="s">
        <v>138</v>
      </c>
      <c r="C116" s="28">
        <v>51.6</v>
      </c>
      <c r="D116" s="27">
        <v>69.5</v>
      </c>
      <c r="E116" s="28">
        <v>7.67</v>
      </c>
      <c r="F116" s="27">
        <v>205.4</v>
      </c>
      <c r="G116" s="28"/>
      <c r="H116" s="34">
        <v>1.5740000000000001</v>
      </c>
      <c r="I116" s="34">
        <v>0.64890000000000003</v>
      </c>
      <c r="J116" s="36">
        <v>0.73730700000000005</v>
      </c>
      <c r="K116" s="36">
        <v>1.9612000000000001E-2</v>
      </c>
      <c r="L116" s="37">
        <v>7.6516799999999998</v>
      </c>
      <c r="M116" s="34">
        <v>2.2868930000000001</v>
      </c>
      <c r="N116" s="32">
        <v>0</v>
      </c>
      <c r="O116" s="28"/>
      <c r="P116" s="32"/>
      <c r="Q116" s="32"/>
      <c r="R116" s="31"/>
      <c r="S116" s="31"/>
      <c r="T116" s="30"/>
      <c r="U116" s="30"/>
      <c r="V116" s="30"/>
      <c r="W116" s="30"/>
      <c r="X116" s="30"/>
      <c r="Y116" s="30"/>
      <c r="Z116" s="30"/>
      <c r="AA116" s="30"/>
    </row>
    <row r="117" spans="1:27" ht="13.2" x14ac:dyDescent="0.25">
      <c r="A117" s="78">
        <v>44139</v>
      </c>
      <c r="B117" s="28"/>
      <c r="C117" s="28"/>
      <c r="D117" s="27"/>
      <c r="E117" s="28"/>
      <c r="F117" s="27"/>
      <c r="G117" s="28"/>
      <c r="H117" s="31"/>
      <c r="I117" s="31"/>
      <c r="J117" s="30"/>
      <c r="K117" s="30"/>
      <c r="L117" s="28"/>
      <c r="M117" s="31"/>
      <c r="N117" s="32"/>
      <c r="O117" s="28"/>
      <c r="P117" s="32"/>
      <c r="Q117" s="32"/>
      <c r="R117" s="31"/>
      <c r="S117" s="31"/>
      <c r="T117" s="30"/>
      <c r="U117" s="30"/>
      <c r="V117" s="30"/>
      <c r="W117" s="30"/>
      <c r="X117" s="30"/>
      <c r="Y117" s="30"/>
      <c r="Z117" s="30"/>
      <c r="AA117" s="30"/>
    </row>
    <row r="118" spans="1:27" ht="14.4" x14ac:dyDescent="0.3">
      <c r="A118" s="78">
        <v>44146</v>
      </c>
      <c r="B118" s="28" t="s">
        <v>138</v>
      </c>
      <c r="C118" s="28">
        <v>54.4</v>
      </c>
      <c r="D118" s="27">
        <v>71.7</v>
      </c>
      <c r="E118" s="28">
        <v>7.63</v>
      </c>
      <c r="F118" s="27">
        <v>205.8</v>
      </c>
      <c r="G118" s="28"/>
      <c r="H118" s="34">
        <v>0.91830000000000001</v>
      </c>
      <c r="I118" s="34">
        <v>0.81389999999999996</v>
      </c>
      <c r="J118" s="36">
        <v>0.75764799999999999</v>
      </c>
      <c r="K118" s="36">
        <v>1.2190400000000001E-2</v>
      </c>
      <c r="L118" s="37">
        <v>5.8481810000000003</v>
      </c>
      <c r="M118" s="34">
        <v>2.1456119999999999</v>
      </c>
      <c r="N118" s="31">
        <f>I118-(J118+K118)</f>
        <v>4.4061599999999923E-2</v>
      </c>
      <c r="O118" s="28"/>
      <c r="P118" s="32"/>
      <c r="Q118" s="32"/>
      <c r="R118" s="31"/>
      <c r="S118" s="31"/>
      <c r="T118" s="30"/>
      <c r="U118" s="30"/>
      <c r="V118" s="30"/>
      <c r="W118" s="30"/>
      <c r="X118" s="30"/>
      <c r="Y118" s="30"/>
      <c r="Z118" s="30"/>
      <c r="AA118" s="30"/>
    </row>
    <row r="119" spans="1:27" ht="13.2" x14ac:dyDescent="0.25">
      <c r="A119" s="78">
        <v>44153</v>
      </c>
      <c r="B119" s="28"/>
      <c r="C119" s="28"/>
      <c r="D119" s="27"/>
      <c r="E119" s="28"/>
      <c r="F119" s="27"/>
      <c r="G119" s="28"/>
      <c r="H119" s="31"/>
      <c r="I119" s="31"/>
      <c r="J119" s="30"/>
      <c r="K119" s="30"/>
      <c r="L119" s="28"/>
      <c r="M119" s="31"/>
      <c r="N119" s="32"/>
      <c r="O119" s="28"/>
      <c r="P119" s="32"/>
      <c r="Q119" s="32"/>
      <c r="R119" s="31"/>
      <c r="S119" s="31"/>
      <c r="T119" s="30"/>
      <c r="U119" s="30"/>
      <c r="V119" s="30"/>
      <c r="W119" s="30"/>
      <c r="X119" s="30"/>
      <c r="Y119" s="30"/>
      <c r="Z119" s="30"/>
      <c r="AA119" s="30"/>
    </row>
    <row r="120" spans="1:27" ht="14.4" x14ac:dyDescent="0.3">
      <c r="A120" s="78">
        <v>44160</v>
      </c>
      <c r="B120" s="28" t="s">
        <v>138</v>
      </c>
      <c r="C120" s="28">
        <v>50.1</v>
      </c>
      <c r="D120" s="27">
        <v>77</v>
      </c>
      <c r="E120" s="28">
        <v>8.66</v>
      </c>
      <c r="F120" s="27">
        <v>205.8</v>
      </c>
      <c r="G120" s="28">
        <v>6.04</v>
      </c>
      <c r="H120" s="34">
        <v>0.93169999999999997</v>
      </c>
      <c r="I120" s="34">
        <v>0.78949999999999998</v>
      </c>
      <c r="J120" s="36">
        <v>0.75360300000000002</v>
      </c>
      <c r="K120" s="36">
        <v>1.20553E-2</v>
      </c>
      <c r="L120" s="37">
        <v>6.4229029999999998</v>
      </c>
      <c r="M120" s="34">
        <v>2.4566859999999999</v>
      </c>
      <c r="N120" s="31">
        <f>I120-(J120+K120)</f>
        <v>2.3841699999999966E-2</v>
      </c>
      <c r="O120" s="28"/>
      <c r="P120" s="32"/>
      <c r="Q120" s="32"/>
      <c r="R120" s="31"/>
      <c r="S120" s="31"/>
      <c r="T120" s="30"/>
      <c r="U120" s="30"/>
      <c r="V120" s="30"/>
      <c r="W120" s="30"/>
      <c r="X120" s="30"/>
      <c r="Y120" s="30"/>
      <c r="Z120" s="30"/>
      <c r="AA120" s="30"/>
    </row>
    <row r="121" spans="1:27" ht="13.2" x14ac:dyDescent="0.25">
      <c r="A121" s="78">
        <v>44167</v>
      </c>
      <c r="B121" s="28"/>
      <c r="C121" s="28"/>
      <c r="D121" s="27"/>
      <c r="E121" s="28"/>
      <c r="F121" s="27"/>
      <c r="G121" s="28"/>
      <c r="H121" s="31"/>
      <c r="I121" s="31"/>
      <c r="J121" s="30"/>
      <c r="K121" s="30"/>
      <c r="L121" s="28"/>
      <c r="M121" s="31"/>
      <c r="N121" s="32"/>
      <c r="O121" s="28"/>
      <c r="P121" s="32"/>
      <c r="Q121" s="32"/>
      <c r="R121" s="31"/>
      <c r="S121" s="31"/>
      <c r="T121" s="30"/>
      <c r="U121" s="30"/>
      <c r="V121" s="30"/>
      <c r="W121" s="30"/>
      <c r="X121" s="30"/>
      <c r="Y121" s="30"/>
      <c r="Z121" s="30"/>
      <c r="AA121" s="30"/>
    </row>
    <row r="122" spans="1:27" ht="14.4" x14ac:dyDescent="0.3">
      <c r="A122" s="78">
        <v>44174</v>
      </c>
      <c r="B122" s="28" t="s">
        <v>138</v>
      </c>
      <c r="C122" s="28">
        <v>47.5</v>
      </c>
      <c r="D122" s="27">
        <v>77.8</v>
      </c>
      <c r="E122" s="28">
        <v>9.06</v>
      </c>
      <c r="F122" s="27">
        <v>190.1</v>
      </c>
      <c r="G122" s="28">
        <v>6.14</v>
      </c>
      <c r="H122" s="43">
        <v>0.94499999999999995</v>
      </c>
      <c r="I122" s="43">
        <v>0.88100000000000001</v>
      </c>
      <c r="J122" s="36">
        <v>0.85849200000000003</v>
      </c>
      <c r="K122" s="36">
        <v>6.1952999999999999E-3</v>
      </c>
      <c r="L122" s="37">
        <v>5.9317390000000003</v>
      </c>
      <c r="M122" s="34">
        <v>2.4064679999999998</v>
      </c>
      <c r="N122" s="31">
        <f>I122-(J122+K122)</f>
        <v>1.6312699999999958E-2</v>
      </c>
      <c r="O122" s="28"/>
      <c r="P122" s="32"/>
      <c r="Q122" s="32"/>
      <c r="R122" s="31"/>
      <c r="S122" s="31"/>
      <c r="T122" s="30"/>
      <c r="U122" s="30"/>
      <c r="V122" s="30"/>
      <c r="W122" s="30"/>
      <c r="X122" s="30"/>
      <c r="Y122" s="30"/>
      <c r="Z122" s="30"/>
      <c r="AA122" s="30"/>
    </row>
    <row r="123" spans="1:27" ht="13.2" x14ac:dyDescent="0.25">
      <c r="A123" s="78">
        <v>44181</v>
      </c>
      <c r="B123" s="28"/>
      <c r="C123" s="28"/>
      <c r="D123" s="27"/>
      <c r="E123" s="28"/>
      <c r="F123" s="27"/>
      <c r="G123" s="28"/>
      <c r="H123" s="31"/>
      <c r="I123" s="31"/>
      <c r="J123" s="30"/>
      <c r="K123" s="30"/>
      <c r="L123" s="28"/>
      <c r="M123" s="31"/>
      <c r="N123" s="32"/>
      <c r="O123" s="28"/>
      <c r="P123" s="32"/>
      <c r="Q123" s="32"/>
      <c r="R123" s="31"/>
      <c r="S123" s="31"/>
      <c r="T123" s="30"/>
      <c r="U123" s="30"/>
      <c r="V123" s="30"/>
      <c r="W123" s="30"/>
      <c r="X123" s="30"/>
      <c r="Y123" s="30"/>
      <c r="Z123" s="30"/>
      <c r="AA123" s="30"/>
    </row>
    <row r="124" spans="1:27" ht="14.4" x14ac:dyDescent="0.3">
      <c r="A124" s="78">
        <v>44188</v>
      </c>
      <c r="B124" s="28" t="s">
        <v>138</v>
      </c>
      <c r="C124" s="28">
        <v>47.1</v>
      </c>
      <c r="D124" s="27">
        <v>78.400000000000006</v>
      </c>
      <c r="E124" s="28">
        <v>9.19</v>
      </c>
      <c r="F124" s="27">
        <v>196</v>
      </c>
      <c r="G124" s="28">
        <v>6.02</v>
      </c>
      <c r="H124" s="43">
        <v>1.724</v>
      </c>
      <c r="I124" s="43">
        <v>1.0660000000000001</v>
      </c>
      <c r="J124" s="36">
        <v>0.86336599999999997</v>
      </c>
      <c r="K124" s="36">
        <v>5.548E-3</v>
      </c>
      <c r="L124" s="37">
        <v>7.0271920000000003</v>
      </c>
      <c r="M124" s="34">
        <v>2.9280240000000002</v>
      </c>
      <c r="N124" s="31">
        <f>I124-(J124+K124)</f>
        <v>0.19708600000000009</v>
      </c>
      <c r="O124" s="28"/>
      <c r="P124" s="32"/>
      <c r="Q124" s="32"/>
      <c r="R124" s="31"/>
      <c r="S124" s="31"/>
      <c r="T124" s="30"/>
      <c r="U124" s="30"/>
      <c r="V124" s="30"/>
      <c r="W124" s="30"/>
      <c r="X124" s="30"/>
      <c r="Y124" s="30"/>
      <c r="Z124" s="30"/>
      <c r="AA124" s="30"/>
    </row>
    <row r="125" spans="1:27" ht="13.2" x14ac:dyDescent="0.25">
      <c r="A125" s="78">
        <v>44195</v>
      </c>
      <c r="B125" s="28"/>
      <c r="C125" s="28"/>
      <c r="D125" s="27"/>
      <c r="E125" s="28"/>
      <c r="F125" s="27"/>
      <c r="G125" s="28"/>
      <c r="H125" s="31"/>
      <c r="I125" s="31"/>
      <c r="J125" s="30"/>
      <c r="K125" s="30"/>
      <c r="L125" s="28"/>
      <c r="M125" s="31"/>
      <c r="N125" s="32"/>
      <c r="O125" s="28"/>
      <c r="P125" s="32"/>
      <c r="Q125" s="32"/>
      <c r="R125" s="31"/>
      <c r="S125" s="31"/>
      <c r="T125" s="30"/>
      <c r="U125" s="30"/>
      <c r="V125" s="30"/>
      <c r="W125" s="30"/>
      <c r="X125" s="30"/>
      <c r="Y125" s="30"/>
      <c r="Z125" s="30"/>
      <c r="AA125" s="30"/>
    </row>
    <row r="126" spans="1:27" ht="13.2" x14ac:dyDescent="0.25">
      <c r="A126" s="78"/>
      <c r="B126" s="28"/>
      <c r="C126" s="28"/>
      <c r="D126" s="27"/>
      <c r="E126" s="28"/>
      <c r="F126" s="27"/>
      <c r="G126" s="28"/>
      <c r="H126" s="31"/>
      <c r="I126" s="31"/>
      <c r="J126" s="30"/>
      <c r="K126" s="30"/>
      <c r="L126" s="28"/>
      <c r="M126" s="31"/>
      <c r="N126" s="32"/>
      <c r="O126" s="28"/>
      <c r="P126" s="32"/>
      <c r="Q126" s="32"/>
      <c r="R126" s="31"/>
      <c r="S126" s="31"/>
      <c r="T126" s="30"/>
      <c r="U126" s="30"/>
      <c r="V126" s="30"/>
      <c r="W126" s="30"/>
      <c r="X126" s="30"/>
      <c r="Y126" s="30"/>
      <c r="Z126" s="30"/>
      <c r="AA126" s="30"/>
    </row>
    <row r="127" spans="1:27" ht="13.2" x14ac:dyDescent="0.25">
      <c r="A127" s="78"/>
      <c r="B127" s="28"/>
      <c r="C127" s="28"/>
      <c r="D127" s="27"/>
      <c r="E127" s="28"/>
      <c r="F127" s="27"/>
      <c r="G127" s="28"/>
      <c r="H127" s="31"/>
      <c r="I127" s="31"/>
      <c r="J127" s="30"/>
      <c r="K127" s="30"/>
      <c r="L127" s="28"/>
      <c r="M127" s="31"/>
      <c r="N127" s="32"/>
      <c r="O127" s="28"/>
      <c r="P127" s="32"/>
      <c r="Q127" s="32"/>
      <c r="R127" s="31"/>
      <c r="S127" s="31"/>
      <c r="T127" s="30"/>
      <c r="U127" s="30"/>
      <c r="V127" s="30"/>
      <c r="W127" s="30"/>
      <c r="X127" s="30"/>
      <c r="Y127" s="30"/>
      <c r="Z127" s="30"/>
      <c r="AA127" s="30"/>
    </row>
    <row r="128" spans="1:27" ht="13.2" x14ac:dyDescent="0.25">
      <c r="A128" s="78"/>
      <c r="B128" s="28"/>
      <c r="C128" s="28"/>
      <c r="D128" s="27"/>
      <c r="E128" s="28"/>
      <c r="F128" s="27"/>
      <c r="G128" s="28"/>
      <c r="H128" s="31"/>
      <c r="I128" s="31"/>
      <c r="J128" s="30"/>
      <c r="K128" s="30"/>
      <c r="L128" s="28"/>
      <c r="M128" s="31"/>
      <c r="N128" s="32"/>
      <c r="O128" s="28"/>
      <c r="P128" s="32"/>
      <c r="Q128" s="32"/>
      <c r="R128" s="31"/>
      <c r="S128" s="31"/>
      <c r="T128" s="30"/>
      <c r="U128" s="30"/>
      <c r="V128" s="30"/>
      <c r="W128" s="30"/>
      <c r="X128" s="30"/>
      <c r="Y128" s="30"/>
      <c r="Z128" s="30"/>
      <c r="AA128" s="30"/>
    </row>
    <row r="129" spans="1:27" ht="13.2" x14ac:dyDescent="0.25">
      <c r="A129" s="78"/>
      <c r="B129" s="28"/>
      <c r="C129" s="28"/>
      <c r="D129" s="27"/>
      <c r="E129" s="28"/>
      <c r="F129" s="27"/>
      <c r="G129" s="28"/>
      <c r="H129" s="31"/>
      <c r="I129" s="31"/>
      <c r="J129" s="30"/>
      <c r="K129" s="30"/>
      <c r="L129" s="28"/>
      <c r="M129" s="31"/>
      <c r="N129" s="32"/>
      <c r="O129" s="28"/>
      <c r="P129" s="32"/>
      <c r="Q129" s="32"/>
      <c r="R129" s="31"/>
      <c r="S129" s="31"/>
      <c r="T129" s="30"/>
      <c r="U129" s="30"/>
      <c r="V129" s="30"/>
      <c r="W129" s="30"/>
      <c r="X129" s="30"/>
      <c r="Y129" s="30"/>
      <c r="Z129" s="30"/>
      <c r="AA129" s="30"/>
    </row>
    <row r="130" spans="1:27" ht="13.2" x14ac:dyDescent="0.25">
      <c r="A130" s="78"/>
      <c r="B130" s="28"/>
      <c r="C130" s="28"/>
      <c r="D130" s="27"/>
      <c r="E130" s="28"/>
      <c r="F130" s="27"/>
      <c r="G130" s="28"/>
      <c r="H130" s="31"/>
      <c r="I130" s="31"/>
      <c r="J130" s="30"/>
      <c r="K130" s="30"/>
      <c r="L130" s="28"/>
      <c r="M130" s="31"/>
      <c r="N130" s="32"/>
      <c r="O130" s="28"/>
      <c r="P130" s="32"/>
      <c r="Q130" s="32"/>
      <c r="R130" s="31"/>
      <c r="S130" s="31"/>
      <c r="T130" s="30"/>
      <c r="U130" s="30"/>
      <c r="V130" s="30"/>
      <c r="W130" s="30"/>
      <c r="X130" s="30"/>
      <c r="Y130" s="30"/>
      <c r="Z130" s="30"/>
      <c r="AA130" s="30"/>
    </row>
    <row r="131" spans="1:27" ht="13.2" x14ac:dyDescent="0.25">
      <c r="A131" s="78"/>
      <c r="B131" s="28"/>
      <c r="C131" s="28"/>
      <c r="D131" s="27"/>
      <c r="E131" s="28"/>
      <c r="F131" s="27"/>
      <c r="G131" s="28"/>
      <c r="H131" s="31"/>
      <c r="I131" s="31"/>
      <c r="J131" s="30"/>
      <c r="K131" s="30"/>
      <c r="L131" s="28"/>
      <c r="M131" s="31"/>
      <c r="N131" s="32"/>
      <c r="O131" s="28"/>
      <c r="P131" s="32"/>
      <c r="Q131" s="32"/>
      <c r="R131" s="31"/>
      <c r="S131" s="31"/>
      <c r="T131" s="30"/>
      <c r="U131" s="30"/>
      <c r="V131" s="30"/>
      <c r="W131" s="30"/>
      <c r="X131" s="30"/>
      <c r="Y131" s="30"/>
      <c r="Z131" s="30"/>
      <c r="AA131" s="30"/>
    </row>
    <row r="132" spans="1:27" ht="13.2" x14ac:dyDescent="0.25">
      <c r="A132" s="78"/>
      <c r="B132" s="28"/>
      <c r="C132" s="28"/>
      <c r="D132" s="27"/>
      <c r="E132" s="28"/>
      <c r="F132" s="27"/>
      <c r="G132" s="28"/>
      <c r="H132" s="31"/>
      <c r="I132" s="31"/>
      <c r="J132" s="30"/>
      <c r="K132" s="30"/>
      <c r="L132" s="28"/>
      <c r="M132" s="31"/>
      <c r="N132" s="32"/>
      <c r="O132" s="28"/>
      <c r="P132" s="32"/>
      <c r="Q132" s="32"/>
      <c r="R132" s="31"/>
      <c r="S132" s="31"/>
      <c r="T132" s="30"/>
      <c r="U132" s="30"/>
      <c r="V132" s="30"/>
      <c r="W132" s="30"/>
      <c r="X132" s="30"/>
      <c r="Y132" s="30"/>
      <c r="Z132" s="30"/>
      <c r="AA132" s="30"/>
    </row>
    <row r="133" spans="1:27" ht="13.2" x14ac:dyDescent="0.25">
      <c r="A133" s="78"/>
      <c r="B133" s="28"/>
      <c r="C133" s="28"/>
      <c r="D133" s="27"/>
      <c r="E133" s="28"/>
      <c r="F133" s="27"/>
      <c r="G133" s="28"/>
      <c r="H133" s="31"/>
      <c r="I133" s="31"/>
      <c r="J133" s="30"/>
      <c r="K133" s="30"/>
      <c r="L133" s="28"/>
      <c r="M133" s="31"/>
      <c r="N133" s="32"/>
      <c r="O133" s="28"/>
      <c r="P133" s="32"/>
      <c r="Q133" s="32"/>
      <c r="R133" s="31"/>
      <c r="S133" s="31"/>
      <c r="T133" s="30"/>
      <c r="U133" s="30"/>
      <c r="V133" s="30"/>
      <c r="W133" s="30"/>
      <c r="X133" s="30"/>
      <c r="Y133" s="30"/>
      <c r="Z133" s="30"/>
      <c r="AA133" s="30"/>
    </row>
    <row r="134" spans="1:27" ht="13.2" x14ac:dyDescent="0.25">
      <c r="A134" s="78"/>
      <c r="B134" s="28"/>
      <c r="C134" s="28"/>
      <c r="D134" s="27"/>
      <c r="E134" s="28"/>
      <c r="F134" s="27"/>
      <c r="G134" s="28"/>
      <c r="H134" s="31"/>
      <c r="I134" s="31"/>
      <c r="J134" s="30"/>
      <c r="K134" s="30"/>
      <c r="L134" s="28"/>
      <c r="M134" s="31"/>
      <c r="N134" s="32"/>
      <c r="O134" s="28"/>
      <c r="P134" s="32"/>
      <c r="Q134" s="32"/>
      <c r="R134" s="31"/>
      <c r="S134" s="31"/>
      <c r="T134" s="30"/>
      <c r="U134" s="30"/>
      <c r="V134" s="30"/>
      <c r="W134" s="30"/>
      <c r="X134" s="30"/>
      <c r="Y134" s="30"/>
      <c r="Z134" s="30"/>
      <c r="AA134" s="30"/>
    </row>
    <row r="135" spans="1:27" ht="13.2" x14ac:dyDescent="0.25">
      <c r="A135" s="78"/>
      <c r="B135" s="28"/>
      <c r="C135" s="28"/>
      <c r="D135" s="27"/>
      <c r="E135" s="28"/>
      <c r="F135" s="27"/>
      <c r="G135" s="28"/>
      <c r="H135" s="31"/>
      <c r="I135" s="31"/>
      <c r="J135" s="30"/>
      <c r="K135" s="30"/>
      <c r="L135" s="28"/>
      <c r="M135" s="31"/>
      <c r="N135" s="32"/>
      <c r="O135" s="28"/>
      <c r="P135" s="32"/>
      <c r="Q135" s="32"/>
      <c r="R135" s="31"/>
      <c r="S135" s="31"/>
      <c r="T135" s="30"/>
      <c r="U135" s="30"/>
      <c r="V135" s="30"/>
      <c r="W135" s="30"/>
      <c r="X135" s="30"/>
      <c r="Y135" s="30"/>
      <c r="Z135" s="30"/>
      <c r="AA135" s="30"/>
    </row>
    <row r="136" spans="1:27" ht="13.2" x14ac:dyDescent="0.25">
      <c r="A136" s="78"/>
      <c r="B136" s="28"/>
      <c r="C136" s="28"/>
      <c r="D136" s="27"/>
      <c r="E136" s="28"/>
      <c r="F136" s="27"/>
      <c r="G136" s="28"/>
      <c r="H136" s="31"/>
      <c r="I136" s="31"/>
      <c r="J136" s="30"/>
      <c r="K136" s="30"/>
      <c r="L136" s="28"/>
      <c r="M136" s="31"/>
      <c r="N136" s="32"/>
      <c r="O136" s="28"/>
      <c r="P136" s="32"/>
      <c r="Q136" s="32"/>
      <c r="R136" s="31"/>
      <c r="S136" s="31"/>
      <c r="T136" s="30"/>
      <c r="U136" s="30"/>
      <c r="V136" s="30"/>
      <c r="W136" s="30"/>
      <c r="X136" s="30"/>
      <c r="Y136" s="30"/>
      <c r="Z136" s="30"/>
      <c r="AA136" s="30"/>
    </row>
    <row r="137" spans="1:27" ht="13.2" x14ac:dyDescent="0.25">
      <c r="A137" s="78"/>
      <c r="B137" s="28"/>
      <c r="C137" s="28"/>
      <c r="D137" s="27"/>
      <c r="E137" s="28"/>
      <c r="F137" s="27"/>
      <c r="G137" s="28"/>
      <c r="H137" s="31"/>
      <c r="I137" s="31"/>
      <c r="J137" s="30"/>
      <c r="K137" s="30"/>
      <c r="L137" s="28"/>
      <c r="M137" s="31"/>
      <c r="N137" s="32"/>
      <c r="O137" s="28"/>
      <c r="P137" s="32"/>
      <c r="Q137" s="32"/>
      <c r="R137" s="31"/>
      <c r="S137" s="31"/>
      <c r="T137" s="30"/>
      <c r="U137" s="30"/>
      <c r="V137" s="30"/>
      <c r="W137" s="30"/>
      <c r="X137" s="30"/>
      <c r="Y137" s="30"/>
      <c r="Z137" s="30"/>
      <c r="AA137" s="30"/>
    </row>
    <row r="138" spans="1:27" ht="13.2" x14ac:dyDescent="0.25">
      <c r="A138" s="78"/>
      <c r="B138" s="28"/>
      <c r="C138" s="28"/>
      <c r="D138" s="27"/>
      <c r="E138" s="28"/>
      <c r="F138" s="27"/>
      <c r="G138" s="28"/>
      <c r="H138" s="31"/>
      <c r="I138" s="31"/>
      <c r="J138" s="30"/>
      <c r="K138" s="30"/>
      <c r="L138" s="28"/>
      <c r="M138" s="31"/>
      <c r="N138" s="32"/>
      <c r="O138" s="28"/>
      <c r="P138" s="32"/>
      <c r="Q138" s="32"/>
      <c r="R138" s="31"/>
      <c r="S138" s="31"/>
      <c r="T138" s="30"/>
      <c r="U138" s="30"/>
      <c r="V138" s="30"/>
      <c r="W138" s="30"/>
      <c r="X138" s="30"/>
      <c r="Y138" s="30"/>
      <c r="Z138" s="30"/>
      <c r="AA138" s="30"/>
    </row>
    <row r="139" spans="1:27" ht="13.2" x14ac:dyDescent="0.25">
      <c r="A139" s="78"/>
      <c r="B139" s="28"/>
      <c r="C139" s="28"/>
      <c r="D139" s="27"/>
      <c r="E139" s="28"/>
      <c r="F139" s="27"/>
      <c r="G139" s="28"/>
      <c r="H139" s="31"/>
      <c r="I139" s="31"/>
      <c r="J139" s="30"/>
      <c r="K139" s="30"/>
      <c r="L139" s="28"/>
      <c r="M139" s="31"/>
      <c r="N139" s="32"/>
      <c r="O139" s="28"/>
      <c r="P139" s="32"/>
      <c r="Q139" s="32"/>
      <c r="R139" s="31"/>
      <c r="S139" s="31"/>
      <c r="T139" s="30"/>
      <c r="U139" s="30"/>
      <c r="V139" s="30"/>
      <c r="W139" s="30"/>
      <c r="X139" s="30"/>
      <c r="Y139" s="30"/>
      <c r="Z139" s="30"/>
      <c r="AA139" s="30"/>
    </row>
    <row r="140" spans="1:27" ht="13.2" x14ac:dyDescent="0.25">
      <c r="A140" s="78"/>
      <c r="B140" s="28"/>
      <c r="C140" s="28"/>
      <c r="D140" s="27"/>
      <c r="E140" s="28"/>
      <c r="F140" s="27"/>
      <c r="G140" s="28"/>
      <c r="H140" s="31"/>
      <c r="I140" s="31"/>
      <c r="J140" s="30"/>
      <c r="K140" s="30"/>
      <c r="L140" s="28"/>
      <c r="M140" s="31"/>
      <c r="N140" s="32"/>
      <c r="O140" s="28"/>
      <c r="P140" s="32"/>
      <c r="Q140" s="32"/>
      <c r="R140" s="31"/>
      <c r="S140" s="31"/>
      <c r="T140" s="30"/>
      <c r="U140" s="30"/>
      <c r="V140" s="30"/>
      <c r="W140" s="30"/>
      <c r="X140" s="30"/>
      <c r="Y140" s="30"/>
      <c r="Z140" s="30"/>
      <c r="AA140" s="30"/>
    </row>
    <row r="141" spans="1:27" ht="13.2" x14ac:dyDescent="0.25">
      <c r="A141" s="78"/>
      <c r="B141" s="28"/>
      <c r="C141" s="28"/>
      <c r="D141" s="27"/>
      <c r="E141" s="28"/>
      <c r="F141" s="27"/>
      <c r="G141" s="28"/>
      <c r="H141" s="31"/>
      <c r="I141" s="31"/>
      <c r="J141" s="30"/>
      <c r="K141" s="30"/>
      <c r="L141" s="28"/>
      <c r="M141" s="31"/>
      <c r="N141" s="32"/>
      <c r="O141" s="28"/>
      <c r="P141" s="32"/>
      <c r="Q141" s="32"/>
      <c r="R141" s="31"/>
      <c r="S141" s="31"/>
      <c r="T141" s="30"/>
      <c r="U141" s="30"/>
      <c r="V141" s="30"/>
      <c r="W141" s="30"/>
      <c r="X141" s="30"/>
      <c r="Y141" s="30"/>
      <c r="Z141" s="30"/>
      <c r="AA141" s="30"/>
    </row>
    <row r="142" spans="1:27" ht="13.2" x14ac:dyDescent="0.25">
      <c r="A142" s="78"/>
      <c r="B142" s="28"/>
      <c r="C142" s="28"/>
      <c r="D142" s="27"/>
      <c r="E142" s="28"/>
      <c r="F142" s="27"/>
      <c r="G142" s="28"/>
      <c r="H142" s="31"/>
      <c r="I142" s="31"/>
      <c r="J142" s="30"/>
      <c r="K142" s="30"/>
      <c r="L142" s="28"/>
      <c r="M142" s="31"/>
      <c r="N142" s="32"/>
      <c r="O142" s="28"/>
      <c r="P142" s="32"/>
      <c r="Q142" s="32"/>
      <c r="R142" s="31"/>
      <c r="S142" s="31"/>
      <c r="T142" s="30"/>
      <c r="U142" s="30"/>
      <c r="V142" s="30"/>
      <c r="W142" s="30"/>
      <c r="X142" s="30"/>
      <c r="Y142" s="30"/>
      <c r="Z142" s="30"/>
      <c r="AA142" s="30"/>
    </row>
    <row r="143" spans="1:27" ht="13.2" x14ac:dyDescent="0.25">
      <c r="A143" s="78"/>
      <c r="B143" s="28"/>
      <c r="C143" s="28"/>
      <c r="D143" s="27"/>
      <c r="E143" s="28"/>
      <c r="F143" s="27"/>
      <c r="G143" s="28"/>
      <c r="H143" s="31"/>
      <c r="I143" s="31"/>
      <c r="J143" s="30"/>
      <c r="K143" s="30"/>
      <c r="L143" s="28"/>
      <c r="M143" s="31"/>
      <c r="N143" s="32"/>
      <c r="O143" s="28"/>
      <c r="P143" s="32"/>
      <c r="Q143" s="32"/>
      <c r="R143" s="31"/>
      <c r="S143" s="31"/>
      <c r="T143" s="30"/>
      <c r="U143" s="30"/>
      <c r="V143" s="30"/>
      <c r="W143" s="30"/>
      <c r="X143" s="30"/>
      <c r="Y143" s="30"/>
      <c r="Z143" s="30"/>
      <c r="AA143" s="30"/>
    </row>
    <row r="144" spans="1:27" ht="13.2" x14ac:dyDescent="0.25">
      <c r="A144" s="78"/>
      <c r="B144" s="28"/>
      <c r="C144" s="28"/>
      <c r="D144" s="27"/>
      <c r="E144" s="28"/>
      <c r="F144" s="27"/>
      <c r="G144" s="28"/>
      <c r="H144" s="31"/>
      <c r="I144" s="31"/>
      <c r="J144" s="30"/>
      <c r="K144" s="30"/>
      <c r="L144" s="28"/>
      <c r="M144" s="31"/>
      <c r="N144" s="32"/>
      <c r="O144" s="28"/>
      <c r="P144" s="32"/>
      <c r="Q144" s="32"/>
      <c r="R144" s="31"/>
      <c r="S144" s="31"/>
      <c r="T144" s="30"/>
      <c r="U144" s="30"/>
      <c r="V144" s="30"/>
      <c r="W144" s="30"/>
      <c r="X144" s="30"/>
      <c r="Y144" s="30"/>
      <c r="Z144" s="30"/>
      <c r="AA144" s="30"/>
    </row>
    <row r="145" spans="1:27" ht="13.2" x14ac:dyDescent="0.25">
      <c r="A145" s="78"/>
      <c r="B145" s="28"/>
      <c r="C145" s="28"/>
      <c r="D145" s="27"/>
      <c r="E145" s="28"/>
      <c r="F145" s="27"/>
      <c r="G145" s="28"/>
      <c r="H145" s="31"/>
      <c r="I145" s="31"/>
      <c r="J145" s="30"/>
      <c r="K145" s="30"/>
      <c r="L145" s="28"/>
      <c r="M145" s="31"/>
      <c r="N145" s="32"/>
      <c r="O145" s="28"/>
      <c r="P145" s="32"/>
      <c r="Q145" s="32"/>
      <c r="R145" s="31"/>
      <c r="S145" s="31"/>
      <c r="T145" s="30"/>
      <c r="U145" s="30"/>
      <c r="V145" s="30"/>
      <c r="W145" s="30"/>
      <c r="X145" s="30"/>
      <c r="Y145" s="30"/>
      <c r="Z145" s="30"/>
      <c r="AA145" s="30"/>
    </row>
    <row r="146" spans="1:27" ht="13.2" x14ac:dyDescent="0.25">
      <c r="A146" s="78"/>
      <c r="B146" s="28"/>
      <c r="C146" s="28"/>
      <c r="D146" s="27"/>
      <c r="E146" s="28"/>
      <c r="F146" s="27"/>
      <c r="G146" s="28"/>
      <c r="H146" s="31"/>
      <c r="I146" s="31"/>
      <c r="J146" s="30"/>
      <c r="K146" s="30"/>
      <c r="L146" s="28"/>
      <c r="M146" s="31"/>
      <c r="N146" s="32"/>
      <c r="O146" s="28"/>
      <c r="P146" s="32"/>
      <c r="Q146" s="32"/>
      <c r="R146" s="31"/>
      <c r="S146" s="31"/>
      <c r="T146" s="30"/>
      <c r="U146" s="30"/>
      <c r="V146" s="30"/>
      <c r="W146" s="30"/>
      <c r="X146" s="30"/>
      <c r="Y146" s="30"/>
      <c r="Z146" s="30"/>
      <c r="AA146" s="30"/>
    </row>
    <row r="147" spans="1:27" ht="13.2" x14ac:dyDescent="0.25">
      <c r="A147" s="78"/>
      <c r="B147" s="28"/>
      <c r="C147" s="28"/>
      <c r="D147" s="27"/>
      <c r="E147" s="28"/>
      <c r="F147" s="27"/>
      <c r="G147" s="28"/>
      <c r="H147" s="31"/>
      <c r="I147" s="31"/>
      <c r="J147" s="30"/>
      <c r="K147" s="30"/>
      <c r="L147" s="28"/>
      <c r="M147" s="31"/>
      <c r="N147" s="32"/>
      <c r="O147" s="28"/>
      <c r="P147" s="32"/>
      <c r="Q147" s="32"/>
      <c r="R147" s="31"/>
      <c r="S147" s="31"/>
      <c r="T147" s="30"/>
      <c r="U147" s="30"/>
      <c r="V147" s="30"/>
      <c r="W147" s="30"/>
      <c r="X147" s="30"/>
      <c r="Y147" s="30"/>
      <c r="Z147" s="30"/>
      <c r="AA147" s="30"/>
    </row>
    <row r="148" spans="1:27" ht="13.2" x14ac:dyDescent="0.25">
      <c r="A148" s="78"/>
      <c r="B148" s="28"/>
      <c r="C148" s="28"/>
      <c r="D148" s="27"/>
      <c r="E148" s="28"/>
      <c r="F148" s="27"/>
      <c r="G148" s="28"/>
      <c r="H148" s="31"/>
      <c r="I148" s="31"/>
      <c r="J148" s="30"/>
      <c r="K148" s="30"/>
      <c r="L148" s="28"/>
      <c r="M148" s="31"/>
      <c r="N148" s="32"/>
      <c r="O148" s="28"/>
      <c r="P148" s="32"/>
      <c r="Q148" s="32"/>
      <c r="R148" s="31"/>
      <c r="S148" s="31"/>
      <c r="T148" s="30"/>
      <c r="U148" s="30"/>
      <c r="V148" s="30"/>
      <c r="W148" s="30"/>
      <c r="X148" s="30"/>
      <c r="Y148" s="30"/>
      <c r="Z148" s="30"/>
      <c r="AA148" s="30"/>
    </row>
    <row r="149" spans="1:27" ht="13.2" x14ac:dyDescent="0.25">
      <c r="A149" s="78"/>
      <c r="B149" s="28"/>
      <c r="C149" s="28"/>
      <c r="D149" s="27"/>
      <c r="E149" s="28"/>
      <c r="F149" s="27"/>
      <c r="G149" s="28"/>
      <c r="H149" s="31"/>
      <c r="I149" s="31"/>
      <c r="J149" s="30"/>
      <c r="K149" s="30"/>
      <c r="L149" s="28"/>
      <c r="M149" s="31"/>
      <c r="N149" s="32"/>
      <c r="O149" s="28"/>
      <c r="P149" s="32"/>
      <c r="Q149" s="32"/>
      <c r="R149" s="31"/>
      <c r="S149" s="31"/>
      <c r="T149" s="30"/>
      <c r="U149" s="30"/>
      <c r="V149" s="30"/>
      <c r="W149" s="30"/>
      <c r="X149" s="30"/>
      <c r="Y149" s="30"/>
      <c r="Z149" s="30"/>
      <c r="AA149" s="30"/>
    </row>
    <row r="150" spans="1:27" ht="13.2" x14ac:dyDescent="0.25">
      <c r="A150" s="78"/>
      <c r="B150" s="28"/>
      <c r="C150" s="28"/>
      <c r="D150" s="27"/>
      <c r="E150" s="28"/>
      <c r="F150" s="27"/>
      <c r="G150" s="28"/>
      <c r="H150" s="31"/>
      <c r="I150" s="31"/>
      <c r="J150" s="30"/>
      <c r="K150" s="30"/>
      <c r="L150" s="28"/>
      <c r="M150" s="31"/>
      <c r="N150" s="32"/>
      <c r="O150" s="28"/>
      <c r="P150" s="32"/>
      <c r="Q150" s="32"/>
      <c r="R150" s="31"/>
      <c r="S150" s="31"/>
      <c r="T150" s="30"/>
      <c r="U150" s="30"/>
      <c r="V150" s="30"/>
      <c r="W150" s="30"/>
      <c r="X150" s="30"/>
      <c r="Y150" s="30"/>
      <c r="Z150" s="30"/>
      <c r="AA150" s="30"/>
    </row>
    <row r="151" spans="1:27" ht="13.2" x14ac:dyDescent="0.25">
      <c r="A151" s="78"/>
      <c r="B151" s="28"/>
      <c r="C151" s="28"/>
      <c r="D151" s="27"/>
      <c r="E151" s="28"/>
      <c r="F151" s="27"/>
      <c r="G151" s="28"/>
      <c r="H151" s="31"/>
      <c r="I151" s="31"/>
      <c r="J151" s="30"/>
      <c r="K151" s="30"/>
      <c r="L151" s="28"/>
      <c r="M151" s="31"/>
      <c r="N151" s="32"/>
      <c r="O151" s="28"/>
      <c r="P151" s="32"/>
      <c r="Q151" s="32"/>
      <c r="R151" s="31"/>
      <c r="S151" s="31"/>
      <c r="T151" s="30"/>
      <c r="U151" s="30"/>
      <c r="V151" s="30"/>
      <c r="W151" s="30"/>
      <c r="X151" s="30"/>
      <c r="Y151" s="30"/>
      <c r="Z151" s="30"/>
      <c r="AA151" s="30"/>
    </row>
    <row r="152" spans="1:27" ht="13.2" x14ac:dyDescent="0.25">
      <c r="A152" s="78"/>
      <c r="B152" s="28"/>
      <c r="C152" s="28"/>
      <c r="D152" s="27"/>
      <c r="E152" s="28"/>
      <c r="F152" s="27"/>
      <c r="G152" s="28"/>
      <c r="H152" s="31"/>
      <c r="I152" s="31"/>
      <c r="J152" s="30"/>
      <c r="K152" s="30"/>
      <c r="L152" s="28"/>
      <c r="M152" s="31"/>
      <c r="N152" s="32"/>
      <c r="O152" s="28"/>
      <c r="P152" s="32"/>
      <c r="Q152" s="32"/>
      <c r="R152" s="31"/>
      <c r="S152" s="31"/>
      <c r="T152" s="30"/>
      <c r="U152" s="30"/>
      <c r="V152" s="30"/>
      <c r="W152" s="30"/>
      <c r="X152" s="30"/>
      <c r="Y152" s="30"/>
      <c r="Z152" s="30"/>
      <c r="AA152" s="30"/>
    </row>
    <row r="153" spans="1:27" ht="13.2" x14ac:dyDescent="0.25">
      <c r="A153" s="78"/>
      <c r="B153" s="28"/>
      <c r="C153" s="28"/>
      <c r="D153" s="27"/>
      <c r="E153" s="28"/>
      <c r="F153" s="27"/>
      <c r="G153" s="28"/>
      <c r="H153" s="31"/>
      <c r="I153" s="31"/>
      <c r="J153" s="30"/>
      <c r="K153" s="30"/>
      <c r="L153" s="28"/>
      <c r="M153" s="31"/>
      <c r="N153" s="32"/>
      <c r="O153" s="28"/>
      <c r="P153" s="32"/>
      <c r="Q153" s="32"/>
      <c r="R153" s="31"/>
      <c r="S153" s="31"/>
      <c r="T153" s="30"/>
      <c r="U153" s="30"/>
      <c r="V153" s="30"/>
      <c r="W153" s="30"/>
      <c r="X153" s="30"/>
      <c r="Y153" s="30"/>
      <c r="Z153" s="30"/>
      <c r="AA153" s="30"/>
    </row>
    <row r="154" spans="1:27" ht="13.2" x14ac:dyDescent="0.25">
      <c r="A154" s="78"/>
      <c r="B154" s="28"/>
      <c r="C154" s="28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2"/>
      <c r="O154" s="28"/>
      <c r="P154" s="32"/>
      <c r="Q154" s="32"/>
      <c r="R154" s="31"/>
      <c r="S154" s="31"/>
      <c r="T154" s="30"/>
      <c r="U154" s="30"/>
      <c r="V154" s="30"/>
      <c r="W154" s="30"/>
      <c r="X154" s="30"/>
      <c r="Y154" s="30"/>
      <c r="Z154" s="30"/>
      <c r="AA154" s="30"/>
    </row>
    <row r="155" spans="1:27" ht="13.2" x14ac:dyDescent="0.25">
      <c r="A155" s="78"/>
      <c r="B155" s="28"/>
      <c r="C155" s="28"/>
      <c r="D155" s="27"/>
      <c r="E155" s="28"/>
      <c r="F155" s="27"/>
      <c r="G155" s="28"/>
      <c r="H155" s="31"/>
      <c r="I155" s="31"/>
      <c r="J155" s="30"/>
      <c r="K155" s="30"/>
      <c r="L155" s="28"/>
      <c r="M155" s="31"/>
      <c r="N155" s="32"/>
      <c r="O155" s="28"/>
      <c r="P155" s="32"/>
      <c r="Q155" s="32"/>
      <c r="R155" s="31"/>
      <c r="S155" s="31"/>
      <c r="T155" s="30"/>
      <c r="U155" s="30"/>
      <c r="V155" s="30"/>
      <c r="W155" s="30"/>
      <c r="X155" s="30"/>
      <c r="Y155" s="30"/>
      <c r="Z155" s="30"/>
      <c r="AA155" s="30"/>
    </row>
    <row r="156" spans="1:27" ht="13.2" x14ac:dyDescent="0.25">
      <c r="A156" s="78"/>
      <c r="B156" s="28"/>
      <c r="C156" s="28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2"/>
      <c r="O156" s="28"/>
      <c r="P156" s="32"/>
      <c r="Q156" s="32"/>
      <c r="R156" s="31"/>
      <c r="S156" s="31"/>
      <c r="T156" s="30"/>
      <c r="U156" s="30"/>
      <c r="V156" s="30"/>
      <c r="W156" s="30"/>
      <c r="X156" s="30"/>
      <c r="Y156" s="30"/>
      <c r="Z156" s="30"/>
      <c r="AA156" s="30"/>
    </row>
    <row r="157" spans="1:27" ht="13.2" x14ac:dyDescent="0.25">
      <c r="A157" s="78"/>
      <c r="B157" s="28"/>
      <c r="C157" s="28"/>
      <c r="D157" s="27"/>
      <c r="E157" s="28"/>
      <c r="F157" s="27"/>
      <c r="G157" s="28"/>
      <c r="H157" s="31"/>
      <c r="I157" s="31"/>
      <c r="J157" s="30"/>
      <c r="K157" s="30"/>
      <c r="L157" s="28"/>
      <c r="M157" s="31"/>
      <c r="N157" s="32"/>
      <c r="O157" s="28"/>
      <c r="P157" s="32"/>
      <c r="Q157" s="32"/>
      <c r="R157" s="31"/>
      <c r="S157" s="31"/>
      <c r="T157" s="30"/>
      <c r="U157" s="30"/>
      <c r="V157" s="30"/>
      <c r="W157" s="30"/>
      <c r="X157" s="30"/>
      <c r="Y157" s="30"/>
      <c r="Z157" s="30"/>
      <c r="AA157" s="30"/>
    </row>
    <row r="158" spans="1:27" ht="13.2" x14ac:dyDescent="0.25">
      <c r="A158" s="78"/>
      <c r="B158" s="28"/>
      <c r="C158" s="28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2"/>
      <c r="O158" s="28"/>
      <c r="P158" s="32"/>
      <c r="Q158" s="32"/>
      <c r="R158" s="31"/>
      <c r="S158" s="31"/>
      <c r="T158" s="30"/>
      <c r="U158" s="30"/>
      <c r="V158" s="30"/>
      <c r="W158" s="30"/>
      <c r="X158" s="30"/>
      <c r="Y158" s="30"/>
      <c r="Z158" s="30"/>
      <c r="AA158" s="30"/>
    </row>
    <row r="159" spans="1:27" ht="13.2" x14ac:dyDescent="0.25">
      <c r="A159" s="78"/>
      <c r="B159" s="28"/>
      <c r="C159" s="28"/>
      <c r="D159" s="27"/>
      <c r="E159" s="28"/>
      <c r="F159" s="27"/>
      <c r="G159" s="28"/>
      <c r="H159" s="31"/>
      <c r="I159" s="31"/>
      <c r="J159" s="30"/>
      <c r="K159" s="30"/>
      <c r="L159" s="28"/>
      <c r="M159" s="31"/>
      <c r="N159" s="32"/>
      <c r="O159" s="28"/>
      <c r="P159" s="32"/>
      <c r="Q159" s="32"/>
      <c r="R159" s="31"/>
      <c r="S159" s="31"/>
      <c r="T159" s="30"/>
      <c r="U159" s="30"/>
      <c r="V159" s="30"/>
      <c r="W159" s="30"/>
      <c r="X159" s="30"/>
      <c r="Y159" s="30"/>
      <c r="Z159" s="30"/>
      <c r="AA159" s="30"/>
    </row>
    <row r="160" spans="1:27" ht="13.2" x14ac:dyDescent="0.25">
      <c r="A160" s="78"/>
      <c r="B160" s="28"/>
      <c r="C160" s="28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2"/>
      <c r="O160" s="28"/>
      <c r="P160" s="32"/>
      <c r="Q160" s="32"/>
      <c r="R160" s="31"/>
      <c r="S160" s="31"/>
      <c r="T160" s="30"/>
      <c r="U160" s="30"/>
      <c r="V160" s="30"/>
      <c r="W160" s="30"/>
      <c r="X160" s="30"/>
      <c r="Y160" s="30"/>
      <c r="Z160" s="30"/>
      <c r="AA160" s="30"/>
    </row>
    <row r="161" spans="1:27" ht="13.2" x14ac:dyDescent="0.25">
      <c r="A161" s="78"/>
      <c r="B161" s="28"/>
      <c r="C161" s="28"/>
      <c r="D161" s="27"/>
      <c r="E161" s="28"/>
      <c r="F161" s="27"/>
      <c r="G161" s="28"/>
      <c r="H161" s="31"/>
      <c r="I161" s="31"/>
      <c r="J161" s="30"/>
      <c r="K161" s="30"/>
      <c r="L161" s="28"/>
      <c r="M161" s="31"/>
      <c r="N161" s="32"/>
      <c r="O161" s="28"/>
      <c r="P161" s="32"/>
      <c r="Q161" s="32"/>
      <c r="R161" s="31"/>
      <c r="S161" s="31"/>
      <c r="T161" s="30"/>
      <c r="U161" s="30"/>
      <c r="V161" s="30"/>
      <c r="W161" s="30"/>
      <c r="X161" s="30"/>
      <c r="Y161" s="30"/>
      <c r="Z161" s="30"/>
      <c r="AA161" s="30"/>
    </row>
    <row r="162" spans="1:27" ht="13.2" x14ac:dyDescent="0.25">
      <c r="A162" s="78"/>
      <c r="B162" s="28"/>
      <c r="C162" s="28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2"/>
      <c r="O162" s="28"/>
      <c r="P162" s="32"/>
      <c r="Q162" s="32"/>
      <c r="R162" s="31"/>
      <c r="S162" s="31"/>
      <c r="T162" s="30"/>
      <c r="U162" s="30"/>
      <c r="V162" s="30"/>
      <c r="W162" s="30"/>
      <c r="X162" s="30"/>
      <c r="Y162" s="30"/>
      <c r="Z162" s="30"/>
      <c r="AA162" s="30"/>
    </row>
    <row r="163" spans="1:27" ht="13.2" x14ac:dyDescent="0.25">
      <c r="A163" s="78"/>
      <c r="B163" s="28"/>
      <c r="C163" s="28"/>
      <c r="D163" s="27"/>
      <c r="E163" s="28"/>
      <c r="F163" s="27"/>
      <c r="G163" s="28"/>
      <c r="H163" s="31"/>
      <c r="I163" s="31"/>
      <c r="J163" s="30"/>
      <c r="K163" s="30"/>
      <c r="L163" s="28"/>
      <c r="M163" s="31"/>
      <c r="N163" s="32"/>
      <c r="O163" s="28"/>
      <c r="P163" s="32"/>
      <c r="Q163" s="32"/>
      <c r="R163" s="31"/>
      <c r="S163" s="31"/>
      <c r="T163" s="30"/>
      <c r="U163" s="30"/>
      <c r="V163" s="30"/>
      <c r="W163" s="30"/>
      <c r="X163" s="30"/>
      <c r="Y163" s="30"/>
      <c r="Z163" s="30"/>
      <c r="AA163" s="30"/>
    </row>
    <row r="164" spans="1:27" ht="13.2" x14ac:dyDescent="0.25">
      <c r="A164" s="78"/>
      <c r="B164" s="28"/>
      <c r="C164" s="28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2"/>
      <c r="O164" s="28"/>
      <c r="P164" s="32"/>
      <c r="Q164" s="32"/>
      <c r="R164" s="31"/>
      <c r="S164" s="31"/>
      <c r="T164" s="30"/>
      <c r="U164" s="30"/>
      <c r="V164" s="30"/>
      <c r="W164" s="30"/>
      <c r="X164" s="30"/>
      <c r="Y164" s="30"/>
      <c r="Z164" s="30"/>
      <c r="AA164" s="30"/>
    </row>
    <row r="165" spans="1:27" ht="13.2" x14ac:dyDescent="0.25">
      <c r="A165" s="78"/>
      <c r="B165" s="28"/>
      <c r="C165" s="28"/>
      <c r="D165" s="27"/>
      <c r="E165" s="28"/>
      <c r="F165" s="27"/>
      <c r="G165" s="28"/>
      <c r="H165" s="31"/>
      <c r="I165" s="31"/>
      <c r="J165" s="30"/>
      <c r="K165" s="30"/>
      <c r="L165" s="28"/>
      <c r="M165" s="31"/>
      <c r="N165" s="32"/>
      <c r="O165" s="28"/>
      <c r="P165" s="32"/>
      <c r="Q165" s="32"/>
      <c r="R165" s="31"/>
      <c r="S165" s="31"/>
      <c r="T165" s="30"/>
      <c r="U165" s="30"/>
      <c r="V165" s="30"/>
      <c r="W165" s="30"/>
      <c r="X165" s="30"/>
      <c r="Y165" s="30"/>
      <c r="Z165" s="30"/>
      <c r="AA165" s="30"/>
    </row>
    <row r="166" spans="1:27" ht="13.2" x14ac:dyDescent="0.25">
      <c r="A166" s="78"/>
      <c r="B166" s="28"/>
      <c r="C166" s="28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2"/>
      <c r="O166" s="28"/>
      <c r="P166" s="32"/>
      <c r="Q166" s="32"/>
      <c r="R166" s="31"/>
      <c r="S166" s="31"/>
      <c r="T166" s="30"/>
      <c r="U166" s="30"/>
      <c r="V166" s="30"/>
      <c r="W166" s="30"/>
      <c r="X166" s="30"/>
      <c r="Y166" s="30"/>
      <c r="Z166" s="30"/>
      <c r="AA166" s="30"/>
    </row>
    <row r="167" spans="1:27" ht="13.2" x14ac:dyDescent="0.25">
      <c r="A167" s="78"/>
      <c r="B167" s="28"/>
      <c r="C167" s="28"/>
      <c r="D167" s="27"/>
      <c r="E167" s="28"/>
      <c r="F167" s="27"/>
      <c r="G167" s="28"/>
      <c r="H167" s="31"/>
      <c r="I167" s="31"/>
      <c r="J167" s="30"/>
      <c r="K167" s="30"/>
      <c r="L167" s="28"/>
      <c r="M167" s="31"/>
      <c r="N167" s="32"/>
      <c r="O167" s="28"/>
      <c r="P167" s="32"/>
      <c r="Q167" s="32"/>
      <c r="R167" s="31"/>
      <c r="S167" s="31"/>
      <c r="T167" s="30"/>
      <c r="U167" s="30"/>
      <c r="V167" s="30"/>
      <c r="W167" s="30"/>
      <c r="X167" s="30"/>
      <c r="Y167" s="30"/>
      <c r="Z167" s="30"/>
      <c r="AA167" s="30"/>
    </row>
    <row r="168" spans="1:27" ht="13.2" x14ac:dyDescent="0.25">
      <c r="A168" s="78"/>
      <c r="B168" s="28"/>
      <c r="C168" s="28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2"/>
      <c r="O168" s="28"/>
      <c r="P168" s="32"/>
      <c r="Q168" s="32"/>
      <c r="R168" s="31"/>
      <c r="S168" s="31"/>
      <c r="T168" s="30"/>
      <c r="U168" s="30"/>
      <c r="V168" s="30"/>
      <c r="W168" s="30"/>
      <c r="X168" s="30"/>
      <c r="Y168" s="30"/>
      <c r="Z168" s="30"/>
      <c r="AA168" s="30"/>
    </row>
    <row r="169" spans="1:27" ht="13.2" x14ac:dyDescent="0.25">
      <c r="A169" s="78"/>
      <c r="B169" s="28"/>
      <c r="C169" s="28"/>
      <c r="D169" s="27"/>
      <c r="E169" s="28"/>
      <c r="F169" s="27"/>
      <c r="G169" s="28"/>
      <c r="H169" s="31"/>
      <c r="I169" s="31"/>
      <c r="J169" s="30"/>
      <c r="K169" s="30"/>
      <c r="L169" s="28"/>
      <c r="M169" s="31"/>
      <c r="N169" s="32"/>
      <c r="O169" s="28"/>
      <c r="P169" s="32"/>
      <c r="Q169" s="32"/>
      <c r="R169" s="31"/>
      <c r="S169" s="31"/>
      <c r="T169" s="30"/>
      <c r="U169" s="30"/>
      <c r="V169" s="30"/>
      <c r="W169" s="30"/>
      <c r="X169" s="30"/>
      <c r="Y169" s="30"/>
      <c r="Z169" s="30"/>
      <c r="AA169" s="30"/>
    </row>
    <row r="170" spans="1:27" ht="13.2" x14ac:dyDescent="0.25">
      <c r="A170" s="78"/>
      <c r="B170" s="28"/>
      <c r="C170" s="28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2"/>
      <c r="O170" s="28"/>
      <c r="P170" s="32"/>
      <c r="Q170" s="32"/>
      <c r="R170" s="31"/>
      <c r="S170" s="31"/>
      <c r="T170" s="30"/>
      <c r="U170" s="30"/>
      <c r="V170" s="30"/>
      <c r="W170" s="30"/>
      <c r="X170" s="30"/>
      <c r="Y170" s="30"/>
      <c r="Z170" s="30"/>
      <c r="AA170" s="30"/>
    </row>
    <row r="171" spans="1:27" ht="13.2" x14ac:dyDescent="0.25">
      <c r="A171" s="78"/>
      <c r="B171" s="28"/>
      <c r="C171" s="28"/>
      <c r="D171" s="27"/>
      <c r="E171" s="28"/>
      <c r="F171" s="27"/>
      <c r="G171" s="28"/>
      <c r="H171" s="31"/>
      <c r="I171" s="31"/>
      <c r="J171" s="30"/>
      <c r="K171" s="30"/>
      <c r="L171" s="28"/>
      <c r="M171" s="31"/>
      <c r="N171" s="32"/>
      <c r="O171" s="28"/>
      <c r="P171" s="32"/>
      <c r="Q171" s="32"/>
      <c r="R171" s="31"/>
      <c r="S171" s="31"/>
      <c r="T171" s="30"/>
      <c r="U171" s="30"/>
      <c r="V171" s="30"/>
      <c r="W171" s="30"/>
      <c r="X171" s="30"/>
      <c r="Y171" s="30"/>
      <c r="Z171" s="30"/>
      <c r="AA171" s="30"/>
    </row>
    <row r="172" spans="1:27" ht="13.2" x14ac:dyDescent="0.25">
      <c r="A172" s="78"/>
      <c r="B172" s="28"/>
      <c r="C172" s="28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2"/>
      <c r="O172" s="28"/>
      <c r="P172" s="32"/>
      <c r="Q172" s="32"/>
      <c r="R172" s="31"/>
      <c r="S172" s="31"/>
      <c r="T172" s="30"/>
      <c r="U172" s="30"/>
      <c r="V172" s="30"/>
      <c r="W172" s="30"/>
      <c r="X172" s="30"/>
      <c r="Y172" s="30"/>
      <c r="Z172" s="30"/>
      <c r="AA172" s="30"/>
    </row>
    <row r="173" spans="1:27" ht="13.2" x14ac:dyDescent="0.25">
      <c r="A173" s="78"/>
      <c r="B173" s="28"/>
      <c r="C173" s="28"/>
      <c r="D173" s="27"/>
      <c r="E173" s="28"/>
      <c r="F173" s="27"/>
      <c r="G173" s="28"/>
      <c r="H173" s="31"/>
      <c r="I173" s="31"/>
      <c r="J173" s="30"/>
      <c r="K173" s="30"/>
      <c r="L173" s="28"/>
      <c r="M173" s="31"/>
      <c r="N173" s="32"/>
      <c r="O173" s="28"/>
      <c r="P173" s="32"/>
      <c r="Q173" s="32"/>
      <c r="R173" s="31"/>
      <c r="S173" s="31"/>
      <c r="T173" s="30"/>
      <c r="U173" s="30"/>
      <c r="V173" s="30"/>
      <c r="W173" s="30"/>
      <c r="X173" s="30"/>
      <c r="Y173" s="30"/>
      <c r="Z173" s="30"/>
      <c r="AA173" s="30"/>
    </row>
    <row r="174" spans="1:27" ht="13.2" x14ac:dyDescent="0.25">
      <c r="A174" s="78"/>
      <c r="B174" s="28"/>
      <c r="C174" s="28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2"/>
      <c r="O174" s="28"/>
      <c r="P174" s="32"/>
      <c r="Q174" s="32"/>
      <c r="R174" s="31"/>
      <c r="S174" s="31"/>
      <c r="T174" s="30"/>
      <c r="U174" s="30"/>
      <c r="V174" s="30"/>
      <c r="W174" s="30"/>
      <c r="X174" s="30"/>
      <c r="Y174" s="30"/>
      <c r="Z174" s="30"/>
      <c r="AA174" s="30"/>
    </row>
    <row r="175" spans="1:27" ht="13.2" x14ac:dyDescent="0.25">
      <c r="A175" s="78"/>
      <c r="B175" s="28"/>
      <c r="C175" s="28"/>
      <c r="D175" s="27"/>
      <c r="E175" s="28"/>
      <c r="F175" s="27"/>
      <c r="G175" s="28"/>
      <c r="H175" s="31"/>
      <c r="I175" s="31"/>
      <c r="J175" s="30"/>
      <c r="K175" s="30"/>
      <c r="L175" s="28"/>
      <c r="M175" s="31"/>
      <c r="N175" s="32"/>
      <c r="O175" s="28"/>
      <c r="P175" s="32"/>
      <c r="Q175" s="32"/>
      <c r="R175" s="31"/>
      <c r="S175" s="31"/>
      <c r="T175" s="30"/>
      <c r="U175" s="30"/>
      <c r="V175" s="30"/>
      <c r="W175" s="30"/>
      <c r="X175" s="30"/>
      <c r="Y175" s="30"/>
      <c r="Z175" s="30"/>
      <c r="AA175" s="30"/>
    </row>
    <row r="176" spans="1:27" ht="13.2" x14ac:dyDescent="0.25">
      <c r="A176" s="78"/>
      <c r="B176" s="28"/>
      <c r="C176" s="28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2"/>
      <c r="O176" s="28"/>
      <c r="P176" s="32"/>
      <c r="Q176" s="32"/>
      <c r="R176" s="31"/>
      <c r="S176" s="31"/>
      <c r="T176" s="30"/>
      <c r="U176" s="30"/>
      <c r="V176" s="30"/>
      <c r="W176" s="30"/>
      <c r="X176" s="30"/>
      <c r="Y176" s="30"/>
      <c r="Z176" s="30"/>
      <c r="AA176" s="30"/>
    </row>
    <row r="177" spans="1:27" ht="13.2" x14ac:dyDescent="0.25">
      <c r="A177" s="78"/>
      <c r="B177" s="28"/>
      <c r="C177" s="28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2"/>
      <c r="O177" s="28"/>
      <c r="P177" s="32"/>
      <c r="Q177" s="32"/>
      <c r="R177" s="31"/>
      <c r="S177" s="31"/>
      <c r="T177" s="30"/>
      <c r="U177" s="30"/>
      <c r="V177" s="30"/>
      <c r="W177" s="30"/>
      <c r="X177" s="30"/>
      <c r="Y177" s="30"/>
      <c r="Z177" s="30"/>
      <c r="AA177" s="30"/>
    </row>
    <row r="178" spans="1:27" ht="13.2" x14ac:dyDescent="0.25">
      <c r="A178" s="78"/>
      <c r="B178" s="28"/>
      <c r="C178" s="28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2"/>
      <c r="O178" s="28"/>
      <c r="P178" s="32"/>
      <c r="Q178" s="32"/>
      <c r="R178" s="31"/>
      <c r="S178" s="31"/>
      <c r="T178" s="30"/>
      <c r="U178" s="30"/>
      <c r="V178" s="30"/>
      <c r="W178" s="30"/>
      <c r="X178" s="30"/>
      <c r="Y178" s="30"/>
      <c r="Z178" s="30"/>
      <c r="AA178" s="30"/>
    </row>
    <row r="179" spans="1:27" ht="13.2" x14ac:dyDescent="0.25">
      <c r="A179" s="78"/>
      <c r="B179" s="28"/>
      <c r="C179" s="28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2"/>
      <c r="O179" s="28"/>
      <c r="P179" s="32"/>
      <c r="Q179" s="32"/>
      <c r="R179" s="31"/>
      <c r="S179" s="31"/>
      <c r="T179" s="30"/>
      <c r="U179" s="30"/>
      <c r="V179" s="30"/>
      <c r="W179" s="30"/>
      <c r="X179" s="30"/>
      <c r="Y179" s="30"/>
      <c r="Z179" s="30"/>
      <c r="AA179" s="30"/>
    </row>
    <row r="180" spans="1:27" ht="13.2" x14ac:dyDescent="0.25">
      <c r="A180" s="78"/>
      <c r="B180" s="28"/>
      <c r="C180" s="28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2"/>
      <c r="O180" s="28"/>
      <c r="P180" s="32"/>
      <c r="Q180" s="32"/>
      <c r="R180" s="31"/>
      <c r="S180" s="31"/>
      <c r="T180" s="30"/>
      <c r="U180" s="30"/>
      <c r="V180" s="30"/>
      <c r="W180" s="30"/>
      <c r="X180" s="30"/>
      <c r="Y180" s="30"/>
      <c r="Z180" s="30"/>
      <c r="AA180" s="30"/>
    </row>
    <row r="181" spans="1:27" ht="13.2" x14ac:dyDescent="0.25">
      <c r="A181" s="78"/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2"/>
      <c r="O181" s="28"/>
      <c r="P181" s="32"/>
      <c r="Q181" s="32"/>
      <c r="R181" s="31"/>
      <c r="S181" s="31"/>
      <c r="T181" s="30"/>
      <c r="U181" s="30"/>
      <c r="V181" s="30"/>
      <c r="W181" s="30"/>
      <c r="X181" s="30"/>
      <c r="Y181" s="30"/>
      <c r="Z181" s="30"/>
      <c r="AA181" s="30"/>
    </row>
    <row r="182" spans="1:27" ht="13.2" x14ac:dyDescent="0.25">
      <c r="A182" s="78"/>
      <c r="B182" s="28"/>
      <c r="C182" s="28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2"/>
      <c r="O182" s="28"/>
      <c r="P182" s="32"/>
      <c r="Q182" s="32"/>
      <c r="R182" s="31"/>
      <c r="S182" s="31"/>
      <c r="T182" s="30"/>
      <c r="U182" s="30"/>
      <c r="V182" s="30"/>
      <c r="W182" s="30"/>
      <c r="X182" s="30"/>
      <c r="Y182" s="30"/>
      <c r="Z182" s="30"/>
      <c r="AA182" s="30"/>
    </row>
    <row r="183" spans="1:27" ht="13.2" x14ac:dyDescent="0.25">
      <c r="A183" s="78"/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2"/>
      <c r="O183" s="28"/>
      <c r="P183" s="32"/>
      <c r="Q183" s="32"/>
      <c r="R183" s="31"/>
      <c r="S183" s="31"/>
      <c r="T183" s="30"/>
      <c r="U183" s="30"/>
      <c r="V183" s="30"/>
      <c r="W183" s="30"/>
      <c r="X183" s="30"/>
      <c r="Y183" s="30"/>
      <c r="Z183" s="30"/>
      <c r="AA183" s="30"/>
    </row>
    <row r="184" spans="1:27" ht="13.2" x14ac:dyDescent="0.25">
      <c r="A184" s="78"/>
      <c r="B184" s="28"/>
      <c r="C184" s="28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2"/>
      <c r="O184" s="28"/>
      <c r="P184" s="32"/>
      <c r="Q184" s="32"/>
      <c r="R184" s="31"/>
      <c r="S184" s="31"/>
      <c r="T184" s="30"/>
      <c r="U184" s="30"/>
      <c r="V184" s="30"/>
      <c r="W184" s="30"/>
      <c r="X184" s="30"/>
      <c r="Y184" s="30"/>
      <c r="Z184" s="30"/>
      <c r="AA184" s="30"/>
    </row>
    <row r="185" spans="1:27" ht="13.2" x14ac:dyDescent="0.25">
      <c r="A185" s="78"/>
      <c r="B185" s="28"/>
      <c r="C185" s="28"/>
      <c r="D185" s="27"/>
      <c r="E185" s="28"/>
      <c r="F185" s="27"/>
      <c r="G185" s="28"/>
      <c r="H185" s="31"/>
      <c r="I185" s="31"/>
      <c r="J185" s="30"/>
      <c r="K185" s="30"/>
      <c r="L185" s="28"/>
      <c r="M185" s="31"/>
      <c r="N185" s="32"/>
      <c r="O185" s="28"/>
      <c r="P185" s="32"/>
      <c r="Q185" s="32"/>
      <c r="R185" s="31"/>
      <c r="S185" s="31"/>
      <c r="T185" s="30"/>
      <c r="U185" s="30"/>
      <c r="V185" s="30"/>
      <c r="W185" s="30"/>
      <c r="X185" s="30"/>
      <c r="Y185" s="30"/>
      <c r="Z185" s="30"/>
      <c r="AA185" s="30"/>
    </row>
    <row r="186" spans="1:27" ht="13.2" x14ac:dyDescent="0.25">
      <c r="A186" s="78"/>
      <c r="B186" s="28"/>
      <c r="C186" s="28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2"/>
      <c r="O186" s="28"/>
      <c r="P186" s="32"/>
      <c r="Q186" s="32"/>
      <c r="R186" s="31"/>
      <c r="S186" s="31"/>
      <c r="T186" s="30"/>
      <c r="U186" s="30"/>
      <c r="V186" s="30"/>
      <c r="W186" s="30"/>
      <c r="X186" s="30"/>
      <c r="Y186" s="30"/>
      <c r="Z186" s="30"/>
      <c r="AA186" s="30"/>
    </row>
    <row r="187" spans="1:27" ht="13.2" x14ac:dyDescent="0.25">
      <c r="A187" s="78"/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2"/>
      <c r="O187" s="28"/>
      <c r="P187" s="32"/>
      <c r="Q187" s="32"/>
      <c r="R187" s="31"/>
      <c r="S187" s="31"/>
      <c r="T187" s="30"/>
      <c r="U187" s="30"/>
      <c r="V187" s="30"/>
      <c r="W187" s="30"/>
      <c r="X187" s="30"/>
      <c r="Y187" s="30"/>
      <c r="Z187" s="30"/>
      <c r="AA187" s="30"/>
    </row>
    <row r="188" spans="1:27" ht="13.2" x14ac:dyDescent="0.25">
      <c r="A188" s="78"/>
      <c r="B188" s="28"/>
      <c r="C188" s="28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2"/>
      <c r="O188" s="28"/>
      <c r="P188" s="32"/>
      <c r="Q188" s="32"/>
      <c r="R188" s="31"/>
      <c r="S188" s="31"/>
      <c r="T188" s="30"/>
      <c r="U188" s="30"/>
      <c r="V188" s="30"/>
      <c r="W188" s="30"/>
      <c r="X188" s="30"/>
      <c r="Y188" s="30"/>
      <c r="Z188" s="30"/>
      <c r="AA188" s="30"/>
    </row>
    <row r="189" spans="1:27" ht="13.2" x14ac:dyDescent="0.25">
      <c r="A189" s="78"/>
      <c r="B189" s="28"/>
      <c r="C189" s="28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2"/>
      <c r="O189" s="28"/>
      <c r="P189" s="32"/>
      <c r="Q189" s="32"/>
      <c r="R189" s="31"/>
      <c r="S189" s="31"/>
      <c r="T189" s="30"/>
      <c r="U189" s="30"/>
      <c r="V189" s="30"/>
      <c r="W189" s="30"/>
      <c r="X189" s="30"/>
      <c r="Y189" s="30"/>
      <c r="Z189" s="30"/>
      <c r="AA189" s="30"/>
    </row>
    <row r="190" spans="1:27" ht="13.2" x14ac:dyDescent="0.25">
      <c r="A190" s="78"/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2"/>
      <c r="O190" s="28"/>
      <c r="P190" s="32"/>
      <c r="Q190" s="32"/>
      <c r="R190" s="31"/>
      <c r="S190" s="31"/>
      <c r="T190" s="30"/>
      <c r="U190" s="30"/>
      <c r="V190" s="30"/>
      <c r="W190" s="30"/>
      <c r="X190" s="30"/>
      <c r="Y190" s="30"/>
      <c r="Z190" s="30"/>
      <c r="AA190" s="30"/>
    </row>
    <row r="191" spans="1:27" ht="13.2" x14ac:dyDescent="0.25">
      <c r="A191" s="78"/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2"/>
      <c r="O191" s="28"/>
      <c r="P191" s="32"/>
      <c r="Q191" s="32"/>
      <c r="R191" s="31"/>
      <c r="S191" s="31"/>
      <c r="T191" s="30"/>
      <c r="U191" s="30"/>
      <c r="V191" s="30"/>
      <c r="W191" s="30"/>
      <c r="X191" s="30"/>
      <c r="Y191" s="30"/>
      <c r="Z191" s="30"/>
      <c r="AA191" s="30"/>
    </row>
    <row r="192" spans="1:27" ht="13.2" x14ac:dyDescent="0.25">
      <c r="A192" s="78"/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2"/>
      <c r="O192" s="28"/>
      <c r="P192" s="32"/>
      <c r="Q192" s="32"/>
      <c r="R192" s="31"/>
      <c r="S192" s="31"/>
      <c r="T192" s="30"/>
      <c r="U192" s="30"/>
      <c r="V192" s="30"/>
      <c r="W192" s="30"/>
      <c r="X192" s="30"/>
      <c r="Y192" s="30"/>
      <c r="Z192" s="30"/>
      <c r="AA192" s="30"/>
    </row>
    <row r="193" spans="1:27" ht="13.2" x14ac:dyDescent="0.25">
      <c r="A193" s="78"/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2"/>
      <c r="O193" s="28"/>
      <c r="P193" s="32"/>
      <c r="Q193" s="32"/>
      <c r="R193" s="31"/>
      <c r="S193" s="31"/>
      <c r="T193" s="30"/>
      <c r="U193" s="30"/>
      <c r="V193" s="30"/>
      <c r="W193" s="30"/>
      <c r="X193" s="30"/>
      <c r="Y193" s="30"/>
      <c r="Z193" s="30"/>
      <c r="AA193" s="30"/>
    </row>
    <row r="194" spans="1:27" ht="13.2" x14ac:dyDescent="0.25">
      <c r="A194" s="78"/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2"/>
      <c r="O194" s="28"/>
      <c r="P194" s="32"/>
      <c r="Q194" s="32"/>
      <c r="R194" s="31"/>
      <c r="S194" s="31"/>
      <c r="T194" s="30"/>
      <c r="U194" s="30"/>
      <c r="V194" s="30"/>
      <c r="W194" s="30"/>
      <c r="X194" s="30"/>
      <c r="Y194" s="30"/>
      <c r="Z194" s="30"/>
      <c r="AA194" s="30"/>
    </row>
    <row r="195" spans="1:27" ht="13.2" x14ac:dyDescent="0.25">
      <c r="A195" s="78"/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2"/>
      <c r="O195" s="28"/>
      <c r="P195" s="32"/>
      <c r="Q195" s="32"/>
      <c r="R195" s="31"/>
      <c r="S195" s="31"/>
      <c r="T195" s="30"/>
      <c r="U195" s="30"/>
      <c r="V195" s="30"/>
      <c r="W195" s="30"/>
      <c r="X195" s="30"/>
      <c r="Y195" s="30"/>
      <c r="Z195" s="30"/>
      <c r="AA195" s="30"/>
    </row>
    <row r="196" spans="1:27" ht="13.2" x14ac:dyDescent="0.25">
      <c r="A196" s="78"/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2"/>
      <c r="O196" s="28"/>
      <c r="P196" s="32"/>
      <c r="Q196" s="32"/>
      <c r="R196" s="31"/>
      <c r="S196" s="31"/>
      <c r="T196" s="30"/>
      <c r="U196" s="30"/>
      <c r="V196" s="30"/>
      <c r="W196" s="30"/>
      <c r="X196" s="30"/>
      <c r="Y196" s="30"/>
      <c r="Z196" s="30"/>
      <c r="AA196" s="30"/>
    </row>
    <row r="197" spans="1:27" ht="13.2" x14ac:dyDescent="0.25">
      <c r="A197" s="78"/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2"/>
      <c r="O197" s="28"/>
      <c r="P197" s="32"/>
      <c r="Q197" s="32"/>
      <c r="R197" s="31"/>
      <c r="S197" s="31"/>
      <c r="T197" s="30"/>
      <c r="U197" s="30"/>
      <c r="V197" s="30"/>
      <c r="W197" s="30"/>
      <c r="X197" s="30"/>
      <c r="Y197" s="30"/>
      <c r="Z197" s="30"/>
      <c r="AA197" s="30"/>
    </row>
    <row r="198" spans="1:27" ht="13.2" x14ac:dyDescent="0.25">
      <c r="A198" s="78"/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2"/>
      <c r="O198" s="28"/>
      <c r="P198" s="32"/>
      <c r="Q198" s="32"/>
      <c r="R198" s="31"/>
      <c r="S198" s="31"/>
      <c r="T198" s="30"/>
      <c r="U198" s="30"/>
      <c r="V198" s="30"/>
      <c r="W198" s="30"/>
      <c r="X198" s="30"/>
      <c r="Y198" s="30"/>
      <c r="Z198" s="30"/>
      <c r="AA198" s="30"/>
    </row>
    <row r="199" spans="1:27" ht="13.2" x14ac:dyDescent="0.25">
      <c r="A199" s="78"/>
      <c r="B199" s="28"/>
      <c r="C199" s="28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2"/>
      <c r="O199" s="28"/>
      <c r="P199" s="32"/>
      <c r="Q199" s="32"/>
      <c r="R199" s="31"/>
      <c r="S199" s="31"/>
      <c r="T199" s="30"/>
      <c r="U199" s="30"/>
      <c r="V199" s="30"/>
      <c r="W199" s="30"/>
      <c r="X199" s="30"/>
      <c r="Y199" s="30"/>
      <c r="Z199" s="30"/>
      <c r="AA199" s="30"/>
    </row>
    <row r="200" spans="1:27" ht="13.2" x14ac:dyDescent="0.25">
      <c r="A200" s="78"/>
      <c r="B200" s="28"/>
      <c r="C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2"/>
      <c r="O200" s="28"/>
      <c r="P200" s="32"/>
      <c r="Q200" s="32"/>
      <c r="R200" s="31"/>
      <c r="S200" s="31"/>
      <c r="T200" s="30"/>
      <c r="U200" s="30"/>
      <c r="V200" s="30"/>
      <c r="W200" s="30"/>
      <c r="X200" s="30"/>
      <c r="Y200" s="30"/>
      <c r="Z200" s="30"/>
      <c r="AA200" s="30"/>
    </row>
    <row r="201" spans="1:27" ht="13.2" x14ac:dyDescent="0.25">
      <c r="A201" s="78"/>
      <c r="B201" s="28"/>
      <c r="C201" s="28"/>
      <c r="D201" s="27"/>
      <c r="E201" s="28"/>
      <c r="F201" s="27"/>
      <c r="G201" s="28"/>
      <c r="H201" s="31"/>
      <c r="I201" s="31"/>
      <c r="J201" s="30"/>
      <c r="K201" s="30"/>
      <c r="L201" s="28"/>
      <c r="M201" s="31"/>
      <c r="N201" s="32"/>
      <c r="O201" s="28"/>
      <c r="P201" s="32"/>
      <c r="Q201" s="32"/>
      <c r="R201" s="31"/>
      <c r="S201" s="31"/>
      <c r="T201" s="30"/>
      <c r="U201" s="30"/>
      <c r="V201" s="30"/>
      <c r="W201" s="30"/>
      <c r="X201" s="30"/>
      <c r="Y201" s="30"/>
      <c r="Z201" s="30"/>
      <c r="AA201" s="30"/>
    </row>
    <row r="202" spans="1:27" ht="13.2" x14ac:dyDescent="0.25">
      <c r="A202" s="78"/>
      <c r="B202" s="28"/>
      <c r="C202" s="28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2"/>
      <c r="O202" s="28"/>
      <c r="P202" s="32"/>
      <c r="Q202" s="32"/>
      <c r="R202" s="31"/>
      <c r="S202" s="31"/>
      <c r="T202" s="30"/>
      <c r="U202" s="30"/>
      <c r="V202" s="30"/>
      <c r="W202" s="30"/>
      <c r="X202" s="30"/>
      <c r="Y202" s="30"/>
      <c r="Z202" s="30"/>
      <c r="AA202" s="30"/>
    </row>
    <row r="203" spans="1:27" ht="13.2" x14ac:dyDescent="0.25">
      <c r="A203" s="78"/>
      <c r="B203" s="28"/>
      <c r="C203" s="28"/>
      <c r="D203" s="27"/>
      <c r="E203" s="28"/>
      <c r="F203" s="27"/>
      <c r="G203" s="28"/>
      <c r="H203" s="31"/>
      <c r="I203" s="31"/>
      <c r="J203" s="30"/>
      <c r="K203" s="30"/>
      <c r="L203" s="28"/>
      <c r="M203" s="31"/>
      <c r="N203" s="32"/>
      <c r="O203" s="28"/>
      <c r="P203" s="32"/>
      <c r="Q203" s="32"/>
      <c r="R203" s="31"/>
      <c r="S203" s="31"/>
      <c r="T203" s="30"/>
      <c r="U203" s="30"/>
      <c r="V203" s="30"/>
      <c r="W203" s="30"/>
      <c r="X203" s="30"/>
      <c r="Y203" s="30"/>
      <c r="Z203" s="30"/>
      <c r="AA203" s="30"/>
    </row>
    <row r="204" spans="1:27" ht="13.2" x14ac:dyDescent="0.25">
      <c r="A204" s="78"/>
      <c r="B204" s="28"/>
      <c r="C204" s="28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2"/>
      <c r="O204" s="28"/>
      <c r="P204" s="32"/>
      <c r="Q204" s="32"/>
      <c r="R204" s="31"/>
      <c r="S204" s="31"/>
      <c r="T204" s="30"/>
      <c r="U204" s="30"/>
      <c r="V204" s="30"/>
      <c r="W204" s="30"/>
      <c r="X204" s="30"/>
      <c r="Y204" s="30"/>
      <c r="Z204" s="30"/>
      <c r="AA204" s="30"/>
    </row>
    <row r="205" spans="1:27" ht="13.2" x14ac:dyDescent="0.25">
      <c r="A205" s="78"/>
      <c r="B205" s="28"/>
      <c r="C205" s="28"/>
      <c r="D205" s="27"/>
      <c r="E205" s="28"/>
      <c r="F205" s="27"/>
      <c r="G205" s="28"/>
      <c r="H205" s="31"/>
      <c r="I205" s="31"/>
      <c r="J205" s="30"/>
      <c r="K205" s="30"/>
      <c r="L205" s="28"/>
      <c r="M205" s="31"/>
      <c r="N205" s="32"/>
      <c r="O205" s="28"/>
      <c r="P205" s="32"/>
      <c r="Q205" s="32"/>
      <c r="R205" s="31"/>
      <c r="S205" s="31"/>
      <c r="T205" s="30"/>
      <c r="U205" s="30"/>
      <c r="V205" s="30"/>
      <c r="W205" s="30"/>
      <c r="X205" s="30"/>
      <c r="Y205" s="30"/>
      <c r="Z205" s="30"/>
      <c r="AA205" s="30"/>
    </row>
    <row r="206" spans="1:27" ht="13.2" x14ac:dyDescent="0.25">
      <c r="A206" s="78"/>
      <c r="B206" s="28"/>
      <c r="C206" s="28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2"/>
      <c r="O206" s="28"/>
      <c r="P206" s="32"/>
      <c r="Q206" s="32"/>
      <c r="R206" s="31"/>
      <c r="S206" s="31"/>
      <c r="T206" s="30"/>
      <c r="U206" s="30"/>
      <c r="V206" s="30"/>
      <c r="W206" s="30"/>
      <c r="X206" s="30"/>
      <c r="Y206" s="30"/>
      <c r="Z206" s="30"/>
      <c r="AA206" s="30"/>
    </row>
    <row r="207" spans="1:27" ht="13.2" x14ac:dyDescent="0.25">
      <c r="A207" s="78"/>
      <c r="B207" s="28"/>
      <c r="C207" s="28"/>
      <c r="D207" s="27"/>
      <c r="E207" s="28"/>
      <c r="F207" s="27"/>
      <c r="G207" s="28"/>
      <c r="H207" s="31"/>
      <c r="I207" s="31"/>
      <c r="J207" s="30"/>
      <c r="K207" s="30"/>
      <c r="L207" s="28"/>
      <c r="M207" s="31"/>
      <c r="N207" s="32"/>
      <c r="O207" s="28"/>
      <c r="P207" s="32"/>
      <c r="Q207" s="32"/>
      <c r="R207" s="31"/>
      <c r="S207" s="31"/>
      <c r="T207" s="30"/>
      <c r="U207" s="30"/>
      <c r="V207" s="30"/>
      <c r="W207" s="30"/>
      <c r="X207" s="30"/>
      <c r="Y207" s="30"/>
      <c r="Z207" s="30"/>
      <c r="AA207" s="30"/>
    </row>
    <row r="208" spans="1:27" ht="13.2" x14ac:dyDescent="0.25">
      <c r="A208" s="78"/>
      <c r="B208" s="28"/>
      <c r="C208" s="28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2"/>
      <c r="O208" s="28"/>
      <c r="P208" s="32"/>
      <c r="Q208" s="32"/>
      <c r="R208" s="31"/>
      <c r="S208" s="31"/>
      <c r="T208" s="30"/>
      <c r="U208" s="30"/>
      <c r="V208" s="30"/>
      <c r="W208" s="30"/>
      <c r="X208" s="30"/>
      <c r="Y208" s="30"/>
      <c r="Z208" s="30"/>
      <c r="AA208" s="30"/>
    </row>
    <row r="209" spans="1:27" ht="13.2" x14ac:dyDescent="0.25">
      <c r="A209" s="78"/>
      <c r="B209" s="28"/>
      <c r="C209" s="28"/>
      <c r="D209" s="27"/>
      <c r="E209" s="28"/>
      <c r="F209" s="27"/>
      <c r="G209" s="28"/>
      <c r="H209" s="31"/>
      <c r="I209" s="31"/>
      <c r="J209" s="30"/>
      <c r="K209" s="30"/>
      <c r="L209" s="28"/>
      <c r="M209" s="31"/>
      <c r="N209" s="32"/>
      <c r="O209" s="28"/>
      <c r="P209" s="32"/>
      <c r="Q209" s="32"/>
      <c r="R209" s="31"/>
      <c r="S209" s="31"/>
      <c r="T209" s="30"/>
      <c r="U209" s="30"/>
      <c r="V209" s="30"/>
      <c r="W209" s="30"/>
      <c r="X209" s="30"/>
      <c r="Y209" s="30"/>
      <c r="Z209" s="30"/>
      <c r="AA209" s="30"/>
    </row>
    <row r="210" spans="1:27" ht="13.2" x14ac:dyDescent="0.25">
      <c r="A210" s="78"/>
      <c r="B210" s="28"/>
      <c r="C210" s="28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2"/>
      <c r="O210" s="28"/>
      <c r="P210" s="32"/>
      <c r="Q210" s="32"/>
      <c r="R210" s="31"/>
      <c r="S210" s="31"/>
      <c r="T210" s="30"/>
      <c r="U210" s="30"/>
      <c r="V210" s="30"/>
      <c r="W210" s="30"/>
      <c r="X210" s="30"/>
      <c r="Y210" s="30"/>
      <c r="Z210" s="30"/>
      <c r="AA210" s="30"/>
    </row>
    <row r="211" spans="1:27" ht="13.2" x14ac:dyDescent="0.25">
      <c r="A211" s="78"/>
      <c r="B211" s="28"/>
      <c r="C211" s="28"/>
      <c r="D211" s="27"/>
      <c r="E211" s="28"/>
      <c r="F211" s="27"/>
      <c r="G211" s="28"/>
      <c r="H211" s="31"/>
      <c r="I211" s="31"/>
      <c r="J211" s="30"/>
      <c r="K211" s="30"/>
      <c r="L211" s="28"/>
      <c r="M211" s="31"/>
      <c r="N211" s="32"/>
      <c r="O211" s="28"/>
      <c r="P211" s="32"/>
      <c r="Q211" s="32"/>
      <c r="R211" s="31"/>
      <c r="S211" s="31"/>
      <c r="T211" s="30"/>
      <c r="U211" s="30"/>
      <c r="V211" s="30"/>
      <c r="W211" s="30"/>
      <c r="X211" s="30"/>
      <c r="Y211" s="30"/>
      <c r="Z211" s="30"/>
      <c r="AA211" s="30"/>
    </row>
    <row r="212" spans="1:27" ht="13.2" x14ac:dyDescent="0.25">
      <c r="A212" s="78"/>
      <c r="B212" s="28"/>
      <c r="C212" s="28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2"/>
      <c r="O212" s="28"/>
      <c r="P212" s="32"/>
      <c r="Q212" s="32"/>
      <c r="R212" s="31"/>
      <c r="S212" s="31"/>
      <c r="T212" s="30"/>
      <c r="U212" s="30"/>
      <c r="V212" s="30"/>
      <c r="W212" s="30"/>
      <c r="X212" s="30"/>
      <c r="Y212" s="30"/>
      <c r="Z212" s="30"/>
      <c r="AA212" s="30"/>
    </row>
    <row r="213" spans="1:27" ht="13.2" x14ac:dyDescent="0.25">
      <c r="A213" s="78"/>
      <c r="B213" s="28"/>
      <c r="C213" s="28"/>
      <c r="D213" s="27"/>
      <c r="E213" s="28"/>
      <c r="F213" s="27"/>
      <c r="G213" s="28"/>
      <c r="H213" s="31"/>
      <c r="I213" s="31"/>
      <c r="J213" s="30"/>
      <c r="K213" s="30"/>
      <c r="L213" s="28"/>
      <c r="M213" s="31"/>
      <c r="N213" s="32"/>
      <c r="O213" s="28"/>
      <c r="P213" s="32"/>
      <c r="Q213" s="32"/>
      <c r="R213" s="31"/>
      <c r="S213" s="31"/>
      <c r="T213" s="30"/>
      <c r="U213" s="30"/>
      <c r="V213" s="30"/>
      <c r="W213" s="30"/>
      <c r="X213" s="30"/>
      <c r="Y213" s="30"/>
      <c r="Z213" s="30"/>
      <c r="AA213" s="30"/>
    </row>
    <row r="214" spans="1:27" ht="13.2" x14ac:dyDescent="0.25">
      <c r="A214" s="78"/>
      <c r="B214" s="28"/>
      <c r="C214" s="28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2"/>
      <c r="O214" s="28"/>
      <c r="P214" s="32"/>
      <c r="Q214" s="32"/>
      <c r="R214" s="31"/>
      <c r="S214" s="31"/>
      <c r="T214" s="30"/>
      <c r="U214" s="30"/>
      <c r="V214" s="30"/>
      <c r="W214" s="30"/>
      <c r="X214" s="30"/>
      <c r="Y214" s="30"/>
      <c r="Z214" s="30"/>
      <c r="AA214" s="30"/>
    </row>
    <row r="215" spans="1:27" ht="13.2" x14ac:dyDescent="0.25">
      <c r="A215" s="78"/>
      <c r="B215" s="28"/>
      <c r="C215" s="28"/>
      <c r="D215" s="27"/>
      <c r="E215" s="28"/>
      <c r="F215" s="27"/>
      <c r="G215" s="28"/>
      <c r="H215" s="31"/>
      <c r="I215" s="31"/>
      <c r="J215" s="30"/>
      <c r="K215" s="30"/>
      <c r="L215" s="28"/>
      <c r="M215" s="31"/>
      <c r="N215" s="32"/>
      <c r="O215" s="28"/>
      <c r="P215" s="32"/>
      <c r="Q215" s="32"/>
      <c r="R215" s="31"/>
      <c r="S215" s="31"/>
      <c r="T215" s="30"/>
      <c r="U215" s="30"/>
      <c r="V215" s="30"/>
      <c r="W215" s="30"/>
      <c r="X215" s="30"/>
      <c r="Y215" s="30"/>
      <c r="Z215" s="30"/>
      <c r="AA215" s="30"/>
    </row>
    <row r="216" spans="1:27" ht="13.2" x14ac:dyDescent="0.25">
      <c r="A216" s="78"/>
      <c r="B216" s="28"/>
      <c r="C216" s="28"/>
      <c r="D216" s="27"/>
      <c r="E216" s="28"/>
      <c r="F216" s="27"/>
      <c r="G216" s="28"/>
      <c r="H216" s="31"/>
      <c r="I216" s="31"/>
      <c r="J216" s="30"/>
      <c r="K216" s="30"/>
      <c r="L216" s="28"/>
      <c r="M216" s="31"/>
      <c r="N216" s="32"/>
      <c r="O216" s="28"/>
      <c r="P216" s="32"/>
      <c r="Q216" s="32"/>
      <c r="R216" s="31"/>
      <c r="S216" s="31"/>
      <c r="T216" s="30"/>
      <c r="U216" s="30"/>
      <c r="V216" s="30"/>
      <c r="W216" s="30"/>
      <c r="X216" s="30"/>
      <c r="Y216" s="30"/>
      <c r="Z216" s="30"/>
      <c r="AA216" s="30"/>
    </row>
    <row r="217" spans="1:27" ht="13.2" x14ac:dyDescent="0.25">
      <c r="A217" s="78"/>
      <c r="B217" s="28"/>
      <c r="C217" s="28"/>
      <c r="D217" s="27"/>
      <c r="E217" s="28"/>
      <c r="F217" s="27"/>
      <c r="G217" s="28"/>
      <c r="H217" s="31"/>
      <c r="I217" s="31"/>
      <c r="J217" s="30"/>
      <c r="K217" s="30"/>
      <c r="L217" s="28"/>
      <c r="M217" s="31"/>
      <c r="N217" s="32"/>
      <c r="O217" s="28"/>
      <c r="P217" s="32"/>
      <c r="Q217" s="32"/>
      <c r="R217" s="31"/>
      <c r="S217" s="31"/>
      <c r="T217" s="30"/>
      <c r="U217" s="30"/>
      <c r="V217" s="30"/>
      <c r="W217" s="30"/>
      <c r="X217" s="30"/>
      <c r="Y217" s="30"/>
      <c r="Z217" s="30"/>
      <c r="AA217" s="30"/>
    </row>
    <row r="218" spans="1:27" ht="13.2" x14ac:dyDescent="0.25">
      <c r="A218" s="78"/>
      <c r="B218" s="28"/>
      <c r="C218" s="28"/>
      <c r="D218" s="27"/>
      <c r="E218" s="28"/>
      <c r="F218" s="27"/>
      <c r="G218" s="28"/>
      <c r="H218" s="31"/>
      <c r="I218" s="31"/>
      <c r="J218" s="30"/>
      <c r="K218" s="30"/>
      <c r="L218" s="28"/>
      <c r="M218" s="31"/>
      <c r="N218" s="32"/>
      <c r="O218" s="28"/>
      <c r="P218" s="32"/>
      <c r="Q218" s="32"/>
      <c r="R218" s="31"/>
      <c r="S218" s="31"/>
      <c r="T218" s="30"/>
      <c r="U218" s="30"/>
      <c r="V218" s="30"/>
      <c r="W218" s="30"/>
      <c r="X218" s="30"/>
      <c r="Y218" s="30"/>
      <c r="Z218" s="30"/>
      <c r="AA218" s="30"/>
    </row>
    <row r="219" spans="1:27" ht="13.2" x14ac:dyDescent="0.25">
      <c r="A219" s="78"/>
      <c r="B219" s="28"/>
      <c r="C219" s="28"/>
      <c r="D219" s="27"/>
      <c r="E219" s="28"/>
      <c r="F219" s="27"/>
      <c r="G219" s="28"/>
      <c r="H219" s="31"/>
      <c r="I219" s="31"/>
      <c r="J219" s="30"/>
      <c r="K219" s="30"/>
      <c r="L219" s="28"/>
      <c r="M219" s="31"/>
      <c r="N219" s="32"/>
      <c r="O219" s="28"/>
      <c r="P219" s="32"/>
      <c r="Q219" s="32"/>
      <c r="R219" s="31"/>
      <c r="S219" s="31"/>
      <c r="T219" s="30"/>
      <c r="U219" s="30"/>
      <c r="V219" s="30"/>
      <c r="W219" s="30"/>
      <c r="X219" s="30"/>
      <c r="Y219" s="30"/>
      <c r="Z219" s="30"/>
      <c r="AA219" s="30"/>
    </row>
    <row r="220" spans="1:27" ht="13.2" x14ac:dyDescent="0.25">
      <c r="A220" s="78"/>
      <c r="B220" s="28"/>
      <c r="C220" s="28"/>
      <c r="D220" s="27"/>
      <c r="E220" s="28"/>
      <c r="F220" s="27"/>
      <c r="G220" s="28"/>
      <c r="H220" s="31"/>
      <c r="I220" s="31"/>
      <c r="J220" s="30"/>
      <c r="K220" s="30"/>
      <c r="L220" s="28"/>
      <c r="M220" s="31"/>
      <c r="N220" s="32"/>
      <c r="O220" s="28"/>
      <c r="P220" s="32"/>
      <c r="Q220" s="32"/>
      <c r="R220" s="31"/>
      <c r="S220" s="31"/>
      <c r="T220" s="30"/>
      <c r="U220" s="30"/>
      <c r="V220" s="30"/>
      <c r="W220" s="30"/>
      <c r="X220" s="30"/>
      <c r="Y220" s="30"/>
      <c r="Z220" s="30"/>
      <c r="AA220" s="30"/>
    </row>
    <row r="221" spans="1:27" ht="13.2" x14ac:dyDescent="0.25">
      <c r="A221" s="78"/>
      <c r="B221" s="28"/>
      <c r="C221" s="28"/>
      <c r="D221" s="27"/>
      <c r="E221" s="28"/>
      <c r="F221" s="27"/>
      <c r="G221" s="28"/>
      <c r="H221" s="31"/>
      <c r="I221" s="31"/>
      <c r="J221" s="30"/>
      <c r="K221" s="30"/>
      <c r="L221" s="28"/>
      <c r="M221" s="31"/>
      <c r="N221" s="32"/>
      <c r="O221" s="28"/>
      <c r="P221" s="32"/>
      <c r="Q221" s="32"/>
      <c r="R221" s="31"/>
      <c r="S221" s="31"/>
      <c r="T221" s="30"/>
      <c r="U221" s="30"/>
      <c r="V221" s="30"/>
      <c r="W221" s="30"/>
      <c r="X221" s="30"/>
      <c r="Y221" s="30"/>
      <c r="Z221" s="30"/>
      <c r="AA221" s="30"/>
    </row>
    <row r="222" spans="1:27" ht="13.2" x14ac:dyDescent="0.25">
      <c r="A222" s="78"/>
      <c r="B222" s="28"/>
      <c r="C222" s="28"/>
      <c r="D222" s="27"/>
      <c r="E222" s="28"/>
      <c r="F222" s="27"/>
      <c r="G222" s="28"/>
      <c r="H222" s="31"/>
      <c r="I222" s="31"/>
      <c r="J222" s="30"/>
      <c r="K222" s="30"/>
      <c r="L222" s="28"/>
      <c r="M222" s="31"/>
      <c r="N222" s="32"/>
      <c r="O222" s="28"/>
      <c r="P222" s="32"/>
      <c r="Q222" s="32"/>
      <c r="R222" s="31"/>
      <c r="S222" s="31"/>
      <c r="T222" s="30"/>
      <c r="U222" s="30"/>
      <c r="V222" s="30"/>
      <c r="W222" s="30"/>
      <c r="X222" s="30"/>
      <c r="Y222" s="30"/>
      <c r="Z222" s="30"/>
      <c r="AA222" s="30"/>
    </row>
    <row r="223" spans="1:27" ht="13.2" x14ac:dyDescent="0.25">
      <c r="A223" s="78"/>
      <c r="B223" s="28"/>
      <c r="C223" s="28"/>
      <c r="D223" s="27"/>
      <c r="E223" s="28"/>
      <c r="F223" s="27"/>
      <c r="G223" s="28"/>
      <c r="H223" s="31"/>
      <c r="I223" s="31"/>
      <c r="J223" s="30"/>
      <c r="K223" s="30"/>
      <c r="L223" s="28"/>
      <c r="M223" s="31"/>
      <c r="N223" s="32"/>
      <c r="O223" s="28"/>
      <c r="P223" s="32"/>
      <c r="Q223" s="32"/>
      <c r="R223" s="31"/>
      <c r="S223" s="31"/>
      <c r="T223" s="30"/>
      <c r="U223" s="30"/>
      <c r="V223" s="30"/>
      <c r="W223" s="30"/>
      <c r="X223" s="30"/>
      <c r="Y223" s="30"/>
      <c r="Z223" s="30"/>
      <c r="AA223" s="30"/>
    </row>
    <row r="224" spans="1:27" ht="13.2" x14ac:dyDescent="0.25">
      <c r="A224" s="78"/>
      <c r="B224" s="28"/>
      <c r="C224" s="28"/>
      <c r="D224" s="27"/>
      <c r="E224" s="28"/>
      <c r="F224" s="27"/>
      <c r="G224" s="28"/>
      <c r="H224" s="31"/>
      <c r="I224" s="31"/>
      <c r="J224" s="30"/>
      <c r="K224" s="30"/>
      <c r="L224" s="28"/>
      <c r="M224" s="31"/>
      <c r="N224" s="32"/>
      <c r="O224" s="28"/>
      <c r="P224" s="32"/>
      <c r="Q224" s="32"/>
      <c r="R224" s="31"/>
      <c r="S224" s="31"/>
      <c r="T224" s="30"/>
      <c r="U224" s="30"/>
      <c r="V224" s="30"/>
      <c r="W224" s="30"/>
      <c r="X224" s="30"/>
      <c r="Y224" s="30"/>
      <c r="Z224" s="30"/>
      <c r="AA224" s="30"/>
    </row>
    <row r="225" spans="1:27" ht="13.2" x14ac:dyDescent="0.25">
      <c r="A225" s="78"/>
      <c r="B225" s="28"/>
      <c r="C225" s="28"/>
      <c r="D225" s="27"/>
      <c r="E225" s="28"/>
      <c r="F225" s="27"/>
      <c r="G225" s="28"/>
      <c r="H225" s="31"/>
      <c r="I225" s="31"/>
      <c r="J225" s="30"/>
      <c r="K225" s="30"/>
      <c r="L225" s="28"/>
      <c r="M225" s="31"/>
      <c r="N225" s="32"/>
      <c r="O225" s="28"/>
      <c r="P225" s="32"/>
      <c r="Q225" s="32"/>
      <c r="R225" s="31"/>
      <c r="S225" s="31"/>
      <c r="T225" s="30"/>
      <c r="U225" s="30"/>
      <c r="V225" s="30"/>
      <c r="W225" s="30"/>
      <c r="X225" s="30"/>
      <c r="Y225" s="30"/>
      <c r="Z225" s="30"/>
      <c r="AA225" s="30"/>
    </row>
    <row r="226" spans="1:27" ht="13.2" x14ac:dyDescent="0.25">
      <c r="A226" s="78"/>
      <c r="B226" s="28"/>
      <c r="C226" s="28"/>
      <c r="D226" s="27"/>
      <c r="E226" s="28"/>
      <c r="F226" s="27"/>
      <c r="G226" s="28"/>
      <c r="H226" s="31"/>
      <c r="I226" s="31"/>
      <c r="J226" s="30"/>
      <c r="K226" s="30"/>
      <c r="L226" s="28"/>
      <c r="M226" s="31"/>
      <c r="N226" s="32"/>
      <c r="O226" s="28"/>
      <c r="P226" s="32"/>
      <c r="Q226" s="32"/>
      <c r="R226" s="31"/>
      <c r="S226" s="31"/>
      <c r="T226" s="30"/>
      <c r="U226" s="30"/>
      <c r="V226" s="30"/>
      <c r="W226" s="30"/>
      <c r="X226" s="30"/>
      <c r="Y226" s="30"/>
      <c r="Z226" s="30"/>
      <c r="AA226" s="30"/>
    </row>
    <row r="227" spans="1:27" ht="13.2" x14ac:dyDescent="0.25">
      <c r="A227" s="78"/>
      <c r="B227" s="28"/>
      <c r="C227" s="28"/>
      <c r="D227" s="27"/>
      <c r="E227" s="28"/>
      <c r="F227" s="27"/>
      <c r="G227" s="28"/>
      <c r="H227" s="31"/>
      <c r="I227" s="31"/>
      <c r="J227" s="30"/>
      <c r="K227" s="30"/>
      <c r="L227" s="28"/>
      <c r="M227" s="31"/>
      <c r="N227" s="32"/>
      <c r="O227" s="28"/>
      <c r="P227" s="32"/>
      <c r="Q227" s="32"/>
      <c r="R227" s="31"/>
      <c r="S227" s="31"/>
      <c r="T227" s="30"/>
      <c r="U227" s="30"/>
      <c r="V227" s="30"/>
      <c r="W227" s="30"/>
      <c r="X227" s="30"/>
      <c r="Y227" s="30"/>
      <c r="Z227" s="30"/>
      <c r="AA227" s="30"/>
    </row>
    <row r="228" spans="1:27" ht="13.2" x14ac:dyDescent="0.25">
      <c r="A228" s="78"/>
      <c r="B228" s="28"/>
      <c r="C228" s="28"/>
      <c r="D228" s="27"/>
      <c r="E228" s="28"/>
      <c r="F228" s="27"/>
      <c r="G228" s="28"/>
      <c r="H228" s="31"/>
      <c r="I228" s="31"/>
      <c r="J228" s="30"/>
      <c r="K228" s="30"/>
      <c r="L228" s="28"/>
      <c r="M228" s="31"/>
      <c r="N228" s="32"/>
      <c r="O228" s="28"/>
      <c r="P228" s="32"/>
      <c r="Q228" s="32"/>
      <c r="R228" s="31"/>
      <c r="S228" s="31"/>
      <c r="T228" s="30"/>
      <c r="U228" s="30"/>
      <c r="V228" s="30"/>
      <c r="W228" s="30"/>
      <c r="X228" s="30"/>
      <c r="Y228" s="30"/>
      <c r="Z228" s="30"/>
      <c r="AA228" s="30"/>
    </row>
    <row r="229" spans="1:27" ht="13.2" x14ac:dyDescent="0.25">
      <c r="A229" s="78"/>
      <c r="B229" s="28"/>
      <c r="C229" s="28"/>
      <c r="D229" s="27"/>
      <c r="E229" s="28"/>
      <c r="F229" s="27"/>
      <c r="G229" s="28"/>
      <c r="H229" s="31"/>
      <c r="I229" s="31"/>
      <c r="J229" s="30"/>
      <c r="K229" s="30"/>
      <c r="L229" s="28"/>
      <c r="M229" s="31"/>
      <c r="N229" s="32"/>
      <c r="O229" s="28"/>
      <c r="P229" s="32"/>
      <c r="Q229" s="32"/>
      <c r="R229" s="31"/>
      <c r="S229" s="31"/>
      <c r="T229" s="30"/>
      <c r="U229" s="30"/>
      <c r="V229" s="30"/>
      <c r="W229" s="30"/>
      <c r="X229" s="30"/>
      <c r="Y229" s="30"/>
      <c r="Z229" s="30"/>
      <c r="AA229" s="30"/>
    </row>
    <row r="230" spans="1:27" ht="13.2" x14ac:dyDescent="0.25">
      <c r="A230" s="78"/>
      <c r="B230" s="28"/>
      <c r="C230" s="28"/>
      <c r="D230" s="27"/>
      <c r="E230" s="28"/>
      <c r="F230" s="27"/>
      <c r="G230" s="28"/>
      <c r="H230" s="31"/>
      <c r="I230" s="31"/>
      <c r="J230" s="30"/>
      <c r="K230" s="30"/>
      <c r="L230" s="28"/>
      <c r="M230" s="31"/>
      <c r="N230" s="32"/>
      <c r="O230" s="28"/>
      <c r="P230" s="32"/>
      <c r="Q230" s="32"/>
      <c r="R230" s="31"/>
      <c r="S230" s="31"/>
      <c r="T230" s="30"/>
      <c r="U230" s="30"/>
      <c r="V230" s="30"/>
      <c r="W230" s="30"/>
      <c r="X230" s="30"/>
      <c r="Y230" s="30"/>
      <c r="Z230" s="30"/>
      <c r="AA230" s="30"/>
    </row>
    <row r="231" spans="1:27" ht="13.2" x14ac:dyDescent="0.25">
      <c r="A231" s="78"/>
      <c r="B231" s="28"/>
      <c r="C231" s="28"/>
      <c r="D231" s="27"/>
      <c r="E231" s="28"/>
      <c r="F231" s="27"/>
      <c r="G231" s="28"/>
      <c r="H231" s="31"/>
      <c r="I231" s="31"/>
      <c r="J231" s="30"/>
      <c r="K231" s="30"/>
      <c r="L231" s="28"/>
      <c r="M231" s="31"/>
      <c r="N231" s="32"/>
      <c r="O231" s="28"/>
      <c r="P231" s="32"/>
      <c r="Q231" s="32"/>
      <c r="R231" s="31"/>
      <c r="S231" s="31"/>
      <c r="T231" s="30"/>
      <c r="U231" s="30"/>
      <c r="V231" s="30"/>
      <c r="W231" s="30"/>
      <c r="X231" s="30"/>
      <c r="Y231" s="30"/>
      <c r="Z231" s="30"/>
      <c r="AA231" s="30"/>
    </row>
    <row r="232" spans="1:27" ht="13.2" x14ac:dyDescent="0.25">
      <c r="A232" s="78"/>
      <c r="B232" s="28"/>
      <c r="C232" s="28"/>
      <c r="D232" s="27"/>
      <c r="E232" s="28"/>
      <c r="F232" s="27"/>
      <c r="G232" s="28"/>
      <c r="H232" s="31"/>
      <c r="I232" s="31"/>
      <c r="J232" s="30"/>
      <c r="K232" s="30"/>
      <c r="L232" s="28"/>
      <c r="M232" s="31"/>
      <c r="N232" s="32"/>
      <c r="O232" s="28"/>
      <c r="P232" s="32"/>
      <c r="Q232" s="32"/>
      <c r="R232" s="31"/>
      <c r="S232" s="31"/>
      <c r="T232" s="30"/>
      <c r="U232" s="30"/>
      <c r="V232" s="30"/>
      <c r="W232" s="30"/>
      <c r="X232" s="30"/>
      <c r="Y232" s="30"/>
      <c r="Z232" s="30"/>
      <c r="AA232" s="30"/>
    </row>
    <row r="233" spans="1:27" ht="13.2" x14ac:dyDescent="0.25">
      <c r="A233" s="78"/>
      <c r="B233" s="28"/>
      <c r="C233" s="28"/>
      <c r="D233" s="27"/>
      <c r="E233" s="28"/>
      <c r="F233" s="27"/>
      <c r="G233" s="28"/>
      <c r="H233" s="31"/>
      <c r="I233" s="31"/>
      <c r="J233" s="30"/>
      <c r="K233" s="30"/>
      <c r="L233" s="28"/>
      <c r="M233" s="31"/>
      <c r="N233" s="32"/>
      <c r="O233" s="28"/>
      <c r="P233" s="32"/>
      <c r="Q233" s="32"/>
      <c r="R233" s="31"/>
      <c r="S233" s="31"/>
      <c r="T233" s="30"/>
      <c r="U233" s="30"/>
      <c r="V233" s="30"/>
      <c r="W233" s="30"/>
      <c r="X233" s="30"/>
      <c r="Y233" s="30"/>
      <c r="Z233" s="30"/>
      <c r="AA233" s="30"/>
    </row>
    <row r="234" spans="1:27" ht="13.2" x14ac:dyDescent="0.25">
      <c r="A234" s="78"/>
      <c r="B234" s="28"/>
      <c r="C234" s="28"/>
      <c r="D234" s="27"/>
      <c r="E234" s="28"/>
      <c r="F234" s="27"/>
      <c r="G234" s="28"/>
      <c r="H234" s="31"/>
      <c r="I234" s="31"/>
      <c r="J234" s="30"/>
      <c r="K234" s="30"/>
      <c r="L234" s="28"/>
      <c r="M234" s="31"/>
      <c r="N234" s="32"/>
      <c r="O234" s="28"/>
      <c r="P234" s="32"/>
      <c r="Q234" s="32"/>
      <c r="R234" s="31"/>
      <c r="S234" s="31"/>
      <c r="T234" s="30"/>
      <c r="U234" s="30"/>
      <c r="V234" s="30"/>
      <c r="W234" s="30"/>
      <c r="X234" s="30"/>
      <c r="Y234" s="30"/>
      <c r="Z234" s="30"/>
      <c r="AA234" s="30"/>
    </row>
    <row r="235" spans="1:27" ht="13.2" x14ac:dyDescent="0.25">
      <c r="A235" s="78"/>
      <c r="B235" s="28"/>
      <c r="C235" s="28"/>
      <c r="D235" s="27"/>
      <c r="E235" s="28"/>
      <c r="F235" s="27"/>
      <c r="G235" s="28"/>
      <c r="H235" s="31"/>
      <c r="I235" s="31"/>
      <c r="J235" s="30"/>
      <c r="K235" s="30"/>
      <c r="L235" s="28"/>
      <c r="M235" s="31"/>
      <c r="N235" s="32"/>
      <c r="O235" s="28"/>
      <c r="P235" s="32"/>
      <c r="Q235" s="32"/>
      <c r="R235" s="31"/>
      <c r="S235" s="31"/>
      <c r="T235" s="30"/>
      <c r="U235" s="30"/>
      <c r="V235" s="30"/>
      <c r="W235" s="30"/>
      <c r="X235" s="30"/>
      <c r="Y235" s="30"/>
      <c r="Z235" s="30"/>
      <c r="AA235" s="30"/>
    </row>
    <row r="236" spans="1:27" ht="13.2" x14ac:dyDescent="0.25">
      <c r="A236" s="78"/>
      <c r="B236" s="28"/>
      <c r="C236" s="28"/>
      <c r="D236" s="27"/>
      <c r="E236" s="28"/>
      <c r="F236" s="27"/>
      <c r="G236" s="28"/>
      <c r="H236" s="31"/>
      <c r="I236" s="31"/>
      <c r="J236" s="30"/>
      <c r="K236" s="30"/>
      <c r="L236" s="28"/>
      <c r="M236" s="31"/>
      <c r="N236" s="32"/>
      <c r="O236" s="28"/>
      <c r="P236" s="32"/>
      <c r="Q236" s="32"/>
      <c r="R236" s="31"/>
      <c r="S236" s="31"/>
      <c r="T236" s="30"/>
      <c r="U236" s="30"/>
      <c r="V236" s="30"/>
      <c r="W236" s="30"/>
      <c r="X236" s="30"/>
      <c r="Y236" s="30"/>
      <c r="Z236" s="30"/>
      <c r="AA236" s="30"/>
    </row>
    <row r="237" spans="1:27" ht="13.2" x14ac:dyDescent="0.25">
      <c r="A237" s="78"/>
      <c r="B237" s="28"/>
      <c r="C237" s="28"/>
      <c r="D237" s="27"/>
      <c r="E237" s="28"/>
      <c r="F237" s="27"/>
      <c r="G237" s="28"/>
      <c r="H237" s="31"/>
      <c r="I237" s="31"/>
      <c r="J237" s="30"/>
      <c r="K237" s="30"/>
      <c r="L237" s="28"/>
      <c r="M237" s="31"/>
      <c r="N237" s="32"/>
      <c r="O237" s="28"/>
      <c r="P237" s="32"/>
      <c r="Q237" s="32"/>
      <c r="R237" s="31"/>
      <c r="S237" s="31"/>
      <c r="T237" s="30"/>
      <c r="U237" s="30"/>
      <c r="V237" s="30"/>
      <c r="W237" s="30"/>
      <c r="X237" s="30"/>
      <c r="Y237" s="30"/>
      <c r="Z237" s="30"/>
      <c r="AA237" s="30"/>
    </row>
    <row r="238" spans="1:27" ht="13.2" x14ac:dyDescent="0.25">
      <c r="A238" s="78"/>
      <c r="B238" s="28"/>
      <c r="C238" s="28"/>
      <c r="D238" s="27"/>
      <c r="E238" s="28"/>
      <c r="F238" s="27"/>
      <c r="G238" s="28"/>
      <c r="H238" s="31"/>
      <c r="I238" s="31"/>
      <c r="J238" s="30"/>
      <c r="K238" s="30"/>
      <c r="L238" s="28"/>
      <c r="M238" s="31"/>
      <c r="N238" s="32"/>
      <c r="O238" s="28"/>
      <c r="P238" s="32"/>
      <c r="Q238" s="32"/>
      <c r="R238" s="31"/>
      <c r="S238" s="31"/>
      <c r="T238" s="30"/>
      <c r="U238" s="30"/>
      <c r="V238" s="30"/>
      <c r="W238" s="30"/>
      <c r="X238" s="30"/>
      <c r="Y238" s="30"/>
      <c r="Z238" s="30"/>
      <c r="AA238" s="30"/>
    </row>
    <row r="239" spans="1:27" ht="13.2" x14ac:dyDescent="0.25">
      <c r="A239" s="78"/>
      <c r="B239" s="28"/>
      <c r="C239" s="28"/>
      <c r="D239" s="27"/>
      <c r="E239" s="28"/>
      <c r="F239" s="27"/>
      <c r="G239" s="28"/>
      <c r="H239" s="31"/>
      <c r="I239" s="31"/>
      <c r="J239" s="30"/>
      <c r="K239" s="30"/>
      <c r="L239" s="28"/>
      <c r="M239" s="31"/>
      <c r="N239" s="32"/>
      <c r="O239" s="28"/>
      <c r="P239" s="32"/>
      <c r="Q239" s="32"/>
      <c r="R239" s="31"/>
      <c r="S239" s="31"/>
      <c r="T239" s="30"/>
      <c r="U239" s="30"/>
      <c r="V239" s="30"/>
      <c r="W239" s="30"/>
      <c r="X239" s="30"/>
      <c r="Y239" s="30"/>
      <c r="Z239" s="30"/>
      <c r="AA239" s="30"/>
    </row>
    <row r="240" spans="1:27" ht="13.2" x14ac:dyDescent="0.25">
      <c r="A240" s="78"/>
      <c r="B240" s="28"/>
      <c r="C240" s="28"/>
      <c r="D240" s="27"/>
      <c r="E240" s="28"/>
      <c r="F240" s="27"/>
      <c r="G240" s="28"/>
      <c r="H240" s="31"/>
      <c r="I240" s="31"/>
      <c r="J240" s="30"/>
      <c r="K240" s="30"/>
      <c r="L240" s="28"/>
      <c r="M240" s="31"/>
      <c r="N240" s="32"/>
      <c r="O240" s="28"/>
      <c r="P240" s="32"/>
      <c r="Q240" s="32"/>
      <c r="R240" s="31"/>
      <c r="S240" s="31"/>
      <c r="T240" s="30"/>
      <c r="U240" s="30"/>
      <c r="V240" s="30"/>
      <c r="W240" s="30"/>
      <c r="X240" s="30"/>
      <c r="Y240" s="30"/>
      <c r="Z240" s="30"/>
      <c r="AA240" s="30"/>
    </row>
    <row r="241" spans="1:27" ht="13.2" x14ac:dyDescent="0.25">
      <c r="A241" s="78"/>
      <c r="B241" s="28"/>
      <c r="C241" s="28"/>
      <c r="D241" s="27"/>
      <c r="E241" s="28"/>
      <c r="F241" s="27"/>
      <c r="G241" s="28"/>
      <c r="H241" s="31"/>
      <c r="I241" s="31"/>
      <c r="J241" s="30"/>
      <c r="K241" s="30"/>
      <c r="L241" s="28"/>
      <c r="M241" s="31"/>
      <c r="N241" s="32"/>
      <c r="O241" s="28"/>
      <c r="P241" s="32"/>
      <c r="Q241" s="32"/>
      <c r="R241" s="31"/>
      <c r="S241" s="31"/>
      <c r="T241" s="30"/>
      <c r="U241" s="30"/>
      <c r="V241" s="30"/>
      <c r="W241" s="30"/>
      <c r="X241" s="30"/>
      <c r="Y241" s="30"/>
      <c r="Z241" s="30"/>
      <c r="AA241" s="30"/>
    </row>
    <row r="242" spans="1:27" ht="13.2" x14ac:dyDescent="0.25">
      <c r="A242" s="78"/>
      <c r="B242" s="28"/>
      <c r="C242" s="28"/>
      <c r="D242" s="27"/>
      <c r="E242" s="28"/>
      <c r="F242" s="27"/>
      <c r="G242" s="28"/>
      <c r="H242" s="31"/>
      <c r="I242" s="31"/>
      <c r="J242" s="30"/>
      <c r="K242" s="30"/>
      <c r="L242" s="28"/>
      <c r="M242" s="31"/>
      <c r="N242" s="32"/>
      <c r="O242" s="28"/>
      <c r="P242" s="32"/>
      <c r="Q242" s="32"/>
      <c r="R242" s="31"/>
      <c r="S242" s="31"/>
      <c r="T242" s="30"/>
      <c r="U242" s="30"/>
      <c r="V242" s="30"/>
      <c r="W242" s="30"/>
      <c r="X242" s="30"/>
      <c r="Y242" s="30"/>
      <c r="Z242" s="30"/>
      <c r="AA242" s="30"/>
    </row>
    <row r="243" spans="1:27" ht="13.2" x14ac:dyDescent="0.25">
      <c r="A243" s="78"/>
      <c r="B243" s="28"/>
      <c r="C243" s="28"/>
      <c r="D243" s="27"/>
      <c r="E243" s="28"/>
      <c r="F243" s="27"/>
      <c r="G243" s="28"/>
      <c r="H243" s="31"/>
      <c r="I243" s="31"/>
      <c r="J243" s="30"/>
      <c r="K243" s="30"/>
      <c r="L243" s="28"/>
      <c r="M243" s="31"/>
      <c r="N243" s="32"/>
      <c r="O243" s="28"/>
      <c r="P243" s="32"/>
      <c r="Q243" s="32"/>
      <c r="R243" s="31"/>
      <c r="S243" s="31"/>
      <c r="T243" s="30"/>
      <c r="U243" s="30"/>
      <c r="V243" s="30"/>
      <c r="W243" s="30"/>
      <c r="X243" s="30"/>
      <c r="Y243" s="30"/>
      <c r="Z243" s="30"/>
      <c r="AA243" s="30"/>
    </row>
    <row r="244" spans="1:27" ht="13.2" x14ac:dyDescent="0.25">
      <c r="A244" s="78"/>
      <c r="B244" s="28"/>
      <c r="C244" s="28"/>
      <c r="D244" s="27"/>
      <c r="E244" s="28"/>
      <c r="F244" s="27"/>
      <c r="G244" s="28"/>
      <c r="H244" s="31"/>
      <c r="I244" s="31"/>
      <c r="J244" s="30"/>
      <c r="K244" s="30"/>
      <c r="L244" s="28"/>
      <c r="M244" s="31"/>
      <c r="N244" s="32"/>
      <c r="O244" s="28"/>
      <c r="P244" s="32"/>
      <c r="Q244" s="32"/>
      <c r="R244" s="31"/>
      <c r="S244" s="31"/>
      <c r="T244" s="30"/>
      <c r="U244" s="30"/>
      <c r="V244" s="30"/>
      <c r="W244" s="30"/>
      <c r="X244" s="30"/>
      <c r="Y244" s="30"/>
      <c r="Z244" s="30"/>
      <c r="AA244" s="30"/>
    </row>
    <row r="245" spans="1:27" ht="13.2" x14ac:dyDescent="0.25">
      <c r="A245" s="78"/>
      <c r="B245" s="28"/>
      <c r="C245" s="28"/>
      <c r="D245" s="27"/>
      <c r="E245" s="28"/>
      <c r="F245" s="27"/>
      <c r="G245" s="28"/>
      <c r="H245" s="31"/>
      <c r="I245" s="31"/>
      <c r="J245" s="30"/>
      <c r="K245" s="30"/>
      <c r="L245" s="28"/>
      <c r="M245" s="31"/>
      <c r="N245" s="32"/>
      <c r="O245" s="28"/>
      <c r="P245" s="32"/>
      <c r="Q245" s="32"/>
      <c r="R245" s="31"/>
      <c r="S245" s="31"/>
      <c r="T245" s="30"/>
      <c r="U245" s="30"/>
      <c r="V245" s="30"/>
      <c r="W245" s="30"/>
      <c r="X245" s="30"/>
      <c r="Y245" s="30"/>
      <c r="Z245" s="30"/>
      <c r="AA245" s="30"/>
    </row>
    <row r="246" spans="1:27" ht="13.2" x14ac:dyDescent="0.25">
      <c r="A246" s="78"/>
      <c r="B246" s="28"/>
      <c r="C246" s="28"/>
      <c r="D246" s="27"/>
      <c r="E246" s="28"/>
      <c r="F246" s="27"/>
      <c r="G246" s="28"/>
      <c r="H246" s="31"/>
      <c r="I246" s="31"/>
      <c r="J246" s="30"/>
      <c r="K246" s="30"/>
      <c r="L246" s="28"/>
      <c r="M246" s="31"/>
      <c r="N246" s="32"/>
      <c r="O246" s="28"/>
      <c r="P246" s="32"/>
      <c r="Q246" s="32"/>
      <c r="R246" s="31"/>
      <c r="S246" s="31"/>
      <c r="T246" s="30"/>
      <c r="U246" s="30"/>
      <c r="V246" s="30"/>
      <c r="W246" s="30"/>
      <c r="X246" s="30"/>
      <c r="Y246" s="30"/>
      <c r="Z246" s="30"/>
      <c r="AA246" s="30"/>
    </row>
    <row r="247" spans="1:27" ht="13.2" x14ac:dyDescent="0.25">
      <c r="A247" s="78"/>
      <c r="B247" s="28"/>
      <c r="C247" s="28"/>
      <c r="D247" s="27"/>
      <c r="E247" s="28"/>
      <c r="F247" s="27"/>
      <c r="G247" s="28"/>
      <c r="H247" s="31"/>
      <c r="I247" s="31"/>
      <c r="J247" s="30"/>
      <c r="K247" s="30"/>
      <c r="L247" s="28"/>
      <c r="M247" s="31"/>
      <c r="N247" s="32"/>
      <c r="O247" s="28"/>
      <c r="P247" s="32"/>
      <c r="Q247" s="32"/>
      <c r="R247" s="31"/>
      <c r="S247" s="31"/>
      <c r="T247" s="30"/>
      <c r="U247" s="30"/>
      <c r="V247" s="30"/>
      <c r="W247" s="30"/>
      <c r="X247" s="30"/>
      <c r="Y247" s="30"/>
      <c r="Z247" s="30"/>
      <c r="AA247" s="30"/>
    </row>
    <row r="248" spans="1:27" ht="13.2" x14ac:dyDescent="0.25">
      <c r="A248" s="78"/>
      <c r="B248" s="28"/>
      <c r="C248" s="28"/>
      <c r="D248" s="27"/>
      <c r="E248" s="28"/>
      <c r="F248" s="27"/>
      <c r="G248" s="28"/>
      <c r="H248" s="31"/>
      <c r="I248" s="31"/>
      <c r="J248" s="30"/>
      <c r="K248" s="30"/>
      <c r="L248" s="28"/>
      <c r="M248" s="31"/>
      <c r="N248" s="32"/>
      <c r="O248" s="28"/>
      <c r="P248" s="32"/>
      <c r="Q248" s="32"/>
      <c r="R248" s="31"/>
      <c r="S248" s="31"/>
      <c r="T248" s="30"/>
      <c r="U248" s="30"/>
      <c r="V248" s="30"/>
      <c r="W248" s="30"/>
      <c r="X248" s="30"/>
      <c r="Y248" s="30"/>
      <c r="Z248" s="30"/>
      <c r="AA248" s="30"/>
    </row>
    <row r="249" spans="1:27" ht="13.2" x14ac:dyDescent="0.25">
      <c r="A249" s="78"/>
      <c r="B249" s="28"/>
      <c r="C249" s="28"/>
      <c r="D249" s="27"/>
      <c r="E249" s="28"/>
      <c r="F249" s="27"/>
      <c r="G249" s="28"/>
      <c r="H249" s="31"/>
      <c r="I249" s="31"/>
      <c r="J249" s="30"/>
      <c r="K249" s="30"/>
      <c r="L249" s="28"/>
      <c r="M249" s="31"/>
      <c r="N249" s="32"/>
      <c r="O249" s="28"/>
      <c r="P249" s="32"/>
      <c r="Q249" s="32"/>
      <c r="R249" s="31"/>
      <c r="S249" s="31"/>
      <c r="T249" s="30"/>
      <c r="U249" s="30"/>
      <c r="V249" s="30"/>
      <c r="W249" s="30"/>
      <c r="X249" s="30"/>
      <c r="Y249" s="30"/>
      <c r="Z249" s="30"/>
      <c r="AA249" s="30"/>
    </row>
    <row r="250" spans="1:27" ht="13.2" x14ac:dyDescent="0.25">
      <c r="A250" s="78"/>
      <c r="B250" s="28"/>
      <c r="C250" s="28"/>
      <c r="D250" s="27"/>
      <c r="E250" s="28"/>
      <c r="F250" s="27"/>
      <c r="G250" s="28"/>
      <c r="H250" s="31"/>
      <c r="I250" s="31"/>
      <c r="J250" s="30"/>
      <c r="K250" s="30"/>
      <c r="L250" s="28"/>
      <c r="M250" s="31"/>
      <c r="N250" s="32"/>
      <c r="O250" s="28"/>
      <c r="P250" s="32"/>
      <c r="Q250" s="32"/>
      <c r="R250" s="31"/>
      <c r="S250" s="31"/>
      <c r="T250" s="30"/>
      <c r="U250" s="30"/>
      <c r="V250" s="30"/>
      <c r="W250" s="30"/>
      <c r="X250" s="30"/>
      <c r="Y250" s="30"/>
      <c r="Z250" s="30"/>
      <c r="AA250" s="30"/>
    </row>
    <row r="251" spans="1:27" ht="13.2" x14ac:dyDescent="0.25">
      <c r="A251" s="78"/>
      <c r="B251" s="28"/>
      <c r="C251" s="28"/>
      <c r="D251" s="27"/>
      <c r="E251" s="28"/>
      <c r="F251" s="27"/>
      <c r="G251" s="28"/>
      <c r="H251" s="31"/>
      <c r="I251" s="31"/>
      <c r="J251" s="30"/>
      <c r="K251" s="30"/>
      <c r="L251" s="28"/>
      <c r="M251" s="31"/>
      <c r="N251" s="32"/>
      <c r="O251" s="28"/>
      <c r="P251" s="32"/>
      <c r="Q251" s="32"/>
      <c r="R251" s="31"/>
      <c r="S251" s="31"/>
      <c r="T251" s="30"/>
      <c r="U251" s="30"/>
      <c r="V251" s="30"/>
      <c r="W251" s="30"/>
      <c r="X251" s="30"/>
      <c r="Y251" s="30"/>
      <c r="Z251" s="30"/>
      <c r="AA251" s="30"/>
    </row>
    <row r="252" spans="1:27" ht="13.2" x14ac:dyDescent="0.25">
      <c r="A252" s="78"/>
      <c r="B252" s="28"/>
      <c r="C252" s="28"/>
      <c r="D252" s="27"/>
      <c r="E252" s="28"/>
      <c r="F252" s="27"/>
      <c r="G252" s="28"/>
      <c r="H252" s="31"/>
      <c r="I252" s="31"/>
      <c r="J252" s="30"/>
      <c r="K252" s="30"/>
      <c r="L252" s="28"/>
      <c r="M252" s="31"/>
      <c r="N252" s="32"/>
      <c r="O252" s="28"/>
      <c r="P252" s="32"/>
      <c r="Q252" s="32"/>
      <c r="R252" s="31"/>
      <c r="S252" s="31"/>
      <c r="T252" s="30"/>
      <c r="U252" s="30"/>
      <c r="V252" s="30"/>
      <c r="W252" s="30"/>
      <c r="X252" s="30"/>
      <c r="Y252" s="30"/>
      <c r="Z252" s="30"/>
      <c r="AA252" s="30"/>
    </row>
    <row r="253" spans="1:27" ht="13.2" x14ac:dyDescent="0.25">
      <c r="A253" s="78"/>
      <c r="B253" s="28"/>
      <c r="C253" s="28"/>
      <c r="D253" s="27"/>
      <c r="E253" s="28"/>
      <c r="F253" s="27"/>
      <c r="G253" s="28"/>
      <c r="H253" s="31"/>
      <c r="I253" s="31"/>
      <c r="J253" s="30"/>
      <c r="K253" s="30"/>
      <c r="L253" s="28"/>
      <c r="M253" s="31"/>
      <c r="N253" s="32"/>
      <c r="O253" s="28"/>
      <c r="P253" s="32"/>
      <c r="Q253" s="32"/>
      <c r="R253" s="31"/>
      <c r="S253" s="31"/>
      <c r="T253" s="30"/>
      <c r="U253" s="30"/>
      <c r="V253" s="30"/>
      <c r="W253" s="30"/>
      <c r="X253" s="30"/>
      <c r="Y253" s="30"/>
      <c r="Z253" s="30"/>
      <c r="AA253" s="30"/>
    </row>
    <row r="254" spans="1:27" ht="13.2" x14ac:dyDescent="0.25">
      <c r="A254" s="78"/>
      <c r="B254" s="28"/>
      <c r="C254" s="28"/>
      <c r="D254" s="27"/>
      <c r="E254" s="28"/>
      <c r="F254" s="27"/>
      <c r="G254" s="28"/>
      <c r="H254" s="31"/>
      <c r="I254" s="31"/>
      <c r="J254" s="30"/>
      <c r="K254" s="30"/>
      <c r="L254" s="28"/>
      <c r="M254" s="31"/>
      <c r="N254" s="32"/>
      <c r="O254" s="28"/>
      <c r="P254" s="32"/>
      <c r="Q254" s="32"/>
      <c r="R254" s="31"/>
      <c r="S254" s="31"/>
      <c r="T254" s="30"/>
      <c r="U254" s="30"/>
      <c r="V254" s="30"/>
      <c r="W254" s="30"/>
      <c r="X254" s="30"/>
      <c r="Y254" s="30"/>
      <c r="Z254" s="30"/>
      <c r="AA254" s="30"/>
    </row>
    <row r="255" spans="1:27" ht="13.2" x14ac:dyDescent="0.25">
      <c r="A255" s="78"/>
      <c r="B255" s="28"/>
      <c r="C255" s="28"/>
      <c r="D255" s="27"/>
      <c r="E255" s="28"/>
      <c r="F255" s="27"/>
      <c r="G255" s="28"/>
      <c r="H255" s="31"/>
      <c r="I255" s="31"/>
      <c r="J255" s="30"/>
      <c r="K255" s="30"/>
      <c r="L255" s="28"/>
      <c r="M255" s="31"/>
      <c r="N255" s="32"/>
      <c r="O255" s="28"/>
      <c r="P255" s="32"/>
      <c r="Q255" s="32"/>
      <c r="R255" s="31"/>
      <c r="S255" s="31"/>
      <c r="T255" s="30"/>
      <c r="U255" s="30"/>
      <c r="V255" s="30"/>
      <c r="W255" s="30"/>
      <c r="X255" s="30"/>
      <c r="Y255" s="30"/>
      <c r="Z255" s="30"/>
      <c r="AA255" s="30"/>
    </row>
    <row r="256" spans="1:27" ht="13.2" x14ac:dyDescent="0.25">
      <c r="A256" s="78"/>
      <c r="B256" s="28"/>
      <c r="C256" s="28"/>
      <c r="D256" s="27"/>
      <c r="E256" s="28"/>
      <c r="F256" s="27"/>
      <c r="G256" s="28"/>
      <c r="H256" s="31"/>
      <c r="I256" s="31"/>
      <c r="J256" s="30"/>
      <c r="K256" s="30"/>
      <c r="L256" s="28"/>
      <c r="M256" s="31"/>
      <c r="N256" s="32"/>
      <c r="O256" s="28"/>
      <c r="P256" s="32"/>
      <c r="Q256" s="32"/>
      <c r="R256" s="31"/>
      <c r="S256" s="31"/>
      <c r="T256" s="30"/>
      <c r="U256" s="30"/>
      <c r="V256" s="30"/>
      <c r="W256" s="30"/>
      <c r="X256" s="30"/>
      <c r="Y256" s="30"/>
      <c r="Z256" s="30"/>
      <c r="AA256" s="30"/>
    </row>
    <row r="257" spans="1:27" ht="13.2" x14ac:dyDescent="0.25">
      <c r="A257" s="78"/>
      <c r="B257" s="28"/>
      <c r="C257" s="28"/>
      <c r="D257" s="27"/>
      <c r="E257" s="28"/>
      <c r="F257" s="27"/>
      <c r="G257" s="28"/>
      <c r="H257" s="31"/>
      <c r="I257" s="31"/>
      <c r="J257" s="30"/>
      <c r="K257" s="30"/>
      <c r="L257" s="28"/>
      <c r="M257" s="31"/>
      <c r="N257" s="32"/>
      <c r="O257" s="28"/>
      <c r="P257" s="32"/>
      <c r="Q257" s="32"/>
      <c r="R257" s="31"/>
      <c r="S257" s="31"/>
      <c r="T257" s="30"/>
      <c r="U257" s="30"/>
      <c r="V257" s="30"/>
      <c r="W257" s="30"/>
      <c r="X257" s="30"/>
      <c r="Y257" s="30"/>
      <c r="Z257" s="30"/>
      <c r="AA257" s="30"/>
    </row>
    <row r="258" spans="1:27" ht="13.2" x14ac:dyDescent="0.25">
      <c r="A258" s="78"/>
      <c r="B258" s="28"/>
      <c r="C258" s="28"/>
      <c r="D258" s="27"/>
      <c r="E258" s="28"/>
      <c r="F258" s="27"/>
      <c r="G258" s="28"/>
      <c r="H258" s="31"/>
      <c r="I258" s="31"/>
      <c r="J258" s="30"/>
      <c r="K258" s="30"/>
      <c r="L258" s="28"/>
      <c r="M258" s="31"/>
      <c r="N258" s="32"/>
      <c r="O258" s="28"/>
      <c r="P258" s="32"/>
      <c r="Q258" s="32"/>
      <c r="R258" s="31"/>
      <c r="S258" s="31"/>
      <c r="T258" s="30"/>
      <c r="U258" s="30"/>
      <c r="V258" s="30"/>
      <c r="W258" s="30"/>
      <c r="X258" s="30"/>
      <c r="Y258" s="30"/>
      <c r="Z258" s="30"/>
      <c r="AA258" s="30"/>
    </row>
    <row r="259" spans="1:27" ht="13.2" x14ac:dyDescent="0.25">
      <c r="A259" s="78"/>
      <c r="B259" s="28"/>
      <c r="C259" s="28"/>
      <c r="D259" s="27"/>
      <c r="E259" s="28"/>
      <c r="F259" s="27"/>
      <c r="G259" s="28"/>
      <c r="H259" s="31"/>
      <c r="I259" s="31"/>
      <c r="J259" s="30"/>
      <c r="K259" s="30"/>
      <c r="L259" s="28"/>
      <c r="M259" s="31"/>
      <c r="N259" s="32"/>
      <c r="O259" s="28"/>
      <c r="P259" s="32"/>
      <c r="Q259" s="32"/>
      <c r="R259" s="31"/>
      <c r="S259" s="31"/>
      <c r="T259" s="30"/>
      <c r="U259" s="30"/>
      <c r="V259" s="30"/>
      <c r="W259" s="30"/>
      <c r="X259" s="30"/>
      <c r="Y259" s="30"/>
      <c r="Z259" s="30"/>
      <c r="AA259" s="30"/>
    </row>
    <row r="260" spans="1:27" ht="13.2" x14ac:dyDescent="0.25">
      <c r="A260" s="78"/>
      <c r="B260" s="28"/>
      <c r="C260" s="28"/>
      <c r="D260" s="27"/>
      <c r="E260" s="28"/>
      <c r="F260" s="27"/>
      <c r="G260" s="28"/>
      <c r="H260" s="31"/>
      <c r="I260" s="31"/>
      <c r="J260" s="30"/>
      <c r="K260" s="30"/>
      <c r="L260" s="28"/>
      <c r="M260" s="31"/>
      <c r="N260" s="32"/>
      <c r="O260" s="28"/>
      <c r="P260" s="32"/>
      <c r="Q260" s="32"/>
      <c r="R260" s="31"/>
      <c r="S260" s="31"/>
      <c r="T260" s="30"/>
      <c r="U260" s="30"/>
      <c r="V260" s="30"/>
      <c r="W260" s="30"/>
      <c r="X260" s="30"/>
      <c r="Y260" s="30"/>
      <c r="Z260" s="30"/>
      <c r="AA260" s="30"/>
    </row>
    <row r="261" spans="1:27" ht="13.2" x14ac:dyDescent="0.25">
      <c r="A261" s="78"/>
      <c r="B261" s="28"/>
      <c r="C261" s="28"/>
      <c r="D261" s="27"/>
      <c r="E261" s="28"/>
      <c r="F261" s="27"/>
      <c r="G261" s="28"/>
      <c r="H261" s="31"/>
      <c r="I261" s="31"/>
      <c r="J261" s="30"/>
      <c r="K261" s="30"/>
      <c r="L261" s="28"/>
      <c r="M261" s="31"/>
      <c r="N261" s="32"/>
      <c r="O261" s="28"/>
      <c r="P261" s="32"/>
      <c r="Q261" s="32"/>
      <c r="R261" s="31"/>
      <c r="S261" s="31"/>
      <c r="T261" s="30"/>
      <c r="U261" s="30"/>
      <c r="V261" s="30"/>
      <c r="W261" s="30"/>
      <c r="X261" s="30"/>
      <c r="Y261" s="30"/>
      <c r="Z261" s="30"/>
      <c r="AA261" s="30"/>
    </row>
    <row r="262" spans="1:27" ht="13.2" x14ac:dyDescent="0.25">
      <c r="A262" s="78"/>
      <c r="B262" s="28"/>
      <c r="C262" s="28"/>
      <c r="D262" s="27"/>
      <c r="E262" s="28"/>
      <c r="F262" s="27"/>
      <c r="G262" s="28"/>
      <c r="H262" s="31"/>
      <c r="I262" s="31"/>
      <c r="J262" s="30"/>
      <c r="K262" s="30"/>
      <c r="L262" s="28"/>
      <c r="M262" s="31"/>
      <c r="N262" s="32"/>
      <c r="O262" s="28"/>
      <c r="P262" s="32"/>
      <c r="Q262" s="32"/>
      <c r="R262" s="31"/>
      <c r="S262" s="31"/>
      <c r="T262" s="30"/>
      <c r="U262" s="30"/>
      <c r="V262" s="30"/>
      <c r="W262" s="30"/>
      <c r="X262" s="30"/>
      <c r="Y262" s="30"/>
      <c r="Z262" s="30"/>
      <c r="AA262" s="30"/>
    </row>
    <row r="263" spans="1:27" ht="13.2" x14ac:dyDescent="0.25">
      <c r="A263" s="78"/>
      <c r="B263" s="28"/>
      <c r="C263" s="28"/>
      <c r="D263" s="27"/>
      <c r="E263" s="28"/>
      <c r="F263" s="27"/>
      <c r="G263" s="28"/>
      <c r="H263" s="31"/>
      <c r="I263" s="31"/>
      <c r="J263" s="30"/>
      <c r="K263" s="30"/>
      <c r="L263" s="28"/>
      <c r="M263" s="31"/>
      <c r="N263" s="32"/>
      <c r="O263" s="28"/>
      <c r="P263" s="32"/>
      <c r="Q263" s="32"/>
      <c r="R263" s="31"/>
      <c r="S263" s="31"/>
      <c r="T263" s="30"/>
      <c r="U263" s="30"/>
      <c r="V263" s="30"/>
      <c r="W263" s="30"/>
      <c r="X263" s="30"/>
      <c r="Y263" s="30"/>
      <c r="Z263" s="30"/>
      <c r="AA263" s="30"/>
    </row>
    <row r="264" spans="1:27" ht="13.2" x14ac:dyDescent="0.25">
      <c r="A264" s="78"/>
      <c r="B264" s="28"/>
      <c r="C264" s="28"/>
      <c r="D264" s="27"/>
      <c r="E264" s="28"/>
      <c r="F264" s="27"/>
      <c r="G264" s="28"/>
      <c r="H264" s="31"/>
      <c r="I264" s="31"/>
      <c r="J264" s="30"/>
      <c r="K264" s="30"/>
      <c r="L264" s="28"/>
      <c r="M264" s="31"/>
      <c r="N264" s="32"/>
      <c r="O264" s="28"/>
      <c r="P264" s="32"/>
      <c r="Q264" s="32"/>
      <c r="R264" s="31"/>
      <c r="S264" s="31"/>
      <c r="T264" s="30"/>
      <c r="U264" s="30"/>
      <c r="V264" s="30"/>
      <c r="W264" s="30"/>
      <c r="X264" s="30"/>
      <c r="Y264" s="30"/>
      <c r="Z264" s="30"/>
      <c r="AA264" s="30"/>
    </row>
    <row r="265" spans="1:27" ht="13.2" x14ac:dyDescent="0.25">
      <c r="A265" s="78"/>
      <c r="B265" s="28"/>
      <c r="C265" s="28"/>
      <c r="D265" s="27"/>
      <c r="E265" s="28"/>
      <c r="F265" s="27"/>
      <c r="G265" s="28"/>
      <c r="H265" s="31"/>
      <c r="I265" s="31"/>
      <c r="J265" s="30"/>
      <c r="K265" s="30"/>
      <c r="L265" s="28"/>
      <c r="M265" s="31"/>
      <c r="N265" s="32"/>
      <c r="O265" s="28"/>
      <c r="P265" s="32"/>
      <c r="Q265" s="32"/>
      <c r="R265" s="31"/>
      <c r="S265" s="31"/>
      <c r="T265" s="30"/>
      <c r="U265" s="30"/>
      <c r="V265" s="30"/>
      <c r="W265" s="30"/>
      <c r="X265" s="30"/>
      <c r="Y265" s="30"/>
      <c r="Z265" s="30"/>
      <c r="AA265" s="30"/>
    </row>
    <row r="266" spans="1:27" ht="13.2" x14ac:dyDescent="0.25">
      <c r="A266" s="78"/>
      <c r="B266" s="28"/>
      <c r="C266" s="28"/>
      <c r="D266" s="27"/>
      <c r="E266" s="28"/>
      <c r="F266" s="27"/>
      <c r="G266" s="28"/>
      <c r="H266" s="31"/>
      <c r="I266" s="31"/>
      <c r="J266" s="30"/>
      <c r="K266" s="30"/>
      <c r="L266" s="28"/>
      <c r="M266" s="31"/>
      <c r="N266" s="32"/>
      <c r="O266" s="28"/>
      <c r="P266" s="32"/>
      <c r="Q266" s="32"/>
      <c r="R266" s="31"/>
      <c r="S266" s="31"/>
      <c r="T266" s="30"/>
      <c r="U266" s="30"/>
      <c r="V266" s="30"/>
      <c r="W266" s="30"/>
      <c r="X266" s="30"/>
      <c r="Y266" s="30"/>
      <c r="Z266" s="30"/>
      <c r="AA266" s="30"/>
    </row>
    <row r="267" spans="1:27" ht="13.2" x14ac:dyDescent="0.25">
      <c r="A267" s="78"/>
      <c r="B267" s="28"/>
      <c r="C267" s="28"/>
      <c r="D267" s="27"/>
      <c r="E267" s="28"/>
      <c r="F267" s="27"/>
      <c r="G267" s="28"/>
      <c r="H267" s="31"/>
      <c r="I267" s="31"/>
      <c r="J267" s="30"/>
      <c r="K267" s="30"/>
      <c r="L267" s="28"/>
      <c r="M267" s="31"/>
      <c r="N267" s="32"/>
      <c r="O267" s="28"/>
      <c r="P267" s="32"/>
      <c r="Q267" s="32"/>
      <c r="R267" s="31"/>
      <c r="S267" s="31"/>
      <c r="T267" s="30"/>
      <c r="U267" s="30"/>
      <c r="V267" s="30"/>
      <c r="W267" s="30"/>
      <c r="X267" s="30"/>
      <c r="Y267" s="30"/>
      <c r="Z267" s="30"/>
      <c r="AA267" s="30"/>
    </row>
    <row r="268" spans="1:27" ht="13.2" x14ac:dyDescent="0.25">
      <c r="A268" s="78"/>
      <c r="B268" s="28"/>
      <c r="C268" s="28"/>
      <c r="D268" s="27"/>
      <c r="E268" s="28"/>
      <c r="F268" s="27"/>
      <c r="G268" s="28"/>
      <c r="H268" s="31"/>
      <c r="I268" s="31"/>
      <c r="J268" s="30"/>
      <c r="K268" s="30"/>
      <c r="L268" s="28"/>
      <c r="M268" s="31"/>
      <c r="N268" s="32"/>
      <c r="O268" s="28"/>
      <c r="P268" s="32"/>
      <c r="Q268" s="32"/>
      <c r="R268" s="31"/>
      <c r="S268" s="31"/>
      <c r="T268" s="30"/>
      <c r="U268" s="30"/>
      <c r="V268" s="30"/>
      <c r="W268" s="30"/>
      <c r="X268" s="30"/>
      <c r="Y268" s="30"/>
      <c r="Z268" s="30"/>
      <c r="AA268" s="30"/>
    </row>
    <row r="269" spans="1:27" ht="13.2" x14ac:dyDescent="0.25">
      <c r="A269" s="78"/>
      <c r="B269" s="28"/>
      <c r="C269" s="28"/>
      <c r="D269" s="27"/>
      <c r="E269" s="28"/>
      <c r="F269" s="27"/>
      <c r="G269" s="28"/>
      <c r="H269" s="31"/>
      <c r="I269" s="31"/>
      <c r="J269" s="30"/>
      <c r="K269" s="30"/>
      <c r="L269" s="28"/>
      <c r="M269" s="31"/>
      <c r="N269" s="32"/>
      <c r="O269" s="28"/>
      <c r="P269" s="32"/>
      <c r="Q269" s="32"/>
      <c r="R269" s="31"/>
      <c r="S269" s="31"/>
      <c r="T269" s="30"/>
      <c r="U269" s="30"/>
      <c r="V269" s="30"/>
      <c r="W269" s="30"/>
      <c r="X269" s="30"/>
      <c r="Y269" s="30"/>
      <c r="Z269" s="30"/>
      <c r="AA269" s="30"/>
    </row>
    <row r="270" spans="1:27" ht="13.2" x14ac:dyDescent="0.25">
      <c r="A270" s="78"/>
      <c r="B270" s="28"/>
      <c r="C270" s="28"/>
      <c r="D270" s="27"/>
      <c r="E270" s="28"/>
      <c r="F270" s="27"/>
      <c r="G270" s="28"/>
      <c r="H270" s="31"/>
      <c r="I270" s="31"/>
      <c r="J270" s="30"/>
      <c r="K270" s="30"/>
      <c r="L270" s="28"/>
      <c r="M270" s="31"/>
      <c r="N270" s="32"/>
      <c r="O270" s="28"/>
      <c r="P270" s="32"/>
      <c r="Q270" s="32"/>
      <c r="R270" s="31"/>
      <c r="S270" s="31"/>
      <c r="T270" s="30"/>
      <c r="U270" s="30"/>
      <c r="V270" s="30"/>
      <c r="W270" s="30"/>
      <c r="X270" s="30"/>
      <c r="Y270" s="30"/>
      <c r="Z270" s="30"/>
      <c r="AA270" s="30"/>
    </row>
    <row r="271" spans="1:27" ht="13.2" x14ac:dyDescent="0.25">
      <c r="A271" s="78"/>
      <c r="B271" s="28"/>
      <c r="C271" s="28"/>
      <c r="D271" s="27"/>
      <c r="E271" s="28"/>
      <c r="F271" s="27"/>
      <c r="G271" s="28"/>
      <c r="H271" s="31"/>
      <c r="I271" s="31"/>
      <c r="J271" s="30"/>
      <c r="K271" s="30"/>
      <c r="L271" s="28"/>
      <c r="M271" s="31"/>
      <c r="N271" s="32"/>
      <c r="O271" s="28"/>
      <c r="P271" s="32"/>
      <c r="Q271" s="32"/>
      <c r="R271" s="31"/>
      <c r="S271" s="31"/>
      <c r="T271" s="30"/>
      <c r="U271" s="30"/>
      <c r="V271" s="30"/>
      <c r="W271" s="30"/>
      <c r="X271" s="30"/>
      <c r="Y271" s="30"/>
      <c r="Z271" s="30"/>
      <c r="AA271" s="30"/>
    </row>
    <row r="272" spans="1:27" ht="13.2" x14ac:dyDescent="0.25">
      <c r="A272" s="78"/>
      <c r="B272" s="28"/>
      <c r="C272" s="28"/>
      <c r="D272" s="27"/>
      <c r="E272" s="28"/>
      <c r="F272" s="27"/>
      <c r="G272" s="28"/>
      <c r="H272" s="31"/>
      <c r="I272" s="31"/>
      <c r="J272" s="30"/>
      <c r="K272" s="30"/>
      <c r="L272" s="28"/>
      <c r="M272" s="31"/>
      <c r="N272" s="32"/>
      <c r="O272" s="28"/>
      <c r="P272" s="32"/>
      <c r="Q272" s="32"/>
      <c r="R272" s="31"/>
      <c r="S272" s="31"/>
      <c r="T272" s="30"/>
      <c r="U272" s="30"/>
      <c r="V272" s="30"/>
      <c r="W272" s="30"/>
      <c r="X272" s="30"/>
      <c r="Y272" s="30"/>
      <c r="Z272" s="30"/>
      <c r="AA272" s="30"/>
    </row>
    <row r="273" spans="1:27" ht="13.2" x14ac:dyDescent="0.25">
      <c r="A273" s="78"/>
      <c r="B273" s="28"/>
      <c r="C273" s="28"/>
      <c r="D273" s="27"/>
      <c r="E273" s="28"/>
      <c r="F273" s="27"/>
      <c r="G273" s="28"/>
      <c r="H273" s="31"/>
      <c r="I273" s="31"/>
      <c r="J273" s="30"/>
      <c r="K273" s="30"/>
      <c r="L273" s="28"/>
      <c r="M273" s="31"/>
      <c r="N273" s="32"/>
      <c r="O273" s="28"/>
      <c r="P273" s="32"/>
      <c r="Q273" s="32"/>
      <c r="R273" s="31"/>
      <c r="S273" s="31"/>
      <c r="T273" s="30"/>
      <c r="U273" s="30"/>
      <c r="V273" s="30"/>
      <c r="W273" s="30"/>
      <c r="X273" s="30"/>
      <c r="Y273" s="30"/>
      <c r="Z273" s="30"/>
      <c r="AA273" s="30"/>
    </row>
    <row r="274" spans="1:27" ht="13.2" x14ac:dyDescent="0.25">
      <c r="A274" s="78"/>
      <c r="B274" s="28"/>
      <c r="C274" s="28"/>
      <c r="D274" s="27"/>
      <c r="E274" s="28"/>
      <c r="F274" s="27"/>
      <c r="G274" s="28"/>
      <c r="H274" s="31"/>
      <c r="I274" s="31"/>
      <c r="J274" s="30"/>
      <c r="K274" s="30"/>
      <c r="L274" s="28"/>
      <c r="M274" s="31"/>
      <c r="N274" s="32"/>
      <c r="O274" s="28"/>
      <c r="P274" s="32"/>
      <c r="Q274" s="32"/>
      <c r="R274" s="31"/>
      <c r="S274" s="31"/>
      <c r="T274" s="30"/>
      <c r="U274" s="30"/>
      <c r="V274" s="30"/>
      <c r="W274" s="30"/>
      <c r="X274" s="30"/>
      <c r="Y274" s="30"/>
      <c r="Z274" s="30"/>
      <c r="AA274" s="30"/>
    </row>
    <row r="275" spans="1:27" ht="13.2" x14ac:dyDescent="0.25">
      <c r="A275" s="78"/>
      <c r="B275" s="28"/>
      <c r="C275" s="28"/>
      <c r="D275" s="27"/>
      <c r="E275" s="28"/>
      <c r="F275" s="27"/>
      <c r="G275" s="28"/>
      <c r="H275" s="31"/>
      <c r="I275" s="31"/>
      <c r="J275" s="30"/>
      <c r="K275" s="30"/>
      <c r="L275" s="28"/>
      <c r="M275" s="31"/>
      <c r="N275" s="32"/>
      <c r="O275" s="28"/>
      <c r="P275" s="32"/>
      <c r="Q275" s="32"/>
      <c r="R275" s="31"/>
      <c r="S275" s="31"/>
      <c r="T275" s="30"/>
      <c r="U275" s="30"/>
      <c r="V275" s="30"/>
      <c r="W275" s="30"/>
      <c r="X275" s="30"/>
      <c r="Y275" s="30"/>
      <c r="Z275" s="30"/>
      <c r="AA275" s="30"/>
    </row>
    <row r="276" spans="1:27" ht="13.2" x14ac:dyDescent="0.25">
      <c r="A276" s="78"/>
      <c r="B276" s="28"/>
      <c r="C276" s="28"/>
      <c r="D276" s="27"/>
      <c r="E276" s="28"/>
      <c r="F276" s="27"/>
      <c r="G276" s="28"/>
      <c r="H276" s="31"/>
      <c r="I276" s="31"/>
      <c r="J276" s="30"/>
      <c r="K276" s="30"/>
      <c r="L276" s="28"/>
      <c r="M276" s="31"/>
      <c r="N276" s="32"/>
      <c r="O276" s="28"/>
      <c r="P276" s="32"/>
      <c r="Q276" s="32"/>
      <c r="R276" s="31"/>
      <c r="S276" s="31"/>
      <c r="T276" s="30"/>
      <c r="U276" s="30"/>
      <c r="V276" s="30"/>
      <c r="W276" s="30"/>
      <c r="X276" s="30"/>
      <c r="Y276" s="30"/>
      <c r="Z276" s="30"/>
      <c r="AA276" s="30"/>
    </row>
    <row r="277" spans="1:27" ht="13.2" x14ac:dyDescent="0.25">
      <c r="A277" s="78"/>
      <c r="B277" s="28"/>
      <c r="C277" s="28"/>
      <c r="D277" s="27"/>
      <c r="E277" s="28"/>
      <c r="F277" s="27"/>
      <c r="G277" s="28"/>
      <c r="H277" s="31"/>
      <c r="I277" s="31"/>
      <c r="J277" s="30"/>
      <c r="K277" s="30"/>
      <c r="L277" s="28"/>
      <c r="M277" s="31"/>
      <c r="N277" s="32"/>
      <c r="O277" s="28"/>
      <c r="P277" s="32"/>
      <c r="Q277" s="32"/>
      <c r="R277" s="31"/>
      <c r="S277" s="31"/>
      <c r="T277" s="30"/>
      <c r="U277" s="30"/>
      <c r="V277" s="30"/>
      <c r="W277" s="30"/>
      <c r="X277" s="30"/>
      <c r="Y277" s="30"/>
      <c r="Z277" s="30"/>
      <c r="AA277" s="30"/>
    </row>
    <row r="278" spans="1:27" ht="13.2" x14ac:dyDescent="0.25">
      <c r="A278" s="78"/>
      <c r="B278" s="28"/>
      <c r="C278" s="28"/>
      <c r="D278" s="27"/>
      <c r="E278" s="28"/>
      <c r="F278" s="27"/>
      <c r="G278" s="28"/>
      <c r="H278" s="31"/>
      <c r="I278" s="31"/>
      <c r="J278" s="30"/>
      <c r="K278" s="30"/>
      <c r="L278" s="28"/>
      <c r="M278" s="31"/>
      <c r="N278" s="32"/>
      <c r="O278" s="28"/>
      <c r="P278" s="32"/>
      <c r="Q278" s="32"/>
      <c r="R278" s="31"/>
      <c r="S278" s="31"/>
      <c r="T278" s="30"/>
      <c r="U278" s="30"/>
      <c r="V278" s="30"/>
      <c r="W278" s="30"/>
      <c r="X278" s="30"/>
      <c r="Y278" s="30"/>
      <c r="Z278" s="30"/>
      <c r="AA278" s="30"/>
    </row>
    <row r="279" spans="1:27" ht="13.2" x14ac:dyDescent="0.25">
      <c r="A279" s="78"/>
      <c r="B279" s="28"/>
      <c r="C279" s="28"/>
      <c r="D279" s="27"/>
      <c r="E279" s="28"/>
      <c r="F279" s="27"/>
      <c r="G279" s="28"/>
      <c r="H279" s="31"/>
      <c r="I279" s="31"/>
      <c r="J279" s="30"/>
      <c r="K279" s="30"/>
      <c r="L279" s="28"/>
      <c r="M279" s="31"/>
      <c r="N279" s="32"/>
      <c r="O279" s="28"/>
      <c r="P279" s="32"/>
      <c r="Q279" s="32"/>
      <c r="R279" s="31"/>
      <c r="S279" s="31"/>
      <c r="T279" s="30"/>
      <c r="U279" s="30"/>
      <c r="V279" s="30"/>
      <c r="W279" s="30"/>
      <c r="X279" s="30"/>
      <c r="Y279" s="30"/>
      <c r="Z279" s="30"/>
      <c r="AA279" s="30"/>
    </row>
    <row r="280" spans="1:27" ht="13.2" x14ac:dyDescent="0.25">
      <c r="A280" s="78"/>
      <c r="B280" s="28"/>
      <c r="C280" s="28"/>
      <c r="D280" s="27"/>
      <c r="E280" s="28"/>
      <c r="F280" s="27"/>
      <c r="G280" s="28"/>
      <c r="H280" s="31"/>
      <c r="I280" s="31"/>
      <c r="J280" s="30"/>
      <c r="K280" s="30"/>
      <c r="L280" s="28"/>
      <c r="M280" s="31"/>
      <c r="N280" s="32"/>
      <c r="O280" s="28"/>
      <c r="P280" s="32"/>
      <c r="Q280" s="32"/>
      <c r="R280" s="31"/>
      <c r="S280" s="31"/>
      <c r="T280" s="30"/>
      <c r="U280" s="30"/>
      <c r="V280" s="30"/>
      <c r="W280" s="30"/>
      <c r="X280" s="30"/>
      <c r="Y280" s="30"/>
      <c r="Z280" s="30"/>
      <c r="AA280" s="30"/>
    </row>
    <row r="281" spans="1:27" ht="13.2" x14ac:dyDescent="0.25">
      <c r="A281" s="78"/>
      <c r="B281" s="28"/>
      <c r="C281" s="28"/>
      <c r="D281" s="27"/>
      <c r="E281" s="28"/>
      <c r="F281" s="27"/>
      <c r="G281" s="28"/>
      <c r="H281" s="31"/>
      <c r="I281" s="31"/>
      <c r="J281" s="30"/>
      <c r="K281" s="30"/>
      <c r="L281" s="28"/>
      <c r="M281" s="31"/>
      <c r="N281" s="32"/>
      <c r="O281" s="28"/>
      <c r="P281" s="32"/>
      <c r="Q281" s="32"/>
      <c r="R281" s="31"/>
      <c r="S281" s="31"/>
      <c r="T281" s="30"/>
      <c r="U281" s="30"/>
      <c r="V281" s="30"/>
      <c r="W281" s="30"/>
      <c r="X281" s="30"/>
      <c r="Y281" s="30"/>
      <c r="Z281" s="30"/>
      <c r="AA281" s="30"/>
    </row>
    <row r="282" spans="1:27" ht="13.2" x14ac:dyDescent="0.25">
      <c r="A282" s="78"/>
      <c r="B282" s="28"/>
      <c r="C282" s="28"/>
      <c r="D282" s="27"/>
      <c r="E282" s="28"/>
      <c r="F282" s="27"/>
      <c r="G282" s="28"/>
      <c r="H282" s="31"/>
      <c r="I282" s="31"/>
      <c r="J282" s="30"/>
      <c r="K282" s="30"/>
      <c r="L282" s="28"/>
      <c r="M282" s="31"/>
      <c r="N282" s="32"/>
      <c r="O282" s="28"/>
      <c r="P282" s="32"/>
      <c r="Q282" s="32"/>
      <c r="R282" s="31"/>
      <c r="S282" s="31"/>
      <c r="T282" s="30"/>
      <c r="U282" s="30"/>
      <c r="V282" s="30"/>
      <c r="W282" s="30"/>
      <c r="X282" s="30"/>
      <c r="Y282" s="30"/>
      <c r="Z282" s="30"/>
      <c r="AA282" s="30"/>
    </row>
    <row r="283" spans="1:27" ht="13.2" x14ac:dyDescent="0.25">
      <c r="A283" s="78"/>
      <c r="B283" s="28"/>
      <c r="C283" s="28"/>
      <c r="D283" s="27"/>
      <c r="E283" s="28"/>
      <c r="F283" s="27"/>
      <c r="G283" s="28"/>
      <c r="H283" s="31"/>
      <c r="I283" s="31"/>
      <c r="J283" s="30"/>
      <c r="K283" s="30"/>
      <c r="L283" s="28"/>
      <c r="M283" s="31"/>
      <c r="N283" s="32"/>
      <c r="O283" s="28"/>
      <c r="P283" s="32"/>
      <c r="Q283" s="32"/>
      <c r="R283" s="31"/>
      <c r="S283" s="31"/>
      <c r="T283" s="30"/>
      <c r="U283" s="30"/>
      <c r="V283" s="30"/>
      <c r="W283" s="30"/>
      <c r="X283" s="30"/>
      <c r="Y283" s="30"/>
      <c r="Z283" s="30"/>
      <c r="AA283" s="30"/>
    </row>
    <row r="284" spans="1:27" ht="13.2" x14ac:dyDescent="0.25">
      <c r="A284" s="78"/>
      <c r="B284" s="28"/>
      <c r="C284" s="28"/>
      <c r="D284" s="27"/>
      <c r="E284" s="28"/>
      <c r="F284" s="27"/>
      <c r="G284" s="28"/>
      <c r="H284" s="31"/>
      <c r="I284" s="31"/>
      <c r="J284" s="30"/>
      <c r="K284" s="30"/>
      <c r="L284" s="28"/>
      <c r="M284" s="31"/>
      <c r="N284" s="32"/>
      <c r="O284" s="28"/>
      <c r="P284" s="32"/>
      <c r="Q284" s="32"/>
      <c r="R284" s="31"/>
      <c r="S284" s="31"/>
      <c r="T284" s="30"/>
      <c r="U284" s="30"/>
      <c r="V284" s="30"/>
      <c r="W284" s="30"/>
      <c r="X284" s="30"/>
      <c r="Y284" s="30"/>
      <c r="Z284" s="30"/>
      <c r="AA284" s="30"/>
    </row>
    <row r="285" spans="1:27" ht="13.2" x14ac:dyDescent="0.25">
      <c r="A285" s="78"/>
      <c r="B285" s="28"/>
      <c r="C285" s="28"/>
      <c r="D285" s="27"/>
      <c r="E285" s="28"/>
      <c r="F285" s="27"/>
      <c r="G285" s="28"/>
      <c r="H285" s="31"/>
      <c r="I285" s="31"/>
      <c r="J285" s="30"/>
      <c r="K285" s="30"/>
      <c r="L285" s="28"/>
      <c r="M285" s="31"/>
      <c r="N285" s="32"/>
      <c r="O285" s="28"/>
      <c r="P285" s="32"/>
      <c r="Q285" s="32"/>
      <c r="R285" s="31"/>
      <c r="S285" s="31"/>
      <c r="T285" s="30"/>
      <c r="U285" s="30"/>
      <c r="V285" s="30"/>
      <c r="W285" s="30"/>
      <c r="X285" s="30"/>
      <c r="Y285" s="30"/>
      <c r="Z285" s="30"/>
      <c r="AA285" s="30"/>
    </row>
    <row r="286" spans="1:27" ht="13.2" x14ac:dyDescent="0.25">
      <c r="A286" s="78"/>
      <c r="B286" s="28"/>
      <c r="C286" s="28"/>
      <c r="D286" s="27"/>
      <c r="E286" s="28"/>
      <c r="F286" s="27"/>
      <c r="G286" s="28"/>
      <c r="H286" s="31"/>
      <c r="I286" s="31"/>
      <c r="J286" s="30"/>
      <c r="K286" s="30"/>
      <c r="L286" s="28"/>
      <c r="M286" s="31"/>
      <c r="N286" s="32"/>
      <c r="O286" s="28"/>
      <c r="P286" s="32"/>
      <c r="Q286" s="32"/>
      <c r="R286" s="31"/>
      <c r="S286" s="31"/>
      <c r="T286" s="30"/>
      <c r="U286" s="30"/>
      <c r="V286" s="30"/>
      <c r="W286" s="30"/>
      <c r="X286" s="30"/>
      <c r="Y286" s="30"/>
      <c r="Z286" s="30"/>
      <c r="AA286" s="30"/>
    </row>
    <row r="287" spans="1:27" ht="13.2" x14ac:dyDescent="0.25">
      <c r="A287" s="78"/>
      <c r="B287" s="28"/>
      <c r="C287" s="28"/>
      <c r="D287" s="27"/>
      <c r="E287" s="28"/>
      <c r="F287" s="27"/>
      <c r="G287" s="28"/>
      <c r="H287" s="31"/>
      <c r="I287" s="31"/>
      <c r="J287" s="30"/>
      <c r="K287" s="30"/>
      <c r="L287" s="28"/>
      <c r="M287" s="31"/>
      <c r="N287" s="32"/>
      <c r="O287" s="28"/>
      <c r="P287" s="32"/>
      <c r="Q287" s="32"/>
      <c r="R287" s="31"/>
      <c r="S287" s="31"/>
      <c r="T287" s="30"/>
      <c r="U287" s="30"/>
      <c r="V287" s="30"/>
      <c r="W287" s="30"/>
      <c r="X287" s="30"/>
      <c r="Y287" s="30"/>
      <c r="Z287" s="30"/>
      <c r="AA287" s="30"/>
    </row>
    <row r="288" spans="1:27" ht="13.2" x14ac:dyDescent="0.25">
      <c r="A288" s="78"/>
      <c r="B288" s="28"/>
      <c r="C288" s="28"/>
      <c r="D288" s="27"/>
      <c r="E288" s="28"/>
      <c r="F288" s="27"/>
      <c r="G288" s="28"/>
      <c r="H288" s="31"/>
      <c r="I288" s="31"/>
      <c r="J288" s="30"/>
      <c r="K288" s="30"/>
      <c r="L288" s="28"/>
      <c r="M288" s="31"/>
      <c r="N288" s="32"/>
      <c r="O288" s="28"/>
      <c r="P288" s="32"/>
      <c r="Q288" s="32"/>
      <c r="R288" s="31"/>
      <c r="S288" s="31"/>
      <c r="T288" s="30"/>
      <c r="U288" s="30"/>
      <c r="V288" s="30"/>
      <c r="W288" s="30"/>
      <c r="X288" s="30"/>
      <c r="Y288" s="30"/>
      <c r="Z288" s="30"/>
      <c r="AA288" s="30"/>
    </row>
    <row r="289" spans="1:27" ht="13.2" x14ac:dyDescent="0.25">
      <c r="A289" s="78"/>
      <c r="B289" s="28"/>
      <c r="C289" s="28"/>
      <c r="D289" s="27"/>
      <c r="E289" s="28"/>
      <c r="F289" s="27"/>
      <c r="G289" s="28"/>
      <c r="H289" s="31"/>
      <c r="I289" s="31"/>
      <c r="J289" s="30"/>
      <c r="K289" s="30"/>
      <c r="L289" s="28"/>
      <c r="M289" s="31"/>
      <c r="N289" s="32"/>
      <c r="O289" s="28"/>
      <c r="P289" s="32"/>
      <c r="Q289" s="32"/>
      <c r="R289" s="31"/>
      <c r="S289" s="31"/>
      <c r="T289" s="30"/>
      <c r="U289" s="30"/>
      <c r="V289" s="30"/>
      <c r="W289" s="30"/>
      <c r="X289" s="30"/>
      <c r="Y289" s="30"/>
      <c r="Z289" s="30"/>
      <c r="AA289" s="30"/>
    </row>
    <row r="290" spans="1:27" ht="13.2" x14ac:dyDescent="0.25">
      <c r="A290" s="78"/>
      <c r="B290" s="28"/>
      <c r="C290" s="28"/>
      <c r="D290" s="27"/>
      <c r="E290" s="28"/>
      <c r="F290" s="27"/>
      <c r="G290" s="28"/>
      <c r="H290" s="31"/>
      <c r="I290" s="31"/>
      <c r="J290" s="30"/>
      <c r="K290" s="30"/>
      <c r="L290" s="28"/>
      <c r="M290" s="31"/>
      <c r="N290" s="32"/>
      <c r="O290" s="28"/>
      <c r="P290" s="32"/>
      <c r="Q290" s="32"/>
      <c r="R290" s="31"/>
      <c r="S290" s="31"/>
      <c r="T290" s="30"/>
      <c r="U290" s="30"/>
      <c r="V290" s="30"/>
      <c r="W290" s="30"/>
      <c r="X290" s="30"/>
      <c r="Y290" s="30"/>
      <c r="Z290" s="30"/>
      <c r="AA290" s="30"/>
    </row>
    <row r="291" spans="1:27" ht="13.2" x14ac:dyDescent="0.25">
      <c r="A291" s="78"/>
      <c r="B291" s="28"/>
      <c r="C291" s="28"/>
      <c r="D291" s="27"/>
      <c r="E291" s="28"/>
      <c r="F291" s="27"/>
      <c r="G291" s="28"/>
      <c r="H291" s="31"/>
      <c r="I291" s="31"/>
      <c r="J291" s="30"/>
      <c r="K291" s="30"/>
      <c r="L291" s="28"/>
      <c r="M291" s="31"/>
      <c r="N291" s="32"/>
      <c r="O291" s="28"/>
      <c r="P291" s="32"/>
      <c r="Q291" s="32"/>
      <c r="R291" s="31"/>
      <c r="S291" s="31"/>
      <c r="T291" s="30"/>
      <c r="U291" s="30"/>
      <c r="V291" s="30"/>
      <c r="W291" s="30"/>
      <c r="X291" s="30"/>
      <c r="Y291" s="30"/>
      <c r="Z291" s="30"/>
      <c r="AA291" s="30"/>
    </row>
    <row r="292" spans="1:27" ht="13.2" x14ac:dyDescent="0.25">
      <c r="A292" s="78"/>
      <c r="B292" s="28"/>
      <c r="C292" s="28"/>
      <c r="D292" s="27"/>
      <c r="E292" s="28"/>
      <c r="F292" s="27"/>
      <c r="G292" s="28"/>
      <c r="H292" s="31"/>
      <c r="I292" s="31"/>
      <c r="J292" s="30"/>
      <c r="K292" s="30"/>
      <c r="L292" s="28"/>
      <c r="M292" s="31"/>
      <c r="N292" s="32"/>
      <c r="O292" s="28"/>
      <c r="P292" s="32"/>
      <c r="Q292" s="32"/>
      <c r="R292" s="31"/>
      <c r="S292" s="31"/>
      <c r="T292" s="30"/>
      <c r="U292" s="30"/>
      <c r="V292" s="30"/>
      <c r="W292" s="30"/>
      <c r="X292" s="30"/>
      <c r="Y292" s="30"/>
      <c r="Z292" s="30"/>
      <c r="AA292" s="30"/>
    </row>
    <row r="293" spans="1:27" ht="13.2" x14ac:dyDescent="0.25">
      <c r="A293" s="78"/>
      <c r="B293" s="28"/>
      <c r="C293" s="28"/>
      <c r="D293" s="27"/>
      <c r="E293" s="28"/>
      <c r="F293" s="27"/>
      <c r="G293" s="28"/>
      <c r="H293" s="31"/>
      <c r="I293" s="31"/>
      <c r="J293" s="30"/>
      <c r="K293" s="30"/>
      <c r="L293" s="28"/>
      <c r="M293" s="31"/>
      <c r="N293" s="32"/>
      <c r="O293" s="28"/>
      <c r="P293" s="32"/>
      <c r="Q293" s="32"/>
      <c r="R293" s="31"/>
      <c r="S293" s="31"/>
      <c r="T293" s="30"/>
      <c r="U293" s="30"/>
      <c r="V293" s="30"/>
      <c r="W293" s="30"/>
      <c r="X293" s="30"/>
      <c r="Y293" s="30"/>
      <c r="Z293" s="30"/>
      <c r="AA293" s="30"/>
    </row>
    <row r="294" spans="1:27" ht="13.2" x14ac:dyDescent="0.25">
      <c r="A294" s="78"/>
      <c r="B294" s="28"/>
      <c r="C294" s="28"/>
      <c r="D294" s="27"/>
      <c r="E294" s="28"/>
      <c r="F294" s="27"/>
      <c r="G294" s="28"/>
      <c r="H294" s="31"/>
      <c r="I294" s="31"/>
      <c r="J294" s="30"/>
      <c r="K294" s="30"/>
      <c r="L294" s="28"/>
      <c r="M294" s="31"/>
      <c r="N294" s="32"/>
      <c r="O294" s="28"/>
      <c r="P294" s="32"/>
      <c r="Q294" s="32"/>
      <c r="R294" s="31"/>
      <c r="S294" s="31"/>
      <c r="T294" s="30"/>
      <c r="U294" s="30"/>
      <c r="V294" s="30"/>
      <c r="W294" s="30"/>
      <c r="X294" s="30"/>
      <c r="Y294" s="30"/>
      <c r="Z294" s="30"/>
      <c r="AA294" s="30"/>
    </row>
    <row r="295" spans="1:27" ht="13.2" x14ac:dyDescent="0.25">
      <c r="A295" s="78"/>
      <c r="B295" s="28"/>
      <c r="C295" s="28"/>
      <c r="D295" s="27"/>
      <c r="E295" s="28"/>
      <c r="F295" s="27"/>
      <c r="G295" s="28"/>
      <c r="H295" s="31"/>
      <c r="I295" s="31"/>
      <c r="J295" s="30"/>
      <c r="K295" s="30"/>
      <c r="L295" s="28"/>
      <c r="M295" s="31"/>
      <c r="N295" s="32"/>
      <c r="O295" s="28"/>
      <c r="P295" s="32"/>
      <c r="Q295" s="32"/>
      <c r="R295" s="31"/>
      <c r="S295" s="31"/>
      <c r="T295" s="30"/>
      <c r="U295" s="30"/>
      <c r="V295" s="30"/>
      <c r="W295" s="30"/>
      <c r="X295" s="30"/>
      <c r="Y295" s="30"/>
      <c r="Z295" s="30"/>
      <c r="AA295" s="30"/>
    </row>
    <row r="296" spans="1:27" ht="13.2" x14ac:dyDescent="0.25">
      <c r="A296" s="78"/>
      <c r="B296" s="28"/>
      <c r="C296" s="28"/>
      <c r="D296" s="27"/>
      <c r="E296" s="28"/>
      <c r="F296" s="27"/>
      <c r="G296" s="28"/>
      <c r="H296" s="31"/>
      <c r="I296" s="31"/>
      <c r="J296" s="30"/>
      <c r="K296" s="30"/>
      <c r="L296" s="28"/>
      <c r="M296" s="31"/>
      <c r="N296" s="32"/>
      <c r="O296" s="28"/>
      <c r="P296" s="32"/>
      <c r="Q296" s="32"/>
      <c r="R296" s="31"/>
      <c r="S296" s="31"/>
      <c r="T296" s="30"/>
      <c r="U296" s="30"/>
      <c r="V296" s="30"/>
      <c r="W296" s="30"/>
      <c r="X296" s="30"/>
      <c r="Y296" s="30"/>
      <c r="Z296" s="30"/>
      <c r="AA296" s="30"/>
    </row>
    <row r="297" spans="1:27" ht="13.2" x14ac:dyDescent="0.25">
      <c r="A297" s="78"/>
      <c r="B297" s="28"/>
      <c r="C297" s="28"/>
      <c r="D297" s="27"/>
      <c r="E297" s="28"/>
      <c r="F297" s="27"/>
      <c r="G297" s="28"/>
      <c r="H297" s="31"/>
      <c r="I297" s="31"/>
      <c r="J297" s="30"/>
      <c r="K297" s="30"/>
      <c r="L297" s="28"/>
      <c r="M297" s="31"/>
      <c r="N297" s="32"/>
      <c r="O297" s="28"/>
      <c r="P297" s="32"/>
      <c r="Q297" s="32"/>
      <c r="R297" s="31"/>
      <c r="S297" s="31"/>
      <c r="T297" s="30"/>
      <c r="U297" s="30"/>
      <c r="V297" s="30"/>
      <c r="W297" s="30"/>
      <c r="X297" s="30"/>
      <c r="Y297" s="30"/>
      <c r="Z297" s="30"/>
      <c r="AA297" s="30"/>
    </row>
    <row r="298" spans="1:27" ht="13.2" x14ac:dyDescent="0.25">
      <c r="A298" s="78"/>
      <c r="B298" s="28"/>
      <c r="C298" s="28"/>
      <c r="D298" s="27"/>
      <c r="E298" s="28"/>
      <c r="F298" s="27"/>
      <c r="G298" s="28"/>
      <c r="H298" s="31"/>
      <c r="I298" s="31"/>
      <c r="J298" s="30"/>
      <c r="K298" s="30"/>
      <c r="L298" s="28"/>
      <c r="M298" s="31"/>
      <c r="N298" s="32"/>
      <c r="O298" s="28"/>
      <c r="P298" s="32"/>
      <c r="Q298" s="32"/>
      <c r="R298" s="31"/>
      <c r="S298" s="31"/>
      <c r="T298" s="30"/>
      <c r="U298" s="30"/>
      <c r="V298" s="30"/>
      <c r="W298" s="30"/>
      <c r="X298" s="30"/>
      <c r="Y298" s="30"/>
      <c r="Z298" s="30"/>
      <c r="AA298" s="30"/>
    </row>
    <row r="299" spans="1:27" ht="13.2" x14ac:dyDescent="0.25">
      <c r="A299" s="78"/>
      <c r="B299" s="28"/>
      <c r="C299" s="28"/>
      <c r="D299" s="27"/>
      <c r="E299" s="28"/>
      <c r="F299" s="27"/>
      <c r="G299" s="28"/>
      <c r="H299" s="31"/>
      <c r="I299" s="31"/>
      <c r="J299" s="30"/>
      <c r="K299" s="30"/>
      <c r="L299" s="28"/>
      <c r="M299" s="31"/>
      <c r="N299" s="32"/>
      <c r="O299" s="28"/>
      <c r="P299" s="32"/>
      <c r="Q299" s="32"/>
      <c r="R299" s="31"/>
      <c r="S299" s="31"/>
      <c r="T299" s="30"/>
      <c r="U299" s="30"/>
      <c r="V299" s="30"/>
      <c r="W299" s="30"/>
      <c r="X299" s="30"/>
      <c r="Y299" s="30"/>
      <c r="Z299" s="30"/>
      <c r="AA299" s="30"/>
    </row>
    <row r="300" spans="1:27" ht="13.2" x14ac:dyDescent="0.25">
      <c r="A300" s="78"/>
      <c r="B300" s="28"/>
      <c r="C300" s="28"/>
      <c r="D300" s="27"/>
      <c r="E300" s="28"/>
      <c r="F300" s="27"/>
      <c r="G300" s="28"/>
      <c r="H300" s="31"/>
      <c r="I300" s="31"/>
      <c r="J300" s="30"/>
      <c r="K300" s="30"/>
      <c r="L300" s="28"/>
      <c r="M300" s="31"/>
      <c r="N300" s="32"/>
      <c r="O300" s="28"/>
      <c r="P300" s="32"/>
      <c r="Q300" s="32"/>
      <c r="R300" s="31"/>
      <c r="S300" s="31"/>
      <c r="T300" s="30"/>
      <c r="U300" s="30"/>
      <c r="V300" s="30"/>
      <c r="W300" s="30"/>
      <c r="X300" s="30"/>
      <c r="Y300" s="30"/>
      <c r="Z300" s="30"/>
      <c r="AA300" s="30"/>
    </row>
    <row r="301" spans="1:27" ht="13.2" x14ac:dyDescent="0.25">
      <c r="A301" s="78"/>
      <c r="B301" s="28"/>
      <c r="C301" s="28"/>
      <c r="D301" s="27"/>
      <c r="E301" s="28"/>
      <c r="F301" s="27"/>
      <c r="G301" s="28"/>
      <c r="H301" s="31"/>
      <c r="I301" s="31"/>
      <c r="J301" s="30"/>
      <c r="K301" s="30"/>
      <c r="L301" s="28"/>
      <c r="M301" s="31"/>
      <c r="N301" s="32"/>
      <c r="O301" s="28"/>
      <c r="P301" s="32"/>
      <c r="Q301" s="32"/>
      <c r="R301" s="31"/>
      <c r="S301" s="31"/>
      <c r="T301" s="30"/>
      <c r="U301" s="30"/>
      <c r="V301" s="30"/>
      <c r="W301" s="30"/>
      <c r="X301" s="30"/>
      <c r="Y301" s="30"/>
      <c r="Z301" s="30"/>
      <c r="AA301" s="30"/>
    </row>
    <row r="302" spans="1:27" ht="13.2" x14ac:dyDescent="0.25">
      <c r="A302" s="78"/>
      <c r="B302" s="28"/>
      <c r="C302" s="28"/>
      <c r="D302" s="27"/>
      <c r="E302" s="28"/>
      <c r="F302" s="27"/>
      <c r="G302" s="28"/>
      <c r="H302" s="31"/>
      <c r="I302" s="31"/>
      <c r="J302" s="30"/>
      <c r="K302" s="30"/>
      <c r="L302" s="28"/>
      <c r="M302" s="31"/>
      <c r="N302" s="32"/>
      <c r="O302" s="28"/>
      <c r="P302" s="32"/>
      <c r="Q302" s="32"/>
      <c r="R302" s="31"/>
      <c r="S302" s="31"/>
      <c r="T302" s="30"/>
      <c r="U302" s="30"/>
      <c r="V302" s="30"/>
      <c r="W302" s="30"/>
      <c r="X302" s="30"/>
      <c r="Y302" s="30"/>
      <c r="Z302" s="30"/>
      <c r="AA302" s="30"/>
    </row>
    <row r="303" spans="1:27" ht="13.2" x14ac:dyDescent="0.25">
      <c r="A303" s="78"/>
      <c r="B303" s="28"/>
      <c r="C303" s="28"/>
      <c r="D303" s="27"/>
      <c r="E303" s="28"/>
      <c r="F303" s="27"/>
      <c r="G303" s="28"/>
      <c r="H303" s="31"/>
      <c r="I303" s="31"/>
      <c r="J303" s="30"/>
      <c r="K303" s="30"/>
      <c r="L303" s="28"/>
      <c r="M303" s="31"/>
      <c r="N303" s="32"/>
      <c r="O303" s="28"/>
      <c r="P303" s="32"/>
      <c r="Q303" s="32"/>
      <c r="R303" s="31"/>
      <c r="S303" s="31"/>
      <c r="T303" s="30"/>
      <c r="U303" s="30"/>
      <c r="V303" s="30"/>
      <c r="W303" s="30"/>
      <c r="X303" s="30"/>
      <c r="Y303" s="30"/>
      <c r="Z303" s="30"/>
      <c r="AA303" s="30"/>
    </row>
    <row r="304" spans="1:27" ht="13.2" x14ac:dyDescent="0.25">
      <c r="A304" s="78"/>
      <c r="B304" s="28"/>
      <c r="C304" s="28"/>
      <c r="D304" s="27"/>
      <c r="E304" s="28"/>
      <c r="F304" s="27"/>
      <c r="G304" s="28"/>
      <c r="H304" s="31"/>
      <c r="I304" s="31"/>
      <c r="J304" s="30"/>
      <c r="K304" s="30"/>
      <c r="L304" s="28"/>
      <c r="M304" s="31"/>
      <c r="N304" s="32"/>
      <c r="O304" s="28"/>
      <c r="P304" s="32"/>
      <c r="Q304" s="32"/>
      <c r="R304" s="31"/>
      <c r="S304" s="31"/>
      <c r="T304" s="30"/>
      <c r="U304" s="30"/>
      <c r="V304" s="30"/>
      <c r="W304" s="30"/>
      <c r="X304" s="30"/>
      <c r="Y304" s="30"/>
      <c r="Z304" s="30"/>
      <c r="AA304" s="30"/>
    </row>
    <row r="305" spans="1:27" ht="13.2" x14ac:dyDescent="0.25">
      <c r="A305" s="78"/>
      <c r="B305" s="28"/>
      <c r="C305" s="28"/>
      <c r="D305" s="27"/>
      <c r="E305" s="28"/>
      <c r="F305" s="27"/>
      <c r="G305" s="28"/>
      <c r="H305" s="31"/>
      <c r="I305" s="31"/>
      <c r="J305" s="30"/>
      <c r="K305" s="30"/>
      <c r="L305" s="28"/>
      <c r="M305" s="31"/>
      <c r="N305" s="32"/>
      <c r="O305" s="28"/>
      <c r="P305" s="32"/>
      <c r="Q305" s="32"/>
      <c r="R305" s="31"/>
      <c r="S305" s="31"/>
      <c r="T305" s="30"/>
      <c r="U305" s="30"/>
      <c r="V305" s="30"/>
      <c r="W305" s="30"/>
      <c r="X305" s="30"/>
      <c r="Y305" s="30"/>
      <c r="Z305" s="30"/>
      <c r="AA305" s="30"/>
    </row>
    <row r="306" spans="1:27" ht="13.2" x14ac:dyDescent="0.25">
      <c r="A306" s="78"/>
      <c r="B306" s="28"/>
      <c r="C306" s="28"/>
      <c r="D306" s="27"/>
      <c r="E306" s="28"/>
      <c r="F306" s="27"/>
      <c r="G306" s="28"/>
      <c r="H306" s="31"/>
      <c r="I306" s="31"/>
      <c r="J306" s="30"/>
      <c r="K306" s="30"/>
      <c r="L306" s="28"/>
      <c r="M306" s="31"/>
      <c r="N306" s="32"/>
      <c r="O306" s="28"/>
      <c r="P306" s="32"/>
      <c r="Q306" s="32"/>
      <c r="R306" s="31"/>
      <c r="S306" s="31"/>
      <c r="T306" s="30"/>
      <c r="U306" s="30"/>
      <c r="V306" s="30"/>
      <c r="W306" s="30"/>
      <c r="X306" s="30"/>
      <c r="Y306" s="30"/>
      <c r="Z306" s="30"/>
      <c r="AA306" s="30"/>
    </row>
    <row r="307" spans="1:27" ht="13.2" x14ac:dyDescent="0.25">
      <c r="A307" s="78"/>
      <c r="B307" s="28"/>
      <c r="C307" s="28"/>
      <c r="D307" s="27"/>
      <c r="E307" s="28"/>
      <c r="F307" s="27"/>
      <c r="G307" s="28"/>
      <c r="H307" s="31"/>
      <c r="I307" s="31"/>
      <c r="J307" s="30"/>
      <c r="K307" s="30"/>
      <c r="L307" s="28"/>
      <c r="M307" s="31"/>
      <c r="N307" s="32"/>
      <c r="O307" s="28"/>
      <c r="P307" s="32"/>
      <c r="Q307" s="32"/>
      <c r="R307" s="31"/>
      <c r="S307" s="31"/>
      <c r="T307" s="30"/>
      <c r="U307" s="30"/>
      <c r="V307" s="30"/>
      <c r="W307" s="30"/>
      <c r="X307" s="30"/>
      <c r="Y307" s="30"/>
      <c r="Z307" s="30"/>
      <c r="AA307" s="30"/>
    </row>
    <row r="308" spans="1:27" ht="13.2" x14ac:dyDescent="0.25">
      <c r="A308" s="78"/>
      <c r="B308" s="28"/>
      <c r="C308" s="28"/>
      <c r="D308" s="27"/>
      <c r="E308" s="28"/>
      <c r="F308" s="27"/>
      <c r="G308" s="28"/>
      <c r="H308" s="31"/>
      <c r="I308" s="31"/>
      <c r="J308" s="30"/>
      <c r="K308" s="30"/>
      <c r="L308" s="28"/>
      <c r="M308" s="31"/>
      <c r="N308" s="32"/>
      <c r="O308" s="28"/>
      <c r="P308" s="32"/>
      <c r="Q308" s="32"/>
      <c r="R308" s="31"/>
      <c r="S308" s="31"/>
      <c r="T308" s="30"/>
      <c r="U308" s="30"/>
      <c r="V308" s="30"/>
      <c r="W308" s="30"/>
      <c r="X308" s="30"/>
      <c r="Y308" s="30"/>
      <c r="Z308" s="30"/>
      <c r="AA308" s="30"/>
    </row>
    <row r="309" spans="1:27" ht="13.2" x14ac:dyDescent="0.25">
      <c r="A309" s="78"/>
      <c r="B309" s="28"/>
      <c r="C309" s="28"/>
      <c r="D309" s="27"/>
      <c r="E309" s="28"/>
      <c r="F309" s="27"/>
      <c r="G309" s="28"/>
      <c r="H309" s="31"/>
      <c r="I309" s="31"/>
      <c r="J309" s="30"/>
      <c r="K309" s="30"/>
      <c r="L309" s="28"/>
      <c r="M309" s="31"/>
      <c r="N309" s="32"/>
      <c r="O309" s="28"/>
      <c r="P309" s="32"/>
      <c r="Q309" s="32"/>
      <c r="R309" s="31"/>
      <c r="S309" s="31"/>
      <c r="T309" s="30"/>
      <c r="U309" s="30"/>
      <c r="V309" s="30"/>
      <c r="W309" s="30"/>
      <c r="X309" s="30"/>
      <c r="Y309" s="30"/>
      <c r="Z309" s="30"/>
      <c r="AA309" s="30"/>
    </row>
    <row r="310" spans="1:27" ht="13.2" x14ac:dyDescent="0.25">
      <c r="A310" s="78"/>
      <c r="B310" s="28"/>
      <c r="C310" s="28"/>
      <c r="D310" s="27"/>
      <c r="E310" s="28"/>
      <c r="F310" s="27"/>
      <c r="G310" s="28"/>
      <c r="H310" s="31"/>
      <c r="I310" s="31"/>
      <c r="J310" s="30"/>
      <c r="K310" s="30"/>
      <c r="L310" s="28"/>
      <c r="M310" s="31"/>
      <c r="N310" s="32"/>
      <c r="O310" s="28"/>
      <c r="P310" s="32"/>
      <c r="Q310" s="32"/>
      <c r="R310" s="31"/>
      <c r="S310" s="31"/>
      <c r="T310" s="30"/>
      <c r="U310" s="30"/>
      <c r="V310" s="30"/>
      <c r="W310" s="30"/>
      <c r="X310" s="30"/>
      <c r="Y310" s="30"/>
      <c r="Z310" s="30"/>
      <c r="AA310" s="30"/>
    </row>
    <row r="311" spans="1:27" ht="13.2" x14ac:dyDescent="0.25">
      <c r="A311" s="78"/>
      <c r="B311" s="28"/>
      <c r="C311" s="28"/>
      <c r="D311" s="27"/>
      <c r="E311" s="28"/>
      <c r="F311" s="27"/>
      <c r="G311" s="28"/>
      <c r="H311" s="31"/>
      <c r="I311" s="31"/>
      <c r="J311" s="30"/>
      <c r="K311" s="30"/>
      <c r="L311" s="28"/>
      <c r="M311" s="31"/>
      <c r="N311" s="32"/>
      <c r="O311" s="28"/>
      <c r="P311" s="32"/>
      <c r="Q311" s="32"/>
      <c r="R311" s="31"/>
      <c r="S311" s="31"/>
      <c r="T311" s="30"/>
      <c r="U311" s="30"/>
      <c r="V311" s="30"/>
      <c r="W311" s="30"/>
      <c r="X311" s="30"/>
      <c r="Y311" s="30"/>
      <c r="Z311" s="30"/>
      <c r="AA311" s="30"/>
    </row>
    <row r="312" spans="1:27" ht="13.2" x14ac:dyDescent="0.25">
      <c r="A312" s="78"/>
      <c r="B312" s="28"/>
      <c r="C312" s="28"/>
      <c r="D312" s="27"/>
      <c r="E312" s="28"/>
      <c r="F312" s="27"/>
      <c r="G312" s="28"/>
      <c r="H312" s="31"/>
      <c r="I312" s="31"/>
      <c r="J312" s="30"/>
      <c r="K312" s="30"/>
      <c r="L312" s="28"/>
      <c r="M312" s="31"/>
      <c r="N312" s="32"/>
      <c r="O312" s="28"/>
      <c r="P312" s="32"/>
      <c r="Q312" s="32"/>
      <c r="R312" s="31"/>
      <c r="S312" s="31"/>
      <c r="T312" s="30"/>
      <c r="U312" s="30"/>
      <c r="V312" s="30"/>
      <c r="W312" s="30"/>
      <c r="X312" s="30"/>
      <c r="Y312" s="30"/>
      <c r="Z312" s="30"/>
      <c r="AA312" s="30"/>
    </row>
    <row r="313" spans="1:27" ht="13.2" x14ac:dyDescent="0.25">
      <c r="A313" s="78"/>
      <c r="B313" s="28"/>
      <c r="C313" s="28"/>
      <c r="D313" s="27"/>
      <c r="E313" s="28"/>
      <c r="F313" s="27"/>
      <c r="G313" s="28"/>
      <c r="H313" s="31"/>
      <c r="I313" s="31"/>
      <c r="J313" s="30"/>
      <c r="K313" s="30"/>
      <c r="L313" s="28"/>
      <c r="M313" s="31"/>
      <c r="N313" s="32"/>
      <c r="O313" s="28"/>
      <c r="P313" s="32"/>
      <c r="Q313" s="32"/>
      <c r="R313" s="31"/>
      <c r="S313" s="31"/>
      <c r="T313" s="30"/>
      <c r="U313" s="30"/>
      <c r="V313" s="30"/>
      <c r="W313" s="30"/>
      <c r="X313" s="30"/>
      <c r="Y313" s="30"/>
      <c r="Z313" s="30"/>
      <c r="AA313" s="30"/>
    </row>
    <row r="314" spans="1:27" ht="13.2" x14ac:dyDescent="0.25">
      <c r="A314" s="78"/>
      <c r="B314" s="28"/>
      <c r="C314" s="28"/>
      <c r="D314" s="27"/>
      <c r="E314" s="28"/>
      <c r="F314" s="27"/>
      <c r="G314" s="28"/>
      <c r="H314" s="31"/>
      <c r="I314" s="31"/>
      <c r="J314" s="30"/>
      <c r="K314" s="30"/>
      <c r="L314" s="28"/>
      <c r="M314" s="31"/>
      <c r="N314" s="32"/>
      <c r="O314" s="28"/>
      <c r="P314" s="32"/>
      <c r="Q314" s="32"/>
      <c r="R314" s="31"/>
      <c r="S314" s="31"/>
      <c r="T314" s="30"/>
      <c r="U314" s="30"/>
      <c r="V314" s="30"/>
      <c r="W314" s="30"/>
      <c r="X314" s="30"/>
      <c r="Y314" s="30"/>
      <c r="Z314" s="30"/>
      <c r="AA314" s="30"/>
    </row>
    <row r="315" spans="1:27" ht="13.2" x14ac:dyDescent="0.25">
      <c r="A315" s="78"/>
      <c r="B315" s="28"/>
      <c r="C315" s="28"/>
      <c r="D315" s="27"/>
      <c r="E315" s="28"/>
      <c r="F315" s="27"/>
      <c r="G315" s="28"/>
      <c r="H315" s="31"/>
      <c r="I315" s="31"/>
      <c r="J315" s="30"/>
      <c r="K315" s="30"/>
      <c r="L315" s="28"/>
      <c r="M315" s="31"/>
      <c r="N315" s="32"/>
      <c r="O315" s="28"/>
      <c r="P315" s="32"/>
      <c r="Q315" s="32"/>
      <c r="R315" s="31"/>
      <c r="S315" s="31"/>
      <c r="T315" s="30"/>
      <c r="U315" s="30"/>
      <c r="V315" s="30"/>
      <c r="W315" s="30"/>
      <c r="X315" s="30"/>
      <c r="Y315" s="30"/>
      <c r="Z315" s="30"/>
      <c r="AA315" s="30"/>
    </row>
    <row r="316" spans="1:27" ht="13.2" x14ac:dyDescent="0.25">
      <c r="A316" s="78"/>
      <c r="B316" s="28"/>
      <c r="C316" s="28"/>
      <c r="D316" s="27"/>
      <c r="E316" s="28"/>
      <c r="F316" s="27"/>
      <c r="G316" s="28"/>
      <c r="H316" s="31"/>
      <c r="I316" s="31"/>
      <c r="J316" s="30"/>
      <c r="K316" s="30"/>
      <c r="L316" s="28"/>
      <c r="M316" s="31"/>
      <c r="N316" s="32"/>
      <c r="O316" s="28"/>
      <c r="P316" s="32"/>
      <c r="Q316" s="32"/>
      <c r="R316" s="31"/>
      <c r="S316" s="31"/>
      <c r="T316" s="30"/>
      <c r="U316" s="30"/>
      <c r="V316" s="30"/>
      <c r="W316" s="30"/>
      <c r="X316" s="30"/>
      <c r="Y316" s="30"/>
      <c r="Z316" s="30"/>
      <c r="AA316" s="30"/>
    </row>
    <row r="317" spans="1:27" ht="13.2" x14ac:dyDescent="0.25">
      <c r="A317" s="78"/>
      <c r="B317" s="28"/>
      <c r="C317" s="28"/>
      <c r="D317" s="27"/>
      <c r="E317" s="28"/>
      <c r="F317" s="27"/>
      <c r="G317" s="28"/>
      <c r="H317" s="31"/>
      <c r="I317" s="31"/>
      <c r="J317" s="30"/>
      <c r="K317" s="30"/>
      <c r="L317" s="28"/>
      <c r="M317" s="31"/>
      <c r="N317" s="32"/>
      <c r="O317" s="28"/>
      <c r="P317" s="32"/>
      <c r="Q317" s="32"/>
      <c r="R317" s="31"/>
      <c r="S317" s="31"/>
      <c r="T317" s="30"/>
      <c r="U317" s="30"/>
      <c r="V317" s="30"/>
      <c r="W317" s="30"/>
      <c r="X317" s="30"/>
      <c r="Y317" s="30"/>
      <c r="Z317" s="30"/>
      <c r="AA317" s="30"/>
    </row>
    <row r="318" spans="1:27" ht="13.2" x14ac:dyDescent="0.25">
      <c r="A318" s="78"/>
      <c r="B318" s="28"/>
      <c r="C318" s="28"/>
      <c r="D318" s="27"/>
      <c r="E318" s="28"/>
      <c r="F318" s="27"/>
      <c r="G318" s="28"/>
      <c r="H318" s="31"/>
      <c r="I318" s="31"/>
      <c r="J318" s="30"/>
      <c r="K318" s="30"/>
      <c r="L318" s="28"/>
      <c r="M318" s="31"/>
      <c r="N318" s="32"/>
      <c r="O318" s="28"/>
      <c r="P318" s="32"/>
      <c r="Q318" s="32"/>
      <c r="R318" s="31"/>
      <c r="S318" s="31"/>
      <c r="T318" s="30"/>
      <c r="U318" s="30"/>
      <c r="V318" s="30"/>
      <c r="W318" s="30"/>
      <c r="X318" s="30"/>
      <c r="Y318" s="30"/>
      <c r="Z318" s="30"/>
      <c r="AA318" s="30"/>
    </row>
    <row r="319" spans="1:27" ht="13.2" x14ac:dyDescent="0.25">
      <c r="A319" s="78"/>
      <c r="B319" s="28"/>
      <c r="C319" s="28"/>
      <c r="D319" s="27"/>
      <c r="E319" s="28"/>
      <c r="F319" s="27"/>
      <c r="G319" s="28"/>
      <c r="H319" s="31"/>
      <c r="I319" s="31"/>
      <c r="J319" s="30"/>
      <c r="K319" s="30"/>
      <c r="L319" s="28"/>
      <c r="M319" s="31"/>
      <c r="N319" s="32"/>
      <c r="O319" s="28"/>
      <c r="P319" s="32"/>
      <c r="Q319" s="32"/>
      <c r="R319" s="31"/>
      <c r="S319" s="31"/>
      <c r="T319" s="30"/>
      <c r="U319" s="30"/>
      <c r="V319" s="30"/>
      <c r="W319" s="30"/>
      <c r="X319" s="30"/>
      <c r="Y319" s="30"/>
      <c r="Z319" s="30"/>
      <c r="AA319" s="30"/>
    </row>
    <row r="320" spans="1:27" ht="13.2" x14ac:dyDescent="0.25">
      <c r="A320" s="78"/>
      <c r="B320" s="28"/>
      <c r="C320" s="28"/>
      <c r="D320" s="27"/>
      <c r="E320" s="28"/>
      <c r="F320" s="27"/>
      <c r="G320" s="28"/>
      <c r="H320" s="31"/>
      <c r="I320" s="31"/>
      <c r="J320" s="30"/>
      <c r="K320" s="30"/>
      <c r="L320" s="28"/>
      <c r="M320" s="31"/>
      <c r="N320" s="32"/>
      <c r="O320" s="28"/>
      <c r="P320" s="32"/>
      <c r="Q320" s="32"/>
      <c r="R320" s="31"/>
      <c r="S320" s="31"/>
      <c r="T320" s="30"/>
      <c r="U320" s="30"/>
      <c r="V320" s="30"/>
      <c r="W320" s="30"/>
      <c r="X320" s="30"/>
      <c r="Y320" s="30"/>
      <c r="Z320" s="30"/>
      <c r="AA320" s="30"/>
    </row>
    <row r="321" spans="1:27" ht="13.2" x14ac:dyDescent="0.25">
      <c r="A321" s="78"/>
      <c r="B321" s="28"/>
      <c r="C321" s="28"/>
      <c r="D321" s="27"/>
      <c r="E321" s="28"/>
      <c r="F321" s="27"/>
      <c r="G321" s="28"/>
      <c r="H321" s="31"/>
      <c r="I321" s="31"/>
      <c r="J321" s="30"/>
      <c r="K321" s="30"/>
      <c r="L321" s="28"/>
      <c r="M321" s="31"/>
      <c r="N321" s="32"/>
      <c r="O321" s="28"/>
      <c r="P321" s="32"/>
      <c r="Q321" s="32"/>
      <c r="R321" s="31"/>
      <c r="S321" s="31"/>
      <c r="T321" s="30"/>
      <c r="U321" s="30"/>
      <c r="V321" s="30"/>
      <c r="W321" s="30"/>
      <c r="X321" s="30"/>
      <c r="Y321" s="30"/>
      <c r="Z321" s="30"/>
      <c r="AA321" s="30"/>
    </row>
    <row r="322" spans="1:27" ht="13.2" x14ac:dyDescent="0.25">
      <c r="A322" s="78"/>
      <c r="B322" s="28"/>
      <c r="C322" s="28"/>
      <c r="D322" s="27"/>
      <c r="E322" s="28"/>
      <c r="F322" s="27"/>
      <c r="G322" s="28"/>
      <c r="H322" s="31"/>
      <c r="I322" s="31"/>
      <c r="J322" s="30"/>
      <c r="K322" s="30"/>
      <c r="L322" s="28"/>
      <c r="M322" s="31"/>
      <c r="N322" s="32"/>
      <c r="O322" s="28"/>
      <c r="P322" s="32"/>
      <c r="Q322" s="32"/>
      <c r="R322" s="31"/>
      <c r="S322" s="31"/>
      <c r="T322" s="30"/>
      <c r="U322" s="30"/>
      <c r="V322" s="30"/>
      <c r="W322" s="30"/>
      <c r="X322" s="30"/>
      <c r="Y322" s="30"/>
      <c r="Z322" s="30"/>
      <c r="AA322" s="30"/>
    </row>
    <row r="323" spans="1:27" ht="13.2" x14ac:dyDescent="0.25">
      <c r="A323" s="78"/>
      <c r="B323" s="28"/>
      <c r="C323" s="28"/>
      <c r="D323" s="27"/>
      <c r="E323" s="28"/>
      <c r="F323" s="27"/>
      <c r="G323" s="28"/>
      <c r="H323" s="31"/>
      <c r="I323" s="31"/>
      <c r="J323" s="30"/>
      <c r="K323" s="30"/>
      <c r="L323" s="28"/>
      <c r="M323" s="31"/>
      <c r="N323" s="32"/>
      <c r="O323" s="28"/>
      <c r="P323" s="32"/>
      <c r="Q323" s="32"/>
      <c r="R323" s="31"/>
      <c r="S323" s="31"/>
      <c r="T323" s="30"/>
      <c r="U323" s="30"/>
      <c r="V323" s="30"/>
      <c r="W323" s="30"/>
      <c r="X323" s="30"/>
      <c r="Y323" s="30"/>
      <c r="Z323" s="30"/>
      <c r="AA323" s="30"/>
    </row>
    <row r="324" spans="1:27" ht="13.2" x14ac:dyDescent="0.25">
      <c r="A324" s="78"/>
      <c r="B324" s="28"/>
      <c r="C324" s="28"/>
      <c r="D324" s="27"/>
      <c r="E324" s="28"/>
      <c r="F324" s="27"/>
      <c r="G324" s="28"/>
      <c r="H324" s="31"/>
      <c r="I324" s="31"/>
      <c r="J324" s="30"/>
      <c r="K324" s="30"/>
      <c r="L324" s="28"/>
      <c r="M324" s="31"/>
      <c r="N324" s="32"/>
      <c r="O324" s="28"/>
      <c r="P324" s="32"/>
      <c r="Q324" s="32"/>
      <c r="R324" s="31"/>
      <c r="S324" s="31"/>
      <c r="T324" s="30"/>
      <c r="U324" s="30"/>
      <c r="V324" s="30"/>
      <c r="W324" s="30"/>
      <c r="X324" s="30"/>
      <c r="Y324" s="30"/>
      <c r="Z324" s="30"/>
      <c r="AA324" s="30"/>
    </row>
    <row r="325" spans="1:27" ht="13.2" x14ac:dyDescent="0.25">
      <c r="A325" s="78"/>
      <c r="B325" s="28"/>
      <c r="C325" s="28"/>
      <c r="D325" s="27"/>
      <c r="E325" s="28"/>
      <c r="F325" s="27"/>
      <c r="G325" s="28"/>
      <c r="H325" s="31"/>
      <c r="I325" s="31"/>
      <c r="J325" s="30"/>
      <c r="K325" s="30"/>
      <c r="L325" s="28"/>
      <c r="M325" s="31"/>
      <c r="N325" s="32"/>
      <c r="O325" s="28"/>
      <c r="P325" s="32"/>
      <c r="Q325" s="32"/>
      <c r="R325" s="31"/>
      <c r="S325" s="31"/>
      <c r="T325" s="30"/>
      <c r="U325" s="30"/>
      <c r="V325" s="30"/>
      <c r="W325" s="30"/>
      <c r="X325" s="30"/>
      <c r="Y325" s="30"/>
      <c r="Z325" s="30"/>
      <c r="AA325" s="30"/>
    </row>
    <row r="326" spans="1:27" ht="13.2" x14ac:dyDescent="0.25">
      <c r="A326" s="78"/>
      <c r="B326" s="28"/>
      <c r="C326" s="28"/>
      <c r="D326" s="27"/>
      <c r="E326" s="28"/>
      <c r="F326" s="27"/>
      <c r="G326" s="28"/>
      <c r="H326" s="31"/>
      <c r="I326" s="31"/>
      <c r="J326" s="30"/>
      <c r="K326" s="30"/>
      <c r="L326" s="28"/>
      <c r="M326" s="31"/>
      <c r="N326" s="32"/>
      <c r="O326" s="28"/>
      <c r="P326" s="32"/>
      <c r="Q326" s="32"/>
      <c r="R326" s="31"/>
      <c r="S326" s="31"/>
      <c r="T326" s="30"/>
      <c r="U326" s="30"/>
      <c r="V326" s="30"/>
      <c r="W326" s="30"/>
      <c r="X326" s="30"/>
      <c r="Y326" s="30"/>
      <c r="Z326" s="30"/>
      <c r="AA326" s="30"/>
    </row>
    <row r="327" spans="1:27" ht="13.2" x14ac:dyDescent="0.25">
      <c r="A327" s="78"/>
      <c r="B327" s="28"/>
      <c r="C327" s="28"/>
      <c r="D327" s="27"/>
      <c r="E327" s="28"/>
      <c r="F327" s="27"/>
      <c r="G327" s="28"/>
      <c r="H327" s="31"/>
      <c r="I327" s="31"/>
      <c r="J327" s="30"/>
      <c r="K327" s="30"/>
      <c r="L327" s="28"/>
      <c r="M327" s="31"/>
      <c r="N327" s="32"/>
      <c r="O327" s="28"/>
      <c r="P327" s="32"/>
      <c r="Q327" s="32"/>
      <c r="R327" s="31"/>
      <c r="S327" s="31"/>
      <c r="T327" s="30"/>
      <c r="U327" s="30"/>
      <c r="V327" s="30"/>
      <c r="W327" s="30"/>
      <c r="X327" s="30"/>
      <c r="Y327" s="30"/>
      <c r="Z327" s="30"/>
      <c r="AA327" s="30"/>
    </row>
    <row r="328" spans="1:27" ht="13.2" x14ac:dyDescent="0.25">
      <c r="A328" s="78"/>
      <c r="B328" s="28"/>
      <c r="C328" s="28"/>
      <c r="D328" s="27"/>
      <c r="E328" s="28"/>
      <c r="F328" s="27"/>
      <c r="G328" s="28"/>
      <c r="H328" s="31"/>
      <c r="I328" s="31"/>
      <c r="J328" s="30"/>
      <c r="K328" s="30"/>
      <c r="L328" s="28"/>
      <c r="M328" s="31"/>
      <c r="N328" s="32"/>
      <c r="O328" s="28"/>
      <c r="P328" s="32"/>
      <c r="Q328" s="32"/>
      <c r="R328" s="31"/>
      <c r="S328" s="31"/>
      <c r="T328" s="30"/>
      <c r="U328" s="30"/>
      <c r="V328" s="30"/>
      <c r="W328" s="30"/>
      <c r="X328" s="30"/>
      <c r="Y328" s="30"/>
      <c r="Z328" s="30"/>
      <c r="AA328" s="30"/>
    </row>
    <row r="329" spans="1:27" ht="13.2" x14ac:dyDescent="0.25">
      <c r="A329" s="78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2"/>
      <c r="O329" s="28"/>
      <c r="P329" s="32"/>
      <c r="Q329" s="32"/>
      <c r="R329" s="31"/>
      <c r="S329" s="31"/>
      <c r="T329" s="30"/>
      <c r="U329" s="30"/>
      <c r="V329" s="30"/>
      <c r="W329" s="30"/>
      <c r="X329" s="30"/>
      <c r="Y329" s="30"/>
      <c r="Z329" s="30"/>
      <c r="AA329" s="30"/>
    </row>
    <row r="330" spans="1:27" ht="13.2" x14ac:dyDescent="0.25">
      <c r="A330" s="78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2"/>
      <c r="O330" s="28"/>
      <c r="P330" s="32"/>
      <c r="Q330" s="32"/>
      <c r="R330" s="31"/>
      <c r="S330" s="31"/>
      <c r="T330" s="30"/>
      <c r="U330" s="30"/>
      <c r="V330" s="30"/>
      <c r="W330" s="30"/>
      <c r="X330" s="30"/>
      <c r="Y330" s="30"/>
      <c r="Z330" s="30"/>
      <c r="AA330" s="30"/>
    </row>
    <row r="331" spans="1:27" ht="13.2" x14ac:dyDescent="0.25">
      <c r="A331" s="78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2"/>
      <c r="O331" s="28"/>
      <c r="P331" s="32"/>
      <c r="Q331" s="32"/>
      <c r="R331" s="31"/>
      <c r="S331" s="31"/>
      <c r="T331" s="30"/>
      <c r="U331" s="30"/>
      <c r="V331" s="30"/>
      <c r="W331" s="30"/>
      <c r="X331" s="30"/>
      <c r="Y331" s="30"/>
      <c r="Z331" s="30"/>
      <c r="AA331" s="30"/>
    </row>
    <row r="332" spans="1:27" ht="13.2" x14ac:dyDescent="0.25">
      <c r="A332" s="78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2"/>
      <c r="O332" s="28"/>
      <c r="P332" s="32"/>
      <c r="Q332" s="32"/>
      <c r="R332" s="31"/>
      <c r="S332" s="31"/>
      <c r="T332" s="30"/>
      <c r="U332" s="30"/>
      <c r="V332" s="30"/>
      <c r="W332" s="30"/>
      <c r="X332" s="30"/>
      <c r="Y332" s="30"/>
      <c r="Z332" s="30"/>
      <c r="AA332" s="30"/>
    </row>
    <row r="333" spans="1:27" ht="13.2" x14ac:dyDescent="0.25">
      <c r="A333" s="78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2"/>
      <c r="O333" s="28"/>
      <c r="P333" s="32"/>
      <c r="Q333" s="32"/>
      <c r="R333" s="31"/>
      <c r="S333" s="31"/>
      <c r="T333" s="30"/>
      <c r="U333" s="30"/>
      <c r="V333" s="30"/>
      <c r="W333" s="30"/>
      <c r="X333" s="30"/>
      <c r="Y333" s="30"/>
      <c r="Z333" s="30"/>
      <c r="AA333" s="30"/>
    </row>
    <row r="334" spans="1:27" ht="13.2" x14ac:dyDescent="0.25">
      <c r="A334" s="78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2"/>
      <c r="O334" s="28"/>
      <c r="P334" s="32"/>
      <c r="Q334" s="32"/>
      <c r="R334" s="31"/>
      <c r="S334" s="31"/>
      <c r="T334" s="30"/>
      <c r="U334" s="30"/>
      <c r="V334" s="30"/>
      <c r="W334" s="30"/>
      <c r="X334" s="30"/>
      <c r="Y334" s="30"/>
      <c r="Z334" s="30"/>
      <c r="AA334" s="30"/>
    </row>
    <row r="335" spans="1:27" ht="13.2" x14ac:dyDescent="0.25">
      <c r="A335" s="78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2"/>
      <c r="O335" s="28"/>
      <c r="P335" s="32"/>
      <c r="Q335" s="32"/>
      <c r="R335" s="31"/>
      <c r="S335" s="31"/>
      <c r="T335" s="30"/>
      <c r="U335" s="30"/>
      <c r="V335" s="30"/>
      <c r="W335" s="30"/>
      <c r="X335" s="30"/>
      <c r="Y335" s="30"/>
      <c r="Z335" s="30"/>
      <c r="AA335" s="30"/>
    </row>
    <row r="336" spans="1:27" ht="13.2" x14ac:dyDescent="0.25">
      <c r="A336" s="78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2"/>
      <c r="O336" s="28"/>
      <c r="P336" s="32"/>
      <c r="Q336" s="32"/>
      <c r="R336" s="31"/>
      <c r="S336" s="31"/>
      <c r="T336" s="30"/>
      <c r="U336" s="30"/>
      <c r="V336" s="30"/>
      <c r="W336" s="30"/>
      <c r="X336" s="30"/>
      <c r="Y336" s="30"/>
      <c r="Z336" s="30"/>
      <c r="AA336" s="30"/>
    </row>
    <row r="337" spans="1:27" ht="13.2" x14ac:dyDescent="0.25">
      <c r="A337" s="78"/>
      <c r="B337" s="28"/>
      <c r="C337" s="28"/>
      <c r="D337" s="27"/>
      <c r="E337" s="28"/>
      <c r="F337" s="27"/>
      <c r="G337" s="28"/>
      <c r="H337" s="31"/>
      <c r="I337" s="31"/>
      <c r="J337" s="30"/>
      <c r="K337" s="30"/>
      <c r="L337" s="28"/>
      <c r="M337" s="31"/>
      <c r="N337" s="32"/>
      <c r="O337" s="28"/>
      <c r="P337" s="32"/>
      <c r="Q337" s="32"/>
      <c r="R337" s="31"/>
      <c r="S337" s="31"/>
      <c r="T337" s="30"/>
      <c r="U337" s="30"/>
      <c r="V337" s="30"/>
      <c r="W337" s="30"/>
      <c r="X337" s="30"/>
      <c r="Y337" s="30"/>
      <c r="Z337" s="30"/>
      <c r="AA337" s="30"/>
    </row>
    <row r="338" spans="1:27" ht="13.2" x14ac:dyDescent="0.25">
      <c r="A338" s="78"/>
      <c r="B338" s="28"/>
      <c r="C338" s="28"/>
      <c r="D338" s="27"/>
      <c r="E338" s="28"/>
      <c r="F338" s="27"/>
      <c r="G338" s="28"/>
      <c r="H338" s="31"/>
      <c r="I338" s="31"/>
      <c r="J338" s="30"/>
      <c r="K338" s="30"/>
      <c r="L338" s="28"/>
      <c r="M338" s="31"/>
      <c r="N338" s="32"/>
      <c r="O338" s="28"/>
      <c r="P338" s="32"/>
      <c r="Q338" s="32"/>
      <c r="R338" s="31"/>
      <c r="S338" s="31"/>
      <c r="T338" s="30"/>
      <c r="U338" s="30"/>
      <c r="V338" s="30"/>
      <c r="W338" s="30"/>
      <c r="X338" s="30"/>
      <c r="Y338" s="30"/>
      <c r="Z338" s="30"/>
      <c r="AA338" s="30"/>
    </row>
    <row r="339" spans="1:27" ht="13.2" x14ac:dyDescent="0.25">
      <c r="A339" s="78"/>
      <c r="B339" s="28"/>
      <c r="C339" s="28"/>
      <c r="D339" s="27"/>
      <c r="E339" s="28"/>
      <c r="F339" s="27"/>
      <c r="G339" s="28"/>
      <c r="H339" s="31"/>
      <c r="I339" s="31"/>
      <c r="J339" s="30"/>
      <c r="K339" s="30"/>
      <c r="L339" s="28"/>
      <c r="M339" s="31"/>
      <c r="N339" s="32"/>
      <c r="O339" s="28"/>
      <c r="P339" s="32"/>
      <c r="Q339" s="32"/>
      <c r="R339" s="31"/>
      <c r="S339" s="31"/>
      <c r="T339" s="30"/>
      <c r="U339" s="30"/>
      <c r="V339" s="30"/>
      <c r="W339" s="30"/>
      <c r="X339" s="30"/>
      <c r="Y339" s="30"/>
      <c r="Z339" s="30"/>
      <c r="AA339" s="30"/>
    </row>
    <row r="340" spans="1:27" ht="13.2" x14ac:dyDescent="0.25">
      <c r="A340" s="78"/>
      <c r="B340" s="28"/>
      <c r="C340" s="28"/>
      <c r="D340" s="27"/>
      <c r="E340" s="28"/>
      <c r="F340" s="27"/>
      <c r="G340" s="28"/>
      <c r="H340" s="31"/>
      <c r="I340" s="31"/>
      <c r="J340" s="30"/>
      <c r="K340" s="30"/>
      <c r="L340" s="28"/>
      <c r="M340" s="31"/>
      <c r="N340" s="32"/>
      <c r="O340" s="28"/>
      <c r="P340" s="32"/>
      <c r="Q340" s="32"/>
      <c r="R340" s="31"/>
      <c r="S340" s="31"/>
      <c r="T340" s="30"/>
      <c r="U340" s="30"/>
      <c r="V340" s="30"/>
      <c r="W340" s="30"/>
      <c r="X340" s="30"/>
      <c r="Y340" s="30"/>
      <c r="Z340" s="30"/>
      <c r="AA340" s="30"/>
    </row>
    <row r="341" spans="1:27" ht="13.2" x14ac:dyDescent="0.25">
      <c r="A341" s="78"/>
      <c r="B341" s="28"/>
      <c r="C341" s="28"/>
      <c r="D341" s="27"/>
      <c r="E341" s="28"/>
      <c r="F341" s="27"/>
      <c r="G341" s="28"/>
      <c r="H341" s="31"/>
      <c r="I341" s="31"/>
      <c r="J341" s="30"/>
      <c r="K341" s="30"/>
      <c r="L341" s="28"/>
      <c r="M341" s="31"/>
      <c r="N341" s="32"/>
      <c r="O341" s="28"/>
      <c r="P341" s="32"/>
      <c r="Q341" s="32"/>
      <c r="R341" s="31"/>
      <c r="S341" s="31"/>
      <c r="T341" s="30"/>
      <c r="U341" s="30"/>
      <c r="V341" s="30"/>
      <c r="W341" s="30"/>
      <c r="X341" s="30"/>
      <c r="Y341" s="30"/>
      <c r="Z341" s="30"/>
      <c r="AA341" s="30"/>
    </row>
    <row r="342" spans="1:27" ht="13.2" x14ac:dyDescent="0.25">
      <c r="A342" s="78"/>
      <c r="B342" s="28"/>
      <c r="C342" s="28"/>
      <c r="D342" s="27"/>
      <c r="E342" s="28"/>
      <c r="F342" s="27"/>
      <c r="G342" s="28"/>
      <c r="H342" s="31"/>
      <c r="I342" s="31"/>
      <c r="J342" s="30"/>
      <c r="K342" s="30"/>
      <c r="L342" s="28"/>
      <c r="M342" s="31"/>
      <c r="N342" s="32"/>
      <c r="O342" s="28"/>
      <c r="P342" s="32"/>
      <c r="Q342" s="32"/>
      <c r="R342" s="31"/>
      <c r="S342" s="31"/>
      <c r="T342" s="30"/>
      <c r="U342" s="30"/>
      <c r="V342" s="30"/>
      <c r="W342" s="30"/>
      <c r="X342" s="30"/>
      <c r="Y342" s="30"/>
      <c r="Z342" s="30"/>
      <c r="AA342" s="30"/>
    </row>
    <row r="343" spans="1:27" ht="13.2" x14ac:dyDescent="0.25">
      <c r="A343" s="78"/>
      <c r="B343" s="28"/>
      <c r="C343" s="28"/>
      <c r="D343" s="27"/>
      <c r="E343" s="28"/>
      <c r="F343" s="27"/>
      <c r="G343" s="28"/>
      <c r="H343" s="31"/>
      <c r="I343" s="31"/>
      <c r="J343" s="30"/>
      <c r="K343" s="30"/>
      <c r="L343" s="28"/>
      <c r="M343" s="31"/>
      <c r="N343" s="32"/>
      <c r="O343" s="28"/>
      <c r="P343" s="32"/>
      <c r="Q343" s="32"/>
      <c r="R343" s="31"/>
      <c r="S343" s="31"/>
      <c r="T343" s="30"/>
      <c r="U343" s="30"/>
      <c r="V343" s="30"/>
      <c r="W343" s="30"/>
      <c r="X343" s="30"/>
      <c r="Y343" s="30"/>
      <c r="Z343" s="30"/>
      <c r="AA343" s="30"/>
    </row>
    <row r="344" spans="1:27" ht="13.2" x14ac:dyDescent="0.25">
      <c r="A344" s="78"/>
      <c r="B344" s="28"/>
      <c r="C344" s="28"/>
      <c r="D344" s="27"/>
      <c r="E344" s="28"/>
      <c r="F344" s="27"/>
      <c r="G344" s="28"/>
      <c r="H344" s="31"/>
      <c r="I344" s="31"/>
      <c r="J344" s="30"/>
      <c r="K344" s="30"/>
      <c r="L344" s="28"/>
      <c r="M344" s="31"/>
      <c r="N344" s="32"/>
      <c r="O344" s="28"/>
      <c r="P344" s="32"/>
      <c r="Q344" s="32"/>
      <c r="R344" s="31"/>
      <c r="S344" s="31"/>
      <c r="T344" s="30"/>
      <c r="U344" s="30"/>
      <c r="V344" s="30"/>
      <c r="W344" s="30"/>
      <c r="X344" s="30"/>
      <c r="Y344" s="30"/>
      <c r="Z344" s="30"/>
      <c r="AA344" s="30"/>
    </row>
    <row r="345" spans="1:27" ht="13.2" x14ac:dyDescent="0.25">
      <c r="A345" s="78"/>
      <c r="B345" s="28"/>
      <c r="C345" s="28"/>
      <c r="D345" s="27"/>
      <c r="E345" s="28"/>
      <c r="F345" s="27"/>
      <c r="G345" s="28"/>
      <c r="H345" s="31"/>
      <c r="I345" s="31"/>
      <c r="J345" s="30"/>
      <c r="K345" s="30"/>
      <c r="L345" s="28"/>
      <c r="M345" s="31"/>
      <c r="N345" s="32"/>
      <c r="O345" s="28"/>
      <c r="P345" s="32"/>
      <c r="Q345" s="32"/>
      <c r="R345" s="31"/>
      <c r="S345" s="31"/>
      <c r="T345" s="30"/>
      <c r="U345" s="30"/>
      <c r="V345" s="30"/>
      <c r="W345" s="30"/>
      <c r="X345" s="30"/>
      <c r="Y345" s="30"/>
      <c r="Z345" s="30"/>
      <c r="AA345" s="30"/>
    </row>
    <row r="346" spans="1:27" ht="13.2" x14ac:dyDescent="0.25">
      <c r="A346" s="78"/>
      <c r="B346" s="28"/>
      <c r="C346" s="28"/>
      <c r="D346" s="27"/>
      <c r="E346" s="28"/>
      <c r="F346" s="27"/>
      <c r="G346" s="28"/>
      <c r="H346" s="31"/>
      <c r="I346" s="31"/>
      <c r="J346" s="30"/>
      <c r="K346" s="30"/>
      <c r="L346" s="28"/>
      <c r="M346" s="31"/>
      <c r="N346" s="32"/>
      <c r="O346" s="28"/>
      <c r="P346" s="32"/>
      <c r="Q346" s="32"/>
      <c r="R346" s="31"/>
      <c r="S346" s="31"/>
      <c r="T346" s="30"/>
      <c r="U346" s="30"/>
      <c r="V346" s="30"/>
      <c r="W346" s="30"/>
      <c r="X346" s="30"/>
      <c r="Y346" s="30"/>
      <c r="Z346" s="30"/>
      <c r="AA346" s="30"/>
    </row>
    <row r="347" spans="1:27" ht="13.2" x14ac:dyDescent="0.25">
      <c r="A347" s="78"/>
      <c r="B347" s="28"/>
      <c r="C347" s="28"/>
      <c r="D347" s="27"/>
      <c r="E347" s="28"/>
      <c r="F347" s="27"/>
      <c r="G347" s="28"/>
      <c r="H347" s="31"/>
      <c r="I347" s="31"/>
      <c r="J347" s="30"/>
      <c r="K347" s="30"/>
      <c r="L347" s="28"/>
      <c r="M347" s="31"/>
      <c r="N347" s="32"/>
      <c r="O347" s="28"/>
      <c r="P347" s="32"/>
      <c r="Q347" s="32"/>
      <c r="R347" s="31"/>
      <c r="S347" s="31"/>
      <c r="T347" s="30"/>
      <c r="U347" s="30"/>
      <c r="V347" s="30"/>
      <c r="W347" s="30"/>
      <c r="X347" s="30"/>
      <c r="Y347" s="30"/>
      <c r="Z347" s="30"/>
      <c r="AA347" s="30"/>
    </row>
    <row r="348" spans="1:27" ht="13.2" x14ac:dyDescent="0.25">
      <c r="A348" s="78"/>
      <c r="B348" s="28"/>
      <c r="C348" s="28"/>
      <c r="D348" s="27"/>
      <c r="E348" s="28"/>
      <c r="F348" s="27"/>
      <c r="G348" s="28"/>
      <c r="H348" s="31"/>
      <c r="I348" s="31"/>
      <c r="J348" s="30"/>
      <c r="K348" s="30"/>
      <c r="L348" s="28"/>
      <c r="M348" s="31"/>
      <c r="N348" s="32"/>
      <c r="O348" s="28"/>
      <c r="P348" s="32"/>
      <c r="Q348" s="32"/>
      <c r="R348" s="31"/>
      <c r="S348" s="31"/>
      <c r="T348" s="30"/>
      <c r="U348" s="30"/>
      <c r="V348" s="30"/>
      <c r="W348" s="30"/>
      <c r="X348" s="30"/>
      <c r="Y348" s="30"/>
      <c r="Z348" s="30"/>
      <c r="AA348" s="30"/>
    </row>
    <row r="349" spans="1:27" ht="13.2" x14ac:dyDescent="0.25">
      <c r="A349" s="78"/>
      <c r="B349" s="28"/>
      <c r="C349" s="28"/>
      <c r="D349" s="27"/>
      <c r="E349" s="28"/>
      <c r="F349" s="27"/>
      <c r="G349" s="28"/>
      <c r="H349" s="31"/>
      <c r="I349" s="31"/>
      <c r="J349" s="30"/>
      <c r="K349" s="30"/>
      <c r="L349" s="28"/>
      <c r="M349" s="31"/>
      <c r="N349" s="32"/>
      <c r="O349" s="28"/>
      <c r="P349" s="32"/>
      <c r="Q349" s="32"/>
      <c r="R349" s="31"/>
      <c r="S349" s="31"/>
      <c r="T349" s="30"/>
      <c r="U349" s="30"/>
      <c r="V349" s="30"/>
      <c r="W349" s="30"/>
      <c r="X349" s="30"/>
      <c r="Y349" s="30"/>
      <c r="Z349" s="30"/>
      <c r="AA349" s="30"/>
    </row>
    <row r="350" spans="1:27" ht="13.2" x14ac:dyDescent="0.25">
      <c r="A350" s="78"/>
      <c r="B350" s="28"/>
      <c r="C350" s="28"/>
      <c r="D350" s="27"/>
      <c r="E350" s="28"/>
      <c r="F350" s="27"/>
      <c r="G350" s="28"/>
      <c r="H350" s="31"/>
      <c r="I350" s="31"/>
      <c r="J350" s="30"/>
      <c r="K350" s="30"/>
      <c r="L350" s="28"/>
      <c r="M350" s="31"/>
      <c r="N350" s="32"/>
      <c r="O350" s="28"/>
      <c r="P350" s="32"/>
      <c r="Q350" s="32"/>
      <c r="R350" s="31"/>
      <c r="S350" s="31"/>
      <c r="T350" s="30"/>
      <c r="U350" s="30"/>
      <c r="V350" s="30"/>
      <c r="W350" s="30"/>
      <c r="X350" s="30"/>
      <c r="Y350" s="30"/>
      <c r="Z350" s="30"/>
      <c r="AA350" s="30"/>
    </row>
    <row r="351" spans="1:27" ht="13.2" x14ac:dyDescent="0.25">
      <c r="A351" s="78"/>
      <c r="B351" s="28"/>
      <c r="C351" s="28"/>
      <c r="D351" s="27"/>
      <c r="E351" s="28"/>
      <c r="F351" s="27"/>
      <c r="G351" s="28"/>
      <c r="H351" s="31"/>
      <c r="I351" s="31"/>
      <c r="J351" s="30"/>
      <c r="K351" s="30"/>
      <c r="L351" s="28"/>
      <c r="M351" s="31"/>
      <c r="N351" s="32"/>
      <c r="O351" s="28"/>
      <c r="P351" s="32"/>
      <c r="Q351" s="32"/>
      <c r="R351" s="31"/>
      <c r="S351" s="31"/>
      <c r="T351" s="30"/>
      <c r="U351" s="30"/>
      <c r="V351" s="30"/>
      <c r="W351" s="30"/>
      <c r="X351" s="30"/>
      <c r="Y351" s="30"/>
      <c r="Z351" s="30"/>
      <c r="AA351" s="30"/>
    </row>
    <row r="352" spans="1:27" ht="13.2" x14ac:dyDescent="0.25">
      <c r="A352" s="78"/>
      <c r="B352" s="28"/>
      <c r="C352" s="28"/>
      <c r="D352" s="27"/>
      <c r="E352" s="28"/>
      <c r="F352" s="27"/>
      <c r="G352" s="28"/>
      <c r="H352" s="31"/>
      <c r="I352" s="31"/>
      <c r="J352" s="30"/>
      <c r="K352" s="30"/>
      <c r="L352" s="28"/>
      <c r="M352" s="31"/>
      <c r="N352" s="32"/>
      <c r="O352" s="28"/>
      <c r="P352" s="32"/>
      <c r="Q352" s="32"/>
      <c r="R352" s="31"/>
      <c r="S352" s="31"/>
      <c r="T352" s="30"/>
      <c r="U352" s="30"/>
      <c r="V352" s="30"/>
      <c r="W352" s="30"/>
      <c r="X352" s="30"/>
      <c r="Y352" s="30"/>
      <c r="Z352" s="30"/>
      <c r="AA352" s="30"/>
    </row>
    <row r="353" spans="1:27" ht="13.2" x14ac:dyDescent="0.25">
      <c r="A353" s="78"/>
      <c r="B353" s="28"/>
      <c r="C353" s="28"/>
      <c r="D353" s="27"/>
      <c r="E353" s="28"/>
      <c r="F353" s="27"/>
      <c r="G353" s="28"/>
      <c r="H353" s="31"/>
      <c r="I353" s="31"/>
      <c r="J353" s="30"/>
      <c r="K353" s="30"/>
      <c r="L353" s="28"/>
      <c r="M353" s="31"/>
      <c r="N353" s="32"/>
      <c r="O353" s="28"/>
      <c r="P353" s="32"/>
      <c r="Q353" s="32"/>
      <c r="R353" s="31"/>
      <c r="S353" s="31"/>
      <c r="T353" s="30"/>
      <c r="U353" s="30"/>
      <c r="V353" s="30"/>
      <c r="W353" s="30"/>
      <c r="X353" s="30"/>
      <c r="Y353" s="30"/>
      <c r="Z353" s="30"/>
      <c r="AA353" s="30"/>
    </row>
    <row r="354" spans="1:27" ht="13.2" x14ac:dyDescent="0.25">
      <c r="A354" s="78"/>
      <c r="B354" s="28"/>
      <c r="C354" s="28"/>
      <c r="D354" s="27"/>
      <c r="E354" s="28"/>
      <c r="F354" s="27"/>
      <c r="G354" s="28"/>
      <c r="H354" s="31"/>
      <c r="I354" s="31"/>
      <c r="J354" s="30"/>
      <c r="K354" s="30"/>
      <c r="L354" s="28"/>
      <c r="M354" s="31"/>
      <c r="N354" s="32"/>
      <c r="O354" s="28"/>
      <c r="P354" s="32"/>
      <c r="Q354" s="32"/>
      <c r="R354" s="31"/>
      <c r="S354" s="31"/>
      <c r="T354" s="30"/>
      <c r="U354" s="30"/>
      <c r="V354" s="30"/>
      <c r="W354" s="30"/>
      <c r="X354" s="30"/>
      <c r="Y354" s="30"/>
      <c r="Z354" s="30"/>
      <c r="AA354" s="30"/>
    </row>
    <row r="355" spans="1:27" ht="13.2" x14ac:dyDescent="0.25">
      <c r="A355" s="78"/>
      <c r="B355" s="28"/>
      <c r="C355" s="28"/>
      <c r="D355" s="27"/>
      <c r="E355" s="28"/>
      <c r="F355" s="27"/>
      <c r="G355" s="28"/>
      <c r="H355" s="31"/>
      <c r="I355" s="31"/>
      <c r="J355" s="30"/>
      <c r="K355" s="30"/>
      <c r="L355" s="28"/>
      <c r="M355" s="31"/>
      <c r="N355" s="32"/>
      <c r="O355" s="28"/>
      <c r="P355" s="32"/>
      <c r="Q355" s="32"/>
      <c r="R355" s="31"/>
      <c r="S355" s="31"/>
      <c r="T355" s="30"/>
      <c r="U355" s="30"/>
      <c r="V355" s="30"/>
      <c r="W355" s="30"/>
      <c r="X355" s="30"/>
      <c r="Y355" s="30"/>
      <c r="Z355" s="30"/>
      <c r="AA355" s="30"/>
    </row>
    <row r="356" spans="1:27" ht="13.2" x14ac:dyDescent="0.25">
      <c r="A356" s="78"/>
      <c r="B356" s="28"/>
      <c r="C356" s="28"/>
      <c r="D356" s="27"/>
      <c r="E356" s="28"/>
      <c r="F356" s="27"/>
      <c r="G356" s="28"/>
      <c r="H356" s="31"/>
      <c r="I356" s="31"/>
      <c r="J356" s="30"/>
      <c r="K356" s="30"/>
      <c r="L356" s="28"/>
      <c r="M356" s="31"/>
      <c r="N356" s="32"/>
      <c r="O356" s="28"/>
      <c r="P356" s="32"/>
      <c r="Q356" s="32"/>
      <c r="R356" s="31"/>
      <c r="S356" s="31"/>
      <c r="T356" s="30"/>
      <c r="U356" s="30"/>
      <c r="V356" s="30"/>
      <c r="W356" s="30"/>
      <c r="X356" s="30"/>
      <c r="Y356" s="30"/>
      <c r="Z356" s="30"/>
      <c r="AA356" s="30"/>
    </row>
    <row r="357" spans="1:27" ht="13.2" x14ac:dyDescent="0.25">
      <c r="A357" s="78"/>
      <c r="B357" s="28"/>
      <c r="C357" s="28"/>
      <c r="D357" s="27"/>
      <c r="E357" s="28"/>
      <c r="F357" s="27"/>
      <c r="G357" s="28"/>
      <c r="H357" s="31"/>
      <c r="I357" s="31"/>
      <c r="J357" s="30"/>
      <c r="K357" s="30"/>
      <c r="L357" s="28"/>
      <c r="M357" s="31"/>
      <c r="N357" s="32"/>
      <c r="O357" s="28"/>
      <c r="P357" s="32"/>
      <c r="Q357" s="32"/>
      <c r="R357" s="31"/>
      <c r="S357" s="31"/>
      <c r="T357" s="30"/>
      <c r="U357" s="30"/>
      <c r="V357" s="30"/>
      <c r="W357" s="30"/>
      <c r="X357" s="30"/>
      <c r="Y357" s="30"/>
      <c r="Z357" s="30"/>
      <c r="AA357" s="30"/>
    </row>
    <row r="358" spans="1:27" ht="13.2" x14ac:dyDescent="0.25">
      <c r="A358" s="78"/>
      <c r="B358" s="28"/>
      <c r="C358" s="28"/>
      <c r="D358" s="27"/>
      <c r="E358" s="28"/>
      <c r="F358" s="27"/>
      <c r="G358" s="28"/>
      <c r="H358" s="31"/>
      <c r="I358" s="31"/>
      <c r="J358" s="30"/>
      <c r="K358" s="30"/>
      <c r="L358" s="28"/>
      <c r="M358" s="31"/>
      <c r="N358" s="32"/>
      <c r="O358" s="28"/>
      <c r="P358" s="32"/>
      <c r="Q358" s="32"/>
      <c r="R358" s="31"/>
      <c r="S358" s="31"/>
      <c r="T358" s="30"/>
      <c r="U358" s="30"/>
      <c r="V358" s="30"/>
      <c r="W358" s="30"/>
      <c r="X358" s="30"/>
      <c r="Y358" s="30"/>
      <c r="Z358" s="30"/>
      <c r="AA358" s="30"/>
    </row>
    <row r="359" spans="1:27" ht="13.2" x14ac:dyDescent="0.25">
      <c r="A359" s="78"/>
      <c r="B359" s="28"/>
      <c r="C359" s="28"/>
      <c r="D359" s="27"/>
      <c r="E359" s="28"/>
      <c r="F359" s="27"/>
      <c r="G359" s="28"/>
      <c r="H359" s="31"/>
      <c r="I359" s="31"/>
      <c r="J359" s="30"/>
      <c r="K359" s="30"/>
      <c r="L359" s="28"/>
      <c r="M359" s="31"/>
      <c r="N359" s="32"/>
      <c r="O359" s="28"/>
      <c r="P359" s="32"/>
      <c r="Q359" s="32"/>
      <c r="R359" s="31"/>
      <c r="S359" s="31"/>
      <c r="T359" s="30"/>
      <c r="U359" s="30"/>
      <c r="V359" s="30"/>
      <c r="W359" s="30"/>
      <c r="X359" s="30"/>
      <c r="Y359" s="30"/>
      <c r="Z359" s="30"/>
      <c r="AA359" s="30"/>
    </row>
    <row r="360" spans="1:27" ht="13.2" x14ac:dyDescent="0.25">
      <c r="A360" s="78"/>
      <c r="B360" s="28"/>
      <c r="C360" s="28"/>
      <c r="D360" s="27"/>
      <c r="E360" s="28"/>
      <c r="F360" s="27"/>
      <c r="G360" s="28"/>
      <c r="H360" s="31"/>
      <c r="I360" s="31"/>
      <c r="J360" s="30"/>
      <c r="K360" s="30"/>
      <c r="L360" s="28"/>
      <c r="M360" s="31"/>
      <c r="N360" s="32"/>
      <c r="O360" s="28"/>
      <c r="P360" s="32"/>
      <c r="Q360" s="32"/>
      <c r="R360" s="31"/>
      <c r="S360" s="31"/>
      <c r="T360" s="30"/>
      <c r="U360" s="30"/>
      <c r="V360" s="30"/>
      <c r="W360" s="30"/>
      <c r="X360" s="30"/>
      <c r="Y360" s="30"/>
      <c r="Z360" s="30"/>
      <c r="AA360" s="30"/>
    </row>
    <row r="361" spans="1:27" ht="13.2" x14ac:dyDescent="0.25">
      <c r="A361" s="78"/>
      <c r="B361" s="28"/>
      <c r="C361" s="28"/>
      <c r="D361" s="27"/>
      <c r="E361" s="28"/>
      <c r="F361" s="27"/>
      <c r="G361" s="28"/>
      <c r="H361" s="31"/>
      <c r="I361" s="31"/>
      <c r="J361" s="30"/>
      <c r="K361" s="30"/>
      <c r="L361" s="28"/>
      <c r="M361" s="31"/>
      <c r="N361" s="32"/>
      <c r="O361" s="28"/>
      <c r="P361" s="32"/>
      <c r="Q361" s="32"/>
      <c r="R361" s="31"/>
      <c r="S361" s="31"/>
      <c r="T361" s="30"/>
      <c r="U361" s="30"/>
      <c r="V361" s="30"/>
      <c r="W361" s="30"/>
      <c r="X361" s="30"/>
      <c r="Y361" s="30"/>
      <c r="Z361" s="30"/>
      <c r="AA361" s="30"/>
    </row>
    <row r="362" spans="1:27" ht="13.2" x14ac:dyDescent="0.25">
      <c r="A362" s="78"/>
      <c r="B362" s="28"/>
      <c r="C362" s="28"/>
      <c r="D362" s="27"/>
      <c r="E362" s="28"/>
      <c r="F362" s="27"/>
      <c r="G362" s="28"/>
      <c r="H362" s="31"/>
      <c r="I362" s="31"/>
      <c r="J362" s="30"/>
      <c r="K362" s="30"/>
      <c r="L362" s="28"/>
      <c r="M362" s="31"/>
      <c r="N362" s="32"/>
      <c r="O362" s="28"/>
      <c r="P362" s="32"/>
      <c r="Q362" s="32"/>
      <c r="R362" s="31"/>
      <c r="S362" s="31"/>
      <c r="T362" s="30"/>
      <c r="U362" s="30"/>
      <c r="V362" s="30"/>
      <c r="W362" s="30"/>
      <c r="X362" s="30"/>
      <c r="Y362" s="30"/>
      <c r="Z362" s="30"/>
      <c r="AA362" s="30"/>
    </row>
    <row r="363" spans="1:27" ht="13.2" x14ac:dyDescent="0.25">
      <c r="A363" s="78"/>
      <c r="B363" s="28"/>
      <c r="C363" s="28"/>
      <c r="D363" s="27"/>
      <c r="E363" s="28"/>
      <c r="F363" s="27"/>
      <c r="G363" s="28"/>
      <c r="H363" s="31"/>
      <c r="I363" s="31"/>
      <c r="J363" s="30"/>
      <c r="K363" s="30"/>
      <c r="L363" s="28"/>
      <c r="M363" s="31"/>
      <c r="N363" s="32"/>
      <c r="O363" s="28"/>
      <c r="P363" s="32"/>
      <c r="Q363" s="32"/>
      <c r="R363" s="31"/>
      <c r="S363" s="31"/>
      <c r="T363" s="30"/>
      <c r="U363" s="30"/>
      <c r="V363" s="30"/>
      <c r="W363" s="30"/>
      <c r="X363" s="30"/>
      <c r="Y363" s="30"/>
      <c r="Z363" s="30"/>
      <c r="AA363" s="30"/>
    </row>
    <row r="364" spans="1:27" ht="13.2" x14ac:dyDescent="0.25">
      <c r="A364" s="78"/>
      <c r="B364" s="28"/>
      <c r="C364" s="28"/>
      <c r="D364" s="27"/>
      <c r="E364" s="28"/>
      <c r="F364" s="27"/>
      <c r="G364" s="28"/>
      <c r="H364" s="31"/>
      <c r="I364" s="31"/>
      <c r="J364" s="30"/>
      <c r="K364" s="30"/>
      <c r="L364" s="28"/>
      <c r="M364" s="31"/>
      <c r="N364" s="32"/>
      <c r="O364" s="28"/>
      <c r="P364" s="32"/>
      <c r="Q364" s="32"/>
      <c r="R364" s="31"/>
      <c r="S364" s="31"/>
      <c r="T364" s="30"/>
      <c r="U364" s="30"/>
      <c r="V364" s="30"/>
      <c r="W364" s="30"/>
      <c r="X364" s="30"/>
      <c r="Y364" s="30"/>
      <c r="Z364" s="30"/>
      <c r="AA364" s="30"/>
    </row>
    <row r="365" spans="1:27" ht="13.2" x14ac:dyDescent="0.25">
      <c r="A365" s="78"/>
      <c r="B365" s="28"/>
      <c r="C365" s="28"/>
      <c r="D365" s="27"/>
      <c r="E365" s="28"/>
      <c r="F365" s="27"/>
      <c r="G365" s="28"/>
      <c r="H365" s="31"/>
      <c r="I365" s="31"/>
      <c r="J365" s="30"/>
      <c r="K365" s="30"/>
      <c r="L365" s="28"/>
      <c r="M365" s="31"/>
      <c r="N365" s="32"/>
      <c r="O365" s="28"/>
      <c r="P365" s="32"/>
      <c r="Q365" s="32"/>
      <c r="R365" s="31"/>
      <c r="S365" s="31"/>
      <c r="T365" s="30"/>
      <c r="U365" s="30"/>
      <c r="V365" s="30"/>
      <c r="W365" s="30"/>
      <c r="X365" s="30"/>
      <c r="Y365" s="30"/>
      <c r="Z365" s="30"/>
      <c r="AA365" s="30"/>
    </row>
    <row r="366" spans="1:27" ht="13.2" x14ac:dyDescent="0.25">
      <c r="A366" s="78"/>
      <c r="B366" s="28"/>
      <c r="C366" s="28"/>
      <c r="D366" s="27"/>
      <c r="E366" s="28"/>
      <c r="F366" s="27"/>
      <c r="G366" s="28"/>
      <c r="H366" s="31"/>
      <c r="I366" s="31"/>
      <c r="J366" s="30"/>
      <c r="K366" s="30"/>
      <c r="L366" s="28"/>
      <c r="M366" s="31"/>
      <c r="N366" s="32"/>
      <c r="O366" s="28"/>
      <c r="P366" s="32"/>
      <c r="Q366" s="32"/>
      <c r="R366" s="31"/>
      <c r="S366" s="31"/>
      <c r="T366" s="30"/>
      <c r="U366" s="30"/>
      <c r="V366" s="30"/>
      <c r="W366" s="30"/>
      <c r="X366" s="30"/>
      <c r="Y366" s="30"/>
      <c r="Z366" s="30"/>
      <c r="AA366" s="30"/>
    </row>
    <row r="367" spans="1:27" ht="13.2" x14ac:dyDescent="0.25">
      <c r="A367" s="78"/>
      <c r="B367" s="28"/>
      <c r="C367" s="28"/>
      <c r="D367" s="27"/>
      <c r="E367" s="28"/>
      <c r="F367" s="27"/>
      <c r="G367" s="28"/>
      <c r="H367" s="31"/>
      <c r="I367" s="31"/>
      <c r="J367" s="30"/>
      <c r="K367" s="30"/>
      <c r="L367" s="28"/>
      <c r="M367" s="31"/>
      <c r="N367" s="32"/>
      <c r="O367" s="28"/>
      <c r="P367" s="32"/>
      <c r="Q367" s="32"/>
      <c r="R367" s="31"/>
      <c r="S367" s="31"/>
      <c r="T367" s="30"/>
      <c r="U367" s="30"/>
      <c r="V367" s="30"/>
      <c r="W367" s="30"/>
      <c r="X367" s="30"/>
      <c r="Y367" s="30"/>
      <c r="Z367" s="30"/>
      <c r="AA367" s="30"/>
    </row>
    <row r="368" spans="1:27" ht="13.2" x14ac:dyDescent="0.25">
      <c r="A368" s="78"/>
      <c r="B368" s="28"/>
      <c r="C368" s="28"/>
      <c r="D368" s="27"/>
      <c r="E368" s="28"/>
      <c r="F368" s="27"/>
      <c r="G368" s="28"/>
      <c r="H368" s="31"/>
      <c r="I368" s="31"/>
      <c r="J368" s="30"/>
      <c r="K368" s="30"/>
      <c r="L368" s="28"/>
      <c r="M368" s="31"/>
      <c r="N368" s="32"/>
      <c r="O368" s="28"/>
      <c r="P368" s="32"/>
      <c r="Q368" s="32"/>
      <c r="R368" s="31"/>
      <c r="S368" s="31"/>
      <c r="T368" s="30"/>
      <c r="U368" s="30"/>
      <c r="V368" s="30"/>
      <c r="W368" s="30"/>
      <c r="X368" s="30"/>
      <c r="Y368" s="30"/>
      <c r="Z368" s="30"/>
      <c r="AA368" s="30"/>
    </row>
    <row r="369" spans="1:27" ht="13.2" x14ac:dyDescent="0.25">
      <c r="A369" s="78"/>
      <c r="B369" s="28"/>
      <c r="C369" s="28"/>
      <c r="D369" s="27"/>
      <c r="E369" s="28"/>
      <c r="F369" s="27"/>
      <c r="G369" s="28"/>
      <c r="H369" s="31"/>
      <c r="I369" s="31"/>
      <c r="J369" s="30"/>
      <c r="K369" s="30"/>
      <c r="L369" s="28"/>
      <c r="M369" s="31"/>
      <c r="N369" s="32"/>
      <c r="O369" s="28"/>
      <c r="P369" s="32"/>
      <c r="Q369" s="32"/>
      <c r="R369" s="31"/>
      <c r="S369" s="31"/>
      <c r="T369" s="30"/>
      <c r="U369" s="30"/>
      <c r="V369" s="30"/>
      <c r="W369" s="30"/>
      <c r="X369" s="30"/>
      <c r="Y369" s="30"/>
      <c r="Z369" s="30"/>
      <c r="AA369" s="30"/>
    </row>
    <row r="370" spans="1:27" ht="13.2" x14ac:dyDescent="0.25">
      <c r="A370" s="78"/>
      <c r="B370" s="28"/>
      <c r="C370" s="28"/>
      <c r="D370" s="27"/>
      <c r="E370" s="28"/>
      <c r="F370" s="27"/>
      <c r="G370" s="28"/>
      <c r="H370" s="31"/>
      <c r="I370" s="31"/>
      <c r="J370" s="30"/>
      <c r="K370" s="30"/>
      <c r="L370" s="28"/>
      <c r="M370" s="31"/>
      <c r="N370" s="32"/>
      <c r="O370" s="28"/>
      <c r="P370" s="32"/>
      <c r="Q370" s="32"/>
      <c r="R370" s="31"/>
      <c r="S370" s="31"/>
      <c r="T370" s="30"/>
      <c r="U370" s="30"/>
      <c r="V370" s="30"/>
      <c r="W370" s="30"/>
      <c r="X370" s="30"/>
      <c r="Y370" s="30"/>
      <c r="Z370" s="30"/>
      <c r="AA370" s="30"/>
    </row>
    <row r="371" spans="1:27" ht="13.2" x14ac:dyDescent="0.25">
      <c r="A371" s="78"/>
      <c r="B371" s="28"/>
      <c r="C371" s="28"/>
      <c r="D371" s="27"/>
      <c r="E371" s="28"/>
      <c r="F371" s="27"/>
      <c r="G371" s="28"/>
      <c r="H371" s="31"/>
      <c r="I371" s="31"/>
      <c r="J371" s="30"/>
      <c r="K371" s="30"/>
      <c r="L371" s="28"/>
      <c r="M371" s="31"/>
      <c r="N371" s="32"/>
      <c r="O371" s="28"/>
      <c r="P371" s="32"/>
      <c r="Q371" s="32"/>
      <c r="R371" s="31"/>
      <c r="S371" s="31"/>
      <c r="T371" s="30"/>
      <c r="U371" s="30"/>
      <c r="V371" s="30"/>
      <c r="W371" s="30"/>
      <c r="X371" s="30"/>
      <c r="Y371" s="30"/>
      <c r="Z371" s="30"/>
      <c r="AA371" s="30"/>
    </row>
    <row r="372" spans="1:27" ht="13.2" x14ac:dyDescent="0.25">
      <c r="A372" s="78"/>
      <c r="B372" s="28"/>
      <c r="C372" s="28"/>
      <c r="D372" s="27"/>
      <c r="E372" s="28"/>
      <c r="F372" s="27"/>
      <c r="G372" s="28"/>
      <c r="H372" s="31"/>
      <c r="I372" s="31"/>
      <c r="J372" s="30"/>
      <c r="K372" s="30"/>
      <c r="L372" s="28"/>
      <c r="M372" s="31"/>
      <c r="N372" s="32"/>
      <c r="O372" s="28"/>
      <c r="P372" s="32"/>
      <c r="Q372" s="32"/>
      <c r="R372" s="31"/>
      <c r="S372" s="31"/>
      <c r="T372" s="30"/>
      <c r="U372" s="30"/>
      <c r="V372" s="30"/>
      <c r="W372" s="30"/>
      <c r="X372" s="30"/>
      <c r="Y372" s="30"/>
      <c r="Z372" s="30"/>
      <c r="AA372" s="30"/>
    </row>
    <row r="373" spans="1:27" ht="13.2" x14ac:dyDescent="0.25">
      <c r="A373" s="78"/>
      <c r="B373" s="28"/>
      <c r="C373" s="28"/>
      <c r="D373" s="27"/>
      <c r="E373" s="28"/>
      <c r="F373" s="27"/>
      <c r="G373" s="28"/>
      <c r="H373" s="31"/>
      <c r="I373" s="31"/>
      <c r="J373" s="30"/>
      <c r="K373" s="30"/>
      <c r="L373" s="28"/>
      <c r="M373" s="31"/>
      <c r="N373" s="32"/>
      <c r="O373" s="28"/>
      <c r="P373" s="32"/>
      <c r="Q373" s="32"/>
      <c r="R373" s="31"/>
      <c r="S373" s="31"/>
      <c r="T373" s="30"/>
      <c r="U373" s="30"/>
      <c r="V373" s="30"/>
      <c r="W373" s="30"/>
      <c r="X373" s="30"/>
      <c r="Y373" s="30"/>
      <c r="Z373" s="30"/>
      <c r="AA373" s="30"/>
    </row>
    <row r="374" spans="1:27" ht="13.2" x14ac:dyDescent="0.25">
      <c r="A374" s="78"/>
      <c r="B374" s="28"/>
      <c r="C374" s="28"/>
      <c r="D374" s="27"/>
      <c r="E374" s="28"/>
      <c r="F374" s="27"/>
      <c r="G374" s="28"/>
      <c r="H374" s="31"/>
      <c r="I374" s="31"/>
      <c r="J374" s="30"/>
      <c r="K374" s="30"/>
      <c r="L374" s="28"/>
      <c r="M374" s="31"/>
      <c r="N374" s="32"/>
      <c r="O374" s="28"/>
      <c r="P374" s="32"/>
      <c r="Q374" s="32"/>
      <c r="R374" s="31"/>
      <c r="S374" s="31"/>
      <c r="T374" s="30"/>
      <c r="U374" s="30"/>
      <c r="V374" s="30"/>
      <c r="W374" s="30"/>
      <c r="X374" s="30"/>
      <c r="Y374" s="30"/>
      <c r="Z374" s="30"/>
      <c r="AA374" s="30"/>
    </row>
    <row r="375" spans="1:27" ht="13.2" x14ac:dyDescent="0.25">
      <c r="A375" s="78"/>
      <c r="B375" s="28"/>
      <c r="C375" s="28"/>
      <c r="D375" s="27"/>
      <c r="E375" s="28"/>
      <c r="F375" s="27"/>
      <c r="G375" s="28"/>
      <c r="H375" s="31"/>
      <c r="I375" s="31"/>
      <c r="J375" s="30"/>
      <c r="K375" s="30"/>
      <c r="L375" s="28"/>
      <c r="M375" s="31"/>
      <c r="N375" s="32"/>
      <c r="O375" s="28"/>
      <c r="P375" s="32"/>
      <c r="Q375" s="32"/>
      <c r="R375" s="31"/>
      <c r="S375" s="31"/>
      <c r="T375" s="30"/>
      <c r="U375" s="30"/>
      <c r="V375" s="30"/>
      <c r="W375" s="30"/>
      <c r="X375" s="30"/>
      <c r="Y375" s="30"/>
      <c r="Z375" s="30"/>
      <c r="AA375" s="30"/>
    </row>
    <row r="376" spans="1:27" ht="13.2" x14ac:dyDescent="0.25">
      <c r="A376" s="78"/>
      <c r="B376" s="28"/>
      <c r="C376" s="28"/>
      <c r="D376" s="27"/>
      <c r="E376" s="28"/>
      <c r="F376" s="27"/>
      <c r="G376" s="28"/>
      <c r="H376" s="31"/>
      <c r="I376" s="31"/>
      <c r="J376" s="30"/>
      <c r="K376" s="30"/>
      <c r="L376" s="28"/>
      <c r="M376" s="31"/>
      <c r="N376" s="32"/>
      <c r="O376" s="28"/>
      <c r="P376" s="32"/>
      <c r="Q376" s="32"/>
      <c r="R376" s="31"/>
      <c r="S376" s="31"/>
      <c r="T376" s="30"/>
      <c r="U376" s="30"/>
      <c r="V376" s="30"/>
      <c r="W376" s="30"/>
      <c r="X376" s="30"/>
      <c r="Y376" s="30"/>
      <c r="Z376" s="30"/>
      <c r="AA376" s="30"/>
    </row>
    <row r="377" spans="1:27" ht="13.2" x14ac:dyDescent="0.25">
      <c r="A377" s="78"/>
      <c r="B377" s="28"/>
      <c r="C377" s="28"/>
      <c r="D377" s="27"/>
      <c r="E377" s="28"/>
      <c r="F377" s="27"/>
      <c r="G377" s="28"/>
      <c r="H377" s="31"/>
      <c r="I377" s="31"/>
      <c r="J377" s="30"/>
      <c r="K377" s="30"/>
      <c r="L377" s="28"/>
      <c r="M377" s="31"/>
      <c r="N377" s="32"/>
      <c r="O377" s="28"/>
      <c r="P377" s="32"/>
      <c r="Q377" s="32"/>
      <c r="R377" s="31"/>
      <c r="S377" s="31"/>
      <c r="T377" s="30"/>
      <c r="U377" s="30"/>
      <c r="V377" s="30"/>
      <c r="W377" s="30"/>
      <c r="X377" s="30"/>
      <c r="Y377" s="30"/>
      <c r="Z377" s="30"/>
      <c r="AA377" s="30"/>
    </row>
    <row r="378" spans="1:27" ht="13.2" x14ac:dyDescent="0.25">
      <c r="A378" s="78"/>
      <c r="B378" s="28"/>
      <c r="C378" s="28"/>
      <c r="D378" s="27"/>
      <c r="E378" s="28"/>
      <c r="F378" s="27"/>
      <c r="G378" s="28"/>
      <c r="H378" s="31"/>
      <c r="I378" s="31"/>
      <c r="J378" s="30"/>
      <c r="K378" s="30"/>
      <c r="L378" s="28"/>
      <c r="M378" s="31"/>
      <c r="N378" s="32"/>
      <c r="O378" s="28"/>
      <c r="P378" s="32"/>
      <c r="Q378" s="32"/>
      <c r="R378" s="31"/>
      <c r="S378" s="31"/>
      <c r="T378" s="30"/>
      <c r="U378" s="30"/>
      <c r="V378" s="30"/>
      <c r="W378" s="30"/>
      <c r="X378" s="30"/>
      <c r="Y378" s="30"/>
      <c r="Z378" s="30"/>
      <c r="AA378" s="30"/>
    </row>
    <row r="379" spans="1:27" ht="13.2" x14ac:dyDescent="0.25">
      <c r="A379" s="78"/>
      <c r="B379" s="28"/>
      <c r="C379" s="28"/>
      <c r="D379" s="27"/>
      <c r="E379" s="28"/>
      <c r="F379" s="27"/>
      <c r="G379" s="28"/>
      <c r="H379" s="31"/>
      <c r="I379" s="31"/>
      <c r="J379" s="30"/>
      <c r="K379" s="30"/>
      <c r="L379" s="28"/>
      <c r="M379" s="31"/>
      <c r="N379" s="32"/>
      <c r="O379" s="28"/>
      <c r="P379" s="32"/>
      <c r="Q379" s="32"/>
      <c r="R379" s="31"/>
      <c r="S379" s="31"/>
      <c r="T379" s="30"/>
      <c r="U379" s="30"/>
      <c r="V379" s="30"/>
      <c r="W379" s="30"/>
      <c r="X379" s="30"/>
      <c r="Y379" s="30"/>
      <c r="Z379" s="30"/>
      <c r="AA379" s="30"/>
    </row>
    <row r="380" spans="1:27" ht="13.2" x14ac:dyDescent="0.25">
      <c r="A380" s="78"/>
      <c r="B380" s="28"/>
      <c r="C380" s="28"/>
      <c r="D380" s="27"/>
      <c r="E380" s="28"/>
      <c r="F380" s="27"/>
      <c r="G380" s="28"/>
      <c r="H380" s="31"/>
      <c r="I380" s="31"/>
      <c r="J380" s="30"/>
      <c r="K380" s="30"/>
      <c r="L380" s="28"/>
      <c r="M380" s="31"/>
      <c r="N380" s="32"/>
      <c r="O380" s="28"/>
      <c r="P380" s="32"/>
      <c r="Q380" s="32"/>
      <c r="R380" s="31"/>
      <c r="S380" s="31"/>
      <c r="T380" s="30"/>
      <c r="U380" s="30"/>
      <c r="V380" s="30"/>
      <c r="W380" s="30"/>
      <c r="X380" s="30"/>
      <c r="Y380" s="30"/>
      <c r="Z380" s="30"/>
      <c r="AA380" s="30"/>
    </row>
    <row r="381" spans="1:27" ht="13.2" x14ac:dyDescent="0.25">
      <c r="A381" s="78"/>
      <c r="B381" s="28"/>
      <c r="C381" s="28"/>
      <c r="D381" s="27"/>
      <c r="E381" s="28"/>
      <c r="F381" s="27"/>
      <c r="G381" s="28"/>
      <c r="H381" s="31"/>
      <c r="I381" s="31"/>
      <c r="J381" s="30"/>
      <c r="K381" s="30"/>
      <c r="L381" s="28"/>
      <c r="M381" s="31"/>
      <c r="N381" s="32"/>
      <c r="O381" s="28"/>
      <c r="P381" s="32"/>
      <c r="Q381" s="32"/>
      <c r="R381" s="31"/>
      <c r="S381" s="31"/>
      <c r="T381" s="30"/>
      <c r="U381" s="30"/>
      <c r="V381" s="30"/>
      <c r="W381" s="30"/>
      <c r="X381" s="30"/>
      <c r="Y381" s="30"/>
      <c r="Z381" s="30"/>
      <c r="AA381" s="30"/>
    </row>
    <row r="382" spans="1:27" ht="13.2" x14ac:dyDescent="0.25">
      <c r="A382" s="78"/>
      <c r="B382" s="28"/>
      <c r="C382" s="28"/>
      <c r="D382" s="27"/>
      <c r="E382" s="28"/>
      <c r="F382" s="27"/>
      <c r="G382" s="28"/>
      <c r="H382" s="31"/>
      <c r="I382" s="31"/>
      <c r="J382" s="30"/>
      <c r="K382" s="30"/>
      <c r="L382" s="28"/>
      <c r="M382" s="31"/>
      <c r="N382" s="32"/>
      <c r="O382" s="28"/>
      <c r="P382" s="32"/>
      <c r="Q382" s="32"/>
      <c r="R382" s="31"/>
      <c r="S382" s="31"/>
      <c r="T382" s="30"/>
      <c r="U382" s="30"/>
      <c r="V382" s="30"/>
      <c r="W382" s="30"/>
      <c r="X382" s="30"/>
      <c r="Y382" s="30"/>
      <c r="Z382" s="30"/>
      <c r="AA382" s="30"/>
    </row>
    <row r="383" spans="1:27" ht="13.2" x14ac:dyDescent="0.25">
      <c r="A383" s="78"/>
      <c r="B383" s="28"/>
      <c r="C383" s="28"/>
      <c r="D383" s="27"/>
      <c r="E383" s="28"/>
      <c r="F383" s="27"/>
      <c r="G383" s="28"/>
      <c r="H383" s="31"/>
      <c r="I383" s="31"/>
      <c r="J383" s="30"/>
      <c r="K383" s="30"/>
      <c r="L383" s="28"/>
      <c r="M383" s="31"/>
      <c r="N383" s="32"/>
      <c r="O383" s="28"/>
      <c r="P383" s="32"/>
      <c r="Q383" s="32"/>
      <c r="R383" s="31"/>
      <c r="S383" s="31"/>
      <c r="T383" s="30"/>
      <c r="U383" s="30"/>
      <c r="V383" s="30"/>
      <c r="W383" s="30"/>
      <c r="X383" s="30"/>
      <c r="Y383" s="30"/>
      <c r="Z383" s="30"/>
      <c r="AA383" s="30"/>
    </row>
    <row r="384" spans="1:27" ht="13.2" x14ac:dyDescent="0.25">
      <c r="A384" s="78"/>
      <c r="B384" s="28"/>
      <c r="C384" s="28"/>
      <c r="D384" s="27"/>
      <c r="E384" s="28"/>
      <c r="F384" s="27"/>
      <c r="G384" s="28"/>
      <c r="H384" s="31"/>
      <c r="I384" s="31"/>
      <c r="J384" s="30"/>
      <c r="K384" s="30"/>
      <c r="L384" s="28"/>
      <c r="M384" s="31"/>
      <c r="N384" s="32"/>
      <c r="O384" s="28"/>
      <c r="P384" s="32"/>
      <c r="Q384" s="32"/>
      <c r="R384" s="31"/>
      <c r="S384" s="31"/>
      <c r="T384" s="30"/>
      <c r="U384" s="30"/>
      <c r="V384" s="30"/>
      <c r="W384" s="30"/>
      <c r="X384" s="30"/>
      <c r="Y384" s="30"/>
      <c r="Z384" s="30"/>
      <c r="AA384" s="30"/>
    </row>
    <row r="385" spans="1:27" ht="13.2" x14ac:dyDescent="0.25">
      <c r="A385" s="78"/>
      <c r="B385" s="28"/>
      <c r="C385" s="28"/>
      <c r="D385" s="27"/>
      <c r="E385" s="28"/>
      <c r="F385" s="27"/>
      <c r="G385" s="28"/>
      <c r="H385" s="31"/>
      <c r="I385" s="31"/>
      <c r="J385" s="30"/>
      <c r="K385" s="30"/>
      <c r="L385" s="28"/>
      <c r="M385" s="31"/>
      <c r="N385" s="32"/>
      <c r="O385" s="28"/>
      <c r="P385" s="32"/>
      <c r="Q385" s="32"/>
      <c r="R385" s="31"/>
      <c r="S385" s="31"/>
      <c r="T385" s="30"/>
      <c r="U385" s="30"/>
      <c r="V385" s="30"/>
      <c r="W385" s="30"/>
      <c r="X385" s="30"/>
      <c r="Y385" s="30"/>
      <c r="Z385" s="30"/>
      <c r="AA385" s="30"/>
    </row>
    <row r="386" spans="1:27" ht="13.2" x14ac:dyDescent="0.25">
      <c r="A386" s="78"/>
      <c r="B386" s="28"/>
      <c r="C386" s="28"/>
      <c r="D386" s="27"/>
      <c r="E386" s="28"/>
      <c r="F386" s="27"/>
      <c r="G386" s="28"/>
      <c r="H386" s="31"/>
      <c r="I386" s="31"/>
      <c r="J386" s="30"/>
      <c r="K386" s="30"/>
      <c r="L386" s="28"/>
      <c r="M386" s="31"/>
      <c r="N386" s="32"/>
      <c r="O386" s="28"/>
      <c r="P386" s="32"/>
      <c r="Q386" s="32"/>
      <c r="R386" s="31"/>
      <c r="S386" s="31"/>
      <c r="T386" s="30"/>
      <c r="U386" s="30"/>
      <c r="V386" s="30"/>
      <c r="W386" s="30"/>
      <c r="X386" s="30"/>
      <c r="Y386" s="30"/>
      <c r="Z386" s="30"/>
      <c r="AA386" s="30"/>
    </row>
    <row r="387" spans="1:27" ht="13.2" x14ac:dyDescent="0.25">
      <c r="A387" s="78"/>
      <c r="B387" s="28"/>
      <c r="C387" s="28"/>
      <c r="D387" s="27"/>
      <c r="E387" s="28"/>
      <c r="F387" s="27"/>
      <c r="G387" s="28"/>
      <c r="H387" s="31"/>
      <c r="I387" s="31"/>
      <c r="J387" s="30"/>
      <c r="K387" s="30"/>
      <c r="L387" s="28"/>
      <c r="M387" s="31"/>
      <c r="N387" s="32"/>
      <c r="O387" s="28"/>
      <c r="P387" s="32"/>
      <c r="Q387" s="32"/>
      <c r="R387" s="31"/>
      <c r="S387" s="31"/>
      <c r="T387" s="30"/>
      <c r="U387" s="30"/>
      <c r="V387" s="30"/>
      <c r="W387" s="30"/>
      <c r="X387" s="30"/>
      <c r="Y387" s="30"/>
      <c r="Z387" s="30"/>
      <c r="AA387" s="30"/>
    </row>
    <row r="388" spans="1:27" ht="13.2" x14ac:dyDescent="0.25">
      <c r="A388" s="78"/>
      <c r="B388" s="28"/>
      <c r="C388" s="28"/>
      <c r="D388" s="27"/>
      <c r="E388" s="28"/>
      <c r="F388" s="27"/>
      <c r="G388" s="28"/>
      <c r="H388" s="31"/>
      <c r="I388" s="31"/>
      <c r="J388" s="30"/>
      <c r="K388" s="30"/>
      <c r="L388" s="28"/>
      <c r="M388" s="31"/>
      <c r="N388" s="32"/>
      <c r="O388" s="28"/>
      <c r="P388" s="32"/>
      <c r="Q388" s="32"/>
      <c r="R388" s="31"/>
      <c r="S388" s="31"/>
      <c r="T388" s="30"/>
      <c r="U388" s="30"/>
      <c r="V388" s="30"/>
      <c r="W388" s="30"/>
      <c r="X388" s="30"/>
      <c r="Y388" s="30"/>
      <c r="Z388" s="30"/>
      <c r="AA388" s="30"/>
    </row>
    <row r="389" spans="1:27" ht="13.2" x14ac:dyDescent="0.25">
      <c r="A389" s="78"/>
      <c r="B389" s="28"/>
      <c r="C389" s="28"/>
      <c r="D389" s="27"/>
      <c r="E389" s="28"/>
      <c r="F389" s="27"/>
      <c r="G389" s="28"/>
      <c r="H389" s="31"/>
      <c r="I389" s="31"/>
      <c r="J389" s="30"/>
      <c r="K389" s="30"/>
      <c r="L389" s="28"/>
      <c r="M389" s="31"/>
      <c r="N389" s="32"/>
      <c r="O389" s="28"/>
      <c r="P389" s="32"/>
      <c r="Q389" s="32"/>
      <c r="R389" s="31"/>
      <c r="S389" s="31"/>
      <c r="T389" s="30"/>
      <c r="U389" s="30"/>
      <c r="V389" s="30"/>
      <c r="W389" s="30"/>
      <c r="X389" s="30"/>
      <c r="Y389" s="30"/>
      <c r="Z389" s="30"/>
      <c r="AA389" s="30"/>
    </row>
    <row r="390" spans="1:27" ht="13.2" x14ac:dyDescent="0.25">
      <c r="A390" s="78"/>
      <c r="B390" s="28"/>
      <c r="C390" s="28"/>
      <c r="D390" s="27"/>
      <c r="E390" s="28"/>
      <c r="F390" s="27"/>
      <c r="G390" s="28"/>
      <c r="H390" s="31"/>
      <c r="I390" s="31"/>
      <c r="J390" s="30"/>
      <c r="K390" s="30"/>
      <c r="L390" s="28"/>
      <c r="M390" s="31"/>
      <c r="N390" s="32"/>
      <c r="O390" s="28"/>
      <c r="P390" s="32"/>
      <c r="Q390" s="32"/>
      <c r="R390" s="31"/>
      <c r="S390" s="31"/>
      <c r="T390" s="30"/>
      <c r="U390" s="30"/>
      <c r="V390" s="30"/>
      <c r="W390" s="30"/>
      <c r="X390" s="30"/>
      <c r="Y390" s="30"/>
      <c r="Z390" s="30"/>
      <c r="AA390" s="30"/>
    </row>
    <row r="391" spans="1:27" ht="13.2" x14ac:dyDescent="0.25">
      <c r="A391" s="78"/>
      <c r="B391" s="28"/>
      <c r="C391" s="28"/>
      <c r="D391" s="27"/>
      <c r="E391" s="28"/>
      <c r="F391" s="27"/>
      <c r="G391" s="28"/>
      <c r="H391" s="31"/>
      <c r="I391" s="31"/>
      <c r="J391" s="30"/>
      <c r="K391" s="30"/>
      <c r="L391" s="28"/>
      <c r="M391" s="31"/>
      <c r="N391" s="32"/>
      <c r="O391" s="28"/>
      <c r="P391" s="32"/>
      <c r="Q391" s="32"/>
      <c r="R391" s="31"/>
      <c r="S391" s="31"/>
      <c r="T391" s="30"/>
      <c r="U391" s="30"/>
      <c r="V391" s="30"/>
      <c r="W391" s="30"/>
      <c r="X391" s="30"/>
      <c r="Y391" s="30"/>
      <c r="Z391" s="30"/>
      <c r="AA391" s="30"/>
    </row>
    <row r="392" spans="1:27" ht="13.2" x14ac:dyDescent="0.25">
      <c r="A392" s="78"/>
      <c r="B392" s="28"/>
      <c r="C392" s="28"/>
      <c r="D392" s="27"/>
      <c r="E392" s="28"/>
      <c r="F392" s="27"/>
      <c r="G392" s="28"/>
      <c r="H392" s="31"/>
      <c r="I392" s="31"/>
      <c r="J392" s="30"/>
      <c r="K392" s="30"/>
      <c r="L392" s="28"/>
      <c r="M392" s="31"/>
      <c r="N392" s="32"/>
      <c r="O392" s="28"/>
      <c r="P392" s="32"/>
      <c r="Q392" s="32"/>
      <c r="R392" s="31"/>
      <c r="S392" s="31"/>
      <c r="T392" s="30"/>
      <c r="U392" s="30"/>
      <c r="V392" s="30"/>
      <c r="W392" s="30"/>
      <c r="X392" s="30"/>
      <c r="Y392" s="30"/>
      <c r="Z392" s="30"/>
      <c r="AA392" s="30"/>
    </row>
    <row r="393" spans="1:27" ht="13.2" x14ac:dyDescent="0.25">
      <c r="A393" s="78"/>
      <c r="B393" s="28"/>
      <c r="C393" s="28"/>
      <c r="D393" s="27"/>
      <c r="E393" s="28"/>
      <c r="F393" s="27"/>
      <c r="G393" s="28"/>
      <c r="H393" s="31"/>
      <c r="I393" s="31"/>
      <c r="J393" s="30"/>
      <c r="K393" s="30"/>
      <c r="L393" s="28"/>
      <c r="M393" s="31"/>
      <c r="N393" s="32"/>
      <c r="O393" s="28"/>
      <c r="P393" s="32"/>
      <c r="Q393" s="32"/>
      <c r="R393" s="31"/>
      <c r="S393" s="31"/>
      <c r="T393" s="30"/>
      <c r="U393" s="30"/>
      <c r="V393" s="30"/>
      <c r="W393" s="30"/>
      <c r="X393" s="30"/>
      <c r="Y393" s="30"/>
      <c r="Z393" s="30"/>
      <c r="AA393" s="30"/>
    </row>
    <row r="394" spans="1:27" ht="13.2" x14ac:dyDescent="0.25">
      <c r="A394" s="78"/>
      <c r="B394" s="28"/>
      <c r="C394" s="28"/>
      <c r="D394" s="27"/>
      <c r="E394" s="28"/>
      <c r="F394" s="27"/>
      <c r="G394" s="28"/>
      <c r="H394" s="31"/>
      <c r="I394" s="31"/>
      <c r="J394" s="30"/>
      <c r="K394" s="30"/>
      <c r="L394" s="28"/>
      <c r="M394" s="31"/>
      <c r="N394" s="32"/>
      <c r="O394" s="28"/>
      <c r="P394" s="32"/>
      <c r="Q394" s="32"/>
      <c r="R394" s="31"/>
      <c r="S394" s="31"/>
      <c r="T394" s="30"/>
      <c r="U394" s="30"/>
      <c r="V394" s="30"/>
      <c r="W394" s="30"/>
      <c r="X394" s="30"/>
      <c r="Y394" s="30"/>
      <c r="Z394" s="30"/>
      <c r="AA394" s="30"/>
    </row>
    <row r="395" spans="1:27" ht="13.2" x14ac:dyDescent="0.25">
      <c r="A395" s="78"/>
      <c r="B395" s="28"/>
      <c r="C395" s="28"/>
      <c r="D395" s="27"/>
      <c r="E395" s="28"/>
      <c r="F395" s="27"/>
      <c r="G395" s="28"/>
      <c r="H395" s="31"/>
      <c r="I395" s="31"/>
      <c r="J395" s="30"/>
      <c r="K395" s="30"/>
      <c r="L395" s="28"/>
      <c r="M395" s="31"/>
      <c r="N395" s="32"/>
      <c r="O395" s="28"/>
      <c r="P395" s="32"/>
      <c r="Q395" s="32"/>
      <c r="R395" s="31"/>
      <c r="S395" s="31"/>
      <c r="T395" s="30"/>
      <c r="U395" s="30"/>
      <c r="V395" s="30"/>
      <c r="W395" s="30"/>
      <c r="X395" s="30"/>
      <c r="Y395" s="30"/>
      <c r="Z395" s="30"/>
      <c r="AA395" s="30"/>
    </row>
    <row r="396" spans="1:27" ht="13.2" x14ac:dyDescent="0.25">
      <c r="A396" s="78"/>
      <c r="B396" s="28"/>
      <c r="C396" s="28"/>
      <c r="D396" s="27"/>
      <c r="E396" s="28"/>
      <c r="F396" s="27"/>
      <c r="G396" s="28"/>
      <c r="H396" s="31"/>
      <c r="I396" s="31"/>
      <c r="J396" s="30"/>
      <c r="K396" s="30"/>
      <c r="L396" s="28"/>
      <c r="M396" s="31"/>
      <c r="N396" s="32"/>
      <c r="O396" s="28"/>
      <c r="P396" s="32"/>
      <c r="Q396" s="32"/>
      <c r="R396" s="31"/>
      <c r="S396" s="31"/>
      <c r="T396" s="30"/>
      <c r="U396" s="30"/>
      <c r="V396" s="30"/>
      <c r="W396" s="30"/>
      <c r="X396" s="30"/>
      <c r="Y396" s="30"/>
      <c r="Z396" s="30"/>
      <c r="AA396" s="30"/>
    </row>
    <row r="397" spans="1:27" ht="13.2" x14ac:dyDescent="0.25">
      <c r="A397" s="78"/>
      <c r="B397" s="28"/>
      <c r="C397" s="28"/>
      <c r="D397" s="27"/>
      <c r="E397" s="28"/>
      <c r="F397" s="27"/>
      <c r="G397" s="28"/>
      <c r="H397" s="31"/>
      <c r="I397" s="31"/>
      <c r="J397" s="30"/>
      <c r="K397" s="30"/>
      <c r="L397" s="28"/>
      <c r="M397" s="31"/>
      <c r="N397" s="32"/>
      <c r="O397" s="28"/>
      <c r="P397" s="32"/>
      <c r="Q397" s="32"/>
      <c r="R397" s="31"/>
      <c r="S397" s="31"/>
      <c r="T397" s="30"/>
      <c r="U397" s="30"/>
      <c r="V397" s="30"/>
      <c r="W397" s="30"/>
      <c r="X397" s="30"/>
      <c r="Y397" s="30"/>
      <c r="Z397" s="30"/>
      <c r="AA397" s="30"/>
    </row>
    <row r="398" spans="1:27" ht="13.2" x14ac:dyDescent="0.25">
      <c r="A398" s="78"/>
      <c r="B398" s="28"/>
      <c r="C398" s="28"/>
      <c r="D398" s="27"/>
      <c r="E398" s="28"/>
      <c r="F398" s="27"/>
      <c r="G398" s="28"/>
      <c r="H398" s="31"/>
      <c r="I398" s="31"/>
      <c r="J398" s="30"/>
      <c r="K398" s="30"/>
      <c r="L398" s="28"/>
      <c r="M398" s="31"/>
      <c r="N398" s="32"/>
      <c r="O398" s="28"/>
      <c r="P398" s="32"/>
      <c r="Q398" s="32"/>
      <c r="R398" s="31"/>
      <c r="S398" s="31"/>
      <c r="T398" s="30"/>
      <c r="U398" s="30"/>
      <c r="V398" s="30"/>
      <c r="W398" s="30"/>
      <c r="X398" s="30"/>
      <c r="Y398" s="30"/>
      <c r="Z398" s="30"/>
      <c r="AA398" s="30"/>
    </row>
    <row r="399" spans="1:27" ht="13.2" x14ac:dyDescent="0.25">
      <c r="A399" s="78"/>
      <c r="B399" s="28"/>
      <c r="C399" s="28"/>
      <c r="D399" s="27"/>
      <c r="E399" s="28"/>
      <c r="F399" s="27"/>
      <c r="G399" s="28"/>
      <c r="H399" s="31"/>
      <c r="I399" s="31"/>
      <c r="J399" s="30"/>
      <c r="K399" s="30"/>
      <c r="L399" s="28"/>
      <c r="M399" s="31"/>
      <c r="N399" s="32"/>
      <c r="O399" s="28"/>
      <c r="P399" s="32"/>
      <c r="Q399" s="32"/>
      <c r="R399" s="31"/>
      <c r="S399" s="31"/>
      <c r="T399" s="30"/>
      <c r="U399" s="30"/>
      <c r="V399" s="30"/>
      <c r="W399" s="30"/>
      <c r="X399" s="30"/>
      <c r="Y399" s="30"/>
      <c r="Z399" s="30"/>
      <c r="AA399" s="30"/>
    </row>
    <row r="400" spans="1:27" ht="13.2" x14ac:dyDescent="0.25">
      <c r="A400" s="78"/>
      <c r="B400" s="28"/>
      <c r="C400" s="28"/>
      <c r="D400" s="27"/>
      <c r="E400" s="28"/>
      <c r="F400" s="27"/>
      <c r="G400" s="28"/>
      <c r="H400" s="31"/>
      <c r="I400" s="31"/>
      <c r="J400" s="30"/>
      <c r="K400" s="30"/>
      <c r="L400" s="28"/>
      <c r="M400" s="31"/>
      <c r="N400" s="32"/>
      <c r="O400" s="28"/>
      <c r="P400" s="32"/>
      <c r="Q400" s="32"/>
      <c r="R400" s="31"/>
      <c r="S400" s="31"/>
      <c r="T400" s="30"/>
      <c r="U400" s="30"/>
      <c r="V400" s="30"/>
      <c r="W400" s="30"/>
      <c r="X400" s="30"/>
      <c r="Y400" s="30"/>
      <c r="Z400" s="30"/>
      <c r="AA400" s="30"/>
    </row>
    <row r="401" spans="1:27" ht="13.2" x14ac:dyDescent="0.25">
      <c r="A401" s="78"/>
      <c r="B401" s="28"/>
      <c r="C401" s="28"/>
      <c r="D401" s="27"/>
      <c r="E401" s="28"/>
      <c r="F401" s="27"/>
      <c r="G401" s="28"/>
      <c r="H401" s="31"/>
      <c r="I401" s="31"/>
      <c r="J401" s="30"/>
      <c r="K401" s="30"/>
      <c r="L401" s="28"/>
      <c r="M401" s="31"/>
      <c r="N401" s="32"/>
      <c r="O401" s="28"/>
      <c r="P401" s="32"/>
      <c r="Q401" s="32"/>
      <c r="R401" s="31"/>
      <c r="S401" s="31"/>
      <c r="T401" s="30"/>
      <c r="U401" s="30"/>
      <c r="V401" s="30"/>
      <c r="W401" s="30"/>
      <c r="X401" s="30"/>
      <c r="Y401" s="30"/>
      <c r="Z401" s="30"/>
      <c r="AA401" s="30"/>
    </row>
    <row r="402" spans="1:27" ht="13.2" x14ac:dyDescent="0.25">
      <c r="A402" s="78"/>
      <c r="B402" s="28"/>
      <c r="C402" s="28"/>
      <c r="D402" s="27"/>
      <c r="E402" s="28"/>
      <c r="F402" s="27"/>
      <c r="G402" s="28"/>
      <c r="H402" s="31"/>
      <c r="I402" s="31"/>
      <c r="J402" s="30"/>
      <c r="K402" s="30"/>
      <c r="L402" s="28"/>
      <c r="M402" s="31"/>
      <c r="N402" s="32"/>
      <c r="O402" s="28"/>
      <c r="P402" s="32"/>
      <c r="Q402" s="32"/>
      <c r="R402" s="31"/>
      <c r="S402" s="31"/>
      <c r="T402" s="30"/>
      <c r="U402" s="30"/>
      <c r="V402" s="30"/>
      <c r="W402" s="30"/>
      <c r="X402" s="30"/>
      <c r="Y402" s="30"/>
      <c r="Z402" s="30"/>
      <c r="AA402" s="30"/>
    </row>
    <row r="403" spans="1:27" ht="13.2" x14ac:dyDescent="0.25">
      <c r="A403" s="78"/>
      <c r="B403" s="28"/>
      <c r="C403" s="28"/>
      <c r="D403" s="27"/>
      <c r="E403" s="28"/>
      <c r="F403" s="27"/>
      <c r="G403" s="28"/>
      <c r="H403" s="31"/>
      <c r="I403" s="31"/>
      <c r="J403" s="30"/>
      <c r="K403" s="30"/>
      <c r="L403" s="28"/>
      <c r="M403" s="31"/>
      <c r="N403" s="32"/>
      <c r="O403" s="28"/>
      <c r="P403" s="32"/>
      <c r="Q403" s="32"/>
      <c r="R403" s="31"/>
      <c r="S403" s="31"/>
      <c r="T403" s="30"/>
      <c r="U403" s="30"/>
      <c r="V403" s="30"/>
      <c r="W403" s="30"/>
      <c r="X403" s="30"/>
      <c r="Y403" s="30"/>
      <c r="Z403" s="30"/>
      <c r="AA403" s="30"/>
    </row>
    <row r="404" spans="1:27" ht="13.2" x14ac:dyDescent="0.25">
      <c r="A404" s="78"/>
      <c r="B404" s="28"/>
      <c r="C404" s="28"/>
      <c r="D404" s="27"/>
      <c r="E404" s="28"/>
      <c r="F404" s="27"/>
      <c r="G404" s="28"/>
      <c r="H404" s="31"/>
      <c r="I404" s="31"/>
      <c r="J404" s="30"/>
      <c r="K404" s="30"/>
      <c r="L404" s="28"/>
      <c r="M404" s="31"/>
      <c r="N404" s="32"/>
      <c r="O404" s="28"/>
      <c r="P404" s="32"/>
      <c r="Q404" s="32"/>
      <c r="R404" s="31"/>
      <c r="S404" s="31"/>
      <c r="T404" s="30"/>
      <c r="U404" s="30"/>
      <c r="V404" s="30"/>
      <c r="W404" s="30"/>
      <c r="X404" s="30"/>
      <c r="Y404" s="30"/>
      <c r="Z404" s="30"/>
      <c r="AA404" s="30"/>
    </row>
    <row r="405" spans="1:27" ht="13.2" x14ac:dyDescent="0.25">
      <c r="A405" s="78"/>
      <c r="B405" s="28"/>
      <c r="C405" s="28"/>
      <c r="D405" s="27"/>
      <c r="E405" s="28"/>
      <c r="F405" s="27"/>
      <c r="G405" s="28"/>
      <c r="H405" s="31"/>
      <c r="I405" s="31"/>
      <c r="J405" s="30"/>
      <c r="K405" s="30"/>
      <c r="L405" s="28"/>
      <c r="M405" s="31"/>
      <c r="N405" s="32"/>
      <c r="O405" s="28"/>
      <c r="P405" s="32"/>
      <c r="Q405" s="32"/>
      <c r="R405" s="31"/>
      <c r="S405" s="31"/>
      <c r="T405" s="30"/>
      <c r="U405" s="30"/>
      <c r="V405" s="30"/>
      <c r="W405" s="30"/>
      <c r="X405" s="30"/>
      <c r="Y405" s="30"/>
      <c r="Z405" s="30"/>
      <c r="AA405" s="30"/>
    </row>
    <row r="406" spans="1:27" ht="13.2" x14ac:dyDescent="0.25">
      <c r="A406" s="78"/>
      <c r="B406" s="28"/>
      <c r="C406" s="28"/>
      <c r="D406" s="27"/>
      <c r="E406" s="28"/>
      <c r="F406" s="27"/>
      <c r="G406" s="28"/>
      <c r="H406" s="31"/>
      <c r="I406" s="31"/>
      <c r="J406" s="30"/>
      <c r="K406" s="30"/>
      <c r="L406" s="28"/>
      <c r="M406" s="31"/>
      <c r="N406" s="32"/>
      <c r="O406" s="28"/>
      <c r="P406" s="32"/>
      <c r="Q406" s="32"/>
      <c r="R406" s="31"/>
      <c r="S406" s="31"/>
      <c r="T406" s="30"/>
      <c r="U406" s="30"/>
      <c r="V406" s="30"/>
      <c r="W406" s="30"/>
      <c r="X406" s="30"/>
      <c r="Y406" s="30"/>
      <c r="Z406" s="30"/>
      <c r="AA406" s="30"/>
    </row>
    <row r="407" spans="1:27" ht="13.2" x14ac:dyDescent="0.25">
      <c r="A407" s="78"/>
      <c r="B407" s="28"/>
      <c r="C407" s="28"/>
      <c r="D407" s="27"/>
      <c r="E407" s="28"/>
      <c r="F407" s="27"/>
      <c r="G407" s="28"/>
      <c r="H407" s="31"/>
      <c r="I407" s="31"/>
      <c r="J407" s="30"/>
      <c r="K407" s="30"/>
      <c r="L407" s="28"/>
      <c r="M407" s="31"/>
      <c r="N407" s="32"/>
      <c r="O407" s="28"/>
      <c r="P407" s="32"/>
      <c r="Q407" s="32"/>
      <c r="R407" s="31"/>
      <c r="S407" s="31"/>
      <c r="T407" s="30"/>
      <c r="U407" s="30"/>
      <c r="V407" s="30"/>
      <c r="W407" s="30"/>
      <c r="X407" s="30"/>
      <c r="Y407" s="30"/>
      <c r="Z407" s="30"/>
      <c r="AA407" s="30"/>
    </row>
    <row r="408" spans="1:27" ht="13.2" x14ac:dyDescent="0.25">
      <c r="A408" s="78"/>
      <c r="B408" s="28"/>
      <c r="C408" s="28"/>
      <c r="D408" s="27"/>
      <c r="E408" s="28"/>
      <c r="F408" s="27"/>
      <c r="G408" s="28"/>
      <c r="H408" s="31"/>
      <c r="I408" s="31"/>
      <c r="J408" s="30"/>
      <c r="K408" s="30"/>
      <c r="L408" s="28"/>
      <c r="M408" s="31"/>
      <c r="N408" s="32"/>
      <c r="O408" s="28"/>
      <c r="P408" s="32"/>
      <c r="Q408" s="32"/>
      <c r="R408" s="31"/>
      <c r="S408" s="31"/>
      <c r="T408" s="30"/>
      <c r="U408" s="30"/>
      <c r="V408" s="30"/>
      <c r="W408" s="30"/>
      <c r="X408" s="30"/>
      <c r="Y408" s="30"/>
      <c r="Z408" s="30"/>
      <c r="AA408" s="30"/>
    </row>
    <row r="409" spans="1:27" ht="13.2" x14ac:dyDescent="0.25">
      <c r="A409" s="78"/>
      <c r="B409" s="28"/>
      <c r="C409" s="28"/>
      <c r="D409" s="27"/>
      <c r="E409" s="28"/>
      <c r="F409" s="27"/>
      <c r="G409" s="28"/>
      <c r="H409" s="31"/>
      <c r="I409" s="31"/>
      <c r="J409" s="30"/>
      <c r="K409" s="30"/>
      <c r="L409" s="28"/>
      <c r="M409" s="31"/>
      <c r="N409" s="32"/>
      <c r="O409" s="28"/>
      <c r="P409" s="32"/>
      <c r="Q409" s="32"/>
      <c r="R409" s="31"/>
      <c r="S409" s="31"/>
      <c r="T409" s="30"/>
      <c r="U409" s="30"/>
      <c r="V409" s="30"/>
      <c r="W409" s="30"/>
      <c r="X409" s="30"/>
      <c r="Y409" s="30"/>
      <c r="Z409" s="30"/>
      <c r="AA409" s="30"/>
    </row>
    <row r="410" spans="1:27" ht="13.2" x14ac:dyDescent="0.25">
      <c r="A410" s="78"/>
      <c r="B410" s="28"/>
      <c r="C410" s="28"/>
      <c r="D410" s="27"/>
      <c r="E410" s="28"/>
      <c r="F410" s="27"/>
      <c r="G410" s="28"/>
      <c r="H410" s="31"/>
      <c r="I410" s="31"/>
      <c r="J410" s="30"/>
      <c r="K410" s="30"/>
      <c r="L410" s="28"/>
      <c r="M410" s="31"/>
      <c r="N410" s="32"/>
      <c r="O410" s="28"/>
      <c r="P410" s="32"/>
      <c r="Q410" s="32"/>
      <c r="R410" s="31"/>
      <c r="S410" s="31"/>
      <c r="T410" s="30"/>
      <c r="U410" s="30"/>
      <c r="V410" s="30"/>
      <c r="W410" s="30"/>
      <c r="X410" s="30"/>
      <c r="Y410" s="30"/>
      <c r="Z410" s="30"/>
      <c r="AA410" s="30"/>
    </row>
    <row r="411" spans="1:27" ht="13.2" x14ac:dyDescent="0.25">
      <c r="A411" s="78"/>
      <c r="B411" s="28"/>
      <c r="C411" s="28"/>
      <c r="D411" s="27"/>
      <c r="E411" s="28"/>
      <c r="F411" s="27"/>
      <c r="G411" s="28"/>
      <c r="H411" s="31"/>
      <c r="I411" s="31"/>
      <c r="J411" s="30"/>
      <c r="K411" s="30"/>
      <c r="L411" s="28"/>
      <c r="M411" s="31"/>
      <c r="N411" s="32"/>
      <c r="O411" s="28"/>
      <c r="P411" s="32"/>
      <c r="Q411" s="32"/>
      <c r="R411" s="31"/>
      <c r="S411" s="31"/>
      <c r="T411" s="30"/>
      <c r="U411" s="30"/>
      <c r="V411" s="30"/>
      <c r="W411" s="30"/>
      <c r="X411" s="30"/>
      <c r="Y411" s="30"/>
      <c r="Z411" s="30"/>
      <c r="AA411" s="30"/>
    </row>
    <row r="412" spans="1:27" ht="13.2" x14ac:dyDescent="0.25">
      <c r="A412" s="78"/>
      <c r="B412" s="28"/>
      <c r="C412" s="28"/>
      <c r="D412" s="27"/>
      <c r="E412" s="28"/>
      <c r="F412" s="27"/>
      <c r="G412" s="28"/>
      <c r="H412" s="31"/>
      <c r="I412" s="31"/>
      <c r="J412" s="30"/>
      <c r="K412" s="30"/>
      <c r="L412" s="28"/>
      <c r="M412" s="31"/>
      <c r="N412" s="32"/>
      <c r="O412" s="28"/>
      <c r="P412" s="32"/>
      <c r="Q412" s="32"/>
      <c r="R412" s="31"/>
      <c r="S412" s="31"/>
      <c r="T412" s="30"/>
      <c r="U412" s="30"/>
      <c r="V412" s="30"/>
      <c r="W412" s="30"/>
      <c r="X412" s="30"/>
      <c r="Y412" s="30"/>
      <c r="Z412" s="30"/>
      <c r="AA412" s="30"/>
    </row>
    <row r="413" spans="1:27" ht="13.2" x14ac:dyDescent="0.25">
      <c r="A413" s="78"/>
      <c r="B413" s="28"/>
      <c r="C413" s="28"/>
      <c r="D413" s="27"/>
      <c r="E413" s="28"/>
      <c r="F413" s="27"/>
      <c r="G413" s="28"/>
      <c r="H413" s="31"/>
      <c r="I413" s="31"/>
      <c r="J413" s="30"/>
      <c r="K413" s="30"/>
      <c r="L413" s="28"/>
      <c r="M413" s="31"/>
      <c r="N413" s="32"/>
      <c r="O413" s="28"/>
      <c r="P413" s="32"/>
      <c r="Q413" s="32"/>
      <c r="R413" s="31"/>
      <c r="S413" s="31"/>
      <c r="T413" s="30"/>
      <c r="U413" s="30"/>
      <c r="V413" s="30"/>
      <c r="W413" s="30"/>
      <c r="X413" s="30"/>
      <c r="Y413" s="30"/>
      <c r="Z413" s="30"/>
      <c r="AA413" s="30"/>
    </row>
    <row r="414" spans="1:27" ht="13.2" x14ac:dyDescent="0.25">
      <c r="A414" s="78"/>
      <c r="B414" s="28"/>
      <c r="C414" s="28"/>
      <c r="D414" s="27"/>
      <c r="E414" s="28"/>
      <c r="F414" s="27"/>
      <c r="G414" s="28"/>
      <c r="H414" s="31"/>
      <c r="I414" s="31"/>
      <c r="J414" s="30"/>
      <c r="K414" s="30"/>
      <c r="L414" s="28"/>
      <c r="M414" s="31"/>
      <c r="N414" s="32"/>
      <c r="O414" s="28"/>
      <c r="P414" s="32"/>
      <c r="Q414" s="32"/>
      <c r="R414" s="31"/>
      <c r="S414" s="31"/>
      <c r="T414" s="30"/>
      <c r="U414" s="30"/>
      <c r="V414" s="30"/>
      <c r="W414" s="30"/>
      <c r="X414" s="30"/>
      <c r="Y414" s="30"/>
      <c r="Z414" s="30"/>
      <c r="AA414" s="30"/>
    </row>
    <row r="415" spans="1:27" ht="13.2" x14ac:dyDescent="0.25">
      <c r="A415" s="78"/>
      <c r="B415" s="28"/>
      <c r="C415" s="28"/>
      <c r="D415" s="27"/>
      <c r="E415" s="28"/>
      <c r="F415" s="27"/>
      <c r="G415" s="28"/>
      <c r="H415" s="31"/>
      <c r="I415" s="31"/>
      <c r="J415" s="30"/>
      <c r="K415" s="30"/>
      <c r="L415" s="28"/>
      <c r="M415" s="31"/>
      <c r="N415" s="32"/>
      <c r="O415" s="28"/>
      <c r="P415" s="32"/>
      <c r="Q415" s="32"/>
      <c r="R415" s="31"/>
      <c r="S415" s="31"/>
      <c r="T415" s="30"/>
      <c r="U415" s="30"/>
      <c r="V415" s="30"/>
      <c r="W415" s="30"/>
      <c r="X415" s="30"/>
      <c r="Y415" s="30"/>
      <c r="Z415" s="30"/>
      <c r="AA415" s="30"/>
    </row>
    <row r="416" spans="1:27" ht="13.2" x14ac:dyDescent="0.25">
      <c r="A416" s="78"/>
      <c r="B416" s="28"/>
      <c r="C416" s="28"/>
      <c r="D416" s="27"/>
      <c r="E416" s="28"/>
      <c r="F416" s="27"/>
      <c r="G416" s="28"/>
      <c r="H416" s="31"/>
      <c r="I416" s="31"/>
      <c r="J416" s="30"/>
      <c r="K416" s="30"/>
      <c r="L416" s="28"/>
      <c r="M416" s="31"/>
      <c r="N416" s="32"/>
      <c r="O416" s="28"/>
      <c r="P416" s="32"/>
      <c r="Q416" s="32"/>
      <c r="R416" s="31"/>
      <c r="S416" s="31"/>
      <c r="T416" s="30"/>
      <c r="U416" s="30"/>
      <c r="V416" s="30"/>
      <c r="W416" s="30"/>
      <c r="X416" s="30"/>
      <c r="Y416" s="30"/>
      <c r="Z416" s="30"/>
      <c r="AA416" s="30"/>
    </row>
    <row r="417" spans="1:27" ht="13.2" x14ac:dyDescent="0.25">
      <c r="A417" s="78"/>
      <c r="B417" s="28"/>
      <c r="C417" s="28"/>
      <c r="D417" s="27"/>
      <c r="E417" s="28"/>
      <c r="F417" s="27"/>
      <c r="G417" s="28"/>
      <c r="H417" s="31"/>
      <c r="I417" s="31"/>
      <c r="J417" s="30"/>
      <c r="K417" s="30"/>
      <c r="L417" s="28"/>
      <c r="M417" s="31"/>
      <c r="N417" s="32"/>
      <c r="O417" s="28"/>
      <c r="P417" s="32"/>
      <c r="Q417" s="32"/>
      <c r="R417" s="31"/>
      <c r="S417" s="31"/>
      <c r="T417" s="30"/>
      <c r="U417" s="30"/>
      <c r="V417" s="30"/>
      <c r="W417" s="30"/>
      <c r="X417" s="30"/>
      <c r="Y417" s="30"/>
      <c r="Z417" s="30"/>
      <c r="AA417" s="30"/>
    </row>
    <row r="418" spans="1:27" ht="13.2" x14ac:dyDescent="0.25">
      <c r="A418" s="78"/>
      <c r="B418" s="28"/>
      <c r="C418" s="28"/>
      <c r="D418" s="27"/>
      <c r="E418" s="28"/>
      <c r="F418" s="27"/>
      <c r="G418" s="28"/>
      <c r="H418" s="31"/>
      <c r="I418" s="31"/>
      <c r="J418" s="30"/>
      <c r="K418" s="30"/>
      <c r="L418" s="28"/>
      <c r="M418" s="31"/>
      <c r="N418" s="32"/>
      <c r="O418" s="28"/>
      <c r="P418" s="32"/>
      <c r="Q418" s="32"/>
      <c r="R418" s="31"/>
      <c r="S418" s="31"/>
      <c r="T418" s="30"/>
      <c r="U418" s="30"/>
      <c r="V418" s="30"/>
      <c r="W418" s="30"/>
      <c r="X418" s="30"/>
      <c r="Y418" s="30"/>
      <c r="Z418" s="30"/>
      <c r="AA418" s="30"/>
    </row>
    <row r="419" spans="1:27" ht="13.2" x14ac:dyDescent="0.25">
      <c r="A419" s="78"/>
      <c r="B419" s="28"/>
      <c r="C419" s="28"/>
      <c r="D419" s="27"/>
      <c r="E419" s="28"/>
      <c r="F419" s="27"/>
      <c r="G419" s="28"/>
      <c r="H419" s="31"/>
      <c r="I419" s="31"/>
      <c r="J419" s="30"/>
      <c r="K419" s="30"/>
      <c r="L419" s="28"/>
      <c r="M419" s="31"/>
      <c r="N419" s="32"/>
      <c r="O419" s="28"/>
      <c r="P419" s="32"/>
      <c r="Q419" s="32"/>
      <c r="R419" s="31"/>
      <c r="S419" s="31"/>
      <c r="T419" s="30"/>
      <c r="U419" s="30"/>
      <c r="V419" s="30"/>
      <c r="W419" s="30"/>
      <c r="X419" s="30"/>
      <c r="Y419" s="30"/>
      <c r="Z419" s="30"/>
      <c r="AA419" s="30"/>
    </row>
    <row r="420" spans="1:27" ht="13.2" x14ac:dyDescent="0.25">
      <c r="A420" s="78"/>
      <c r="B420" s="28"/>
      <c r="C420" s="28"/>
      <c r="D420" s="27"/>
      <c r="E420" s="28"/>
      <c r="F420" s="27"/>
      <c r="G420" s="28"/>
      <c r="H420" s="31"/>
      <c r="I420" s="31"/>
      <c r="J420" s="30"/>
      <c r="K420" s="30"/>
      <c r="L420" s="28"/>
      <c r="M420" s="31"/>
      <c r="N420" s="32"/>
      <c r="O420" s="28"/>
      <c r="P420" s="32"/>
      <c r="Q420" s="32"/>
      <c r="R420" s="31"/>
      <c r="S420" s="31"/>
      <c r="T420" s="30"/>
      <c r="U420" s="30"/>
      <c r="V420" s="30"/>
      <c r="W420" s="30"/>
      <c r="X420" s="30"/>
      <c r="Y420" s="30"/>
      <c r="Z420" s="30"/>
      <c r="AA420" s="30"/>
    </row>
    <row r="421" spans="1:27" ht="13.2" x14ac:dyDescent="0.25">
      <c r="A421" s="78"/>
      <c r="B421" s="28"/>
      <c r="C421" s="28"/>
      <c r="D421" s="27"/>
      <c r="E421" s="28"/>
      <c r="F421" s="27"/>
      <c r="G421" s="28"/>
      <c r="H421" s="31"/>
      <c r="I421" s="31"/>
      <c r="J421" s="30"/>
      <c r="K421" s="30"/>
      <c r="L421" s="28"/>
      <c r="M421" s="31"/>
      <c r="N421" s="32"/>
      <c r="O421" s="28"/>
      <c r="P421" s="32"/>
      <c r="Q421" s="32"/>
      <c r="R421" s="31"/>
      <c r="S421" s="31"/>
      <c r="T421" s="30"/>
      <c r="U421" s="30"/>
      <c r="V421" s="30"/>
      <c r="W421" s="30"/>
      <c r="X421" s="30"/>
      <c r="Y421" s="30"/>
      <c r="Z421" s="30"/>
      <c r="AA421" s="30"/>
    </row>
    <row r="422" spans="1:27" ht="13.2" x14ac:dyDescent="0.25">
      <c r="A422" s="78"/>
      <c r="B422" s="28"/>
      <c r="C422" s="28"/>
      <c r="D422" s="27"/>
      <c r="E422" s="28"/>
      <c r="F422" s="27"/>
      <c r="G422" s="28"/>
      <c r="H422" s="31"/>
      <c r="I422" s="31"/>
      <c r="J422" s="30"/>
      <c r="K422" s="30"/>
      <c r="L422" s="28"/>
      <c r="M422" s="31"/>
      <c r="N422" s="32"/>
      <c r="O422" s="28"/>
      <c r="P422" s="32"/>
      <c r="Q422" s="32"/>
      <c r="R422" s="31"/>
      <c r="S422" s="31"/>
      <c r="T422" s="30"/>
      <c r="U422" s="30"/>
      <c r="V422" s="30"/>
      <c r="W422" s="30"/>
      <c r="X422" s="30"/>
      <c r="Y422" s="30"/>
      <c r="Z422" s="30"/>
      <c r="AA422" s="30"/>
    </row>
    <row r="423" spans="1:27" ht="13.2" x14ac:dyDescent="0.25">
      <c r="A423" s="78"/>
      <c r="B423" s="28"/>
      <c r="C423" s="28"/>
      <c r="D423" s="27"/>
      <c r="E423" s="28"/>
      <c r="F423" s="27"/>
      <c r="G423" s="28"/>
      <c r="H423" s="31"/>
      <c r="I423" s="31"/>
      <c r="J423" s="30"/>
      <c r="K423" s="30"/>
      <c r="L423" s="28"/>
      <c r="M423" s="31"/>
      <c r="N423" s="32"/>
      <c r="O423" s="28"/>
      <c r="P423" s="32"/>
      <c r="Q423" s="32"/>
      <c r="R423" s="31"/>
      <c r="S423" s="31"/>
      <c r="T423" s="30"/>
      <c r="U423" s="30"/>
      <c r="V423" s="30"/>
      <c r="W423" s="30"/>
      <c r="X423" s="30"/>
      <c r="Y423" s="30"/>
      <c r="Z423" s="30"/>
      <c r="AA423" s="30"/>
    </row>
    <row r="424" spans="1:27" ht="13.2" x14ac:dyDescent="0.25">
      <c r="A424" s="78"/>
      <c r="B424" s="28"/>
      <c r="C424" s="28"/>
      <c r="D424" s="27"/>
      <c r="E424" s="28"/>
      <c r="F424" s="27"/>
      <c r="G424" s="28"/>
      <c r="H424" s="31"/>
      <c r="I424" s="31"/>
      <c r="J424" s="30"/>
      <c r="K424" s="30"/>
      <c r="L424" s="28"/>
      <c r="M424" s="31"/>
      <c r="N424" s="32"/>
      <c r="O424" s="28"/>
      <c r="P424" s="32"/>
      <c r="Q424" s="32"/>
      <c r="R424" s="31"/>
      <c r="S424" s="31"/>
      <c r="T424" s="30"/>
      <c r="U424" s="30"/>
      <c r="V424" s="30"/>
      <c r="W424" s="30"/>
      <c r="X424" s="30"/>
      <c r="Y424" s="30"/>
      <c r="Z424" s="30"/>
      <c r="AA424" s="30"/>
    </row>
    <row r="425" spans="1:27" ht="13.2" x14ac:dyDescent="0.25">
      <c r="A425" s="78"/>
      <c r="B425" s="28"/>
      <c r="C425" s="28"/>
      <c r="D425" s="27"/>
      <c r="E425" s="28"/>
      <c r="F425" s="27"/>
      <c r="G425" s="28"/>
      <c r="H425" s="31"/>
      <c r="I425" s="31"/>
      <c r="J425" s="30"/>
      <c r="K425" s="30"/>
      <c r="L425" s="28"/>
      <c r="M425" s="31"/>
      <c r="N425" s="32"/>
      <c r="O425" s="28"/>
      <c r="P425" s="32"/>
      <c r="Q425" s="32"/>
      <c r="R425" s="31"/>
      <c r="S425" s="31"/>
      <c r="T425" s="30"/>
      <c r="U425" s="30"/>
      <c r="V425" s="30"/>
      <c r="W425" s="30"/>
      <c r="X425" s="30"/>
      <c r="Y425" s="30"/>
      <c r="Z425" s="30"/>
      <c r="AA425" s="30"/>
    </row>
    <row r="426" spans="1:27" ht="13.2" x14ac:dyDescent="0.25">
      <c r="A426" s="78"/>
      <c r="B426" s="28"/>
      <c r="C426" s="28"/>
      <c r="D426" s="27"/>
      <c r="E426" s="28"/>
      <c r="F426" s="27"/>
      <c r="G426" s="28"/>
      <c r="H426" s="31"/>
      <c r="I426" s="31"/>
      <c r="J426" s="30"/>
      <c r="K426" s="30"/>
      <c r="L426" s="28"/>
      <c r="M426" s="31"/>
      <c r="N426" s="32"/>
      <c r="O426" s="28"/>
      <c r="P426" s="32"/>
      <c r="Q426" s="32"/>
      <c r="R426" s="31"/>
      <c r="S426" s="31"/>
      <c r="T426" s="30"/>
      <c r="U426" s="30"/>
      <c r="V426" s="30"/>
      <c r="W426" s="30"/>
      <c r="X426" s="30"/>
      <c r="Y426" s="30"/>
      <c r="Z426" s="30"/>
      <c r="AA426" s="30"/>
    </row>
    <row r="427" spans="1:27" ht="13.2" x14ac:dyDescent="0.25">
      <c r="A427" s="78"/>
      <c r="B427" s="28"/>
      <c r="C427" s="28"/>
      <c r="D427" s="27"/>
      <c r="E427" s="28"/>
      <c r="F427" s="27"/>
      <c r="G427" s="28"/>
      <c r="H427" s="31"/>
      <c r="I427" s="31"/>
      <c r="J427" s="30"/>
      <c r="K427" s="30"/>
      <c r="L427" s="28"/>
      <c r="M427" s="31"/>
      <c r="N427" s="32"/>
      <c r="O427" s="28"/>
      <c r="P427" s="32"/>
      <c r="Q427" s="32"/>
      <c r="R427" s="31"/>
      <c r="S427" s="31"/>
      <c r="T427" s="30"/>
      <c r="U427" s="30"/>
      <c r="V427" s="30"/>
      <c r="W427" s="30"/>
      <c r="X427" s="30"/>
      <c r="Y427" s="30"/>
      <c r="Z427" s="30"/>
      <c r="AA427" s="30"/>
    </row>
    <row r="428" spans="1:27" ht="13.2" x14ac:dyDescent="0.25">
      <c r="A428" s="78"/>
      <c r="B428" s="28"/>
      <c r="C428" s="28"/>
      <c r="D428" s="27"/>
      <c r="E428" s="28"/>
      <c r="F428" s="27"/>
      <c r="G428" s="28"/>
      <c r="H428" s="31"/>
      <c r="I428" s="31"/>
      <c r="J428" s="30"/>
      <c r="K428" s="30"/>
      <c r="L428" s="28"/>
      <c r="M428" s="31"/>
      <c r="N428" s="32"/>
      <c r="O428" s="28"/>
      <c r="P428" s="32"/>
      <c r="Q428" s="32"/>
      <c r="R428" s="31"/>
      <c r="S428" s="31"/>
      <c r="T428" s="30"/>
      <c r="U428" s="30"/>
      <c r="V428" s="30"/>
      <c r="W428" s="30"/>
      <c r="X428" s="30"/>
      <c r="Y428" s="30"/>
      <c r="Z428" s="30"/>
      <c r="AA428" s="30"/>
    </row>
    <row r="429" spans="1:27" ht="13.2" x14ac:dyDescent="0.25">
      <c r="A429" s="78"/>
      <c r="B429" s="28"/>
      <c r="C429" s="28"/>
      <c r="D429" s="27"/>
      <c r="E429" s="28"/>
      <c r="F429" s="27"/>
      <c r="G429" s="28"/>
      <c r="H429" s="31"/>
      <c r="I429" s="31"/>
      <c r="J429" s="30"/>
      <c r="K429" s="30"/>
      <c r="L429" s="28"/>
      <c r="M429" s="31"/>
      <c r="N429" s="32"/>
      <c r="O429" s="28"/>
      <c r="P429" s="32"/>
      <c r="Q429" s="32"/>
      <c r="R429" s="31"/>
      <c r="S429" s="31"/>
      <c r="T429" s="30"/>
      <c r="U429" s="30"/>
      <c r="V429" s="30"/>
      <c r="W429" s="30"/>
      <c r="X429" s="30"/>
      <c r="Y429" s="30"/>
      <c r="Z429" s="30"/>
      <c r="AA429" s="30"/>
    </row>
    <row r="430" spans="1:27" ht="13.2" x14ac:dyDescent="0.25">
      <c r="A430" s="78"/>
      <c r="B430" s="28"/>
      <c r="C430" s="28"/>
      <c r="D430" s="27"/>
      <c r="E430" s="28"/>
      <c r="F430" s="27"/>
      <c r="G430" s="28"/>
      <c r="H430" s="31"/>
      <c r="I430" s="31"/>
      <c r="J430" s="30"/>
      <c r="K430" s="30"/>
      <c r="L430" s="28"/>
      <c r="M430" s="31"/>
      <c r="N430" s="32"/>
      <c r="O430" s="28"/>
      <c r="P430" s="32"/>
      <c r="Q430" s="32"/>
      <c r="R430" s="31"/>
      <c r="S430" s="31"/>
      <c r="T430" s="30"/>
      <c r="U430" s="30"/>
      <c r="V430" s="30"/>
      <c r="W430" s="30"/>
      <c r="X430" s="30"/>
      <c r="Y430" s="30"/>
      <c r="Z430" s="30"/>
      <c r="AA430" s="30"/>
    </row>
    <row r="431" spans="1:27" ht="13.2" x14ac:dyDescent="0.25">
      <c r="A431" s="78"/>
      <c r="B431" s="28"/>
      <c r="C431" s="28"/>
      <c r="D431" s="27"/>
      <c r="E431" s="28"/>
      <c r="F431" s="27"/>
      <c r="G431" s="28"/>
      <c r="H431" s="31"/>
      <c r="I431" s="31"/>
      <c r="J431" s="30"/>
      <c r="K431" s="30"/>
      <c r="L431" s="28"/>
      <c r="M431" s="31"/>
      <c r="N431" s="32"/>
      <c r="O431" s="28"/>
      <c r="P431" s="32"/>
      <c r="Q431" s="32"/>
      <c r="R431" s="31"/>
      <c r="S431" s="31"/>
      <c r="T431" s="30"/>
      <c r="U431" s="30"/>
      <c r="V431" s="30"/>
      <c r="W431" s="30"/>
      <c r="X431" s="30"/>
      <c r="Y431" s="30"/>
      <c r="Z431" s="30"/>
      <c r="AA431" s="30"/>
    </row>
    <row r="432" spans="1:27" ht="13.2" x14ac:dyDescent="0.25">
      <c r="A432" s="78"/>
      <c r="B432" s="28"/>
      <c r="C432" s="28"/>
      <c r="D432" s="27"/>
      <c r="E432" s="28"/>
      <c r="F432" s="27"/>
      <c r="G432" s="28"/>
      <c r="H432" s="31"/>
      <c r="I432" s="31"/>
      <c r="J432" s="30"/>
      <c r="K432" s="30"/>
      <c r="L432" s="28"/>
      <c r="M432" s="31"/>
      <c r="N432" s="32"/>
      <c r="O432" s="28"/>
      <c r="P432" s="32"/>
      <c r="Q432" s="32"/>
      <c r="R432" s="31"/>
      <c r="S432" s="31"/>
      <c r="T432" s="30"/>
      <c r="U432" s="30"/>
      <c r="V432" s="30"/>
      <c r="W432" s="30"/>
      <c r="X432" s="30"/>
      <c r="Y432" s="30"/>
      <c r="Z432" s="30"/>
      <c r="AA432" s="30"/>
    </row>
    <row r="433" spans="1:27" ht="13.2" x14ac:dyDescent="0.25">
      <c r="A433" s="78"/>
      <c r="B433" s="28"/>
      <c r="C433" s="28"/>
      <c r="D433" s="27"/>
      <c r="E433" s="28"/>
      <c r="F433" s="27"/>
      <c r="G433" s="28"/>
      <c r="H433" s="31"/>
      <c r="I433" s="31"/>
      <c r="J433" s="30"/>
      <c r="K433" s="30"/>
      <c r="L433" s="28"/>
      <c r="M433" s="31"/>
      <c r="N433" s="32"/>
      <c r="O433" s="28"/>
      <c r="P433" s="32"/>
      <c r="Q433" s="32"/>
      <c r="R433" s="31"/>
      <c r="S433" s="31"/>
      <c r="T433" s="30"/>
      <c r="U433" s="30"/>
      <c r="V433" s="30"/>
      <c r="W433" s="30"/>
      <c r="X433" s="30"/>
      <c r="Y433" s="30"/>
      <c r="Z433" s="30"/>
      <c r="AA433" s="30"/>
    </row>
    <row r="434" spans="1:27" ht="13.2" x14ac:dyDescent="0.25">
      <c r="A434" s="78"/>
      <c r="B434" s="28"/>
      <c r="C434" s="28"/>
      <c r="D434" s="27"/>
      <c r="E434" s="28"/>
      <c r="F434" s="27"/>
      <c r="G434" s="28"/>
      <c r="H434" s="31"/>
      <c r="I434" s="31"/>
      <c r="J434" s="30"/>
      <c r="K434" s="30"/>
      <c r="L434" s="28"/>
      <c r="M434" s="31"/>
      <c r="N434" s="32"/>
      <c r="O434" s="28"/>
      <c r="P434" s="32"/>
      <c r="Q434" s="32"/>
      <c r="R434" s="31"/>
      <c r="S434" s="31"/>
      <c r="T434" s="30"/>
      <c r="U434" s="30"/>
      <c r="V434" s="30"/>
      <c r="W434" s="30"/>
      <c r="X434" s="30"/>
      <c r="Y434" s="30"/>
      <c r="Z434" s="30"/>
      <c r="AA434" s="30"/>
    </row>
    <row r="435" spans="1:27" ht="13.2" x14ac:dyDescent="0.25">
      <c r="A435" s="78"/>
      <c r="B435" s="28"/>
      <c r="C435" s="28"/>
      <c r="D435" s="27"/>
      <c r="E435" s="28"/>
      <c r="F435" s="27"/>
      <c r="G435" s="28"/>
      <c r="H435" s="31"/>
      <c r="I435" s="31"/>
      <c r="J435" s="30"/>
      <c r="K435" s="30"/>
      <c r="L435" s="28"/>
      <c r="M435" s="31"/>
      <c r="N435" s="32"/>
      <c r="O435" s="28"/>
      <c r="P435" s="32"/>
      <c r="Q435" s="32"/>
      <c r="R435" s="31"/>
      <c r="S435" s="31"/>
      <c r="T435" s="30"/>
      <c r="U435" s="30"/>
      <c r="V435" s="30"/>
      <c r="W435" s="30"/>
      <c r="X435" s="30"/>
      <c r="Y435" s="30"/>
      <c r="Z435" s="30"/>
      <c r="AA435" s="30"/>
    </row>
    <row r="436" spans="1:27" ht="13.2" x14ac:dyDescent="0.25">
      <c r="A436" s="78"/>
      <c r="B436" s="28"/>
      <c r="C436" s="28"/>
      <c r="D436" s="27"/>
      <c r="E436" s="28"/>
      <c r="F436" s="27"/>
      <c r="G436" s="28"/>
      <c r="H436" s="31"/>
      <c r="I436" s="31"/>
      <c r="J436" s="30"/>
      <c r="K436" s="30"/>
      <c r="L436" s="28"/>
      <c r="M436" s="31"/>
      <c r="N436" s="32"/>
      <c r="O436" s="28"/>
      <c r="P436" s="32"/>
      <c r="Q436" s="32"/>
      <c r="R436" s="31"/>
      <c r="S436" s="31"/>
      <c r="T436" s="30"/>
      <c r="U436" s="30"/>
      <c r="V436" s="30"/>
      <c r="W436" s="30"/>
      <c r="X436" s="30"/>
      <c r="Y436" s="30"/>
      <c r="Z436" s="30"/>
      <c r="AA436" s="30"/>
    </row>
    <row r="437" spans="1:27" ht="13.2" x14ac:dyDescent="0.25">
      <c r="A437" s="78"/>
      <c r="B437" s="28"/>
      <c r="C437" s="28"/>
      <c r="D437" s="27"/>
      <c r="E437" s="28"/>
      <c r="F437" s="27"/>
      <c r="G437" s="28"/>
      <c r="H437" s="31"/>
      <c r="I437" s="31"/>
      <c r="J437" s="30"/>
      <c r="K437" s="30"/>
      <c r="L437" s="28"/>
      <c r="M437" s="31"/>
      <c r="N437" s="32"/>
      <c r="O437" s="28"/>
      <c r="P437" s="32"/>
      <c r="Q437" s="32"/>
      <c r="R437" s="31"/>
      <c r="S437" s="31"/>
      <c r="T437" s="30"/>
      <c r="U437" s="30"/>
      <c r="V437" s="30"/>
      <c r="W437" s="30"/>
      <c r="X437" s="30"/>
      <c r="Y437" s="30"/>
      <c r="Z437" s="30"/>
      <c r="AA437" s="30"/>
    </row>
    <row r="438" spans="1:27" ht="13.2" x14ac:dyDescent="0.25">
      <c r="A438" s="78"/>
      <c r="B438" s="28"/>
      <c r="C438" s="28"/>
      <c r="D438" s="27"/>
      <c r="E438" s="28"/>
      <c r="F438" s="27"/>
      <c r="G438" s="28"/>
      <c r="H438" s="31"/>
      <c r="I438" s="31"/>
      <c r="J438" s="30"/>
      <c r="K438" s="30"/>
      <c r="L438" s="28"/>
      <c r="M438" s="31"/>
      <c r="N438" s="32"/>
      <c r="O438" s="28"/>
      <c r="P438" s="32"/>
      <c r="Q438" s="32"/>
      <c r="R438" s="31"/>
      <c r="S438" s="31"/>
      <c r="T438" s="30"/>
      <c r="U438" s="30"/>
      <c r="V438" s="30"/>
      <c r="W438" s="30"/>
      <c r="X438" s="30"/>
      <c r="Y438" s="30"/>
      <c r="Z438" s="30"/>
      <c r="AA438" s="30"/>
    </row>
    <row r="439" spans="1:27" ht="13.2" x14ac:dyDescent="0.25">
      <c r="A439" s="78"/>
      <c r="B439" s="28"/>
      <c r="C439" s="28"/>
      <c r="D439" s="27"/>
      <c r="E439" s="28"/>
      <c r="F439" s="27"/>
      <c r="G439" s="28"/>
      <c r="H439" s="31"/>
      <c r="I439" s="31"/>
      <c r="J439" s="30"/>
      <c r="K439" s="30"/>
      <c r="L439" s="28"/>
      <c r="M439" s="31"/>
      <c r="N439" s="32"/>
      <c r="O439" s="28"/>
      <c r="P439" s="32"/>
      <c r="Q439" s="32"/>
      <c r="R439" s="31"/>
      <c r="S439" s="31"/>
      <c r="T439" s="30"/>
      <c r="U439" s="30"/>
      <c r="V439" s="30"/>
      <c r="W439" s="30"/>
      <c r="X439" s="30"/>
      <c r="Y439" s="30"/>
      <c r="Z439" s="30"/>
      <c r="AA439" s="30"/>
    </row>
    <row r="440" spans="1:27" ht="13.2" x14ac:dyDescent="0.25">
      <c r="A440" s="78"/>
      <c r="B440" s="28"/>
      <c r="C440" s="28"/>
      <c r="D440" s="27"/>
      <c r="E440" s="28"/>
      <c r="F440" s="27"/>
      <c r="G440" s="28"/>
      <c r="H440" s="31"/>
      <c r="I440" s="31"/>
      <c r="J440" s="30"/>
      <c r="K440" s="30"/>
      <c r="L440" s="28"/>
      <c r="M440" s="31"/>
      <c r="N440" s="32"/>
      <c r="O440" s="28"/>
      <c r="P440" s="32"/>
      <c r="Q440" s="32"/>
      <c r="R440" s="31"/>
      <c r="S440" s="31"/>
      <c r="T440" s="30"/>
      <c r="U440" s="30"/>
      <c r="V440" s="30"/>
      <c r="W440" s="30"/>
      <c r="X440" s="30"/>
      <c r="Y440" s="30"/>
      <c r="Z440" s="30"/>
      <c r="AA440" s="30"/>
    </row>
    <row r="441" spans="1:27" ht="13.2" x14ac:dyDescent="0.25">
      <c r="A441" s="78"/>
      <c r="B441" s="28"/>
      <c r="C441" s="28"/>
      <c r="D441" s="27"/>
      <c r="E441" s="28"/>
      <c r="F441" s="27"/>
      <c r="G441" s="28"/>
      <c r="H441" s="31"/>
      <c r="I441" s="31"/>
      <c r="J441" s="30"/>
      <c r="K441" s="30"/>
      <c r="L441" s="28"/>
      <c r="M441" s="31"/>
      <c r="N441" s="32"/>
      <c r="O441" s="28"/>
      <c r="P441" s="32"/>
      <c r="Q441" s="32"/>
      <c r="R441" s="31"/>
      <c r="S441" s="31"/>
      <c r="T441" s="30"/>
      <c r="U441" s="30"/>
      <c r="V441" s="30"/>
      <c r="W441" s="30"/>
      <c r="X441" s="30"/>
      <c r="Y441" s="30"/>
      <c r="Z441" s="30"/>
      <c r="AA441" s="30"/>
    </row>
    <row r="442" spans="1:27" ht="13.2" x14ac:dyDescent="0.25">
      <c r="A442" s="78"/>
      <c r="B442" s="28"/>
      <c r="C442" s="28"/>
      <c r="D442" s="27"/>
      <c r="E442" s="28"/>
      <c r="F442" s="27"/>
      <c r="G442" s="28"/>
      <c r="H442" s="31"/>
      <c r="I442" s="31"/>
      <c r="J442" s="30"/>
      <c r="K442" s="30"/>
      <c r="L442" s="28"/>
      <c r="M442" s="31"/>
      <c r="N442" s="32"/>
      <c r="O442" s="28"/>
      <c r="P442" s="32"/>
      <c r="Q442" s="32"/>
      <c r="R442" s="31"/>
      <c r="S442" s="31"/>
      <c r="T442" s="30"/>
      <c r="U442" s="30"/>
      <c r="V442" s="30"/>
      <c r="W442" s="30"/>
      <c r="X442" s="30"/>
      <c r="Y442" s="30"/>
      <c r="Z442" s="30"/>
      <c r="AA442" s="30"/>
    </row>
    <row r="443" spans="1:27" ht="13.2" x14ac:dyDescent="0.25">
      <c r="A443" s="78"/>
      <c r="B443" s="28"/>
      <c r="C443" s="28"/>
      <c r="D443" s="27"/>
      <c r="E443" s="28"/>
      <c r="F443" s="27"/>
      <c r="G443" s="28"/>
      <c r="H443" s="31"/>
      <c r="I443" s="31"/>
      <c r="J443" s="30"/>
      <c r="K443" s="30"/>
      <c r="L443" s="28"/>
      <c r="M443" s="31"/>
      <c r="N443" s="32"/>
      <c r="O443" s="28"/>
      <c r="P443" s="32"/>
      <c r="Q443" s="32"/>
      <c r="R443" s="31"/>
      <c r="S443" s="31"/>
      <c r="T443" s="30"/>
      <c r="U443" s="30"/>
      <c r="V443" s="30"/>
      <c r="W443" s="30"/>
      <c r="X443" s="30"/>
      <c r="Y443" s="30"/>
      <c r="Z443" s="30"/>
      <c r="AA443" s="30"/>
    </row>
    <row r="444" spans="1:27" ht="13.2" x14ac:dyDescent="0.25">
      <c r="A444" s="78"/>
      <c r="B444" s="28"/>
      <c r="C444" s="28"/>
      <c r="D444" s="27"/>
      <c r="E444" s="28"/>
      <c r="F444" s="27"/>
      <c r="G444" s="28"/>
      <c r="H444" s="31"/>
      <c r="I444" s="31"/>
      <c r="J444" s="30"/>
      <c r="K444" s="30"/>
      <c r="L444" s="28"/>
      <c r="M444" s="31"/>
      <c r="N444" s="32"/>
      <c r="O444" s="28"/>
      <c r="P444" s="32"/>
      <c r="Q444" s="32"/>
      <c r="R444" s="31"/>
      <c r="S444" s="31"/>
      <c r="T444" s="30"/>
      <c r="U444" s="30"/>
      <c r="V444" s="30"/>
      <c r="W444" s="30"/>
      <c r="X444" s="30"/>
      <c r="Y444" s="30"/>
      <c r="Z444" s="30"/>
      <c r="AA444" s="30"/>
    </row>
    <row r="445" spans="1:27" ht="13.2" x14ac:dyDescent="0.25">
      <c r="A445" s="78"/>
      <c r="B445" s="28"/>
      <c r="C445" s="28"/>
      <c r="D445" s="27"/>
      <c r="E445" s="28"/>
      <c r="F445" s="27"/>
      <c r="G445" s="28"/>
      <c r="H445" s="31"/>
      <c r="I445" s="31"/>
      <c r="J445" s="30"/>
      <c r="K445" s="30"/>
      <c r="L445" s="28"/>
      <c r="M445" s="31"/>
      <c r="N445" s="32"/>
      <c r="O445" s="28"/>
      <c r="P445" s="32"/>
      <c r="Q445" s="32"/>
      <c r="R445" s="31"/>
      <c r="S445" s="31"/>
      <c r="T445" s="30"/>
      <c r="U445" s="30"/>
      <c r="V445" s="30"/>
      <c r="W445" s="30"/>
      <c r="X445" s="30"/>
      <c r="Y445" s="30"/>
      <c r="Z445" s="30"/>
      <c r="AA445" s="30"/>
    </row>
    <row r="446" spans="1:27" ht="13.2" x14ac:dyDescent="0.25">
      <c r="A446" s="78"/>
      <c r="B446" s="28"/>
      <c r="C446" s="28"/>
      <c r="D446" s="27"/>
      <c r="E446" s="28"/>
      <c r="F446" s="27"/>
      <c r="G446" s="28"/>
      <c r="H446" s="31"/>
      <c r="I446" s="31"/>
      <c r="J446" s="30"/>
      <c r="K446" s="30"/>
      <c r="L446" s="28"/>
      <c r="M446" s="31"/>
      <c r="N446" s="32"/>
      <c r="O446" s="28"/>
      <c r="P446" s="32"/>
      <c r="Q446" s="32"/>
      <c r="R446" s="31"/>
      <c r="S446" s="31"/>
      <c r="T446" s="30"/>
      <c r="U446" s="30"/>
      <c r="V446" s="30"/>
      <c r="W446" s="30"/>
      <c r="X446" s="30"/>
      <c r="Y446" s="30"/>
      <c r="Z446" s="30"/>
      <c r="AA446" s="30"/>
    </row>
    <row r="447" spans="1:27" ht="13.2" x14ac:dyDescent="0.25">
      <c r="A447" s="78"/>
      <c r="B447" s="28"/>
      <c r="C447" s="28"/>
      <c r="D447" s="27"/>
      <c r="E447" s="28"/>
      <c r="F447" s="27"/>
      <c r="G447" s="28"/>
      <c r="H447" s="31"/>
      <c r="I447" s="31"/>
      <c r="J447" s="30"/>
      <c r="K447" s="30"/>
      <c r="L447" s="28"/>
      <c r="M447" s="31"/>
      <c r="N447" s="32"/>
      <c r="O447" s="28"/>
      <c r="P447" s="32"/>
      <c r="Q447" s="32"/>
      <c r="R447" s="31"/>
      <c r="S447" s="31"/>
      <c r="T447" s="30"/>
      <c r="U447" s="30"/>
      <c r="V447" s="30"/>
      <c r="W447" s="30"/>
      <c r="X447" s="30"/>
      <c r="Y447" s="30"/>
      <c r="Z447" s="30"/>
      <c r="AA447" s="30"/>
    </row>
    <row r="448" spans="1:27" ht="13.2" x14ac:dyDescent="0.25">
      <c r="A448" s="78"/>
      <c r="B448" s="28"/>
      <c r="C448" s="28"/>
      <c r="D448" s="27"/>
      <c r="E448" s="28"/>
      <c r="F448" s="27"/>
      <c r="G448" s="28"/>
      <c r="H448" s="31"/>
      <c r="I448" s="31"/>
      <c r="J448" s="30"/>
      <c r="K448" s="30"/>
      <c r="L448" s="28"/>
      <c r="M448" s="31"/>
      <c r="N448" s="32"/>
      <c r="O448" s="28"/>
      <c r="P448" s="32"/>
      <c r="Q448" s="32"/>
      <c r="R448" s="31"/>
      <c r="S448" s="31"/>
      <c r="T448" s="30"/>
      <c r="U448" s="30"/>
      <c r="V448" s="30"/>
      <c r="W448" s="30"/>
      <c r="X448" s="30"/>
      <c r="Y448" s="30"/>
      <c r="Z448" s="30"/>
      <c r="AA448" s="30"/>
    </row>
    <row r="449" spans="1:27" ht="13.2" x14ac:dyDescent="0.25">
      <c r="A449" s="78"/>
      <c r="B449" s="28"/>
      <c r="C449" s="28"/>
      <c r="D449" s="27"/>
      <c r="E449" s="28"/>
      <c r="F449" s="27"/>
      <c r="G449" s="28"/>
      <c r="H449" s="31"/>
      <c r="I449" s="31"/>
      <c r="J449" s="30"/>
      <c r="K449" s="30"/>
      <c r="L449" s="28"/>
      <c r="M449" s="31"/>
      <c r="N449" s="32"/>
      <c r="O449" s="28"/>
      <c r="P449" s="32"/>
      <c r="Q449" s="32"/>
      <c r="R449" s="31"/>
      <c r="S449" s="31"/>
      <c r="T449" s="30"/>
      <c r="U449" s="30"/>
      <c r="V449" s="30"/>
      <c r="W449" s="30"/>
      <c r="X449" s="30"/>
      <c r="Y449" s="30"/>
      <c r="Z449" s="30"/>
      <c r="AA449" s="30"/>
    </row>
    <row r="450" spans="1:27" ht="13.2" x14ac:dyDescent="0.25">
      <c r="A450" s="78"/>
      <c r="B450" s="28"/>
      <c r="C450" s="28"/>
      <c r="D450" s="27"/>
      <c r="E450" s="28"/>
      <c r="F450" s="27"/>
      <c r="G450" s="28"/>
      <c r="H450" s="31"/>
      <c r="I450" s="31"/>
      <c r="J450" s="30"/>
      <c r="K450" s="30"/>
      <c r="L450" s="28"/>
      <c r="M450" s="31"/>
      <c r="N450" s="32"/>
      <c r="O450" s="28"/>
      <c r="P450" s="32"/>
      <c r="Q450" s="32"/>
      <c r="R450" s="31"/>
      <c r="S450" s="31"/>
      <c r="T450" s="30"/>
      <c r="U450" s="30"/>
      <c r="V450" s="30"/>
      <c r="W450" s="30"/>
      <c r="X450" s="30"/>
      <c r="Y450" s="30"/>
      <c r="Z450" s="30"/>
      <c r="AA450" s="30"/>
    </row>
    <row r="451" spans="1:27" ht="13.2" x14ac:dyDescent="0.25">
      <c r="A451" s="78"/>
      <c r="B451" s="28"/>
      <c r="C451" s="28"/>
      <c r="D451" s="27"/>
      <c r="E451" s="28"/>
      <c r="F451" s="27"/>
      <c r="G451" s="28"/>
      <c r="H451" s="31"/>
      <c r="I451" s="31"/>
      <c r="J451" s="30"/>
      <c r="K451" s="30"/>
      <c r="L451" s="28"/>
      <c r="M451" s="31"/>
      <c r="N451" s="32"/>
      <c r="O451" s="28"/>
      <c r="P451" s="32"/>
      <c r="Q451" s="32"/>
      <c r="R451" s="31"/>
      <c r="S451" s="31"/>
      <c r="T451" s="30"/>
      <c r="U451" s="30"/>
      <c r="V451" s="30"/>
      <c r="W451" s="30"/>
      <c r="X451" s="30"/>
      <c r="Y451" s="30"/>
      <c r="Z451" s="30"/>
      <c r="AA451" s="30"/>
    </row>
    <row r="452" spans="1:27" ht="13.2" x14ac:dyDescent="0.25">
      <c r="A452" s="78"/>
      <c r="B452" s="28"/>
      <c r="C452" s="28"/>
      <c r="D452" s="27"/>
      <c r="E452" s="28"/>
      <c r="F452" s="27"/>
      <c r="G452" s="28"/>
      <c r="H452" s="31"/>
      <c r="I452" s="31"/>
      <c r="J452" s="30"/>
      <c r="K452" s="30"/>
      <c r="L452" s="28"/>
      <c r="M452" s="31"/>
      <c r="N452" s="32"/>
      <c r="O452" s="28"/>
      <c r="P452" s="32"/>
      <c r="Q452" s="32"/>
      <c r="R452" s="31"/>
      <c r="S452" s="31"/>
      <c r="T452" s="30"/>
      <c r="U452" s="30"/>
      <c r="V452" s="30"/>
      <c r="W452" s="30"/>
      <c r="X452" s="30"/>
      <c r="Y452" s="30"/>
      <c r="Z452" s="30"/>
      <c r="AA452" s="30"/>
    </row>
    <row r="453" spans="1:27" ht="13.2" x14ac:dyDescent="0.25">
      <c r="A453" s="78"/>
      <c r="B453" s="28"/>
      <c r="C453" s="28"/>
      <c r="D453" s="27"/>
      <c r="E453" s="28"/>
      <c r="F453" s="27"/>
      <c r="G453" s="28"/>
      <c r="H453" s="31"/>
      <c r="I453" s="31"/>
      <c r="J453" s="30"/>
      <c r="K453" s="30"/>
      <c r="L453" s="28"/>
      <c r="M453" s="31"/>
      <c r="N453" s="32"/>
      <c r="O453" s="28"/>
      <c r="P453" s="32"/>
      <c r="Q453" s="32"/>
      <c r="R453" s="31"/>
      <c r="S453" s="31"/>
      <c r="T453" s="30"/>
      <c r="U453" s="30"/>
      <c r="V453" s="30"/>
      <c r="W453" s="30"/>
      <c r="X453" s="30"/>
      <c r="Y453" s="30"/>
      <c r="Z453" s="30"/>
      <c r="AA453" s="30"/>
    </row>
    <row r="454" spans="1:27" ht="13.2" x14ac:dyDescent="0.25">
      <c r="A454" s="78"/>
      <c r="B454" s="28"/>
      <c r="C454" s="28"/>
      <c r="D454" s="27"/>
      <c r="E454" s="28"/>
      <c r="F454" s="27"/>
      <c r="G454" s="28"/>
      <c r="H454" s="31"/>
      <c r="I454" s="31"/>
      <c r="J454" s="30"/>
      <c r="K454" s="30"/>
      <c r="L454" s="28"/>
      <c r="M454" s="31"/>
      <c r="N454" s="32"/>
      <c r="O454" s="28"/>
      <c r="P454" s="32"/>
      <c r="Q454" s="32"/>
      <c r="R454" s="31"/>
      <c r="S454" s="31"/>
      <c r="T454" s="30"/>
      <c r="U454" s="30"/>
      <c r="V454" s="30"/>
      <c r="W454" s="30"/>
      <c r="X454" s="30"/>
      <c r="Y454" s="30"/>
      <c r="Z454" s="30"/>
      <c r="AA454" s="30"/>
    </row>
    <row r="455" spans="1:27" ht="13.2" x14ac:dyDescent="0.25">
      <c r="A455" s="78"/>
      <c r="B455" s="28"/>
      <c r="C455" s="28"/>
      <c r="D455" s="27"/>
      <c r="E455" s="28"/>
      <c r="F455" s="27"/>
      <c r="G455" s="28"/>
      <c r="H455" s="31"/>
      <c r="I455" s="31"/>
      <c r="J455" s="30"/>
      <c r="K455" s="30"/>
      <c r="L455" s="28"/>
      <c r="M455" s="31"/>
      <c r="N455" s="32"/>
      <c r="O455" s="28"/>
      <c r="P455" s="32"/>
      <c r="Q455" s="32"/>
      <c r="R455" s="31"/>
      <c r="S455" s="31"/>
      <c r="T455" s="30"/>
      <c r="U455" s="30"/>
      <c r="V455" s="30"/>
      <c r="W455" s="30"/>
      <c r="X455" s="30"/>
      <c r="Y455" s="30"/>
      <c r="Z455" s="30"/>
      <c r="AA455" s="30"/>
    </row>
    <row r="456" spans="1:27" ht="13.2" x14ac:dyDescent="0.25">
      <c r="A456" s="78"/>
      <c r="B456" s="28"/>
      <c r="C456" s="28"/>
      <c r="D456" s="27"/>
      <c r="E456" s="28"/>
      <c r="F456" s="27"/>
      <c r="G456" s="28"/>
      <c r="H456" s="31"/>
      <c r="I456" s="31"/>
      <c r="J456" s="30"/>
      <c r="K456" s="30"/>
      <c r="L456" s="28"/>
      <c r="M456" s="31"/>
      <c r="N456" s="32"/>
      <c r="O456" s="28"/>
      <c r="P456" s="32"/>
      <c r="Q456" s="32"/>
      <c r="R456" s="31"/>
      <c r="S456" s="31"/>
      <c r="T456" s="30"/>
      <c r="U456" s="30"/>
      <c r="V456" s="30"/>
      <c r="W456" s="30"/>
      <c r="X456" s="30"/>
      <c r="Y456" s="30"/>
      <c r="Z456" s="30"/>
      <c r="AA456" s="30"/>
    </row>
    <row r="457" spans="1:27" ht="13.2" x14ac:dyDescent="0.25">
      <c r="A457" s="78"/>
      <c r="B457" s="28"/>
      <c r="C457" s="28"/>
      <c r="D457" s="27"/>
      <c r="E457" s="28"/>
      <c r="F457" s="27"/>
      <c r="G457" s="28"/>
      <c r="H457" s="31"/>
      <c r="I457" s="31"/>
      <c r="J457" s="30"/>
      <c r="K457" s="30"/>
      <c r="L457" s="28"/>
      <c r="M457" s="31"/>
      <c r="N457" s="32"/>
      <c r="O457" s="28"/>
      <c r="P457" s="32"/>
      <c r="Q457" s="32"/>
      <c r="R457" s="31"/>
      <c r="S457" s="31"/>
      <c r="T457" s="30"/>
      <c r="U457" s="30"/>
      <c r="V457" s="30"/>
      <c r="W457" s="30"/>
      <c r="X457" s="30"/>
      <c r="Y457" s="30"/>
      <c r="Z457" s="30"/>
      <c r="AA457" s="30"/>
    </row>
    <row r="458" spans="1:27" ht="13.2" x14ac:dyDescent="0.25">
      <c r="A458" s="78"/>
      <c r="B458" s="28"/>
      <c r="C458" s="28"/>
      <c r="D458" s="27"/>
      <c r="E458" s="28"/>
      <c r="F458" s="27"/>
      <c r="G458" s="28"/>
      <c r="H458" s="31"/>
      <c r="I458" s="31"/>
      <c r="J458" s="30"/>
      <c r="K458" s="30"/>
      <c r="L458" s="28"/>
      <c r="M458" s="31"/>
      <c r="N458" s="32"/>
      <c r="O458" s="28"/>
      <c r="P458" s="32"/>
      <c r="Q458" s="32"/>
      <c r="R458" s="31"/>
      <c r="S458" s="31"/>
      <c r="T458" s="30"/>
      <c r="U458" s="30"/>
      <c r="V458" s="30"/>
      <c r="W458" s="30"/>
      <c r="X458" s="30"/>
      <c r="Y458" s="30"/>
      <c r="Z458" s="30"/>
      <c r="AA458" s="30"/>
    </row>
    <row r="459" spans="1:27" ht="13.2" x14ac:dyDescent="0.25">
      <c r="A459" s="78"/>
      <c r="B459" s="28"/>
      <c r="C459" s="28"/>
      <c r="D459" s="27"/>
      <c r="E459" s="28"/>
      <c r="F459" s="27"/>
      <c r="G459" s="28"/>
      <c r="H459" s="31"/>
      <c r="I459" s="31"/>
      <c r="J459" s="30"/>
      <c r="K459" s="30"/>
      <c r="L459" s="28"/>
      <c r="M459" s="31"/>
      <c r="N459" s="32"/>
      <c r="O459" s="28"/>
      <c r="P459" s="32"/>
      <c r="Q459" s="32"/>
      <c r="R459" s="31"/>
      <c r="S459" s="31"/>
      <c r="T459" s="30"/>
      <c r="U459" s="30"/>
      <c r="V459" s="30"/>
      <c r="W459" s="30"/>
      <c r="X459" s="30"/>
      <c r="Y459" s="30"/>
      <c r="Z459" s="30"/>
      <c r="AA459" s="30"/>
    </row>
    <row r="460" spans="1:27" ht="13.2" x14ac:dyDescent="0.25">
      <c r="A460" s="78"/>
      <c r="B460" s="28"/>
      <c r="C460" s="28"/>
      <c r="D460" s="27"/>
      <c r="E460" s="28"/>
      <c r="F460" s="27"/>
      <c r="G460" s="28"/>
      <c r="H460" s="31"/>
      <c r="I460" s="31"/>
      <c r="J460" s="30"/>
      <c r="K460" s="30"/>
      <c r="L460" s="28"/>
      <c r="M460" s="31"/>
      <c r="N460" s="32"/>
      <c r="O460" s="28"/>
      <c r="P460" s="32"/>
      <c r="Q460" s="32"/>
      <c r="R460" s="31"/>
      <c r="S460" s="31"/>
      <c r="T460" s="30"/>
      <c r="U460" s="30"/>
      <c r="V460" s="30"/>
      <c r="W460" s="30"/>
      <c r="X460" s="30"/>
      <c r="Y460" s="30"/>
      <c r="Z460" s="30"/>
      <c r="AA460" s="30"/>
    </row>
    <row r="461" spans="1:27" ht="13.2" x14ac:dyDescent="0.25">
      <c r="A461" s="78"/>
      <c r="B461" s="28"/>
      <c r="C461" s="28"/>
      <c r="D461" s="27"/>
      <c r="E461" s="28"/>
      <c r="F461" s="27"/>
      <c r="G461" s="28"/>
      <c r="H461" s="31"/>
      <c r="I461" s="31"/>
      <c r="J461" s="30"/>
      <c r="K461" s="30"/>
      <c r="L461" s="28"/>
      <c r="M461" s="31"/>
      <c r="N461" s="32"/>
      <c r="O461" s="28"/>
      <c r="P461" s="32"/>
      <c r="Q461" s="32"/>
      <c r="R461" s="31"/>
      <c r="S461" s="31"/>
      <c r="T461" s="30"/>
      <c r="U461" s="30"/>
      <c r="V461" s="30"/>
      <c r="W461" s="30"/>
      <c r="X461" s="30"/>
      <c r="Y461" s="30"/>
      <c r="Z461" s="30"/>
      <c r="AA461" s="30"/>
    </row>
    <row r="462" spans="1:27" ht="13.2" x14ac:dyDescent="0.25">
      <c r="A462" s="78"/>
      <c r="B462" s="28"/>
      <c r="C462" s="28"/>
      <c r="D462" s="27"/>
      <c r="E462" s="28"/>
      <c r="F462" s="27"/>
      <c r="G462" s="28"/>
      <c r="H462" s="31"/>
      <c r="I462" s="31"/>
      <c r="J462" s="30"/>
      <c r="K462" s="30"/>
      <c r="L462" s="28"/>
      <c r="M462" s="31"/>
      <c r="N462" s="32"/>
      <c r="O462" s="28"/>
      <c r="P462" s="32"/>
      <c r="Q462" s="32"/>
      <c r="R462" s="31"/>
      <c r="S462" s="31"/>
      <c r="T462" s="30"/>
      <c r="U462" s="30"/>
      <c r="V462" s="30"/>
      <c r="W462" s="30"/>
      <c r="X462" s="30"/>
      <c r="Y462" s="30"/>
      <c r="Z462" s="30"/>
      <c r="AA462" s="30"/>
    </row>
    <row r="463" spans="1:27" ht="13.2" x14ac:dyDescent="0.25">
      <c r="A463" s="78"/>
      <c r="B463" s="28"/>
      <c r="C463" s="28"/>
      <c r="D463" s="27"/>
      <c r="E463" s="28"/>
      <c r="F463" s="27"/>
      <c r="G463" s="28"/>
      <c r="H463" s="31"/>
      <c r="I463" s="31"/>
      <c r="J463" s="30"/>
      <c r="K463" s="30"/>
      <c r="L463" s="28"/>
      <c r="M463" s="31"/>
      <c r="N463" s="32"/>
      <c r="O463" s="28"/>
      <c r="P463" s="32"/>
      <c r="Q463" s="32"/>
      <c r="R463" s="31"/>
      <c r="S463" s="31"/>
      <c r="T463" s="30"/>
      <c r="U463" s="30"/>
      <c r="V463" s="30"/>
      <c r="W463" s="30"/>
      <c r="X463" s="30"/>
      <c r="Y463" s="30"/>
      <c r="Z463" s="30"/>
      <c r="AA463" s="30"/>
    </row>
    <row r="464" spans="1:27" ht="13.2" x14ac:dyDescent="0.25">
      <c r="A464" s="78"/>
      <c r="B464" s="28"/>
      <c r="C464" s="28"/>
      <c r="D464" s="27"/>
      <c r="E464" s="28"/>
      <c r="F464" s="27"/>
      <c r="G464" s="28"/>
      <c r="H464" s="31"/>
      <c r="I464" s="31"/>
      <c r="J464" s="30"/>
      <c r="K464" s="30"/>
      <c r="L464" s="28"/>
      <c r="M464" s="31"/>
      <c r="N464" s="32"/>
      <c r="O464" s="28"/>
      <c r="P464" s="32"/>
      <c r="Q464" s="32"/>
      <c r="R464" s="31"/>
      <c r="S464" s="31"/>
      <c r="T464" s="30"/>
      <c r="U464" s="30"/>
      <c r="V464" s="30"/>
      <c r="W464" s="30"/>
      <c r="X464" s="30"/>
      <c r="Y464" s="30"/>
      <c r="Z464" s="30"/>
      <c r="AA464" s="30"/>
    </row>
    <row r="465" spans="1:27" ht="13.2" x14ac:dyDescent="0.25">
      <c r="A465" s="78"/>
      <c r="B465" s="28"/>
      <c r="C465" s="28"/>
      <c r="D465" s="27"/>
      <c r="E465" s="28"/>
      <c r="F465" s="27"/>
      <c r="G465" s="28"/>
      <c r="H465" s="31"/>
      <c r="I465" s="31"/>
      <c r="J465" s="30"/>
      <c r="K465" s="30"/>
      <c r="L465" s="28"/>
      <c r="M465" s="31"/>
      <c r="N465" s="32"/>
      <c r="O465" s="28"/>
      <c r="P465" s="32"/>
      <c r="Q465" s="32"/>
      <c r="R465" s="31"/>
      <c r="S465" s="31"/>
      <c r="T465" s="30"/>
      <c r="U465" s="30"/>
      <c r="V465" s="30"/>
      <c r="W465" s="30"/>
      <c r="X465" s="30"/>
      <c r="Y465" s="30"/>
      <c r="Z465" s="30"/>
      <c r="AA465" s="30"/>
    </row>
    <row r="466" spans="1:27" ht="13.2" x14ac:dyDescent="0.25">
      <c r="A466" s="78"/>
      <c r="B466" s="28"/>
      <c r="C466" s="28"/>
      <c r="D466" s="27"/>
      <c r="E466" s="28"/>
      <c r="F466" s="27"/>
      <c r="G466" s="28"/>
      <c r="H466" s="31"/>
      <c r="I466" s="31"/>
      <c r="J466" s="30"/>
      <c r="K466" s="30"/>
      <c r="L466" s="28"/>
      <c r="M466" s="31"/>
      <c r="N466" s="32"/>
      <c r="O466" s="28"/>
      <c r="P466" s="32"/>
      <c r="Q466" s="32"/>
      <c r="R466" s="31"/>
      <c r="S466" s="31"/>
      <c r="T466" s="30"/>
      <c r="U466" s="30"/>
      <c r="V466" s="30"/>
      <c r="W466" s="30"/>
      <c r="X466" s="30"/>
      <c r="Y466" s="30"/>
      <c r="Z466" s="30"/>
      <c r="AA466" s="30"/>
    </row>
    <row r="467" spans="1:27" ht="13.2" x14ac:dyDescent="0.25">
      <c r="A467" s="78"/>
      <c r="B467" s="28"/>
      <c r="C467" s="28"/>
      <c r="D467" s="27"/>
      <c r="E467" s="28"/>
      <c r="F467" s="27"/>
      <c r="G467" s="28"/>
      <c r="H467" s="31"/>
      <c r="I467" s="31"/>
      <c r="J467" s="30"/>
      <c r="K467" s="30"/>
      <c r="L467" s="28"/>
      <c r="M467" s="31"/>
      <c r="N467" s="32"/>
      <c r="O467" s="28"/>
      <c r="P467" s="32"/>
      <c r="Q467" s="32"/>
      <c r="R467" s="31"/>
      <c r="S467" s="31"/>
      <c r="T467" s="30"/>
      <c r="U467" s="30"/>
      <c r="V467" s="30"/>
      <c r="W467" s="30"/>
      <c r="X467" s="30"/>
      <c r="Y467" s="30"/>
      <c r="Z467" s="30"/>
      <c r="AA467" s="30"/>
    </row>
    <row r="468" spans="1:27" ht="13.2" x14ac:dyDescent="0.25">
      <c r="A468" s="78"/>
      <c r="B468" s="28"/>
      <c r="C468" s="28"/>
      <c r="D468" s="27"/>
      <c r="E468" s="28"/>
      <c r="F468" s="27"/>
      <c r="G468" s="28"/>
      <c r="H468" s="31"/>
      <c r="I468" s="31"/>
      <c r="J468" s="30"/>
      <c r="K468" s="30"/>
      <c r="L468" s="28"/>
      <c r="M468" s="31"/>
      <c r="N468" s="32"/>
      <c r="O468" s="28"/>
      <c r="P468" s="32"/>
      <c r="Q468" s="32"/>
      <c r="R468" s="31"/>
      <c r="S468" s="31"/>
      <c r="T468" s="30"/>
      <c r="U468" s="30"/>
      <c r="V468" s="30"/>
      <c r="W468" s="30"/>
      <c r="X468" s="30"/>
      <c r="Y468" s="30"/>
      <c r="Z468" s="30"/>
      <c r="AA468" s="30"/>
    </row>
    <row r="469" spans="1:27" ht="13.2" x14ac:dyDescent="0.25">
      <c r="A469" s="78"/>
      <c r="B469" s="28"/>
      <c r="C469" s="28"/>
      <c r="D469" s="27"/>
      <c r="E469" s="28"/>
      <c r="F469" s="27"/>
      <c r="G469" s="28"/>
      <c r="H469" s="31"/>
      <c r="I469" s="31"/>
      <c r="J469" s="30"/>
      <c r="K469" s="30"/>
      <c r="L469" s="28"/>
      <c r="M469" s="31"/>
      <c r="N469" s="32"/>
      <c r="O469" s="28"/>
      <c r="P469" s="32"/>
      <c r="Q469" s="32"/>
      <c r="R469" s="31"/>
      <c r="S469" s="31"/>
      <c r="T469" s="30"/>
      <c r="U469" s="30"/>
      <c r="V469" s="30"/>
      <c r="W469" s="30"/>
      <c r="X469" s="30"/>
      <c r="Y469" s="30"/>
      <c r="Z469" s="30"/>
      <c r="AA469" s="30"/>
    </row>
    <row r="470" spans="1:27" ht="13.2" x14ac:dyDescent="0.25">
      <c r="A470" s="78"/>
      <c r="B470" s="28"/>
      <c r="C470" s="28"/>
      <c r="D470" s="27"/>
      <c r="E470" s="28"/>
      <c r="F470" s="27"/>
      <c r="G470" s="28"/>
      <c r="H470" s="31"/>
      <c r="I470" s="31"/>
      <c r="J470" s="30"/>
      <c r="K470" s="30"/>
      <c r="L470" s="28"/>
      <c r="M470" s="31"/>
      <c r="N470" s="32"/>
      <c r="O470" s="28"/>
      <c r="P470" s="32"/>
      <c r="Q470" s="32"/>
      <c r="R470" s="31"/>
      <c r="S470" s="31"/>
      <c r="T470" s="30"/>
      <c r="U470" s="30"/>
      <c r="V470" s="30"/>
      <c r="W470" s="30"/>
      <c r="X470" s="30"/>
      <c r="Y470" s="30"/>
      <c r="Z470" s="30"/>
      <c r="AA470" s="30"/>
    </row>
    <row r="471" spans="1:27" ht="13.2" x14ac:dyDescent="0.25">
      <c r="A471" s="78"/>
      <c r="B471" s="28"/>
      <c r="C471" s="28"/>
      <c r="D471" s="27"/>
      <c r="E471" s="28"/>
      <c r="F471" s="27"/>
      <c r="G471" s="28"/>
      <c r="H471" s="31"/>
      <c r="I471" s="31"/>
      <c r="J471" s="30"/>
      <c r="K471" s="30"/>
      <c r="L471" s="28"/>
      <c r="M471" s="31"/>
      <c r="N471" s="32"/>
      <c r="O471" s="28"/>
      <c r="P471" s="32"/>
      <c r="Q471" s="32"/>
      <c r="R471" s="31"/>
      <c r="S471" s="31"/>
      <c r="T471" s="30"/>
      <c r="U471" s="30"/>
      <c r="V471" s="30"/>
      <c r="W471" s="30"/>
      <c r="X471" s="30"/>
      <c r="Y471" s="30"/>
      <c r="Z471" s="30"/>
      <c r="AA471" s="30"/>
    </row>
    <row r="472" spans="1:27" ht="13.2" x14ac:dyDescent="0.25">
      <c r="A472" s="78"/>
      <c r="B472" s="28"/>
      <c r="C472" s="28"/>
      <c r="D472" s="27"/>
      <c r="E472" s="28"/>
      <c r="F472" s="27"/>
      <c r="G472" s="28"/>
      <c r="H472" s="31"/>
      <c r="I472" s="31"/>
      <c r="J472" s="30"/>
      <c r="K472" s="30"/>
      <c r="L472" s="28"/>
      <c r="M472" s="31"/>
      <c r="N472" s="32"/>
      <c r="O472" s="28"/>
      <c r="P472" s="32"/>
      <c r="Q472" s="32"/>
      <c r="R472" s="31"/>
      <c r="S472" s="31"/>
      <c r="T472" s="30"/>
      <c r="U472" s="30"/>
      <c r="V472" s="30"/>
      <c r="W472" s="30"/>
      <c r="X472" s="30"/>
      <c r="Y472" s="30"/>
      <c r="Z472" s="30"/>
      <c r="AA472" s="30"/>
    </row>
    <row r="473" spans="1:27" ht="13.2" x14ac:dyDescent="0.25">
      <c r="A473" s="78"/>
      <c r="B473" s="28"/>
      <c r="C473" s="28"/>
      <c r="D473" s="27"/>
      <c r="E473" s="28"/>
      <c r="F473" s="27"/>
      <c r="G473" s="28"/>
      <c r="H473" s="31"/>
      <c r="I473" s="31"/>
      <c r="J473" s="30"/>
      <c r="K473" s="30"/>
      <c r="L473" s="28"/>
      <c r="M473" s="31"/>
      <c r="N473" s="32"/>
      <c r="O473" s="28"/>
      <c r="P473" s="32"/>
      <c r="Q473" s="32"/>
      <c r="R473" s="31"/>
      <c r="S473" s="31"/>
      <c r="T473" s="30"/>
      <c r="U473" s="30"/>
      <c r="V473" s="30"/>
      <c r="W473" s="30"/>
      <c r="X473" s="30"/>
      <c r="Y473" s="30"/>
      <c r="Z473" s="30"/>
      <c r="AA473" s="30"/>
    </row>
    <row r="474" spans="1:27" ht="13.2" x14ac:dyDescent="0.25">
      <c r="A474" s="78"/>
      <c r="B474" s="28"/>
      <c r="C474" s="28"/>
      <c r="D474" s="27"/>
      <c r="E474" s="28"/>
      <c r="F474" s="27"/>
      <c r="G474" s="28"/>
      <c r="H474" s="31"/>
      <c r="I474" s="31"/>
      <c r="J474" s="30"/>
      <c r="K474" s="30"/>
      <c r="L474" s="28"/>
      <c r="M474" s="31"/>
      <c r="N474" s="32"/>
      <c r="O474" s="28"/>
      <c r="P474" s="32"/>
      <c r="Q474" s="32"/>
      <c r="R474" s="31"/>
      <c r="S474" s="31"/>
      <c r="T474" s="30"/>
      <c r="U474" s="30"/>
      <c r="V474" s="30"/>
      <c r="W474" s="30"/>
      <c r="X474" s="30"/>
      <c r="Y474" s="30"/>
      <c r="Z474" s="30"/>
      <c r="AA474" s="30"/>
    </row>
    <row r="475" spans="1:27" ht="13.2" x14ac:dyDescent="0.25">
      <c r="A475" s="78"/>
      <c r="B475" s="28"/>
      <c r="C475" s="28"/>
      <c r="D475" s="27"/>
      <c r="E475" s="28"/>
      <c r="F475" s="27"/>
      <c r="G475" s="28"/>
      <c r="H475" s="31"/>
      <c r="I475" s="31"/>
      <c r="J475" s="30"/>
      <c r="K475" s="30"/>
      <c r="L475" s="28"/>
      <c r="M475" s="31"/>
      <c r="N475" s="32"/>
      <c r="O475" s="28"/>
      <c r="P475" s="32"/>
      <c r="Q475" s="32"/>
      <c r="R475" s="31"/>
      <c r="S475" s="31"/>
      <c r="T475" s="30"/>
      <c r="U475" s="30"/>
      <c r="V475" s="30"/>
      <c r="W475" s="30"/>
      <c r="X475" s="30"/>
      <c r="Y475" s="30"/>
      <c r="Z475" s="30"/>
      <c r="AA475" s="30"/>
    </row>
    <row r="476" spans="1:27" ht="13.2" x14ac:dyDescent="0.25">
      <c r="A476" s="78"/>
      <c r="B476" s="28"/>
      <c r="C476" s="28"/>
      <c r="D476" s="27"/>
      <c r="E476" s="28"/>
      <c r="F476" s="27"/>
      <c r="G476" s="28"/>
      <c r="H476" s="31"/>
      <c r="I476" s="31"/>
      <c r="J476" s="30"/>
      <c r="K476" s="30"/>
      <c r="L476" s="28"/>
      <c r="M476" s="31"/>
      <c r="N476" s="32"/>
      <c r="O476" s="28"/>
      <c r="P476" s="32"/>
      <c r="Q476" s="32"/>
      <c r="R476" s="31"/>
      <c r="S476" s="31"/>
      <c r="T476" s="30"/>
      <c r="U476" s="30"/>
      <c r="V476" s="30"/>
      <c r="W476" s="30"/>
      <c r="X476" s="30"/>
      <c r="Y476" s="30"/>
      <c r="Z476" s="30"/>
      <c r="AA476" s="30"/>
    </row>
    <row r="477" spans="1:27" ht="13.2" x14ac:dyDescent="0.25">
      <c r="A477" s="78"/>
      <c r="B477" s="28"/>
      <c r="C477" s="28"/>
      <c r="D477" s="27"/>
      <c r="E477" s="28"/>
      <c r="F477" s="27"/>
      <c r="G477" s="28"/>
      <c r="H477" s="31"/>
      <c r="I477" s="31"/>
      <c r="J477" s="30"/>
      <c r="K477" s="30"/>
      <c r="L477" s="28"/>
      <c r="M477" s="31"/>
      <c r="N477" s="32"/>
      <c r="O477" s="28"/>
      <c r="P477" s="32"/>
      <c r="Q477" s="32"/>
      <c r="R477" s="31"/>
      <c r="S477" s="31"/>
      <c r="T477" s="30"/>
      <c r="U477" s="30"/>
      <c r="V477" s="30"/>
      <c r="W477" s="30"/>
      <c r="X477" s="30"/>
      <c r="Y477" s="30"/>
      <c r="Z477" s="30"/>
      <c r="AA477" s="30"/>
    </row>
    <row r="478" spans="1:27" ht="13.2" x14ac:dyDescent="0.25">
      <c r="A478" s="78"/>
      <c r="B478" s="28"/>
      <c r="C478" s="28"/>
      <c r="D478" s="27"/>
      <c r="E478" s="28"/>
      <c r="F478" s="27"/>
      <c r="G478" s="28"/>
      <c r="H478" s="31"/>
      <c r="I478" s="31"/>
      <c r="J478" s="30"/>
      <c r="K478" s="30"/>
      <c r="L478" s="28"/>
      <c r="M478" s="31"/>
      <c r="N478" s="32"/>
      <c r="O478" s="28"/>
      <c r="P478" s="32"/>
      <c r="Q478" s="32"/>
      <c r="R478" s="31"/>
      <c r="S478" s="31"/>
      <c r="T478" s="30"/>
      <c r="U478" s="30"/>
      <c r="V478" s="30"/>
      <c r="W478" s="30"/>
      <c r="X478" s="30"/>
      <c r="Y478" s="30"/>
      <c r="Z478" s="30"/>
      <c r="AA478" s="30"/>
    </row>
    <row r="479" spans="1:27" ht="13.2" x14ac:dyDescent="0.25">
      <c r="A479" s="78"/>
      <c r="B479" s="28"/>
      <c r="C479" s="28"/>
      <c r="D479" s="27"/>
      <c r="E479" s="28"/>
      <c r="F479" s="27"/>
      <c r="G479" s="28"/>
      <c r="H479" s="31"/>
      <c r="I479" s="31"/>
      <c r="J479" s="30"/>
      <c r="K479" s="30"/>
      <c r="L479" s="28"/>
      <c r="M479" s="31"/>
      <c r="N479" s="32"/>
      <c r="O479" s="28"/>
      <c r="P479" s="32"/>
      <c r="Q479" s="32"/>
      <c r="R479" s="31"/>
      <c r="S479" s="31"/>
      <c r="T479" s="30"/>
      <c r="U479" s="30"/>
      <c r="V479" s="30"/>
      <c r="W479" s="30"/>
      <c r="X479" s="30"/>
      <c r="Y479" s="30"/>
      <c r="Z479" s="30"/>
      <c r="AA479" s="30"/>
    </row>
    <row r="480" spans="1:27" ht="13.2" x14ac:dyDescent="0.25">
      <c r="A480" s="78"/>
      <c r="B480" s="28"/>
      <c r="C480" s="28"/>
      <c r="D480" s="27"/>
      <c r="E480" s="28"/>
      <c r="F480" s="27"/>
      <c r="G480" s="28"/>
      <c r="H480" s="31"/>
      <c r="I480" s="31"/>
      <c r="J480" s="30"/>
      <c r="K480" s="30"/>
      <c r="L480" s="28"/>
      <c r="M480" s="31"/>
      <c r="N480" s="32"/>
      <c r="O480" s="28"/>
      <c r="P480" s="32"/>
      <c r="Q480" s="32"/>
      <c r="R480" s="31"/>
      <c r="S480" s="31"/>
      <c r="T480" s="30"/>
      <c r="U480" s="30"/>
      <c r="V480" s="30"/>
      <c r="W480" s="30"/>
      <c r="X480" s="30"/>
      <c r="Y480" s="30"/>
      <c r="Z480" s="30"/>
      <c r="AA480" s="30"/>
    </row>
    <row r="481" spans="1:27" ht="13.2" x14ac:dyDescent="0.25">
      <c r="A481" s="78"/>
      <c r="B481" s="28"/>
      <c r="C481" s="28"/>
      <c r="D481" s="27"/>
      <c r="E481" s="28"/>
      <c r="F481" s="27"/>
      <c r="G481" s="28"/>
      <c r="H481" s="31"/>
      <c r="I481" s="31"/>
      <c r="J481" s="30"/>
      <c r="K481" s="30"/>
      <c r="L481" s="28"/>
      <c r="M481" s="31"/>
      <c r="N481" s="32"/>
      <c r="O481" s="28"/>
      <c r="P481" s="32"/>
      <c r="Q481" s="32"/>
      <c r="R481" s="31"/>
      <c r="S481" s="31"/>
      <c r="T481" s="30"/>
      <c r="U481" s="30"/>
      <c r="V481" s="30"/>
      <c r="W481" s="30"/>
      <c r="X481" s="30"/>
      <c r="Y481" s="30"/>
      <c r="Z481" s="30"/>
      <c r="AA481" s="30"/>
    </row>
    <row r="482" spans="1:27" ht="13.2" x14ac:dyDescent="0.25">
      <c r="A482" s="78"/>
      <c r="B482" s="28"/>
      <c r="C482" s="28"/>
      <c r="D482" s="27"/>
      <c r="E482" s="28"/>
      <c r="F482" s="27"/>
      <c r="G482" s="28"/>
      <c r="H482" s="31"/>
      <c r="I482" s="31"/>
      <c r="J482" s="30"/>
      <c r="K482" s="30"/>
      <c r="L482" s="28"/>
      <c r="M482" s="31"/>
      <c r="N482" s="32"/>
      <c r="O482" s="28"/>
      <c r="P482" s="32"/>
      <c r="Q482" s="32"/>
      <c r="R482" s="31"/>
      <c r="S482" s="31"/>
      <c r="T482" s="30"/>
      <c r="U482" s="30"/>
      <c r="V482" s="30"/>
      <c r="W482" s="30"/>
      <c r="X482" s="30"/>
      <c r="Y482" s="30"/>
      <c r="Z482" s="30"/>
      <c r="AA482" s="30"/>
    </row>
    <row r="483" spans="1:27" ht="13.2" x14ac:dyDescent="0.25">
      <c r="A483" s="78"/>
      <c r="B483" s="28"/>
      <c r="C483" s="28"/>
      <c r="D483" s="27"/>
      <c r="E483" s="28"/>
      <c r="F483" s="27"/>
      <c r="G483" s="28"/>
      <c r="H483" s="31"/>
      <c r="I483" s="31"/>
      <c r="J483" s="30"/>
      <c r="K483" s="30"/>
      <c r="L483" s="28"/>
      <c r="M483" s="31"/>
      <c r="N483" s="32"/>
      <c r="O483" s="28"/>
      <c r="P483" s="32"/>
      <c r="Q483" s="32"/>
      <c r="R483" s="31"/>
      <c r="S483" s="31"/>
      <c r="T483" s="30"/>
      <c r="U483" s="30"/>
      <c r="V483" s="30"/>
      <c r="W483" s="30"/>
      <c r="X483" s="30"/>
      <c r="Y483" s="30"/>
      <c r="Z483" s="30"/>
      <c r="AA483" s="30"/>
    </row>
    <row r="484" spans="1:27" ht="13.2" x14ac:dyDescent="0.25">
      <c r="A484" s="78"/>
      <c r="B484" s="28"/>
      <c r="C484" s="28"/>
      <c r="D484" s="27"/>
      <c r="E484" s="28"/>
      <c r="F484" s="27"/>
      <c r="G484" s="28"/>
      <c r="H484" s="31"/>
      <c r="I484" s="31"/>
      <c r="J484" s="30"/>
      <c r="K484" s="30"/>
      <c r="L484" s="28"/>
      <c r="M484" s="31"/>
      <c r="N484" s="32"/>
      <c r="O484" s="28"/>
      <c r="P484" s="32"/>
      <c r="Q484" s="32"/>
      <c r="R484" s="31"/>
      <c r="S484" s="31"/>
      <c r="T484" s="30"/>
      <c r="U484" s="30"/>
      <c r="V484" s="30"/>
      <c r="W484" s="30"/>
      <c r="X484" s="30"/>
      <c r="Y484" s="30"/>
      <c r="Z484" s="30"/>
      <c r="AA484" s="30"/>
    </row>
    <row r="485" spans="1:27" ht="13.2" x14ac:dyDescent="0.25">
      <c r="A485" s="78"/>
      <c r="B485" s="28"/>
      <c r="C485" s="28"/>
      <c r="D485" s="27"/>
      <c r="E485" s="28"/>
      <c r="F485" s="27"/>
      <c r="G485" s="28"/>
      <c r="H485" s="31"/>
      <c r="I485" s="31"/>
      <c r="J485" s="30"/>
      <c r="K485" s="30"/>
      <c r="L485" s="28"/>
      <c r="M485" s="31"/>
      <c r="N485" s="32"/>
      <c r="O485" s="28"/>
      <c r="P485" s="32"/>
      <c r="Q485" s="32"/>
      <c r="R485" s="31"/>
      <c r="S485" s="31"/>
      <c r="T485" s="30"/>
      <c r="U485" s="30"/>
      <c r="V485" s="30"/>
      <c r="W485" s="30"/>
      <c r="X485" s="30"/>
      <c r="Y485" s="30"/>
      <c r="Z485" s="30"/>
      <c r="AA485" s="30"/>
    </row>
    <row r="486" spans="1:27" ht="13.2" x14ac:dyDescent="0.25">
      <c r="A486" s="78"/>
      <c r="B486" s="28"/>
      <c r="C486" s="28"/>
      <c r="D486" s="27"/>
      <c r="E486" s="28"/>
      <c r="F486" s="27"/>
      <c r="G486" s="28"/>
      <c r="H486" s="31"/>
      <c r="I486" s="31"/>
      <c r="J486" s="30"/>
      <c r="K486" s="30"/>
      <c r="L486" s="28"/>
      <c r="M486" s="31"/>
      <c r="N486" s="32"/>
      <c r="O486" s="28"/>
      <c r="P486" s="32"/>
      <c r="Q486" s="32"/>
      <c r="R486" s="31"/>
      <c r="S486" s="31"/>
      <c r="T486" s="30"/>
      <c r="U486" s="30"/>
      <c r="V486" s="30"/>
      <c r="W486" s="30"/>
      <c r="X486" s="30"/>
      <c r="Y486" s="30"/>
      <c r="Z486" s="30"/>
      <c r="AA486" s="30"/>
    </row>
    <row r="487" spans="1:27" ht="13.2" x14ac:dyDescent="0.25">
      <c r="A487" s="78"/>
      <c r="B487" s="28"/>
      <c r="C487" s="28"/>
      <c r="D487" s="27"/>
      <c r="E487" s="28"/>
      <c r="F487" s="27"/>
      <c r="G487" s="28"/>
      <c r="H487" s="31"/>
      <c r="I487" s="31"/>
      <c r="J487" s="30"/>
      <c r="K487" s="30"/>
      <c r="L487" s="28"/>
      <c r="M487" s="31"/>
      <c r="N487" s="32"/>
      <c r="O487" s="28"/>
      <c r="P487" s="32"/>
      <c r="Q487" s="32"/>
      <c r="R487" s="31"/>
      <c r="S487" s="31"/>
      <c r="T487" s="30"/>
      <c r="U487" s="30"/>
      <c r="V487" s="30"/>
      <c r="W487" s="30"/>
      <c r="X487" s="30"/>
      <c r="Y487" s="30"/>
      <c r="Z487" s="30"/>
      <c r="AA487" s="30"/>
    </row>
    <row r="488" spans="1:27" ht="13.2" x14ac:dyDescent="0.25">
      <c r="A488" s="78"/>
      <c r="B488" s="28"/>
      <c r="C488" s="28"/>
      <c r="D488" s="27"/>
      <c r="E488" s="28"/>
      <c r="F488" s="27"/>
      <c r="G488" s="28"/>
      <c r="H488" s="31"/>
      <c r="I488" s="31"/>
      <c r="J488" s="30"/>
      <c r="K488" s="30"/>
      <c r="L488" s="28"/>
      <c r="M488" s="31"/>
      <c r="N488" s="32"/>
      <c r="O488" s="28"/>
      <c r="P488" s="32"/>
      <c r="Q488" s="32"/>
      <c r="R488" s="31"/>
      <c r="S488" s="31"/>
      <c r="T488" s="30"/>
      <c r="U488" s="30"/>
      <c r="V488" s="30"/>
      <c r="W488" s="30"/>
      <c r="X488" s="30"/>
      <c r="Y488" s="30"/>
      <c r="Z488" s="30"/>
      <c r="AA488" s="30"/>
    </row>
    <row r="489" spans="1:27" ht="13.2" x14ac:dyDescent="0.25">
      <c r="A489" s="78"/>
      <c r="B489" s="28"/>
      <c r="C489" s="28"/>
      <c r="D489" s="27"/>
      <c r="E489" s="28"/>
      <c r="F489" s="27"/>
      <c r="G489" s="28"/>
      <c r="H489" s="31"/>
      <c r="I489" s="31"/>
      <c r="J489" s="30"/>
      <c r="K489" s="30"/>
      <c r="L489" s="28"/>
      <c r="M489" s="31"/>
      <c r="N489" s="32"/>
      <c r="O489" s="28"/>
      <c r="P489" s="32"/>
      <c r="Q489" s="32"/>
      <c r="R489" s="31"/>
      <c r="S489" s="31"/>
      <c r="T489" s="30"/>
      <c r="U489" s="30"/>
      <c r="V489" s="30"/>
      <c r="W489" s="30"/>
      <c r="X489" s="30"/>
      <c r="Y489" s="30"/>
      <c r="Z489" s="30"/>
      <c r="AA489" s="30"/>
    </row>
    <row r="490" spans="1:27" ht="13.2" x14ac:dyDescent="0.25">
      <c r="A490" s="78"/>
      <c r="B490" s="28"/>
      <c r="C490" s="28"/>
      <c r="D490" s="27"/>
      <c r="E490" s="28"/>
      <c r="F490" s="27"/>
      <c r="G490" s="28"/>
      <c r="H490" s="31"/>
      <c r="I490" s="31"/>
      <c r="J490" s="30"/>
      <c r="K490" s="30"/>
      <c r="L490" s="28"/>
      <c r="M490" s="31"/>
      <c r="N490" s="32"/>
      <c r="O490" s="28"/>
      <c r="P490" s="32"/>
      <c r="Q490" s="32"/>
      <c r="R490" s="31"/>
      <c r="S490" s="31"/>
      <c r="T490" s="30"/>
      <c r="U490" s="30"/>
      <c r="V490" s="30"/>
      <c r="W490" s="30"/>
      <c r="X490" s="30"/>
      <c r="Y490" s="30"/>
      <c r="Z490" s="30"/>
      <c r="AA490" s="30"/>
    </row>
    <row r="491" spans="1:27" ht="13.2" x14ac:dyDescent="0.25">
      <c r="A491" s="78"/>
      <c r="B491" s="28"/>
      <c r="C491" s="28"/>
      <c r="D491" s="27"/>
      <c r="E491" s="28"/>
      <c r="F491" s="27"/>
      <c r="G491" s="28"/>
      <c r="H491" s="31"/>
      <c r="I491" s="31"/>
      <c r="J491" s="30"/>
      <c r="K491" s="30"/>
      <c r="L491" s="28"/>
      <c r="M491" s="31"/>
      <c r="N491" s="32"/>
      <c r="O491" s="28"/>
      <c r="P491" s="32"/>
      <c r="Q491" s="32"/>
      <c r="R491" s="31"/>
      <c r="S491" s="31"/>
      <c r="T491" s="30"/>
      <c r="U491" s="30"/>
      <c r="V491" s="30"/>
      <c r="W491" s="30"/>
      <c r="X491" s="30"/>
      <c r="Y491" s="30"/>
      <c r="Z491" s="30"/>
      <c r="AA491" s="30"/>
    </row>
    <row r="492" spans="1:27" ht="13.2" x14ac:dyDescent="0.25">
      <c r="A492" s="78"/>
      <c r="B492" s="28"/>
      <c r="C492" s="28"/>
      <c r="D492" s="27"/>
      <c r="E492" s="28"/>
      <c r="F492" s="27"/>
      <c r="G492" s="28"/>
      <c r="H492" s="31"/>
      <c r="I492" s="31"/>
      <c r="J492" s="30"/>
      <c r="K492" s="30"/>
      <c r="L492" s="28"/>
      <c r="M492" s="31"/>
      <c r="N492" s="32"/>
      <c r="O492" s="28"/>
      <c r="P492" s="32"/>
      <c r="Q492" s="32"/>
      <c r="R492" s="31"/>
      <c r="S492" s="31"/>
      <c r="T492" s="30"/>
      <c r="U492" s="30"/>
      <c r="V492" s="30"/>
      <c r="W492" s="30"/>
      <c r="X492" s="30"/>
      <c r="Y492" s="30"/>
      <c r="Z492" s="30"/>
      <c r="AA492" s="30"/>
    </row>
    <row r="493" spans="1:27" ht="13.2" x14ac:dyDescent="0.25">
      <c r="A493" s="78"/>
      <c r="B493" s="28"/>
      <c r="C493" s="28"/>
      <c r="D493" s="27"/>
      <c r="E493" s="28"/>
      <c r="F493" s="27"/>
      <c r="G493" s="28"/>
      <c r="H493" s="31"/>
      <c r="I493" s="31"/>
      <c r="J493" s="30"/>
      <c r="K493" s="30"/>
      <c r="L493" s="28"/>
      <c r="M493" s="31"/>
      <c r="N493" s="32"/>
      <c r="O493" s="28"/>
      <c r="P493" s="32"/>
      <c r="Q493" s="32"/>
      <c r="R493" s="31"/>
      <c r="S493" s="31"/>
      <c r="T493" s="30"/>
      <c r="U493" s="30"/>
      <c r="V493" s="30"/>
      <c r="W493" s="30"/>
      <c r="X493" s="30"/>
      <c r="Y493" s="30"/>
      <c r="Z493" s="30"/>
      <c r="AA493" s="30"/>
    </row>
    <row r="494" spans="1:27" ht="13.2" x14ac:dyDescent="0.25">
      <c r="A494" s="78"/>
      <c r="B494" s="28"/>
      <c r="C494" s="28"/>
      <c r="D494" s="27"/>
      <c r="E494" s="28"/>
      <c r="F494" s="27"/>
      <c r="G494" s="28"/>
      <c r="H494" s="31"/>
      <c r="I494" s="31"/>
      <c r="J494" s="30"/>
      <c r="K494" s="30"/>
      <c r="L494" s="28"/>
      <c r="M494" s="31"/>
      <c r="N494" s="32"/>
      <c r="O494" s="28"/>
      <c r="P494" s="32"/>
      <c r="Q494" s="32"/>
      <c r="R494" s="31"/>
      <c r="S494" s="31"/>
      <c r="T494" s="30"/>
      <c r="U494" s="30"/>
      <c r="V494" s="30"/>
      <c r="W494" s="30"/>
      <c r="X494" s="30"/>
      <c r="Y494" s="30"/>
      <c r="Z494" s="30"/>
      <c r="AA494" s="30"/>
    </row>
    <row r="495" spans="1:27" ht="13.2" x14ac:dyDescent="0.25">
      <c r="A495" s="78"/>
      <c r="B495" s="28"/>
      <c r="C495" s="28"/>
      <c r="D495" s="27"/>
      <c r="E495" s="28"/>
      <c r="F495" s="27"/>
      <c r="G495" s="28"/>
      <c r="H495" s="31"/>
      <c r="I495" s="31"/>
      <c r="J495" s="30"/>
      <c r="K495" s="30"/>
      <c r="L495" s="28"/>
      <c r="M495" s="31"/>
      <c r="N495" s="32"/>
      <c r="O495" s="28"/>
      <c r="P495" s="32"/>
      <c r="Q495" s="32"/>
      <c r="R495" s="31"/>
      <c r="S495" s="31"/>
      <c r="T495" s="30"/>
      <c r="U495" s="30"/>
      <c r="V495" s="30"/>
      <c r="W495" s="30"/>
      <c r="X495" s="30"/>
      <c r="Y495" s="30"/>
      <c r="Z495" s="30"/>
      <c r="AA495" s="30"/>
    </row>
    <row r="496" spans="1:27" ht="13.2" x14ac:dyDescent="0.25">
      <c r="A496" s="78"/>
      <c r="B496" s="28"/>
      <c r="C496" s="28"/>
      <c r="D496" s="27"/>
      <c r="E496" s="28"/>
      <c r="F496" s="27"/>
      <c r="G496" s="28"/>
      <c r="H496" s="31"/>
      <c r="I496" s="31"/>
      <c r="J496" s="30"/>
      <c r="K496" s="30"/>
      <c r="L496" s="28"/>
      <c r="M496" s="31"/>
      <c r="N496" s="32"/>
      <c r="O496" s="28"/>
      <c r="P496" s="32"/>
      <c r="Q496" s="32"/>
      <c r="R496" s="31"/>
      <c r="S496" s="31"/>
      <c r="T496" s="30"/>
      <c r="U496" s="30"/>
      <c r="V496" s="30"/>
      <c r="W496" s="30"/>
      <c r="X496" s="30"/>
      <c r="Y496" s="30"/>
      <c r="Z496" s="30"/>
      <c r="AA496" s="30"/>
    </row>
    <row r="497" spans="1:27" ht="13.2" x14ac:dyDescent="0.25">
      <c r="A497" s="78"/>
      <c r="B497" s="28"/>
      <c r="C497" s="28"/>
      <c r="D497" s="27"/>
      <c r="E497" s="28"/>
      <c r="F497" s="27"/>
      <c r="G497" s="28"/>
      <c r="H497" s="31"/>
      <c r="I497" s="31"/>
      <c r="J497" s="30"/>
      <c r="K497" s="30"/>
      <c r="L497" s="28"/>
      <c r="M497" s="31"/>
      <c r="N497" s="32"/>
      <c r="O497" s="28"/>
      <c r="P497" s="32"/>
      <c r="Q497" s="32"/>
      <c r="R497" s="31"/>
      <c r="S497" s="31"/>
      <c r="T497" s="30"/>
      <c r="U497" s="30"/>
      <c r="V497" s="30"/>
      <c r="W497" s="30"/>
      <c r="X497" s="30"/>
      <c r="Y497" s="30"/>
      <c r="Z497" s="30"/>
      <c r="AA497" s="30"/>
    </row>
    <row r="498" spans="1:27" ht="13.2" x14ac:dyDescent="0.25">
      <c r="A498" s="78"/>
      <c r="B498" s="28"/>
      <c r="C498" s="28"/>
      <c r="D498" s="27"/>
      <c r="E498" s="28"/>
      <c r="F498" s="27"/>
      <c r="G498" s="28"/>
      <c r="H498" s="31"/>
      <c r="I498" s="31"/>
      <c r="J498" s="30"/>
      <c r="K498" s="30"/>
      <c r="L498" s="28"/>
      <c r="M498" s="31"/>
      <c r="N498" s="32"/>
      <c r="O498" s="28"/>
      <c r="P498" s="32"/>
      <c r="Q498" s="32"/>
      <c r="R498" s="31"/>
      <c r="S498" s="31"/>
      <c r="T498" s="30"/>
      <c r="U498" s="30"/>
      <c r="V498" s="30"/>
      <c r="W498" s="30"/>
      <c r="X498" s="30"/>
      <c r="Y498" s="30"/>
      <c r="Z498" s="30"/>
      <c r="AA498" s="30"/>
    </row>
    <row r="499" spans="1:27" ht="13.2" x14ac:dyDescent="0.25">
      <c r="A499" s="78"/>
      <c r="B499" s="28"/>
      <c r="C499" s="28"/>
      <c r="D499" s="27"/>
      <c r="E499" s="28"/>
      <c r="F499" s="27"/>
      <c r="G499" s="28"/>
      <c r="H499" s="31"/>
      <c r="I499" s="31"/>
      <c r="J499" s="30"/>
      <c r="K499" s="30"/>
      <c r="L499" s="28"/>
      <c r="M499" s="31"/>
      <c r="N499" s="32"/>
      <c r="O499" s="28"/>
      <c r="P499" s="32"/>
      <c r="Q499" s="32"/>
      <c r="R499" s="31"/>
      <c r="S499" s="31"/>
      <c r="T499" s="30"/>
      <c r="U499" s="30"/>
      <c r="V499" s="30"/>
      <c r="W499" s="30"/>
      <c r="X499" s="30"/>
      <c r="Y499" s="30"/>
      <c r="Z499" s="30"/>
      <c r="AA499" s="30"/>
    </row>
    <row r="500" spans="1:27" ht="13.2" x14ac:dyDescent="0.25">
      <c r="A500" s="78"/>
      <c r="B500" s="28"/>
      <c r="C500" s="28"/>
      <c r="D500" s="27"/>
      <c r="E500" s="28"/>
      <c r="F500" s="27"/>
      <c r="G500" s="28"/>
      <c r="H500" s="31"/>
      <c r="I500" s="31"/>
      <c r="J500" s="30"/>
      <c r="K500" s="30"/>
      <c r="L500" s="28"/>
      <c r="M500" s="31"/>
      <c r="N500" s="32"/>
      <c r="O500" s="28"/>
      <c r="P500" s="32"/>
      <c r="Q500" s="32"/>
      <c r="R500" s="31"/>
      <c r="S500" s="31"/>
      <c r="T500" s="30"/>
      <c r="U500" s="30"/>
      <c r="V500" s="30"/>
      <c r="W500" s="30"/>
      <c r="X500" s="30"/>
      <c r="Y500" s="30"/>
      <c r="Z500" s="30"/>
      <c r="AA500" s="30"/>
    </row>
    <row r="501" spans="1:27" ht="13.2" x14ac:dyDescent="0.25">
      <c r="A501" s="78"/>
      <c r="B501" s="28"/>
      <c r="C501" s="28"/>
      <c r="D501" s="27"/>
      <c r="E501" s="28"/>
      <c r="F501" s="27"/>
      <c r="G501" s="28"/>
      <c r="H501" s="31"/>
      <c r="I501" s="31"/>
      <c r="J501" s="30"/>
      <c r="K501" s="30"/>
      <c r="L501" s="28"/>
      <c r="M501" s="31"/>
      <c r="N501" s="32"/>
      <c r="O501" s="28"/>
      <c r="P501" s="32"/>
      <c r="Q501" s="32"/>
      <c r="R501" s="31"/>
      <c r="S501" s="31"/>
      <c r="T501" s="30"/>
      <c r="U501" s="30"/>
      <c r="V501" s="30"/>
      <c r="W501" s="30"/>
      <c r="X501" s="30"/>
      <c r="Y501" s="30"/>
      <c r="Z501" s="30"/>
      <c r="AA501" s="30"/>
    </row>
    <row r="502" spans="1:27" ht="13.2" x14ac:dyDescent="0.25">
      <c r="A502" s="78"/>
      <c r="B502" s="28"/>
      <c r="C502" s="28"/>
      <c r="D502" s="27"/>
      <c r="E502" s="28"/>
      <c r="F502" s="27"/>
      <c r="G502" s="28"/>
      <c r="H502" s="31"/>
      <c r="I502" s="31"/>
      <c r="J502" s="30"/>
      <c r="K502" s="30"/>
      <c r="L502" s="28"/>
      <c r="M502" s="31"/>
      <c r="N502" s="32"/>
      <c r="O502" s="28"/>
      <c r="P502" s="32"/>
      <c r="Q502" s="32"/>
      <c r="R502" s="31"/>
      <c r="S502" s="31"/>
      <c r="T502" s="30"/>
      <c r="U502" s="30"/>
      <c r="V502" s="30"/>
      <c r="W502" s="30"/>
      <c r="X502" s="30"/>
      <c r="Y502" s="30"/>
      <c r="Z502" s="30"/>
      <c r="AA502" s="30"/>
    </row>
    <row r="503" spans="1:27" ht="13.2" x14ac:dyDescent="0.25">
      <c r="A503" s="78"/>
      <c r="B503" s="28"/>
      <c r="C503" s="28"/>
      <c r="D503" s="27"/>
      <c r="E503" s="28"/>
      <c r="F503" s="27"/>
      <c r="G503" s="28"/>
      <c r="H503" s="31"/>
      <c r="I503" s="31"/>
      <c r="J503" s="30"/>
      <c r="K503" s="30"/>
      <c r="L503" s="28"/>
      <c r="M503" s="31"/>
      <c r="N503" s="32"/>
      <c r="O503" s="28"/>
      <c r="P503" s="32"/>
      <c r="Q503" s="32"/>
      <c r="R503" s="31"/>
      <c r="S503" s="31"/>
      <c r="T503" s="30"/>
      <c r="U503" s="30"/>
      <c r="V503" s="30"/>
      <c r="W503" s="30"/>
      <c r="X503" s="30"/>
      <c r="Y503" s="30"/>
      <c r="Z503" s="30"/>
      <c r="AA503" s="30"/>
    </row>
    <row r="504" spans="1:27" ht="13.2" x14ac:dyDescent="0.25">
      <c r="A504" s="78"/>
      <c r="B504" s="28"/>
      <c r="C504" s="28"/>
      <c r="D504" s="27"/>
      <c r="E504" s="28"/>
      <c r="F504" s="27"/>
      <c r="G504" s="28"/>
      <c r="H504" s="31"/>
      <c r="I504" s="31"/>
      <c r="J504" s="30"/>
      <c r="K504" s="30"/>
      <c r="L504" s="28"/>
      <c r="M504" s="31"/>
      <c r="N504" s="32"/>
      <c r="O504" s="28"/>
      <c r="P504" s="32"/>
      <c r="Q504" s="32"/>
      <c r="R504" s="31"/>
      <c r="S504" s="31"/>
      <c r="T504" s="30"/>
      <c r="U504" s="30"/>
      <c r="V504" s="30"/>
      <c r="W504" s="30"/>
      <c r="X504" s="30"/>
      <c r="Y504" s="30"/>
      <c r="Z504" s="30"/>
      <c r="AA504" s="30"/>
    </row>
    <row r="505" spans="1:27" ht="13.2" x14ac:dyDescent="0.25">
      <c r="A505" s="78"/>
      <c r="B505" s="28"/>
      <c r="C505" s="28"/>
      <c r="D505" s="27"/>
      <c r="E505" s="28"/>
      <c r="F505" s="27"/>
      <c r="G505" s="28"/>
      <c r="H505" s="31"/>
      <c r="I505" s="31"/>
      <c r="J505" s="30"/>
      <c r="K505" s="30"/>
      <c r="L505" s="28"/>
      <c r="M505" s="31"/>
      <c r="N505" s="32"/>
      <c r="O505" s="28"/>
      <c r="P505" s="32"/>
      <c r="Q505" s="32"/>
      <c r="R505" s="31"/>
      <c r="S505" s="31"/>
      <c r="T505" s="30"/>
      <c r="U505" s="30"/>
      <c r="V505" s="30"/>
      <c r="W505" s="30"/>
      <c r="X505" s="30"/>
      <c r="Y505" s="30"/>
      <c r="Z505" s="30"/>
      <c r="AA505" s="30"/>
    </row>
    <row r="506" spans="1:27" ht="13.2" x14ac:dyDescent="0.25">
      <c r="A506" s="78"/>
      <c r="B506" s="28"/>
      <c r="C506" s="28"/>
      <c r="D506" s="27"/>
      <c r="E506" s="28"/>
      <c r="F506" s="27"/>
      <c r="G506" s="28"/>
      <c r="H506" s="31"/>
      <c r="I506" s="31"/>
      <c r="J506" s="30"/>
      <c r="K506" s="30"/>
      <c r="L506" s="28"/>
      <c r="M506" s="31"/>
      <c r="N506" s="32"/>
      <c r="O506" s="28"/>
      <c r="P506" s="32"/>
      <c r="Q506" s="32"/>
      <c r="R506" s="31"/>
      <c r="S506" s="31"/>
      <c r="T506" s="30"/>
      <c r="U506" s="30"/>
      <c r="V506" s="30"/>
      <c r="W506" s="30"/>
      <c r="X506" s="30"/>
      <c r="Y506" s="30"/>
      <c r="Z506" s="30"/>
      <c r="AA506" s="30"/>
    </row>
    <row r="507" spans="1:27" ht="13.2" x14ac:dyDescent="0.25">
      <c r="A507" s="78"/>
      <c r="B507" s="28"/>
      <c r="C507" s="28"/>
      <c r="D507" s="27"/>
      <c r="E507" s="28"/>
      <c r="F507" s="27"/>
      <c r="G507" s="28"/>
      <c r="H507" s="31"/>
      <c r="I507" s="31"/>
      <c r="J507" s="30"/>
      <c r="K507" s="30"/>
      <c r="L507" s="28"/>
      <c r="M507" s="31"/>
      <c r="N507" s="32"/>
      <c r="O507" s="28"/>
      <c r="P507" s="32"/>
      <c r="Q507" s="32"/>
      <c r="R507" s="31"/>
      <c r="S507" s="31"/>
      <c r="T507" s="30"/>
      <c r="U507" s="30"/>
      <c r="V507" s="30"/>
      <c r="W507" s="30"/>
      <c r="X507" s="30"/>
      <c r="Y507" s="30"/>
      <c r="Z507" s="30"/>
      <c r="AA507" s="30"/>
    </row>
    <row r="508" spans="1:27" ht="13.2" x14ac:dyDescent="0.25">
      <c r="A508" s="78"/>
      <c r="B508" s="28"/>
      <c r="C508" s="28"/>
      <c r="D508" s="27"/>
      <c r="E508" s="28"/>
      <c r="F508" s="27"/>
      <c r="G508" s="28"/>
      <c r="H508" s="31"/>
      <c r="I508" s="31"/>
      <c r="J508" s="30"/>
      <c r="K508" s="30"/>
      <c r="L508" s="28"/>
      <c r="M508" s="31"/>
      <c r="N508" s="32"/>
      <c r="O508" s="28"/>
      <c r="P508" s="32"/>
      <c r="Q508" s="32"/>
      <c r="R508" s="31"/>
      <c r="S508" s="31"/>
      <c r="T508" s="30"/>
      <c r="U508" s="30"/>
      <c r="V508" s="30"/>
      <c r="W508" s="30"/>
      <c r="X508" s="30"/>
      <c r="Y508" s="30"/>
      <c r="Z508" s="30"/>
      <c r="AA508" s="30"/>
    </row>
    <row r="509" spans="1:27" ht="13.2" x14ac:dyDescent="0.25">
      <c r="A509" s="78"/>
      <c r="B509" s="28"/>
      <c r="C509" s="28"/>
      <c r="D509" s="27"/>
      <c r="E509" s="28"/>
      <c r="F509" s="27"/>
      <c r="G509" s="28"/>
      <c r="H509" s="31"/>
      <c r="I509" s="31"/>
      <c r="J509" s="30"/>
      <c r="K509" s="30"/>
      <c r="L509" s="28"/>
      <c r="M509" s="31"/>
      <c r="N509" s="32"/>
      <c r="O509" s="28"/>
      <c r="P509" s="32"/>
      <c r="Q509" s="32"/>
      <c r="R509" s="31"/>
      <c r="S509" s="31"/>
      <c r="T509" s="30"/>
      <c r="U509" s="30"/>
      <c r="V509" s="30"/>
      <c r="W509" s="30"/>
      <c r="X509" s="30"/>
      <c r="Y509" s="30"/>
      <c r="Z509" s="30"/>
      <c r="AA509" s="30"/>
    </row>
    <row r="510" spans="1:27" ht="13.2" x14ac:dyDescent="0.25">
      <c r="A510" s="78"/>
      <c r="B510" s="28"/>
      <c r="C510" s="28"/>
      <c r="D510" s="27"/>
      <c r="E510" s="28"/>
      <c r="F510" s="27"/>
      <c r="G510" s="28"/>
      <c r="H510" s="31"/>
      <c r="I510" s="31"/>
      <c r="J510" s="30"/>
      <c r="K510" s="30"/>
      <c r="L510" s="28"/>
      <c r="M510" s="31"/>
      <c r="N510" s="32"/>
      <c r="O510" s="28"/>
      <c r="P510" s="32"/>
      <c r="Q510" s="32"/>
      <c r="R510" s="31"/>
      <c r="S510" s="31"/>
      <c r="T510" s="30"/>
      <c r="U510" s="30"/>
      <c r="V510" s="30"/>
      <c r="W510" s="30"/>
      <c r="X510" s="30"/>
      <c r="Y510" s="30"/>
      <c r="Z510" s="30"/>
      <c r="AA510" s="30"/>
    </row>
    <row r="511" spans="1:27" ht="13.2" x14ac:dyDescent="0.25">
      <c r="A511" s="78"/>
      <c r="B511" s="28"/>
      <c r="C511" s="28"/>
      <c r="D511" s="27"/>
      <c r="E511" s="28"/>
      <c r="F511" s="27"/>
      <c r="G511" s="28"/>
      <c r="H511" s="31"/>
      <c r="I511" s="31"/>
      <c r="J511" s="30"/>
      <c r="K511" s="30"/>
      <c r="L511" s="28"/>
      <c r="M511" s="31"/>
      <c r="N511" s="32"/>
      <c r="O511" s="28"/>
      <c r="P511" s="32"/>
      <c r="Q511" s="32"/>
      <c r="R511" s="31"/>
      <c r="S511" s="31"/>
      <c r="T511" s="30"/>
      <c r="U511" s="30"/>
      <c r="V511" s="30"/>
      <c r="W511" s="30"/>
      <c r="X511" s="30"/>
      <c r="Y511" s="30"/>
      <c r="Z511" s="30"/>
      <c r="AA511" s="30"/>
    </row>
    <row r="512" spans="1:27" ht="13.2" x14ac:dyDescent="0.25">
      <c r="A512" s="78"/>
      <c r="B512" s="28"/>
      <c r="C512" s="28"/>
      <c r="D512" s="27"/>
      <c r="E512" s="28"/>
      <c r="F512" s="27"/>
      <c r="G512" s="28"/>
      <c r="H512" s="31"/>
      <c r="I512" s="31"/>
      <c r="J512" s="30"/>
      <c r="K512" s="30"/>
      <c r="L512" s="28"/>
      <c r="M512" s="31"/>
      <c r="N512" s="32"/>
      <c r="O512" s="28"/>
      <c r="P512" s="32"/>
      <c r="Q512" s="32"/>
      <c r="R512" s="31"/>
      <c r="S512" s="31"/>
      <c r="T512" s="30"/>
      <c r="U512" s="30"/>
      <c r="V512" s="30"/>
      <c r="W512" s="30"/>
      <c r="X512" s="30"/>
      <c r="Y512" s="30"/>
      <c r="Z512" s="30"/>
      <c r="AA512" s="30"/>
    </row>
    <row r="513" spans="1:27" ht="13.2" x14ac:dyDescent="0.25">
      <c r="A513" s="78"/>
      <c r="B513" s="28"/>
      <c r="C513" s="28"/>
      <c r="D513" s="27"/>
      <c r="E513" s="28"/>
      <c r="F513" s="27"/>
      <c r="G513" s="28"/>
      <c r="H513" s="31"/>
      <c r="I513" s="31"/>
      <c r="J513" s="30"/>
      <c r="K513" s="30"/>
      <c r="L513" s="28"/>
      <c r="M513" s="31"/>
      <c r="N513" s="32"/>
      <c r="O513" s="28"/>
      <c r="P513" s="32"/>
      <c r="Q513" s="32"/>
      <c r="R513" s="31"/>
      <c r="S513" s="31"/>
      <c r="T513" s="30"/>
      <c r="U513" s="30"/>
      <c r="V513" s="30"/>
      <c r="W513" s="30"/>
      <c r="X513" s="30"/>
      <c r="Y513" s="30"/>
      <c r="Z513" s="30"/>
      <c r="AA513" s="30"/>
    </row>
    <row r="514" spans="1:27" ht="13.2" x14ac:dyDescent="0.25">
      <c r="A514" s="78"/>
      <c r="B514" s="28"/>
      <c r="C514" s="28"/>
      <c r="D514" s="27"/>
      <c r="E514" s="28"/>
      <c r="F514" s="27"/>
      <c r="G514" s="28"/>
      <c r="H514" s="31"/>
      <c r="I514" s="31"/>
      <c r="J514" s="30"/>
      <c r="K514" s="30"/>
      <c r="L514" s="28"/>
      <c r="M514" s="31"/>
      <c r="N514" s="32"/>
      <c r="O514" s="28"/>
      <c r="P514" s="32"/>
      <c r="Q514" s="32"/>
      <c r="R514" s="31"/>
      <c r="S514" s="31"/>
      <c r="T514" s="30"/>
      <c r="U514" s="30"/>
      <c r="V514" s="30"/>
      <c r="W514" s="30"/>
      <c r="X514" s="30"/>
      <c r="Y514" s="30"/>
      <c r="Z514" s="30"/>
      <c r="AA514" s="30"/>
    </row>
    <row r="515" spans="1:27" ht="13.2" x14ac:dyDescent="0.25">
      <c r="A515" s="78"/>
      <c r="B515" s="28"/>
      <c r="C515" s="28"/>
      <c r="D515" s="27"/>
      <c r="E515" s="28"/>
      <c r="F515" s="27"/>
      <c r="G515" s="28"/>
      <c r="H515" s="31"/>
      <c r="I515" s="31"/>
      <c r="J515" s="30"/>
      <c r="K515" s="30"/>
      <c r="L515" s="28"/>
      <c r="M515" s="31"/>
      <c r="N515" s="32"/>
      <c r="O515" s="28"/>
      <c r="P515" s="32"/>
      <c r="Q515" s="32"/>
      <c r="R515" s="31"/>
      <c r="S515" s="31"/>
      <c r="T515" s="30"/>
      <c r="U515" s="30"/>
      <c r="V515" s="30"/>
      <c r="W515" s="30"/>
      <c r="X515" s="30"/>
      <c r="Y515" s="30"/>
      <c r="Z515" s="30"/>
      <c r="AA515" s="30"/>
    </row>
    <row r="516" spans="1:27" ht="13.2" x14ac:dyDescent="0.25">
      <c r="A516" s="78"/>
      <c r="B516" s="28"/>
      <c r="C516" s="28"/>
      <c r="D516" s="27"/>
      <c r="E516" s="28"/>
      <c r="F516" s="27"/>
      <c r="G516" s="28"/>
      <c r="H516" s="31"/>
      <c r="I516" s="31"/>
      <c r="J516" s="30"/>
      <c r="K516" s="30"/>
      <c r="L516" s="28"/>
      <c r="M516" s="31"/>
      <c r="N516" s="32"/>
      <c r="O516" s="28"/>
      <c r="P516" s="32"/>
      <c r="Q516" s="32"/>
      <c r="R516" s="31"/>
      <c r="S516" s="31"/>
      <c r="T516" s="30"/>
      <c r="U516" s="30"/>
      <c r="V516" s="30"/>
      <c r="W516" s="30"/>
      <c r="X516" s="30"/>
      <c r="Y516" s="30"/>
      <c r="Z516" s="30"/>
      <c r="AA516" s="30"/>
    </row>
    <row r="517" spans="1:27" ht="13.2" x14ac:dyDescent="0.25">
      <c r="A517" s="78"/>
      <c r="B517" s="28"/>
      <c r="C517" s="28"/>
      <c r="D517" s="27"/>
      <c r="E517" s="28"/>
      <c r="F517" s="27"/>
      <c r="G517" s="28"/>
      <c r="H517" s="31"/>
      <c r="I517" s="31"/>
      <c r="J517" s="30"/>
      <c r="K517" s="30"/>
      <c r="L517" s="28"/>
      <c r="M517" s="31"/>
      <c r="N517" s="32"/>
      <c r="O517" s="28"/>
      <c r="P517" s="32"/>
      <c r="Q517" s="32"/>
      <c r="R517" s="31"/>
      <c r="S517" s="31"/>
      <c r="T517" s="30"/>
      <c r="U517" s="30"/>
      <c r="V517" s="30"/>
      <c r="W517" s="30"/>
      <c r="X517" s="30"/>
      <c r="Y517" s="30"/>
      <c r="Z517" s="30"/>
      <c r="AA517" s="30"/>
    </row>
    <row r="518" spans="1:27" ht="13.2" x14ac:dyDescent="0.25">
      <c r="A518" s="78"/>
      <c r="B518" s="28"/>
      <c r="C518" s="28"/>
      <c r="D518" s="27"/>
      <c r="E518" s="28"/>
      <c r="F518" s="27"/>
      <c r="G518" s="28"/>
      <c r="H518" s="31"/>
      <c r="I518" s="31"/>
      <c r="J518" s="30"/>
      <c r="K518" s="30"/>
      <c r="L518" s="28"/>
      <c r="M518" s="31"/>
      <c r="N518" s="32"/>
      <c r="O518" s="28"/>
      <c r="P518" s="32"/>
      <c r="Q518" s="32"/>
      <c r="R518" s="31"/>
      <c r="S518" s="31"/>
      <c r="T518" s="30"/>
      <c r="U518" s="30"/>
      <c r="V518" s="30"/>
      <c r="W518" s="30"/>
      <c r="X518" s="30"/>
      <c r="Y518" s="30"/>
      <c r="Z518" s="30"/>
      <c r="AA518" s="30"/>
    </row>
    <row r="519" spans="1:27" ht="13.2" x14ac:dyDescent="0.25">
      <c r="A519" s="78"/>
      <c r="B519" s="28"/>
      <c r="C519" s="28"/>
      <c r="D519" s="27"/>
      <c r="E519" s="28"/>
      <c r="F519" s="27"/>
      <c r="G519" s="28"/>
      <c r="H519" s="31"/>
      <c r="I519" s="31"/>
      <c r="J519" s="30"/>
      <c r="K519" s="30"/>
      <c r="L519" s="28"/>
      <c r="M519" s="31"/>
      <c r="N519" s="32"/>
      <c r="O519" s="28"/>
      <c r="P519" s="32"/>
      <c r="Q519" s="32"/>
      <c r="R519" s="31"/>
      <c r="S519" s="31"/>
      <c r="T519" s="30"/>
      <c r="U519" s="30"/>
      <c r="V519" s="30"/>
      <c r="W519" s="30"/>
      <c r="X519" s="30"/>
      <c r="Y519" s="30"/>
      <c r="Z519" s="30"/>
      <c r="AA519" s="30"/>
    </row>
    <row r="520" spans="1:27" ht="13.2" x14ac:dyDescent="0.25">
      <c r="A520" s="78"/>
      <c r="B520" s="28"/>
      <c r="C520" s="28"/>
      <c r="D520" s="27"/>
      <c r="E520" s="28"/>
      <c r="F520" s="27"/>
      <c r="G520" s="28"/>
      <c r="H520" s="31"/>
      <c r="I520" s="31"/>
      <c r="J520" s="30"/>
      <c r="K520" s="30"/>
      <c r="L520" s="28"/>
      <c r="M520" s="31"/>
      <c r="N520" s="32"/>
      <c r="O520" s="28"/>
      <c r="P520" s="32"/>
      <c r="Q520" s="32"/>
      <c r="R520" s="31"/>
      <c r="S520" s="31"/>
      <c r="T520" s="30"/>
      <c r="U520" s="30"/>
      <c r="V520" s="30"/>
      <c r="W520" s="30"/>
      <c r="X520" s="30"/>
      <c r="Y520" s="30"/>
      <c r="Z520" s="30"/>
      <c r="AA520" s="30"/>
    </row>
    <row r="521" spans="1:27" ht="13.2" x14ac:dyDescent="0.25">
      <c r="A521" s="78"/>
      <c r="B521" s="28"/>
      <c r="C521" s="28"/>
      <c r="D521" s="27"/>
      <c r="E521" s="28"/>
      <c r="F521" s="27"/>
      <c r="G521" s="28"/>
      <c r="H521" s="31"/>
      <c r="I521" s="31"/>
      <c r="J521" s="30"/>
      <c r="K521" s="30"/>
      <c r="L521" s="28"/>
      <c r="M521" s="31"/>
      <c r="N521" s="32"/>
      <c r="O521" s="28"/>
      <c r="P521" s="32"/>
      <c r="Q521" s="32"/>
      <c r="R521" s="31"/>
      <c r="S521" s="31"/>
      <c r="T521" s="30"/>
      <c r="U521" s="30"/>
      <c r="V521" s="30"/>
      <c r="W521" s="30"/>
      <c r="X521" s="30"/>
      <c r="Y521" s="30"/>
      <c r="Z521" s="30"/>
      <c r="AA521" s="30"/>
    </row>
    <row r="522" spans="1:27" ht="13.2" x14ac:dyDescent="0.25">
      <c r="A522" s="78"/>
      <c r="B522" s="28"/>
      <c r="C522" s="28"/>
      <c r="D522" s="27"/>
      <c r="E522" s="28"/>
      <c r="F522" s="27"/>
      <c r="G522" s="28"/>
      <c r="H522" s="31"/>
      <c r="I522" s="31"/>
      <c r="J522" s="30"/>
      <c r="K522" s="30"/>
      <c r="L522" s="28"/>
      <c r="M522" s="31"/>
      <c r="N522" s="32"/>
      <c r="O522" s="28"/>
      <c r="P522" s="32"/>
      <c r="Q522" s="32"/>
      <c r="R522" s="31"/>
      <c r="S522" s="31"/>
      <c r="T522" s="30"/>
      <c r="U522" s="30"/>
      <c r="V522" s="30"/>
      <c r="W522" s="30"/>
      <c r="X522" s="30"/>
      <c r="Y522" s="30"/>
      <c r="Z522" s="30"/>
      <c r="AA522" s="30"/>
    </row>
    <row r="523" spans="1:27" ht="13.2" x14ac:dyDescent="0.25">
      <c r="A523" s="78"/>
      <c r="B523" s="28"/>
      <c r="C523" s="28"/>
      <c r="D523" s="27"/>
      <c r="E523" s="28"/>
      <c r="F523" s="27"/>
      <c r="G523" s="28"/>
      <c r="H523" s="31"/>
      <c r="I523" s="31"/>
      <c r="J523" s="30"/>
      <c r="K523" s="30"/>
      <c r="L523" s="28"/>
      <c r="M523" s="31"/>
      <c r="N523" s="32"/>
      <c r="O523" s="28"/>
      <c r="P523" s="32"/>
      <c r="Q523" s="32"/>
      <c r="R523" s="31"/>
      <c r="S523" s="31"/>
      <c r="T523" s="30"/>
      <c r="U523" s="30"/>
      <c r="V523" s="30"/>
      <c r="W523" s="30"/>
      <c r="X523" s="30"/>
      <c r="Y523" s="30"/>
      <c r="Z523" s="30"/>
      <c r="AA523" s="30"/>
    </row>
    <row r="524" spans="1:27" ht="13.2" x14ac:dyDescent="0.25">
      <c r="A524" s="78"/>
      <c r="B524" s="28"/>
      <c r="C524" s="28"/>
      <c r="D524" s="27"/>
      <c r="E524" s="28"/>
      <c r="F524" s="27"/>
      <c r="G524" s="28"/>
      <c r="H524" s="31"/>
      <c r="I524" s="31"/>
      <c r="J524" s="30"/>
      <c r="K524" s="30"/>
      <c r="L524" s="28"/>
      <c r="M524" s="31"/>
      <c r="N524" s="32"/>
      <c r="O524" s="28"/>
      <c r="P524" s="32"/>
      <c r="Q524" s="32"/>
      <c r="R524" s="31"/>
      <c r="S524" s="31"/>
      <c r="T524" s="30"/>
      <c r="U524" s="30"/>
      <c r="V524" s="30"/>
      <c r="W524" s="30"/>
      <c r="X524" s="30"/>
      <c r="Y524" s="30"/>
      <c r="Z524" s="30"/>
      <c r="AA524" s="30"/>
    </row>
    <row r="525" spans="1:27" ht="13.2" x14ac:dyDescent="0.25">
      <c r="A525" s="78"/>
      <c r="B525" s="28"/>
      <c r="C525" s="28"/>
      <c r="D525" s="27"/>
      <c r="E525" s="28"/>
      <c r="F525" s="27"/>
      <c r="G525" s="28"/>
      <c r="H525" s="31"/>
      <c r="I525" s="31"/>
      <c r="J525" s="30"/>
      <c r="K525" s="30"/>
      <c r="L525" s="28"/>
      <c r="M525" s="31"/>
      <c r="N525" s="32"/>
      <c r="O525" s="28"/>
      <c r="P525" s="32"/>
      <c r="Q525" s="32"/>
      <c r="R525" s="31"/>
      <c r="S525" s="31"/>
      <c r="T525" s="30"/>
      <c r="U525" s="30"/>
      <c r="V525" s="30"/>
      <c r="W525" s="30"/>
      <c r="X525" s="30"/>
      <c r="Y525" s="30"/>
      <c r="Z525" s="30"/>
      <c r="AA525" s="30"/>
    </row>
    <row r="526" spans="1:27" ht="13.2" x14ac:dyDescent="0.25">
      <c r="A526" s="78"/>
      <c r="B526" s="28"/>
      <c r="C526" s="28"/>
      <c r="D526" s="27"/>
      <c r="E526" s="28"/>
      <c r="F526" s="27"/>
      <c r="G526" s="28"/>
      <c r="H526" s="31"/>
      <c r="I526" s="31"/>
      <c r="J526" s="30"/>
      <c r="K526" s="30"/>
      <c r="L526" s="28"/>
      <c r="M526" s="31"/>
      <c r="N526" s="32"/>
      <c r="O526" s="28"/>
      <c r="P526" s="32"/>
      <c r="Q526" s="32"/>
      <c r="R526" s="31"/>
      <c r="S526" s="31"/>
      <c r="T526" s="30"/>
      <c r="U526" s="30"/>
      <c r="V526" s="30"/>
      <c r="W526" s="30"/>
      <c r="X526" s="30"/>
      <c r="Y526" s="30"/>
      <c r="Z526" s="30"/>
      <c r="AA526" s="30"/>
    </row>
    <row r="527" spans="1:27" ht="13.2" x14ac:dyDescent="0.25">
      <c r="A527" s="78"/>
      <c r="B527" s="28"/>
      <c r="C527" s="28"/>
      <c r="D527" s="27"/>
      <c r="E527" s="28"/>
      <c r="F527" s="27"/>
      <c r="G527" s="28"/>
      <c r="H527" s="31"/>
      <c r="I527" s="31"/>
      <c r="J527" s="30"/>
      <c r="K527" s="30"/>
      <c r="L527" s="28"/>
      <c r="M527" s="31"/>
      <c r="N527" s="32"/>
      <c r="O527" s="28"/>
      <c r="P527" s="32"/>
      <c r="Q527" s="32"/>
      <c r="R527" s="31"/>
      <c r="S527" s="31"/>
      <c r="T527" s="30"/>
      <c r="U527" s="30"/>
      <c r="V527" s="30"/>
      <c r="W527" s="30"/>
      <c r="X527" s="30"/>
      <c r="Y527" s="30"/>
      <c r="Z527" s="30"/>
      <c r="AA527" s="30"/>
    </row>
    <row r="528" spans="1:27" ht="13.2" x14ac:dyDescent="0.25">
      <c r="A528" s="78"/>
      <c r="B528" s="28"/>
      <c r="C528" s="28"/>
      <c r="D528" s="27"/>
      <c r="E528" s="28"/>
      <c r="F528" s="27"/>
      <c r="G528" s="28"/>
      <c r="H528" s="31"/>
      <c r="I528" s="31"/>
      <c r="J528" s="30"/>
      <c r="K528" s="30"/>
      <c r="L528" s="28"/>
      <c r="M528" s="31"/>
      <c r="N528" s="32"/>
      <c r="O528" s="28"/>
      <c r="P528" s="32"/>
      <c r="Q528" s="32"/>
      <c r="R528" s="31"/>
      <c r="S528" s="31"/>
      <c r="T528" s="30"/>
      <c r="U528" s="30"/>
      <c r="V528" s="30"/>
      <c r="W528" s="30"/>
      <c r="X528" s="30"/>
      <c r="Y528" s="30"/>
      <c r="Z528" s="30"/>
      <c r="AA528" s="30"/>
    </row>
    <row r="529" spans="1:27" ht="13.2" x14ac:dyDescent="0.25">
      <c r="A529" s="78"/>
      <c r="B529" s="28"/>
      <c r="C529" s="28"/>
      <c r="D529" s="27"/>
      <c r="E529" s="28"/>
      <c r="F529" s="27"/>
      <c r="G529" s="28"/>
      <c r="H529" s="31"/>
      <c r="I529" s="31"/>
      <c r="J529" s="30"/>
      <c r="K529" s="30"/>
      <c r="L529" s="28"/>
      <c r="M529" s="31"/>
      <c r="N529" s="32"/>
      <c r="O529" s="28"/>
      <c r="P529" s="32"/>
      <c r="Q529" s="32"/>
      <c r="R529" s="31"/>
      <c r="S529" s="31"/>
      <c r="T529" s="30"/>
      <c r="U529" s="30"/>
      <c r="V529" s="30"/>
      <c r="W529" s="30"/>
      <c r="X529" s="30"/>
      <c r="Y529" s="30"/>
      <c r="Z529" s="30"/>
      <c r="AA529" s="30"/>
    </row>
    <row r="530" spans="1:27" ht="13.2" x14ac:dyDescent="0.25">
      <c r="A530" s="78"/>
      <c r="B530" s="28"/>
      <c r="C530" s="28"/>
      <c r="D530" s="27"/>
      <c r="E530" s="28"/>
      <c r="F530" s="27"/>
      <c r="G530" s="28"/>
      <c r="H530" s="31"/>
      <c r="I530" s="31"/>
      <c r="J530" s="30"/>
      <c r="K530" s="30"/>
      <c r="L530" s="28"/>
      <c r="M530" s="31"/>
      <c r="N530" s="32"/>
      <c r="O530" s="28"/>
      <c r="P530" s="32"/>
      <c r="Q530" s="32"/>
      <c r="R530" s="31"/>
      <c r="S530" s="31"/>
      <c r="T530" s="30"/>
      <c r="U530" s="30"/>
      <c r="V530" s="30"/>
      <c r="W530" s="30"/>
      <c r="X530" s="30"/>
      <c r="Y530" s="30"/>
      <c r="Z530" s="30"/>
      <c r="AA530" s="30"/>
    </row>
    <row r="531" spans="1:27" ht="13.2" x14ac:dyDescent="0.25">
      <c r="A531" s="78"/>
      <c r="B531" s="28"/>
      <c r="C531" s="28"/>
      <c r="D531" s="27"/>
      <c r="E531" s="28"/>
      <c r="F531" s="27"/>
      <c r="G531" s="28"/>
      <c r="H531" s="31"/>
      <c r="I531" s="31"/>
      <c r="J531" s="30"/>
      <c r="K531" s="30"/>
      <c r="L531" s="28"/>
      <c r="M531" s="31"/>
      <c r="N531" s="32"/>
      <c r="O531" s="28"/>
      <c r="P531" s="32"/>
      <c r="Q531" s="32"/>
      <c r="R531" s="31"/>
      <c r="S531" s="31"/>
      <c r="T531" s="30"/>
      <c r="U531" s="30"/>
      <c r="V531" s="30"/>
      <c r="W531" s="30"/>
      <c r="X531" s="30"/>
      <c r="Y531" s="30"/>
      <c r="Z531" s="30"/>
      <c r="AA531" s="30"/>
    </row>
    <row r="532" spans="1:27" ht="13.2" x14ac:dyDescent="0.25">
      <c r="A532" s="78"/>
      <c r="B532" s="28"/>
      <c r="C532" s="28"/>
      <c r="D532" s="27"/>
      <c r="E532" s="28"/>
      <c r="F532" s="27"/>
      <c r="G532" s="28"/>
      <c r="H532" s="31"/>
      <c r="I532" s="31"/>
      <c r="J532" s="30"/>
      <c r="K532" s="30"/>
      <c r="L532" s="28"/>
      <c r="M532" s="31"/>
      <c r="N532" s="32"/>
      <c r="O532" s="28"/>
      <c r="P532" s="32"/>
      <c r="Q532" s="32"/>
      <c r="R532" s="31"/>
      <c r="S532" s="31"/>
      <c r="T532" s="30"/>
      <c r="U532" s="30"/>
      <c r="V532" s="30"/>
      <c r="W532" s="30"/>
      <c r="X532" s="30"/>
      <c r="Y532" s="30"/>
      <c r="Z532" s="30"/>
      <c r="AA532" s="30"/>
    </row>
    <row r="533" spans="1:27" ht="13.2" x14ac:dyDescent="0.25">
      <c r="A533" s="78"/>
      <c r="B533" s="28"/>
      <c r="C533" s="28"/>
      <c r="D533" s="27"/>
      <c r="E533" s="28"/>
      <c r="F533" s="27"/>
      <c r="G533" s="28"/>
      <c r="H533" s="31"/>
      <c r="I533" s="31"/>
      <c r="J533" s="30"/>
      <c r="K533" s="30"/>
      <c r="L533" s="28"/>
      <c r="M533" s="31"/>
      <c r="N533" s="32"/>
      <c r="O533" s="28"/>
      <c r="P533" s="32"/>
      <c r="Q533" s="32"/>
      <c r="R533" s="31"/>
      <c r="S533" s="31"/>
      <c r="T533" s="30"/>
      <c r="U533" s="30"/>
      <c r="V533" s="30"/>
      <c r="W533" s="30"/>
      <c r="X533" s="30"/>
      <c r="Y533" s="30"/>
      <c r="Z533" s="30"/>
      <c r="AA533" s="30"/>
    </row>
    <row r="534" spans="1:27" ht="13.2" x14ac:dyDescent="0.25">
      <c r="A534" s="78"/>
      <c r="B534" s="28"/>
      <c r="C534" s="28"/>
      <c r="D534" s="27"/>
      <c r="E534" s="28"/>
      <c r="F534" s="27"/>
      <c r="G534" s="28"/>
      <c r="H534" s="31"/>
      <c r="I534" s="31"/>
      <c r="J534" s="30"/>
      <c r="K534" s="30"/>
      <c r="L534" s="28"/>
      <c r="M534" s="31"/>
      <c r="N534" s="32"/>
      <c r="O534" s="28"/>
      <c r="P534" s="32"/>
      <c r="Q534" s="32"/>
      <c r="R534" s="31"/>
      <c r="S534" s="31"/>
      <c r="T534" s="30"/>
      <c r="U534" s="30"/>
      <c r="V534" s="30"/>
      <c r="W534" s="30"/>
      <c r="X534" s="30"/>
      <c r="Y534" s="30"/>
      <c r="Z534" s="30"/>
      <c r="AA534" s="30"/>
    </row>
    <row r="535" spans="1:27" ht="13.2" x14ac:dyDescent="0.25">
      <c r="A535" s="78"/>
      <c r="B535" s="28"/>
      <c r="C535" s="28"/>
      <c r="D535" s="27"/>
      <c r="E535" s="28"/>
      <c r="F535" s="27"/>
      <c r="G535" s="28"/>
      <c r="H535" s="31"/>
      <c r="I535" s="31"/>
      <c r="J535" s="30"/>
      <c r="K535" s="30"/>
      <c r="L535" s="28"/>
      <c r="M535" s="31"/>
      <c r="N535" s="32"/>
      <c r="O535" s="28"/>
      <c r="P535" s="32"/>
      <c r="Q535" s="32"/>
      <c r="R535" s="31"/>
      <c r="S535" s="31"/>
      <c r="T535" s="30"/>
      <c r="U535" s="30"/>
      <c r="V535" s="30"/>
      <c r="W535" s="30"/>
      <c r="X535" s="30"/>
      <c r="Y535" s="30"/>
      <c r="Z535" s="30"/>
      <c r="AA535" s="30"/>
    </row>
    <row r="536" spans="1:27" ht="13.2" x14ac:dyDescent="0.25">
      <c r="A536" s="78"/>
      <c r="B536" s="28"/>
      <c r="C536" s="28"/>
      <c r="D536" s="27"/>
      <c r="E536" s="28"/>
      <c r="F536" s="27"/>
      <c r="G536" s="28"/>
      <c r="H536" s="31"/>
      <c r="I536" s="31"/>
      <c r="J536" s="30"/>
      <c r="K536" s="30"/>
      <c r="L536" s="28"/>
      <c r="M536" s="31"/>
      <c r="N536" s="32"/>
      <c r="O536" s="28"/>
      <c r="P536" s="32"/>
      <c r="Q536" s="32"/>
      <c r="R536" s="31"/>
      <c r="S536" s="31"/>
      <c r="T536" s="30"/>
      <c r="U536" s="30"/>
      <c r="V536" s="30"/>
      <c r="W536" s="30"/>
      <c r="X536" s="30"/>
      <c r="Y536" s="30"/>
      <c r="Z536" s="30"/>
      <c r="AA536" s="30"/>
    </row>
    <row r="537" spans="1:27" ht="13.2" x14ac:dyDescent="0.25">
      <c r="A537" s="78"/>
      <c r="B537" s="28"/>
      <c r="C537" s="28"/>
      <c r="D537" s="27"/>
      <c r="E537" s="28"/>
      <c r="F537" s="27"/>
      <c r="G537" s="28"/>
      <c r="H537" s="31"/>
      <c r="I537" s="31"/>
      <c r="J537" s="30"/>
      <c r="K537" s="30"/>
      <c r="L537" s="28"/>
      <c r="M537" s="31"/>
      <c r="N537" s="32"/>
      <c r="O537" s="28"/>
      <c r="P537" s="32"/>
      <c r="Q537" s="32"/>
      <c r="R537" s="31"/>
      <c r="S537" s="31"/>
      <c r="T537" s="30"/>
      <c r="U537" s="30"/>
      <c r="V537" s="30"/>
      <c r="W537" s="30"/>
      <c r="X537" s="30"/>
      <c r="Y537" s="30"/>
      <c r="Z537" s="30"/>
      <c r="AA537" s="30"/>
    </row>
    <row r="538" spans="1:27" ht="13.2" x14ac:dyDescent="0.25">
      <c r="A538" s="78"/>
      <c r="B538" s="28"/>
      <c r="C538" s="28"/>
      <c r="D538" s="27"/>
      <c r="E538" s="28"/>
      <c r="F538" s="27"/>
      <c r="G538" s="28"/>
      <c r="H538" s="31"/>
      <c r="I538" s="31"/>
      <c r="J538" s="30"/>
      <c r="K538" s="30"/>
      <c r="L538" s="28"/>
      <c r="M538" s="31"/>
      <c r="N538" s="32"/>
      <c r="O538" s="28"/>
      <c r="P538" s="32"/>
      <c r="Q538" s="32"/>
      <c r="R538" s="31"/>
      <c r="S538" s="31"/>
      <c r="T538" s="30"/>
      <c r="U538" s="30"/>
      <c r="V538" s="30"/>
      <c r="W538" s="30"/>
      <c r="X538" s="30"/>
      <c r="Y538" s="30"/>
      <c r="Z538" s="30"/>
      <c r="AA538" s="30"/>
    </row>
    <row r="539" spans="1:27" ht="13.2" x14ac:dyDescent="0.25">
      <c r="A539" s="78"/>
      <c r="B539" s="28"/>
      <c r="C539" s="28"/>
      <c r="D539" s="27"/>
      <c r="E539" s="28"/>
      <c r="F539" s="27"/>
      <c r="G539" s="28"/>
      <c r="H539" s="31"/>
      <c r="I539" s="31"/>
      <c r="J539" s="30"/>
      <c r="K539" s="30"/>
      <c r="L539" s="28"/>
      <c r="M539" s="31"/>
      <c r="N539" s="32"/>
      <c r="O539" s="28"/>
      <c r="P539" s="32"/>
      <c r="Q539" s="32"/>
      <c r="R539" s="31"/>
      <c r="S539" s="31"/>
      <c r="T539" s="30"/>
      <c r="U539" s="30"/>
      <c r="V539" s="30"/>
      <c r="W539" s="30"/>
      <c r="X539" s="30"/>
      <c r="Y539" s="30"/>
      <c r="Z539" s="30"/>
      <c r="AA539" s="30"/>
    </row>
    <row r="540" spans="1:27" ht="13.2" x14ac:dyDescent="0.25">
      <c r="A540" s="78"/>
      <c r="B540" s="28"/>
      <c r="C540" s="28"/>
      <c r="D540" s="27"/>
      <c r="E540" s="28"/>
      <c r="F540" s="27"/>
      <c r="G540" s="28"/>
      <c r="H540" s="31"/>
      <c r="I540" s="31"/>
      <c r="J540" s="30"/>
      <c r="K540" s="30"/>
      <c r="L540" s="28"/>
      <c r="M540" s="31"/>
      <c r="N540" s="32"/>
      <c r="O540" s="28"/>
      <c r="P540" s="32"/>
      <c r="Q540" s="32"/>
      <c r="R540" s="31"/>
      <c r="S540" s="31"/>
      <c r="T540" s="30"/>
      <c r="U540" s="30"/>
      <c r="V540" s="30"/>
      <c r="W540" s="30"/>
      <c r="X540" s="30"/>
      <c r="Y540" s="30"/>
      <c r="Z540" s="30"/>
      <c r="AA540" s="30"/>
    </row>
    <row r="541" spans="1:27" ht="13.2" x14ac:dyDescent="0.25">
      <c r="A541" s="78"/>
      <c r="B541" s="28"/>
      <c r="C541" s="28"/>
      <c r="D541" s="27"/>
      <c r="E541" s="28"/>
      <c r="F541" s="27"/>
      <c r="G541" s="28"/>
      <c r="H541" s="31"/>
      <c r="I541" s="31"/>
      <c r="J541" s="30"/>
      <c r="K541" s="30"/>
      <c r="L541" s="28"/>
      <c r="M541" s="31"/>
      <c r="N541" s="32"/>
      <c r="O541" s="28"/>
      <c r="P541" s="32"/>
      <c r="Q541" s="32"/>
      <c r="R541" s="31"/>
      <c r="S541" s="31"/>
      <c r="T541" s="30"/>
      <c r="U541" s="30"/>
      <c r="V541" s="30"/>
      <c r="W541" s="30"/>
      <c r="X541" s="30"/>
      <c r="Y541" s="30"/>
      <c r="Z541" s="30"/>
      <c r="AA541" s="30"/>
    </row>
    <row r="542" spans="1:27" ht="13.2" x14ac:dyDescent="0.25">
      <c r="A542" s="78"/>
      <c r="B542" s="28"/>
      <c r="C542" s="28"/>
      <c r="D542" s="27"/>
      <c r="E542" s="28"/>
      <c r="F542" s="27"/>
      <c r="G542" s="28"/>
      <c r="H542" s="31"/>
      <c r="I542" s="31"/>
      <c r="J542" s="30"/>
      <c r="K542" s="30"/>
      <c r="L542" s="28"/>
      <c r="M542" s="31"/>
      <c r="N542" s="32"/>
      <c r="O542" s="28"/>
      <c r="P542" s="32"/>
      <c r="Q542" s="32"/>
      <c r="R542" s="31"/>
      <c r="S542" s="31"/>
      <c r="T542" s="30"/>
      <c r="U542" s="30"/>
      <c r="V542" s="30"/>
      <c r="W542" s="30"/>
      <c r="X542" s="30"/>
      <c r="Y542" s="30"/>
      <c r="Z542" s="30"/>
      <c r="AA542" s="30"/>
    </row>
    <row r="543" spans="1:27" ht="13.2" x14ac:dyDescent="0.25">
      <c r="A543" s="78"/>
      <c r="B543" s="28"/>
      <c r="C543" s="28"/>
      <c r="D543" s="27"/>
      <c r="E543" s="28"/>
      <c r="F543" s="27"/>
      <c r="G543" s="28"/>
      <c r="H543" s="31"/>
      <c r="I543" s="31"/>
      <c r="J543" s="30"/>
      <c r="K543" s="30"/>
      <c r="L543" s="28"/>
      <c r="M543" s="31"/>
      <c r="N543" s="32"/>
      <c r="O543" s="28"/>
      <c r="P543" s="32"/>
      <c r="Q543" s="32"/>
      <c r="R543" s="31"/>
      <c r="S543" s="31"/>
      <c r="T543" s="30"/>
      <c r="U543" s="30"/>
      <c r="V543" s="30"/>
      <c r="W543" s="30"/>
      <c r="X543" s="30"/>
      <c r="Y543" s="30"/>
      <c r="Z543" s="30"/>
      <c r="AA543" s="30"/>
    </row>
    <row r="544" spans="1:27" ht="13.2" x14ac:dyDescent="0.25">
      <c r="A544" s="78"/>
      <c r="B544" s="28"/>
      <c r="C544" s="28"/>
      <c r="D544" s="27"/>
      <c r="E544" s="28"/>
      <c r="F544" s="27"/>
      <c r="G544" s="28"/>
      <c r="H544" s="31"/>
      <c r="I544" s="31"/>
      <c r="J544" s="30"/>
      <c r="K544" s="30"/>
      <c r="L544" s="28"/>
      <c r="M544" s="31"/>
      <c r="N544" s="32"/>
      <c r="O544" s="28"/>
      <c r="P544" s="32"/>
      <c r="Q544" s="32"/>
      <c r="R544" s="31"/>
      <c r="S544" s="31"/>
      <c r="T544" s="30"/>
      <c r="U544" s="30"/>
      <c r="V544" s="30"/>
      <c r="W544" s="30"/>
      <c r="X544" s="30"/>
      <c r="Y544" s="30"/>
      <c r="Z544" s="30"/>
      <c r="AA544" s="30"/>
    </row>
    <row r="545" spans="1:27" ht="13.2" x14ac:dyDescent="0.25">
      <c r="A545" s="78"/>
      <c r="B545" s="28"/>
      <c r="C545" s="28"/>
      <c r="D545" s="27"/>
      <c r="E545" s="28"/>
      <c r="F545" s="27"/>
      <c r="G545" s="28"/>
      <c r="H545" s="31"/>
      <c r="I545" s="31"/>
      <c r="J545" s="30"/>
      <c r="K545" s="30"/>
      <c r="L545" s="28"/>
      <c r="M545" s="31"/>
      <c r="N545" s="32"/>
      <c r="O545" s="28"/>
      <c r="P545" s="32"/>
      <c r="Q545" s="32"/>
      <c r="R545" s="31"/>
      <c r="S545" s="31"/>
      <c r="T545" s="30"/>
      <c r="U545" s="30"/>
      <c r="V545" s="30"/>
      <c r="W545" s="30"/>
      <c r="X545" s="30"/>
      <c r="Y545" s="30"/>
      <c r="Z545" s="30"/>
      <c r="AA545" s="30"/>
    </row>
    <row r="546" spans="1:27" ht="13.2" x14ac:dyDescent="0.25">
      <c r="A546" s="78"/>
      <c r="B546" s="28"/>
      <c r="C546" s="28"/>
      <c r="D546" s="27"/>
      <c r="E546" s="28"/>
      <c r="F546" s="27"/>
      <c r="G546" s="28"/>
      <c r="H546" s="31"/>
      <c r="I546" s="31"/>
      <c r="J546" s="30"/>
      <c r="K546" s="30"/>
      <c r="L546" s="28"/>
      <c r="M546" s="31"/>
      <c r="N546" s="32"/>
      <c r="O546" s="28"/>
      <c r="P546" s="32"/>
      <c r="Q546" s="32"/>
      <c r="R546" s="31"/>
      <c r="S546" s="31"/>
      <c r="T546" s="30"/>
      <c r="U546" s="30"/>
      <c r="V546" s="30"/>
      <c r="W546" s="30"/>
      <c r="X546" s="30"/>
      <c r="Y546" s="30"/>
      <c r="Z546" s="30"/>
      <c r="AA546" s="30"/>
    </row>
    <row r="547" spans="1:27" ht="13.2" x14ac:dyDescent="0.25">
      <c r="A547" s="78"/>
      <c r="B547" s="28"/>
      <c r="C547" s="28"/>
      <c r="D547" s="27"/>
      <c r="E547" s="28"/>
      <c r="F547" s="27"/>
      <c r="G547" s="28"/>
      <c r="H547" s="31"/>
      <c r="I547" s="31"/>
      <c r="J547" s="30"/>
      <c r="K547" s="30"/>
      <c r="L547" s="28"/>
      <c r="M547" s="31"/>
      <c r="N547" s="32"/>
      <c r="O547" s="28"/>
      <c r="P547" s="32"/>
      <c r="Q547" s="32"/>
      <c r="R547" s="31"/>
      <c r="S547" s="31"/>
      <c r="T547" s="30"/>
      <c r="U547" s="30"/>
      <c r="V547" s="30"/>
      <c r="W547" s="30"/>
      <c r="X547" s="30"/>
      <c r="Y547" s="30"/>
      <c r="Z547" s="30"/>
      <c r="AA547" s="30"/>
    </row>
    <row r="548" spans="1:27" ht="13.2" x14ac:dyDescent="0.25">
      <c r="A548" s="78"/>
      <c r="B548" s="28"/>
      <c r="C548" s="28"/>
      <c r="D548" s="27"/>
      <c r="E548" s="28"/>
      <c r="F548" s="27"/>
      <c r="G548" s="28"/>
      <c r="H548" s="31"/>
      <c r="I548" s="31"/>
      <c r="J548" s="30"/>
      <c r="K548" s="30"/>
      <c r="L548" s="28"/>
      <c r="M548" s="31"/>
      <c r="N548" s="32"/>
      <c r="O548" s="28"/>
      <c r="P548" s="32"/>
      <c r="Q548" s="32"/>
      <c r="R548" s="31"/>
      <c r="S548" s="31"/>
      <c r="T548" s="30"/>
      <c r="U548" s="30"/>
      <c r="V548" s="30"/>
      <c r="W548" s="30"/>
      <c r="X548" s="30"/>
      <c r="Y548" s="30"/>
      <c r="Z548" s="30"/>
      <c r="AA548" s="30"/>
    </row>
    <row r="549" spans="1:27" ht="13.2" x14ac:dyDescent="0.25">
      <c r="A549" s="78"/>
      <c r="B549" s="28"/>
      <c r="C549" s="28"/>
      <c r="D549" s="27"/>
      <c r="E549" s="28"/>
      <c r="F549" s="27"/>
      <c r="G549" s="28"/>
      <c r="H549" s="31"/>
      <c r="I549" s="31"/>
      <c r="J549" s="30"/>
      <c r="K549" s="30"/>
      <c r="L549" s="28"/>
      <c r="M549" s="31"/>
      <c r="N549" s="32"/>
      <c r="O549" s="28"/>
      <c r="P549" s="32"/>
      <c r="Q549" s="32"/>
      <c r="R549" s="31"/>
      <c r="S549" s="31"/>
      <c r="T549" s="30"/>
      <c r="U549" s="30"/>
      <c r="V549" s="30"/>
      <c r="W549" s="30"/>
      <c r="X549" s="30"/>
      <c r="Y549" s="30"/>
      <c r="Z549" s="30"/>
      <c r="AA549" s="30"/>
    </row>
    <row r="550" spans="1:27" ht="13.2" x14ac:dyDescent="0.25">
      <c r="A550" s="78"/>
      <c r="B550" s="28"/>
      <c r="C550" s="28"/>
      <c r="D550" s="27"/>
      <c r="E550" s="28"/>
      <c r="F550" s="27"/>
      <c r="G550" s="28"/>
      <c r="H550" s="31"/>
      <c r="I550" s="31"/>
      <c r="J550" s="30"/>
      <c r="K550" s="30"/>
      <c r="L550" s="28"/>
      <c r="M550" s="31"/>
      <c r="N550" s="32"/>
      <c r="O550" s="28"/>
      <c r="P550" s="32"/>
      <c r="Q550" s="32"/>
      <c r="R550" s="31"/>
      <c r="S550" s="31"/>
      <c r="T550" s="30"/>
      <c r="U550" s="30"/>
      <c r="V550" s="30"/>
      <c r="W550" s="30"/>
      <c r="X550" s="30"/>
      <c r="Y550" s="30"/>
      <c r="Z550" s="30"/>
      <c r="AA550" s="30"/>
    </row>
    <row r="551" spans="1:27" ht="13.2" x14ac:dyDescent="0.25">
      <c r="A551" s="78"/>
      <c r="B551" s="28"/>
      <c r="C551" s="28"/>
      <c r="D551" s="27"/>
      <c r="E551" s="28"/>
      <c r="F551" s="27"/>
      <c r="G551" s="28"/>
      <c r="H551" s="31"/>
      <c r="I551" s="31"/>
      <c r="J551" s="30"/>
      <c r="K551" s="30"/>
      <c r="L551" s="28"/>
      <c r="M551" s="31"/>
      <c r="N551" s="32"/>
      <c r="O551" s="28"/>
      <c r="P551" s="32"/>
      <c r="Q551" s="32"/>
      <c r="R551" s="31"/>
      <c r="S551" s="31"/>
      <c r="T551" s="30"/>
      <c r="U551" s="30"/>
      <c r="V551" s="30"/>
      <c r="W551" s="30"/>
      <c r="X551" s="30"/>
      <c r="Y551" s="30"/>
      <c r="Z551" s="30"/>
      <c r="AA551" s="30"/>
    </row>
    <row r="552" spans="1:27" ht="13.2" x14ac:dyDescent="0.25">
      <c r="A552" s="78"/>
      <c r="B552" s="28"/>
      <c r="C552" s="28"/>
      <c r="D552" s="27"/>
      <c r="E552" s="28"/>
      <c r="F552" s="27"/>
      <c r="G552" s="28"/>
      <c r="H552" s="31"/>
      <c r="I552" s="31"/>
      <c r="J552" s="30"/>
      <c r="K552" s="30"/>
      <c r="L552" s="28"/>
      <c r="M552" s="31"/>
      <c r="N552" s="32"/>
      <c r="O552" s="28"/>
      <c r="P552" s="32"/>
      <c r="Q552" s="32"/>
      <c r="R552" s="31"/>
      <c r="S552" s="31"/>
      <c r="T552" s="30"/>
      <c r="U552" s="30"/>
      <c r="V552" s="30"/>
      <c r="W552" s="30"/>
      <c r="X552" s="30"/>
      <c r="Y552" s="30"/>
      <c r="Z552" s="30"/>
      <c r="AA552" s="30"/>
    </row>
    <row r="553" spans="1:27" ht="13.2" x14ac:dyDescent="0.25">
      <c r="A553" s="78"/>
      <c r="B553" s="28"/>
      <c r="C553" s="28"/>
      <c r="D553" s="27"/>
      <c r="E553" s="28"/>
      <c r="F553" s="27"/>
      <c r="G553" s="28"/>
      <c r="H553" s="31"/>
      <c r="I553" s="31"/>
      <c r="J553" s="30"/>
      <c r="K553" s="30"/>
      <c r="L553" s="28"/>
      <c r="M553" s="31"/>
      <c r="N553" s="32"/>
      <c r="O553" s="28"/>
      <c r="P553" s="32"/>
      <c r="Q553" s="32"/>
      <c r="R553" s="31"/>
      <c r="S553" s="31"/>
      <c r="T553" s="30"/>
      <c r="U553" s="30"/>
      <c r="V553" s="30"/>
      <c r="W553" s="30"/>
      <c r="X553" s="30"/>
      <c r="Y553" s="30"/>
      <c r="Z553" s="30"/>
      <c r="AA553" s="30"/>
    </row>
    <row r="554" spans="1:27" ht="13.2" x14ac:dyDescent="0.25">
      <c r="A554" s="78"/>
      <c r="B554" s="28"/>
      <c r="C554" s="28"/>
      <c r="D554" s="27"/>
      <c r="E554" s="28"/>
      <c r="F554" s="27"/>
      <c r="G554" s="28"/>
      <c r="H554" s="31"/>
      <c r="I554" s="31"/>
      <c r="J554" s="30"/>
      <c r="K554" s="30"/>
      <c r="L554" s="28"/>
      <c r="M554" s="31"/>
      <c r="N554" s="32"/>
      <c r="O554" s="28"/>
      <c r="P554" s="32"/>
      <c r="Q554" s="32"/>
      <c r="R554" s="31"/>
      <c r="S554" s="31"/>
      <c r="T554" s="30"/>
      <c r="U554" s="30"/>
      <c r="V554" s="30"/>
      <c r="W554" s="30"/>
      <c r="X554" s="30"/>
      <c r="Y554" s="30"/>
      <c r="Z554" s="30"/>
      <c r="AA554" s="30"/>
    </row>
    <row r="555" spans="1:27" ht="13.2" x14ac:dyDescent="0.25">
      <c r="A555" s="78"/>
      <c r="B555" s="28"/>
      <c r="C555" s="28"/>
      <c r="D555" s="27"/>
      <c r="E555" s="28"/>
      <c r="F555" s="27"/>
      <c r="G555" s="28"/>
      <c r="H555" s="31"/>
      <c r="I555" s="31"/>
      <c r="J555" s="30"/>
      <c r="K555" s="30"/>
      <c r="L555" s="28"/>
      <c r="M555" s="31"/>
      <c r="N555" s="32"/>
      <c r="O555" s="28"/>
      <c r="P555" s="32"/>
      <c r="Q555" s="32"/>
      <c r="R555" s="31"/>
      <c r="S555" s="31"/>
      <c r="T555" s="30"/>
      <c r="U555" s="30"/>
      <c r="V555" s="30"/>
      <c r="W555" s="30"/>
      <c r="X555" s="30"/>
      <c r="Y555" s="30"/>
      <c r="Z555" s="30"/>
      <c r="AA555" s="30"/>
    </row>
    <row r="556" spans="1:27" ht="13.2" x14ac:dyDescent="0.25">
      <c r="A556" s="78"/>
      <c r="B556" s="28"/>
      <c r="C556" s="28"/>
      <c r="D556" s="27"/>
      <c r="E556" s="28"/>
      <c r="F556" s="27"/>
      <c r="G556" s="28"/>
      <c r="H556" s="31"/>
      <c r="I556" s="31"/>
      <c r="J556" s="30"/>
      <c r="K556" s="30"/>
      <c r="L556" s="28"/>
      <c r="M556" s="31"/>
      <c r="N556" s="32"/>
      <c r="O556" s="28"/>
      <c r="P556" s="32"/>
      <c r="Q556" s="32"/>
      <c r="R556" s="31"/>
      <c r="S556" s="31"/>
      <c r="T556" s="30"/>
      <c r="U556" s="30"/>
      <c r="V556" s="30"/>
      <c r="W556" s="30"/>
      <c r="X556" s="30"/>
      <c r="Y556" s="30"/>
      <c r="Z556" s="30"/>
      <c r="AA556" s="30"/>
    </row>
    <row r="557" spans="1:27" ht="13.2" x14ac:dyDescent="0.25">
      <c r="A557" s="78"/>
      <c r="B557" s="28"/>
      <c r="C557" s="28"/>
      <c r="D557" s="27"/>
      <c r="E557" s="28"/>
      <c r="F557" s="27"/>
      <c r="G557" s="28"/>
      <c r="H557" s="31"/>
      <c r="I557" s="31"/>
      <c r="J557" s="30"/>
      <c r="K557" s="30"/>
      <c r="L557" s="28"/>
      <c r="M557" s="31"/>
      <c r="N557" s="32"/>
      <c r="O557" s="28"/>
      <c r="P557" s="32"/>
      <c r="Q557" s="32"/>
      <c r="R557" s="31"/>
      <c r="S557" s="31"/>
      <c r="T557" s="30"/>
      <c r="U557" s="30"/>
      <c r="V557" s="30"/>
      <c r="W557" s="30"/>
      <c r="X557" s="30"/>
      <c r="Y557" s="30"/>
      <c r="Z557" s="30"/>
      <c r="AA557" s="30"/>
    </row>
    <row r="558" spans="1:27" ht="13.2" x14ac:dyDescent="0.25">
      <c r="A558" s="78"/>
      <c r="B558" s="28"/>
      <c r="C558" s="28"/>
      <c r="D558" s="27"/>
      <c r="E558" s="28"/>
      <c r="F558" s="27"/>
      <c r="G558" s="28"/>
      <c r="H558" s="31"/>
      <c r="I558" s="31"/>
      <c r="J558" s="30"/>
      <c r="K558" s="30"/>
      <c r="L558" s="28"/>
      <c r="M558" s="31"/>
      <c r="N558" s="32"/>
      <c r="O558" s="28"/>
      <c r="P558" s="32"/>
      <c r="Q558" s="32"/>
      <c r="R558" s="31"/>
      <c r="S558" s="31"/>
      <c r="T558" s="30"/>
      <c r="U558" s="30"/>
      <c r="V558" s="30"/>
      <c r="W558" s="30"/>
      <c r="X558" s="30"/>
      <c r="Y558" s="30"/>
      <c r="Z558" s="30"/>
      <c r="AA558" s="30"/>
    </row>
    <row r="559" spans="1:27" ht="13.2" x14ac:dyDescent="0.25">
      <c r="A559" s="78"/>
      <c r="B559" s="28"/>
      <c r="C559" s="28"/>
      <c r="D559" s="27"/>
      <c r="E559" s="28"/>
      <c r="F559" s="27"/>
      <c r="G559" s="28"/>
      <c r="H559" s="31"/>
      <c r="I559" s="31"/>
      <c r="J559" s="30"/>
      <c r="K559" s="30"/>
      <c r="L559" s="28"/>
      <c r="M559" s="31"/>
      <c r="N559" s="32"/>
      <c r="O559" s="28"/>
      <c r="P559" s="32"/>
      <c r="Q559" s="32"/>
      <c r="R559" s="31"/>
      <c r="S559" s="31"/>
      <c r="T559" s="30"/>
      <c r="U559" s="30"/>
      <c r="V559" s="30"/>
      <c r="W559" s="30"/>
      <c r="X559" s="30"/>
      <c r="Y559" s="30"/>
      <c r="Z559" s="30"/>
      <c r="AA559" s="30"/>
    </row>
    <row r="560" spans="1:27" ht="13.2" x14ac:dyDescent="0.25">
      <c r="A560" s="78"/>
      <c r="B560" s="28"/>
      <c r="C560" s="28"/>
      <c r="D560" s="27"/>
      <c r="E560" s="28"/>
      <c r="F560" s="27"/>
      <c r="G560" s="28"/>
      <c r="H560" s="31"/>
      <c r="I560" s="31"/>
      <c r="J560" s="30"/>
      <c r="K560" s="30"/>
      <c r="L560" s="28"/>
      <c r="M560" s="31"/>
      <c r="N560" s="32"/>
      <c r="O560" s="28"/>
      <c r="P560" s="32"/>
      <c r="Q560" s="32"/>
      <c r="R560" s="31"/>
      <c r="S560" s="31"/>
      <c r="T560" s="30"/>
      <c r="U560" s="30"/>
      <c r="V560" s="30"/>
      <c r="W560" s="30"/>
      <c r="X560" s="30"/>
      <c r="Y560" s="30"/>
      <c r="Z560" s="30"/>
      <c r="AA560" s="30"/>
    </row>
    <row r="561" spans="1:27" ht="13.2" x14ac:dyDescent="0.25">
      <c r="A561" s="78"/>
      <c r="B561" s="28"/>
      <c r="C561" s="28"/>
      <c r="D561" s="27"/>
      <c r="E561" s="28"/>
      <c r="F561" s="27"/>
      <c r="G561" s="28"/>
      <c r="H561" s="31"/>
      <c r="I561" s="31"/>
      <c r="J561" s="30"/>
      <c r="K561" s="30"/>
      <c r="L561" s="28"/>
      <c r="M561" s="31"/>
      <c r="N561" s="32"/>
      <c r="O561" s="28"/>
      <c r="P561" s="32"/>
      <c r="Q561" s="32"/>
      <c r="R561" s="31"/>
      <c r="S561" s="31"/>
      <c r="T561" s="30"/>
      <c r="U561" s="30"/>
      <c r="V561" s="30"/>
      <c r="W561" s="30"/>
      <c r="X561" s="30"/>
      <c r="Y561" s="30"/>
      <c r="Z561" s="30"/>
      <c r="AA561" s="30"/>
    </row>
    <row r="562" spans="1:27" ht="13.2" x14ac:dyDescent="0.25">
      <c r="A562" s="78"/>
      <c r="B562" s="28"/>
      <c r="C562" s="28"/>
      <c r="D562" s="27"/>
      <c r="E562" s="28"/>
      <c r="F562" s="27"/>
      <c r="G562" s="28"/>
      <c r="H562" s="31"/>
      <c r="I562" s="31"/>
      <c r="J562" s="30"/>
      <c r="K562" s="30"/>
      <c r="L562" s="28"/>
      <c r="M562" s="31"/>
      <c r="N562" s="32"/>
      <c r="O562" s="28"/>
      <c r="P562" s="32"/>
      <c r="Q562" s="32"/>
      <c r="R562" s="31"/>
      <c r="S562" s="31"/>
      <c r="T562" s="30"/>
      <c r="U562" s="30"/>
      <c r="V562" s="30"/>
      <c r="W562" s="30"/>
      <c r="X562" s="30"/>
      <c r="Y562" s="30"/>
      <c r="Z562" s="30"/>
      <c r="AA562" s="30"/>
    </row>
    <row r="563" spans="1:27" ht="13.2" x14ac:dyDescent="0.25">
      <c r="A563" s="78"/>
      <c r="B563" s="28"/>
      <c r="C563" s="28"/>
      <c r="D563" s="27"/>
      <c r="E563" s="28"/>
      <c r="F563" s="27"/>
      <c r="G563" s="28"/>
      <c r="H563" s="31"/>
      <c r="I563" s="31"/>
      <c r="J563" s="30"/>
      <c r="K563" s="30"/>
      <c r="L563" s="28"/>
      <c r="M563" s="31"/>
      <c r="N563" s="32"/>
      <c r="O563" s="28"/>
      <c r="P563" s="32"/>
      <c r="Q563" s="32"/>
      <c r="R563" s="31"/>
      <c r="S563" s="31"/>
      <c r="T563" s="30"/>
      <c r="U563" s="30"/>
      <c r="V563" s="30"/>
      <c r="W563" s="30"/>
      <c r="X563" s="30"/>
      <c r="Y563" s="30"/>
      <c r="Z563" s="30"/>
      <c r="AA563" s="30"/>
    </row>
    <row r="564" spans="1:27" ht="13.2" x14ac:dyDescent="0.25">
      <c r="A564" s="78"/>
      <c r="B564" s="28"/>
      <c r="C564" s="28"/>
      <c r="D564" s="27"/>
      <c r="E564" s="28"/>
      <c r="F564" s="27"/>
      <c r="G564" s="28"/>
      <c r="H564" s="31"/>
      <c r="I564" s="31"/>
      <c r="J564" s="30"/>
      <c r="K564" s="30"/>
      <c r="L564" s="28"/>
      <c r="M564" s="31"/>
      <c r="N564" s="32"/>
      <c r="O564" s="28"/>
      <c r="P564" s="32"/>
      <c r="Q564" s="32"/>
      <c r="R564" s="31"/>
      <c r="S564" s="31"/>
      <c r="T564" s="30"/>
      <c r="U564" s="30"/>
      <c r="V564" s="30"/>
      <c r="W564" s="30"/>
      <c r="X564" s="30"/>
      <c r="Y564" s="30"/>
      <c r="Z564" s="30"/>
      <c r="AA564" s="30"/>
    </row>
    <row r="565" spans="1:27" ht="13.2" x14ac:dyDescent="0.25">
      <c r="A565" s="78"/>
      <c r="B565" s="28"/>
      <c r="C565" s="28"/>
      <c r="D565" s="27"/>
      <c r="E565" s="28"/>
      <c r="F565" s="27"/>
      <c r="G565" s="28"/>
      <c r="H565" s="31"/>
      <c r="I565" s="31"/>
      <c r="J565" s="30"/>
      <c r="K565" s="30"/>
      <c r="L565" s="28"/>
      <c r="M565" s="31"/>
      <c r="N565" s="32"/>
      <c r="O565" s="28"/>
      <c r="P565" s="32"/>
      <c r="Q565" s="32"/>
      <c r="R565" s="31"/>
      <c r="S565" s="31"/>
      <c r="T565" s="30"/>
      <c r="U565" s="30"/>
      <c r="V565" s="30"/>
      <c r="W565" s="30"/>
      <c r="X565" s="30"/>
      <c r="Y565" s="30"/>
      <c r="Z565" s="30"/>
      <c r="AA565" s="30"/>
    </row>
    <row r="566" spans="1:27" ht="13.2" x14ac:dyDescent="0.25">
      <c r="A566" s="78"/>
      <c r="B566" s="28"/>
      <c r="C566" s="28"/>
      <c r="D566" s="27"/>
      <c r="E566" s="28"/>
      <c r="F566" s="27"/>
      <c r="G566" s="28"/>
      <c r="H566" s="31"/>
      <c r="I566" s="31"/>
      <c r="J566" s="30"/>
      <c r="K566" s="30"/>
      <c r="L566" s="28"/>
      <c r="M566" s="31"/>
      <c r="N566" s="32"/>
      <c r="O566" s="28"/>
      <c r="P566" s="32"/>
      <c r="Q566" s="32"/>
      <c r="R566" s="31"/>
      <c r="S566" s="31"/>
      <c r="T566" s="30"/>
      <c r="U566" s="30"/>
      <c r="V566" s="30"/>
      <c r="W566" s="30"/>
      <c r="X566" s="30"/>
      <c r="Y566" s="30"/>
      <c r="Z566" s="30"/>
      <c r="AA566" s="30"/>
    </row>
    <row r="567" spans="1:27" ht="13.2" x14ac:dyDescent="0.25">
      <c r="A567" s="78"/>
      <c r="B567" s="28"/>
      <c r="C567" s="28"/>
      <c r="D567" s="27"/>
      <c r="E567" s="28"/>
      <c r="F567" s="27"/>
      <c r="G567" s="28"/>
      <c r="H567" s="31"/>
      <c r="I567" s="31"/>
      <c r="J567" s="30"/>
      <c r="K567" s="30"/>
      <c r="L567" s="28"/>
      <c r="M567" s="31"/>
      <c r="N567" s="32"/>
      <c r="O567" s="28"/>
      <c r="P567" s="32"/>
      <c r="Q567" s="32"/>
      <c r="R567" s="31"/>
      <c r="S567" s="31"/>
      <c r="T567" s="30"/>
      <c r="U567" s="30"/>
      <c r="V567" s="30"/>
      <c r="W567" s="30"/>
      <c r="X567" s="30"/>
      <c r="Y567" s="30"/>
      <c r="Z567" s="30"/>
      <c r="AA567" s="30"/>
    </row>
    <row r="568" spans="1:27" ht="13.2" x14ac:dyDescent="0.25">
      <c r="A568" s="78"/>
      <c r="B568" s="28"/>
      <c r="C568" s="28"/>
      <c r="D568" s="27"/>
      <c r="E568" s="28"/>
      <c r="F568" s="27"/>
      <c r="G568" s="28"/>
      <c r="H568" s="31"/>
      <c r="I568" s="31"/>
      <c r="J568" s="30"/>
      <c r="K568" s="30"/>
      <c r="L568" s="28"/>
      <c r="M568" s="31"/>
      <c r="N568" s="32"/>
      <c r="O568" s="28"/>
      <c r="P568" s="32"/>
      <c r="Q568" s="32"/>
      <c r="R568" s="31"/>
      <c r="S568" s="31"/>
      <c r="T568" s="30"/>
      <c r="U568" s="30"/>
      <c r="V568" s="30"/>
      <c r="W568" s="30"/>
      <c r="X568" s="30"/>
      <c r="Y568" s="30"/>
      <c r="Z568" s="30"/>
      <c r="AA568" s="30"/>
    </row>
    <row r="569" spans="1:27" ht="13.2" x14ac:dyDescent="0.25">
      <c r="A569" s="78"/>
      <c r="B569" s="28"/>
      <c r="C569" s="28"/>
      <c r="D569" s="27"/>
      <c r="E569" s="28"/>
      <c r="F569" s="27"/>
      <c r="G569" s="28"/>
      <c r="H569" s="31"/>
      <c r="I569" s="31"/>
      <c r="J569" s="30"/>
      <c r="K569" s="30"/>
      <c r="L569" s="28"/>
      <c r="M569" s="31"/>
      <c r="N569" s="32"/>
      <c r="O569" s="28"/>
      <c r="P569" s="32"/>
      <c r="Q569" s="32"/>
      <c r="R569" s="31"/>
      <c r="S569" s="31"/>
      <c r="T569" s="30"/>
      <c r="U569" s="30"/>
      <c r="V569" s="30"/>
      <c r="W569" s="30"/>
      <c r="X569" s="30"/>
      <c r="Y569" s="30"/>
      <c r="Z569" s="30"/>
      <c r="AA569" s="30"/>
    </row>
    <row r="570" spans="1:27" ht="13.2" x14ac:dyDescent="0.25">
      <c r="A570" s="78"/>
      <c r="B570" s="28"/>
      <c r="C570" s="28"/>
      <c r="D570" s="27"/>
      <c r="E570" s="28"/>
      <c r="F570" s="27"/>
      <c r="G570" s="28"/>
      <c r="H570" s="31"/>
      <c r="I570" s="31"/>
      <c r="J570" s="30"/>
      <c r="K570" s="30"/>
      <c r="L570" s="28"/>
      <c r="M570" s="31"/>
      <c r="N570" s="32"/>
      <c r="O570" s="28"/>
      <c r="P570" s="32"/>
      <c r="Q570" s="32"/>
      <c r="R570" s="31"/>
      <c r="S570" s="31"/>
      <c r="T570" s="30"/>
      <c r="U570" s="30"/>
      <c r="V570" s="30"/>
      <c r="W570" s="30"/>
      <c r="X570" s="30"/>
      <c r="Y570" s="30"/>
      <c r="Z570" s="30"/>
      <c r="AA570" s="30"/>
    </row>
    <row r="571" spans="1:27" ht="13.2" x14ac:dyDescent="0.25">
      <c r="A571" s="78"/>
      <c r="B571" s="28"/>
      <c r="C571" s="28"/>
      <c r="D571" s="27"/>
      <c r="E571" s="28"/>
      <c r="F571" s="27"/>
      <c r="G571" s="28"/>
      <c r="H571" s="31"/>
      <c r="I571" s="31"/>
      <c r="J571" s="30"/>
      <c r="K571" s="30"/>
      <c r="L571" s="28"/>
      <c r="M571" s="31"/>
      <c r="N571" s="32"/>
      <c r="O571" s="28"/>
      <c r="P571" s="32"/>
      <c r="Q571" s="32"/>
      <c r="R571" s="31"/>
      <c r="S571" s="31"/>
      <c r="T571" s="30"/>
      <c r="U571" s="30"/>
      <c r="V571" s="30"/>
      <c r="W571" s="30"/>
      <c r="X571" s="30"/>
      <c r="Y571" s="30"/>
      <c r="Z571" s="30"/>
      <c r="AA571" s="30"/>
    </row>
    <row r="572" spans="1:27" ht="13.2" x14ac:dyDescent="0.25">
      <c r="A572" s="78"/>
      <c r="B572" s="28"/>
      <c r="C572" s="28"/>
      <c r="D572" s="27"/>
      <c r="E572" s="28"/>
      <c r="F572" s="27"/>
      <c r="G572" s="28"/>
      <c r="H572" s="31"/>
      <c r="I572" s="31"/>
      <c r="J572" s="30"/>
      <c r="K572" s="30"/>
      <c r="L572" s="28"/>
      <c r="M572" s="31"/>
      <c r="N572" s="32"/>
      <c r="O572" s="28"/>
      <c r="P572" s="32"/>
      <c r="Q572" s="32"/>
      <c r="R572" s="31"/>
      <c r="S572" s="31"/>
      <c r="T572" s="30"/>
      <c r="U572" s="30"/>
      <c r="V572" s="30"/>
      <c r="W572" s="30"/>
      <c r="X572" s="30"/>
      <c r="Y572" s="30"/>
      <c r="Z572" s="30"/>
      <c r="AA572" s="30"/>
    </row>
    <row r="573" spans="1:27" ht="13.2" x14ac:dyDescent="0.25">
      <c r="A573" s="78"/>
      <c r="B573" s="28"/>
      <c r="C573" s="28"/>
      <c r="D573" s="27"/>
      <c r="E573" s="28"/>
      <c r="F573" s="27"/>
      <c r="G573" s="28"/>
      <c r="H573" s="31"/>
      <c r="I573" s="31"/>
      <c r="J573" s="30"/>
      <c r="K573" s="30"/>
      <c r="L573" s="28"/>
      <c r="M573" s="31"/>
      <c r="N573" s="32"/>
      <c r="O573" s="28"/>
      <c r="P573" s="32"/>
      <c r="Q573" s="32"/>
      <c r="R573" s="31"/>
      <c r="S573" s="31"/>
      <c r="T573" s="30"/>
      <c r="U573" s="30"/>
      <c r="V573" s="30"/>
      <c r="W573" s="30"/>
      <c r="X573" s="30"/>
      <c r="Y573" s="30"/>
      <c r="Z573" s="30"/>
      <c r="AA573" s="30"/>
    </row>
    <row r="574" spans="1:27" ht="13.2" x14ac:dyDescent="0.25">
      <c r="A574" s="78"/>
      <c r="B574" s="28"/>
      <c r="C574" s="28"/>
      <c r="D574" s="27"/>
      <c r="E574" s="28"/>
      <c r="F574" s="27"/>
      <c r="G574" s="28"/>
      <c r="H574" s="31"/>
      <c r="I574" s="31"/>
      <c r="J574" s="30"/>
      <c r="K574" s="30"/>
      <c r="L574" s="28"/>
      <c r="M574" s="31"/>
      <c r="N574" s="32"/>
      <c r="O574" s="28"/>
      <c r="P574" s="32"/>
      <c r="Q574" s="32"/>
      <c r="R574" s="31"/>
      <c r="S574" s="31"/>
      <c r="T574" s="30"/>
      <c r="U574" s="30"/>
      <c r="V574" s="30"/>
      <c r="W574" s="30"/>
      <c r="X574" s="30"/>
      <c r="Y574" s="30"/>
      <c r="Z574" s="30"/>
      <c r="AA574" s="30"/>
    </row>
    <row r="575" spans="1:27" ht="13.2" x14ac:dyDescent="0.25">
      <c r="A575" s="78"/>
      <c r="B575" s="28"/>
      <c r="C575" s="28"/>
      <c r="D575" s="27"/>
      <c r="E575" s="28"/>
      <c r="F575" s="27"/>
      <c r="G575" s="28"/>
      <c r="H575" s="31"/>
      <c r="I575" s="31"/>
      <c r="J575" s="30"/>
      <c r="K575" s="30"/>
      <c r="L575" s="28"/>
      <c r="M575" s="31"/>
      <c r="N575" s="32"/>
      <c r="O575" s="28"/>
      <c r="P575" s="32"/>
      <c r="Q575" s="32"/>
      <c r="R575" s="31"/>
      <c r="S575" s="31"/>
      <c r="T575" s="30"/>
      <c r="U575" s="30"/>
      <c r="V575" s="30"/>
      <c r="W575" s="30"/>
      <c r="X575" s="30"/>
      <c r="Y575" s="30"/>
      <c r="Z575" s="30"/>
      <c r="AA575" s="30"/>
    </row>
    <row r="576" spans="1:27" ht="13.2" x14ac:dyDescent="0.25">
      <c r="A576" s="78"/>
      <c r="B576" s="28"/>
      <c r="C576" s="28"/>
      <c r="D576" s="27"/>
      <c r="E576" s="28"/>
      <c r="F576" s="27"/>
      <c r="G576" s="28"/>
      <c r="H576" s="31"/>
      <c r="I576" s="31"/>
      <c r="J576" s="30"/>
      <c r="K576" s="30"/>
      <c r="L576" s="28"/>
      <c r="M576" s="31"/>
      <c r="N576" s="32"/>
      <c r="O576" s="28"/>
      <c r="P576" s="32"/>
      <c r="Q576" s="32"/>
      <c r="R576" s="31"/>
      <c r="S576" s="31"/>
      <c r="T576" s="30"/>
      <c r="U576" s="30"/>
      <c r="V576" s="30"/>
      <c r="W576" s="30"/>
      <c r="X576" s="30"/>
      <c r="Y576" s="30"/>
      <c r="Z576" s="30"/>
      <c r="AA576" s="30"/>
    </row>
    <row r="577" spans="1:27" ht="13.2" x14ac:dyDescent="0.25">
      <c r="A577" s="78"/>
      <c r="B577" s="28"/>
      <c r="C577" s="28"/>
      <c r="D577" s="27"/>
      <c r="E577" s="28"/>
      <c r="F577" s="27"/>
      <c r="G577" s="28"/>
      <c r="H577" s="31"/>
      <c r="I577" s="31"/>
      <c r="J577" s="30"/>
      <c r="K577" s="30"/>
      <c r="L577" s="28"/>
      <c r="M577" s="31"/>
      <c r="N577" s="32"/>
      <c r="O577" s="28"/>
      <c r="P577" s="32"/>
      <c r="Q577" s="32"/>
      <c r="R577" s="31"/>
      <c r="S577" s="31"/>
      <c r="T577" s="30"/>
      <c r="U577" s="30"/>
      <c r="V577" s="30"/>
      <c r="W577" s="30"/>
      <c r="X577" s="30"/>
      <c r="Y577" s="30"/>
      <c r="Z577" s="30"/>
      <c r="AA577" s="30"/>
    </row>
    <row r="578" spans="1:27" ht="13.2" x14ac:dyDescent="0.25">
      <c r="A578" s="78"/>
      <c r="B578" s="28"/>
      <c r="C578" s="28"/>
      <c r="D578" s="27"/>
      <c r="E578" s="28"/>
      <c r="F578" s="27"/>
      <c r="G578" s="28"/>
      <c r="H578" s="31"/>
      <c r="I578" s="31"/>
      <c r="J578" s="30"/>
      <c r="K578" s="30"/>
      <c r="L578" s="28"/>
      <c r="M578" s="31"/>
      <c r="N578" s="32"/>
      <c r="O578" s="28"/>
      <c r="P578" s="32"/>
      <c r="Q578" s="32"/>
      <c r="R578" s="31"/>
      <c r="S578" s="31"/>
      <c r="T578" s="30"/>
      <c r="U578" s="30"/>
      <c r="V578" s="30"/>
      <c r="W578" s="30"/>
      <c r="X578" s="30"/>
      <c r="Y578" s="30"/>
      <c r="Z578" s="30"/>
      <c r="AA578" s="30"/>
    </row>
    <row r="579" spans="1:27" ht="13.2" x14ac:dyDescent="0.25">
      <c r="A579" s="78"/>
      <c r="B579" s="28"/>
      <c r="C579" s="28"/>
      <c r="D579" s="27"/>
      <c r="E579" s="28"/>
      <c r="F579" s="27"/>
      <c r="G579" s="28"/>
      <c r="H579" s="31"/>
      <c r="I579" s="31"/>
      <c r="J579" s="30"/>
      <c r="K579" s="30"/>
      <c r="L579" s="28"/>
      <c r="M579" s="31"/>
      <c r="N579" s="32"/>
      <c r="O579" s="28"/>
      <c r="P579" s="32"/>
      <c r="Q579" s="32"/>
      <c r="R579" s="31"/>
      <c r="S579" s="31"/>
      <c r="T579" s="30"/>
      <c r="U579" s="30"/>
      <c r="V579" s="30"/>
      <c r="W579" s="30"/>
      <c r="X579" s="30"/>
      <c r="Y579" s="30"/>
      <c r="Z579" s="30"/>
      <c r="AA579" s="30"/>
    </row>
    <row r="580" spans="1:27" ht="13.2" x14ac:dyDescent="0.25">
      <c r="A580" s="78"/>
      <c r="B580" s="28"/>
      <c r="C580" s="28"/>
      <c r="D580" s="27"/>
      <c r="E580" s="28"/>
      <c r="F580" s="27"/>
      <c r="G580" s="28"/>
      <c r="H580" s="31"/>
      <c r="I580" s="31"/>
      <c r="J580" s="30"/>
      <c r="K580" s="30"/>
      <c r="L580" s="28"/>
      <c r="M580" s="31"/>
      <c r="N580" s="32"/>
      <c r="O580" s="28"/>
      <c r="P580" s="32"/>
      <c r="Q580" s="32"/>
      <c r="R580" s="31"/>
      <c r="S580" s="31"/>
      <c r="T580" s="30"/>
      <c r="U580" s="30"/>
      <c r="V580" s="30"/>
      <c r="W580" s="30"/>
      <c r="X580" s="30"/>
      <c r="Y580" s="30"/>
      <c r="Z580" s="30"/>
      <c r="AA580" s="30"/>
    </row>
    <row r="581" spans="1:27" ht="13.2" x14ac:dyDescent="0.25">
      <c r="A581" s="78"/>
      <c r="B581" s="28"/>
      <c r="C581" s="28"/>
      <c r="D581" s="27"/>
      <c r="E581" s="28"/>
      <c r="F581" s="27"/>
      <c r="G581" s="28"/>
      <c r="H581" s="31"/>
      <c r="I581" s="31"/>
      <c r="J581" s="30"/>
      <c r="K581" s="30"/>
      <c r="L581" s="28"/>
      <c r="M581" s="31"/>
      <c r="N581" s="32"/>
      <c r="O581" s="28"/>
      <c r="P581" s="32"/>
      <c r="Q581" s="32"/>
      <c r="R581" s="31"/>
      <c r="S581" s="31"/>
      <c r="T581" s="30"/>
      <c r="U581" s="30"/>
      <c r="V581" s="30"/>
      <c r="W581" s="30"/>
      <c r="X581" s="30"/>
      <c r="Y581" s="30"/>
      <c r="Z581" s="30"/>
      <c r="AA581" s="30"/>
    </row>
    <row r="582" spans="1:27" ht="13.2" x14ac:dyDescent="0.25">
      <c r="A582" s="78"/>
      <c r="B582" s="28"/>
      <c r="C582" s="28"/>
      <c r="D582" s="27"/>
      <c r="E582" s="28"/>
      <c r="F582" s="27"/>
      <c r="G582" s="28"/>
      <c r="H582" s="31"/>
      <c r="I582" s="31"/>
      <c r="J582" s="30"/>
      <c r="K582" s="30"/>
      <c r="L582" s="28"/>
      <c r="M582" s="31"/>
      <c r="N582" s="32"/>
      <c r="O582" s="28"/>
      <c r="P582" s="32"/>
      <c r="Q582" s="32"/>
      <c r="R582" s="31"/>
      <c r="S582" s="31"/>
      <c r="T582" s="30"/>
      <c r="U582" s="30"/>
      <c r="V582" s="30"/>
      <c r="W582" s="30"/>
      <c r="X582" s="30"/>
      <c r="Y582" s="30"/>
      <c r="Z582" s="30"/>
      <c r="AA582" s="30"/>
    </row>
    <row r="583" spans="1:27" ht="13.2" x14ac:dyDescent="0.25">
      <c r="A583" s="78"/>
      <c r="B583" s="28"/>
      <c r="C583" s="28"/>
      <c r="D583" s="27"/>
      <c r="E583" s="28"/>
      <c r="F583" s="27"/>
      <c r="G583" s="28"/>
      <c r="H583" s="31"/>
      <c r="I583" s="31"/>
      <c r="J583" s="30"/>
      <c r="K583" s="30"/>
      <c r="L583" s="28"/>
      <c r="M583" s="31"/>
      <c r="N583" s="32"/>
      <c r="O583" s="28"/>
      <c r="P583" s="32"/>
      <c r="Q583" s="32"/>
      <c r="R583" s="31"/>
      <c r="S583" s="31"/>
      <c r="T583" s="30"/>
      <c r="U583" s="30"/>
      <c r="V583" s="30"/>
      <c r="W583" s="30"/>
      <c r="X583" s="30"/>
      <c r="Y583" s="30"/>
      <c r="Z583" s="30"/>
      <c r="AA583" s="30"/>
    </row>
    <row r="584" spans="1:27" ht="13.2" x14ac:dyDescent="0.25">
      <c r="A584" s="78"/>
      <c r="B584" s="28"/>
      <c r="C584" s="28"/>
      <c r="D584" s="27"/>
      <c r="E584" s="28"/>
      <c r="F584" s="27"/>
      <c r="G584" s="28"/>
      <c r="H584" s="31"/>
      <c r="I584" s="31"/>
      <c r="J584" s="30"/>
      <c r="K584" s="30"/>
      <c r="L584" s="28"/>
      <c r="M584" s="31"/>
      <c r="N584" s="32"/>
      <c r="O584" s="28"/>
      <c r="P584" s="32"/>
      <c r="Q584" s="32"/>
      <c r="R584" s="31"/>
      <c r="S584" s="31"/>
      <c r="T584" s="30"/>
      <c r="U584" s="30"/>
      <c r="V584" s="30"/>
      <c r="W584" s="30"/>
      <c r="X584" s="30"/>
      <c r="Y584" s="30"/>
      <c r="Z584" s="30"/>
      <c r="AA584" s="30"/>
    </row>
    <row r="585" spans="1:27" ht="13.2" x14ac:dyDescent="0.25">
      <c r="A585" s="78"/>
      <c r="B585" s="28"/>
      <c r="C585" s="28"/>
      <c r="D585" s="27"/>
      <c r="E585" s="28"/>
      <c r="F585" s="27"/>
      <c r="G585" s="28"/>
      <c r="H585" s="31"/>
      <c r="I585" s="31"/>
      <c r="J585" s="30"/>
      <c r="K585" s="30"/>
      <c r="L585" s="28"/>
      <c r="M585" s="31"/>
      <c r="N585" s="32"/>
      <c r="O585" s="28"/>
      <c r="P585" s="32"/>
      <c r="Q585" s="32"/>
      <c r="R585" s="31"/>
      <c r="S585" s="31"/>
      <c r="T585" s="30"/>
      <c r="U585" s="30"/>
      <c r="V585" s="30"/>
      <c r="W585" s="30"/>
      <c r="X585" s="30"/>
      <c r="Y585" s="30"/>
      <c r="Z585" s="30"/>
      <c r="AA585" s="30"/>
    </row>
    <row r="586" spans="1:27" ht="13.2" x14ac:dyDescent="0.25">
      <c r="A586" s="78"/>
      <c r="B586" s="28"/>
      <c r="C586" s="28"/>
      <c r="D586" s="27"/>
      <c r="E586" s="28"/>
      <c r="F586" s="27"/>
      <c r="G586" s="28"/>
      <c r="H586" s="31"/>
      <c r="I586" s="31"/>
      <c r="J586" s="30"/>
      <c r="K586" s="30"/>
      <c r="L586" s="28"/>
      <c r="M586" s="31"/>
      <c r="N586" s="32"/>
      <c r="O586" s="28"/>
      <c r="P586" s="32"/>
      <c r="Q586" s="32"/>
      <c r="R586" s="31"/>
      <c r="S586" s="31"/>
      <c r="T586" s="30"/>
      <c r="U586" s="30"/>
      <c r="V586" s="30"/>
      <c r="W586" s="30"/>
      <c r="X586" s="30"/>
      <c r="Y586" s="30"/>
      <c r="Z586" s="30"/>
      <c r="AA586" s="30"/>
    </row>
    <row r="587" spans="1:27" ht="13.2" x14ac:dyDescent="0.25">
      <c r="A587" s="78"/>
      <c r="B587" s="28"/>
      <c r="C587" s="28"/>
      <c r="D587" s="27"/>
      <c r="E587" s="28"/>
      <c r="F587" s="27"/>
      <c r="G587" s="28"/>
      <c r="H587" s="31"/>
      <c r="I587" s="31"/>
      <c r="J587" s="30"/>
      <c r="K587" s="30"/>
      <c r="L587" s="28"/>
      <c r="M587" s="31"/>
      <c r="N587" s="32"/>
      <c r="O587" s="28"/>
      <c r="P587" s="32"/>
      <c r="Q587" s="32"/>
      <c r="R587" s="31"/>
      <c r="S587" s="31"/>
      <c r="T587" s="30"/>
      <c r="U587" s="30"/>
      <c r="V587" s="30"/>
      <c r="W587" s="30"/>
      <c r="X587" s="30"/>
      <c r="Y587" s="30"/>
      <c r="Z587" s="30"/>
      <c r="AA587" s="30"/>
    </row>
    <row r="588" spans="1:27" ht="13.2" x14ac:dyDescent="0.25">
      <c r="A588" s="78"/>
      <c r="B588" s="28"/>
      <c r="C588" s="28"/>
      <c r="D588" s="27"/>
      <c r="E588" s="28"/>
      <c r="F588" s="27"/>
      <c r="G588" s="28"/>
      <c r="H588" s="31"/>
      <c r="I588" s="31"/>
      <c r="J588" s="30"/>
      <c r="K588" s="30"/>
      <c r="L588" s="28"/>
      <c r="M588" s="31"/>
      <c r="N588" s="32"/>
      <c r="O588" s="28"/>
      <c r="P588" s="32"/>
      <c r="Q588" s="32"/>
      <c r="R588" s="31"/>
      <c r="S588" s="31"/>
      <c r="T588" s="30"/>
      <c r="U588" s="30"/>
      <c r="V588" s="30"/>
      <c r="W588" s="30"/>
      <c r="X588" s="30"/>
      <c r="Y588" s="30"/>
      <c r="Z588" s="30"/>
      <c r="AA588" s="30"/>
    </row>
    <row r="589" spans="1:27" ht="13.2" x14ac:dyDescent="0.25">
      <c r="A589" s="78"/>
      <c r="B589" s="28"/>
      <c r="C589" s="28"/>
      <c r="D589" s="27"/>
      <c r="E589" s="28"/>
      <c r="F589" s="27"/>
      <c r="G589" s="28"/>
      <c r="H589" s="31"/>
      <c r="I589" s="31"/>
      <c r="J589" s="30"/>
      <c r="K589" s="30"/>
      <c r="L589" s="28"/>
      <c r="M589" s="31"/>
      <c r="N589" s="32"/>
      <c r="O589" s="28"/>
      <c r="P589" s="32"/>
      <c r="Q589" s="32"/>
      <c r="R589" s="31"/>
      <c r="S589" s="31"/>
      <c r="T589" s="30"/>
      <c r="U589" s="30"/>
      <c r="V589" s="30"/>
      <c r="W589" s="30"/>
      <c r="X589" s="30"/>
      <c r="Y589" s="30"/>
      <c r="Z589" s="30"/>
      <c r="AA589" s="30"/>
    </row>
    <row r="590" spans="1:27" ht="13.2" x14ac:dyDescent="0.25">
      <c r="A590" s="78"/>
      <c r="B590" s="28"/>
      <c r="C590" s="28"/>
      <c r="D590" s="27"/>
      <c r="E590" s="28"/>
      <c r="F590" s="27"/>
      <c r="G590" s="28"/>
      <c r="H590" s="31"/>
      <c r="I590" s="31"/>
      <c r="J590" s="30"/>
      <c r="K590" s="30"/>
      <c r="L590" s="28"/>
      <c r="M590" s="31"/>
      <c r="N590" s="32"/>
      <c r="O590" s="28"/>
      <c r="P590" s="32"/>
      <c r="Q590" s="32"/>
      <c r="R590" s="31"/>
      <c r="S590" s="31"/>
      <c r="T590" s="30"/>
      <c r="U590" s="30"/>
      <c r="V590" s="30"/>
      <c r="W590" s="30"/>
      <c r="X590" s="30"/>
      <c r="Y590" s="30"/>
      <c r="Z590" s="30"/>
      <c r="AA590" s="30"/>
    </row>
    <row r="591" spans="1:27" ht="13.2" x14ac:dyDescent="0.25">
      <c r="A591" s="78"/>
      <c r="B591" s="28"/>
      <c r="C591" s="28"/>
      <c r="D591" s="27"/>
      <c r="E591" s="28"/>
      <c r="F591" s="27"/>
      <c r="G591" s="28"/>
      <c r="H591" s="31"/>
      <c r="I591" s="31"/>
      <c r="J591" s="30"/>
      <c r="K591" s="30"/>
      <c r="L591" s="28"/>
      <c r="M591" s="31"/>
      <c r="N591" s="32"/>
      <c r="O591" s="28"/>
      <c r="P591" s="32"/>
      <c r="Q591" s="32"/>
      <c r="R591" s="31"/>
      <c r="S591" s="31"/>
      <c r="T591" s="30"/>
      <c r="U591" s="30"/>
      <c r="V591" s="30"/>
      <c r="W591" s="30"/>
      <c r="X591" s="30"/>
      <c r="Y591" s="30"/>
      <c r="Z591" s="30"/>
      <c r="AA591" s="30"/>
    </row>
    <row r="592" spans="1:27" ht="13.2" x14ac:dyDescent="0.25">
      <c r="A592" s="78"/>
      <c r="B592" s="28"/>
      <c r="C592" s="28"/>
      <c r="D592" s="27"/>
      <c r="E592" s="28"/>
      <c r="F592" s="27"/>
      <c r="G592" s="28"/>
      <c r="H592" s="31"/>
      <c r="I592" s="31"/>
      <c r="J592" s="30"/>
      <c r="K592" s="30"/>
      <c r="L592" s="28"/>
      <c r="M592" s="31"/>
      <c r="N592" s="32"/>
      <c r="O592" s="28"/>
      <c r="P592" s="32"/>
      <c r="Q592" s="32"/>
      <c r="R592" s="31"/>
      <c r="S592" s="31"/>
      <c r="T592" s="30"/>
      <c r="U592" s="30"/>
      <c r="V592" s="30"/>
      <c r="W592" s="30"/>
      <c r="X592" s="30"/>
      <c r="Y592" s="30"/>
      <c r="Z592" s="30"/>
      <c r="AA592" s="30"/>
    </row>
    <row r="593" spans="1:27" ht="13.2" x14ac:dyDescent="0.25">
      <c r="A593" s="78"/>
      <c r="B593" s="28"/>
      <c r="C593" s="28"/>
      <c r="D593" s="27"/>
      <c r="E593" s="28"/>
      <c r="F593" s="27"/>
      <c r="G593" s="28"/>
      <c r="H593" s="31"/>
      <c r="I593" s="31"/>
      <c r="J593" s="30"/>
      <c r="K593" s="30"/>
      <c r="L593" s="28"/>
      <c r="M593" s="31"/>
      <c r="N593" s="32"/>
      <c r="O593" s="28"/>
      <c r="P593" s="32"/>
      <c r="Q593" s="32"/>
      <c r="R593" s="31"/>
      <c r="S593" s="31"/>
      <c r="T593" s="30"/>
      <c r="U593" s="30"/>
      <c r="V593" s="30"/>
      <c r="W593" s="30"/>
      <c r="X593" s="30"/>
      <c r="Y593" s="30"/>
      <c r="Z593" s="30"/>
      <c r="AA593" s="30"/>
    </row>
    <row r="594" spans="1:27" ht="13.2" x14ac:dyDescent="0.25">
      <c r="A594" s="78"/>
      <c r="B594" s="28"/>
      <c r="C594" s="28"/>
      <c r="D594" s="27"/>
      <c r="E594" s="28"/>
      <c r="F594" s="27"/>
      <c r="G594" s="28"/>
      <c r="H594" s="31"/>
      <c r="I594" s="31"/>
      <c r="J594" s="30"/>
      <c r="K594" s="30"/>
      <c r="L594" s="28"/>
      <c r="M594" s="31"/>
      <c r="N594" s="32"/>
      <c r="O594" s="28"/>
      <c r="P594" s="32"/>
      <c r="Q594" s="32"/>
      <c r="R594" s="31"/>
      <c r="S594" s="31"/>
      <c r="T594" s="30"/>
      <c r="U594" s="30"/>
      <c r="V594" s="30"/>
      <c r="W594" s="30"/>
      <c r="X594" s="30"/>
      <c r="Y594" s="30"/>
      <c r="Z594" s="30"/>
      <c r="AA594" s="30"/>
    </row>
    <row r="595" spans="1:27" ht="13.2" x14ac:dyDescent="0.25">
      <c r="A595" s="78"/>
      <c r="B595" s="28"/>
      <c r="C595" s="28"/>
      <c r="D595" s="27"/>
      <c r="E595" s="28"/>
      <c r="F595" s="27"/>
      <c r="G595" s="28"/>
      <c r="H595" s="31"/>
      <c r="I595" s="31"/>
      <c r="J595" s="30"/>
      <c r="K595" s="30"/>
      <c r="L595" s="28"/>
      <c r="M595" s="31"/>
      <c r="N595" s="32"/>
      <c r="O595" s="28"/>
      <c r="P595" s="32"/>
      <c r="Q595" s="32"/>
      <c r="R595" s="31"/>
      <c r="S595" s="31"/>
      <c r="T595" s="30"/>
      <c r="U595" s="30"/>
      <c r="V595" s="30"/>
      <c r="W595" s="30"/>
      <c r="X595" s="30"/>
      <c r="Y595" s="30"/>
      <c r="Z595" s="30"/>
      <c r="AA595" s="30"/>
    </row>
    <row r="596" spans="1:27" ht="13.2" x14ac:dyDescent="0.25">
      <c r="A596" s="78"/>
      <c r="B596" s="28"/>
      <c r="C596" s="28"/>
      <c r="D596" s="27"/>
      <c r="E596" s="28"/>
      <c r="F596" s="27"/>
      <c r="G596" s="28"/>
      <c r="H596" s="31"/>
      <c r="I596" s="31"/>
      <c r="J596" s="30"/>
      <c r="K596" s="30"/>
      <c r="L596" s="28"/>
      <c r="M596" s="31"/>
      <c r="N596" s="32"/>
      <c r="O596" s="28"/>
      <c r="P596" s="32"/>
      <c r="Q596" s="32"/>
      <c r="R596" s="31"/>
      <c r="S596" s="31"/>
      <c r="T596" s="30"/>
      <c r="U596" s="30"/>
      <c r="V596" s="30"/>
      <c r="W596" s="30"/>
      <c r="X596" s="30"/>
      <c r="Y596" s="30"/>
      <c r="Z596" s="30"/>
      <c r="AA596" s="30"/>
    </row>
    <row r="597" spans="1:27" ht="13.2" x14ac:dyDescent="0.25">
      <c r="A597" s="78"/>
      <c r="B597" s="28"/>
      <c r="C597" s="28"/>
      <c r="D597" s="27"/>
      <c r="E597" s="28"/>
      <c r="F597" s="27"/>
      <c r="G597" s="28"/>
      <c r="H597" s="31"/>
      <c r="I597" s="31"/>
      <c r="J597" s="30"/>
      <c r="K597" s="30"/>
      <c r="L597" s="28"/>
      <c r="M597" s="31"/>
      <c r="N597" s="32"/>
      <c r="O597" s="28"/>
      <c r="P597" s="32"/>
      <c r="Q597" s="32"/>
      <c r="R597" s="31"/>
      <c r="S597" s="31"/>
      <c r="T597" s="30"/>
      <c r="U597" s="30"/>
      <c r="V597" s="30"/>
      <c r="W597" s="30"/>
      <c r="X597" s="30"/>
      <c r="Y597" s="30"/>
      <c r="Z597" s="30"/>
      <c r="AA597" s="30"/>
    </row>
    <row r="598" spans="1:27" ht="13.2" x14ac:dyDescent="0.25">
      <c r="A598" s="78"/>
      <c r="B598" s="28"/>
      <c r="C598" s="28"/>
      <c r="D598" s="27"/>
      <c r="E598" s="28"/>
      <c r="F598" s="27"/>
      <c r="G598" s="28"/>
      <c r="H598" s="31"/>
      <c r="I598" s="31"/>
      <c r="J598" s="30"/>
      <c r="K598" s="30"/>
      <c r="L598" s="28"/>
      <c r="M598" s="31"/>
      <c r="N598" s="32"/>
      <c r="O598" s="28"/>
      <c r="P598" s="32"/>
      <c r="Q598" s="32"/>
      <c r="R598" s="31"/>
      <c r="S598" s="31"/>
      <c r="T598" s="30"/>
      <c r="U598" s="30"/>
      <c r="V598" s="30"/>
      <c r="W598" s="30"/>
      <c r="X598" s="30"/>
      <c r="Y598" s="30"/>
      <c r="Z598" s="30"/>
      <c r="AA598" s="30"/>
    </row>
    <row r="599" spans="1:27" ht="13.2" x14ac:dyDescent="0.25">
      <c r="A599" s="78"/>
      <c r="B599" s="28"/>
      <c r="C599" s="28"/>
      <c r="D599" s="27"/>
      <c r="E599" s="28"/>
      <c r="F599" s="27"/>
      <c r="G599" s="28"/>
      <c r="H599" s="31"/>
      <c r="I599" s="31"/>
      <c r="J599" s="30"/>
      <c r="K599" s="30"/>
      <c r="L599" s="28"/>
      <c r="M599" s="31"/>
      <c r="N599" s="32"/>
      <c r="O599" s="28"/>
      <c r="P599" s="32"/>
      <c r="Q599" s="32"/>
      <c r="R599" s="31"/>
      <c r="S599" s="31"/>
      <c r="T599" s="30"/>
      <c r="U599" s="30"/>
      <c r="V599" s="30"/>
      <c r="W599" s="30"/>
      <c r="X599" s="30"/>
      <c r="Y599" s="30"/>
      <c r="Z599" s="30"/>
      <c r="AA599" s="30"/>
    </row>
    <row r="600" spans="1:27" ht="13.2" x14ac:dyDescent="0.25">
      <c r="A600" s="78"/>
      <c r="B600" s="28"/>
      <c r="C600" s="28"/>
      <c r="D600" s="27"/>
      <c r="E600" s="28"/>
      <c r="F600" s="27"/>
      <c r="G600" s="28"/>
      <c r="H600" s="31"/>
      <c r="I600" s="31"/>
      <c r="J600" s="30"/>
      <c r="K600" s="30"/>
      <c r="L600" s="28"/>
      <c r="M600" s="31"/>
      <c r="N600" s="32"/>
      <c r="O600" s="28"/>
      <c r="P600" s="32"/>
      <c r="Q600" s="32"/>
      <c r="R600" s="31"/>
      <c r="S600" s="31"/>
      <c r="T600" s="30"/>
      <c r="U600" s="30"/>
      <c r="V600" s="30"/>
      <c r="W600" s="30"/>
      <c r="X600" s="30"/>
      <c r="Y600" s="30"/>
      <c r="Z600" s="30"/>
      <c r="AA600" s="30"/>
    </row>
    <row r="601" spans="1:27" ht="13.2" x14ac:dyDescent="0.25">
      <c r="A601" s="78"/>
      <c r="B601" s="28"/>
      <c r="C601" s="28"/>
      <c r="D601" s="27"/>
      <c r="E601" s="28"/>
      <c r="F601" s="27"/>
      <c r="G601" s="28"/>
      <c r="H601" s="31"/>
      <c r="I601" s="31"/>
      <c r="J601" s="30"/>
      <c r="K601" s="30"/>
      <c r="L601" s="28"/>
      <c r="M601" s="31"/>
      <c r="N601" s="32"/>
      <c r="O601" s="28"/>
      <c r="P601" s="32"/>
      <c r="Q601" s="32"/>
      <c r="R601" s="31"/>
      <c r="S601" s="31"/>
      <c r="T601" s="30"/>
      <c r="U601" s="30"/>
      <c r="V601" s="30"/>
      <c r="W601" s="30"/>
      <c r="X601" s="30"/>
      <c r="Y601" s="30"/>
      <c r="Z601" s="30"/>
      <c r="AA601" s="30"/>
    </row>
    <row r="602" spans="1:27" ht="13.2" x14ac:dyDescent="0.25">
      <c r="A602" s="78"/>
      <c r="B602" s="28"/>
      <c r="C602" s="28"/>
      <c r="D602" s="27"/>
      <c r="E602" s="28"/>
      <c r="F602" s="27"/>
      <c r="G602" s="28"/>
      <c r="H602" s="31"/>
      <c r="I602" s="31"/>
      <c r="J602" s="30"/>
      <c r="K602" s="30"/>
      <c r="L602" s="28"/>
      <c r="M602" s="31"/>
      <c r="N602" s="32"/>
      <c r="O602" s="28"/>
      <c r="P602" s="32"/>
      <c r="Q602" s="32"/>
      <c r="R602" s="31"/>
      <c r="S602" s="31"/>
      <c r="T602" s="30"/>
      <c r="U602" s="30"/>
      <c r="V602" s="30"/>
      <c r="W602" s="30"/>
      <c r="X602" s="30"/>
      <c r="Y602" s="30"/>
      <c r="Z602" s="30"/>
      <c r="AA602" s="30"/>
    </row>
    <row r="603" spans="1:27" ht="13.2" x14ac:dyDescent="0.25">
      <c r="A603" s="78"/>
      <c r="B603" s="28"/>
      <c r="C603" s="28"/>
      <c r="D603" s="27"/>
      <c r="E603" s="28"/>
      <c r="F603" s="27"/>
      <c r="G603" s="28"/>
      <c r="H603" s="31"/>
      <c r="I603" s="31"/>
      <c r="J603" s="30"/>
      <c r="K603" s="30"/>
      <c r="L603" s="28"/>
      <c r="M603" s="31"/>
      <c r="N603" s="32"/>
      <c r="O603" s="28"/>
      <c r="P603" s="32"/>
      <c r="Q603" s="32"/>
      <c r="R603" s="31"/>
      <c r="S603" s="31"/>
      <c r="T603" s="30"/>
      <c r="U603" s="30"/>
      <c r="V603" s="30"/>
      <c r="W603" s="30"/>
      <c r="X603" s="30"/>
      <c r="Y603" s="30"/>
      <c r="Z603" s="30"/>
      <c r="AA603" s="30"/>
    </row>
    <row r="604" spans="1:27" ht="13.2" x14ac:dyDescent="0.25">
      <c r="A604" s="78"/>
      <c r="B604" s="28"/>
      <c r="C604" s="28"/>
      <c r="D604" s="27"/>
      <c r="E604" s="28"/>
      <c r="F604" s="27"/>
      <c r="G604" s="28"/>
      <c r="H604" s="31"/>
      <c r="I604" s="31"/>
      <c r="J604" s="30"/>
      <c r="K604" s="30"/>
      <c r="L604" s="28"/>
      <c r="M604" s="31"/>
      <c r="N604" s="32"/>
      <c r="O604" s="28"/>
      <c r="P604" s="32"/>
      <c r="Q604" s="32"/>
      <c r="R604" s="31"/>
      <c r="S604" s="31"/>
      <c r="T604" s="30"/>
      <c r="U604" s="30"/>
      <c r="V604" s="30"/>
      <c r="W604" s="30"/>
      <c r="X604" s="30"/>
      <c r="Y604" s="30"/>
      <c r="Z604" s="30"/>
      <c r="AA604" s="30"/>
    </row>
    <row r="605" spans="1:27" ht="13.2" x14ac:dyDescent="0.25">
      <c r="A605" s="78"/>
      <c r="B605" s="28"/>
      <c r="C605" s="28"/>
      <c r="D605" s="27"/>
      <c r="E605" s="28"/>
      <c r="F605" s="27"/>
      <c r="G605" s="28"/>
      <c r="H605" s="31"/>
      <c r="I605" s="31"/>
      <c r="J605" s="30"/>
      <c r="K605" s="30"/>
      <c r="L605" s="28"/>
      <c r="M605" s="31"/>
      <c r="N605" s="32"/>
      <c r="O605" s="28"/>
      <c r="P605" s="32"/>
      <c r="Q605" s="32"/>
      <c r="R605" s="31"/>
      <c r="S605" s="31"/>
      <c r="T605" s="30"/>
      <c r="U605" s="30"/>
      <c r="V605" s="30"/>
      <c r="W605" s="30"/>
      <c r="X605" s="30"/>
      <c r="Y605" s="30"/>
      <c r="Z605" s="30"/>
      <c r="AA605" s="30"/>
    </row>
    <row r="606" spans="1:27" ht="13.2" x14ac:dyDescent="0.25">
      <c r="A606" s="78"/>
      <c r="B606" s="28"/>
      <c r="C606" s="28"/>
      <c r="D606" s="27"/>
      <c r="E606" s="28"/>
      <c r="F606" s="27"/>
      <c r="G606" s="28"/>
      <c r="H606" s="31"/>
      <c r="I606" s="31"/>
      <c r="J606" s="30"/>
      <c r="K606" s="30"/>
      <c r="L606" s="28"/>
      <c r="M606" s="31"/>
      <c r="N606" s="32"/>
      <c r="O606" s="28"/>
      <c r="P606" s="32"/>
      <c r="Q606" s="32"/>
      <c r="R606" s="31"/>
      <c r="S606" s="31"/>
      <c r="T606" s="30"/>
      <c r="U606" s="30"/>
      <c r="V606" s="30"/>
      <c r="W606" s="30"/>
      <c r="X606" s="30"/>
      <c r="Y606" s="30"/>
      <c r="Z606" s="30"/>
      <c r="AA606" s="30"/>
    </row>
    <row r="607" spans="1:27" ht="13.2" x14ac:dyDescent="0.25">
      <c r="A607" s="78"/>
      <c r="B607" s="28"/>
      <c r="C607" s="28"/>
      <c r="D607" s="27"/>
      <c r="E607" s="28"/>
      <c r="F607" s="27"/>
      <c r="G607" s="28"/>
      <c r="H607" s="31"/>
      <c r="I607" s="31"/>
      <c r="J607" s="30"/>
      <c r="K607" s="30"/>
      <c r="L607" s="28"/>
      <c r="M607" s="31"/>
      <c r="N607" s="32"/>
      <c r="O607" s="28"/>
      <c r="P607" s="32"/>
      <c r="Q607" s="32"/>
      <c r="R607" s="31"/>
      <c r="S607" s="31"/>
      <c r="T607" s="30"/>
      <c r="U607" s="30"/>
      <c r="V607" s="30"/>
      <c r="W607" s="30"/>
      <c r="X607" s="30"/>
      <c r="Y607" s="30"/>
      <c r="Z607" s="30"/>
      <c r="AA607" s="30"/>
    </row>
    <row r="608" spans="1:27" ht="13.2" x14ac:dyDescent="0.25">
      <c r="A608" s="78"/>
      <c r="B608" s="28"/>
      <c r="C608" s="28"/>
      <c r="D608" s="27"/>
      <c r="E608" s="28"/>
      <c r="F608" s="27"/>
      <c r="G608" s="28"/>
      <c r="H608" s="31"/>
      <c r="I608" s="31"/>
      <c r="J608" s="30"/>
      <c r="K608" s="30"/>
      <c r="L608" s="28"/>
      <c r="M608" s="31"/>
      <c r="N608" s="32"/>
      <c r="O608" s="28"/>
      <c r="P608" s="32"/>
      <c r="Q608" s="32"/>
      <c r="R608" s="31"/>
      <c r="S608" s="31"/>
      <c r="T608" s="30"/>
      <c r="U608" s="30"/>
      <c r="V608" s="30"/>
      <c r="W608" s="30"/>
      <c r="X608" s="30"/>
      <c r="Y608" s="30"/>
      <c r="Z608" s="30"/>
      <c r="AA608" s="30"/>
    </row>
    <row r="609" spans="1:27" ht="13.2" x14ac:dyDescent="0.25">
      <c r="A609" s="78"/>
      <c r="B609" s="28"/>
      <c r="C609" s="28"/>
      <c r="D609" s="27"/>
      <c r="E609" s="28"/>
      <c r="F609" s="27"/>
      <c r="G609" s="28"/>
      <c r="H609" s="31"/>
      <c r="I609" s="31"/>
      <c r="J609" s="30"/>
      <c r="K609" s="30"/>
      <c r="L609" s="28"/>
      <c r="M609" s="31"/>
      <c r="N609" s="32"/>
      <c r="O609" s="28"/>
      <c r="P609" s="32"/>
      <c r="Q609" s="32"/>
      <c r="R609" s="31"/>
      <c r="S609" s="31"/>
      <c r="T609" s="30"/>
      <c r="U609" s="30"/>
      <c r="V609" s="30"/>
      <c r="W609" s="30"/>
      <c r="X609" s="30"/>
      <c r="Y609" s="30"/>
      <c r="Z609" s="30"/>
      <c r="AA609" s="30"/>
    </row>
    <row r="610" spans="1:27" ht="13.2" x14ac:dyDescent="0.25">
      <c r="A610" s="78"/>
      <c r="B610" s="28"/>
      <c r="C610" s="28"/>
      <c r="D610" s="27"/>
      <c r="E610" s="28"/>
      <c r="F610" s="27"/>
      <c r="G610" s="28"/>
      <c r="H610" s="31"/>
      <c r="I610" s="31"/>
      <c r="J610" s="30"/>
      <c r="K610" s="30"/>
      <c r="L610" s="28"/>
      <c r="M610" s="31"/>
      <c r="N610" s="32"/>
      <c r="O610" s="28"/>
      <c r="P610" s="32"/>
      <c r="Q610" s="32"/>
      <c r="R610" s="31"/>
      <c r="S610" s="31"/>
      <c r="T610" s="30"/>
      <c r="U610" s="30"/>
      <c r="V610" s="30"/>
      <c r="W610" s="30"/>
      <c r="X610" s="30"/>
      <c r="Y610" s="30"/>
      <c r="Z610" s="30"/>
      <c r="AA610" s="30"/>
    </row>
    <row r="611" spans="1:27" ht="13.2" x14ac:dyDescent="0.25">
      <c r="A611" s="78"/>
      <c r="B611" s="28"/>
      <c r="C611" s="28"/>
      <c r="D611" s="27"/>
      <c r="E611" s="28"/>
      <c r="F611" s="27"/>
      <c r="G611" s="28"/>
      <c r="H611" s="31"/>
      <c r="I611" s="31"/>
      <c r="J611" s="30"/>
      <c r="K611" s="30"/>
      <c r="L611" s="28"/>
      <c r="M611" s="31"/>
      <c r="N611" s="32"/>
      <c r="O611" s="28"/>
      <c r="P611" s="32"/>
      <c r="Q611" s="32"/>
      <c r="R611" s="31"/>
      <c r="S611" s="31"/>
      <c r="T611" s="30"/>
      <c r="U611" s="30"/>
      <c r="V611" s="30"/>
      <c r="W611" s="30"/>
      <c r="X611" s="30"/>
      <c r="Y611" s="30"/>
      <c r="Z611" s="30"/>
      <c r="AA611" s="30"/>
    </row>
    <row r="612" spans="1:27" ht="13.2" x14ac:dyDescent="0.25">
      <c r="A612" s="78"/>
      <c r="B612" s="28"/>
      <c r="C612" s="28"/>
      <c r="D612" s="27"/>
      <c r="E612" s="28"/>
      <c r="F612" s="27"/>
      <c r="G612" s="28"/>
      <c r="H612" s="31"/>
      <c r="I612" s="31"/>
      <c r="J612" s="30"/>
      <c r="K612" s="30"/>
      <c r="L612" s="28"/>
      <c r="M612" s="31"/>
      <c r="N612" s="32"/>
      <c r="O612" s="28"/>
      <c r="P612" s="32"/>
      <c r="Q612" s="32"/>
      <c r="R612" s="31"/>
      <c r="S612" s="31"/>
      <c r="T612" s="30"/>
      <c r="U612" s="30"/>
      <c r="V612" s="30"/>
      <c r="W612" s="30"/>
      <c r="X612" s="30"/>
      <c r="Y612" s="30"/>
      <c r="Z612" s="30"/>
      <c r="AA612" s="30"/>
    </row>
    <row r="613" spans="1:27" ht="13.2" x14ac:dyDescent="0.25">
      <c r="A613" s="78"/>
      <c r="B613" s="28"/>
      <c r="C613" s="28"/>
      <c r="D613" s="27"/>
      <c r="E613" s="28"/>
      <c r="F613" s="27"/>
      <c r="G613" s="28"/>
      <c r="H613" s="31"/>
      <c r="I613" s="31"/>
      <c r="J613" s="30"/>
      <c r="K613" s="30"/>
      <c r="L613" s="28"/>
      <c r="M613" s="31"/>
      <c r="N613" s="32"/>
      <c r="O613" s="28"/>
      <c r="P613" s="32"/>
      <c r="Q613" s="32"/>
      <c r="R613" s="31"/>
      <c r="S613" s="31"/>
      <c r="T613" s="30"/>
      <c r="U613" s="30"/>
      <c r="V613" s="30"/>
      <c r="W613" s="30"/>
      <c r="X613" s="30"/>
      <c r="Y613" s="30"/>
      <c r="Z613" s="30"/>
      <c r="AA613" s="30"/>
    </row>
    <row r="614" spans="1:27" ht="13.2" x14ac:dyDescent="0.25">
      <c r="A614" s="78"/>
      <c r="B614" s="28"/>
      <c r="C614" s="28"/>
      <c r="D614" s="27"/>
      <c r="E614" s="28"/>
      <c r="F614" s="27"/>
      <c r="G614" s="28"/>
      <c r="H614" s="31"/>
      <c r="I614" s="31"/>
      <c r="J614" s="30"/>
      <c r="K614" s="30"/>
      <c r="L614" s="28"/>
      <c r="M614" s="31"/>
      <c r="N614" s="32"/>
      <c r="O614" s="28"/>
      <c r="P614" s="32"/>
      <c r="Q614" s="32"/>
      <c r="R614" s="31"/>
      <c r="S614" s="31"/>
      <c r="T614" s="30"/>
      <c r="U614" s="30"/>
      <c r="V614" s="30"/>
      <c r="W614" s="30"/>
      <c r="X614" s="30"/>
      <c r="Y614" s="30"/>
      <c r="Z614" s="30"/>
      <c r="AA614" s="30"/>
    </row>
    <row r="615" spans="1:27" ht="13.2" x14ac:dyDescent="0.25">
      <c r="A615" s="78"/>
      <c r="B615" s="28"/>
      <c r="C615" s="28"/>
      <c r="D615" s="27"/>
      <c r="E615" s="28"/>
      <c r="F615" s="27"/>
      <c r="G615" s="28"/>
      <c r="H615" s="31"/>
      <c r="I615" s="31"/>
      <c r="J615" s="30"/>
      <c r="K615" s="30"/>
      <c r="L615" s="28"/>
      <c r="M615" s="31"/>
      <c r="N615" s="32"/>
      <c r="O615" s="28"/>
      <c r="P615" s="32"/>
      <c r="Q615" s="32"/>
      <c r="R615" s="31"/>
      <c r="S615" s="31"/>
      <c r="T615" s="30"/>
      <c r="U615" s="30"/>
      <c r="V615" s="30"/>
      <c r="W615" s="30"/>
      <c r="X615" s="30"/>
      <c r="Y615" s="30"/>
      <c r="Z615" s="30"/>
      <c r="AA615" s="30"/>
    </row>
    <row r="616" spans="1:27" ht="13.2" x14ac:dyDescent="0.25">
      <c r="A616" s="78"/>
      <c r="B616" s="28"/>
      <c r="C616" s="28"/>
      <c r="D616" s="27"/>
      <c r="E616" s="28"/>
      <c r="F616" s="27"/>
      <c r="G616" s="28"/>
      <c r="H616" s="31"/>
      <c r="I616" s="31"/>
      <c r="J616" s="30"/>
      <c r="K616" s="30"/>
      <c r="L616" s="28"/>
      <c r="M616" s="31"/>
      <c r="N616" s="32"/>
      <c r="O616" s="28"/>
      <c r="P616" s="32"/>
      <c r="Q616" s="32"/>
      <c r="R616" s="31"/>
      <c r="S616" s="31"/>
      <c r="T616" s="30"/>
      <c r="U616" s="30"/>
      <c r="V616" s="30"/>
      <c r="W616" s="30"/>
      <c r="X616" s="30"/>
      <c r="Y616" s="30"/>
      <c r="Z616" s="30"/>
      <c r="AA616" s="30"/>
    </row>
    <row r="617" spans="1:27" ht="13.2" x14ac:dyDescent="0.25">
      <c r="A617" s="78"/>
      <c r="B617" s="28"/>
      <c r="C617" s="28"/>
      <c r="D617" s="27"/>
      <c r="E617" s="28"/>
      <c r="F617" s="27"/>
      <c r="G617" s="28"/>
      <c r="H617" s="31"/>
      <c r="I617" s="31"/>
      <c r="J617" s="30"/>
      <c r="K617" s="30"/>
      <c r="L617" s="28"/>
      <c r="M617" s="31"/>
      <c r="N617" s="32"/>
      <c r="O617" s="28"/>
      <c r="P617" s="32"/>
      <c r="Q617" s="32"/>
      <c r="R617" s="31"/>
      <c r="S617" s="31"/>
      <c r="T617" s="30"/>
      <c r="U617" s="30"/>
      <c r="V617" s="30"/>
      <c r="W617" s="30"/>
      <c r="X617" s="30"/>
      <c r="Y617" s="30"/>
      <c r="Z617" s="30"/>
      <c r="AA617" s="30"/>
    </row>
    <row r="618" spans="1:27" ht="13.2" x14ac:dyDescent="0.25">
      <c r="A618" s="78"/>
      <c r="B618" s="28"/>
      <c r="C618" s="28"/>
      <c r="D618" s="27"/>
      <c r="E618" s="28"/>
      <c r="F618" s="27"/>
      <c r="G618" s="28"/>
      <c r="H618" s="31"/>
      <c r="I618" s="31"/>
      <c r="J618" s="30"/>
      <c r="K618" s="30"/>
      <c r="L618" s="28"/>
      <c r="M618" s="31"/>
      <c r="N618" s="32"/>
      <c r="O618" s="28"/>
      <c r="P618" s="32"/>
      <c r="Q618" s="32"/>
      <c r="R618" s="31"/>
      <c r="S618" s="31"/>
      <c r="T618" s="30"/>
      <c r="U618" s="30"/>
      <c r="V618" s="30"/>
      <c r="W618" s="30"/>
      <c r="X618" s="30"/>
      <c r="Y618" s="30"/>
      <c r="Z618" s="30"/>
      <c r="AA618" s="30"/>
    </row>
    <row r="619" spans="1:27" ht="13.2" x14ac:dyDescent="0.25">
      <c r="A619" s="78"/>
      <c r="B619" s="28"/>
      <c r="C619" s="28"/>
      <c r="D619" s="27"/>
      <c r="E619" s="28"/>
      <c r="F619" s="27"/>
      <c r="G619" s="28"/>
      <c r="H619" s="31"/>
      <c r="I619" s="31"/>
      <c r="J619" s="30"/>
      <c r="K619" s="30"/>
      <c r="L619" s="28"/>
      <c r="M619" s="31"/>
      <c r="N619" s="32"/>
      <c r="O619" s="28"/>
      <c r="P619" s="32"/>
      <c r="Q619" s="32"/>
      <c r="R619" s="31"/>
      <c r="S619" s="31"/>
      <c r="T619" s="30"/>
      <c r="U619" s="30"/>
      <c r="V619" s="30"/>
      <c r="W619" s="30"/>
      <c r="X619" s="30"/>
      <c r="Y619" s="30"/>
      <c r="Z619" s="30"/>
      <c r="AA619" s="30"/>
    </row>
    <row r="620" spans="1:27" ht="13.2" x14ac:dyDescent="0.25">
      <c r="A620" s="78"/>
      <c r="B620" s="28"/>
      <c r="C620" s="28"/>
      <c r="D620" s="27"/>
      <c r="E620" s="28"/>
      <c r="F620" s="27"/>
      <c r="G620" s="28"/>
      <c r="H620" s="31"/>
      <c r="I620" s="31"/>
      <c r="J620" s="30"/>
      <c r="K620" s="30"/>
      <c r="L620" s="28"/>
      <c r="M620" s="31"/>
      <c r="N620" s="32"/>
      <c r="O620" s="28"/>
      <c r="P620" s="32"/>
      <c r="Q620" s="32"/>
      <c r="R620" s="31"/>
      <c r="S620" s="31"/>
      <c r="T620" s="30"/>
      <c r="U620" s="30"/>
      <c r="V620" s="30"/>
      <c r="W620" s="30"/>
      <c r="X620" s="30"/>
      <c r="Y620" s="30"/>
      <c r="Z620" s="30"/>
      <c r="AA620" s="30"/>
    </row>
    <row r="621" spans="1:27" ht="13.2" x14ac:dyDescent="0.25">
      <c r="A621" s="78"/>
      <c r="B621" s="28"/>
      <c r="C621" s="28"/>
      <c r="D621" s="27"/>
      <c r="E621" s="28"/>
      <c r="F621" s="27"/>
      <c r="G621" s="28"/>
      <c r="H621" s="31"/>
      <c r="I621" s="31"/>
      <c r="J621" s="30"/>
      <c r="K621" s="30"/>
      <c r="L621" s="28"/>
      <c r="M621" s="31"/>
      <c r="N621" s="32"/>
      <c r="O621" s="28"/>
      <c r="P621" s="32"/>
      <c r="Q621" s="32"/>
      <c r="R621" s="31"/>
      <c r="S621" s="31"/>
      <c r="T621" s="30"/>
      <c r="U621" s="30"/>
      <c r="V621" s="30"/>
      <c r="W621" s="30"/>
      <c r="X621" s="30"/>
      <c r="Y621" s="30"/>
      <c r="Z621" s="30"/>
      <c r="AA621" s="30"/>
    </row>
    <row r="622" spans="1:27" ht="13.2" x14ac:dyDescent="0.25">
      <c r="A622" s="78"/>
      <c r="B622" s="28"/>
      <c r="C622" s="28"/>
      <c r="D622" s="27"/>
      <c r="E622" s="28"/>
      <c r="F622" s="27"/>
      <c r="G622" s="28"/>
      <c r="H622" s="31"/>
      <c r="I622" s="31"/>
      <c r="J622" s="30"/>
      <c r="K622" s="30"/>
      <c r="L622" s="28"/>
      <c r="M622" s="31"/>
      <c r="N622" s="32"/>
      <c r="O622" s="28"/>
      <c r="P622" s="32"/>
      <c r="Q622" s="32"/>
      <c r="R622" s="31"/>
      <c r="S622" s="31"/>
      <c r="T622" s="30"/>
      <c r="U622" s="30"/>
      <c r="V622" s="30"/>
      <c r="W622" s="30"/>
      <c r="X622" s="30"/>
      <c r="Y622" s="30"/>
      <c r="Z622" s="30"/>
      <c r="AA622" s="30"/>
    </row>
    <row r="623" spans="1:27" ht="13.2" x14ac:dyDescent="0.25">
      <c r="A623" s="78"/>
      <c r="B623" s="28"/>
      <c r="C623" s="28"/>
      <c r="D623" s="27"/>
      <c r="E623" s="28"/>
      <c r="F623" s="27"/>
      <c r="G623" s="28"/>
      <c r="H623" s="31"/>
      <c r="I623" s="31"/>
      <c r="J623" s="30"/>
      <c r="K623" s="30"/>
      <c r="L623" s="28"/>
      <c r="M623" s="31"/>
      <c r="N623" s="32"/>
      <c r="O623" s="28"/>
      <c r="P623" s="32"/>
      <c r="Q623" s="32"/>
      <c r="R623" s="31"/>
      <c r="S623" s="31"/>
      <c r="T623" s="30"/>
      <c r="U623" s="30"/>
      <c r="V623" s="30"/>
      <c r="W623" s="30"/>
      <c r="X623" s="30"/>
      <c r="Y623" s="30"/>
      <c r="Z623" s="30"/>
      <c r="AA623" s="30"/>
    </row>
    <row r="624" spans="1:27" ht="13.2" x14ac:dyDescent="0.25">
      <c r="A624" s="78"/>
      <c r="B624" s="28"/>
      <c r="C624" s="28"/>
      <c r="D624" s="27"/>
      <c r="E624" s="28"/>
      <c r="F624" s="27"/>
      <c r="G624" s="28"/>
      <c r="H624" s="31"/>
      <c r="I624" s="31"/>
      <c r="J624" s="30"/>
      <c r="K624" s="30"/>
      <c r="L624" s="28"/>
      <c r="M624" s="31"/>
      <c r="N624" s="32"/>
      <c r="O624" s="28"/>
      <c r="P624" s="32"/>
      <c r="Q624" s="32"/>
      <c r="R624" s="31"/>
      <c r="S624" s="31"/>
      <c r="T624" s="30"/>
      <c r="U624" s="30"/>
      <c r="V624" s="30"/>
      <c r="W624" s="30"/>
      <c r="X624" s="30"/>
      <c r="Y624" s="30"/>
      <c r="Z624" s="30"/>
      <c r="AA624" s="30"/>
    </row>
    <row r="625" spans="1:27" ht="13.2" x14ac:dyDescent="0.25">
      <c r="A625" s="78"/>
      <c r="B625" s="28"/>
      <c r="C625" s="28"/>
      <c r="D625" s="27"/>
      <c r="E625" s="28"/>
      <c r="F625" s="27"/>
      <c r="G625" s="28"/>
      <c r="H625" s="31"/>
      <c r="I625" s="31"/>
      <c r="J625" s="30"/>
      <c r="K625" s="30"/>
      <c r="L625" s="28"/>
      <c r="M625" s="31"/>
      <c r="N625" s="32"/>
      <c r="O625" s="28"/>
      <c r="P625" s="32"/>
      <c r="Q625" s="32"/>
      <c r="R625" s="31"/>
      <c r="S625" s="31"/>
      <c r="T625" s="30"/>
      <c r="U625" s="30"/>
      <c r="V625" s="30"/>
      <c r="W625" s="30"/>
      <c r="X625" s="30"/>
      <c r="Y625" s="30"/>
      <c r="Z625" s="30"/>
      <c r="AA625" s="30"/>
    </row>
    <row r="626" spans="1:27" ht="13.2" x14ac:dyDescent="0.25">
      <c r="A626" s="78"/>
      <c r="B626" s="28"/>
      <c r="C626" s="28"/>
      <c r="D626" s="27"/>
      <c r="E626" s="28"/>
      <c r="F626" s="27"/>
      <c r="G626" s="28"/>
      <c r="H626" s="31"/>
      <c r="I626" s="31"/>
      <c r="J626" s="30"/>
      <c r="K626" s="30"/>
      <c r="L626" s="28"/>
      <c r="M626" s="31"/>
      <c r="N626" s="32"/>
      <c r="O626" s="28"/>
      <c r="P626" s="32"/>
      <c r="Q626" s="32"/>
      <c r="R626" s="31"/>
      <c r="S626" s="31"/>
      <c r="T626" s="30"/>
      <c r="U626" s="30"/>
      <c r="V626" s="30"/>
      <c r="W626" s="30"/>
      <c r="X626" s="30"/>
      <c r="Y626" s="30"/>
      <c r="Z626" s="30"/>
      <c r="AA626" s="30"/>
    </row>
    <row r="627" spans="1:27" ht="13.2" x14ac:dyDescent="0.25">
      <c r="A627" s="78"/>
      <c r="B627" s="28"/>
      <c r="C627" s="28"/>
      <c r="D627" s="27"/>
      <c r="E627" s="28"/>
      <c r="F627" s="27"/>
      <c r="G627" s="28"/>
      <c r="H627" s="31"/>
      <c r="I627" s="31"/>
      <c r="J627" s="30"/>
      <c r="K627" s="30"/>
      <c r="L627" s="28"/>
      <c r="M627" s="31"/>
      <c r="N627" s="32"/>
      <c r="O627" s="28"/>
      <c r="P627" s="32"/>
      <c r="Q627" s="32"/>
      <c r="R627" s="31"/>
      <c r="S627" s="31"/>
      <c r="T627" s="30"/>
      <c r="U627" s="30"/>
      <c r="V627" s="30"/>
      <c r="W627" s="30"/>
      <c r="X627" s="30"/>
      <c r="Y627" s="30"/>
      <c r="Z627" s="30"/>
      <c r="AA627" s="30"/>
    </row>
    <row r="628" spans="1:27" ht="13.2" x14ac:dyDescent="0.25">
      <c r="A628" s="78"/>
      <c r="B628" s="28"/>
      <c r="C628" s="28"/>
      <c r="D628" s="27"/>
      <c r="E628" s="28"/>
      <c r="F628" s="27"/>
      <c r="G628" s="28"/>
      <c r="H628" s="31"/>
      <c r="I628" s="31"/>
      <c r="J628" s="30"/>
      <c r="K628" s="30"/>
      <c r="L628" s="28"/>
      <c r="M628" s="31"/>
      <c r="N628" s="32"/>
      <c r="O628" s="28"/>
      <c r="P628" s="32"/>
      <c r="Q628" s="32"/>
      <c r="R628" s="31"/>
      <c r="S628" s="31"/>
      <c r="T628" s="30"/>
      <c r="U628" s="30"/>
      <c r="V628" s="30"/>
      <c r="W628" s="30"/>
      <c r="X628" s="30"/>
      <c r="Y628" s="30"/>
      <c r="Z628" s="30"/>
      <c r="AA628" s="30"/>
    </row>
    <row r="629" spans="1:27" ht="13.2" x14ac:dyDescent="0.25">
      <c r="A629" s="78"/>
      <c r="B629" s="28"/>
      <c r="C629" s="28"/>
      <c r="D629" s="27"/>
      <c r="E629" s="28"/>
      <c r="F629" s="27"/>
      <c r="G629" s="28"/>
      <c r="H629" s="31"/>
      <c r="I629" s="31"/>
      <c r="J629" s="30"/>
      <c r="K629" s="30"/>
      <c r="L629" s="28"/>
      <c r="M629" s="31"/>
      <c r="N629" s="32"/>
      <c r="O629" s="28"/>
      <c r="P629" s="32"/>
      <c r="Q629" s="32"/>
      <c r="R629" s="31"/>
      <c r="S629" s="31"/>
      <c r="T629" s="30"/>
      <c r="U629" s="30"/>
      <c r="V629" s="30"/>
      <c r="W629" s="30"/>
      <c r="X629" s="30"/>
      <c r="Y629" s="30"/>
      <c r="Z629" s="30"/>
      <c r="AA629" s="30"/>
    </row>
    <row r="630" spans="1:27" ht="13.2" x14ac:dyDescent="0.25">
      <c r="A630" s="78"/>
      <c r="B630" s="28"/>
      <c r="C630" s="28"/>
      <c r="D630" s="27"/>
      <c r="E630" s="28"/>
      <c r="F630" s="27"/>
      <c r="G630" s="28"/>
      <c r="H630" s="31"/>
      <c r="I630" s="31"/>
      <c r="J630" s="30"/>
      <c r="K630" s="30"/>
      <c r="L630" s="28"/>
      <c r="M630" s="31"/>
      <c r="N630" s="32"/>
      <c r="O630" s="28"/>
      <c r="P630" s="32"/>
      <c r="Q630" s="32"/>
      <c r="R630" s="31"/>
      <c r="S630" s="31"/>
      <c r="T630" s="30"/>
      <c r="U630" s="30"/>
      <c r="V630" s="30"/>
      <c r="W630" s="30"/>
      <c r="X630" s="30"/>
      <c r="Y630" s="30"/>
      <c r="Z630" s="30"/>
      <c r="AA630" s="30"/>
    </row>
    <row r="631" spans="1:27" ht="13.2" x14ac:dyDescent="0.25">
      <c r="A631" s="78"/>
      <c r="B631" s="28"/>
      <c r="C631" s="28"/>
      <c r="D631" s="27"/>
      <c r="E631" s="28"/>
      <c r="F631" s="27"/>
      <c r="G631" s="28"/>
      <c r="H631" s="31"/>
      <c r="I631" s="31"/>
      <c r="J631" s="30"/>
      <c r="K631" s="30"/>
      <c r="L631" s="28"/>
      <c r="M631" s="31"/>
      <c r="N631" s="32"/>
      <c r="O631" s="28"/>
      <c r="P631" s="32"/>
      <c r="Q631" s="32"/>
      <c r="R631" s="31"/>
      <c r="S631" s="31"/>
      <c r="T631" s="30"/>
      <c r="U631" s="30"/>
      <c r="V631" s="30"/>
      <c r="W631" s="30"/>
      <c r="X631" s="30"/>
      <c r="Y631" s="30"/>
      <c r="Z631" s="30"/>
      <c r="AA631" s="30"/>
    </row>
    <row r="632" spans="1:27" ht="13.2" x14ac:dyDescent="0.25">
      <c r="A632" s="78"/>
      <c r="B632" s="28"/>
      <c r="C632" s="28"/>
      <c r="D632" s="27"/>
      <c r="E632" s="28"/>
      <c r="F632" s="27"/>
      <c r="G632" s="28"/>
      <c r="H632" s="31"/>
      <c r="I632" s="31"/>
      <c r="J632" s="30"/>
      <c r="K632" s="30"/>
      <c r="L632" s="28"/>
      <c r="M632" s="31"/>
      <c r="N632" s="32"/>
      <c r="O632" s="28"/>
      <c r="P632" s="32"/>
      <c r="Q632" s="32"/>
      <c r="R632" s="31"/>
      <c r="S632" s="31"/>
      <c r="T632" s="30"/>
      <c r="U632" s="30"/>
      <c r="V632" s="30"/>
      <c r="W632" s="30"/>
      <c r="X632" s="30"/>
      <c r="Y632" s="30"/>
      <c r="Z632" s="30"/>
      <c r="AA632" s="30"/>
    </row>
    <row r="633" spans="1:27" ht="13.2" x14ac:dyDescent="0.25">
      <c r="A633" s="78"/>
      <c r="B633" s="28"/>
      <c r="C633" s="28"/>
      <c r="D633" s="27"/>
      <c r="E633" s="28"/>
      <c r="F633" s="27"/>
      <c r="G633" s="28"/>
      <c r="H633" s="31"/>
      <c r="I633" s="31"/>
      <c r="J633" s="30"/>
      <c r="K633" s="30"/>
      <c r="L633" s="28"/>
      <c r="M633" s="31"/>
      <c r="N633" s="32"/>
      <c r="O633" s="28"/>
      <c r="P633" s="32"/>
      <c r="Q633" s="32"/>
      <c r="R633" s="31"/>
      <c r="S633" s="31"/>
      <c r="T633" s="30"/>
      <c r="U633" s="30"/>
      <c r="V633" s="30"/>
      <c r="W633" s="30"/>
      <c r="X633" s="30"/>
      <c r="Y633" s="30"/>
      <c r="Z633" s="30"/>
      <c r="AA633" s="30"/>
    </row>
    <row r="634" spans="1:27" ht="13.2" x14ac:dyDescent="0.25">
      <c r="A634" s="78"/>
      <c r="B634" s="28"/>
      <c r="C634" s="28"/>
      <c r="D634" s="27"/>
      <c r="E634" s="28"/>
      <c r="F634" s="27"/>
      <c r="G634" s="28"/>
      <c r="H634" s="31"/>
      <c r="I634" s="31"/>
      <c r="J634" s="30"/>
      <c r="K634" s="30"/>
      <c r="L634" s="28"/>
      <c r="M634" s="31"/>
      <c r="N634" s="32"/>
      <c r="O634" s="28"/>
      <c r="P634" s="32"/>
      <c r="Q634" s="32"/>
      <c r="R634" s="31"/>
      <c r="S634" s="31"/>
      <c r="T634" s="30"/>
      <c r="U634" s="30"/>
      <c r="V634" s="30"/>
      <c r="W634" s="30"/>
      <c r="X634" s="30"/>
      <c r="Y634" s="30"/>
      <c r="Z634" s="30"/>
      <c r="AA634" s="30"/>
    </row>
    <row r="635" spans="1:27" ht="13.2" x14ac:dyDescent="0.25">
      <c r="A635" s="78"/>
      <c r="B635" s="28"/>
      <c r="C635" s="28"/>
      <c r="D635" s="27"/>
      <c r="E635" s="28"/>
      <c r="F635" s="27"/>
      <c r="G635" s="28"/>
      <c r="H635" s="31"/>
      <c r="I635" s="31"/>
      <c r="J635" s="30"/>
      <c r="K635" s="30"/>
      <c r="L635" s="28"/>
      <c r="M635" s="31"/>
      <c r="N635" s="32"/>
      <c r="O635" s="28"/>
      <c r="P635" s="32"/>
      <c r="Q635" s="32"/>
      <c r="R635" s="31"/>
      <c r="S635" s="31"/>
      <c r="T635" s="30"/>
      <c r="U635" s="30"/>
      <c r="V635" s="30"/>
      <c r="W635" s="30"/>
      <c r="X635" s="30"/>
      <c r="Y635" s="30"/>
      <c r="Z635" s="30"/>
      <c r="AA635" s="30"/>
    </row>
    <row r="636" spans="1:27" ht="13.2" x14ac:dyDescent="0.25">
      <c r="A636" s="78"/>
      <c r="B636" s="28"/>
      <c r="C636" s="28"/>
      <c r="D636" s="27"/>
      <c r="E636" s="28"/>
      <c r="F636" s="27"/>
      <c r="G636" s="28"/>
      <c r="H636" s="31"/>
      <c r="I636" s="31"/>
      <c r="J636" s="30"/>
      <c r="K636" s="30"/>
      <c r="L636" s="28"/>
      <c r="M636" s="31"/>
      <c r="N636" s="32"/>
      <c r="O636" s="28"/>
      <c r="P636" s="32"/>
      <c r="Q636" s="32"/>
      <c r="R636" s="31"/>
      <c r="S636" s="31"/>
      <c r="T636" s="30"/>
      <c r="U636" s="30"/>
      <c r="V636" s="30"/>
      <c r="W636" s="30"/>
      <c r="X636" s="30"/>
      <c r="Y636" s="30"/>
      <c r="Z636" s="30"/>
      <c r="AA636" s="30"/>
    </row>
    <row r="637" spans="1:27" ht="13.2" x14ac:dyDescent="0.25">
      <c r="A637" s="78"/>
      <c r="B637" s="28"/>
      <c r="C637" s="28"/>
      <c r="D637" s="27"/>
      <c r="E637" s="28"/>
      <c r="F637" s="27"/>
      <c r="G637" s="28"/>
      <c r="H637" s="31"/>
      <c r="I637" s="31"/>
      <c r="J637" s="30"/>
      <c r="K637" s="30"/>
      <c r="L637" s="28"/>
      <c r="M637" s="31"/>
      <c r="N637" s="32"/>
      <c r="O637" s="28"/>
      <c r="P637" s="32"/>
      <c r="Q637" s="32"/>
      <c r="R637" s="31"/>
      <c r="S637" s="31"/>
      <c r="T637" s="30"/>
      <c r="U637" s="30"/>
      <c r="V637" s="30"/>
      <c r="W637" s="30"/>
      <c r="X637" s="30"/>
      <c r="Y637" s="30"/>
      <c r="Z637" s="30"/>
      <c r="AA637" s="30"/>
    </row>
    <row r="638" spans="1:27" ht="13.2" x14ac:dyDescent="0.25">
      <c r="A638" s="78"/>
      <c r="B638" s="28"/>
      <c r="C638" s="28"/>
      <c r="D638" s="27"/>
      <c r="E638" s="28"/>
      <c r="F638" s="27"/>
      <c r="G638" s="28"/>
      <c r="H638" s="31"/>
      <c r="I638" s="31"/>
      <c r="J638" s="30"/>
      <c r="K638" s="30"/>
      <c r="L638" s="28"/>
      <c r="M638" s="31"/>
      <c r="N638" s="32"/>
      <c r="O638" s="28"/>
      <c r="P638" s="32"/>
      <c r="Q638" s="32"/>
      <c r="R638" s="31"/>
      <c r="S638" s="31"/>
      <c r="T638" s="30"/>
      <c r="U638" s="30"/>
      <c r="V638" s="30"/>
      <c r="W638" s="30"/>
      <c r="X638" s="30"/>
      <c r="Y638" s="30"/>
      <c r="Z638" s="30"/>
      <c r="AA638" s="30"/>
    </row>
    <row r="639" spans="1:27" ht="13.2" x14ac:dyDescent="0.25">
      <c r="A639" s="78"/>
      <c r="B639" s="28"/>
      <c r="C639" s="28"/>
      <c r="D639" s="27"/>
      <c r="E639" s="28"/>
      <c r="F639" s="27"/>
      <c r="G639" s="28"/>
      <c r="H639" s="31"/>
      <c r="I639" s="31"/>
      <c r="J639" s="30"/>
      <c r="K639" s="30"/>
      <c r="L639" s="28"/>
      <c r="M639" s="31"/>
      <c r="N639" s="32"/>
      <c r="O639" s="28"/>
      <c r="P639" s="32"/>
      <c r="Q639" s="32"/>
      <c r="R639" s="31"/>
      <c r="S639" s="31"/>
      <c r="T639" s="30"/>
      <c r="U639" s="30"/>
      <c r="V639" s="30"/>
      <c r="W639" s="30"/>
      <c r="X639" s="30"/>
      <c r="Y639" s="30"/>
      <c r="Z639" s="30"/>
      <c r="AA639" s="30"/>
    </row>
    <row r="640" spans="1:27" ht="13.2" x14ac:dyDescent="0.25">
      <c r="A640" s="78"/>
      <c r="B640" s="28"/>
      <c r="C640" s="28"/>
      <c r="D640" s="27"/>
      <c r="E640" s="28"/>
      <c r="F640" s="27"/>
      <c r="G640" s="28"/>
      <c r="H640" s="31"/>
      <c r="I640" s="31"/>
      <c r="J640" s="30"/>
      <c r="K640" s="30"/>
      <c r="L640" s="28"/>
      <c r="M640" s="31"/>
      <c r="N640" s="32"/>
      <c r="O640" s="28"/>
      <c r="P640" s="32"/>
      <c r="Q640" s="32"/>
      <c r="R640" s="31"/>
      <c r="S640" s="31"/>
      <c r="T640" s="30"/>
      <c r="U640" s="30"/>
      <c r="V640" s="30"/>
      <c r="W640" s="30"/>
      <c r="X640" s="30"/>
      <c r="Y640" s="30"/>
      <c r="Z640" s="30"/>
      <c r="AA640" s="30"/>
    </row>
    <row r="641" spans="1:27" ht="13.2" x14ac:dyDescent="0.25">
      <c r="A641" s="78"/>
      <c r="B641" s="28"/>
      <c r="C641" s="28"/>
      <c r="D641" s="27"/>
      <c r="E641" s="28"/>
      <c r="F641" s="27"/>
      <c r="G641" s="28"/>
      <c r="H641" s="31"/>
      <c r="I641" s="31"/>
      <c r="J641" s="30"/>
      <c r="K641" s="30"/>
      <c r="L641" s="28"/>
      <c r="M641" s="31"/>
      <c r="N641" s="32"/>
      <c r="O641" s="28"/>
      <c r="P641" s="32"/>
      <c r="Q641" s="32"/>
      <c r="R641" s="31"/>
      <c r="S641" s="31"/>
      <c r="T641" s="30"/>
      <c r="U641" s="30"/>
      <c r="V641" s="30"/>
      <c r="W641" s="30"/>
      <c r="X641" s="30"/>
      <c r="Y641" s="30"/>
      <c r="Z641" s="30"/>
      <c r="AA641" s="30"/>
    </row>
    <row r="642" spans="1:27" ht="13.2" x14ac:dyDescent="0.25">
      <c r="A642" s="78"/>
      <c r="B642" s="28"/>
      <c r="C642" s="28"/>
      <c r="D642" s="27"/>
      <c r="E642" s="28"/>
      <c r="F642" s="27"/>
      <c r="G642" s="28"/>
      <c r="H642" s="31"/>
      <c r="I642" s="31"/>
      <c r="J642" s="30"/>
      <c r="K642" s="30"/>
      <c r="L642" s="28"/>
      <c r="M642" s="31"/>
      <c r="N642" s="32"/>
      <c r="O642" s="28"/>
      <c r="P642" s="32"/>
      <c r="Q642" s="32"/>
      <c r="R642" s="31"/>
      <c r="S642" s="31"/>
      <c r="T642" s="30"/>
      <c r="U642" s="30"/>
      <c r="V642" s="30"/>
      <c r="W642" s="30"/>
      <c r="X642" s="30"/>
      <c r="Y642" s="30"/>
      <c r="Z642" s="30"/>
      <c r="AA642" s="30"/>
    </row>
    <row r="643" spans="1:27" ht="13.2" x14ac:dyDescent="0.25">
      <c r="A643" s="78"/>
      <c r="B643" s="28"/>
      <c r="C643" s="28"/>
      <c r="D643" s="27"/>
      <c r="E643" s="28"/>
      <c r="F643" s="27"/>
      <c r="G643" s="28"/>
      <c r="H643" s="31"/>
      <c r="I643" s="31"/>
      <c r="J643" s="30"/>
      <c r="K643" s="30"/>
      <c r="L643" s="28"/>
      <c r="M643" s="31"/>
      <c r="N643" s="32"/>
      <c r="O643" s="28"/>
      <c r="P643" s="32"/>
      <c r="Q643" s="32"/>
      <c r="R643" s="31"/>
      <c r="S643" s="31"/>
      <c r="T643" s="30"/>
      <c r="U643" s="30"/>
      <c r="V643" s="30"/>
      <c r="W643" s="30"/>
      <c r="X643" s="30"/>
      <c r="Y643" s="30"/>
      <c r="Z643" s="30"/>
      <c r="AA643" s="30"/>
    </row>
    <row r="644" spans="1:27" ht="13.2" x14ac:dyDescent="0.25">
      <c r="A644" s="78"/>
      <c r="B644" s="28"/>
      <c r="C644" s="28"/>
      <c r="D644" s="27"/>
      <c r="E644" s="28"/>
      <c r="F644" s="27"/>
      <c r="G644" s="28"/>
      <c r="H644" s="31"/>
      <c r="I644" s="31"/>
      <c r="J644" s="30"/>
      <c r="K644" s="30"/>
      <c r="L644" s="28"/>
      <c r="M644" s="31"/>
      <c r="N644" s="32"/>
      <c r="O644" s="28"/>
      <c r="P644" s="32"/>
      <c r="Q644" s="32"/>
      <c r="R644" s="31"/>
      <c r="S644" s="31"/>
      <c r="T644" s="30"/>
      <c r="U644" s="30"/>
      <c r="V644" s="30"/>
      <c r="W644" s="30"/>
      <c r="X644" s="30"/>
      <c r="Y644" s="30"/>
      <c r="Z644" s="30"/>
      <c r="AA644" s="30"/>
    </row>
    <row r="645" spans="1:27" ht="13.2" x14ac:dyDescent="0.25">
      <c r="A645" s="78"/>
      <c r="B645" s="28"/>
      <c r="C645" s="28"/>
      <c r="D645" s="27"/>
      <c r="E645" s="28"/>
      <c r="F645" s="27"/>
      <c r="G645" s="28"/>
      <c r="H645" s="31"/>
      <c r="I645" s="31"/>
      <c r="J645" s="30"/>
      <c r="K645" s="30"/>
      <c r="L645" s="28"/>
      <c r="M645" s="31"/>
      <c r="N645" s="32"/>
      <c r="O645" s="28"/>
      <c r="P645" s="32"/>
      <c r="Q645" s="32"/>
      <c r="R645" s="31"/>
      <c r="S645" s="31"/>
      <c r="T645" s="30"/>
      <c r="U645" s="30"/>
      <c r="V645" s="30"/>
      <c r="W645" s="30"/>
      <c r="X645" s="30"/>
      <c r="Y645" s="30"/>
      <c r="Z645" s="30"/>
      <c r="AA645" s="30"/>
    </row>
    <row r="646" spans="1:27" ht="13.2" x14ac:dyDescent="0.25">
      <c r="A646" s="78"/>
      <c r="B646" s="28"/>
      <c r="C646" s="28"/>
      <c r="D646" s="27"/>
      <c r="E646" s="28"/>
      <c r="F646" s="27"/>
      <c r="G646" s="28"/>
      <c r="H646" s="31"/>
      <c r="I646" s="31"/>
      <c r="J646" s="30"/>
      <c r="K646" s="30"/>
      <c r="L646" s="28"/>
      <c r="M646" s="31"/>
      <c r="N646" s="32"/>
      <c r="O646" s="28"/>
      <c r="P646" s="32"/>
      <c r="Q646" s="32"/>
      <c r="R646" s="31"/>
      <c r="S646" s="31"/>
      <c r="T646" s="30"/>
      <c r="U646" s="30"/>
      <c r="V646" s="30"/>
      <c r="W646" s="30"/>
      <c r="X646" s="30"/>
      <c r="Y646" s="30"/>
      <c r="Z646" s="30"/>
      <c r="AA646" s="30"/>
    </row>
    <row r="647" spans="1:27" ht="13.2" x14ac:dyDescent="0.25">
      <c r="A647" s="78"/>
      <c r="B647" s="28"/>
      <c r="C647" s="28"/>
      <c r="D647" s="27"/>
      <c r="E647" s="28"/>
      <c r="F647" s="27"/>
      <c r="G647" s="28"/>
      <c r="H647" s="31"/>
      <c r="I647" s="31"/>
      <c r="J647" s="30"/>
      <c r="K647" s="30"/>
      <c r="L647" s="28"/>
      <c r="M647" s="31"/>
      <c r="N647" s="32"/>
      <c r="O647" s="28"/>
      <c r="P647" s="32"/>
      <c r="Q647" s="32"/>
      <c r="R647" s="31"/>
      <c r="S647" s="31"/>
      <c r="T647" s="30"/>
      <c r="U647" s="30"/>
      <c r="V647" s="30"/>
      <c r="W647" s="30"/>
      <c r="X647" s="30"/>
      <c r="Y647" s="30"/>
      <c r="Z647" s="30"/>
      <c r="AA647" s="30"/>
    </row>
    <row r="648" spans="1:27" ht="13.2" x14ac:dyDescent="0.25">
      <c r="A648" s="78"/>
      <c r="B648" s="28"/>
      <c r="C648" s="28"/>
      <c r="D648" s="27"/>
      <c r="E648" s="28"/>
      <c r="F648" s="27"/>
      <c r="G648" s="28"/>
      <c r="H648" s="31"/>
      <c r="I648" s="31"/>
      <c r="J648" s="30"/>
      <c r="K648" s="30"/>
      <c r="L648" s="28"/>
      <c r="M648" s="31"/>
      <c r="N648" s="32"/>
      <c r="O648" s="28"/>
      <c r="P648" s="32"/>
      <c r="Q648" s="32"/>
      <c r="R648" s="31"/>
      <c r="S648" s="31"/>
      <c r="T648" s="30"/>
      <c r="U648" s="30"/>
      <c r="V648" s="30"/>
      <c r="W648" s="30"/>
      <c r="X648" s="30"/>
      <c r="Y648" s="30"/>
      <c r="Z648" s="30"/>
      <c r="AA648" s="30"/>
    </row>
    <row r="649" spans="1:27" ht="13.2" x14ac:dyDescent="0.25">
      <c r="A649" s="78"/>
      <c r="B649" s="28"/>
      <c r="C649" s="28"/>
      <c r="D649" s="27"/>
      <c r="E649" s="28"/>
      <c r="F649" s="27"/>
      <c r="G649" s="28"/>
      <c r="H649" s="31"/>
      <c r="I649" s="31"/>
      <c r="J649" s="30"/>
      <c r="K649" s="30"/>
      <c r="L649" s="28"/>
      <c r="M649" s="31"/>
      <c r="N649" s="32"/>
      <c r="O649" s="28"/>
      <c r="P649" s="32"/>
      <c r="Q649" s="32"/>
      <c r="R649" s="31"/>
      <c r="S649" s="31"/>
      <c r="T649" s="30"/>
      <c r="U649" s="30"/>
      <c r="V649" s="30"/>
      <c r="W649" s="30"/>
      <c r="X649" s="30"/>
      <c r="Y649" s="30"/>
      <c r="Z649" s="30"/>
      <c r="AA649" s="30"/>
    </row>
    <row r="650" spans="1:27" ht="13.2" x14ac:dyDescent="0.25">
      <c r="A650" s="78"/>
      <c r="B650" s="28"/>
      <c r="C650" s="28"/>
      <c r="D650" s="27"/>
      <c r="E650" s="28"/>
      <c r="F650" s="27"/>
      <c r="G650" s="28"/>
      <c r="H650" s="31"/>
      <c r="I650" s="31"/>
      <c r="J650" s="30"/>
      <c r="K650" s="30"/>
      <c r="L650" s="28"/>
      <c r="M650" s="31"/>
      <c r="N650" s="32"/>
      <c r="O650" s="28"/>
      <c r="P650" s="32"/>
      <c r="Q650" s="32"/>
      <c r="R650" s="31"/>
      <c r="S650" s="31"/>
      <c r="T650" s="30"/>
      <c r="U650" s="30"/>
      <c r="V650" s="30"/>
      <c r="W650" s="30"/>
      <c r="X650" s="30"/>
      <c r="Y650" s="30"/>
      <c r="Z650" s="30"/>
      <c r="AA650" s="30"/>
    </row>
    <row r="651" spans="1:27" ht="13.2" x14ac:dyDescent="0.25">
      <c r="A651" s="78"/>
      <c r="B651" s="28"/>
      <c r="C651" s="28"/>
      <c r="D651" s="27"/>
      <c r="E651" s="28"/>
      <c r="F651" s="27"/>
      <c r="G651" s="28"/>
      <c r="H651" s="31"/>
      <c r="I651" s="31"/>
      <c r="J651" s="30"/>
      <c r="K651" s="30"/>
      <c r="L651" s="28"/>
      <c r="M651" s="31"/>
      <c r="N651" s="32"/>
      <c r="O651" s="28"/>
      <c r="P651" s="32"/>
      <c r="Q651" s="32"/>
      <c r="R651" s="31"/>
      <c r="S651" s="31"/>
      <c r="T651" s="30"/>
      <c r="U651" s="30"/>
      <c r="V651" s="30"/>
      <c r="W651" s="30"/>
      <c r="X651" s="30"/>
      <c r="Y651" s="30"/>
      <c r="Z651" s="30"/>
      <c r="AA651" s="30"/>
    </row>
    <row r="652" spans="1:27" ht="13.2" x14ac:dyDescent="0.25">
      <c r="A652" s="78"/>
      <c r="B652" s="28"/>
      <c r="C652" s="28"/>
      <c r="D652" s="27"/>
      <c r="E652" s="28"/>
      <c r="F652" s="27"/>
      <c r="G652" s="28"/>
      <c r="H652" s="31"/>
      <c r="I652" s="31"/>
      <c r="J652" s="30"/>
      <c r="K652" s="30"/>
      <c r="L652" s="28"/>
      <c r="M652" s="31"/>
      <c r="N652" s="32"/>
      <c r="O652" s="28"/>
      <c r="P652" s="32"/>
      <c r="Q652" s="32"/>
      <c r="R652" s="31"/>
      <c r="S652" s="31"/>
      <c r="T652" s="30"/>
      <c r="U652" s="30"/>
      <c r="V652" s="30"/>
      <c r="W652" s="30"/>
      <c r="X652" s="30"/>
      <c r="Y652" s="30"/>
      <c r="Z652" s="30"/>
      <c r="AA652" s="30"/>
    </row>
    <row r="653" spans="1:27" ht="13.2" x14ac:dyDescent="0.25">
      <c r="A653" s="78"/>
      <c r="B653" s="28"/>
      <c r="C653" s="28"/>
      <c r="D653" s="27"/>
      <c r="E653" s="28"/>
      <c r="F653" s="27"/>
      <c r="G653" s="28"/>
      <c r="H653" s="31"/>
      <c r="I653" s="31"/>
      <c r="J653" s="30"/>
      <c r="K653" s="30"/>
      <c r="L653" s="28"/>
      <c r="M653" s="31"/>
      <c r="N653" s="32"/>
      <c r="O653" s="28"/>
      <c r="P653" s="32"/>
      <c r="Q653" s="32"/>
      <c r="R653" s="31"/>
      <c r="S653" s="31"/>
      <c r="T653" s="30"/>
      <c r="U653" s="30"/>
      <c r="V653" s="30"/>
      <c r="W653" s="30"/>
      <c r="X653" s="30"/>
      <c r="Y653" s="30"/>
      <c r="Z653" s="30"/>
      <c r="AA653" s="30"/>
    </row>
    <row r="654" spans="1:27" ht="13.2" x14ac:dyDescent="0.25">
      <c r="A654" s="78"/>
      <c r="B654" s="28"/>
      <c r="C654" s="28"/>
      <c r="D654" s="27"/>
      <c r="E654" s="28"/>
      <c r="F654" s="27"/>
      <c r="G654" s="28"/>
      <c r="H654" s="31"/>
      <c r="I654" s="31"/>
      <c r="J654" s="30"/>
      <c r="K654" s="30"/>
      <c r="L654" s="28"/>
      <c r="M654" s="31"/>
      <c r="N654" s="32"/>
      <c r="O654" s="28"/>
      <c r="P654" s="32"/>
      <c r="Q654" s="32"/>
      <c r="R654" s="31"/>
      <c r="S654" s="31"/>
      <c r="T654" s="30"/>
      <c r="U654" s="30"/>
      <c r="V654" s="30"/>
      <c r="W654" s="30"/>
      <c r="X654" s="30"/>
      <c r="Y654" s="30"/>
      <c r="Z654" s="30"/>
      <c r="AA654" s="30"/>
    </row>
    <row r="655" spans="1:27" ht="13.2" x14ac:dyDescent="0.25">
      <c r="A655" s="78"/>
      <c r="B655" s="28"/>
      <c r="C655" s="28"/>
      <c r="D655" s="27"/>
      <c r="E655" s="28"/>
      <c r="F655" s="27"/>
      <c r="G655" s="28"/>
      <c r="H655" s="31"/>
      <c r="I655" s="31"/>
      <c r="J655" s="30"/>
      <c r="K655" s="30"/>
      <c r="L655" s="28"/>
      <c r="M655" s="31"/>
      <c r="N655" s="32"/>
      <c r="O655" s="28"/>
      <c r="P655" s="32"/>
      <c r="Q655" s="32"/>
      <c r="R655" s="31"/>
      <c r="S655" s="31"/>
      <c r="T655" s="30"/>
      <c r="U655" s="30"/>
      <c r="V655" s="30"/>
      <c r="W655" s="30"/>
      <c r="X655" s="30"/>
      <c r="Y655" s="30"/>
      <c r="Z655" s="30"/>
      <c r="AA655" s="30"/>
    </row>
    <row r="656" spans="1:27" ht="13.2" x14ac:dyDescent="0.25">
      <c r="A656" s="78"/>
      <c r="B656" s="28"/>
      <c r="C656" s="28"/>
      <c r="D656" s="27"/>
      <c r="E656" s="28"/>
      <c r="F656" s="27"/>
      <c r="G656" s="28"/>
      <c r="H656" s="31"/>
      <c r="I656" s="31"/>
      <c r="J656" s="30"/>
      <c r="K656" s="30"/>
      <c r="L656" s="28"/>
      <c r="M656" s="31"/>
      <c r="N656" s="32"/>
      <c r="O656" s="28"/>
      <c r="P656" s="32"/>
      <c r="Q656" s="32"/>
      <c r="R656" s="31"/>
      <c r="S656" s="31"/>
      <c r="T656" s="30"/>
      <c r="U656" s="30"/>
      <c r="V656" s="30"/>
      <c r="W656" s="30"/>
      <c r="X656" s="30"/>
      <c r="Y656" s="30"/>
      <c r="Z656" s="30"/>
      <c r="AA656" s="30"/>
    </row>
    <row r="657" spans="1:27" ht="13.2" x14ac:dyDescent="0.25">
      <c r="A657" s="78"/>
      <c r="B657" s="28"/>
      <c r="C657" s="28"/>
      <c r="D657" s="27"/>
      <c r="E657" s="28"/>
      <c r="F657" s="27"/>
      <c r="G657" s="28"/>
      <c r="H657" s="31"/>
      <c r="I657" s="31"/>
      <c r="J657" s="30"/>
      <c r="K657" s="30"/>
      <c r="L657" s="28"/>
      <c r="M657" s="31"/>
      <c r="N657" s="32"/>
      <c r="O657" s="28"/>
      <c r="P657" s="32"/>
      <c r="Q657" s="32"/>
      <c r="R657" s="31"/>
      <c r="S657" s="31"/>
      <c r="T657" s="30"/>
      <c r="U657" s="30"/>
      <c r="V657" s="30"/>
      <c r="W657" s="30"/>
      <c r="X657" s="30"/>
      <c r="Y657" s="30"/>
      <c r="Z657" s="30"/>
      <c r="AA657" s="30"/>
    </row>
    <row r="658" spans="1:27" ht="13.2" x14ac:dyDescent="0.25">
      <c r="A658" s="78"/>
      <c r="B658" s="28"/>
      <c r="C658" s="28"/>
      <c r="D658" s="27"/>
      <c r="E658" s="28"/>
      <c r="F658" s="27"/>
      <c r="G658" s="28"/>
      <c r="H658" s="31"/>
      <c r="I658" s="31"/>
      <c r="J658" s="30"/>
      <c r="K658" s="30"/>
      <c r="L658" s="28"/>
      <c r="M658" s="31"/>
      <c r="N658" s="32"/>
      <c r="O658" s="28"/>
      <c r="P658" s="32"/>
      <c r="Q658" s="32"/>
      <c r="R658" s="31"/>
      <c r="S658" s="31"/>
      <c r="T658" s="30"/>
      <c r="U658" s="30"/>
      <c r="V658" s="30"/>
      <c r="W658" s="30"/>
      <c r="X658" s="30"/>
      <c r="Y658" s="30"/>
      <c r="Z658" s="30"/>
      <c r="AA658" s="30"/>
    </row>
    <row r="659" spans="1:27" ht="13.2" x14ac:dyDescent="0.25">
      <c r="A659" s="78"/>
      <c r="B659" s="28"/>
      <c r="C659" s="28"/>
      <c r="D659" s="27"/>
      <c r="E659" s="28"/>
      <c r="F659" s="27"/>
      <c r="G659" s="28"/>
      <c r="H659" s="31"/>
      <c r="I659" s="31"/>
      <c r="J659" s="30"/>
      <c r="K659" s="30"/>
      <c r="L659" s="28"/>
      <c r="M659" s="31"/>
      <c r="N659" s="32"/>
      <c r="O659" s="28"/>
      <c r="P659" s="32"/>
      <c r="Q659" s="32"/>
      <c r="R659" s="31"/>
      <c r="S659" s="31"/>
      <c r="T659" s="30"/>
      <c r="U659" s="30"/>
      <c r="V659" s="30"/>
      <c r="W659" s="30"/>
      <c r="X659" s="30"/>
      <c r="Y659" s="30"/>
      <c r="Z659" s="30"/>
      <c r="AA659" s="30"/>
    </row>
    <row r="660" spans="1:27" ht="13.2" x14ac:dyDescent="0.25">
      <c r="A660" s="78"/>
      <c r="B660" s="28"/>
      <c r="C660" s="28"/>
      <c r="D660" s="27"/>
      <c r="E660" s="28"/>
      <c r="F660" s="27"/>
      <c r="G660" s="28"/>
      <c r="H660" s="31"/>
      <c r="I660" s="31"/>
      <c r="J660" s="30"/>
      <c r="K660" s="30"/>
      <c r="L660" s="28"/>
      <c r="M660" s="31"/>
      <c r="N660" s="32"/>
      <c r="O660" s="28"/>
      <c r="P660" s="32"/>
      <c r="Q660" s="32"/>
      <c r="R660" s="31"/>
      <c r="S660" s="31"/>
      <c r="T660" s="30"/>
      <c r="U660" s="30"/>
      <c r="V660" s="30"/>
      <c r="W660" s="30"/>
      <c r="X660" s="30"/>
      <c r="Y660" s="30"/>
      <c r="Z660" s="30"/>
      <c r="AA660" s="30"/>
    </row>
    <row r="661" spans="1:27" ht="13.2" x14ac:dyDescent="0.25">
      <c r="A661" s="78"/>
      <c r="B661" s="28"/>
      <c r="C661" s="28"/>
      <c r="D661" s="27"/>
      <c r="E661" s="28"/>
      <c r="F661" s="27"/>
      <c r="G661" s="28"/>
      <c r="H661" s="31"/>
      <c r="I661" s="31"/>
      <c r="J661" s="30"/>
      <c r="K661" s="30"/>
      <c r="L661" s="28"/>
      <c r="M661" s="31"/>
      <c r="N661" s="32"/>
      <c r="O661" s="28"/>
      <c r="P661" s="32"/>
      <c r="Q661" s="32"/>
      <c r="R661" s="31"/>
      <c r="S661" s="31"/>
      <c r="T661" s="30"/>
      <c r="U661" s="30"/>
      <c r="V661" s="30"/>
      <c r="W661" s="30"/>
      <c r="X661" s="30"/>
      <c r="Y661" s="30"/>
      <c r="Z661" s="30"/>
      <c r="AA661" s="30"/>
    </row>
    <row r="662" spans="1:27" ht="13.2" x14ac:dyDescent="0.25">
      <c r="A662" s="78"/>
      <c r="B662" s="28"/>
      <c r="C662" s="28"/>
      <c r="D662" s="27"/>
      <c r="E662" s="28"/>
      <c r="F662" s="27"/>
      <c r="G662" s="28"/>
      <c r="H662" s="31"/>
      <c r="I662" s="31"/>
      <c r="J662" s="30"/>
      <c r="K662" s="30"/>
      <c r="L662" s="28"/>
      <c r="M662" s="31"/>
      <c r="N662" s="32"/>
      <c r="O662" s="28"/>
      <c r="P662" s="32"/>
      <c r="Q662" s="32"/>
      <c r="R662" s="31"/>
      <c r="S662" s="31"/>
      <c r="T662" s="30"/>
      <c r="U662" s="30"/>
      <c r="V662" s="30"/>
      <c r="W662" s="30"/>
      <c r="X662" s="30"/>
      <c r="Y662" s="30"/>
      <c r="Z662" s="30"/>
      <c r="AA662" s="30"/>
    </row>
    <row r="663" spans="1:27" ht="13.2" x14ac:dyDescent="0.25">
      <c r="A663" s="78"/>
      <c r="B663" s="28"/>
      <c r="C663" s="28"/>
      <c r="D663" s="27"/>
      <c r="E663" s="28"/>
      <c r="F663" s="27"/>
      <c r="G663" s="28"/>
      <c r="H663" s="31"/>
      <c r="I663" s="31"/>
      <c r="J663" s="30"/>
      <c r="K663" s="30"/>
      <c r="L663" s="28"/>
      <c r="M663" s="31"/>
      <c r="N663" s="32"/>
      <c r="O663" s="28"/>
      <c r="P663" s="32"/>
      <c r="Q663" s="32"/>
      <c r="R663" s="31"/>
      <c r="S663" s="31"/>
      <c r="T663" s="30"/>
      <c r="U663" s="30"/>
      <c r="V663" s="30"/>
      <c r="W663" s="30"/>
      <c r="X663" s="30"/>
      <c r="Y663" s="30"/>
      <c r="Z663" s="30"/>
      <c r="AA663" s="30"/>
    </row>
    <row r="664" spans="1:27" ht="13.2" x14ac:dyDescent="0.25">
      <c r="A664" s="78"/>
      <c r="B664" s="28"/>
      <c r="C664" s="28"/>
      <c r="D664" s="27"/>
      <c r="E664" s="28"/>
      <c r="F664" s="27"/>
      <c r="G664" s="28"/>
      <c r="H664" s="31"/>
      <c r="I664" s="31"/>
      <c r="J664" s="30"/>
      <c r="K664" s="30"/>
      <c r="L664" s="28"/>
      <c r="M664" s="31"/>
      <c r="N664" s="32"/>
      <c r="O664" s="28"/>
      <c r="P664" s="32"/>
      <c r="Q664" s="32"/>
      <c r="R664" s="31"/>
      <c r="S664" s="31"/>
      <c r="T664" s="30"/>
      <c r="U664" s="30"/>
      <c r="V664" s="30"/>
      <c r="W664" s="30"/>
      <c r="X664" s="30"/>
      <c r="Y664" s="30"/>
      <c r="Z664" s="30"/>
      <c r="AA664" s="30"/>
    </row>
    <row r="665" spans="1:27" ht="13.2" x14ac:dyDescent="0.25">
      <c r="A665" s="78"/>
      <c r="B665" s="28"/>
      <c r="C665" s="28"/>
      <c r="D665" s="27"/>
      <c r="E665" s="28"/>
      <c r="F665" s="27"/>
      <c r="G665" s="28"/>
      <c r="H665" s="31"/>
      <c r="I665" s="31"/>
      <c r="J665" s="30"/>
      <c r="K665" s="30"/>
      <c r="L665" s="28"/>
      <c r="M665" s="31"/>
      <c r="N665" s="32"/>
      <c r="O665" s="28"/>
      <c r="P665" s="32"/>
      <c r="Q665" s="32"/>
      <c r="R665" s="31"/>
      <c r="S665" s="31"/>
      <c r="T665" s="30"/>
      <c r="U665" s="30"/>
      <c r="V665" s="30"/>
      <c r="W665" s="30"/>
      <c r="X665" s="30"/>
      <c r="Y665" s="30"/>
      <c r="Z665" s="30"/>
      <c r="AA665" s="30"/>
    </row>
    <row r="666" spans="1:27" ht="13.2" x14ac:dyDescent="0.25">
      <c r="A666" s="78"/>
      <c r="B666" s="28"/>
      <c r="C666" s="28"/>
      <c r="D666" s="27"/>
      <c r="E666" s="28"/>
      <c r="F666" s="27"/>
      <c r="G666" s="28"/>
      <c r="H666" s="31"/>
      <c r="I666" s="31"/>
      <c r="J666" s="30"/>
      <c r="K666" s="30"/>
      <c r="L666" s="28"/>
      <c r="M666" s="31"/>
      <c r="N666" s="32"/>
      <c r="O666" s="28"/>
      <c r="P666" s="32"/>
      <c r="Q666" s="32"/>
      <c r="R666" s="31"/>
      <c r="S666" s="31"/>
      <c r="T666" s="30"/>
      <c r="U666" s="30"/>
      <c r="V666" s="30"/>
      <c r="W666" s="30"/>
      <c r="X666" s="30"/>
      <c r="Y666" s="30"/>
      <c r="Z666" s="30"/>
      <c r="AA666" s="30"/>
    </row>
    <row r="667" spans="1:27" ht="13.2" x14ac:dyDescent="0.25">
      <c r="A667" s="78"/>
      <c r="B667" s="28"/>
      <c r="C667" s="28"/>
      <c r="D667" s="27"/>
      <c r="E667" s="28"/>
      <c r="F667" s="27"/>
      <c r="G667" s="28"/>
      <c r="H667" s="31"/>
      <c r="I667" s="31"/>
      <c r="J667" s="30"/>
      <c r="K667" s="30"/>
      <c r="L667" s="28"/>
      <c r="M667" s="31"/>
      <c r="N667" s="32"/>
      <c r="O667" s="28"/>
      <c r="P667" s="32"/>
      <c r="Q667" s="32"/>
      <c r="R667" s="31"/>
      <c r="S667" s="31"/>
      <c r="T667" s="30"/>
      <c r="U667" s="30"/>
      <c r="V667" s="30"/>
      <c r="W667" s="30"/>
      <c r="X667" s="30"/>
      <c r="Y667" s="30"/>
      <c r="Z667" s="30"/>
      <c r="AA667" s="30"/>
    </row>
    <row r="668" spans="1:27" ht="13.2" x14ac:dyDescent="0.25">
      <c r="A668" s="78"/>
      <c r="B668" s="28"/>
      <c r="C668" s="28"/>
      <c r="D668" s="27"/>
      <c r="E668" s="28"/>
      <c r="F668" s="27"/>
      <c r="G668" s="28"/>
      <c r="H668" s="31"/>
      <c r="I668" s="31"/>
      <c r="J668" s="30"/>
      <c r="K668" s="30"/>
      <c r="L668" s="28"/>
      <c r="M668" s="31"/>
      <c r="N668" s="32"/>
      <c r="O668" s="28"/>
      <c r="P668" s="32"/>
      <c r="Q668" s="32"/>
      <c r="R668" s="31"/>
      <c r="S668" s="31"/>
      <c r="T668" s="30"/>
      <c r="U668" s="30"/>
      <c r="V668" s="30"/>
      <c r="W668" s="30"/>
      <c r="X668" s="30"/>
      <c r="Y668" s="30"/>
      <c r="Z668" s="30"/>
      <c r="AA668" s="30"/>
    </row>
    <row r="669" spans="1:27" ht="13.2" x14ac:dyDescent="0.25">
      <c r="A669" s="78"/>
      <c r="B669" s="28"/>
      <c r="C669" s="28"/>
      <c r="D669" s="27"/>
      <c r="E669" s="28"/>
      <c r="F669" s="27"/>
      <c r="G669" s="28"/>
      <c r="H669" s="31"/>
      <c r="I669" s="31"/>
      <c r="J669" s="30"/>
      <c r="K669" s="30"/>
      <c r="L669" s="28"/>
      <c r="M669" s="31"/>
      <c r="N669" s="32"/>
      <c r="O669" s="28"/>
      <c r="P669" s="32"/>
      <c r="Q669" s="32"/>
      <c r="R669" s="31"/>
      <c r="S669" s="31"/>
      <c r="T669" s="30"/>
      <c r="U669" s="30"/>
      <c r="V669" s="30"/>
      <c r="W669" s="30"/>
      <c r="X669" s="30"/>
      <c r="Y669" s="30"/>
      <c r="Z669" s="30"/>
      <c r="AA669" s="30"/>
    </row>
    <row r="670" spans="1:27" ht="13.2" x14ac:dyDescent="0.25">
      <c r="A670" s="78"/>
      <c r="B670" s="28"/>
      <c r="C670" s="28"/>
      <c r="D670" s="27"/>
      <c r="E670" s="28"/>
      <c r="F670" s="27"/>
      <c r="G670" s="28"/>
      <c r="H670" s="31"/>
      <c r="I670" s="31"/>
      <c r="J670" s="30"/>
      <c r="K670" s="30"/>
      <c r="L670" s="28"/>
      <c r="M670" s="31"/>
      <c r="N670" s="32"/>
      <c r="O670" s="28"/>
      <c r="P670" s="32"/>
      <c r="Q670" s="32"/>
      <c r="R670" s="31"/>
      <c r="S670" s="31"/>
      <c r="T670" s="30"/>
      <c r="U670" s="30"/>
      <c r="V670" s="30"/>
      <c r="W670" s="30"/>
      <c r="X670" s="30"/>
      <c r="Y670" s="30"/>
      <c r="Z670" s="30"/>
      <c r="AA670" s="30"/>
    </row>
    <row r="671" spans="1:27" ht="13.2" x14ac:dyDescent="0.25">
      <c r="A671" s="78"/>
      <c r="B671" s="28"/>
      <c r="C671" s="28"/>
      <c r="D671" s="27"/>
      <c r="E671" s="28"/>
      <c r="F671" s="27"/>
      <c r="G671" s="28"/>
      <c r="H671" s="31"/>
      <c r="I671" s="31"/>
      <c r="J671" s="30"/>
      <c r="K671" s="30"/>
      <c r="L671" s="28"/>
      <c r="M671" s="31"/>
      <c r="N671" s="32"/>
      <c r="O671" s="28"/>
      <c r="P671" s="32"/>
      <c r="Q671" s="32"/>
      <c r="R671" s="31"/>
      <c r="S671" s="31"/>
      <c r="T671" s="30"/>
      <c r="U671" s="30"/>
      <c r="V671" s="30"/>
      <c r="W671" s="30"/>
      <c r="X671" s="30"/>
      <c r="Y671" s="30"/>
      <c r="Z671" s="30"/>
      <c r="AA671" s="30"/>
    </row>
    <row r="672" spans="1:27" ht="13.2" x14ac:dyDescent="0.25">
      <c r="A672" s="78"/>
      <c r="B672" s="28"/>
      <c r="C672" s="28"/>
      <c r="D672" s="27"/>
      <c r="E672" s="28"/>
      <c r="F672" s="27"/>
      <c r="G672" s="28"/>
      <c r="H672" s="31"/>
      <c r="I672" s="31"/>
      <c r="J672" s="30"/>
      <c r="K672" s="30"/>
      <c r="L672" s="28"/>
      <c r="M672" s="31"/>
      <c r="N672" s="32"/>
      <c r="O672" s="28"/>
      <c r="P672" s="32"/>
      <c r="Q672" s="32"/>
      <c r="R672" s="31"/>
      <c r="S672" s="31"/>
      <c r="T672" s="30"/>
      <c r="U672" s="30"/>
      <c r="V672" s="30"/>
      <c r="W672" s="30"/>
      <c r="X672" s="30"/>
      <c r="Y672" s="30"/>
      <c r="Z672" s="30"/>
      <c r="AA672" s="30"/>
    </row>
    <row r="673" spans="1:27" ht="13.2" x14ac:dyDescent="0.25">
      <c r="A673" s="78"/>
      <c r="B673" s="28"/>
      <c r="C673" s="28"/>
      <c r="D673" s="27"/>
      <c r="E673" s="28"/>
      <c r="F673" s="27"/>
      <c r="G673" s="28"/>
      <c r="H673" s="31"/>
      <c r="I673" s="31"/>
      <c r="J673" s="30"/>
      <c r="K673" s="30"/>
      <c r="L673" s="28"/>
      <c r="M673" s="31"/>
      <c r="N673" s="32"/>
      <c r="O673" s="28"/>
      <c r="P673" s="32"/>
      <c r="Q673" s="32"/>
      <c r="R673" s="31"/>
      <c r="S673" s="31"/>
      <c r="T673" s="30"/>
      <c r="U673" s="30"/>
      <c r="V673" s="30"/>
      <c r="W673" s="30"/>
      <c r="X673" s="30"/>
      <c r="Y673" s="30"/>
      <c r="Z673" s="30"/>
      <c r="AA673" s="30"/>
    </row>
    <row r="674" spans="1:27" ht="13.2" x14ac:dyDescent="0.25">
      <c r="A674" s="78"/>
      <c r="B674" s="28"/>
      <c r="C674" s="28"/>
      <c r="D674" s="27"/>
      <c r="E674" s="28"/>
      <c r="F674" s="27"/>
      <c r="G674" s="28"/>
      <c r="H674" s="31"/>
      <c r="I674" s="31"/>
      <c r="J674" s="30"/>
      <c r="K674" s="30"/>
      <c r="L674" s="28"/>
      <c r="M674" s="31"/>
      <c r="N674" s="32"/>
      <c r="O674" s="28"/>
      <c r="P674" s="32"/>
      <c r="Q674" s="32"/>
      <c r="R674" s="31"/>
      <c r="S674" s="31"/>
      <c r="T674" s="30"/>
      <c r="U674" s="30"/>
      <c r="V674" s="30"/>
      <c r="W674" s="30"/>
      <c r="X674" s="30"/>
      <c r="Y674" s="30"/>
      <c r="Z674" s="30"/>
      <c r="AA674" s="30"/>
    </row>
    <row r="675" spans="1:27" ht="13.2" x14ac:dyDescent="0.25">
      <c r="A675" s="78"/>
      <c r="B675" s="28"/>
      <c r="C675" s="28"/>
      <c r="D675" s="27"/>
      <c r="E675" s="28"/>
      <c r="F675" s="27"/>
      <c r="G675" s="28"/>
      <c r="H675" s="31"/>
      <c r="I675" s="31"/>
      <c r="J675" s="30"/>
      <c r="K675" s="30"/>
      <c r="L675" s="28"/>
      <c r="M675" s="31"/>
      <c r="N675" s="32"/>
      <c r="O675" s="28"/>
      <c r="P675" s="32"/>
      <c r="Q675" s="32"/>
      <c r="R675" s="31"/>
      <c r="S675" s="31"/>
      <c r="T675" s="30"/>
      <c r="U675" s="30"/>
      <c r="V675" s="30"/>
      <c r="W675" s="30"/>
      <c r="X675" s="30"/>
      <c r="Y675" s="30"/>
      <c r="Z675" s="30"/>
      <c r="AA675" s="30"/>
    </row>
    <row r="676" spans="1:27" ht="13.2" x14ac:dyDescent="0.25">
      <c r="A676" s="78"/>
      <c r="B676" s="28"/>
      <c r="C676" s="28"/>
      <c r="D676" s="27"/>
      <c r="E676" s="28"/>
      <c r="F676" s="27"/>
      <c r="G676" s="28"/>
      <c r="H676" s="31"/>
      <c r="I676" s="31"/>
      <c r="J676" s="30"/>
      <c r="K676" s="30"/>
      <c r="L676" s="28"/>
      <c r="M676" s="31"/>
      <c r="N676" s="32"/>
      <c r="O676" s="28"/>
      <c r="P676" s="32"/>
      <c r="Q676" s="32"/>
      <c r="R676" s="31"/>
      <c r="S676" s="31"/>
      <c r="T676" s="30"/>
      <c r="U676" s="30"/>
      <c r="V676" s="30"/>
      <c r="W676" s="30"/>
      <c r="X676" s="30"/>
      <c r="Y676" s="30"/>
      <c r="Z676" s="30"/>
      <c r="AA676" s="30"/>
    </row>
    <row r="677" spans="1:27" ht="13.2" x14ac:dyDescent="0.25">
      <c r="A677" s="78"/>
      <c r="B677" s="28"/>
      <c r="C677" s="28"/>
      <c r="D677" s="27"/>
      <c r="E677" s="28"/>
      <c r="F677" s="27"/>
      <c r="G677" s="28"/>
      <c r="H677" s="31"/>
      <c r="I677" s="31"/>
      <c r="J677" s="30"/>
      <c r="K677" s="30"/>
      <c r="L677" s="28"/>
      <c r="M677" s="31"/>
      <c r="N677" s="32"/>
      <c r="O677" s="28"/>
      <c r="P677" s="32"/>
      <c r="Q677" s="32"/>
      <c r="R677" s="31"/>
      <c r="S677" s="31"/>
      <c r="T677" s="30"/>
      <c r="U677" s="30"/>
      <c r="V677" s="30"/>
      <c r="W677" s="30"/>
      <c r="X677" s="30"/>
      <c r="Y677" s="30"/>
      <c r="Z677" s="30"/>
      <c r="AA677" s="30"/>
    </row>
    <row r="678" spans="1:27" ht="13.2" x14ac:dyDescent="0.25">
      <c r="A678" s="78"/>
      <c r="B678" s="28"/>
      <c r="C678" s="28"/>
      <c r="D678" s="27"/>
      <c r="E678" s="28"/>
      <c r="F678" s="27"/>
      <c r="G678" s="28"/>
      <c r="H678" s="31"/>
      <c r="I678" s="31"/>
      <c r="J678" s="30"/>
      <c r="K678" s="30"/>
      <c r="L678" s="28"/>
      <c r="M678" s="31"/>
      <c r="N678" s="32"/>
      <c r="O678" s="28"/>
      <c r="P678" s="32"/>
      <c r="Q678" s="32"/>
      <c r="R678" s="31"/>
      <c r="S678" s="31"/>
      <c r="T678" s="30"/>
      <c r="U678" s="30"/>
      <c r="V678" s="30"/>
      <c r="W678" s="30"/>
      <c r="X678" s="30"/>
      <c r="Y678" s="30"/>
      <c r="Z678" s="30"/>
      <c r="AA678" s="30"/>
    </row>
    <row r="679" spans="1:27" ht="13.2" x14ac:dyDescent="0.25">
      <c r="A679" s="78"/>
      <c r="B679" s="28"/>
      <c r="C679" s="28"/>
      <c r="D679" s="27"/>
      <c r="E679" s="28"/>
      <c r="F679" s="27"/>
      <c r="G679" s="28"/>
      <c r="H679" s="31"/>
      <c r="I679" s="31"/>
      <c r="J679" s="30"/>
      <c r="K679" s="30"/>
      <c r="L679" s="28"/>
      <c r="M679" s="31"/>
      <c r="N679" s="32"/>
      <c r="O679" s="28"/>
      <c r="P679" s="32"/>
      <c r="Q679" s="32"/>
      <c r="R679" s="31"/>
      <c r="S679" s="31"/>
      <c r="T679" s="30"/>
      <c r="U679" s="30"/>
      <c r="V679" s="30"/>
      <c r="W679" s="30"/>
      <c r="X679" s="30"/>
      <c r="Y679" s="30"/>
      <c r="Z679" s="30"/>
      <c r="AA679" s="30"/>
    </row>
    <row r="680" spans="1:27" ht="13.2" x14ac:dyDescent="0.25">
      <c r="A680" s="78"/>
      <c r="B680" s="28"/>
      <c r="C680" s="28"/>
      <c r="D680" s="27"/>
      <c r="E680" s="28"/>
      <c r="F680" s="27"/>
      <c r="G680" s="28"/>
      <c r="H680" s="31"/>
      <c r="I680" s="31"/>
      <c r="J680" s="30"/>
      <c r="K680" s="30"/>
      <c r="L680" s="28"/>
      <c r="M680" s="31"/>
      <c r="N680" s="32"/>
      <c r="O680" s="28"/>
      <c r="P680" s="32"/>
      <c r="Q680" s="32"/>
      <c r="R680" s="31"/>
      <c r="S680" s="31"/>
      <c r="T680" s="30"/>
      <c r="U680" s="30"/>
      <c r="V680" s="30"/>
      <c r="W680" s="30"/>
      <c r="X680" s="30"/>
      <c r="Y680" s="30"/>
      <c r="Z680" s="30"/>
      <c r="AA680" s="30"/>
    </row>
    <row r="681" spans="1:27" ht="13.2" x14ac:dyDescent="0.25">
      <c r="A681" s="78"/>
      <c r="B681" s="28"/>
      <c r="C681" s="28"/>
      <c r="D681" s="27"/>
      <c r="E681" s="28"/>
      <c r="F681" s="27"/>
      <c r="G681" s="28"/>
      <c r="H681" s="31"/>
      <c r="I681" s="31"/>
      <c r="J681" s="30"/>
      <c r="K681" s="30"/>
      <c r="L681" s="28"/>
      <c r="M681" s="31"/>
      <c r="N681" s="32"/>
      <c r="O681" s="28"/>
      <c r="P681" s="32"/>
      <c r="Q681" s="32"/>
      <c r="R681" s="31"/>
      <c r="S681" s="31"/>
      <c r="T681" s="30"/>
      <c r="U681" s="30"/>
      <c r="V681" s="30"/>
      <c r="W681" s="30"/>
      <c r="X681" s="30"/>
      <c r="Y681" s="30"/>
      <c r="Z681" s="30"/>
      <c r="AA681" s="30"/>
    </row>
    <row r="682" spans="1:27" ht="13.2" x14ac:dyDescent="0.25">
      <c r="A682" s="78"/>
      <c r="B682" s="28"/>
      <c r="C682" s="28"/>
      <c r="D682" s="27"/>
      <c r="E682" s="28"/>
      <c r="F682" s="27"/>
      <c r="G682" s="28"/>
      <c r="H682" s="31"/>
      <c r="I682" s="31"/>
      <c r="J682" s="30"/>
      <c r="K682" s="30"/>
      <c r="L682" s="28"/>
      <c r="M682" s="31"/>
      <c r="N682" s="32"/>
      <c r="O682" s="28"/>
      <c r="P682" s="32"/>
      <c r="Q682" s="32"/>
      <c r="R682" s="31"/>
      <c r="S682" s="31"/>
      <c r="T682" s="30"/>
      <c r="U682" s="30"/>
      <c r="V682" s="30"/>
      <c r="W682" s="30"/>
      <c r="X682" s="30"/>
      <c r="Y682" s="30"/>
      <c r="Z682" s="30"/>
      <c r="AA682" s="30"/>
    </row>
    <row r="683" spans="1:27" ht="13.2" x14ac:dyDescent="0.25">
      <c r="A683" s="78"/>
      <c r="B683" s="28"/>
      <c r="C683" s="28"/>
      <c r="D683" s="27"/>
      <c r="E683" s="28"/>
      <c r="F683" s="27"/>
      <c r="G683" s="28"/>
      <c r="H683" s="31"/>
      <c r="I683" s="31"/>
      <c r="J683" s="30"/>
      <c r="K683" s="30"/>
      <c r="L683" s="28"/>
      <c r="M683" s="31"/>
      <c r="N683" s="32"/>
      <c r="O683" s="28"/>
      <c r="P683" s="32"/>
      <c r="Q683" s="32"/>
      <c r="R683" s="31"/>
      <c r="S683" s="31"/>
      <c r="T683" s="30"/>
      <c r="U683" s="30"/>
      <c r="V683" s="30"/>
      <c r="W683" s="30"/>
      <c r="X683" s="30"/>
      <c r="Y683" s="30"/>
      <c r="Z683" s="30"/>
      <c r="AA683" s="30"/>
    </row>
    <row r="684" spans="1:27" ht="13.2" x14ac:dyDescent="0.25">
      <c r="A684" s="78"/>
      <c r="B684" s="28"/>
      <c r="C684" s="28"/>
      <c r="D684" s="27"/>
      <c r="E684" s="28"/>
      <c r="F684" s="27"/>
      <c r="G684" s="28"/>
      <c r="H684" s="31"/>
      <c r="I684" s="31"/>
      <c r="J684" s="30"/>
      <c r="K684" s="30"/>
      <c r="L684" s="28"/>
      <c r="M684" s="31"/>
      <c r="N684" s="32"/>
      <c r="O684" s="28"/>
      <c r="P684" s="32"/>
      <c r="Q684" s="32"/>
      <c r="R684" s="31"/>
      <c r="S684" s="31"/>
      <c r="T684" s="30"/>
      <c r="U684" s="30"/>
      <c r="V684" s="30"/>
      <c r="W684" s="30"/>
      <c r="X684" s="30"/>
      <c r="Y684" s="30"/>
      <c r="Z684" s="30"/>
      <c r="AA684" s="30"/>
    </row>
    <row r="685" spans="1:27" ht="13.2" x14ac:dyDescent="0.25">
      <c r="A685" s="78"/>
      <c r="B685" s="28"/>
      <c r="C685" s="28"/>
      <c r="D685" s="27"/>
      <c r="E685" s="28"/>
      <c r="F685" s="27"/>
      <c r="G685" s="28"/>
      <c r="H685" s="31"/>
      <c r="I685" s="31"/>
      <c r="J685" s="30"/>
      <c r="K685" s="30"/>
      <c r="L685" s="28"/>
      <c r="M685" s="31"/>
      <c r="N685" s="32"/>
      <c r="O685" s="28"/>
      <c r="P685" s="32"/>
      <c r="Q685" s="32"/>
      <c r="R685" s="31"/>
      <c r="S685" s="31"/>
      <c r="T685" s="30"/>
      <c r="U685" s="30"/>
      <c r="V685" s="30"/>
      <c r="W685" s="30"/>
      <c r="X685" s="30"/>
      <c r="Y685" s="30"/>
      <c r="Z685" s="30"/>
      <c r="AA685" s="30"/>
    </row>
    <row r="686" spans="1:27" ht="13.2" x14ac:dyDescent="0.25">
      <c r="A686" s="78"/>
      <c r="B686" s="28"/>
      <c r="C686" s="28"/>
      <c r="D686" s="27"/>
      <c r="E686" s="28"/>
      <c r="F686" s="27"/>
      <c r="G686" s="28"/>
      <c r="H686" s="31"/>
      <c r="I686" s="31"/>
      <c r="J686" s="30"/>
      <c r="K686" s="30"/>
      <c r="L686" s="28"/>
      <c r="M686" s="31"/>
      <c r="N686" s="32"/>
      <c r="O686" s="28"/>
      <c r="P686" s="32"/>
      <c r="Q686" s="32"/>
      <c r="R686" s="31"/>
      <c r="S686" s="31"/>
      <c r="T686" s="30"/>
      <c r="U686" s="30"/>
      <c r="V686" s="30"/>
      <c r="W686" s="30"/>
      <c r="X686" s="30"/>
      <c r="Y686" s="30"/>
      <c r="Z686" s="30"/>
      <c r="AA686" s="30"/>
    </row>
    <row r="687" spans="1:27" ht="13.2" x14ac:dyDescent="0.25">
      <c r="A687" s="78"/>
      <c r="B687" s="28"/>
      <c r="C687" s="28"/>
      <c r="D687" s="27"/>
      <c r="E687" s="28"/>
      <c r="F687" s="27"/>
      <c r="G687" s="28"/>
      <c r="H687" s="31"/>
      <c r="I687" s="31"/>
      <c r="J687" s="30"/>
      <c r="K687" s="30"/>
      <c r="L687" s="28"/>
      <c r="M687" s="31"/>
      <c r="N687" s="32"/>
      <c r="O687" s="28"/>
      <c r="P687" s="32"/>
      <c r="Q687" s="32"/>
      <c r="R687" s="31"/>
      <c r="S687" s="31"/>
      <c r="T687" s="30"/>
      <c r="U687" s="30"/>
      <c r="V687" s="30"/>
      <c r="W687" s="30"/>
      <c r="X687" s="30"/>
      <c r="Y687" s="30"/>
      <c r="Z687" s="30"/>
      <c r="AA687" s="30"/>
    </row>
    <row r="688" spans="1:27" ht="13.2" x14ac:dyDescent="0.25">
      <c r="A688" s="78"/>
      <c r="B688" s="28"/>
      <c r="C688" s="28"/>
      <c r="D688" s="27"/>
      <c r="E688" s="28"/>
      <c r="F688" s="27"/>
      <c r="G688" s="28"/>
      <c r="H688" s="31"/>
      <c r="I688" s="31"/>
      <c r="J688" s="30"/>
      <c r="K688" s="30"/>
      <c r="L688" s="28"/>
      <c r="M688" s="31"/>
      <c r="N688" s="32"/>
      <c r="O688" s="28"/>
      <c r="P688" s="32"/>
      <c r="Q688" s="32"/>
      <c r="R688" s="31"/>
      <c r="S688" s="31"/>
      <c r="T688" s="30"/>
      <c r="U688" s="30"/>
      <c r="V688" s="30"/>
      <c r="W688" s="30"/>
      <c r="X688" s="30"/>
      <c r="Y688" s="30"/>
      <c r="Z688" s="30"/>
      <c r="AA688" s="30"/>
    </row>
    <row r="689" spans="1:27" ht="13.2" x14ac:dyDescent="0.25">
      <c r="A689" s="78"/>
      <c r="B689" s="28"/>
      <c r="C689" s="28"/>
      <c r="D689" s="27"/>
      <c r="E689" s="28"/>
      <c r="F689" s="27"/>
      <c r="G689" s="28"/>
      <c r="H689" s="31"/>
      <c r="I689" s="31"/>
      <c r="J689" s="30"/>
      <c r="K689" s="30"/>
      <c r="L689" s="28"/>
      <c r="M689" s="31"/>
      <c r="N689" s="32"/>
      <c r="O689" s="28"/>
      <c r="P689" s="32"/>
      <c r="Q689" s="32"/>
      <c r="R689" s="31"/>
      <c r="S689" s="31"/>
      <c r="T689" s="30"/>
      <c r="U689" s="30"/>
      <c r="V689" s="30"/>
      <c r="W689" s="30"/>
      <c r="X689" s="30"/>
      <c r="Y689" s="30"/>
      <c r="Z689" s="30"/>
      <c r="AA689" s="30"/>
    </row>
    <row r="690" spans="1:27" ht="13.2" x14ac:dyDescent="0.25">
      <c r="A690" s="78"/>
      <c r="B690" s="28"/>
      <c r="C690" s="28"/>
      <c r="D690" s="27"/>
      <c r="E690" s="28"/>
      <c r="F690" s="27"/>
      <c r="G690" s="28"/>
      <c r="H690" s="31"/>
      <c r="I690" s="31"/>
      <c r="J690" s="30"/>
      <c r="K690" s="30"/>
      <c r="L690" s="28"/>
      <c r="M690" s="31"/>
      <c r="N690" s="32"/>
      <c r="O690" s="28"/>
      <c r="P690" s="32"/>
      <c r="Q690" s="32"/>
      <c r="R690" s="31"/>
      <c r="S690" s="31"/>
      <c r="T690" s="30"/>
      <c r="U690" s="30"/>
      <c r="V690" s="30"/>
      <c r="W690" s="30"/>
      <c r="X690" s="30"/>
      <c r="Y690" s="30"/>
      <c r="Z690" s="30"/>
      <c r="AA690" s="30"/>
    </row>
    <row r="691" spans="1:27" ht="13.2" x14ac:dyDescent="0.25">
      <c r="A691" s="78"/>
      <c r="B691" s="28"/>
      <c r="C691" s="28"/>
      <c r="D691" s="27"/>
      <c r="E691" s="28"/>
      <c r="F691" s="27"/>
      <c r="G691" s="28"/>
      <c r="H691" s="31"/>
      <c r="I691" s="31"/>
      <c r="J691" s="30"/>
      <c r="K691" s="30"/>
      <c r="L691" s="28"/>
      <c r="M691" s="31"/>
      <c r="N691" s="32"/>
      <c r="O691" s="28"/>
      <c r="P691" s="32"/>
      <c r="Q691" s="32"/>
      <c r="R691" s="31"/>
      <c r="S691" s="31"/>
      <c r="T691" s="30"/>
      <c r="U691" s="30"/>
      <c r="V691" s="30"/>
      <c r="W691" s="30"/>
      <c r="X691" s="30"/>
      <c r="Y691" s="30"/>
      <c r="Z691" s="30"/>
      <c r="AA691" s="30"/>
    </row>
    <row r="692" spans="1:27" ht="13.2" x14ac:dyDescent="0.25">
      <c r="A692" s="78"/>
      <c r="B692" s="28"/>
      <c r="C692" s="28"/>
      <c r="D692" s="27"/>
      <c r="E692" s="28"/>
      <c r="F692" s="27"/>
      <c r="G692" s="28"/>
      <c r="H692" s="31"/>
      <c r="I692" s="31"/>
      <c r="J692" s="30"/>
      <c r="K692" s="30"/>
      <c r="L692" s="28"/>
      <c r="M692" s="31"/>
      <c r="N692" s="32"/>
      <c r="O692" s="28"/>
      <c r="P692" s="32"/>
      <c r="Q692" s="32"/>
      <c r="R692" s="31"/>
      <c r="S692" s="31"/>
      <c r="T692" s="30"/>
      <c r="U692" s="30"/>
      <c r="V692" s="30"/>
      <c r="W692" s="30"/>
      <c r="X692" s="30"/>
      <c r="Y692" s="30"/>
      <c r="Z692" s="30"/>
      <c r="AA692" s="30"/>
    </row>
    <row r="693" spans="1:27" ht="13.2" x14ac:dyDescent="0.25">
      <c r="A693" s="78"/>
      <c r="B693" s="28"/>
      <c r="C693" s="28"/>
      <c r="D693" s="27"/>
      <c r="E693" s="28"/>
      <c r="F693" s="27"/>
      <c r="G693" s="28"/>
      <c r="H693" s="31"/>
      <c r="I693" s="31"/>
      <c r="J693" s="30"/>
      <c r="K693" s="30"/>
      <c r="L693" s="28"/>
      <c r="M693" s="31"/>
      <c r="N693" s="32"/>
      <c r="O693" s="28"/>
      <c r="P693" s="32"/>
      <c r="Q693" s="32"/>
      <c r="R693" s="31"/>
      <c r="S693" s="31"/>
      <c r="T693" s="30"/>
      <c r="U693" s="30"/>
      <c r="V693" s="30"/>
      <c r="W693" s="30"/>
      <c r="X693" s="30"/>
      <c r="Y693" s="30"/>
      <c r="Z693" s="30"/>
      <c r="AA693" s="30"/>
    </row>
    <row r="694" spans="1:27" ht="13.2" x14ac:dyDescent="0.25">
      <c r="A694" s="78"/>
      <c r="B694" s="28"/>
      <c r="C694" s="28"/>
      <c r="D694" s="27"/>
      <c r="E694" s="28"/>
      <c r="F694" s="27"/>
      <c r="G694" s="28"/>
      <c r="H694" s="31"/>
      <c r="I694" s="31"/>
      <c r="J694" s="30"/>
      <c r="K694" s="30"/>
      <c r="L694" s="28"/>
      <c r="M694" s="31"/>
      <c r="N694" s="32"/>
      <c r="O694" s="28"/>
      <c r="P694" s="32"/>
      <c r="Q694" s="32"/>
      <c r="R694" s="31"/>
      <c r="S694" s="31"/>
      <c r="T694" s="30"/>
      <c r="U694" s="30"/>
      <c r="V694" s="30"/>
      <c r="W694" s="30"/>
      <c r="X694" s="30"/>
      <c r="Y694" s="30"/>
      <c r="Z694" s="30"/>
      <c r="AA694" s="30"/>
    </row>
    <row r="695" spans="1:27" ht="13.2" x14ac:dyDescent="0.25">
      <c r="A695" s="78"/>
      <c r="B695" s="28"/>
      <c r="C695" s="28"/>
      <c r="D695" s="27"/>
      <c r="E695" s="28"/>
      <c r="F695" s="27"/>
      <c r="G695" s="28"/>
      <c r="H695" s="31"/>
      <c r="I695" s="31"/>
      <c r="J695" s="30"/>
      <c r="K695" s="30"/>
      <c r="L695" s="28"/>
      <c r="M695" s="31"/>
      <c r="N695" s="32"/>
      <c r="O695" s="28"/>
      <c r="P695" s="32"/>
      <c r="Q695" s="32"/>
      <c r="R695" s="31"/>
      <c r="S695" s="31"/>
      <c r="T695" s="30"/>
      <c r="U695" s="30"/>
      <c r="V695" s="30"/>
      <c r="W695" s="30"/>
      <c r="X695" s="30"/>
      <c r="Y695" s="30"/>
      <c r="Z695" s="30"/>
      <c r="AA695" s="30"/>
    </row>
    <row r="696" spans="1:27" ht="13.2" x14ac:dyDescent="0.25">
      <c r="A696" s="78"/>
      <c r="B696" s="28"/>
      <c r="C696" s="28"/>
      <c r="D696" s="27"/>
      <c r="E696" s="28"/>
      <c r="F696" s="27"/>
      <c r="G696" s="28"/>
      <c r="H696" s="31"/>
      <c r="I696" s="31"/>
      <c r="J696" s="30"/>
      <c r="K696" s="30"/>
      <c r="L696" s="28"/>
      <c r="M696" s="31"/>
      <c r="N696" s="32"/>
      <c r="O696" s="28"/>
      <c r="P696" s="32"/>
      <c r="Q696" s="32"/>
      <c r="R696" s="31"/>
      <c r="S696" s="31"/>
      <c r="T696" s="30"/>
      <c r="U696" s="30"/>
      <c r="V696" s="30"/>
      <c r="W696" s="30"/>
      <c r="X696" s="30"/>
      <c r="Y696" s="30"/>
      <c r="Z696" s="30"/>
      <c r="AA696" s="30"/>
    </row>
    <row r="697" spans="1:27" ht="13.2" x14ac:dyDescent="0.25">
      <c r="A697" s="78"/>
      <c r="B697" s="28"/>
      <c r="C697" s="28"/>
      <c r="D697" s="27"/>
      <c r="E697" s="28"/>
      <c r="F697" s="27"/>
      <c r="G697" s="28"/>
      <c r="H697" s="31"/>
      <c r="I697" s="31"/>
      <c r="J697" s="30"/>
      <c r="K697" s="30"/>
      <c r="L697" s="28"/>
      <c r="M697" s="31"/>
      <c r="N697" s="32"/>
      <c r="O697" s="28"/>
      <c r="P697" s="32"/>
      <c r="Q697" s="32"/>
      <c r="R697" s="31"/>
      <c r="S697" s="31"/>
      <c r="T697" s="30"/>
      <c r="U697" s="30"/>
      <c r="V697" s="30"/>
      <c r="W697" s="30"/>
      <c r="X697" s="30"/>
      <c r="Y697" s="30"/>
      <c r="Z697" s="30"/>
      <c r="AA697" s="30"/>
    </row>
    <row r="698" spans="1:27" ht="13.2" x14ac:dyDescent="0.25">
      <c r="A698" s="78"/>
      <c r="B698" s="28"/>
      <c r="C698" s="28"/>
      <c r="D698" s="27"/>
      <c r="E698" s="28"/>
      <c r="F698" s="27"/>
      <c r="G698" s="28"/>
      <c r="H698" s="31"/>
      <c r="I698" s="31"/>
      <c r="J698" s="30"/>
      <c r="K698" s="30"/>
      <c r="L698" s="28"/>
      <c r="M698" s="31"/>
      <c r="N698" s="32"/>
      <c r="O698" s="28"/>
      <c r="P698" s="32"/>
      <c r="Q698" s="32"/>
      <c r="R698" s="31"/>
      <c r="S698" s="31"/>
      <c r="T698" s="30"/>
      <c r="U698" s="30"/>
      <c r="V698" s="30"/>
      <c r="W698" s="30"/>
      <c r="X698" s="30"/>
      <c r="Y698" s="30"/>
      <c r="Z698" s="30"/>
      <c r="AA698" s="30"/>
    </row>
    <row r="699" spans="1:27" ht="13.2" x14ac:dyDescent="0.25">
      <c r="A699" s="78"/>
      <c r="B699" s="28"/>
      <c r="C699" s="28"/>
      <c r="D699" s="27"/>
      <c r="E699" s="28"/>
      <c r="F699" s="27"/>
      <c r="G699" s="28"/>
      <c r="H699" s="31"/>
      <c r="I699" s="31"/>
      <c r="J699" s="30"/>
      <c r="K699" s="30"/>
      <c r="L699" s="28"/>
      <c r="M699" s="31"/>
      <c r="N699" s="32"/>
      <c r="O699" s="28"/>
      <c r="P699" s="32"/>
      <c r="Q699" s="32"/>
      <c r="R699" s="31"/>
      <c r="S699" s="31"/>
      <c r="T699" s="30"/>
      <c r="U699" s="30"/>
      <c r="V699" s="30"/>
      <c r="W699" s="30"/>
      <c r="X699" s="30"/>
      <c r="Y699" s="30"/>
      <c r="Z699" s="30"/>
      <c r="AA699" s="30"/>
    </row>
    <row r="700" spans="1:27" ht="13.2" x14ac:dyDescent="0.25">
      <c r="A700" s="78"/>
      <c r="B700" s="28"/>
      <c r="C700" s="28"/>
      <c r="D700" s="27"/>
      <c r="E700" s="28"/>
      <c r="F700" s="27"/>
      <c r="G700" s="28"/>
      <c r="H700" s="31"/>
      <c r="I700" s="31"/>
      <c r="J700" s="30"/>
      <c r="K700" s="30"/>
      <c r="L700" s="28"/>
      <c r="M700" s="31"/>
      <c r="N700" s="32"/>
      <c r="O700" s="28"/>
      <c r="P700" s="32"/>
      <c r="Q700" s="32"/>
      <c r="R700" s="31"/>
      <c r="S700" s="31"/>
      <c r="T700" s="30"/>
      <c r="U700" s="30"/>
      <c r="V700" s="30"/>
      <c r="W700" s="30"/>
      <c r="X700" s="30"/>
      <c r="Y700" s="30"/>
      <c r="Z700" s="30"/>
      <c r="AA700" s="30"/>
    </row>
    <row r="701" spans="1:27" ht="13.2" x14ac:dyDescent="0.25">
      <c r="A701" s="78"/>
      <c r="B701" s="28"/>
      <c r="C701" s="28"/>
      <c r="D701" s="27"/>
      <c r="E701" s="28"/>
      <c r="F701" s="27"/>
      <c r="G701" s="28"/>
      <c r="H701" s="31"/>
      <c r="I701" s="31"/>
      <c r="J701" s="30"/>
      <c r="K701" s="30"/>
      <c r="L701" s="28"/>
      <c r="M701" s="31"/>
      <c r="N701" s="32"/>
      <c r="O701" s="28"/>
      <c r="P701" s="32"/>
      <c r="Q701" s="32"/>
      <c r="R701" s="31"/>
      <c r="S701" s="31"/>
      <c r="T701" s="30"/>
      <c r="U701" s="30"/>
      <c r="V701" s="30"/>
      <c r="W701" s="30"/>
      <c r="X701" s="30"/>
      <c r="Y701" s="30"/>
      <c r="Z701" s="30"/>
      <c r="AA701" s="30"/>
    </row>
    <row r="702" spans="1:27" ht="13.2" x14ac:dyDescent="0.25">
      <c r="A702" s="78"/>
      <c r="B702" s="28"/>
      <c r="C702" s="28"/>
      <c r="D702" s="27"/>
      <c r="E702" s="28"/>
      <c r="F702" s="27"/>
      <c r="G702" s="28"/>
      <c r="H702" s="31"/>
      <c r="I702" s="31"/>
      <c r="J702" s="30"/>
      <c r="K702" s="30"/>
      <c r="L702" s="28"/>
      <c r="M702" s="31"/>
      <c r="N702" s="32"/>
      <c r="O702" s="28"/>
      <c r="P702" s="32"/>
      <c r="Q702" s="32"/>
      <c r="R702" s="31"/>
      <c r="S702" s="31"/>
      <c r="T702" s="30"/>
      <c r="U702" s="30"/>
      <c r="V702" s="30"/>
      <c r="W702" s="30"/>
      <c r="X702" s="30"/>
      <c r="Y702" s="30"/>
      <c r="Z702" s="30"/>
      <c r="AA702" s="30"/>
    </row>
    <row r="703" spans="1:27" ht="13.2" x14ac:dyDescent="0.25">
      <c r="A703" s="78"/>
      <c r="B703" s="28"/>
      <c r="C703" s="28"/>
      <c r="D703" s="27"/>
      <c r="E703" s="28"/>
      <c r="F703" s="27"/>
      <c r="G703" s="28"/>
      <c r="H703" s="31"/>
      <c r="I703" s="31"/>
      <c r="J703" s="30"/>
      <c r="K703" s="30"/>
      <c r="L703" s="28"/>
      <c r="M703" s="31"/>
      <c r="N703" s="32"/>
      <c r="O703" s="28"/>
      <c r="P703" s="32"/>
      <c r="Q703" s="32"/>
      <c r="R703" s="31"/>
      <c r="S703" s="31"/>
      <c r="T703" s="30"/>
      <c r="U703" s="30"/>
      <c r="V703" s="30"/>
      <c r="W703" s="30"/>
      <c r="X703" s="30"/>
      <c r="Y703" s="30"/>
      <c r="Z703" s="30"/>
      <c r="AA703" s="30"/>
    </row>
    <row r="704" spans="1:27" ht="13.2" x14ac:dyDescent="0.25">
      <c r="A704" s="78"/>
      <c r="B704" s="28"/>
      <c r="C704" s="28"/>
      <c r="D704" s="27"/>
      <c r="E704" s="28"/>
      <c r="F704" s="27"/>
      <c r="G704" s="28"/>
      <c r="H704" s="31"/>
      <c r="I704" s="31"/>
      <c r="J704" s="30"/>
      <c r="K704" s="30"/>
      <c r="L704" s="28"/>
      <c r="M704" s="31"/>
      <c r="N704" s="32"/>
      <c r="O704" s="28"/>
      <c r="P704" s="32"/>
      <c r="Q704" s="32"/>
      <c r="R704" s="31"/>
      <c r="S704" s="31"/>
      <c r="T704" s="30"/>
      <c r="U704" s="30"/>
      <c r="V704" s="30"/>
      <c r="W704" s="30"/>
      <c r="X704" s="30"/>
      <c r="Y704" s="30"/>
      <c r="Z704" s="30"/>
      <c r="AA704" s="30"/>
    </row>
    <row r="705" spans="1:27" ht="13.2" x14ac:dyDescent="0.25">
      <c r="A705" s="78"/>
      <c r="B705" s="28"/>
      <c r="C705" s="28"/>
      <c r="D705" s="27"/>
      <c r="E705" s="28"/>
      <c r="F705" s="27"/>
      <c r="G705" s="28"/>
      <c r="H705" s="31"/>
      <c r="I705" s="31"/>
      <c r="J705" s="30"/>
      <c r="K705" s="30"/>
      <c r="L705" s="28"/>
      <c r="M705" s="31"/>
      <c r="N705" s="32"/>
      <c r="O705" s="28"/>
      <c r="P705" s="32"/>
      <c r="Q705" s="32"/>
      <c r="R705" s="31"/>
      <c r="S705" s="31"/>
      <c r="T705" s="30"/>
      <c r="U705" s="30"/>
      <c r="V705" s="30"/>
      <c r="W705" s="30"/>
      <c r="X705" s="30"/>
      <c r="Y705" s="30"/>
      <c r="Z705" s="30"/>
      <c r="AA705" s="30"/>
    </row>
    <row r="706" spans="1:27" ht="13.2" x14ac:dyDescent="0.25">
      <c r="A706" s="78"/>
      <c r="B706" s="28"/>
      <c r="C706" s="28"/>
      <c r="D706" s="27"/>
      <c r="E706" s="28"/>
      <c r="F706" s="27"/>
      <c r="G706" s="28"/>
      <c r="H706" s="31"/>
      <c r="I706" s="31"/>
      <c r="J706" s="30"/>
      <c r="K706" s="30"/>
      <c r="L706" s="28"/>
      <c r="M706" s="31"/>
      <c r="N706" s="32"/>
      <c r="O706" s="28"/>
      <c r="P706" s="32"/>
      <c r="Q706" s="32"/>
      <c r="R706" s="31"/>
      <c r="S706" s="31"/>
      <c r="T706" s="30"/>
      <c r="U706" s="30"/>
      <c r="V706" s="30"/>
      <c r="W706" s="30"/>
      <c r="X706" s="30"/>
      <c r="Y706" s="30"/>
      <c r="Z706" s="30"/>
      <c r="AA706" s="30"/>
    </row>
    <row r="707" spans="1:27" ht="13.2" x14ac:dyDescent="0.25">
      <c r="A707" s="78"/>
      <c r="B707" s="28"/>
      <c r="C707" s="28"/>
      <c r="D707" s="27"/>
      <c r="E707" s="28"/>
      <c r="F707" s="27"/>
      <c r="G707" s="28"/>
      <c r="H707" s="31"/>
      <c r="I707" s="31"/>
      <c r="J707" s="30"/>
      <c r="K707" s="30"/>
      <c r="L707" s="28"/>
      <c r="M707" s="31"/>
      <c r="N707" s="32"/>
      <c r="O707" s="28"/>
      <c r="P707" s="32"/>
      <c r="Q707" s="32"/>
      <c r="R707" s="31"/>
      <c r="S707" s="31"/>
      <c r="T707" s="30"/>
      <c r="U707" s="30"/>
      <c r="V707" s="30"/>
      <c r="W707" s="30"/>
      <c r="X707" s="30"/>
      <c r="Y707" s="30"/>
      <c r="Z707" s="30"/>
      <c r="AA707" s="30"/>
    </row>
    <row r="708" spans="1:27" ht="13.2" x14ac:dyDescent="0.25">
      <c r="A708" s="78"/>
      <c r="B708" s="28"/>
      <c r="C708" s="28"/>
      <c r="D708" s="27"/>
      <c r="E708" s="28"/>
      <c r="F708" s="27"/>
      <c r="G708" s="28"/>
      <c r="H708" s="31"/>
      <c r="I708" s="31"/>
      <c r="J708" s="30"/>
      <c r="K708" s="30"/>
      <c r="L708" s="28"/>
      <c r="M708" s="31"/>
      <c r="N708" s="32"/>
      <c r="O708" s="28"/>
      <c r="P708" s="32"/>
      <c r="Q708" s="32"/>
      <c r="R708" s="31"/>
      <c r="S708" s="31"/>
      <c r="T708" s="30"/>
      <c r="U708" s="30"/>
      <c r="V708" s="30"/>
      <c r="W708" s="30"/>
      <c r="X708" s="30"/>
      <c r="Y708" s="30"/>
      <c r="Z708" s="30"/>
      <c r="AA708" s="30"/>
    </row>
    <row r="709" spans="1:27" ht="13.2" x14ac:dyDescent="0.25">
      <c r="A709" s="78"/>
      <c r="B709" s="28"/>
      <c r="C709" s="28"/>
      <c r="D709" s="27"/>
      <c r="E709" s="28"/>
      <c r="F709" s="27"/>
      <c r="G709" s="28"/>
      <c r="H709" s="31"/>
      <c r="I709" s="31"/>
      <c r="J709" s="30"/>
      <c r="K709" s="30"/>
      <c r="L709" s="28"/>
      <c r="M709" s="31"/>
      <c r="N709" s="32"/>
      <c r="O709" s="28"/>
      <c r="P709" s="32"/>
      <c r="Q709" s="32"/>
      <c r="R709" s="31"/>
      <c r="S709" s="31"/>
      <c r="T709" s="30"/>
      <c r="U709" s="30"/>
      <c r="V709" s="30"/>
      <c r="W709" s="30"/>
      <c r="X709" s="30"/>
      <c r="Y709" s="30"/>
      <c r="Z709" s="30"/>
      <c r="AA709" s="30"/>
    </row>
    <row r="710" spans="1:27" ht="13.2" x14ac:dyDescent="0.25">
      <c r="A710" s="78"/>
      <c r="B710" s="28"/>
      <c r="C710" s="28"/>
      <c r="D710" s="27"/>
      <c r="E710" s="28"/>
      <c r="F710" s="27"/>
      <c r="G710" s="28"/>
      <c r="H710" s="31"/>
      <c r="I710" s="31"/>
      <c r="J710" s="30"/>
      <c r="K710" s="30"/>
      <c r="L710" s="28"/>
      <c r="M710" s="31"/>
      <c r="N710" s="32"/>
      <c r="O710" s="28"/>
      <c r="P710" s="32"/>
      <c r="Q710" s="32"/>
      <c r="R710" s="31"/>
      <c r="S710" s="31"/>
      <c r="T710" s="30"/>
      <c r="U710" s="30"/>
      <c r="V710" s="30"/>
      <c r="W710" s="30"/>
      <c r="X710" s="30"/>
      <c r="Y710" s="30"/>
      <c r="Z710" s="30"/>
      <c r="AA710" s="30"/>
    </row>
    <row r="711" spans="1:27" ht="13.2" x14ac:dyDescent="0.25">
      <c r="A711" s="78"/>
      <c r="B711" s="28"/>
      <c r="C711" s="28"/>
      <c r="D711" s="27"/>
      <c r="E711" s="28"/>
      <c r="F711" s="27"/>
      <c r="G711" s="28"/>
      <c r="H711" s="31"/>
      <c r="I711" s="31"/>
      <c r="J711" s="30"/>
      <c r="K711" s="30"/>
      <c r="L711" s="28"/>
      <c r="M711" s="31"/>
      <c r="N711" s="32"/>
      <c r="O711" s="28"/>
      <c r="P711" s="32"/>
      <c r="Q711" s="32"/>
      <c r="R711" s="31"/>
      <c r="S711" s="31"/>
      <c r="T711" s="30"/>
      <c r="U711" s="30"/>
      <c r="V711" s="30"/>
      <c r="W711" s="30"/>
      <c r="X711" s="30"/>
      <c r="Y711" s="30"/>
      <c r="Z711" s="30"/>
      <c r="AA711" s="30"/>
    </row>
    <row r="712" spans="1:27" ht="13.2" x14ac:dyDescent="0.25">
      <c r="A712" s="78"/>
      <c r="B712" s="28"/>
      <c r="C712" s="28"/>
      <c r="D712" s="27"/>
      <c r="E712" s="28"/>
      <c r="F712" s="27"/>
      <c r="G712" s="28"/>
      <c r="H712" s="31"/>
      <c r="I712" s="31"/>
      <c r="J712" s="30"/>
      <c r="K712" s="30"/>
      <c r="L712" s="28"/>
      <c r="M712" s="31"/>
      <c r="N712" s="32"/>
      <c r="O712" s="28"/>
      <c r="P712" s="32"/>
      <c r="Q712" s="32"/>
      <c r="R712" s="31"/>
      <c r="S712" s="31"/>
      <c r="T712" s="30"/>
      <c r="U712" s="30"/>
      <c r="V712" s="30"/>
      <c r="W712" s="30"/>
      <c r="X712" s="30"/>
      <c r="Y712" s="30"/>
      <c r="Z712" s="30"/>
      <c r="AA712" s="30"/>
    </row>
    <row r="713" spans="1:27" ht="13.2" x14ac:dyDescent="0.25">
      <c r="A713" s="78"/>
      <c r="B713" s="28"/>
      <c r="C713" s="28"/>
      <c r="D713" s="27"/>
      <c r="E713" s="28"/>
      <c r="F713" s="27"/>
      <c r="G713" s="28"/>
      <c r="H713" s="31"/>
      <c r="I713" s="31"/>
      <c r="J713" s="30"/>
      <c r="K713" s="30"/>
      <c r="L713" s="28"/>
      <c r="M713" s="31"/>
      <c r="N713" s="32"/>
      <c r="O713" s="28"/>
      <c r="P713" s="32"/>
      <c r="Q713" s="32"/>
      <c r="R713" s="31"/>
      <c r="S713" s="31"/>
      <c r="T713" s="30"/>
      <c r="U713" s="30"/>
      <c r="V713" s="30"/>
      <c r="W713" s="30"/>
      <c r="X713" s="30"/>
      <c r="Y713" s="30"/>
      <c r="Z713" s="30"/>
      <c r="AA713" s="30"/>
    </row>
    <row r="714" spans="1:27" ht="13.2" x14ac:dyDescent="0.25">
      <c r="A714" s="78"/>
      <c r="B714" s="28"/>
      <c r="C714" s="28"/>
      <c r="D714" s="27"/>
      <c r="E714" s="28"/>
      <c r="F714" s="27"/>
      <c r="G714" s="28"/>
      <c r="H714" s="31"/>
      <c r="I714" s="31"/>
      <c r="J714" s="30"/>
      <c r="K714" s="30"/>
      <c r="L714" s="28"/>
      <c r="M714" s="31"/>
      <c r="N714" s="32"/>
      <c r="O714" s="28"/>
      <c r="P714" s="32"/>
      <c r="Q714" s="32"/>
      <c r="R714" s="31"/>
      <c r="S714" s="31"/>
      <c r="T714" s="30"/>
      <c r="U714" s="30"/>
      <c r="V714" s="30"/>
      <c r="W714" s="30"/>
      <c r="X714" s="30"/>
      <c r="Y714" s="30"/>
      <c r="Z714" s="30"/>
      <c r="AA714" s="30"/>
    </row>
    <row r="715" spans="1:27" ht="13.2" x14ac:dyDescent="0.25">
      <c r="A715" s="78"/>
      <c r="B715" s="28"/>
      <c r="C715" s="28"/>
      <c r="D715" s="27"/>
      <c r="E715" s="28"/>
      <c r="F715" s="27"/>
      <c r="G715" s="28"/>
      <c r="H715" s="31"/>
      <c r="I715" s="31"/>
      <c r="J715" s="30"/>
      <c r="K715" s="30"/>
      <c r="L715" s="28"/>
      <c r="M715" s="31"/>
      <c r="N715" s="32"/>
      <c r="O715" s="28"/>
      <c r="P715" s="32"/>
      <c r="Q715" s="32"/>
      <c r="R715" s="31"/>
      <c r="S715" s="31"/>
      <c r="T715" s="30"/>
      <c r="U715" s="30"/>
      <c r="V715" s="30"/>
      <c r="W715" s="30"/>
      <c r="X715" s="30"/>
      <c r="Y715" s="30"/>
      <c r="Z715" s="30"/>
      <c r="AA715" s="30"/>
    </row>
    <row r="716" spans="1:27" ht="13.2" x14ac:dyDescent="0.25">
      <c r="A716" s="78"/>
      <c r="B716" s="28"/>
      <c r="C716" s="28"/>
      <c r="D716" s="27"/>
      <c r="E716" s="28"/>
      <c r="F716" s="27"/>
      <c r="G716" s="28"/>
      <c r="H716" s="31"/>
      <c r="I716" s="31"/>
      <c r="J716" s="30"/>
      <c r="K716" s="30"/>
      <c r="L716" s="28"/>
      <c r="M716" s="31"/>
      <c r="N716" s="32"/>
      <c r="O716" s="28"/>
      <c r="P716" s="32"/>
      <c r="Q716" s="32"/>
      <c r="R716" s="31"/>
      <c r="S716" s="31"/>
      <c r="T716" s="30"/>
      <c r="U716" s="30"/>
      <c r="V716" s="30"/>
      <c r="W716" s="30"/>
      <c r="X716" s="30"/>
      <c r="Y716" s="30"/>
      <c r="Z716" s="30"/>
      <c r="AA716" s="30"/>
    </row>
    <row r="717" spans="1:27" ht="13.2" x14ac:dyDescent="0.25">
      <c r="A717" s="78"/>
      <c r="B717" s="28"/>
      <c r="C717" s="28"/>
      <c r="D717" s="27"/>
      <c r="E717" s="28"/>
      <c r="F717" s="27"/>
      <c r="G717" s="28"/>
      <c r="H717" s="31"/>
      <c r="I717" s="31"/>
      <c r="J717" s="30"/>
      <c r="K717" s="30"/>
      <c r="L717" s="28"/>
      <c r="M717" s="31"/>
      <c r="N717" s="32"/>
      <c r="O717" s="28"/>
      <c r="P717" s="32"/>
      <c r="Q717" s="32"/>
      <c r="R717" s="31"/>
      <c r="S717" s="31"/>
      <c r="T717" s="30"/>
      <c r="U717" s="30"/>
      <c r="V717" s="30"/>
      <c r="W717" s="30"/>
      <c r="X717" s="30"/>
      <c r="Y717" s="30"/>
      <c r="Z717" s="30"/>
      <c r="AA717" s="30"/>
    </row>
    <row r="718" spans="1:27" ht="13.2" x14ac:dyDescent="0.25">
      <c r="A718" s="78"/>
      <c r="B718" s="28"/>
      <c r="C718" s="28"/>
      <c r="D718" s="27"/>
      <c r="E718" s="28"/>
      <c r="F718" s="27"/>
      <c r="G718" s="28"/>
      <c r="H718" s="31"/>
      <c r="I718" s="31"/>
      <c r="J718" s="30"/>
      <c r="K718" s="30"/>
      <c r="L718" s="28"/>
      <c r="M718" s="31"/>
      <c r="N718" s="32"/>
      <c r="O718" s="28"/>
      <c r="P718" s="32"/>
      <c r="Q718" s="32"/>
      <c r="R718" s="31"/>
      <c r="S718" s="31"/>
      <c r="T718" s="30"/>
      <c r="U718" s="30"/>
      <c r="V718" s="30"/>
      <c r="W718" s="30"/>
      <c r="X718" s="30"/>
      <c r="Y718" s="30"/>
      <c r="Z718" s="30"/>
      <c r="AA718" s="30"/>
    </row>
    <row r="719" spans="1:27" ht="13.2" x14ac:dyDescent="0.25">
      <c r="A719" s="78"/>
      <c r="B719" s="28"/>
      <c r="C719" s="28"/>
      <c r="D719" s="27"/>
      <c r="E719" s="28"/>
      <c r="F719" s="27"/>
      <c r="G719" s="28"/>
      <c r="H719" s="31"/>
      <c r="I719" s="31"/>
      <c r="J719" s="30"/>
      <c r="K719" s="30"/>
      <c r="L719" s="28"/>
      <c r="M719" s="31"/>
      <c r="N719" s="32"/>
      <c r="O719" s="28"/>
      <c r="P719" s="32"/>
      <c r="Q719" s="32"/>
      <c r="R719" s="31"/>
      <c r="S719" s="31"/>
      <c r="T719" s="30"/>
      <c r="U719" s="30"/>
      <c r="V719" s="30"/>
      <c r="W719" s="30"/>
      <c r="X719" s="30"/>
      <c r="Y719" s="30"/>
      <c r="Z719" s="30"/>
      <c r="AA719" s="30"/>
    </row>
    <row r="720" spans="1:27" ht="13.2" x14ac:dyDescent="0.25">
      <c r="A720" s="78"/>
      <c r="B720" s="28"/>
      <c r="C720" s="28"/>
      <c r="D720" s="27"/>
      <c r="E720" s="28"/>
      <c r="F720" s="27"/>
      <c r="G720" s="28"/>
      <c r="H720" s="31"/>
      <c r="I720" s="31"/>
      <c r="J720" s="30"/>
      <c r="K720" s="30"/>
      <c r="L720" s="28"/>
      <c r="M720" s="31"/>
      <c r="N720" s="32"/>
      <c r="O720" s="28"/>
      <c r="P720" s="32"/>
      <c r="Q720" s="32"/>
      <c r="R720" s="31"/>
      <c r="S720" s="31"/>
      <c r="T720" s="30"/>
      <c r="U720" s="30"/>
      <c r="V720" s="30"/>
      <c r="W720" s="30"/>
      <c r="X720" s="30"/>
      <c r="Y720" s="30"/>
      <c r="Z720" s="30"/>
      <c r="AA720" s="30"/>
    </row>
    <row r="721" spans="1:27" ht="13.2" x14ac:dyDescent="0.25">
      <c r="A721" s="78"/>
      <c r="B721" s="28"/>
      <c r="C721" s="28"/>
      <c r="D721" s="27"/>
      <c r="E721" s="28"/>
      <c r="F721" s="27"/>
      <c r="G721" s="28"/>
      <c r="H721" s="31"/>
      <c r="I721" s="31"/>
      <c r="J721" s="30"/>
      <c r="K721" s="30"/>
      <c r="L721" s="28"/>
      <c r="M721" s="31"/>
      <c r="N721" s="32"/>
      <c r="O721" s="28"/>
      <c r="P721" s="32"/>
      <c r="Q721" s="32"/>
      <c r="R721" s="31"/>
      <c r="S721" s="31"/>
      <c r="T721" s="30"/>
      <c r="U721" s="30"/>
      <c r="V721" s="30"/>
      <c r="W721" s="30"/>
      <c r="X721" s="30"/>
      <c r="Y721" s="30"/>
      <c r="Z721" s="30"/>
      <c r="AA721" s="30"/>
    </row>
    <row r="722" spans="1:27" ht="13.2" x14ac:dyDescent="0.25">
      <c r="A722" s="78"/>
      <c r="B722" s="28"/>
      <c r="C722" s="28"/>
      <c r="D722" s="27"/>
      <c r="E722" s="28"/>
      <c r="F722" s="27"/>
      <c r="G722" s="28"/>
      <c r="H722" s="31"/>
      <c r="I722" s="31"/>
      <c r="J722" s="30"/>
      <c r="K722" s="30"/>
      <c r="L722" s="28"/>
      <c r="M722" s="31"/>
      <c r="N722" s="32"/>
      <c r="O722" s="28"/>
      <c r="P722" s="32"/>
      <c r="Q722" s="32"/>
      <c r="R722" s="31"/>
      <c r="S722" s="31"/>
      <c r="T722" s="30"/>
      <c r="U722" s="30"/>
      <c r="V722" s="30"/>
      <c r="W722" s="30"/>
      <c r="X722" s="30"/>
      <c r="Y722" s="30"/>
      <c r="Z722" s="30"/>
      <c r="AA722" s="30"/>
    </row>
    <row r="723" spans="1:27" ht="13.2" x14ac:dyDescent="0.25">
      <c r="A723" s="78"/>
      <c r="B723" s="28"/>
      <c r="C723" s="28"/>
      <c r="D723" s="27"/>
      <c r="E723" s="28"/>
      <c r="F723" s="27"/>
      <c r="G723" s="28"/>
      <c r="H723" s="31"/>
      <c r="I723" s="31"/>
      <c r="J723" s="30"/>
      <c r="K723" s="30"/>
      <c r="L723" s="28"/>
      <c r="M723" s="31"/>
      <c r="N723" s="32"/>
      <c r="O723" s="28"/>
      <c r="P723" s="32"/>
      <c r="Q723" s="32"/>
      <c r="R723" s="31"/>
      <c r="S723" s="31"/>
      <c r="T723" s="30"/>
      <c r="U723" s="30"/>
      <c r="V723" s="30"/>
      <c r="W723" s="30"/>
      <c r="X723" s="30"/>
      <c r="Y723" s="30"/>
      <c r="Z723" s="30"/>
      <c r="AA723" s="30"/>
    </row>
    <row r="724" spans="1:27" ht="13.2" x14ac:dyDescent="0.25">
      <c r="A724" s="78"/>
      <c r="B724" s="28"/>
      <c r="C724" s="28"/>
      <c r="D724" s="27"/>
      <c r="E724" s="28"/>
      <c r="F724" s="27"/>
      <c r="G724" s="28"/>
      <c r="H724" s="31"/>
      <c r="I724" s="31"/>
      <c r="J724" s="30"/>
      <c r="K724" s="30"/>
      <c r="L724" s="28"/>
      <c r="M724" s="31"/>
      <c r="N724" s="32"/>
      <c r="O724" s="28"/>
      <c r="P724" s="32"/>
      <c r="Q724" s="32"/>
      <c r="R724" s="31"/>
      <c r="S724" s="31"/>
      <c r="T724" s="30"/>
      <c r="U724" s="30"/>
      <c r="V724" s="30"/>
      <c r="W724" s="30"/>
      <c r="X724" s="30"/>
      <c r="Y724" s="30"/>
      <c r="Z724" s="30"/>
      <c r="AA724" s="30"/>
    </row>
    <row r="725" spans="1:27" ht="13.2" x14ac:dyDescent="0.25">
      <c r="A725" s="78"/>
      <c r="B725" s="28"/>
      <c r="C725" s="28"/>
      <c r="D725" s="27"/>
      <c r="E725" s="28"/>
      <c r="F725" s="27"/>
      <c r="G725" s="28"/>
      <c r="H725" s="31"/>
      <c r="I725" s="31"/>
      <c r="J725" s="30"/>
      <c r="K725" s="30"/>
      <c r="L725" s="28"/>
      <c r="M725" s="31"/>
      <c r="N725" s="32"/>
      <c r="O725" s="28"/>
      <c r="P725" s="32"/>
      <c r="Q725" s="32"/>
      <c r="R725" s="31"/>
      <c r="S725" s="31"/>
      <c r="T725" s="30"/>
      <c r="U725" s="30"/>
      <c r="V725" s="30"/>
      <c r="W725" s="30"/>
      <c r="X725" s="30"/>
      <c r="Y725" s="30"/>
      <c r="Z725" s="30"/>
      <c r="AA725" s="30"/>
    </row>
    <row r="726" spans="1:27" ht="13.2" x14ac:dyDescent="0.25">
      <c r="A726" s="78"/>
      <c r="B726" s="28"/>
      <c r="C726" s="28"/>
      <c r="D726" s="27"/>
      <c r="E726" s="28"/>
      <c r="F726" s="27"/>
      <c r="G726" s="28"/>
      <c r="H726" s="31"/>
      <c r="I726" s="31"/>
      <c r="J726" s="30"/>
      <c r="K726" s="30"/>
      <c r="L726" s="28"/>
      <c r="M726" s="31"/>
      <c r="N726" s="32"/>
      <c r="O726" s="28"/>
      <c r="P726" s="32"/>
      <c r="Q726" s="32"/>
      <c r="R726" s="31"/>
      <c r="S726" s="31"/>
      <c r="T726" s="30"/>
      <c r="U726" s="30"/>
      <c r="V726" s="30"/>
      <c r="W726" s="30"/>
      <c r="X726" s="30"/>
      <c r="Y726" s="30"/>
      <c r="Z726" s="30"/>
      <c r="AA726" s="30"/>
    </row>
    <row r="727" spans="1:27" ht="13.2" x14ac:dyDescent="0.25">
      <c r="A727" s="78"/>
      <c r="B727" s="28"/>
      <c r="C727" s="28"/>
      <c r="D727" s="27"/>
      <c r="E727" s="28"/>
      <c r="F727" s="27"/>
      <c r="G727" s="28"/>
      <c r="H727" s="31"/>
      <c r="I727" s="31"/>
      <c r="J727" s="30"/>
      <c r="K727" s="30"/>
      <c r="L727" s="28"/>
      <c r="M727" s="31"/>
      <c r="N727" s="32"/>
      <c r="O727" s="28"/>
      <c r="P727" s="32"/>
      <c r="Q727" s="32"/>
      <c r="R727" s="31"/>
      <c r="S727" s="31"/>
      <c r="T727" s="30"/>
      <c r="U727" s="30"/>
      <c r="V727" s="30"/>
      <c r="W727" s="30"/>
      <c r="X727" s="30"/>
      <c r="Y727" s="30"/>
      <c r="Z727" s="30"/>
      <c r="AA727" s="30"/>
    </row>
    <row r="728" spans="1:27" ht="13.2" x14ac:dyDescent="0.25">
      <c r="A728" s="78"/>
      <c r="B728" s="28"/>
      <c r="C728" s="28"/>
      <c r="D728" s="27"/>
      <c r="E728" s="28"/>
      <c r="F728" s="27"/>
      <c r="G728" s="28"/>
      <c r="H728" s="31"/>
      <c r="I728" s="31"/>
      <c r="J728" s="30"/>
      <c r="K728" s="30"/>
      <c r="L728" s="28"/>
      <c r="M728" s="31"/>
      <c r="N728" s="32"/>
      <c r="O728" s="28"/>
      <c r="P728" s="32"/>
      <c r="Q728" s="32"/>
      <c r="R728" s="31"/>
      <c r="S728" s="31"/>
      <c r="T728" s="30"/>
      <c r="U728" s="30"/>
      <c r="V728" s="30"/>
      <c r="W728" s="30"/>
      <c r="X728" s="30"/>
      <c r="Y728" s="30"/>
      <c r="Z728" s="30"/>
      <c r="AA728" s="30"/>
    </row>
    <row r="729" spans="1:27" ht="13.2" x14ac:dyDescent="0.25">
      <c r="A729" s="78"/>
      <c r="B729" s="28"/>
      <c r="C729" s="28"/>
      <c r="D729" s="27"/>
      <c r="E729" s="28"/>
      <c r="F729" s="27"/>
      <c r="G729" s="28"/>
      <c r="H729" s="31"/>
      <c r="I729" s="31"/>
      <c r="J729" s="30"/>
      <c r="K729" s="30"/>
      <c r="L729" s="28"/>
      <c r="M729" s="31"/>
      <c r="N729" s="32"/>
      <c r="O729" s="28"/>
      <c r="P729" s="32"/>
      <c r="Q729" s="32"/>
      <c r="R729" s="31"/>
      <c r="S729" s="31"/>
      <c r="T729" s="30"/>
      <c r="U729" s="30"/>
      <c r="V729" s="30"/>
      <c r="W729" s="30"/>
      <c r="X729" s="30"/>
      <c r="Y729" s="30"/>
      <c r="Z729" s="30"/>
      <c r="AA729" s="30"/>
    </row>
    <row r="730" spans="1:27" ht="13.2" x14ac:dyDescent="0.25">
      <c r="A730" s="78"/>
      <c r="B730" s="28"/>
      <c r="C730" s="28"/>
      <c r="D730" s="27"/>
      <c r="E730" s="28"/>
      <c r="F730" s="27"/>
      <c r="G730" s="28"/>
      <c r="H730" s="31"/>
      <c r="I730" s="31"/>
      <c r="J730" s="30"/>
      <c r="K730" s="30"/>
      <c r="L730" s="28"/>
      <c r="M730" s="31"/>
      <c r="N730" s="32"/>
      <c r="O730" s="28"/>
      <c r="P730" s="32"/>
      <c r="Q730" s="32"/>
      <c r="R730" s="31"/>
      <c r="S730" s="31"/>
      <c r="T730" s="30"/>
      <c r="U730" s="30"/>
      <c r="V730" s="30"/>
      <c r="W730" s="30"/>
      <c r="X730" s="30"/>
      <c r="Y730" s="30"/>
      <c r="Z730" s="30"/>
      <c r="AA730" s="30"/>
    </row>
    <row r="731" spans="1:27" ht="13.2" x14ac:dyDescent="0.25">
      <c r="A731" s="78"/>
      <c r="B731" s="28"/>
      <c r="C731" s="28"/>
      <c r="D731" s="27"/>
      <c r="E731" s="28"/>
      <c r="F731" s="27"/>
      <c r="G731" s="28"/>
      <c r="H731" s="31"/>
      <c r="I731" s="31"/>
      <c r="J731" s="30"/>
      <c r="K731" s="30"/>
      <c r="L731" s="28"/>
      <c r="M731" s="31"/>
      <c r="N731" s="32"/>
      <c r="O731" s="28"/>
      <c r="P731" s="32"/>
      <c r="Q731" s="32"/>
      <c r="R731" s="31"/>
      <c r="S731" s="31"/>
      <c r="T731" s="30"/>
      <c r="U731" s="30"/>
      <c r="V731" s="30"/>
      <c r="W731" s="30"/>
      <c r="X731" s="30"/>
      <c r="Y731" s="30"/>
      <c r="Z731" s="30"/>
      <c r="AA731" s="30"/>
    </row>
    <row r="732" spans="1:27" ht="13.2" x14ac:dyDescent="0.25">
      <c r="A732" s="78"/>
      <c r="B732" s="28"/>
      <c r="C732" s="28"/>
      <c r="D732" s="27"/>
      <c r="E732" s="28"/>
      <c r="F732" s="27"/>
      <c r="G732" s="28"/>
      <c r="H732" s="31"/>
      <c r="I732" s="31"/>
      <c r="J732" s="30"/>
      <c r="K732" s="30"/>
      <c r="L732" s="28"/>
      <c r="M732" s="31"/>
      <c r="N732" s="32"/>
      <c r="O732" s="28"/>
      <c r="P732" s="32"/>
      <c r="Q732" s="32"/>
      <c r="R732" s="31"/>
      <c r="S732" s="31"/>
      <c r="T732" s="30"/>
      <c r="U732" s="30"/>
      <c r="V732" s="30"/>
      <c r="W732" s="30"/>
      <c r="X732" s="30"/>
      <c r="Y732" s="30"/>
      <c r="Z732" s="30"/>
      <c r="AA732" s="30"/>
    </row>
    <row r="733" spans="1:27" ht="13.2" x14ac:dyDescent="0.25">
      <c r="A733" s="78"/>
      <c r="B733" s="28"/>
      <c r="C733" s="28"/>
      <c r="D733" s="27"/>
      <c r="E733" s="28"/>
      <c r="F733" s="27"/>
      <c r="G733" s="28"/>
      <c r="H733" s="31"/>
      <c r="I733" s="31"/>
      <c r="J733" s="30"/>
      <c r="K733" s="30"/>
      <c r="L733" s="28"/>
      <c r="M733" s="31"/>
      <c r="N733" s="32"/>
      <c r="O733" s="28"/>
      <c r="P733" s="32"/>
      <c r="Q733" s="32"/>
      <c r="R733" s="31"/>
      <c r="S733" s="31"/>
      <c r="T733" s="30"/>
      <c r="U733" s="30"/>
      <c r="V733" s="30"/>
      <c r="W733" s="30"/>
      <c r="X733" s="30"/>
      <c r="Y733" s="30"/>
      <c r="Z733" s="30"/>
      <c r="AA733" s="30"/>
    </row>
    <row r="734" spans="1:27" ht="13.2" x14ac:dyDescent="0.25">
      <c r="A734" s="78"/>
      <c r="B734" s="28"/>
      <c r="C734" s="28"/>
      <c r="D734" s="27"/>
      <c r="E734" s="28"/>
      <c r="F734" s="27"/>
      <c r="G734" s="28"/>
      <c r="H734" s="31"/>
      <c r="I734" s="31"/>
      <c r="J734" s="30"/>
      <c r="K734" s="30"/>
      <c r="L734" s="28"/>
      <c r="M734" s="31"/>
      <c r="N734" s="32"/>
      <c r="O734" s="28"/>
      <c r="P734" s="32"/>
      <c r="Q734" s="32"/>
      <c r="R734" s="31"/>
      <c r="S734" s="31"/>
      <c r="T734" s="30"/>
      <c r="U734" s="30"/>
      <c r="V734" s="30"/>
      <c r="W734" s="30"/>
      <c r="X734" s="30"/>
      <c r="Y734" s="30"/>
      <c r="Z734" s="30"/>
      <c r="AA734" s="30"/>
    </row>
    <row r="735" spans="1:27" ht="13.2" x14ac:dyDescent="0.25">
      <c r="A735" s="78"/>
      <c r="B735" s="28"/>
      <c r="C735" s="28"/>
      <c r="D735" s="27"/>
      <c r="E735" s="28"/>
      <c r="F735" s="27"/>
      <c r="G735" s="28"/>
      <c r="H735" s="31"/>
      <c r="I735" s="31"/>
      <c r="J735" s="30"/>
      <c r="K735" s="30"/>
      <c r="L735" s="28"/>
      <c r="M735" s="31"/>
      <c r="N735" s="32"/>
      <c r="O735" s="28"/>
      <c r="P735" s="32"/>
      <c r="Q735" s="32"/>
      <c r="R735" s="31"/>
      <c r="S735" s="31"/>
      <c r="T735" s="30"/>
      <c r="U735" s="30"/>
      <c r="V735" s="30"/>
      <c r="W735" s="30"/>
      <c r="X735" s="30"/>
      <c r="Y735" s="30"/>
      <c r="Z735" s="30"/>
      <c r="AA735" s="30"/>
    </row>
    <row r="736" spans="1:27" ht="13.2" x14ac:dyDescent="0.25">
      <c r="A736" s="78"/>
      <c r="B736" s="28"/>
      <c r="C736" s="28"/>
      <c r="D736" s="27"/>
      <c r="E736" s="28"/>
      <c r="F736" s="27"/>
      <c r="G736" s="28"/>
      <c r="H736" s="31"/>
      <c r="I736" s="31"/>
      <c r="J736" s="30"/>
      <c r="K736" s="30"/>
      <c r="L736" s="28"/>
      <c r="M736" s="31"/>
      <c r="N736" s="32"/>
      <c r="O736" s="28"/>
      <c r="P736" s="32"/>
      <c r="Q736" s="32"/>
      <c r="R736" s="31"/>
      <c r="S736" s="31"/>
      <c r="T736" s="30"/>
      <c r="U736" s="30"/>
      <c r="V736" s="30"/>
      <c r="W736" s="30"/>
      <c r="X736" s="30"/>
      <c r="Y736" s="30"/>
      <c r="Z736" s="30"/>
      <c r="AA736" s="30"/>
    </row>
    <row r="737" spans="1:27" ht="13.2" x14ac:dyDescent="0.25">
      <c r="A737" s="78"/>
      <c r="B737" s="28"/>
      <c r="C737" s="28"/>
      <c r="D737" s="27"/>
      <c r="E737" s="28"/>
      <c r="F737" s="27"/>
      <c r="G737" s="28"/>
      <c r="H737" s="31"/>
      <c r="I737" s="31"/>
      <c r="J737" s="30"/>
      <c r="K737" s="30"/>
      <c r="L737" s="28"/>
      <c r="M737" s="31"/>
      <c r="N737" s="32"/>
      <c r="O737" s="28"/>
      <c r="P737" s="32"/>
      <c r="Q737" s="32"/>
      <c r="R737" s="31"/>
      <c r="S737" s="31"/>
      <c r="T737" s="30"/>
      <c r="U737" s="30"/>
      <c r="V737" s="30"/>
      <c r="W737" s="30"/>
      <c r="X737" s="30"/>
      <c r="Y737" s="30"/>
      <c r="Z737" s="30"/>
      <c r="AA737" s="30"/>
    </row>
    <row r="738" spans="1:27" ht="13.2" x14ac:dyDescent="0.25">
      <c r="A738" s="78"/>
      <c r="B738" s="28"/>
      <c r="C738" s="28"/>
      <c r="D738" s="27"/>
      <c r="E738" s="28"/>
      <c r="F738" s="27"/>
      <c r="G738" s="28"/>
      <c r="H738" s="31"/>
      <c r="I738" s="31"/>
      <c r="J738" s="30"/>
      <c r="K738" s="30"/>
      <c r="L738" s="28"/>
      <c r="M738" s="31"/>
      <c r="N738" s="32"/>
      <c r="O738" s="28"/>
      <c r="P738" s="32"/>
      <c r="Q738" s="32"/>
      <c r="R738" s="31"/>
      <c r="S738" s="31"/>
      <c r="T738" s="30"/>
      <c r="U738" s="30"/>
      <c r="V738" s="30"/>
      <c r="W738" s="30"/>
      <c r="X738" s="30"/>
      <c r="Y738" s="30"/>
      <c r="Z738" s="30"/>
      <c r="AA738" s="30"/>
    </row>
    <row r="739" spans="1:27" ht="13.2" x14ac:dyDescent="0.25">
      <c r="A739" s="78"/>
      <c r="B739" s="28"/>
      <c r="C739" s="28"/>
      <c r="D739" s="27"/>
      <c r="E739" s="28"/>
      <c r="F739" s="27"/>
      <c r="G739" s="28"/>
      <c r="H739" s="31"/>
      <c r="I739" s="31"/>
      <c r="J739" s="30"/>
      <c r="K739" s="30"/>
      <c r="L739" s="28"/>
      <c r="M739" s="31"/>
      <c r="N739" s="32"/>
      <c r="O739" s="28"/>
      <c r="P739" s="32"/>
      <c r="Q739" s="32"/>
      <c r="R739" s="31"/>
      <c r="S739" s="31"/>
      <c r="T739" s="30"/>
      <c r="U739" s="30"/>
      <c r="V739" s="30"/>
      <c r="W739" s="30"/>
      <c r="X739" s="30"/>
      <c r="Y739" s="30"/>
      <c r="Z739" s="30"/>
      <c r="AA739" s="30"/>
    </row>
    <row r="740" spans="1:27" ht="13.2" x14ac:dyDescent="0.25">
      <c r="A740" s="78"/>
      <c r="B740" s="28"/>
      <c r="C740" s="28"/>
      <c r="D740" s="27"/>
      <c r="E740" s="28"/>
      <c r="F740" s="27"/>
      <c r="G740" s="28"/>
      <c r="H740" s="31"/>
      <c r="I740" s="31"/>
      <c r="J740" s="30"/>
      <c r="K740" s="30"/>
      <c r="L740" s="28"/>
      <c r="M740" s="31"/>
      <c r="N740" s="32"/>
      <c r="O740" s="28"/>
      <c r="P740" s="32"/>
      <c r="Q740" s="32"/>
      <c r="R740" s="31"/>
      <c r="S740" s="31"/>
      <c r="T740" s="30"/>
      <c r="U740" s="30"/>
      <c r="V740" s="30"/>
      <c r="W740" s="30"/>
      <c r="X740" s="30"/>
      <c r="Y740" s="30"/>
      <c r="Z740" s="30"/>
      <c r="AA740" s="30"/>
    </row>
    <row r="741" spans="1:27" ht="13.2" x14ac:dyDescent="0.25">
      <c r="A741" s="78"/>
      <c r="B741" s="28"/>
      <c r="C741" s="28"/>
      <c r="D741" s="27"/>
      <c r="E741" s="28"/>
      <c r="F741" s="27"/>
      <c r="G741" s="28"/>
      <c r="H741" s="31"/>
      <c r="I741" s="31"/>
      <c r="J741" s="30"/>
      <c r="K741" s="30"/>
      <c r="L741" s="28"/>
      <c r="M741" s="31"/>
      <c r="N741" s="32"/>
      <c r="O741" s="28"/>
      <c r="P741" s="32"/>
      <c r="Q741" s="32"/>
      <c r="R741" s="31"/>
      <c r="S741" s="31"/>
      <c r="T741" s="30"/>
      <c r="U741" s="30"/>
      <c r="V741" s="30"/>
      <c r="W741" s="30"/>
      <c r="X741" s="30"/>
      <c r="Y741" s="30"/>
      <c r="Z741" s="30"/>
      <c r="AA741" s="30"/>
    </row>
    <row r="742" spans="1:27" ht="13.2" x14ac:dyDescent="0.25">
      <c r="A742" s="78"/>
      <c r="B742" s="28"/>
      <c r="C742" s="28"/>
      <c r="D742" s="27"/>
      <c r="E742" s="28"/>
      <c r="F742" s="27"/>
      <c r="G742" s="28"/>
      <c r="H742" s="31"/>
      <c r="I742" s="31"/>
      <c r="J742" s="30"/>
      <c r="K742" s="30"/>
      <c r="L742" s="28"/>
      <c r="M742" s="31"/>
      <c r="N742" s="32"/>
      <c r="O742" s="28"/>
      <c r="P742" s="32"/>
      <c r="Q742" s="32"/>
      <c r="R742" s="31"/>
      <c r="S742" s="31"/>
      <c r="T742" s="30"/>
      <c r="U742" s="30"/>
      <c r="V742" s="30"/>
      <c r="W742" s="30"/>
      <c r="X742" s="30"/>
      <c r="Y742" s="30"/>
      <c r="Z742" s="30"/>
      <c r="AA742" s="30"/>
    </row>
    <row r="743" spans="1:27" ht="13.2" x14ac:dyDescent="0.25">
      <c r="A743" s="78"/>
      <c r="B743" s="28"/>
      <c r="C743" s="28"/>
      <c r="D743" s="27"/>
      <c r="E743" s="28"/>
      <c r="F743" s="27"/>
      <c r="G743" s="28"/>
      <c r="H743" s="31"/>
      <c r="I743" s="31"/>
      <c r="J743" s="30"/>
      <c r="K743" s="30"/>
      <c r="L743" s="28"/>
      <c r="M743" s="31"/>
      <c r="N743" s="32"/>
      <c r="O743" s="28"/>
      <c r="P743" s="32"/>
      <c r="Q743" s="32"/>
      <c r="R743" s="31"/>
      <c r="S743" s="31"/>
      <c r="T743" s="30"/>
      <c r="U743" s="30"/>
      <c r="V743" s="30"/>
      <c r="W743" s="30"/>
      <c r="X743" s="30"/>
      <c r="Y743" s="30"/>
      <c r="Z743" s="30"/>
      <c r="AA743" s="30"/>
    </row>
    <row r="744" spans="1:27" ht="13.2" x14ac:dyDescent="0.25">
      <c r="A744" s="78"/>
      <c r="B744" s="28"/>
      <c r="C744" s="28"/>
      <c r="D744" s="27"/>
      <c r="E744" s="28"/>
      <c r="F744" s="27"/>
      <c r="G744" s="28"/>
      <c r="H744" s="31"/>
      <c r="I744" s="31"/>
      <c r="J744" s="30"/>
      <c r="K744" s="30"/>
      <c r="L744" s="28"/>
      <c r="M744" s="31"/>
      <c r="N744" s="32"/>
      <c r="O744" s="28"/>
      <c r="P744" s="32"/>
      <c r="Q744" s="32"/>
      <c r="R744" s="31"/>
      <c r="S744" s="31"/>
      <c r="T744" s="30"/>
      <c r="U744" s="30"/>
      <c r="V744" s="30"/>
      <c r="W744" s="30"/>
      <c r="X744" s="30"/>
      <c r="Y744" s="30"/>
      <c r="Z744" s="30"/>
      <c r="AA744" s="30"/>
    </row>
    <row r="745" spans="1:27" ht="13.2" x14ac:dyDescent="0.25">
      <c r="A745" s="78"/>
      <c r="B745" s="28"/>
      <c r="C745" s="28"/>
      <c r="D745" s="27"/>
      <c r="E745" s="28"/>
      <c r="F745" s="27"/>
      <c r="G745" s="28"/>
      <c r="H745" s="31"/>
      <c r="I745" s="31"/>
      <c r="J745" s="30"/>
      <c r="K745" s="30"/>
      <c r="L745" s="28"/>
      <c r="M745" s="31"/>
      <c r="N745" s="32"/>
      <c r="O745" s="28"/>
      <c r="P745" s="32"/>
      <c r="Q745" s="32"/>
      <c r="R745" s="31"/>
      <c r="S745" s="31"/>
      <c r="T745" s="30"/>
      <c r="U745" s="30"/>
      <c r="V745" s="30"/>
      <c r="W745" s="30"/>
      <c r="X745" s="30"/>
      <c r="Y745" s="30"/>
      <c r="Z745" s="30"/>
      <c r="AA745" s="30"/>
    </row>
    <row r="746" spans="1:27" ht="13.2" x14ac:dyDescent="0.25">
      <c r="A746" s="78"/>
      <c r="B746" s="28"/>
      <c r="C746" s="28"/>
      <c r="D746" s="27"/>
      <c r="E746" s="28"/>
      <c r="F746" s="27"/>
      <c r="G746" s="28"/>
      <c r="H746" s="31"/>
      <c r="I746" s="31"/>
      <c r="J746" s="30"/>
      <c r="K746" s="30"/>
      <c r="L746" s="28"/>
      <c r="M746" s="31"/>
      <c r="N746" s="32"/>
      <c r="O746" s="28"/>
      <c r="P746" s="32"/>
      <c r="Q746" s="32"/>
      <c r="R746" s="31"/>
      <c r="S746" s="31"/>
      <c r="T746" s="30"/>
      <c r="U746" s="30"/>
      <c r="V746" s="30"/>
      <c r="W746" s="30"/>
      <c r="X746" s="30"/>
      <c r="Y746" s="30"/>
      <c r="Z746" s="30"/>
      <c r="AA746" s="30"/>
    </row>
    <row r="747" spans="1:27" ht="13.2" x14ac:dyDescent="0.25">
      <c r="A747" s="78"/>
      <c r="B747" s="28"/>
      <c r="C747" s="28"/>
      <c r="D747" s="27"/>
      <c r="E747" s="28"/>
      <c r="F747" s="27"/>
      <c r="G747" s="28"/>
      <c r="H747" s="31"/>
      <c r="I747" s="31"/>
      <c r="J747" s="30"/>
      <c r="K747" s="30"/>
      <c r="L747" s="28"/>
      <c r="M747" s="31"/>
      <c r="N747" s="32"/>
      <c r="O747" s="28"/>
      <c r="P747" s="32"/>
      <c r="Q747" s="32"/>
      <c r="R747" s="31"/>
      <c r="S747" s="31"/>
      <c r="T747" s="30"/>
      <c r="U747" s="30"/>
      <c r="V747" s="30"/>
      <c r="W747" s="30"/>
      <c r="X747" s="30"/>
      <c r="Y747" s="30"/>
      <c r="Z747" s="30"/>
      <c r="AA747" s="30"/>
    </row>
    <row r="748" spans="1:27" ht="13.2" x14ac:dyDescent="0.25">
      <c r="A748" s="78"/>
      <c r="B748" s="28"/>
      <c r="C748" s="28"/>
      <c r="D748" s="27"/>
      <c r="E748" s="28"/>
      <c r="F748" s="27"/>
      <c r="G748" s="28"/>
      <c r="H748" s="31"/>
      <c r="I748" s="31"/>
      <c r="J748" s="30"/>
      <c r="K748" s="30"/>
      <c r="L748" s="28"/>
      <c r="M748" s="31"/>
      <c r="N748" s="32"/>
      <c r="O748" s="28"/>
      <c r="P748" s="32"/>
      <c r="Q748" s="32"/>
      <c r="R748" s="31"/>
      <c r="S748" s="31"/>
      <c r="T748" s="30"/>
      <c r="U748" s="30"/>
      <c r="V748" s="30"/>
      <c r="W748" s="30"/>
      <c r="X748" s="30"/>
      <c r="Y748" s="30"/>
      <c r="Z748" s="30"/>
      <c r="AA748" s="30"/>
    </row>
    <row r="749" spans="1:27" ht="13.2" x14ac:dyDescent="0.25">
      <c r="A749" s="78"/>
      <c r="B749" s="28"/>
      <c r="C749" s="28"/>
      <c r="D749" s="27"/>
      <c r="E749" s="28"/>
      <c r="F749" s="27"/>
      <c r="G749" s="28"/>
      <c r="H749" s="31"/>
      <c r="I749" s="31"/>
      <c r="J749" s="30"/>
      <c r="K749" s="30"/>
      <c r="L749" s="28"/>
      <c r="M749" s="31"/>
      <c r="N749" s="32"/>
      <c r="O749" s="28"/>
      <c r="P749" s="32"/>
      <c r="Q749" s="32"/>
      <c r="R749" s="31"/>
      <c r="S749" s="31"/>
      <c r="T749" s="30"/>
      <c r="U749" s="30"/>
      <c r="V749" s="30"/>
      <c r="W749" s="30"/>
      <c r="X749" s="30"/>
      <c r="Y749" s="30"/>
      <c r="Z749" s="30"/>
      <c r="AA749" s="30"/>
    </row>
    <row r="750" spans="1:27" ht="13.2" x14ac:dyDescent="0.25">
      <c r="A750" s="78"/>
      <c r="B750" s="28"/>
      <c r="C750" s="28"/>
      <c r="D750" s="27"/>
      <c r="E750" s="28"/>
      <c r="F750" s="27"/>
      <c r="G750" s="28"/>
      <c r="H750" s="31"/>
      <c r="I750" s="31"/>
      <c r="J750" s="30"/>
      <c r="K750" s="30"/>
      <c r="L750" s="28"/>
      <c r="M750" s="31"/>
      <c r="N750" s="32"/>
      <c r="O750" s="28"/>
      <c r="P750" s="32"/>
      <c r="Q750" s="32"/>
      <c r="R750" s="31"/>
      <c r="S750" s="31"/>
      <c r="T750" s="30"/>
      <c r="U750" s="30"/>
      <c r="V750" s="30"/>
      <c r="W750" s="30"/>
      <c r="X750" s="30"/>
      <c r="Y750" s="30"/>
      <c r="Z750" s="30"/>
      <c r="AA750" s="30"/>
    </row>
    <row r="751" spans="1:27" ht="13.2" x14ac:dyDescent="0.25">
      <c r="A751" s="78"/>
      <c r="B751" s="28"/>
      <c r="C751" s="28"/>
      <c r="D751" s="27"/>
      <c r="E751" s="28"/>
      <c r="F751" s="27"/>
      <c r="G751" s="28"/>
      <c r="H751" s="31"/>
      <c r="I751" s="31"/>
      <c r="J751" s="30"/>
      <c r="K751" s="30"/>
      <c r="L751" s="28"/>
      <c r="M751" s="31"/>
      <c r="N751" s="32"/>
      <c r="O751" s="28"/>
      <c r="P751" s="32"/>
      <c r="Q751" s="32"/>
      <c r="R751" s="31"/>
      <c r="S751" s="31"/>
      <c r="T751" s="30"/>
      <c r="U751" s="30"/>
      <c r="V751" s="30"/>
      <c r="W751" s="30"/>
      <c r="X751" s="30"/>
      <c r="Y751" s="30"/>
      <c r="Z751" s="30"/>
      <c r="AA751" s="30"/>
    </row>
    <row r="752" spans="1:27" ht="13.2" x14ac:dyDescent="0.25">
      <c r="A752" s="78"/>
      <c r="B752" s="28"/>
      <c r="C752" s="28"/>
      <c r="D752" s="27"/>
      <c r="E752" s="28"/>
      <c r="F752" s="27"/>
      <c r="G752" s="28"/>
      <c r="H752" s="31"/>
      <c r="I752" s="31"/>
      <c r="J752" s="30"/>
      <c r="K752" s="30"/>
      <c r="L752" s="28"/>
      <c r="M752" s="31"/>
      <c r="N752" s="32"/>
      <c r="O752" s="28"/>
      <c r="P752" s="32"/>
      <c r="Q752" s="32"/>
      <c r="R752" s="31"/>
      <c r="S752" s="31"/>
      <c r="T752" s="30"/>
      <c r="U752" s="30"/>
      <c r="V752" s="30"/>
      <c r="W752" s="30"/>
      <c r="X752" s="30"/>
      <c r="Y752" s="30"/>
      <c r="Z752" s="30"/>
      <c r="AA752" s="30"/>
    </row>
    <row r="753" spans="1:27" ht="13.2" x14ac:dyDescent="0.25">
      <c r="A753" s="78"/>
      <c r="B753" s="28"/>
      <c r="C753" s="28"/>
      <c r="D753" s="27"/>
      <c r="E753" s="28"/>
      <c r="F753" s="27"/>
      <c r="G753" s="28"/>
      <c r="H753" s="31"/>
      <c r="I753" s="31"/>
      <c r="J753" s="30"/>
      <c r="K753" s="30"/>
      <c r="L753" s="28"/>
      <c r="M753" s="31"/>
      <c r="N753" s="32"/>
      <c r="O753" s="28"/>
      <c r="P753" s="32"/>
      <c r="Q753" s="32"/>
      <c r="R753" s="31"/>
      <c r="S753" s="31"/>
      <c r="T753" s="30"/>
      <c r="U753" s="30"/>
      <c r="V753" s="30"/>
      <c r="W753" s="30"/>
      <c r="X753" s="30"/>
      <c r="Y753" s="30"/>
      <c r="Z753" s="30"/>
      <c r="AA753" s="30"/>
    </row>
    <row r="754" spans="1:27" ht="13.2" x14ac:dyDescent="0.25">
      <c r="A754" s="78"/>
      <c r="B754" s="28"/>
      <c r="C754" s="28"/>
      <c r="D754" s="27"/>
      <c r="E754" s="28"/>
      <c r="F754" s="27"/>
      <c r="G754" s="28"/>
      <c r="H754" s="31"/>
      <c r="I754" s="31"/>
      <c r="J754" s="30"/>
      <c r="K754" s="30"/>
      <c r="L754" s="28"/>
      <c r="M754" s="31"/>
      <c r="N754" s="32"/>
      <c r="O754" s="28"/>
      <c r="P754" s="32"/>
      <c r="Q754" s="32"/>
      <c r="R754" s="31"/>
      <c r="S754" s="31"/>
      <c r="T754" s="30"/>
      <c r="U754" s="30"/>
      <c r="V754" s="30"/>
      <c r="W754" s="30"/>
      <c r="X754" s="30"/>
      <c r="Y754" s="30"/>
      <c r="Z754" s="30"/>
      <c r="AA754" s="30"/>
    </row>
    <row r="755" spans="1:27" ht="13.2" x14ac:dyDescent="0.25">
      <c r="A755" s="78"/>
      <c r="B755" s="28"/>
      <c r="C755" s="28"/>
      <c r="D755" s="27"/>
      <c r="E755" s="28"/>
      <c r="F755" s="27"/>
      <c r="G755" s="28"/>
      <c r="H755" s="31"/>
      <c r="I755" s="31"/>
      <c r="J755" s="30"/>
      <c r="K755" s="30"/>
      <c r="L755" s="28"/>
      <c r="M755" s="31"/>
      <c r="N755" s="32"/>
      <c r="O755" s="28"/>
      <c r="P755" s="32"/>
      <c r="Q755" s="32"/>
      <c r="R755" s="31"/>
      <c r="S755" s="31"/>
      <c r="T755" s="30"/>
      <c r="U755" s="30"/>
      <c r="V755" s="30"/>
      <c r="W755" s="30"/>
      <c r="X755" s="30"/>
      <c r="Y755" s="30"/>
      <c r="Z755" s="30"/>
      <c r="AA755" s="30"/>
    </row>
    <row r="756" spans="1:27" ht="13.2" x14ac:dyDescent="0.25">
      <c r="A756" s="78"/>
      <c r="B756" s="28"/>
      <c r="C756" s="28"/>
      <c r="D756" s="27"/>
      <c r="E756" s="28"/>
      <c r="F756" s="27"/>
      <c r="G756" s="28"/>
      <c r="H756" s="31"/>
      <c r="I756" s="31"/>
      <c r="J756" s="30"/>
      <c r="K756" s="30"/>
      <c r="L756" s="28"/>
      <c r="M756" s="31"/>
      <c r="N756" s="32"/>
      <c r="O756" s="28"/>
      <c r="P756" s="32"/>
      <c r="Q756" s="32"/>
      <c r="R756" s="31"/>
      <c r="S756" s="31"/>
      <c r="T756" s="30"/>
      <c r="U756" s="30"/>
      <c r="V756" s="30"/>
      <c r="W756" s="30"/>
      <c r="X756" s="30"/>
      <c r="Y756" s="30"/>
      <c r="Z756" s="30"/>
      <c r="AA756" s="30"/>
    </row>
    <row r="757" spans="1:27" ht="13.2" x14ac:dyDescent="0.25">
      <c r="A757" s="78"/>
      <c r="B757" s="28"/>
      <c r="C757" s="28"/>
      <c r="D757" s="27"/>
      <c r="E757" s="28"/>
      <c r="F757" s="27"/>
      <c r="G757" s="28"/>
      <c r="H757" s="31"/>
      <c r="I757" s="31"/>
      <c r="J757" s="30"/>
      <c r="K757" s="30"/>
      <c r="L757" s="28"/>
      <c r="M757" s="31"/>
      <c r="N757" s="32"/>
      <c r="O757" s="28"/>
      <c r="P757" s="32"/>
      <c r="Q757" s="32"/>
      <c r="R757" s="31"/>
      <c r="S757" s="31"/>
      <c r="T757" s="30"/>
      <c r="U757" s="30"/>
      <c r="V757" s="30"/>
      <c r="W757" s="30"/>
      <c r="X757" s="30"/>
      <c r="Y757" s="30"/>
      <c r="Z757" s="30"/>
      <c r="AA757" s="30"/>
    </row>
    <row r="758" spans="1:27" ht="13.2" x14ac:dyDescent="0.25">
      <c r="A758" s="78"/>
      <c r="B758" s="28"/>
      <c r="C758" s="28"/>
      <c r="D758" s="27"/>
      <c r="E758" s="28"/>
      <c r="F758" s="27"/>
      <c r="G758" s="28"/>
      <c r="H758" s="31"/>
      <c r="I758" s="31"/>
      <c r="J758" s="30"/>
      <c r="K758" s="30"/>
      <c r="L758" s="28"/>
      <c r="M758" s="31"/>
      <c r="N758" s="32"/>
      <c r="O758" s="28"/>
      <c r="P758" s="32"/>
      <c r="Q758" s="32"/>
      <c r="R758" s="31"/>
      <c r="S758" s="31"/>
      <c r="T758" s="30"/>
      <c r="U758" s="30"/>
      <c r="V758" s="30"/>
      <c r="W758" s="30"/>
      <c r="X758" s="30"/>
      <c r="Y758" s="30"/>
      <c r="Z758" s="30"/>
      <c r="AA758" s="30"/>
    </row>
    <row r="759" spans="1:27" ht="13.2" x14ac:dyDescent="0.25">
      <c r="A759" s="78"/>
      <c r="B759" s="28"/>
      <c r="C759" s="28"/>
      <c r="D759" s="27"/>
      <c r="E759" s="28"/>
      <c r="F759" s="27"/>
      <c r="G759" s="28"/>
      <c r="H759" s="31"/>
      <c r="I759" s="31"/>
      <c r="J759" s="30"/>
      <c r="K759" s="30"/>
      <c r="L759" s="28"/>
      <c r="M759" s="31"/>
      <c r="N759" s="32"/>
      <c r="O759" s="28"/>
      <c r="P759" s="32"/>
      <c r="Q759" s="32"/>
      <c r="R759" s="31"/>
      <c r="S759" s="31"/>
      <c r="T759" s="30"/>
      <c r="U759" s="30"/>
      <c r="V759" s="30"/>
      <c r="W759" s="30"/>
      <c r="X759" s="30"/>
      <c r="Y759" s="30"/>
      <c r="Z759" s="30"/>
      <c r="AA759" s="30"/>
    </row>
    <row r="760" spans="1:27" ht="13.2" x14ac:dyDescent="0.25">
      <c r="A760" s="78"/>
      <c r="B760" s="28"/>
      <c r="C760" s="28"/>
      <c r="D760" s="27"/>
      <c r="E760" s="28"/>
      <c r="F760" s="27"/>
      <c r="G760" s="28"/>
      <c r="H760" s="31"/>
      <c r="I760" s="31"/>
      <c r="J760" s="30"/>
      <c r="K760" s="30"/>
      <c r="L760" s="28"/>
      <c r="M760" s="31"/>
      <c r="N760" s="32"/>
      <c r="O760" s="28"/>
      <c r="P760" s="32"/>
      <c r="Q760" s="32"/>
      <c r="R760" s="31"/>
      <c r="S760" s="31"/>
      <c r="T760" s="30"/>
      <c r="U760" s="30"/>
      <c r="V760" s="30"/>
      <c r="W760" s="30"/>
      <c r="X760" s="30"/>
      <c r="Y760" s="30"/>
      <c r="Z760" s="30"/>
      <c r="AA760" s="30"/>
    </row>
    <row r="761" spans="1:27" ht="13.2" x14ac:dyDescent="0.25">
      <c r="A761" s="78"/>
      <c r="B761" s="28"/>
      <c r="C761" s="28"/>
      <c r="D761" s="27"/>
      <c r="E761" s="28"/>
      <c r="F761" s="27"/>
      <c r="G761" s="28"/>
      <c r="H761" s="31"/>
      <c r="I761" s="31"/>
      <c r="J761" s="30"/>
      <c r="K761" s="30"/>
      <c r="L761" s="28"/>
      <c r="M761" s="31"/>
      <c r="N761" s="32"/>
      <c r="O761" s="28"/>
      <c r="P761" s="32"/>
      <c r="Q761" s="32"/>
      <c r="R761" s="31"/>
      <c r="S761" s="31"/>
      <c r="T761" s="30"/>
      <c r="U761" s="30"/>
      <c r="V761" s="30"/>
      <c r="W761" s="30"/>
      <c r="X761" s="30"/>
      <c r="Y761" s="30"/>
      <c r="Z761" s="30"/>
      <c r="AA761" s="30"/>
    </row>
    <row r="762" spans="1:27" ht="13.2" x14ac:dyDescent="0.25">
      <c r="A762" s="78"/>
      <c r="B762" s="28"/>
      <c r="C762" s="28"/>
      <c r="D762" s="27"/>
      <c r="E762" s="28"/>
      <c r="F762" s="27"/>
      <c r="G762" s="28"/>
      <c r="H762" s="31"/>
      <c r="I762" s="31"/>
      <c r="J762" s="30"/>
      <c r="K762" s="30"/>
      <c r="L762" s="28"/>
      <c r="M762" s="31"/>
      <c r="N762" s="32"/>
      <c r="O762" s="28"/>
      <c r="P762" s="32"/>
      <c r="Q762" s="32"/>
      <c r="R762" s="31"/>
      <c r="S762" s="31"/>
      <c r="T762" s="30"/>
      <c r="U762" s="30"/>
      <c r="V762" s="30"/>
      <c r="W762" s="30"/>
      <c r="X762" s="30"/>
      <c r="Y762" s="30"/>
      <c r="Z762" s="30"/>
      <c r="AA762" s="30"/>
    </row>
    <row r="763" spans="1:27" ht="13.2" x14ac:dyDescent="0.25">
      <c r="A763" s="78"/>
      <c r="B763" s="28"/>
      <c r="C763" s="28"/>
      <c r="D763" s="27"/>
      <c r="E763" s="28"/>
      <c r="F763" s="27"/>
      <c r="G763" s="28"/>
      <c r="H763" s="31"/>
      <c r="I763" s="31"/>
      <c r="J763" s="30"/>
      <c r="K763" s="30"/>
      <c r="L763" s="28"/>
      <c r="M763" s="31"/>
      <c r="N763" s="32"/>
      <c r="O763" s="28"/>
      <c r="P763" s="32"/>
      <c r="Q763" s="32"/>
      <c r="R763" s="31"/>
      <c r="S763" s="31"/>
      <c r="T763" s="30"/>
      <c r="U763" s="30"/>
      <c r="V763" s="30"/>
      <c r="W763" s="30"/>
      <c r="X763" s="30"/>
      <c r="Y763" s="30"/>
      <c r="Z763" s="30"/>
      <c r="AA763" s="30"/>
    </row>
    <row r="764" spans="1:27" ht="13.2" x14ac:dyDescent="0.25">
      <c r="A764" s="78"/>
      <c r="B764" s="28"/>
      <c r="C764" s="28"/>
      <c r="D764" s="27"/>
      <c r="E764" s="28"/>
      <c r="F764" s="27"/>
      <c r="G764" s="28"/>
      <c r="H764" s="31"/>
      <c r="I764" s="31"/>
      <c r="J764" s="30"/>
      <c r="K764" s="30"/>
      <c r="L764" s="28"/>
      <c r="M764" s="31"/>
      <c r="N764" s="32"/>
      <c r="O764" s="28"/>
      <c r="P764" s="32"/>
      <c r="Q764" s="32"/>
      <c r="R764" s="31"/>
      <c r="S764" s="31"/>
      <c r="T764" s="30"/>
      <c r="U764" s="30"/>
      <c r="V764" s="30"/>
      <c r="W764" s="30"/>
      <c r="X764" s="30"/>
      <c r="Y764" s="30"/>
      <c r="Z764" s="30"/>
      <c r="AA764" s="30"/>
    </row>
    <row r="765" spans="1:27" ht="13.2" x14ac:dyDescent="0.25">
      <c r="A765" s="78"/>
      <c r="B765" s="28"/>
      <c r="C765" s="28"/>
      <c r="D765" s="27"/>
      <c r="E765" s="28"/>
      <c r="F765" s="27"/>
      <c r="G765" s="28"/>
      <c r="H765" s="31"/>
      <c r="I765" s="31"/>
      <c r="J765" s="30"/>
      <c r="K765" s="30"/>
      <c r="L765" s="28"/>
      <c r="M765" s="31"/>
      <c r="N765" s="32"/>
      <c r="O765" s="28"/>
      <c r="P765" s="32"/>
      <c r="Q765" s="32"/>
      <c r="R765" s="31"/>
      <c r="S765" s="31"/>
      <c r="T765" s="30"/>
      <c r="U765" s="30"/>
      <c r="V765" s="30"/>
      <c r="W765" s="30"/>
      <c r="X765" s="30"/>
      <c r="Y765" s="30"/>
      <c r="Z765" s="30"/>
      <c r="AA765" s="30"/>
    </row>
    <row r="766" spans="1:27" ht="13.2" x14ac:dyDescent="0.25">
      <c r="A766" s="78"/>
      <c r="B766" s="28"/>
      <c r="C766" s="28"/>
      <c r="D766" s="27"/>
      <c r="E766" s="28"/>
      <c r="F766" s="27"/>
      <c r="G766" s="28"/>
      <c r="H766" s="31"/>
      <c r="I766" s="31"/>
      <c r="J766" s="30"/>
      <c r="K766" s="30"/>
      <c r="L766" s="28"/>
      <c r="M766" s="31"/>
      <c r="N766" s="32"/>
      <c r="O766" s="28"/>
      <c r="P766" s="32"/>
      <c r="Q766" s="32"/>
      <c r="R766" s="31"/>
      <c r="S766" s="31"/>
      <c r="T766" s="30"/>
      <c r="U766" s="30"/>
      <c r="V766" s="30"/>
      <c r="W766" s="30"/>
      <c r="X766" s="30"/>
      <c r="Y766" s="30"/>
      <c r="Z766" s="30"/>
      <c r="AA766" s="30"/>
    </row>
    <row r="767" spans="1:27" ht="13.2" x14ac:dyDescent="0.25">
      <c r="A767" s="78"/>
      <c r="B767" s="28"/>
      <c r="C767" s="28"/>
      <c r="D767" s="27"/>
      <c r="E767" s="28"/>
      <c r="F767" s="27"/>
      <c r="G767" s="28"/>
      <c r="H767" s="31"/>
      <c r="I767" s="31"/>
      <c r="J767" s="30"/>
      <c r="K767" s="30"/>
      <c r="L767" s="28"/>
      <c r="M767" s="31"/>
      <c r="N767" s="32"/>
      <c r="O767" s="28"/>
      <c r="P767" s="32"/>
      <c r="Q767" s="32"/>
      <c r="R767" s="31"/>
      <c r="S767" s="31"/>
      <c r="T767" s="30"/>
      <c r="U767" s="30"/>
      <c r="V767" s="30"/>
      <c r="W767" s="30"/>
      <c r="X767" s="30"/>
      <c r="Y767" s="30"/>
      <c r="Z767" s="30"/>
      <c r="AA767" s="30"/>
    </row>
    <row r="768" spans="1:27" ht="13.2" x14ac:dyDescent="0.25">
      <c r="A768" s="78"/>
      <c r="B768" s="28"/>
      <c r="C768" s="28"/>
      <c r="D768" s="27"/>
      <c r="E768" s="28"/>
      <c r="F768" s="27"/>
      <c r="G768" s="28"/>
      <c r="H768" s="31"/>
      <c r="I768" s="31"/>
      <c r="J768" s="30"/>
      <c r="K768" s="30"/>
      <c r="L768" s="28"/>
      <c r="M768" s="31"/>
      <c r="N768" s="32"/>
      <c r="O768" s="28"/>
      <c r="P768" s="32"/>
      <c r="Q768" s="32"/>
      <c r="R768" s="31"/>
      <c r="S768" s="31"/>
      <c r="T768" s="30"/>
      <c r="U768" s="30"/>
      <c r="V768" s="30"/>
      <c r="W768" s="30"/>
      <c r="X768" s="30"/>
      <c r="Y768" s="30"/>
      <c r="Z768" s="30"/>
      <c r="AA768" s="30"/>
    </row>
    <row r="769" spans="1:27" ht="13.2" x14ac:dyDescent="0.25">
      <c r="A769" s="78"/>
      <c r="B769" s="28"/>
      <c r="C769" s="28"/>
      <c r="D769" s="27"/>
      <c r="E769" s="28"/>
      <c r="F769" s="27"/>
      <c r="G769" s="28"/>
      <c r="H769" s="31"/>
      <c r="I769" s="31"/>
      <c r="J769" s="30"/>
      <c r="K769" s="30"/>
      <c r="L769" s="28"/>
      <c r="M769" s="31"/>
      <c r="N769" s="32"/>
      <c r="O769" s="28"/>
      <c r="P769" s="32"/>
      <c r="Q769" s="32"/>
      <c r="R769" s="31"/>
      <c r="S769" s="31"/>
      <c r="T769" s="30"/>
      <c r="U769" s="30"/>
      <c r="V769" s="30"/>
      <c r="W769" s="30"/>
      <c r="X769" s="30"/>
      <c r="Y769" s="30"/>
      <c r="Z769" s="30"/>
      <c r="AA769" s="30"/>
    </row>
    <row r="770" spans="1:27" ht="13.2" x14ac:dyDescent="0.25">
      <c r="A770" s="78"/>
      <c r="B770" s="28"/>
      <c r="C770" s="28"/>
      <c r="D770" s="27"/>
      <c r="E770" s="28"/>
      <c r="F770" s="27"/>
      <c r="G770" s="28"/>
      <c r="H770" s="31"/>
      <c r="I770" s="31"/>
      <c r="J770" s="30"/>
      <c r="K770" s="30"/>
      <c r="L770" s="28"/>
      <c r="M770" s="31"/>
      <c r="N770" s="32"/>
      <c r="O770" s="28"/>
      <c r="P770" s="32"/>
      <c r="Q770" s="32"/>
      <c r="R770" s="31"/>
      <c r="S770" s="31"/>
      <c r="T770" s="30"/>
      <c r="U770" s="30"/>
      <c r="V770" s="30"/>
      <c r="W770" s="30"/>
      <c r="X770" s="30"/>
      <c r="Y770" s="30"/>
      <c r="Z770" s="30"/>
      <c r="AA770" s="30"/>
    </row>
    <row r="771" spans="1:27" ht="13.2" x14ac:dyDescent="0.25">
      <c r="A771" s="78"/>
      <c r="B771" s="28"/>
      <c r="C771" s="28"/>
      <c r="D771" s="27"/>
      <c r="E771" s="28"/>
      <c r="F771" s="27"/>
      <c r="G771" s="28"/>
      <c r="H771" s="31"/>
      <c r="I771" s="31"/>
      <c r="J771" s="30"/>
      <c r="K771" s="30"/>
      <c r="L771" s="28"/>
      <c r="M771" s="31"/>
      <c r="N771" s="32"/>
      <c r="O771" s="28"/>
      <c r="P771" s="32"/>
      <c r="Q771" s="32"/>
      <c r="R771" s="31"/>
      <c r="S771" s="31"/>
      <c r="T771" s="30"/>
      <c r="U771" s="30"/>
      <c r="V771" s="30"/>
      <c r="W771" s="30"/>
      <c r="X771" s="30"/>
      <c r="Y771" s="30"/>
      <c r="Z771" s="30"/>
      <c r="AA771" s="30"/>
    </row>
    <row r="772" spans="1:27" ht="13.2" x14ac:dyDescent="0.25">
      <c r="A772" s="78"/>
      <c r="B772" s="28"/>
      <c r="C772" s="28"/>
      <c r="D772" s="27"/>
      <c r="E772" s="28"/>
      <c r="F772" s="27"/>
      <c r="G772" s="28"/>
      <c r="H772" s="31"/>
      <c r="I772" s="31"/>
      <c r="J772" s="30"/>
      <c r="K772" s="30"/>
      <c r="L772" s="28"/>
      <c r="M772" s="31"/>
      <c r="N772" s="32"/>
      <c r="O772" s="28"/>
      <c r="P772" s="32"/>
      <c r="Q772" s="32"/>
      <c r="R772" s="31"/>
      <c r="S772" s="31"/>
      <c r="T772" s="30"/>
      <c r="U772" s="30"/>
      <c r="V772" s="30"/>
      <c r="W772" s="30"/>
      <c r="X772" s="30"/>
      <c r="Y772" s="30"/>
      <c r="Z772" s="30"/>
      <c r="AA772" s="30"/>
    </row>
    <row r="773" spans="1:27" ht="13.2" x14ac:dyDescent="0.25">
      <c r="A773" s="78"/>
      <c r="B773" s="28"/>
      <c r="C773" s="28"/>
      <c r="D773" s="27"/>
      <c r="E773" s="28"/>
      <c r="F773" s="27"/>
      <c r="G773" s="28"/>
      <c r="H773" s="31"/>
      <c r="I773" s="31"/>
      <c r="J773" s="30"/>
      <c r="K773" s="30"/>
      <c r="L773" s="28"/>
      <c r="M773" s="31"/>
      <c r="N773" s="32"/>
      <c r="O773" s="28"/>
      <c r="P773" s="32"/>
      <c r="Q773" s="32"/>
      <c r="R773" s="31"/>
      <c r="S773" s="31"/>
      <c r="T773" s="30"/>
      <c r="U773" s="30"/>
      <c r="V773" s="30"/>
      <c r="W773" s="30"/>
      <c r="X773" s="30"/>
      <c r="Y773" s="30"/>
      <c r="Z773" s="30"/>
      <c r="AA773" s="30"/>
    </row>
    <row r="774" spans="1:27" ht="13.2" x14ac:dyDescent="0.25">
      <c r="A774" s="78"/>
      <c r="B774" s="28"/>
      <c r="C774" s="28"/>
      <c r="D774" s="27"/>
      <c r="E774" s="28"/>
      <c r="F774" s="27"/>
      <c r="G774" s="28"/>
      <c r="H774" s="31"/>
      <c r="I774" s="31"/>
      <c r="J774" s="30"/>
      <c r="K774" s="30"/>
      <c r="L774" s="28"/>
      <c r="M774" s="31"/>
      <c r="N774" s="32"/>
      <c r="O774" s="28"/>
      <c r="P774" s="32"/>
      <c r="Q774" s="32"/>
      <c r="R774" s="31"/>
      <c r="S774" s="31"/>
      <c r="T774" s="30"/>
      <c r="U774" s="30"/>
      <c r="V774" s="30"/>
      <c r="W774" s="30"/>
      <c r="X774" s="30"/>
      <c r="Y774" s="30"/>
      <c r="Z774" s="30"/>
      <c r="AA774" s="30"/>
    </row>
    <row r="775" spans="1:27" ht="13.2" x14ac:dyDescent="0.25">
      <c r="A775" s="78"/>
      <c r="B775" s="28"/>
      <c r="C775" s="28"/>
      <c r="D775" s="27"/>
      <c r="E775" s="28"/>
      <c r="F775" s="27"/>
      <c r="G775" s="28"/>
      <c r="H775" s="31"/>
      <c r="I775" s="31"/>
      <c r="J775" s="30"/>
      <c r="K775" s="30"/>
      <c r="L775" s="28"/>
      <c r="M775" s="31"/>
      <c r="N775" s="32"/>
      <c r="O775" s="28"/>
      <c r="P775" s="32"/>
      <c r="Q775" s="32"/>
      <c r="R775" s="31"/>
      <c r="S775" s="31"/>
      <c r="T775" s="30"/>
      <c r="U775" s="30"/>
      <c r="V775" s="30"/>
      <c r="W775" s="30"/>
      <c r="X775" s="30"/>
      <c r="Y775" s="30"/>
      <c r="Z775" s="30"/>
      <c r="AA775" s="30"/>
    </row>
    <row r="776" spans="1:27" ht="13.2" x14ac:dyDescent="0.25">
      <c r="A776" s="78"/>
      <c r="B776" s="28"/>
      <c r="C776" s="28"/>
      <c r="D776" s="27"/>
      <c r="E776" s="28"/>
      <c r="F776" s="27"/>
      <c r="G776" s="28"/>
      <c r="H776" s="31"/>
      <c r="I776" s="31"/>
      <c r="J776" s="30"/>
      <c r="K776" s="30"/>
      <c r="L776" s="28"/>
      <c r="M776" s="31"/>
      <c r="N776" s="32"/>
      <c r="O776" s="28"/>
      <c r="P776" s="32"/>
      <c r="Q776" s="32"/>
      <c r="R776" s="31"/>
      <c r="S776" s="31"/>
      <c r="T776" s="30"/>
      <c r="U776" s="30"/>
      <c r="V776" s="30"/>
      <c r="W776" s="30"/>
      <c r="X776" s="30"/>
      <c r="Y776" s="30"/>
      <c r="Z776" s="30"/>
      <c r="AA776" s="30"/>
    </row>
    <row r="777" spans="1:27" ht="13.2" x14ac:dyDescent="0.25">
      <c r="A777" s="78"/>
      <c r="B777" s="28"/>
      <c r="C777" s="28"/>
      <c r="D777" s="27"/>
      <c r="E777" s="28"/>
      <c r="F777" s="27"/>
      <c r="G777" s="28"/>
      <c r="H777" s="31"/>
      <c r="I777" s="31"/>
      <c r="J777" s="30"/>
      <c r="K777" s="30"/>
      <c r="L777" s="28"/>
      <c r="M777" s="31"/>
      <c r="N777" s="32"/>
      <c r="O777" s="28"/>
      <c r="P777" s="32"/>
      <c r="Q777" s="32"/>
      <c r="R777" s="31"/>
      <c r="S777" s="31"/>
      <c r="T777" s="30"/>
      <c r="U777" s="30"/>
      <c r="V777" s="30"/>
      <c r="W777" s="30"/>
      <c r="X777" s="30"/>
      <c r="Y777" s="30"/>
      <c r="Z777" s="30"/>
      <c r="AA777" s="30"/>
    </row>
    <row r="778" spans="1:27" ht="13.2" x14ac:dyDescent="0.25">
      <c r="A778" s="78"/>
      <c r="B778" s="28"/>
      <c r="C778" s="28"/>
      <c r="D778" s="27"/>
      <c r="E778" s="28"/>
      <c r="F778" s="27"/>
      <c r="G778" s="28"/>
      <c r="H778" s="31"/>
      <c r="I778" s="31"/>
      <c r="J778" s="30"/>
      <c r="K778" s="30"/>
      <c r="L778" s="28"/>
      <c r="M778" s="31"/>
      <c r="N778" s="32"/>
      <c r="O778" s="28"/>
      <c r="P778" s="32"/>
      <c r="Q778" s="32"/>
      <c r="R778" s="31"/>
      <c r="S778" s="31"/>
      <c r="T778" s="30"/>
      <c r="U778" s="30"/>
      <c r="V778" s="30"/>
      <c r="W778" s="30"/>
      <c r="X778" s="30"/>
      <c r="Y778" s="30"/>
      <c r="Z778" s="30"/>
      <c r="AA778" s="30"/>
    </row>
    <row r="779" spans="1:27" ht="13.2" x14ac:dyDescent="0.25">
      <c r="A779" s="78"/>
      <c r="B779" s="28"/>
      <c r="C779" s="28"/>
      <c r="D779" s="27"/>
      <c r="E779" s="28"/>
      <c r="F779" s="27"/>
      <c r="G779" s="28"/>
      <c r="H779" s="31"/>
      <c r="I779" s="31"/>
      <c r="J779" s="30"/>
      <c r="K779" s="30"/>
      <c r="L779" s="28"/>
      <c r="M779" s="31"/>
      <c r="N779" s="32"/>
      <c r="O779" s="28"/>
      <c r="P779" s="32"/>
      <c r="Q779" s="32"/>
      <c r="R779" s="31"/>
      <c r="S779" s="31"/>
      <c r="T779" s="30"/>
      <c r="U779" s="30"/>
      <c r="V779" s="30"/>
      <c r="W779" s="30"/>
      <c r="X779" s="30"/>
      <c r="Y779" s="30"/>
      <c r="Z779" s="30"/>
      <c r="AA779" s="30"/>
    </row>
    <row r="780" spans="1:27" ht="13.2" x14ac:dyDescent="0.25">
      <c r="A780" s="78"/>
      <c r="B780" s="28"/>
      <c r="C780" s="28"/>
      <c r="D780" s="27"/>
      <c r="E780" s="28"/>
      <c r="F780" s="27"/>
      <c r="G780" s="28"/>
      <c r="H780" s="31"/>
      <c r="I780" s="31"/>
      <c r="J780" s="30"/>
      <c r="K780" s="30"/>
      <c r="L780" s="28"/>
      <c r="M780" s="31"/>
      <c r="N780" s="32"/>
      <c r="O780" s="28"/>
      <c r="P780" s="32"/>
      <c r="Q780" s="32"/>
      <c r="R780" s="31"/>
      <c r="S780" s="31"/>
      <c r="T780" s="30"/>
      <c r="U780" s="30"/>
      <c r="V780" s="30"/>
      <c r="W780" s="30"/>
      <c r="X780" s="30"/>
      <c r="Y780" s="30"/>
      <c r="Z780" s="30"/>
      <c r="AA780" s="30"/>
    </row>
    <row r="781" spans="1:27" ht="13.2" x14ac:dyDescent="0.25">
      <c r="A781" s="78"/>
      <c r="B781" s="28"/>
      <c r="C781" s="28"/>
      <c r="D781" s="27"/>
      <c r="E781" s="28"/>
      <c r="F781" s="27"/>
      <c r="G781" s="28"/>
      <c r="H781" s="31"/>
      <c r="I781" s="31"/>
      <c r="J781" s="30"/>
      <c r="K781" s="30"/>
      <c r="L781" s="28"/>
      <c r="M781" s="31"/>
      <c r="N781" s="32"/>
      <c r="O781" s="28"/>
      <c r="P781" s="32"/>
      <c r="Q781" s="32"/>
      <c r="R781" s="31"/>
      <c r="S781" s="31"/>
      <c r="T781" s="30"/>
      <c r="U781" s="30"/>
      <c r="V781" s="30"/>
      <c r="W781" s="30"/>
      <c r="X781" s="30"/>
      <c r="Y781" s="30"/>
      <c r="Z781" s="30"/>
      <c r="AA781" s="30"/>
    </row>
    <row r="782" spans="1:27" ht="13.2" x14ac:dyDescent="0.25">
      <c r="A782" s="78"/>
      <c r="B782" s="28"/>
      <c r="C782" s="28"/>
      <c r="D782" s="27"/>
      <c r="E782" s="28"/>
      <c r="F782" s="27"/>
      <c r="G782" s="28"/>
      <c r="H782" s="31"/>
      <c r="I782" s="31"/>
      <c r="J782" s="30"/>
      <c r="K782" s="30"/>
      <c r="L782" s="28"/>
      <c r="M782" s="31"/>
      <c r="N782" s="32"/>
      <c r="O782" s="28"/>
      <c r="P782" s="32"/>
      <c r="Q782" s="32"/>
      <c r="R782" s="31"/>
      <c r="S782" s="31"/>
      <c r="T782" s="30"/>
      <c r="U782" s="30"/>
      <c r="V782" s="30"/>
      <c r="W782" s="30"/>
      <c r="X782" s="30"/>
      <c r="Y782" s="30"/>
      <c r="Z782" s="30"/>
      <c r="AA782" s="30"/>
    </row>
    <row r="783" spans="1:27" ht="13.2" x14ac:dyDescent="0.25">
      <c r="A783" s="78"/>
      <c r="B783" s="28"/>
      <c r="C783" s="28"/>
      <c r="D783" s="27"/>
      <c r="E783" s="28"/>
      <c r="F783" s="27"/>
      <c r="G783" s="28"/>
      <c r="H783" s="31"/>
      <c r="I783" s="31"/>
      <c r="J783" s="30"/>
      <c r="K783" s="30"/>
      <c r="L783" s="28"/>
      <c r="M783" s="31"/>
      <c r="N783" s="32"/>
      <c r="O783" s="28"/>
      <c r="P783" s="32"/>
      <c r="Q783" s="32"/>
      <c r="R783" s="31"/>
      <c r="S783" s="31"/>
      <c r="T783" s="30"/>
      <c r="U783" s="30"/>
      <c r="V783" s="30"/>
      <c r="W783" s="30"/>
      <c r="X783" s="30"/>
      <c r="Y783" s="30"/>
      <c r="Z783" s="30"/>
      <c r="AA783" s="30"/>
    </row>
    <row r="784" spans="1:27" ht="13.2" x14ac:dyDescent="0.25">
      <c r="A784" s="78"/>
      <c r="B784" s="28"/>
      <c r="C784" s="28"/>
      <c r="D784" s="27"/>
      <c r="E784" s="28"/>
      <c r="F784" s="27"/>
      <c r="G784" s="28"/>
      <c r="H784" s="31"/>
      <c r="I784" s="31"/>
      <c r="J784" s="30"/>
      <c r="K784" s="30"/>
      <c r="L784" s="28"/>
      <c r="M784" s="31"/>
      <c r="N784" s="32"/>
      <c r="O784" s="28"/>
      <c r="P784" s="32"/>
      <c r="Q784" s="32"/>
      <c r="R784" s="31"/>
      <c r="S784" s="31"/>
      <c r="T784" s="30"/>
      <c r="U784" s="30"/>
      <c r="V784" s="30"/>
      <c r="W784" s="30"/>
      <c r="X784" s="30"/>
      <c r="Y784" s="30"/>
      <c r="Z784" s="30"/>
      <c r="AA784" s="30"/>
    </row>
    <row r="785" spans="1:27" ht="13.2" x14ac:dyDescent="0.25">
      <c r="A785" s="78"/>
      <c r="B785" s="28"/>
      <c r="C785" s="28"/>
      <c r="D785" s="27"/>
      <c r="E785" s="28"/>
      <c r="F785" s="27"/>
      <c r="G785" s="28"/>
      <c r="H785" s="31"/>
      <c r="I785" s="31"/>
      <c r="J785" s="30"/>
      <c r="K785" s="30"/>
      <c r="L785" s="28"/>
      <c r="M785" s="31"/>
      <c r="N785" s="32"/>
      <c r="O785" s="28"/>
      <c r="P785" s="32"/>
      <c r="Q785" s="32"/>
      <c r="R785" s="31"/>
      <c r="S785" s="31"/>
      <c r="T785" s="30"/>
      <c r="U785" s="30"/>
      <c r="V785" s="30"/>
      <c r="W785" s="30"/>
      <c r="X785" s="30"/>
      <c r="Y785" s="30"/>
      <c r="Z785" s="30"/>
      <c r="AA785" s="30"/>
    </row>
    <row r="786" spans="1:27" ht="13.2" x14ac:dyDescent="0.25">
      <c r="A786" s="78"/>
      <c r="B786" s="28"/>
      <c r="C786" s="28"/>
      <c r="D786" s="27"/>
      <c r="E786" s="28"/>
      <c r="F786" s="27"/>
      <c r="G786" s="28"/>
      <c r="H786" s="31"/>
      <c r="I786" s="31"/>
      <c r="J786" s="30"/>
      <c r="K786" s="30"/>
      <c r="L786" s="28"/>
      <c r="M786" s="31"/>
      <c r="N786" s="32"/>
      <c r="O786" s="28"/>
      <c r="P786" s="32"/>
      <c r="Q786" s="32"/>
      <c r="R786" s="31"/>
      <c r="S786" s="31"/>
      <c r="T786" s="30"/>
      <c r="U786" s="30"/>
      <c r="V786" s="30"/>
      <c r="W786" s="30"/>
      <c r="X786" s="30"/>
      <c r="Y786" s="30"/>
      <c r="Z786" s="30"/>
      <c r="AA786" s="30"/>
    </row>
    <row r="787" spans="1:27" ht="13.2" x14ac:dyDescent="0.25">
      <c r="A787" s="78"/>
      <c r="B787" s="28"/>
      <c r="C787" s="28"/>
      <c r="D787" s="27"/>
      <c r="E787" s="28"/>
      <c r="F787" s="27"/>
      <c r="G787" s="28"/>
      <c r="H787" s="31"/>
      <c r="I787" s="31"/>
      <c r="J787" s="30"/>
      <c r="K787" s="30"/>
      <c r="L787" s="28"/>
      <c r="M787" s="31"/>
      <c r="N787" s="32"/>
      <c r="O787" s="28"/>
      <c r="P787" s="32"/>
      <c r="Q787" s="32"/>
      <c r="R787" s="31"/>
      <c r="S787" s="31"/>
      <c r="T787" s="30"/>
      <c r="U787" s="30"/>
      <c r="V787" s="30"/>
      <c r="W787" s="30"/>
      <c r="X787" s="30"/>
      <c r="Y787" s="30"/>
      <c r="Z787" s="30"/>
      <c r="AA787" s="30"/>
    </row>
    <row r="788" spans="1:27" ht="13.2" x14ac:dyDescent="0.25">
      <c r="A788" s="78"/>
      <c r="B788" s="28"/>
      <c r="C788" s="28"/>
      <c r="D788" s="27"/>
      <c r="E788" s="28"/>
      <c r="F788" s="27"/>
      <c r="G788" s="28"/>
      <c r="H788" s="31"/>
      <c r="I788" s="31"/>
      <c r="J788" s="30"/>
      <c r="K788" s="30"/>
      <c r="L788" s="28"/>
      <c r="M788" s="31"/>
      <c r="N788" s="32"/>
      <c r="O788" s="28"/>
      <c r="P788" s="32"/>
      <c r="Q788" s="32"/>
      <c r="R788" s="31"/>
      <c r="S788" s="31"/>
      <c r="T788" s="30"/>
      <c r="U788" s="30"/>
      <c r="V788" s="30"/>
      <c r="W788" s="30"/>
      <c r="X788" s="30"/>
      <c r="Y788" s="30"/>
      <c r="Z788" s="30"/>
      <c r="AA788" s="30"/>
    </row>
    <row r="789" spans="1:27" ht="13.2" x14ac:dyDescent="0.25">
      <c r="A789" s="78"/>
      <c r="B789" s="28"/>
      <c r="C789" s="28"/>
      <c r="D789" s="27"/>
      <c r="E789" s="28"/>
      <c r="F789" s="27"/>
      <c r="G789" s="28"/>
      <c r="H789" s="31"/>
      <c r="I789" s="31"/>
      <c r="J789" s="30"/>
      <c r="K789" s="30"/>
      <c r="L789" s="28"/>
      <c r="M789" s="31"/>
      <c r="N789" s="32"/>
      <c r="O789" s="28"/>
      <c r="P789" s="32"/>
      <c r="Q789" s="32"/>
      <c r="R789" s="31"/>
      <c r="S789" s="31"/>
      <c r="T789" s="30"/>
      <c r="U789" s="30"/>
      <c r="V789" s="30"/>
      <c r="W789" s="30"/>
      <c r="X789" s="30"/>
      <c r="Y789" s="30"/>
      <c r="Z789" s="30"/>
      <c r="AA789" s="30"/>
    </row>
    <row r="790" spans="1:27" ht="13.2" x14ac:dyDescent="0.25">
      <c r="A790" s="78"/>
      <c r="B790" s="28"/>
      <c r="C790" s="28"/>
      <c r="D790" s="27"/>
      <c r="E790" s="28"/>
      <c r="F790" s="27"/>
      <c r="G790" s="28"/>
      <c r="H790" s="31"/>
      <c r="I790" s="31"/>
      <c r="J790" s="30"/>
      <c r="K790" s="30"/>
      <c r="L790" s="28"/>
      <c r="M790" s="31"/>
      <c r="N790" s="32"/>
      <c r="O790" s="28"/>
      <c r="P790" s="32"/>
      <c r="Q790" s="32"/>
      <c r="R790" s="31"/>
      <c r="S790" s="31"/>
      <c r="T790" s="30"/>
      <c r="U790" s="30"/>
      <c r="V790" s="30"/>
      <c r="W790" s="30"/>
      <c r="X790" s="30"/>
      <c r="Y790" s="30"/>
      <c r="Z790" s="30"/>
      <c r="AA790" s="30"/>
    </row>
    <row r="791" spans="1:27" ht="13.2" x14ac:dyDescent="0.25">
      <c r="A791" s="78"/>
      <c r="B791" s="28"/>
      <c r="C791" s="28"/>
      <c r="D791" s="27"/>
      <c r="E791" s="28"/>
      <c r="F791" s="27"/>
      <c r="G791" s="28"/>
      <c r="H791" s="31"/>
      <c r="I791" s="31"/>
      <c r="J791" s="30"/>
      <c r="K791" s="30"/>
      <c r="L791" s="28"/>
      <c r="M791" s="31"/>
      <c r="N791" s="32"/>
      <c r="O791" s="28"/>
      <c r="P791" s="32"/>
      <c r="Q791" s="32"/>
      <c r="R791" s="31"/>
      <c r="S791" s="31"/>
      <c r="T791" s="30"/>
      <c r="U791" s="30"/>
      <c r="V791" s="30"/>
      <c r="W791" s="30"/>
      <c r="X791" s="30"/>
      <c r="Y791" s="30"/>
      <c r="Z791" s="30"/>
      <c r="AA791" s="30"/>
    </row>
    <row r="792" spans="1:27" ht="13.2" x14ac:dyDescent="0.25">
      <c r="A792" s="78"/>
      <c r="B792" s="28"/>
      <c r="C792" s="28"/>
      <c r="D792" s="27"/>
      <c r="E792" s="28"/>
      <c r="F792" s="27"/>
      <c r="G792" s="28"/>
      <c r="H792" s="31"/>
      <c r="I792" s="31"/>
      <c r="J792" s="30"/>
      <c r="K792" s="30"/>
      <c r="L792" s="28"/>
      <c r="M792" s="31"/>
      <c r="N792" s="32"/>
      <c r="O792" s="28"/>
      <c r="P792" s="32"/>
      <c r="Q792" s="32"/>
      <c r="R792" s="31"/>
      <c r="S792" s="31"/>
      <c r="T792" s="30"/>
      <c r="U792" s="30"/>
      <c r="V792" s="30"/>
      <c r="W792" s="30"/>
      <c r="X792" s="30"/>
      <c r="Y792" s="30"/>
      <c r="Z792" s="30"/>
      <c r="AA792" s="30"/>
    </row>
    <row r="793" spans="1:27" ht="13.2" x14ac:dyDescent="0.25">
      <c r="A793" s="78"/>
      <c r="B793" s="28"/>
      <c r="C793" s="28"/>
      <c r="D793" s="27"/>
      <c r="E793" s="28"/>
      <c r="F793" s="27"/>
      <c r="G793" s="28"/>
      <c r="H793" s="31"/>
      <c r="I793" s="31"/>
      <c r="J793" s="30"/>
      <c r="K793" s="30"/>
      <c r="L793" s="28"/>
      <c r="M793" s="31"/>
      <c r="N793" s="32"/>
      <c r="O793" s="28"/>
      <c r="P793" s="32"/>
      <c r="Q793" s="32"/>
      <c r="R793" s="31"/>
      <c r="S793" s="31"/>
      <c r="T793" s="30"/>
      <c r="U793" s="30"/>
      <c r="V793" s="30"/>
      <c r="W793" s="30"/>
      <c r="X793" s="30"/>
      <c r="Y793" s="30"/>
      <c r="Z793" s="30"/>
      <c r="AA793" s="30"/>
    </row>
    <row r="794" spans="1:27" ht="13.2" x14ac:dyDescent="0.25">
      <c r="A794" s="78"/>
      <c r="B794" s="28"/>
      <c r="C794" s="28"/>
      <c r="D794" s="27"/>
      <c r="E794" s="28"/>
      <c r="F794" s="27"/>
      <c r="G794" s="28"/>
      <c r="H794" s="31"/>
      <c r="I794" s="31"/>
      <c r="J794" s="30"/>
      <c r="K794" s="30"/>
      <c r="L794" s="28"/>
      <c r="M794" s="31"/>
      <c r="N794" s="32"/>
      <c r="O794" s="28"/>
      <c r="P794" s="32"/>
      <c r="Q794" s="32"/>
      <c r="R794" s="31"/>
      <c r="S794" s="31"/>
      <c r="T794" s="30"/>
      <c r="U794" s="30"/>
      <c r="V794" s="30"/>
      <c r="W794" s="30"/>
      <c r="X794" s="30"/>
      <c r="Y794" s="30"/>
      <c r="Z794" s="30"/>
      <c r="AA794" s="30"/>
    </row>
    <row r="795" spans="1:27" ht="13.2" x14ac:dyDescent="0.25">
      <c r="A795" s="78"/>
      <c r="B795" s="28"/>
      <c r="C795" s="28"/>
      <c r="D795" s="27"/>
      <c r="E795" s="28"/>
      <c r="F795" s="27"/>
      <c r="G795" s="28"/>
      <c r="H795" s="31"/>
      <c r="I795" s="31"/>
      <c r="J795" s="30"/>
      <c r="K795" s="30"/>
      <c r="L795" s="28"/>
      <c r="M795" s="31"/>
      <c r="N795" s="32"/>
      <c r="O795" s="28"/>
      <c r="P795" s="32"/>
      <c r="Q795" s="32"/>
      <c r="R795" s="31"/>
      <c r="S795" s="31"/>
      <c r="T795" s="30"/>
      <c r="U795" s="30"/>
      <c r="V795" s="30"/>
      <c r="W795" s="30"/>
      <c r="X795" s="30"/>
      <c r="Y795" s="30"/>
      <c r="Z795" s="30"/>
      <c r="AA795" s="30"/>
    </row>
    <row r="796" spans="1:27" ht="13.2" x14ac:dyDescent="0.25">
      <c r="A796" s="78"/>
      <c r="B796" s="28"/>
      <c r="C796" s="28"/>
      <c r="D796" s="27"/>
      <c r="E796" s="28"/>
      <c r="F796" s="27"/>
      <c r="G796" s="28"/>
      <c r="H796" s="31"/>
      <c r="I796" s="31"/>
      <c r="J796" s="30"/>
      <c r="K796" s="30"/>
      <c r="L796" s="28"/>
      <c r="M796" s="31"/>
      <c r="N796" s="32"/>
      <c r="O796" s="28"/>
      <c r="P796" s="32"/>
      <c r="Q796" s="32"/>
      <c r="R796" s="31"/>
      <c r="S796" s="31"/>
      <c r="T796" s="30"/>
      <c r="U796" s="30"/>
      <c r="V796" s="30"/>
      <c r="W796" s="30"/>
      <c r="X796" s="30"/>
      <c r="Y796" s="30"/>
      <c r="Z796" s="30"/>
      <c r="AA796" s="30"/>
    </row>
    <row r="797" spans="1:27" ht="13.2" x14ac:dyDescent="0.25">
      <c r="A797" s="78"/>
      <c r="B797" s="28"/>
      <c r="C797" s="28"/>
      <c r="D797" s="27"/>
      <c r="E797" s="28"/>
      <c r="F797" s="27"/>
      <c r="G797" s="28"/>
      <c r="H797" s="31"/>
      <c r="I797" s="31"/>
      <c r="J797" s="30"/>
      <c r="K797" s="30"/>
      <c r="L797" s="28"/>
      <c r="M797" s="31"/>
      <c r="N797" s="32"/>
      <c r="O797" s="28"/>
      <c r="P797" s="32"/>
      <c r="Q797" s="32"/>
      <c r="R797" s="31"/>
      <c r="S797" s="31"/>
      <c r="T797" s="30"/>
      <c r="U797" s="30"/>
      <c r="V797" s="30"/>
      <c r="W797" s="30"/>
      <c r="X797" s="30"/>
      <c r="Y797" s="30"/>
      <c r="Z797" s="30"/>
      <c r="AA797" s="30"/>
    </row>
    <row r="798" spans="1:27" ht="13.2" x14ac:dyDescent="0.25">
      <c r="A798" s="78"/>
      <c r="B798" s="28"/>
      <c r="C798" s="28"/>
      <c r="D798" s="27"/>
      <c r="E798" s="28"/>
      <c r="F798" s="27"/>
      <c r="G798" s="28"/>
      <c r="H798" s="31"/>
      <c r="I798" s="31"/>
      <c r="J798" s="30"/>
      <c r="K798" s="30"/>
      <c r="L798" s="28"/>
      <c r="M798" s="31"/>
      <c r="N798" s="32"/>
      <c r="O798" s="28"/>
      <c r="P798" s="32"/>
      <c r="Q798" s="32"/>
      <c r="R798" s="31"/>
      <c r="S798" s="31"/>
      <c r="T798" s="30"/>
      <c r="U798" s="30"/>
      <c r="V798" s="30"/>
      <c r="W798" s="30"/>
      <c r="X798" s="30"/>
      <c r="Y798" s="30"/>
      <c r="Z798" s="30"/>
      <c r="AA798" s="30"/>
    </row>
    <row r="799" spans="1:27" ht="13.2" x14ac:dyDescent="0.25">
      <c r="A799" s="78"/>
      <c r="B799" s="28"/>
      <c r="C799" s="28"/>
      <c r="D799" s="27"/>
      <c r="E799" s="28"/>
      <c r="F799" s="27"/>
      <c r="G799" s="28"/>
      <c r="H799" s="31"/>
      <c r="I799" s="31"/>
      <c r="J799" s="30"/>
      <c r="K799" s="30"/>
      <c r="L799" s="28"/>
      <c r="M799" s="31"/>
      <c r="N799" s="32"/>
      <c r="O799" s="28"/>
      <c r="P799" s="32"/>
      <c r="Q799" s="32"/>
      <c r="R799" s="31"/>
      <c r="S799" s="31"/>
      <c r="T799" s="30"/>
      <c r="U799" s="30"/>
      <c r="V799" s="30"/>
      <c r="W799" s="30"/>
      <c r="X799" s="30"/>
      <c r="Y799" s="30"/>
      <c r="Z799" s="30"/>
      <c r="AA799" s="30"/>
    </row>
    <row r="800" spans="1:27" ht="13.2" x14ac:dyDescent="0.25">
      <c r="A800" s="78"/>
      <c r="B800" s="28"/>
      <c r="C800" s="28"/>
      <c r="D800" s="27"/>
      <c r="E800" s="28"/>
      <c r="F800" s="27"/>
      <c r="G800" s="28"/>
      <c r="H800" s="31"/>
      <c r="I800" s="31"/>
      <c r="J800" s="30"/>
      <c r="K800" s="30"/>
      <c r="L800" s="28"/>
      <c r="M800" s="31"/>
      <c r="N800" s="32"/>
      <c r="O800" s="28"/>
      <c r="P800" s="32"/>
      <c r="Q800" s="32"/>
      <c r="R800" s="31"/>
      <c r="S800" s="31"/>
      <c r="T800" s="30"/>
      <c r="U800" s="30"/>
      <c r="V800" s="30"/>
      <c r="W800" s="30"/>
      <c r="X800" s="30"/>
      <c r="Y800" s="30"/>
      <c r="Z800" s="30"/>
      <c r="AA800" s="30"/>
    </row>
    <row r="801" spans="1:27" ht="13.2" x14ac:dyDescent="0.25">
      <c r="A801" s="78"/>
      <c r="B801" s="28"/>
      <c r="C801" s="28"/>
      <c r="D801" s="27"/>
      <c r="E801" s="28"/>
      <c r="F801" s="27"/>
      <c r="G801" s="28"/>
      <c r="H801" s="31"/>
      <c r="I801" s="31"/>
      <c r="J801" s="30"/>
      <c r="K801" s="30"/>
      <c r="L801" s="28"/>
      <c r="M801" s="31"/>
      <c r="N801" s="32"/>
      <c r="O801" s="28"/>
      <c r="P801" s="32"/>
      <c r="Q801" s="32"/>
      <c r="R801" s="31"/>
      <c r="S801" s="31"/>
      <c r="T801" s="30"/>
      <c r="U801" s="30"/>
      <c r="V801" s="30"/>
      <c r="W801" s="30"/>
      <c r="X801" s="30"/>
      <c r="Y801" s="30"/>
      <c r="Z801" s="30"/>
      <c r="AA801" s="30"/>
    </row>
    <row r="802" spans="1:27" ht="13.2" x14ac:dyDescent="0.25">
      <c r="A802" s="78"/>
      <c r="B802" s="28"/>
      <c r="C802" s="28"/>
      <c r="D802" s="27"/>
      <c r="E802" s="28"/>
      <c r="F802" s="27"/>
      <c r="G802" s="28"/>
      <c r="H802" s="31"/>
      <c r="I802" s="31"/>
      <c r="J802" s="30"/>
      <c r="K802" s="30"/>
      <c r="L802" s="28"/>
      <c r="M802" s="31"/>
      <c r="N802" s="32"/>
      <c r="O802" s="28"/>
      <c r="P802" s="32"/>
      <c r="Q802" s="32"/>
      <c r="R802" s="31"/>
      <c r="S802" s="31"/>
      <c r="T802" s="30"/>
      <c r="U802" s="30"/>
      <c r="V802" s="30"/>
      <c r="W802" s="30"/>
      <c r="X802" s="30"/>
      <c r="Y802" s="30"/>
      <c r="Z802" s="30"/>
      <c r="AA802" s="30"/>
    </row>
    <row r="803" spans="1:27" ht="13.2" x14ac:dyDescent="0.25">
      <c r="A803" s="78"/>
      <c r="B803" s="28"/>
      <c r="C803" s="28"/>
      <c r="D803" s="27"/>
      <c r="E803" s="28"/>
      <c r="F803" s="27"/>
      <c r="G803" s="28"/>
      <c r="H803" s="31"/>
      <c r="I803" s="31"/>
      <c r="J803" s="30"/>
      <c r="K803" s="30"/>
      <c r="L803" s="28"/>
      <c r="M803" s="31"/>
      <c r="N803" s="32"/>
      <c r="O803" s="28"/>
      <c r="P803" s="32"/>
      <c r="Q803" s="32"/>
      <c r="R803" s="31"/>
      <c r="S803" s="31"/>
      <c r="T803" s="30"/>
      <c r="U803" s="30"/>
      <c r="V803" s="30"/>
      <c r="W803" s="30"/>
      <c r="X803" s="30"/>
      <c r="Y803" s="30"/>
      <c r="Z803" s="30"/>
      <c r="AA803" s="30"/>
    </row>
    <row r="804" spans="1:27" ht="13.2" x14ac:dyDescent="0.25">
      <c r="A804" s="78"/>
      <c r="B804" s="28"/>
      <c r="C804" s="28"/>
      <c r="D804" s="27"/>
      <c r="E804" s="28"/>
      <c r="F804" s="27"/>
      <c r="G804" s="28"/>
      <c r="H804" s="31"/>
      <c r="I804" s="31"/>
      <c r="J804" s="30"/>
      <c r="K804" s="30"/>
      <c r="L804" s="28"/>
      <c r="M804" s="31"/>
      <c r="N804" s="32"/>
      <c r="O804" s="28"/>
      <c r="P804" s="32"/>
      <c r="Q804" s="32"/>
      <c r="R804" s="31"/>
      <c r="S804" s="31"/>
      <c r="T804" s="30"/>
      <c r="U804" s="30"/>
      <c r="V804" s="30"/>
      <c r="W804" s="30"/>
      <c r="X804" s="30"/>
      <c r="Y804" s="30"/>
      <c r="Z804" s="30"/>
      <c r="AA804" s="30"/>
    </row>
    <row r="805" spans="1:27" ht="13.2" x14ac:dyDescent="0.25">
      <c r="A805" s="78"/>
      <c r="B805" s="28"/>
      <c r="C805" s="28"/>
      <c r="D805" s="27"/>
      <c r="E805" s="28"/>
      <c r="F805" s="27"/>
      <c r="G805" s="28"/>
      <c r="H805" s="31"/>
      <c r="I805" s="31"/>
      <c r="J805" s="30"/>
      <c r="K805" s="30"/>
      <c r="L805" s="28"/>
      <c r="M805" s="31"/>
      <c r="N805" s="32"/>
      <c r="O805" s="28"/>
      <c r="P805" s="32"/>
      <c r="Q805" s="32"/>
      <c r="R805" s="31"/>
      <c r="S805" s="31"/>
      <c r="T805" s="30"/>
      <c r="U805" s="30"/>
      <c r="V805" s="30"/>
      <c r="W805" s="30"/>
      <c r="X805" s="30"/>
      <c r="Y805" s="30"/>
      <c r="Z805" s="30"/>
      <c r="AA805" s="30"/>
    </row>
    <row r="806" spans="1:27" ht="13.2" x14ac:dyDescent="0.25">
      <c r="A806" s="78"/>
      <c r="B806" s="28"/>
      <c r="C806" s="28"/>
      <c r="D806" s="27"/>
      <c r="E806" s="28"/>
      <c r="F806" s="27"/>
      <c r="G806" s="28"/>
      <c r="H806" s="31"/>
      <c r="I806" s="31"/>
      <c r="J806" s="30"/>
      <c r="K806" s="30"/>
      <c r="L806" s="28"/>
      <c r="M806" s="31"/>
      <c r="N806" s="32"/>
      <c r="O806" s="28"/>
      <c r="P806" s="32"/>
      <c r="Q806" s="32"/>
      <c r="R806" s="31"/>
      <c r="S806" s="31"/>
      <c r="T806" s="30"/>
      <c r="U806" s="30"/>
      <c r="V806" s="30"/>
      <c r="W806" s="30"/>
      <c r="X806" s="30"/>
      <c r="Y806" s="30"/>
      <c r="Z806" s="30"/>
      <c r="AA806" s="30"/>
    </row>
    <row r="807" spans="1:27" ht="13.2" x14ac:dyDescent="0.25">
      <c r="A807" s="78"/>
      <c r="B807" s="28"/>
      <c r="C807" s="28"/>
      <c r="D807" s="27"/>
      <c r="E807" s="28"/>
      <c r="F807" s="27"/>
      <c r="G807" s="28"/>
      <c r="H807" s="31"/>
      <c r="I807" s="31"/>
      <c r="J807" s="30"/>
      <c r="K807" s="30"/>
      <c r="L807" s="28"/>
      <c r="M807" s="31"/>
      <c r="N807" s="32"/>
      <c r="O807" s="28"/>
      <c r="P807" s="32"/>
      <c r="Q807" s="32"/>
      <c r="R807" s="31"/>
      <c r="S807" s="31"/>
      <c r="T807" s="30"/>
      <c r="U807" s="30"/>
      <c r="V807" s="30"/>
      <c r="W807" s="30"/>
      <c r="X807" s="30"/>
      <c r="Y807" s="30"/>
      <c r="Z807" s="30"/>
      <c r="AA807" s="30"/>
    </row>
    <row r="808" spans="1:27" ht="13.2" x14ac:dyDescent="0.25">
      <c r="A808" s="78"/>
      <c r="B808" s="28"/>
      <c r="C808" s="28"/>
      <c r="D808" s="27"/>
      <c r="E808" s="28"/>
      <c r="F808" s="27"/>
      <c r="G808" s="28"/>
      <c r="H808" s="31"/>
      <c r="I808" s="31"/>
      <c r="J808" s="30"/>
      <c r="K808" s="30"/>
      <c r="L808" s="28"/>
      <c r="M808" s="31"/>
      <c r="N808" s="32"/>
      <c r="O808" s="28"/>
      <c r="P808" s="32"/>
      <c r="Q808" s="32"/>
      <c r="R808" s="31"/>
      <c r="S808" s="31"/>
      <c r="T808" s="30"/>
      <c r="U808" s="30"/>
      <c r="V808" s="30"/>
      <c r="W808" s="30"/>
      <c r="X808" s="30"/>
      <c r="Y808" s="30"/>
      <c r="Z808" s="30"/>
      <c r="AA808" s="30"/>
    </row>
    <row r="809" spans="1:27" ht="13.2" x14ac:dyDescent="0.25">
      <c r="A809" s="78"/>
      <c r="B809" s="28"/>
      <c r="C809" s="28"/>
      <c r="D809" s="27"/>
      <c r="E809" s="28"/>
      <c r="F809" s="27"/>
      <c r="G809" s="28"/>
      <c r="H809" s="31"/>
      <c r="I809" s="31"/>
      <c r="J809" s="30"/>
      <c r="K809" s="30"/>
      <c r="L809" s="28"/>
      <c r="M809" s="31"/>
      <c r="N809" s="32"/>
      <c r="O809" s="28"/>
      <c r="P809" s="32"/>
      <c r="Q809" s="32"/>
      <c r="R809" s="31"/>
      <c r="S809" s="31"/>
      <c r="T809" s="30"/>
      <c r="U809" s="30"/>
      <c r="V809" s="30"/>
      <c r="W809" s="30"/>
      <c r="X809" s="30"/>
      <c r="Y809" s="30"/>
      <c r="Z809" s="30"/>
      <c r="AA809" s="30"/>
    </row>
    <row r="810" spans="1:27" ht="13.2" x14ac:dyDescent="0.25">
      <c r="A810" s="78"/>
      <c r="B810" s="28"/>
      <c r="C810" s="28"/>
      <c r="D810" s="27"/>
      <c r="E810" s="28"/>
      <c r="F810" s="27"/>
      <c r="G810" s="28"/>
      <c r="H810" s="31"/>
      <c r="I810" s="31"/>
      <c r="J810" s="30"/>
      <c r="K810" s="30"/>
      <c r="L810" s="28"/>
      <c r="M810" s="31"/>
      <c r="N810" s="32"/>
      <c r="O810" s="28"/>
      <c r="P810" s="32"/>
      <c r="Q810" s="32"/>
      <c r="R810" s="31"/>
      <c r="S810" s="31"/>
      <c r="T810" s="30"/>
      <c r="U810" s="30"/>
      <c r="V810" s="30"/>
      <c r="W810" s="30"/>
      <c r="X810" s="30"/>
      <c r="Y810" s="30"/>
      <c r="Z810" s="30"/>
      <c r="AA810" s="30"/>
    </row>
    <row r="811" spans="1:27" ht="13.2" x14ac:dyDescent="0.25">
      <c r="A811" s="78"/>
      <c r="B811" s="28"/>
      <c r="C811" s="28"/>
      <c r="D811" s="27"/>
      <c r="E811" s="28"/>
      <c r="F811" s="27"/>
      <c r="G811" s="28"/>
      <c r="H811" s="31"/>
      <c r="I811" s="31"/>
      <c r="J811" s="30"/>
      <c r="K811" s="30"/>
      <c r="L811" s="28"/>
      <c r="M811" s="31"/>
      <c r="N811" s="32"/>
      <c r="O811" s="28"/>
      <c r="P811" s="32"/>
      <c r="Q811" s="32"/>
      <c r="R811" s="31"/>
      <c r="S811" s="31"/>
      <c r="T811" s="30"/>
      <c r="U811" s="30"/>
      <c r="V811" s="30"/>
      <c r="W811" s="30"/>
      <c r="X811" s="30"/>
      <c r="Y811" s="30"/>
      <c r="Z811" s="30"/>
      <c r="AA811" s="30"/>
    </row>
    <row r="812" spans="1:27" ht="13.2" x14ac:dyDescent="0.25">
      <c r="A812" s="78"/>
      <c r="B812" s="28"/>
      <c r="C812" s="28"/>
      <c r="D812" s="27"/>
      <c r="E812" s="28"/>
      <c r="F812" s="27"/>
      <c r="G812" s="28"/>
      <c r="H812" s="31"/>
      <c r="I812" s="31"/>
      <c r="J812" s="30"/>
      <c r="K812" s="30"/>
      <c r="L812" s="28"/>
      <c r="M812" s="31"/>
      <c r="N812" s="32"/>
      <c r="O812" s="28"/>
      <c r="P812" s="32"/>
      <c r="Q812" s="32"/>
      <c r="R812" s="31"/>
      <c r="S812" s="31"/>
      <c r="T812" s="30"/>
      <c r="U812" s="30"/>
      <c r="V812" s="30"/>
      <c r="W812" s="30"/>
      <c r="X812" s="30"/>
      <c r="Y812" s="30"/>
      <c r="Z812" s="30"/>
      <c r="AA812" s="30"/>
    </row>
    <row r="813" spans="1:27" ht="13.2" x14ac:dyDescent="0.25">
      <c r="A813" s="78"/>
      <c r="B813" s="28"/>
      <c r="C813" s="28"/>
      <c r="D813" s="27"/>
      <c r="E813" s="28"/>
      <c r="F813" s="27"/>
      <c r="G813" s="28"/>
      <c r="H813" s="31"/>
      <c r="I813" s="31"/>
      <c r="J813" s="30"/>
      <c r="K813" s="30"/>
      <c r="L813" s="28"/>
      <c r="M813" s="31"/>
      <c r="N813" s="32"/>
      <c r="O813" s="28"/>
      <c r="P813" s="32"/>
      <c r="Q813" s="32"/>
      <c r="R813" s="31"/>
      <c r="S813" s="31"/>
      <c r="T813" s="30"/>
      <c r="U813" s="30"/>
      <c r="V813" s="30"/>
      <c r="W813" s="30"/>
      <c r="X813" s="30"/>
      <c r="Y813" s="30"/>
      <c r="Z813" s="30"/>
      <c r="AA813" s="30"/>
    </row>
    <row r="814" spans="1:27" ht="13.2" x14ac:dyDescent="0.25">
      <c r="A814" s="78"/>
      <c r="B814" s="28"/>
      <c r="C814" s="28"/>
      <c r="D814" s="27"/>
      <c r="E814" s="28"/>
      <c r="F814" s="27"/>
      <c r="G814" s="28"/>
      <c r="H814" s="31"/>
      <c r="I814" s="31"/>
      <c r="J814" s="30"/>
      <c r="K814" s="30"/>
      <c r="L814" s="28"/>
      <c r="M814" s="31"/>
      <c r="N814" s="32"/>
      <c r="O814" s="28"/>
      <c r="P814" s="32"/>
      <c r="Q814" s="32"/>
      <c r="R814" s="31"/>
      <c r="S814" s="31"/>
      <c r="T814" s="30"/>
      <c r="U814" s="30"/>
      <c r="V814" s="30"/>
      <c r="W814" s="30"/>
      <c r="X814" s="30"/>
      <c r="Y814" s="30"/>
      <c r="Z814" s="30"/>
      <c r="AA814" s="30"/>
    </row>
    <row r="815" spans="1:27" ht="13.2" x14ac:dyDescent="0.25">
      <c r="A815" s="78"/>
      <c r="B815" s="28"/>
      <c r="C815" s="28"/>
      <c r="D815" s="27"/>
      <c r="E815" s="28"/>
      <c r="F815" s="27"/>
      <c r="G815" s="28"/>
      <c r="H815" s="31"/>
      <c r="I815" s="31"/>
      <c r="J815" s="30"/>
      <c r="K815" s="30"/>
      <c r="L815" s="28"/>
      <c r="M815" s="31"/>
      <c r="N815" s="32"/>
      <c r="O815" s="28"/>
      <c r="P815" s="32"/>
      <c r="Q815" s="32"/>
      <c r="R815" s="31"/>
      <c r="S815" s="31"/>
      <c r="T815" s="30"/>
      <c r="U815" s="30"/>
      <c r="V815" s="30"/>
      <c r="W815" s="30"/>
      <c r="X815" s="30"/>
      <c r="Y815" s="30"/>
      <c r="Z815" s="30"/>
      <c r="AA815" s="30"/>
    </row>
    <row r="816" spans="1:27" ht="13.2" x14ac:dyDescent="0.25">
      <c r="A816" s="78"/>
      <c r="B816" s="28"/>
      <c r="C816" s="28"/>
      <c r="D816" s="27"/>
      <c r="E816" s="28"/>
      <c r="F816" s="27"/>
      <c r="G816" s="28"/>
      <c r="H816" s="31"/>
      <c r="I816" s="31"/>
      <c r="J816" s="30"/>
      <c r="K816" s="30"/>
      <c r="L816" s="28"/>
      <c r="M816" s="31"/>
      <c r="N816" s="32"/>
      <c r="O816" s="28"/>
      <c r="P816" s="32"/>
      <c r="Q816" s="32"/>
      <c r="R816" s="31"/>
      <c r="S816" s="31"/>
      <c r="T816" s="30"/>
      <c r="U816" s="30"/>
      <c r="V816" s="30"/>
      <c r="W816" s="30"/>
      <c r="X816" s="30"/>
      <c r="Y816" s="30"/>
      <c r="Z816" s="30"/>
      <c r="AA816" s="30"/>
    </row>
    <row r="817" spans="1:27" ht="13.2" x14ac:dyDescent="0.25">
      <c r="A817" s="78"/>
      <c r="B817" s="28"/>
      <c r="C817" s="28"/>
      <c r="D817" s="27"/>
      <c r="E817" s="28"/>
      <c r="F817" s="27"/>
      <c r="G817" s="28"/>
      <c r="H817" s="31"/>
      <c r="I817" s="31"/>
      <c r="J817" s="30"/>
      <c r="K817" s="30"/>
      <c r="L817" s="28"/>
      <c r="M817" s="31"/>
      <c r="N817" s="32"/>
      <c r="O817" s="28"/>
      <c r="P817" s="32"/>
      <c r="Q817" s="32"/>
      <c r="R817" s="31"/>
      <c r="S817" s="31"/>
      <c r="T817" s="30"/>
      <c r="U817" s="30"/>
      <c r="V817" s="30"/>
      <c r="W817" s="30"/>
      <c r="X817" s="30"/>
      <c r="Y817" s="30"/>
      <c r="Z817" s="30"/>
      <c r="AA817" s="30"/>
    </row>
    <row r="818" spans="1:27" ht="13.2" x14ac:dyDescent="0.25">
      <c r="A818" s="78"/>
      <c r="B818" s="28"/>
      <c r="C818" s="28"/>
      <c r="D818" s="27"/>
      <c r="E818" s="28"/>
      <c r="F818" s="27"/>
      <c r="G818" s="28"/>
      <c r="H818" s="31"/>
      <c r="I818" s="31"/>
      <c r="J818" s="30"/>
      <c r="K818" s="30"/>
      <c r="L818" s="28"/>
      <c r="M818" s="31"/>
      <c r="N818" s="32"/>
      <c r="O818" s="28"/>
      <c r="P818" s="32"/>
      <c r="Q818" s="32"/>
      <c r="R818" s="31"/>
      <c r="S818" s="31"/>
      <c r="T818" s="30"/>
      <c r="U818" s="30"/>
      <c r="V818" s="30"/>
      <c r="W818" s="30"/>
      <c r="X818" s="30"/>
      <c r="Y818" s="30"/>
      <c r="Z818" s="30"/>
      <c r="AA818" s="30"/>
    </row>
    <row r="819" spans="1:27" ht="13.2" x14ac:dyDescent="0.25">
      <c r="A819" s="78"/>
      <c r="B819" s="28"/>
      <c r="C819" s="28"/>
      <c r="D819" s="27"/>
      <c r="E819" s="28"/>
      <c r="F819" s="27"/>
      <c r="G819" s="28"/>
      <c r="H819" s="31"/>
      <c r="I819" s="31"/>
      <c r="J819" s="30"/>
      <c r="K819" s="30"/>
      <c r="L819" s="28"/>
      <c r="M819" s="31"/>
      <c r="N819" s="32"/>
      <c r="O819" s="28"/>
      <c r="P819" s="32"/>
      <c r="Q819" s="32"/>
      <c r="R819" s="31"/>
      <c r="S819" s="31"/>
      <c r="T819" s="30"/>
      <c r="U819" s="30"/>
      <c r="V819" s="30"/>
      <c r="W819" s="30"/>
      <c r="X819" s="30"/>
      <c r="Y819" s="30"/>
      <c r="Z819" s="30"/>
      <c r="AA819" s="30"/>
    </row>
    <row r="820" spans="1:27" ht="13.2" x14ac:dyDescent="0.25">
      <c r="A820" s="78"/>
      <c r="B820" s="28"/>
      <c r="C820" s="28"/>
      <c r="D820" s="27"/>
      <c r="E820" s="28"/>
      <c r="F820" s="27"/>
      <c r="G820" s="28"/>
      <c r="H820" s="31"/>
      <c r="I820" s="31"/>
      <c r="J820" s="30"/>
      <c r="K820" s="30"/>
      <c r="L820" s="28"/>
      <c r="M820" s="31"/>
      <c r="N820" s="32"/>
      <c r="O820" s="28"/>
      <c r="P820" s="32"/>
      <c r="Q820" s="32"/>
      <c r="R820" s="31"/>
      <c r="S820" s="31"/>
      <c r="T820" s="30"/>
      <c r="U820" s="30"/>
      <c r="V820" s="30"/>
      <c r="W820" s="30"/>
      <c r="X820" s="30"/>
      <c r="Y820" s="30"/>
      <c r="Z820" s="30"/>
      <c r="AA820" s="30"/>
    </row>
    <row r="821" spans="1:27" ht="13.2" x14ac:dyDescent="0.25">
      <c r="A821" s="78"/>
      <c r="B821" s="28"/>
      <c r="C821" s="28"/>
      <c r="D821" s="27"/>
      <c r="E821" s="28"/>
      <c r="F821" s="27"/>
      <c r="G821" s="28"/>
      <c r="H821" s="31"/>
      <c r="I821" s="31"/>
      <c r="J821" s="30"/>
      <c r="K821" s="30"/>
      <c r="L821" s="28"/>
      <c r="M821" s="31"/>
      <c r="N821" s="32"/>
      <c r="O821" s="28"/>
      <c r="P821" s="32"/>
      <c r="Q821" s="32"/>
      <c r="R821" s="31"/>
      <c r="S821" s="31"/>
      <c r="T821" s="30"/>
      <c r="U821" s="30"/>
      <c r="V821" s="30"/>
      <c r="W821" s="30"/>
      <c r="X821" s="30"/>
      <c r="Y821" s="30"/>
      <c r="Z821" s="30"/>
      <c r="AA821" s="30"/>
    </row>
    <row r="822" spans="1:27" ht="13.2" x14ac:dyDescent="0.25">
      <c r="A822" s="78"/>
      <c r="B822" s="28"/>
      <c r="C822" s="28"/>
      <c r="D822" s="27"/>
      <c r="E822" s="28"/>
      <c r="F822" s="27"/>
      <c r="G822" s="28"/>
      <c r="H822" s="31"/>
      <c r="I822" s="31"/>
      <c r="J822" s="30"/>
      <c r="K822" s="30"/>
      <c r="L822" s="28"/>
      <c r="M822" s="31"/>
      <c r="N822" s="32"/>
      <c r="O822" s="28"/>
      <c r="P822" s="32"/>
      <c r="Q822" s="32"/>
      <c r="R822" s="31"/>
      <c r="S822" s="31"/>
      <c r="T822" s="30"/>
      <c r="U822" s="30"/>
      <c r="V822" s="30"/>
      <c r="W822" s="30"/>
      <c r="X822" s="30"/>
      <c r="Y822" s="30"/>
      <c r="Z822" s="30"/>
      <c r="AA822" s="30"/>
    </row>
    <row r="823" spans="1:27" ht="13.2" x14ac:dyDescent="0.25">
      <c r="A823" s="78"/>
      <c r="B823" s="28"/>
      <c r="C823" s="28"/>
      <c r="D823" s="27"/>
      <c r="E823" s="28"/>
      <c r="F823" s="27"/>
      <c r="G823" s="28"/>
      <c r="H823" s="31"/>
      <c r="I823" s="31"/>
      <c r="J823" s="30"/>
      <c r="K823" s="30"/>
      <c r="L823" s="28"/>
      <c r="M823" s="31"/>
      <c r="N823" s="32"/>
      <c r="O823" s="28"/>
      <c r="P823" s="32"/>
      <c r="Q823" s="32"/>
      <c r="R823" s="31"/>
      <c r="S823" s="31"/>
      <c r="T823" s="30"/>
      <c r="U823" s="30"/>
      <c r="V823" s="30"/>
      <c r="W823" s="30"/>
      <c r="X823" s="30"/>
      <c r="Y823" s="30"/>
      <c r="Z823" s="30"/>
      <c r="AA823" s="30"/>
    </row>
    <row r="824" spans="1:27" ht="13.2" x14ac:dyDescent="0.25">
      <c r="A824" s="78"/>
      <c r="B824" s="28"/>
      <c r="C824" s="28"/>
      <c r="D824" s="27"/>
      <c r="E824" s="28"/>
      <c r="F824" s="27"/>
      <c r="G824" s="28"/>
      <c r="H824" s="31"/>
      <c r="I824" s="31"/>
      <c r="J824" s="30"/>
      <c r="K824" s="30"/>
      <c r="L824" s="28"/>
      <c r="M824" s="31"/>
      <c r="N824" s="32"/>
      <c r="O824" s="28"/>
      <c r="P824" s="32"/>
      <c r="Q824" s="32"/>
      <c r="R824" s="31"/>
      <c r="S824" s="31"/>
      <c r="T824" s="30"/>
      <c r="U824" s="30"/>
      <c r="V824" s="30"/>
      <c r="W824" s="30"/>
      <c r="X824" s="30"/>
      <c r="Y824" s="30"/>
      <c r="Z824" s="30"/>
      <c r="AA824" s="30"/>
    </row>
    <row r="825" spans="1:27" ht="13.2" x14ac:dyDescent="0.25">
      <c r="A825" s="78"/>
      <c r="B825" s="28"/>
      <c r="C825" s="28"/>
      <c r="D825" s="27"/>
      <c r="E825" s="28"/>
      <c r="F825" s="27"/>
      <c r="G825" s="28"/>
      <c r="H825" s="31"/>
      <c r="I825" s="31"/>
      <c r="J825" s="30"/>
      <c r="K825" s="30"/>
      <c r="L825" s="28"/>
      <c r="M825" s="31"/>
      <c r="N825" s="32"/>
      <c r="O825" s="28"/>
      <c r="P825" s="32"/>
      <c r="Q825" s="32"/>
      <c r="R825" s="31"/>
      <c r="S825" s="31"/>
      <c r="T825" s="30"/>
      <c r="U825" s="30"/>
      <c r="V825" s="30"/>
      <c r="W825" s="30"/>
      <c r="X825" s="30"/>
      <c r="Y825" s="30"/>
      <c r="Z825" s="30"/>
      <c r="AA825" s="30"/>
    </row>
    <row r="826" spans="1:27" ht="13.2" x14ac:dyDescent="0.25">
      <c r="A826" s="78"/>
      <c r="B826" s="28"/>
      <c r="C826" s="28"/>
      <c r="D826" s="27"/>
      <c r="E826" s="28"/>
      <c r="F826" s="27"/>
      <c r="G826" s="28"/>
      <c r="H826" s="31"/>
      <c r="I826" s="31"/>
      <c r="J826" s="30"/>
      <c r="K826" s="30"/>
      <c r="L826" s="28"/>
      <c r="M826" s="31"/>
      <c r="N826" s="32"/>
      <c r="O826" s="28"/>
      <c r="P826" s="32"/>
      <c r="Q826" s="32"/>
      <c r="R826" s="31"/>
      <c r="S826" s="31"/>
      <c r="T826" s="30"/>
      <c r="U826" s="30"/>
      <c r="V826" s="30"/>
      <c r="W826" s="30"/>
      <c r="X826" s="30"/>
      <c r="Y826" s="30"/>
      <c r="Z826" s="30"/>
      <c r="AA826" s="30"/>
    </row>
    <row r="827" spans="1:27" ht="13.2" x14ac:dyDescent="0.25">
      <c r="A827" s="78"/>
      <c r="B827" s="28"/>
      <c r="C827" s="28"/>
      <c r="D827" s="27"/>
      <c r="E827" s="28"/>
      <c r="F827" s="27"/>
      <c r="G827" s="28"/>
      <c r="H827" s="31"/>
      <c r="I827" s="31"/>
      <c r="J827" s="30"/>
      <c r="K827" s="30"/>
      <c r="L827" s="28"/>
      <c r="M827" s="31"/>
      <c r="N827" s="32"/>
      <c r="O827" s="28"/>
      <c r="P827" s="32"/>
      <c r="Q827" s="32"/>
      <c r="R827" s="31"/>
      <c r="S827" s="31"/>
      <c r="T827" s="30"/>
      <c r="U827" s="30"/>
      <c r="V827" s="30"/>
      <c r="W827" s="30"/>
      <c r="X827" s="30"/>
      <c r="Y827" s="30"/>
      <c r="Z827" s="30"/>
      <c r="AA827" s="30"/>
    </row>
    <row r="828" spans="1:27" ht="13.2" x14ac:dyDescent="0.25">
      <c r="A828" s="78"/>
      <c r="B828" s="28"/>
      <c r="C828" s="28"/>
      <c r="D828" s="27"/>
      <c r="E828" s="28"/>
      <c r="F828" s="27"/>
      <c r="G828" s="28"/>
      <c r="H828" s="31"/>
      <c r="I828" s="31"/>
      <c r="J828" s="30"/>
      <c r="K828" s="30"/>
      <c r="L828" s="28"/>
      <c r="M828" s="31"/>
      <c r="N828" s="32"/>
      <c r="O828" s="28"/>
      <c r="P828" s="32"/>
      <c r="Q828" s="32"/>
      <c r="R828" s="31"/>
      <c r="S828" s="31"/>
      <c r="T828" s="30"/>
      <c r="U828" s="30"/>
      <c r="V828" s="30"/>
      <c r="W828" s="30"/>
      <c r="X828" s="30"/>
      <c r="Y828" s="30"/>
      <c r="Z828" s="30"/>
      <c r="AA828" s="30"/>
    </row>
    <row r="829" spans="1:27" ht="13.2" x14ac:dyDescent="0.25">
      <c r="A829" s="78"/>
      <c r="B829" s="28"/>
      <c r="C829" s="28"/>
      <c r="D829" s="27"/>
      <c r="E829" s="28"/>
      <c r="F829" s="27"/>
      <c r="G829" s="28"/>
      <c r="H829" s="31"/>
      <c r="I829" s="31"/>
      <c r="J829" s="30"/>
      <c r="K829" s="30"/>
      <c r="L829" s="28"/>
      <c r="M829" s="31"/>
      <c r="N829" s="32"/>
      <c r="O829" s="28"/>
      <c r="P829" s="32"/>
      <c r="Q829" s="32"/>
      <c r="R829" s="31"/>
      <c r="S829" s="31"/>
      <c r="T829" s="30"/>
      <c r="U829" s="30"/>
      <c r="V829" s="30"/>
      <c r="W829" s="30"/>
      <c r="X829" s="30"/>
      <c r="Y829" s="30"/>
      <c r="Z829" s="30"/>
      <c r="AA829" s="30"/>
    </row>
    <row r="830" spans="1:27" ht="13.2" x14ac:dyDescent="0.25">
      <c r="A830" s="78"/>
      <c r="B830" s="28"/>
      <c r="C830" s="28"/>
      <c r="D830" s="27"/>
      <c r="E830" s="28"/>
      <c r="F830" s="27"/>
      <c r="G830" s="28"/>
      <c r="H830" s="31"/>
      <c r="I830" s="31"/>
      <c r="J830" s="30"/>
      <c r="K830" s="30"/>
      <c r="L830" s="28"/>
      <c r="M830" s="31"/>
      <c r="N830" s="32"/>
      <c r="O830" s="28"/>
      <c r="P830" s="32"/>
      <c r="Q830" s="32"/>
      <c r="R830" s="31"/>
      <c r="S830" s="31"/>
      <c r="T830" s="30"/>
      <c r="U830" s="30"/>
      <c r="V830" s="30"/>
      <c r="W830" s="30"/>
      <c r="X830" s="30"/>
      <c r="Y830" s="30"/>
      <c r="Z830" s="30"/>
      <c r="AA830" s="30"/>
    </row>
    <row r="831" spans="1:27" ht="13.2" x14ac:dyDescent="0.25">
      <c r="A831" s="78"/>
      <c r="B831" s="28"/>
      <c r="C831" s="28"/>
      <c r="D831" s="27"/>
      <c r="E831" s="28"/>
      <c r="F831" s="27"/>
      <c r="G831" s="28"/>
      <c r="H831" s="31"/>
      <c r="I831" s="31"/>
      <c r="J831" s="30"/>
      <c r="K831" s="30"/>
      <c r="L831" s="28"/>
      <c r="M831" s="31"/>
      <c r="N831" s="32"/>
      <c r="O831" s="28"/>
      <c r="P831" s="32"/>
      <c r="Q831" s="32"/>
      <c r="R831" s="31"/>
      <c r="S831" s="31"/>
      <c r="T831" s="30"/>
      <c r="U831" s="30"/>
      <c r="V831" s="30"/>
      <c r="W831" s="30"/>
      <c r="X831" s="30"/>
      <c r="Y831" s="30"/>
      <c r="Z831" s="30"/>
      <c r="AA831" s="30"/>
    </row>
    <row r="832" spans="1:27" ht="13.2" x14ac:dyDescent="0.25">
      <c r="A832" s="78"/>
      <c r="B832" s="28"/>
      <c r="C832" s="28"/>
      <c r="D832" s="27"/>
      <c r="E832" s="28"/>
      <c r="F832" s="27"/>
      <c r="G832" s="28"/>
      <c r="H832" s="31"/>
      <c r="I832" s="31"/>
      <c r="J832" s="30"/>
      <c r="K832" s="30"/>
      <c r="L832" s="28"/>
      <c r="M832" s="31"/>
      <c r="N832" s="32"/>
      <c r="O832" s="28"/>
      <c r="P832" s="32"/>
      <c r="Q832" s="32"/>
      <c r="R832" s="31"/>
      <c r="S832" s="31"/>
      <c r="T832" s="30"/>
      <c r="U832" s="30"/>
      <c r="V832" s="30"/>
      <c r="W832" s="30"/>
      <c r="X832" s="30"/>
      <c r="Y832" s="30"/>
      <c r="Z832" s="30"/>
      <c r="AA832" s="30"/>
    </row>
    <row r="833" spans="1:27" ht="13.2" x14ac:dyDescent="0.25">
      <c r="A833" s="78"/>
      <c r="B833" s="28"/>
      <c r="C833" s="28"/>
      <c r="D833" s="27"/>
      <c r="E833" s="28"/>
      <c r="F833" s="27"/>
      <c r="G833" s="28"/>
      <c r="H833" s="31"/>
      <c r="I833" s="31"/>
      <c r="J833" s="30"/>
      <c r="K833" s="30"/>
      <c r="L833" s="28"/>
      <c r="M833" s="31"/>
      <c r="N833" s="32"/>
      <c r="O833" s="28"/>
      <c r="P833" s="32"/>
      <c r="Q833" s="32"/>
      <c r="R833" s="31"/>
      <c r="S833" s="31"/>
      <c r="T833" s="30"/>
      <c r="U833" s="30"/>
      <c r="V833" s="30"/>
      <c r="W833" s="30"/>
      <c r="X833" s="30"/>
      <c r="Y833" s="30"/>
      <c r="Z833" s="30"/>
      <c r="AA833" s="30"/>
    </row>
    <row r="834" spans="1:27" ht="13.2" x14ac:dyDescent="0.25">
      <c r="A834" s="78"/>
      <c r="B834" s="28"/>
      <c r="C834" s="28"/>
      <c r="D834" s="27"/>
      <c r="E834" s="28"/>
      <c r="F834" s="27"/>
      <c r="G834" s="28"/>
      <c r="H834" s="31"/>
      <c r="I834" s="31"/>
      <c r="J834" s="30"/>
      <c r="K834" s="30"/>
      <c r="L834" s="28"/>
      <c r="M834" s="31"/>
      <c r="N834" s="32"/>
      <c r="O834" s="28"/>
      <c r="P834" s="32"/>
      <c r="Q834" s="32"/>
      <c r="R834" s="31"/>
      <c r="S834" s="31"/>
      <c r="T834" s="30"/>
      <c r="U834" s="30"/>
      <c r="V834" s="30"/>
      <c r="W834" s="30"/>
      <c r="X834" s="30"/>
      <c r="Y834" s="30"/>
      <c r="Z834" s="30"/>
      <c r="AA834" s="30"/>
    </row>
    <row r="835" spans="1:27" ht="13.2" x14ac:dyDescent="0.25">
      <c r="A835" s="78"/>
      <c r="B835" s="28"/>
      <c r="C835" s="28"/>
      <c r="D835" s="27"/>
      <c r="E835" s="28"/>
      <c r="F835" s="27"/>
      <c r="G835" s="28"/>
      <c r="H835" s="31"/>
      <c r="I835" s="31"/>
      <c r="J835" s="30"/>
      <c r="K835" s="30"/>
      <c r="L835" s="28"/>
      <c r="M835" s="31"/>
      <c r="N835" s="32"/>
      <c r="O835" s="28"/>
      <c r="P835" s="32"/>
      <c r="Q835" s="32"/>
      <c r="R835" s="31"/>
      <c r="S835" s="31"/>
      <c r="T835" s="30"/>
      <c r="U835" s="30"/>
      <c r="V835" s="30"/>
      <c r="W835" s="30"/>
      <c r="X835" s="30"/>
      <c r="Y835" s="30"/>
      <c r="Z835" s="30"/>
      <c r="AA835" s="30"/>
    </row>
    <row r="836" spans="1:27" ht="13.2" x14ac:dyDescent="0.25">
      <c r="A836" s="78"/>
      <c r="B836" s="28"/>
      <c r="C836" s="28"/>
      <c r="D836" s="27"/>
      <c r="E836" s="28"/>
      <c r="F836" s="27"/>
      <c r="G836" s="28"/>
      <c r="H836" s="31"/>
      <c r="I836" s="31"/>
      <c r="J836" s="30"/>
      <c r="K836" s="30"/>
      <c r="L836" s="28"/>
      <c r="M836" s="31"/>
      <c r="N836" s="32"/>
      <c r="O836" s="28"/>
      <c r="P836" s="32"/>
      <c r="Q836" s="32"/>
      <c r="R836" s="31"/>
      <c r="S836" s="31"/>
      <c r="T836" s="30"/>
      <c r="U836" s="30"/>
      <c r="V836" s="30"/>
      <c r="W836" s="30"/>
      <c r="X836" s="30"/>
      <c r="Y836" s="30"/>
      <c r="Z836" s="30"/>
      <c r="AA836" s="30"/>
    </row>
    <row r="837" spans="1:27" ht="13.2" x14ac:dyDescent="0.25">
      <c r="A837" s="78"/>
      <c r="B837" s="28"/>
      <c r="C837" s="28"/>
      <c r="D837" s="27"/>
      <c r="E837" s="28"/>
      <c r="F837" s="27"/>
      <c r="G837" s="28"/>
      <c r="H837" s="31"/>
      <c r="I837" s="31"/>
      <c r="J837" s="30"/>
      <c r="K837" s="30"/>
      <c r="L837" s="28"/>
      <c r="M837" s="31"/>
      <c r="N837" s="32"/>
      <c r="O837" s="28"/>
      <c r="P837" s="32"/>
      <c r="Q837" s="32"/>
      <c r="R837" s="31"/>
      <c r="S837" s="31"/>
      <c r="T837" s="30"/>
      <c r="U837" s="30"/>
      <c r="V837" s="30"/>
      <c r="W837" s="30"/>
      <c r="X837" s="30"/>
      <c r="Y837" s="30"/>
      <c r="Z837" s="30"/>
      <c r="AA837" s="30"/>
    </row>
    <row r="838" spans="1:27" ht="13.2" x14ac:dyDescent="0.25">
      <c r="A838" s="78"/>
      <c r="B838" s="28"/>
      <c r="C838" s="28"/>
      <c r="D838" s="27"/>
      <c r="E838" s="28"/>
      <c r="F838" s="27"/>
      <c r="G838" s="28"/>
      <c r="H838" s="31"/>
      <c r="I838" s="31"/>
      <c r="J838" s="30"/>
      <c r="K838" s="30"/>
      <c r="L838" s="28"/>
      <c r="M838" s="31"/>
      <c r="N838" s="32"/>
      <c r="O838" s="28"/>
      <c r="P838" s="32"/>
      <c r="Q838" s="32"/>
      <c r="R838" s="31"/>
      <c r="S838" s="31"/>
      <c r="T838" s="30"/>
      <c r="U838" s="30"/>
      <c r="V838" s="30"/>
      <c r="W838" s="30"/>
      <c r="X838" s="30"/>
      <c r="Y838" s="30"/>
      <c r="Z838" s="30"/>
      <c r="AA838" s="30"/>
    </row>
    <row r="839" spans="1:27" ht="13.2" x14ac:dyDescent="0.25">
      <c r="A839" s="78"/>
      <c r="B839" s="28"/>
      <c r="C839" s="28"/>
      <c r="D839" s="27"/>
      <c r="E839" s="28"/>
      <c r="F839" s="27"/>
      <c r="G839" s="28"/>
      <c r="H839" s="31"/>
      <c r="I839" s="31"/>
      <c r="J839" s="30"/>
      <c r="K839" s="30"/>
      <c r="L839" s="28"/>
      <c r="M839" s="31"/>
      <c r="N839" s="32"/>
      <c r="O839" s="28"/>
      <c r="P839" s="32"/>
      <c r="Q839" s="32"/>
      <c r="R839" s="31"/>
      <c r="S839" s="31"/>
      <c r="T839" s="30"/>
      <c r="U839" s="30"/>
      <c r="V839" s="30"/>
      <c r="W839" s="30"/>
      <c r="X839" s="30"/>
      <c r="Y839" s="30"/>
      <c r="Z839" s="30"/>
      <c r="AA839" s="30"/>
    </row>
    <row r="840" spans="1:27" ht="13.2" x14ac:dyDescent="0.25">
      <c r="A840" s="78"/>
      <c r="B840" s="28"/>
      <c r="C840" s="28"/>
      <c r="D840" s="27"/>
      <c r="E840" s="28"/>
      <c r="F840" s="27"/>
      <c r="G840" s="28"/>
      <c r="H840" s="31"/>
      <c r="I840" s="31"/>
      <c r="J840" s="30"/>
      <c r="K840" s="30"/>
      <c r="L840" s="28"/>
      <c r="M840" s="31"/>
      <c r="N840" s="32"/>
      <c r="O840" s="28"/>
      <c r="P840" s="32"/>
      <c r="Q840" s="32"/>
      <c r="R840" s="31"/>
      <c r="S840" s="31"/>
      <c r="T840" s="30"/>
      <c r="U840" s="30"/>
      <c r="V840" s="30"/>
      <c r="W840" s="30"/>
      <c r="X840" s="30"/>
      <c r="Y840" s="30"/>
      <c r="Z840" s="30"/>
      <c r="AA840" s="30"/>
    </row>
    <row r="841" spans="1:27" ht="13.2" x14ac:dyDescent="0.25">
      <c r="A841" s="78"/>
      <c r="B841" s="28"/>
      <c r="C841" s="28"/>
      <c r="D841" s="27"/>
      <c r="E841" s="28"/>
      <c r="F841" s="27"/>
      <c r="G841" s="28"/>
      <c r="H841" s="31"/>
      <c r="I841" s="31"/>
      <c r="J841" s="30"/>
      <c r="K841" s="30"/>
      <c r="L841" s="28"/>
      <c r="M841" s="31"/>
      <c r="N841" s="32"/>
      <c r="O841" s="28"/>
      <c r="P841" s="32"/>
      <c r="Q841" s="32"/>
      <c r="R841" s="31"/>
      <c r="S841" s="31"/>
      <c r="T841" s="30"/>
      <c r="U841" s="30"/>
      <c r="V841" s="30"/>
      <c r="W841" s="30"/>
      <c r="X841" s="30"/>
      <c r="Y841" s="30"/>
      <c r="Z841" s="30"/>
      <c r="AA841" s="30"/>
    </row>
    <row r="842" spans="1:27" ht="13.2" x14ac:dyDescent="0.25">
      <c r="A842" s="78"/>
      <c r="B842" s="28"/>
      <c r="C842" s="28"/>
      <c r="D842" s="27"/>
      <c r="E842" s="28"/>
      <c r="F842" s="27"/>
      <c r="G842" s="28"/>
      <c r="H842" s="31"/>
      <c r="I842" s="31"/>
      <c r="J842" s="30"/>
      <c r="K842" s="30"/>
      <c r="L842" s="28"/>
      <c r="M842" s="31"/>
      <c r="N842" s="32"/>
      <c r="O842" s="28"/>
      <c r="P842" s="32"/>
      <c r="Q842" s="32"/>
      <c r="R842" s="31"/>
      <c r="S842" s="31"/>
      <c r="T842" s="30"/>
      <c r="U842" s="30"/>
      <c r="V842" s="30"/>
      <c r="W842" s="30"/>
      <c r="X842" s="30"/>
      <c r="Y842" s="30"/>
      <c r="Z842" s="30"/>
      <c r="AA842" s="30"/>
    </row>
    <row r="843" spans="1:27" ht="13.2" x14ac:dyDescent="0.25">
      <c r="A843" s="78"/>
      <c r="B843" s="28"/>
      <c r="C843" s="28"/>
      <c r="D843" s="27"/>
      <c r="E843" s="28"/>
      <c r="F843" s="27"/>
      <c r="G843" s="28"/>
      <c r="H843" s="31"/>
      <c r="I843" s="31"/>
      <c r="J843" s="30"/>
      <c r="K843" s="30"/>
      <c r="L843" s="28"/>
      <c r="M843" s="31"/>
      <c r="N843" s="32"/>
      <c r="O843" s="28"/>
      <c r="P843" s="32"/>
      <c r="Q843" s="32"/>
      <c r="R843" s="31"/>
      <c r="S843" s="31"/>
      <c r="T843" s="30"/>
      <c r="U843" s="30"/>
      <c r="V843" s="30"/>
      <c r="W843" s="30"/>
      <c r="X843" s="30"/>
      <c r="Y843" s="30"/>
      <c r="Z843" s="30"/>
      <c r="AA843" s="30"/>
    </row>
    <row r="844" spans="1:27" ht="13.2" x14ac:dyDescent="0.25">
      <c r="A844" s="78"/>
      <c r="B844" s="28"/>
      <c r="C844" s="28"/>
      <c r="D844" s="27"/>
      <c r="E844" s="28"/>
      <c r="F844" s="27"/>
      <c r="G844" s="28"/>
      <c r="H844" s="31"/>
      <c r="I844" s="31"/>
      <c r="J844" s="30"/>
      <c r="K844" s="30"/>
      <c r="L844" s="28"/>
      <c r="M844" s="31"/>
      <c r="N844" s="32"/>
      <c r="O844" s="28"/>
      <c r="P844" s="32"/>
      <c r="Q844" s="32"/>
      <c r="R844" s="31"/>
      <c r="S844" s="31"/>
      <c r="T844" s="30"/>
      <c r="U844" s="30"/>
      <c r="V844" s="30"/>
      <c r="W844" s="30"/>
      <c r="X844" s="30"/>
      <c r="Y844" s="30"/>
      <c r="Z844" s="30"/>
      <c r="AA844" s="30"/>
    </row>
    <row r="845" spans="1:27" ht="13.2" x14ac:dyDescent="0.25">
      <c r="A845" s="78"/>
      <c r="B845" s="28"/>
      <c r="C845" s="28"/>
      <c r="D845" s="27"/>
      <c r="E845" s="28"/>
      <c r="F845" s="27"/>
      <c r="G845" s="28"/>
      <c r="H845" s="31"/>
      <c r="I845" s="31"/>
      <c r="J845" s="30"/>
      <c r="K845" s="30"/>
      <c r="L845" s="28"/>
      <c r="M845" s="31"/>
      <c r="N845" s="32"/>
      <c r="O845" s="28"/>
      <c r="P845" s="32"/>
      <c r="Q845" s="32"/>
      <c r="R845" s="31"/>
      <c r="S845" s="31"/>
      <c r="T845" s="30"/>
      <c r="U845" s="30"/>
      <c r="V845" s="30"/>
      <c r="W845" s="30"/>
      <c r="X845" s="30"/>
      <c r="Y845" s="30"/>
      <c r="Z845" s="30"/>
      <c r="AA845" s="30"/>
    </row>
    <row r="846" spans="1:27" ht="13.2" x14ac:dyDescent="0.25">
      <c r="A846" s="78"/>
      <c r="B846" s="28"/>
      <c r="C846" s="28"/>
      <c r="D846" s="27"/>
      <c r="E846" s="28"/>
      <c r="F846" s="27"/>
      <c r="G846" s="28"/>
      <c r="H846" s="31"/>
      <c r="I846" s="31"/>
      <c r="J846" s="30"/>
      <c r="K846" s="30"/>
      <c r="L846" s="28"/>
      <c r="M846" s="31"/>
      <c r="N846" s="32"/>
      <c r="O846" s="28"/>
      <c r="P846" s="32"/>
      <c r="Q846" s="32"/>
      <c r="R846" s="31"/>
      <c r="S846" s="31"/>
      <c r="T846" s="30"/>
      <c r="U846" s="30"/>
      <c r="V846" s="30"/>
      <c r="W846" s="30"/>
      <c r="X846" s="30"/>
      <c r="Y846" s="30"/>
      <c r="Z846" s="30"/>
      <c r="AA846" s="30"/>
    </row>
    <row r="847" spans="1:27" ht="13.2" x14ac:dyDescent="0.25">
      <c r="A847" s="78"/>
      <c r="B847" s="28"/>
      <c r="C847" s="28"/>
      <c r="D847" s="27"/>
      <c r="E847" s="28"/>
      <c r="F847" s="27"/>
      <c r="G847" s="28"/>
      <c r="H847" s="31"/>
      <c r="I847" s="31"/>
      <c r="J847" s="30"/>
      <c r="K847" s="30"/>
      <c r="L847" s="28"/>
      <c r="M847" s="31"/>
      <c r="N847" s="32"/>
      <c r="O847" s="28"/>
      <c r="P847" s="32"/>
      <c r="Q847" s="32"/>
      <c r="R847" s="31"/>
      <c r="S847" s="31"/>
      <c r="T847" s="30"/>
      <c r="U847" s="30"/>
      <c r="V847" s="30"/>
      <c r="W847" s="30"/>
      <c r="X847" s="30"/>
      <c r="Y847" s="30"/>
      <c r="Z847" s="30"/>
      <c r="AA847" s="30"/>
    </row>
    <row r="848" spans="1:27" ht="13.2" x14ac:dyDescent="0.25">
      <c r="A848" s="78"/>
      <c r="B848" s="28"/>
      <c r="C848" s="28"/>
      <c r="D848" s="27"/>
      <c r="E848" s="28"/>
      <c r="F848" s="27"/>
      <c r="G848" s="28"/>
      <c r="H848" s="31"/>
      <c r="I848" s="31"/>
      <c r="J848" s="30"/>
      <c r="K848" s="30"/>
      <c r="L848" s="28"/>
      <c r="M848" s="31"/>
      <c r="N848" s="32"/>
      <c r="O848" s="28"/>
      <c r="P848" s="32"/>
      <c r="Q848" s="32"/>
      <c r="R848" s="31"/>
      <c r="S848" s="31"/>
      <c r="T848" s="30"/>
      <c r="U848" s="30"/>
      <c r="V848" s="30"/>
      <c r="W848" s="30"/>
      <c r="X848" s="30"/>
      <c r="Y848" s="30"/>
      <c r="Z848" s="30"/>
      <c r="AA848" s="30"/>
    </row>
    <row r="849" spans="1:27" ht="13.2" x14ac:dyDescent="0.25">
      <c r="A849" s="78"/>
      <c r="B849" s="28"/>
      <c r="C849" s="28"/>
      <c r="D849" s="27"/>
      <c r="E849" s="28"/>
      <c r="F849" s="27"/>
      <c r="G849" s="28"/>
      <c r="H849" s="31"/>
      <c r="I849" s="31"/>
      <c r="J849" s="30"/>
      <c r="K849" s="30"/>
      <c r="L849" s="28"/>
      <c r="M849" s="31"/>
      <c r="N849" s="32"/>
      <c r="O849" s="28"/>
      <c r="P849" s="32"/>
      <c r="Q849" s="32"/>
      <c r="R849" s="31"/>
      <c r="S849" s="31"/>
      <c r="T849" s="30"/>
      <c r="U849" s="30"/>
      <c r="V849" s="30"/>
      <c r="W849" s="30"/>
      <c r="X849" s="30"/>
      <c r="Y849" s="30"/>
      <c r="Z849" s="30"/>
      <c r="AA849" s="30"/>
    </row>
    <row r="850" spans="1:27" ht="13.2" x14ac:dyDescent="0.25">
      <c r="A850" s="78"/>
      <c r="B850" s="28"/>
      <c r="C850" s="28"/>
      <c r="D850" s="27"/>
      <c r="E850" s="28"/>
      <c r="F850" s="27"/>
      <c r="G850" s="28"/>
      <c r="H850" s="31"/>
      <c r="I850" s="31"/>
      <c r="J850" s="30"/>
      <c r="K850" s="30"/>
      <c r="L850" s="28"/>
      <c r="M850" s="31"/>
      <c r="N850" s="32"/>
      <c r="O850" s="28"/>
      <c r="P850" s="32"/>
      <c r="Q850" s="32"/>
      <c r="R850" s="31"/>
      <c r="S850" s="31"/>
      <c r="T850" s="30"/>
      <c r="U850" s="30"/>
      <c r="V850" s="30"/>
      <c r="W850" s="30"/>
      <c r="X850" s="30"/>
      <c r="Y850" s="30"/>
      <c r="Z850" s="30"/>
      <c r="AA850" s="30"/>
    </row>
    <row r="851" spans="1:27" ht="13.2" x14ac:dyDescent="0.25">
      <c r="A851" s="78"/>
      <c r="B851" s="28"/>
      <c r="C851" s="28"/>
      <c r="D851" s="27"/>
      <c r="E851" s="28"/>
      <c r="F851" s="27"/>
      <c r="G851" s="28"/>
      <c r="H851" s="31"/>
      <c r="I851" s="31"/>
      <c r="J851" s="30"/>
      <c r="K851" s="30"/>
      <c r="L851" s="28"/>
      <c r="M851" s="31"/>
      <c r="N851" s="32"/>
      <c r="O851" s="28"/>
      <c r="P851" s="32"/>
      <c r="Q851" s="32"/>
      <c r="R851" s="31"/>
      <c r="S851" s="31"/>
      <c r="T851" s="30"/>
      <c r="U851" s="30"/>
      <c r="V851" s="30"/>
      <c r="W851" s="30"/>
      <c r="X851" s="30"/>
      <c r="Y851" s="30"/>
      <c r="Z851" s="30"/>
      <c r="AA851" s="30"/>
    </row>
    <row r="852" spans="1:27" ht="13.2" x14ac:dyDescent="0.25">
      <c r="A852" s="78"/>
      <c r="B852" s="28"/>
      <c r="C852" s="28"/>
      <c r="D852" s="27"/>
      <c r="E852" s="28"/>
      <c r="F852" s="27"/>
      <c r="G852" s="28"/>
      <c r="H852" s="31"/>
      <c r="I852" s="31"/>
      <c r="J852" s="30"/>
      <c r="K852" s="30"/>
      <c r="L852" s="28"/>
      <c r="M852" s="31"/>
      <c r="N852" s="32"/>
      <c r="O852" s="28"/>
      <c r="P852" s="32"/>
      <c r="Q852" s="32"/>
      <c r="R852" s="31"/>
      <c r="S852" s="31"/>
      <c r="T852" s="30"/>
      <c r="U852" s="30"/>
      <c r="V852" s="30"/>
      <c r="W852" s="30"/>
      <c r="X852" s="30"/>
      <c r="Y852" s="30"/>
      <c r="Z852" s="30"/>
      <c r="AA852" s="30"/>
    </row>
    <row r="853" spans="1:27" ht="13.2" x14ac:dyDescent="0.25">
      <c r="A853" s="78"/>
      <c r="B853" s="28"/>
      <c r="C853" s="28"/>
      <c r="D853" s="27"/>
      <c r="E853" s="28"/>
      <c r="F853" s="27"/>
      <c r="G853" s="28"/>
      <c r="H853" s="31"/>
      <c r="I853" s="31"/>
      <c r="J853" s="30"/>
      <c r="K853" s="30"/>
      <c r="L853" s="28"/>
      <c r="M853" s="31"/>
      <c r="N853" s="32"/>
      <c r="O853" s="28"/>
      <c r="P853" s="32"/>
      <c r="Q853" s="32"/>
      <c r="R853" s="31"/>
      <c r="S853" s="31"/>
      <c r="T853" s="30"/>
      <c r="U853" s="30"/>
      <c r="V853" s="30"/>
      <c r="W853" s="30"/>
      <c r="X853" s="30"/>
      <c r="Y853" s="30"/>
      <c r="Z853" s="30"/>
      <c r="AA853" s="30"/>
    </row>
    <row r="854" spans="1:27" ht="13.2" x14ac:dyDescent="0.25">
      <c r="A854" s="78"/>
      <c r="B854" s="28"/>
      <c r="C854" s="28"/>
      <c r="D854" s="27"/>
      <c r="E854" s="28"/>
      <c r="F854" s="27"/>
      <c r="G854" s="28"/>
      <c r="H854" s="31"/>
      <c r="I854" s="31"/>
      <c r="J854" s="30"/>
      <c r="K854" s="30"/>
      <c r="L854" s="28"/>
      <c r="M854" s="31"/>
      <c r="N854" s="32"/>
      <c r="O854" s="28"/>
      <c r="P854" s="32"/>
      <c r="Q854" s="32"/>
      <c r="R854" s="31"/>
      <c r="S854" s="31"/>
      <c r="T854" s="30"/>
      <c r="U854" s="30"/>
      <c r="V854" s="30"/>
      <c r="W854" s="30"/>
      <c r="X854" s="30"/>
      <c r="Y854" s="30"/>
      <c r="Z854" s="30"/>
      <c r="AA854" s="30"/>
    </row>
    <row r="855" spans="1:27" ht="13.2" x14ac:dyDescent="0.25">
      <c r="A855" s="78"/>
      <c r="B855" s="28"/>
      <c r="C855" s="28"/>
      <c r="D855" s="27"/>
      <c r="E855" s="28"/>
      <c r="F855" s="27"/>
      <c r="G855" s="28"/>
      <c r="H855" s="31"/>
      <c r="I855" s="31"/>
      <c r="J855" s="30"/>
      <c r="K855" s="30"/>
      <c r="L855" s="28"/>
      <c r="M855" s="31"/>
      <c r="N855" s="32"/>
      <c r="O855" s="28"/>
      <c r="P855" s="32"/>
      <c r="Q855" s="32"/>
      <c r="R855" s="31"/>
      <c r="S855" s="31"/>
      <c r="T855" s="30"/>
      <c r="U855" s="30"/>
      <c r="V855" s="30"/>
      <c r="W855" s="30"/>
      <c r="X855" s="30"/>
      <c r="Y855" s="30"/>
      <c r="Z855" s="30"/>
      <c r="AA855" s="30"/>
    </row>
    <row r="856" spans="1:27" ht="13.2" x14ac:dyDescent="0.25">
      <c r="A856" s="78"/>
      <c r="B856" s="28"/>
      <c r="C856" s="28"/>
      <c r="D856" s="27"/>
      <c r="E856" s="28"/>
      <c r="F856" s="27"/>
      <c r="G856" s="28"/>
      <c r="H856" s="31"/>
      <c r="I856" s="31"/>
      <c r="J856" s="30"/>
      <c r="K856" s="30"/>
      <c r="L856" s="28"/>
      <c r="M856" s="31"/>
      <c r="N856" s="32"/>
      <c r="O856" s="28"/>
      <c r="P856" s="32"/>
      <c r="Q856" s="32"/>
      <c r="R856" s="31"/>
      <c r="S856" s="31"/>
      <c r="T856" s="30"/>
      <c r="U856" s="30"/>
      <c r="V856" s="30"/>
      <c r="W856" s="30"/>
      <c r="X856" s="30"/>
      <c r="Y856" s="30"/>
      <c r="Z856" s="30"/>
      <c r="AA856" s="30"/>
    </row>
    <row r="857" spans="1:27" ht="13.2" x14ac:dyDescent="0.25">
      <c r="A857" s="78"/>
      <c r="B857" s="28"/>
      <c r="C857" s="28"/>
      <c r="D857" s="27"/>
      <c r="E857" s="28"/>
      <c r="F857" s="27"/>
      <c r="G857" s="28"/>
      <c r="H857" s="31"/>
      <c r="I857" s="31"/>
      <c r="J857" s="30"/>
      <c r="K857" s="30"/>
      <c r="L857" s="28"/>
      <c r="M857" s="31"/>
      <c r="N857" s="32"/>
      <c r="O857" s="28"/>
      <c r="P857" s="32"/>
      <c r="Q857" s="32"/>
      <c r="R857" s="31"/>
      <c r="S857" s="31"/>
      <c r="T857" s="30"/>
      <c r="U857" s="30"/>
      <c r="V857" s="30"/>
      <c r="W857" s="30"/>
      <c r="X857" s="30"/>
      <c r="Y857" s="30"/>
      <c r="Z857" s="30"/>
      <c r="AA857" s="30"/>
    </row>
    <row r="858" spans="1:27" ht="13.2" x14ac:dyDescent="0.25">
      <c r="A858" s="78"/>
      <c r="B858" s="28"/>
      <c r="C858" s="28"/>
      <c r="D858" s="27"/>
      <c r="E858" s="28"/>
      <c r="F858" s="27"/>
      <c r="G858" s="28"/>
      <c r="H858" s="31"/>
      <c r="I858" s="31"/>
      <c r="J858" s="30"/>
      <c r="K858" s="30"/>
      <c r="L858" s="28"/>
      <c r="M858" s="31"/>
      <c r="N858" s="32"/>
      <c r="O858" s="28"/>
      <c r="P858" s="32"/>
      <c r="Q858" s="32"/>
      <c r="R858" s="31"/>
      <c r="S858" s="31"/>
      <c r="T858" s="30"/>
      <c r="U858" s="30"/>
      <c r="V858" s="30"/>
      <c r="W858" s="30"/>
      <c r="X858" s="30"/>
      <c r="Y858" s="30"/>
      <c r="Z858" s="30"/>
      <c r="AA858" s="30"/>
    </row>
    <row r="859" spans="1:27" ht="13.2" x14ac:dyDescent="0.25">
      <c r="A859" s="78"/>
      <c r="B859" s="28"/>
      <c r="C859" s="28"/>
      <c r="D859" s="27"/>
      <c r="E859" s="28"/>
      <c r="F859" s="27"/>
      <c r="G859" s="28"/>
      <c r="H859" s="31"/>
      <c r="I859" s="31"/>
      <c r="J859" s="30"/>
      <c r="K859" s="30"/>
      <c r="L859" s="28"/>
      <c r="M859" s="31"/>
      <c r="N859" s="32"/>
      <c r="O859" s="28"/>
      <c r="P859" s="32"/>
      <c r="Q859" s="32"/>
      <c r="R859" s="31"/>
      <c r="S859" s="31"/>
      <c r="T859" s="30"/>
      <c r="U859" s="30"/>
      <c r="V859" s="30"/>
      <c r="W859" s="30"/>
      <c r="X859" s="30"/>
      <c r="Y859" s="30"/>
      <c r="Z859" s="30"/>
      <c r="AA859" s="30"/>
    </row>
    <row r="860" spans="1:27" ht="13.2" x14ac:dyDescent="0.25">
      <c r="A860" s="78"/>
      <c r="B860" s="28"/>
      <c r="C860" s="28"/>
      <c r="D860" s="27"/>
      <c r="E860" s="28"/>
      <c r="F860" s="27"/>
      <c r="G860" s="28"/>
      <c r="H860" s="31"/>
      <c r="I860" s="31"/>
      <c r="J860" s="30"/>
      <c r="K860" s="30"/>
      <c r="L860" s="28"/>
      <c r="M860" s="31"/>
      <c r="N860" s="32"/>
      <c r="O860" s="28"/>
      <c r="P860" s="32"/>
      <c r="Q860" s="32"/>
      <c r="R860" s="31"/>
      <c r="S860" s="31"/>
      <c r="T860" s="30"/>
      <c r="U860" s="30"/>
      <c r="V860" s="30"/>
      <c r="W860" s="30"/>
      <c r="X860" s="30"/>
      <c r="Y860" s="30"/>
      <c r="Z860" s="30"/>
      <c r="AA860" s="30"/>
    </row>
    <row r="861" spans="1:27" ht="13.2" x14ac:dyDescent="0.25">
      <c r="A861" s="78"/>
      <c r="B861" s="28"/>
      <c r="C861" s="28"/>
      <c r="D861" s="27"/>
      <c r="E861" s="28"/>
      <c r="F861" s="27"/>
      <c r="G861" s="28"/>
      <c r="H861" s="31"/>
      <c r="I861" s="31"/>
      <c r="J861" s="30"/>
      <c r="K861" s="30"/>
      <c r="L861" s="28"/>
      <c r="M861" s="31"/>
      <c r="N861" s="32"/>
      <c r="O861" s="28"/>
      <c r="P861" s="32"/>
      <c r="Q861" s="32"/>
      <c r="R861" s="31"/>
      <c r="S861" s="31"/>
      <c r="T861" s="30"/>
      <c r="U861" s="30"/>
      <c r="V861" s="30"/>
      <c r="W861" s="30"/>
      <c r="X861" s="30"/>
      <c r="Y861" s="30"/>
      <c r="Z861" s="30"/>
      <c r="AA861" s="30"/>
    </row>
    <row r="862" spans="1:27" ht="13.2" x14ac:dyDescent="0.25">
      <c r="A862" s="78"/>
      <c r="B862" s="28"/>
      <c r="C862" s="28"/>
      <c r="D862" s="27"/>
      <c r="E862" s="28"/>
      <c r="F862" s="27"/>
      <c r="G862" s="28"/>
      <c r="H862" s="31"/>
      <c r="I862" s="31"/>
      <c r="J862" s="30"/>
      <c r="K862" s="30"/>
      <c r="L862" s="28"/>
      <c r="M862" s="31"/>
      <c r="N862" s="32"/>
      <c r="O862" s="28"/>
      <c r="P862" s="32"/>
      <c r="Q862" s="32"/>
      <c r="R862" s="31"/>
      <c r="S862" s="31"/>
      <c r="T862" s="30"/>
      <c r="U862" s="30"/>
      <c r="V862" s="30"/>
      <c r="W862" s="30"/>
      <c r="X862" s="30"/>
      <c r="Y862" s="30"/>
      <c r="Z862" s="30"/>
      <c r="AA862" s="30"/>
    </row>
    <row r="863" spans="1:27" ht="13.2" x14ac:dyDescent="0.25">
      <c r="A863" s="78"/>
      <c r="B863" s="28"/>
      <c r="C863" s="28"/>
      <c r="D863" s="27"/>
      <c r="E863" s="28"/>
      <c r="F863" s="27"/>
      <c r="G863" s="28"/>
      <c r="H863" s="31"/>
      <c r="I863" s="31"/>
      <c r="J863" s="30"/>
      <c r="K863" s="30"/>
      <c r="L863" s="28"/>
      <c r="M863" s="31"/>
      <c r="N863" s="32"/>
      <c r="O863" s="28"/>
      <c r="P863" s="32"/>
      <c r="Q863" s="32"/>
      <c r="R863" s="31"/>
      <c r="S863" s="31"/>
      <c r="T863" s="30"/>
      <c r="U863" s="30"/>
      <c r="V863" s="30"/>
      <c r="W863" s="30"/>
      <c r="X863" s="30"/>
      <c r="Y863" s="30"/>
      <c r="Z863" s="30"/>
      <c r="AA863" s="30"/>
    </row>
    <row r="864" spans="1:27" ht="13.2" x14ac:dyDescent="0.25">
      <c r="A864" s="78"/>
      <c r="B864" s="28"/>
      <c r="C864" s="28"/>
      <c r="D864" s="27"/>
      <c r="E864" s="28"/>
      <c r="F864" s="27"/>
      <c r="G864" s="28"/>
      <c r="H864" s="31"/>
      <c r="I864" s="31"/>
      <c r="J864" s="30"/>
      <c r="K864" s="30"/>
      <c r="L864" s="28"/>
      <c r="M864" s="31"/>
      <c r="N864" s="32"/>
      <c r="O864" s="28"/>
      <c r="P864" s="32"/>
      <c r="Q864" s="32"/>
      <c r="R864" s="31"/>
      <c r="S864" s="31"/>
      <c r="T864" s="30"/>
      <c r="U864" s="30"/>
      <c r="V864" s="30"/>
      <c r="W864" s="30"/>
      <c r="X864" s="30"/>
      <c r="Y864" s="30"/>
      <c r="Z864" s="30"/>
      <c r="AA864" s="30"/>
    </row>
    <row r="865" spans="1:27" ht="13.2" x14ac:dyDescent="0.25">
      <c r="A865" s="78"/>
      <c r="B865" s="28"/>
      <c r="C865" s="28"/>
      <c r="D865" s="27"/>
      <c r="E865" s="28"/>
      <c r="F865" s="27"/>
      <c r="G865" s="28"/>
      <c r="H865" s="31"/>
      <c r="I865" s="31"/>
      <c r="J865" s="30"/>
      <c r="K865" s="30"/>
      <c r="L865" s="28"/>
      <c r="M865" s="31"/>
      <c r="N865" s="32"/>
      <c r="O865" s="28"/>
      <c r="P865" s="32"/>
      <c r="Q865" s="32"/>
      <c r="R865" s="31"/>
      <c r="S865" s="31"/>
      <c r="T865" s="30"/>
      <c r="U865" s="30"/>
      <c r="V865" s="30"/>
      <c r="W865" s="30"/>
      <c r="X865" s="30"/>
      <c r="Y865" s="30"/>
      <c r="Z865" s="30"/>
      <c r="AA865" s="30"/>
    </row>
    <row r="866" spans="1:27" ht="13.2" x14ac:dyDescent="0.25">
      <c r="A866" s="78"/>
      <c r="B866" s="28"/>
      <c r="C866" s="28"/>
      <c r="D866" s="27"/>
      <c r="E866" s="28"/>
      <c r="F866" s="27"/>
      <c r="G866" s="28"/>
      <c r="H866" s="31"/>
      <c r="I866" s="31"/>
      <c r="J866" s="30"/>
      <c r="K866" s="30"/>
      <c r="L866" s="28"/>
      <c r="M866" s="31"/>
      <c r="N866" s="32"/>
      <c r="O866" s="28"/>
      <c r="P866" s="32"/>
      <c r="Q866" s="32"/>
      <c r="R866" s="31"/>
      <c r="S866" s="31"/>
      <c r="T866" s="30"/>
      <c r="U866" s="30"/>
      <c r="V866" s="30"/>
      <c r="W866" s="30"/>
      <c r="X866" s="30"/>
      <c r="Y866" s="30"/>
      <c r="Z866" s="30"/>
      <c r="AA866" s="30"/>
    </row>
    <row r="867" spans="1:27" ht="13.2" x14ac:dyDescent="0.25">
      <c r="A867" s="78"/>
      <c r="B867" s="28"/>
      <c r="C867" s="28"/>
      <c r="D867" s="27"/>
      <c r="E867" s="28"/>
      <c r="F867" s="27"/>
      <c r="G867" s="28"/>
      <c r="H867" s="31"/>
      <c r="I867" s="31"/>
      <c r="J867" s="30"/>
      <c r="K867" s="30"/>
      <c r="L867" s="28"/>
      <c r="M867" s="31"/>
      <c r="N867" s="32"/>
      <c r="O867" s="28"/>
      <c r="P867" s="32"/>
      <c r="Q867" s="32"/>
      <c r="R867" s="31"/>
      <c r="S867" s="31"/>
      <c r="T867" s="30"/>
      <c r="U867" s="30"/>
      <c r="V867" s="30"/>
      <c r="W867" s="30"/>
      <c r="X867" s="30"/>
      <c r="Y867" s="30"/>
      <c r="Z867" s="30"/>
      <c r="AA867" s="30"/>
    </row>
    <row r="868" spans="1:27" ht="13.2" x14ac:dyDescent="0.25">
      <c r="A868" s="78"/>
      <c r="B868" s="28"/>
      <c r="C868" s="28"/>
      <c r="D868" s="27"/>
      <c r="E868" s="28"/>
      <c r="F868" s="27"/>
      <c r="G868" s="28"/>
      <c r="H868" s="31"/>
      <c r="I868" s="31"/>
      <c r="J868" s="30"/>
      <c r="K868" s="30"/>
      <c r="L868" s="28"/>
      <c r="M868" s="31"/>
      <c r="N868" s="32"/>
      <c r="O868" s="28"/>
      <c r="P868" s="32"/>
      <c r="Q868" s="32"/>
      <c r="R868" s="31"/>
      <c r="S868" s="31"/>
      <c r="T868" s="30"/>
      <c r="U868" s="30"/>
      <c r="V868" s="30"/>
      <c r="W868" s="30"/>
      <c r="X868" s="30"/>
      <c r="Y868" s="30"/>
      <c r="Z868" s="30"/>
      <c r="AA868" s="30"/>
    </row>
    <row r="869" spans="1:27" ht="13.2" x14ac:dyDescent="0.25">
      <c r="A869" s="78"/>
      <c r="B869" s="28"/>
      <c r="C869" s="28"/>
      <c r="D869" s="27"/>
      <c r="E869" s="28"/>
      <c r="F869" s="27"/>
      <c r="G869" s="28"/>
      <c r="H869" s="31"/>
      <c r="I869" s="31"/>
      <c r="J869" s="30"/>
      <c r="K869" s="30"/>
      <c r="L869" s="28"/>
      <c r="M869" s="31"/>
      <c r="N869" s="32"/>
      <c r="O869" s="28"/>
      <c r="P869" s="32"/>
      <c r="Q869" s="32"/>
      <c r="R869" s="31"/>
      <c r="S869" s="31"/>
      <c r="T869" s="30"/>
      <c r="U869" s="30"/>
      <c r="V869" s="30"/>
      <c r="W869" s="30"/>
      <c r="X869" s="30"/>
      <c r="Y869" s="30"/>
      <c r="Z869" s="30"/>
      <c r="AA869" s="30"/>
    </row>
    <row r="870" spans="1:27" ht="13.2" x14ac:dyDescent="0.25">
      <c r="A870" s="78"/>
      <c r="B870" s="28"/>
      <c r="C870" s="28"/>
      <c r="D870" s="27"/>
      <c r="E870" s="28"/>
      <c r="F870" s="27"/>
      <c r="G870" s="28"/>
      <c r="H870" s="31"/>
      <c r="I870" s="31"/>
      <c r="J870" s="30"/>
      <c r="K870" s="30"/>
      <c r="L870" s="28"/>
      <c r="M870" s="31"/>
      <c r="N870" s="32"/>
      <c r="O870" s="28"/>
      <c r="P870" s="32"/>
      <c r="Q870" s="32"/>
      <c r="R870" s="31"/>
      <c r="S870" s="31"/>
      <c r="T870" s="30"/>
      <c r="U870" s="30"/>
      <c r="V870" s="30"/>
      <c r="W870" s="30"/>
      <c r="X870" s="30"/>
      <c r="Y870" s="30"/>
      <c r="Z870" s="30"/>
      <c r="AA870" s="30"/>
    </row>
    <row r="871" spans="1:27" ht="13.2" x14ac:dyDescent="0.25">
      <c r="A871" s="78"/>
      <c r="B871" s="28"/>
      <c r="C871" s="28"/>
      <c r="D871" s="27"/>
      <c r="E871" s="28"/>
      <c r="F871" s="27"/>
      <c r="G871" s="28"/>
      <c r="H871" s="31"/>
      <c r="I871" s="31"/>
      <c r="J871" s="30"/>
      <c r="K871" s="30"/>
      <c r="L871" s="28"/>
      <c r="M871" s="31"/>
      <c r="N871" s="32"/>
      <c r="O871" s="28"/>
      <c r="P871" s="32"/>
      <c r="Q871" s="32"/>
      <c r="R871" s="31"/>
      <c r="S871" s="31"/>
      <c r="T871" s="30"/>
      <c r="U871" s="30"/>
      <c r="V871" s="30"/>
      <c r="W871" s="30"/>
      <c r="X871" s="30"/>
      <c r="Y871" s="30"/>
      <c r="Z871" s="30"/>
      <c r="AA871" s="30"/>
    </row>
    <row r="872" spans="1:27" ht="13.2" x14ac:dyDescent="0.25">
      <c r="A872" s="78"/>
      <c r="B872" s="28"/>
      <c r="C872" s="28"/>
      <c r="D872" s="27"/>
      <c r="E872" s="28"/>
      <c r="F872" s="27"/>
      <c r="G872" s="28"/>
      <c r="H872" s="31"/>
      <c r="I872" s="31"/>
      <c r="J872" s="30"/>
      <c r="K872" s="30"/>
      <c r="L872" s="28"/>
      <c r="M872" s="31"/>
      <c r="N872" s="32"/>
      <c r="O872" s="28"/>
      <c r="P872" s="32"/>
      <c r="Q872" s="32"/>
      <c r="R872" s="31"/>
      <c r="S872" s="31"/>
      <c r="T872" s="30"/>
      <c r="U872" s="30"/>
      <c r="V872" s="30"/>
      <c r="W872" s="30"/>
      <c r="X872" s="30"/>
      <c r="Y872" s="30"/>
      <c r="Z872" s="30"/>
      <c r="AA872" s="30"/>
    </row>
    <row r="873" spans="1:27" ht="13.2" x14ac:dyDescent="0.25">
      <c r="A873" s="78"/>
      <c r="B873" s="28"/>
      <c r="C873" s="28"/>
      <c r="D873" s="27"/>
      <c r="E873" s="28"/>
      <c r="F873" s="27"/>
      <c r="G873" s="28"/>
      <c r="H873" s="31"/>
      <c r="I873" s="31"/>
      <c r="J873" s="30"/>
      <c r="K873" s="30"/>
      <c r="L873" s="28"/>
      <c r="M873" s="31"/>
      <c r="N873" s="32"/>
      <c r="O873" s="28"/>
      <c r="P873" s="32"/>
      <c r="Q873" s="32"/>
      <c r="R873" s="31"/>
      <c r="S873" s="31"/>
      <c r="T873" s="30"/>
      <c r="U873" s="30"/>
      <c r="V873" s="30"/>
      <c r="W873" s="30"/>
      <c r="X873" s="30"/>
      <c r="Y873" s="30"/>
      <c r="Z873" s="30"/>
      <c r="AA873" s="30"/>
    </row>
    <row r="874" spans="1:27" ht="13.2" x14ac:dyDescent="0.25">
      <c r="A874" s="78"/>
      <c r="B874" s="28"/>
      <c r="C874" s="28"/>
      <c r="D874" s="27"/>
      <c r="E874" s="28"/>
      <c r="F874" s="27"/>
      <c r="G874" s="28"/>
      <c r="H874" s="31"/>
      <c r="I874" s="31"/>
      <c r="J874" s="30"/>
      <c r="K874" s="30"/>
      <c r="L874" s="28"/>
      <c r="M874" s="31"/>
      <c r="N874" s="32"/>
      <c r="O874" s="28"/>
      <c r="P874" s="32"/>
      <c r="Q874" s="32"/>
      <c r="R874" s="31"/>
      <c r="S874" s="31"/>
      <c r="T874" s="30"/>
      <c r="U874" s="30"/>
      <c r="V874" s="30"/>
      <c r="W874" s="30"/>
      <c r="X874" s="30"/>
      <c r="Y874" s="30"/>
      <c r="Z874" s="30"/>
      <c r="AA874" s="30"/>
    </row>
    <row r="875" spans="1:27" ht="13.2" x14ac:dyDescent="0.25">
      <c r="A875" s="78"/>
      <c r="B875" s="28"/>
      <c r="C875" s="28"/>
      <c r="D875" s="27"/>
      <c r="E875" s="28"/>
      <c r="F875" s="27"/>
      <c r="G875" s="28"/>
      <c r="H875" s="31"/>
      <c r="I875" s="31"/>
      <c r="J875" s="30"/>
      <c r="K875" s="30"/>
      <c r="L875" s="28"/>
      <c r="M875" s="31"/>
      <c r="N875" s="32"/>
      <c r="O875" s="28"/>
      <c r="P875" s="32"/>
      <c r="Q875" s="32"/>
      <c r="R875" s="31"/>
      <c r="S875" s="31"/>
      <c r="T875" s="30"/>
      <c r="U875" s="30"/>
      <c r="V875" s="30"/>
      <c r="W875" s="30"/>
      <c r="X875" s="30"/>
      <c r="Y875" s="30"/>
      <c r="Z875" s="30"/>
      <c r="AA875" s="30"/>
    </row>
    <row r="876" spans="1:27" ht="13.2" x14ac:dyDescent="0.25">
      <c r="A876" s="78"/>
      <c r="B876" s="28"/>
      <c r="C876" s="28"/>
      <c r="D876" s="27"/>
      <c r="E876" s="28"/>
      <c r="F876" s="27"/>
      <c r="G876" s="28"/>
      <c r="H876" s="31"/>
      <c r="I876" s="31"/>
      <c r="J876" s="30"/>
      <c r="K876" s="30"/>
      <c r="L876" s="28"/>
      <c r="M876" s="31"/>
      <c r="N876" s="32"/>
      <c r="O876" s="28"/>
      <c r="P876" s="32"/>
      <c r="Q876" s="32"/>
      <c r="R876" s="31"/>
      <c r="S876" s="31"/>
      <c r="T876" s="30"/>
      <c r="U876" s="30"/>
      <c r="V876" s="30"/>
      <c r="W876" s="30"/>
      <c r="X876" s="30"/>
      <c r="Y876" s="30"/>
      <c r="Z876" s="30"/>
      <c r="AA876" s="30"/>
    </row>
    <row r="877" spans="1:27" ht="13.2" x14ac:dyDescent="0.25">
      <c r="A877" s="78"/>
      <c r="B877" s="28"/>
      <c r="C877" s="28"/>
      <c r="D877" s="27"/>
      <c r="E877" s="28"/>
      <c r="F877" s="27"/>
      <c r="G877" s="28"/>
      <c r="H877" s="31"/>
      <c r="I877" s="31"/>
      <c r="J877" s="30"/>
      <c r="K877" s="30"/>
      <c r="L877" s="28"/>
      <c r="M877" s="31"/>
      <c r="N877" s="32"/>
      <c r="O877" s="28"/>
      <c r="P877" s="32"/>
      <c r="Q877" s="32"/>
      <c r="R877" s="31"/>
      <c r="S877" s="31"/>
      <c r="T877" s="30"/>
      <c r="U877" s="30"/>
      <c r="V877" s="30"/>
      <c r="W877" s="30"/>
      <c r="X877" s="30"/>
      <c r="Y877" s="30"/>
      <c r="Z877" s="30"/>
      <c r="AA877" s="30"/>
    </row>
    <row r="878" spans="1:27" ht="13.2" x14ac:dyDescent="0.25">
      <c r="A878" s="78"/>
      <c r="B878" s="28"/>
      <c r="C878" s="28"/>
      <c r="D878" s="27"/>
      <c r="E878" s="28"/>
      <c r="F878" s="27"/>
      <c r="G878" s="28"/>
      <c r="H878" s="31"/>
      <c r="I878" s="31"/>
      <c r="J878" s="30"/>
      <c r="K878" s="30"/>
      <c r="L878" s="28"/>
      <c r="M878" s="31"/>
      <c r="N878" s="32"/>
      <c r="O878" s="28"/>
      <c r="P878" s="32"/>
      <c r="Q878" s="32"/>
      <c r="R878" s="31"/>
      <c r="S878" s="31"/>
      <c r="T878" s="30"/>
      <c r="U878" s="30"/>
      <c r="V878" s="30"/>
      <c r="W878" s="30"/>
      <c r="X878" s="30"/>
      <c r="Y878" s="30"/>
      <c r="Z878" s="30"/>
      <c r="AA878" s="30"/>
    </row>
    <row r="879" spans="1:27" ht="13.2" x14ac:dyDescent="0.25">
      <c r="A879" s="78"/>
      <c r="B879" s="28"/>
      <c r="C879" s="28"/>
      <c r="D879" s="27"/>
      <c r="E879" s="28"/>
      <c r="F879" s="27"/>
      <c r="G879" s="28"/>
      <c r="H879" s="31"/>
      <c r="I879" s="31"/>
      <c r="J879" s="30"/>
      <c r="K879" s="30"/>
      <c r="L879" s="28"/>
      <c r="M879" s="31"/>
      <c r="N879" s="32"/>
      <c r="O879" s="28"/>
      <c r="P879" s="32"/>
      <c r="Q879" s="32"/>
      <c r="R879" s="31"/>
      <c r="S879" s="31"/>
      <c r="T879" s="30"/>
      <c r="U879" s="30"/>
      <c r="V879" s="30"/>
      <c r="W879" s="30"/>
      <c r="X879" s="30"/>
      <c r="Y879" s="30"/>
      <c r="Z879" s="30"/>
      <c r="AA879" s="30"/>
    </row>
    <row r="880" spans="1:27" ht="13.2" x14ac:dyDescent="0.25">
      <c r="A880" s="78"/>
      <c r="B880" s="28"/>
      <c r="C880" s="28"/>
      <c r="D880" s="27"/>
      <c r="E880" s="28"/>
      <c r="F880" s="27"/>
      <c r="G880" s="28"/>
      <c r="H880" s="31"/>
      <c r="I880" s="31"/>
      <c r="J880" s="30"/>
      <c r="K880" s="30"/>
      <c r="L880" s="28"/>
      <c r="M880" s="31"/>
      <c r="N880" s="32"/>
      <c r="O880" s="28"/>
      <c r="P880" s="32"/>
      <c r="Q880" s="32"/>
      <c r="R880" s="31"/>
      <c r="S880" s="31"/>
      <c r="T880" s="30"/>
      <c r="U880" s="30"/>
      <c r="V880" s="30"/>
      <c r="W880" s="30"/>
      <c r="X880" s="30"/>
      <c r="Y880" s="30"/>
      <c r="Z880" s="30"/>
      <c r="AA880" s="30"/>
    </row>
    <row r="881" spans="1:27" ht="13.2" x14ac:dyDescent="0.25">
      <c r="A881" s="78"/>
      <c r="B881" s="28"/>
      <c r="C881" s="28"/>
      <c r="D881" s="27"/>
      <c r="E881" s="28"/>
      <c r="F881" s="27"/>
      <c r="G881" s="28"/>
      <c r="H881" s="31"/>
      <c r="I881" s="31"/>
      <c r="J881" s="30"/>
      <c r="K881" s="30"/>
      <c r="L881" s="28"/>
      <c r="M881" s="31"/>
      <c r="N881" s="32"/>
      <c r="O881" s="28"/>
      <c r="P881" s="32"/>
      <c r="Q881" s="32"/>
      <c r="R881" s="31"/>
      <c r="S881" s="31"/>
      <c r="T881" s="30"/>
      <c r="U881" s="30"/>
      <c r="V881" s="30"/>
      <c r="W881" s="30"/>
      <c r="X881" s="30"/>
      <c r="Y881" s="30"/>
      <c r="Z881" s="30"/>
      <c r="AA881" s="30"/>
    </row>
    <row r="882" spans="1:27" ht="13.2" x14ac:dyDescent="0.25">
      <c r="A882" s="78"/>
      <c r="B882" s="28"/>
      <c r="C882" s="28"/>
      <c r="D882" s="27"/>
      <c r="E882" s="28"/>
      <c r="F882" s="27"/>
      <c r="G882" s="28"/>
      <c r="H882" s="31"/>
      <c r="I882" s="31"/>
      <c r="J882" s="30"/>
      <c r="K882" s="30"/>
      <c r="L882" s="28"/>
      <c r="M882" s="31"/>
      <c r="N882" s="32"/>
      <c r="O882" s="28"/>
      <c r="P882" s="32"/>
      <c r="Q882" s="32"/>
      <c r="R882" s="31"/>
      <c r="S882" s="31"/>
      <c r="T882" s="30"/>
      <c r="U882" s="30"/>
      <c r="V882" s="30"/>
      <c r="W882" s="30"/>
      <c r="X882" s="30"/>
      <c r="Y882" s="30"/>
      <c r="Z882" s="30"/>
      <c r="AA882" s="30"/>
    </row>
    <row r="883" spans="1:27" ht="13.2" x14ac:dyDescent="0.25">
      <c r="A883" s="78"/>
      <c r="B883" s="28"/>
      <c r="C883" s="28"/>
      <c r="D883" s="27"/>
      <c r="E883" s="28"/>
      <c r="F883" s="27"/>
      <c r="G883" s="28"/>
      <c r="H883" s="31"/>
      <c r="I883" s="31"/>
      <c r="J883" s="30"/>
      <c r="K883" s="30"/>
      <c r="L883" s="28"/>
      <c r="M883" s="31"/>
      <c r="N883" s="32"/>
      <c r="O883" s="28"/>
      <c r="P883" s="32"/>
      <c r="Q883" s="32"/>
      <c r="R883" s="31"/>
      <c r="S883" s="31"/>
      <c r="T883" s="30"/>
      <c r="U883" s="30"/>
      <c r="V883" s="30"/>
      <c r="W883" s="30"/>
      <c r="X883" s="30"/>
      <c r="Y883" s="30"/>
      <c r="Z883" s="30"/>
      <c r="AA883" s="30"/>
    </row>
    <row r="884" spans="1:27" ht="13.2" x14ac:dyDescent="0.25">
      <c r="A884" s="78"/>
      <c r="B884" s="28"/>
      <c r="C884" s="28"/>
      <c r="D884" s="27"/>
      <c r="E884" s="28"/>
      <c r="F884" s="27"/>
      <c r="G884" s="28"/>
      <c r="H884" s="31"/>
      <c r="I884" s="31"/>
      <c r="J884" s="30"/>
      <c r="K884" s="30"/>
      <c r="L884" s="28"/>
      <c r="M884" s="31"/>
      <c r="N884" s="32"/>
      <c r="O884" s="28"/>
      <c r="P884" s="32"/>
      <c r="Q884" s="32"/>
      <c r="R884" s="31"/>
      <c r="S884" s="31"/>
      <c r="T884" s="30"/>
      <c r="U884" s="30"/>
      <c r="V884" s="30"/>
      <c r="W884" s="30"/>
      <c r="X884" s="30"/>
      <c r="Y884" s="30"/>
      <c r="Z884" s="30"/>
      <c r="AA884" s="30"/>
    </row>
    <row r="885" spans="1:27" ht="13.2" x14ac:dyDescent="0.25">
      <c r="A885" s="78"/>
      <c r="B885" s="28"/>
      <c r="C885" s="28"/>
      <c r="D885" s="27"/>
      <c r="E885" s="28"/>
      <c r="F885" s="27"/>
      <c r="G885" s="28"/>
      <c r="H885" s="31"/>
      <c r="I885" s="31"/>
      <c r="J885" s="30"/>
      <c r="K885" s="30"/>
      <c r="L885" s="28"/>
      <c r="M885" s="31"/>
      <c r="N885" s="32"/>
      <c r="O885" s="28"/>
      <c r="P885" s="32"/>
      <c r="Q885" s="32"/>
      <c r="R885" s="31"/>
      <c r="S885" s="31"/>
      <c r="T885" s="30"/>
      <c r="U885" s="30"/>
      <c r="V885" s="30"/>
      <c r="W885" s="30"/>
      <c r="X885" s="30"/>
      <c r="Y885" s="30"/>
      <c r="Z885" s="30"/>
      <c r="AA885" s="30"/>
    </row>
    <row r="886" spans="1:27" ht="13.2" x14ac:dyDescent="0.25">
      <c r="A886" s="78"/>
      <c r="B886" s="28"/>
      <c r="C886" s="28"/>
      <c r="D886" s="27"/>
      <c r="E886" s="28"/>
      <c r="F886" s="27"/>
      <c r="G886" s="28"/>
      <c r="H886" s="31"/>
      <c r="I886" s="31"/>
      <c r="J886" s="30"/>
      <c r="K886" s="30"/>
      <c r="L886" s="28"/>
      <c r="M886" s="31"/>
      <c r="N886" s="32"/>
      <c r="O886" s="28"/>
      <c r="P886" s="32"/>
      <c r="Q886" s="32"/>
      <c r="R886" s="31"/>
      <c r="S886" s="31"/>
      <c r="T886" s="30"/>
      <c r="U886" s="30"/>
      <c r="V886" s="30"/>
      <c r="W886" s="30"/>
      <c r="X886" s="30"/>
      <c r="Y886" s="30"/>
      <c r="Z886" s="30"/>
      <c r="AA886" s="30"/>
    </row>
    <row r="887" spans="1:27" ht="13.2" x14ac:dyDescent="0.25">
      <c r="A887" s="78"/>
      <c r="B887" s="28"/>
      <c r="C887" s="28"/>
      <c r="D887" s="27"/>
      <c r="E887" s="28"/>
      <c r="F887" s="27"/>
      <c r="G887" s="28"/>
      <c r="H887" s="31"/>
      <c r="I887" s="31"/>
      <c r="J887" s="30"/>
      <c r="K887" s="30"/>
      <c r="L887" s="28"/>
      <c r="M887" s="31"/>
      <c r="N887" s="32"/>
      <c r="O887" s="28"/>
      <c r="P887" s="32"/>
      <c r="Q887" s="32"/>
      <c r="R887" s="31"/>
      <c r="S887" s="31"/>
      <c r="T887" s="30"/>
      <c r="U887" s="30"/>
      <c r="V887" s="30"/>
      <c r="W887" s="30"/>
      <c r="X887" s="30"/>
      <c r="Y887" s="30"/>
      <c r="Z887" s="30"/>
      <c r="AA887" s="30"/>
    </row>
    <row r="888" spans="1:27" ht="13.2" x14ac:dyDescent="0.25">
      <c r="A888" s="78"/>
      <c r="B888" s="28"/>
      <c r="C888" s="28"/>
      <c r="D888" s="27"/>
      <c r="E888" s="28"/>
      <c r="F888" s="27"/>
      <c r="G888" s="28"/>
      <c r="H888" s="31"/>
      <c r="I888" s="31"/>
      <c r="J888" s="30"/>
      <c r="K888" s="30"/>
      <c r="L888" s="28"/>
      <c r="M888" s="31"/>
      <c r="N888" s="32"/>
      <c r="O888" s="28"/>
      <c r="P888" s="32"/>
      <c r="Q888" s="32"/>
      <c r="R888" s="31"/>
      <c r="S888" s="31"/>
      <c r="T888" s="30"/>
      <c r="U888" s="30"/>
      <c r="V888" s="30"/>
      <c r="W888" s="30"/>
      <c r="X888" s="30"/>
      <c r="Y888" s="30"/>
      <c r="Z888" s="30"/>
      <c r="AA888" s="30"/>
    </row>
    <row r="889" spans="1:27" ht="13.2" x14ac:dyDescent="0.25">
      <c r="A889" s="78"/>
      <c r="B889" s="28"/>
      <c r="C889" s="28"/>
      <c r="D889" s="27"/>
      <c r="E889" s="28"/>
      <c r="F889" s="27"/>
      <c r="G889" s="28"/>
      <c r="H889" s="31"/>
      <c r="I889" s="31"/>
      <c r="J889" s="30"/>
      <c r="K889" s="30"/>
      <c r="L889" s="28"/>
      <c r="M889" s="31"/>
      <c r="N889" s="32"/>
      <c r="O889" s="28"/>
      <c r="P889" s="32"/>
      <c r="Q889" s="32"/>
      <c r="R889" s="31"/>
      <c r="S889" s="31"/>
      <c r="T889" s="30"/>
      <c r="U889" s="30"/>
      <c r="V889" s="30"/>
      <c r="W889" s="30"/>
      <c r="X889" s="30"/>
      <c r="Y889" s="30"/>
      <c r="Z889" s="30"/>
      <c r="AA889" s="30"/>
    </row>
    <row r="890" spans="1:27" ht="13.2" x14ac:dyDescent="0.25">
      <c r="A890" s="78"/>
      <c r="B890" s="28"/>
      <c r="C890" s="28"/>
      <c r="D890" s="27"/>
      <c r="E890" s="28"/>
      <c r="F890" s="27"/>
      <c r="G890" s="28"/>
      <c r="H890" s="31"/>
      <c r="I890" s="31"/>
      <c r="J890" s="30"/>
      <c r="K890" s="30"/>
      <c r="L890" s="28"/>
      <c r="M890" s="31"/>
      <c r="N890" s="32"/>
      <c r="O890" s="28"/>
      <c r="P890" s="32"/>
      <c r="Q890" s="32"/>
      <c r="R890" s="31"/>
      <c r="S890" s="31"/>
      <c r="T890" s="30"/>
      <c r="U890" s="30"/>
      <c r="V890" s="30"/>
      <c r="W890" s="30"/>
      <c r="X890" s="30"/>
      <c r="Y890" s="30"/>
      <c r="Z890" s="30"/>
      <c r="AA890" s="30"/>
    </row>
    <row r="891" spans="1:27" ht="13.2" x14ac:dyDescent="0.25">
      <c r="A891" s="78"/>
      <c r="B891" s="28"/>
      <c r="C891" s="28"/>
      <c r="D891" s="27"/>
      <c r="E891" s="28"/>
      <c r="F891" s="27"/>
      <c r="G891" s="28"/>
      <c r="H891" s="31"/>
      <c r="I891" s="31"/>
      <c r="J891" s="30"/>
      <c r="K891" s="30"/>
      <c r="L891" s="28"/>
      <c r="M891" s="31"/>
      <c r="N891" s="32"/>
      <c r="O891" s="28"/>
      <c r="P891" s="32"/>
      <c r="Q891" s="32"/>
      <c r="R891" s="31"/>
      <c r="S891" s="31"/>
      <c r="T891" s="30"/>
      <c r="U891" s="30"/>
      <c r="V891" s="30"/>
      <c r="W891" s="30"/>
      <c r="X891" s="30"/>
      <c r="Y891" s="30"/>
      <c r="Z891" s="30"/>
      <c r="AA891" s="30"/>
    </row>
    <row r="892" spans="1:27" ht="13.2" x14ac:dyDescent="0.25">
      <c r="A892" s="78"/>
      <c r="B892" s="28"/>
      <c r="C892" s="28"/>
      <c r="D892" s="27"/>
      <c r="E892" s="28"/>
      <c r="F892" s="27"/>
      <c r="G892" s="28"/>
      <c r="H892" s="31"/>
      <c r="I892" s="31"/>
      <c r="J892" s="30"/>
      <c r="K892" s="30"/>
      <c r="L892" s="28"/>
      <c r="M892" s="31"/>
      <c r="N892" s="32"/>
      <c r="O892" s="28"/>
      <c r="P892" s="32"/>
      <c r="Q892" s="32"/>
      <c r="R892" s="31"/>
      <c r="S892" s="31"/>
      <c r="T892" s="30"/>
      <c r="U892" s="30"/>
      <c r="V892" s="30"/>
      <c r="W892" s="30"/>
      <c r="X892" s="30"/>
      <c r="Y892" s="30"/>
      <c r="Z892" s="30"/>
      <c r="AA892" s="30"/>
    </row>
    <row r="893" spans="1:27" ht="13.2" x14ac:dyDescent="0.25">
      <c r="A893" s="78"/>
      <c r="B893" s="28"/>
      <c r="C893" s="28"/>
      <c r="D893" s="27"/>
      <c r="E893" s="28"/>
      <c r="F893" s="27"/>
      <c r="G893" s="28"/>
      <c r="H893" s="31"/>
      <c r="I893" s="31"/>
      <c r="J893" s="30"/>
      <c r="K893" s="30"/>
      <c r="L893" s="28"/>
      <c r="M893" s="31"/>
      <c r="N893" s="32"/>
      <c r="O893" s="28"/>
      <c r="P893" s="32"/>
      <c r="Q893" s="32"/>
      <c r="R893" s="31"/>
      <c r="S893" s="31"/>
      <c r="T893" s="30"/>
      <c r="U893" s="30"/>
      <c r="V893" s="30"/>
      <c r="W893" s="30"/>
      <c r="X893" s="30"/>
      <c r="Y893" s="30"/>
      <c r="Z893" s="30"/>
      <c r="AA893" s="30"/>
    </row>
    <row r="894" spans="1:27" ht="13.2" x14ac:dyDescent="0.25">
      <c r="A894" s="78"/>
      <c r="B894" s="28"/>
      <c r="C894" s="28"/>
      <c r="D894" s="27"/>
      <c r="E894" s="28"/>
      <c r="F894" s="27"/>
      <c r="G894" s="28"/>
      <c r="H894" s="31"/>
      <c r="I894" s="31"/>
      <c r="J894" s="30"/>
      <c r="K894" s="30"/>
      <c r="L894" s="28"/>
      <c r="M894" s="31"/>
      <c r="N894" s="32"/>
      <c r="O894" s="28"/>
      <c r="P894" s="32"/>
      <c r="Q894" s="32"/>
      <c r="R894" s="31"/>
      <c r="S894" s="31"/>
      <c r="T894" s="30"/>
      <c r="U894" s="30"/>
      <c r="V894" s="30"/>
      <c r="W894" s="30"/>
      <c r="X894" s="30"/>
      <c r="Y894" s="30"/>
      <c r="Z894" s="30"/>
      <c r="AA894" s="30"/>
    </row>
    <row r="895" spans="1:27" ht="13.2" x14ac:dyDescent="0.25">
      <c r="A895" s="78"/>
      <c r="B895" s="28"/>
      <c r="C895" s="28"/>
      <c r="D895" s="27"/>
      <c r="E895" s="28"/>
      <c r="F895" s="27"/>
      <c r="G895" s="28"/>
      <c r="H895" s="31"/>
      <c r="I895" s="31"/>
      <c r="J895" s="30"/>
      <c r="K895" s="30"/>
      <c r="L895" s="28"/>
      <c r="M895" s="31"/>
      <c r="N895" s="32"/>
      <c r="O895" s="28"/>
      <c r="P895" s="32"/>
      <c r="Q895" s="32"/>
      <c r="R895" s="31"/>
      <c r="S895" s="31"/>
      <c r="T895" s="30"/>
      <c r="U895" s="30"/>
      <c r="V895" s="30"/>
      <c r="W895" s="30"/>
      <c r="X895" s="30"/>
      <c r="Y895" s="30"/>
      <c r="Z895" s="30"/>
      <c r="AA895" s="30"/>
    </row>
    <row r="896" spans="1:27" ht="13.2" x14ac:dyDescent="0.25">
      <c r="A896" s="78"/>
      <c r="B896" s="28"/>
      <c r="C896" s="28"/>
      <c r="D896" s="27"/>
      <c r="E896" s="28"/>
      <c r="F896" s="27"/>
      <c r="G896" s="28"/>
      <c r="H896" s="31"/>
      <c r="I896" s="31"/>
      <c r="J896" s="30"/>
      <c r="K896" s="30"/>
      <c r="L896" s="28"/>
      <c r="M896" s="31"/>
      <c r="N896" s="32"/>
      <c r="O896" s="28"/>
      <c r="P896" s="32"/>
      <c r="Q896" s="32"/>
      <c r="R896" s="31"/>
      <c r="S896" s="31"/>
      <c r="T896" s="30"/>
      <c r="U896" s="30"/>
      <c r="V896" s="30"/>
      <c r="W896" s="30"/>
      <c r="X896" s="30"/>
      <c r="Y896" s="30"/>
      <c r="Z896" s="30"/>
      <c r="AA896" s="30"/>
    </row>
    <row r="897" spans="1:27" ht="13.2" x14ac:dyDescent="0.25">
      <c r="A897" s="78"/>
      <c r="B897" s="28"/>
      <c r="C897" s="28"/>
      <c r="D897" s="27"/>
      <c r="E897" s="28"/>
      <c r="F897" s="27"/>
      <c r="G897" s="28"/>
      <c r="H897" s="31"/>
      <c r="I897" s="31"/>
      <c r="J897" s="30"/>
      <c r="K897" s="30"/>
      <c r="L897" s="28"/>
      <c r="M897" s="31"/>
      <c r="N897" s="32"/>
      <c r="O897" s="28"/>
      <c r="P897" s="32"/>
      <c r="Q897" s="32"/>
      <c r="R897" s="31"/>
      <c r="S897" s="31"/>
      <c r="T897" s="30"/>
      <c r="U897" s="30"/>
      <c r="V897" s="30"/>
      <c r="W897" s="30"/>
      <c r="X897" s="30"/>
      <c r="Y897" s="30"/>
      <c r="Z897" s="30"/>
      <c r="AA897" s="30"/>
    </row>
    <row r="898" spans="1:27" ht="13.2" x14ac:dyDescent="0.25">
      <c r="A898" s="78"/>
      <c r="B898" s="28"/>
      <c r="C898" s="28"/>
      <c r="D898" s="27"/>
      <c r="E898" s="28"/>
      <c r="F898" s="27"/>
      <c r="G898" s="28"/>
      <c r="H898" s="31"/>
      <c r="I898" s="31"/>
      <c r="J898" s="30"/>
      <c r="K898" s="30"/>
      <c r="L898" s="28"/>
      <c r="M898" s="31"/>
      <c r="N898" s="32"/>
      <c r="O898" s="28"/>
      <c r="P898" s="32"/>
      <c r="Q898" s="32"/>
      <c r="R898" s="31"/>
      <c r="S898" s="31"/>
      <c r="T898" s="30"/>
      <c r="U898" s="30"/>
      <c r="V898" s="30"/>
      <c r="W898" s="30"/>
      <c r="X898" s="30"/>
      <c r="Y898" s="30"/>
      <c r="Z898" s="30"/>
      <c r="AA898" s="30"/>
    </row>
    <row r="899" spans="1:27" ht="13.2" x14ac:dyDescent="0.25">
      <c r="A899" s="78"/>
      <c r="B899" s="28"/>
      <c r="C899" s="28"/>
      <c r="D899" s="27"/>
      <c r="E899" s="28"/>
      <c r="F899" s="27"/>
      <c r="G899" s="28"/>
      <c r="H899" s="31"/>
      <c r="I899" s="31"/>
      <c r="J899" s="30"/>
      <c r="K899" s="30"/>
      <c r="L899" s="28"/>
      <c r="M899" s="31"/>
      <c r="N899" s="32"/>
      <c r="O899" s="28"/>
      <c r="P899" s="32"/>
      <c r="Q899" s="32"/>
      <c r="R899" s="31"/>
      <c r="S899" s="31"/>
      <c r="T899" s="30"/>
      <c r="U899" s="30"/>
      <c r="V899" s="30"/>
      <c r="W899" s="30"/>
      <c r="X899" s="30"/>
      <c r="Y899" s="30"/>
      <c r="Z899" s="30"/>
      <c r="AA899" s="30"/>
    </row>
    <row r="900" spans="1:27" ht="13.2" x14ac:dyDescent="0.25">
      <c r="A900" s="78"/>
      <c r="B900" s="28"/>
      <c r="C900" s="28"/>
      <c r="D900" s="27"/>
      <c r="E900" s="28"/>
      <c r="F900" s="27"/>
      <c r="G900" s="28"/>
      <c r="H900" s="31"/>
      <c r="I900" s="31"/>
      <c r="J900" s="30"/>
      <c r="K900" s="30"/>
      <c r="L900" s="28"/>
      <c r="M900" s="31"/>
      <c r="N900" s="32"/>
      <c r="O900" s="28"/>
      <c r="P900" s="32"/>
      <c r="Q900" s="32"/>
      <c r="R900" s="31"/>
      <c r="S900" s="31"/>
      <c r="T900" s="30"/>
      <c r="U900" s="30"/>
      <c r="V900" s="30"/>
      <c r="W900" s="30"/>
      <c r="X900" s="30"/>
      <c r="Y900" s="30"/>
      <c r="Z900" s="30"/>
      <c r="AA900" s="30"/>
    </row>
    <row r="901" spans="1:27" ht="13.2" x14ac:dyDescent="0.25">
      <c r="A901" s="78"/>
      <c r="B901" s="28"/>
      <c r="C901" s="28"/>
      <c r="D901" s="27"/>
      <c r="E901" s="28"/>
      <c r="F901" s="27"/>
      <c r="G901" s="28"/>
      <c r="H901" s="31"/>
      <c r="I901" s="31"/>
      <c r="J901" s="30"/>
      <c r="K901" s="30"/>
      <c r="L901" s="28"/>
      <c r="M901" s="31"/>
      <c r="N901" s="32"/>
      <c r="O901" s="28"/>
      <c r="P901" s="32"/>
      <c r="Q901" s="32"/>
      <c r="R901" s="31"/>
      <c r="S901" s="31"/>
      <c r="T901" s="30"/>
      <c r="U901" s="30"/>
      <c r="V901" s="30"/>
      <c r="W901" s="30"/>
      <c r="X901" s="30"/>
      <c r="Y901" s="30"/>
      <c r="Z901" s="30"/>
      <c r="AA901" s="30"/>
    </row>
    <row r="902" spans="1:27" ht="13.2" x14ac:dyDescent="0.25">
      <c r="A902" s="78"/>
      <c r="B902" s="28"/>
      <c r="C902" s="28"/>
      <c r="D902" s="27"/>
      <c r="E902" s="28"/>
      <c r="F902" s="27"/>
      <c r="G902" s="28"/>
      <c r="H902" s="31"/>
      <c r="I902" s="31"/>
      <c r="J902" s="30"/>
      <c r="K902" s="30"/>
      <c r="L902" s="28"/>
      <c r="M902" s="31"/>
      <c r="N902" s="32"/>
      <c r="O902" s="28"/>
      <c r="P902" s="32"/>
      <c r="Q902" s="32"/>
      <c r="R902" s="31"/>
      <c r="S902" s="31"/>
      <c r="T902" s="30"/>
      <c r="U902" s="30"/>
      <c r="V902" s="30"/>
      <c r="W902" s="30"/>
      <c r="X902" s="30"/>
      <c r="Y902" s="30"/>
      <c r="Z902" s="30"/>
      <c r="AA902" s="30"/>
    </row>
    <row r="903" spans="1:27" ht="13.2" x14ac:dyDescent="0.25">
      <c r="A903" s="78"/>
      <c r="B903" s="28"/>
      <c r="C903" s="28"/>
      <c r="D903" s="27"/>
      <c r="E903" s="28"/>
      <c r="F903" s="27"/>
      <c r="G903" s="28"/>
      <c r="H903" s="31"/>
      <c r="I903" s="31"/>
      <c r="J903" s="30"/>
      <c r="K903" s="30"/>
      <c r="L903" s="28"/>
      <c r="M903" s="31"/>
      <c r="N903" s="32"/>
      <c r="O903" s="28"/>
      <c r="P903" s="32"/>
      <c r="Q903" s="32"/>
      <c r="R903" s="31"/>
      <c r="S903" s="31"/>
      <c r="T903" s="30"/>
      <c r="U903" s="30"/>
      <c r="V903" s="30"/>
      <c r="W903" s="30"/>
      <c r="X903" s="30"/>
      <c r="Y903" s="30"/>
      <c r="Z903" s="30"/>
      <c r="AA903" s="30"/>
    </row>
    <row r="904" spans="1:27" ht="13.2" x14ac:dyDescent="0.25">
      <c r="A904" s="78"/>
      <c r="B904" s="28"/>
      <c r="C904" s="28"/>
      <c r="D904" s="27"/>
      <c r="E904" s="28"/>
      <c r="F904" s="27"/>
      <c r="G904" s="28"/>
      <c r="H904" s="31"/>
      <c r="I904" s="31"/>
      <c r="J904" s="30"/>
      <c r="K904" s="30"/>
      <c r="L904" s="28"/>
      <c r="M904" s="31"/>
      <c r="N904" s="32"/>
      <c r="O904" s="28"/>
      <c r="P904" s="32"/>
      <c r="Q904" s="32"/>
      <c r="R904" s="31"/>
      <c r="S904" s="31"/>
      <c r="T904" s="30"/>
      <c r="U904" s="30"/>
      <c r="V904" s="30"/>
      <c r="W904" s="30"/>
      <c r="X904" s="30"/>
      <c r="Y904" s="30"/>
      <c r="Z904" s="30"/>
      <c r="AA904" s="30"/>
    </row>
    <row r="905" spans="1:27" ht="13.2" x14ac:dyDescent="0.25">
      <c r="A905" s="78"/>
      <c r="B905" s="28"/>
      <c r="C905" s="28"/>
      <c r="D905" s="27"/>
      <c r="E905" s="28"/>
      <c r="F905" s="27"/>
      <c r="G905" s="28"/>
      <c r="H905" s="31"/>
      <c r="I905" s="31"/>
      <c r="J905" s="30"/>
      <c r="K905" s="30"/>
      <c r="L905" s="28"/>
      <c r="M905" s="31"/>
      <c r="N905" s="32"/>
      <c r="O905" s="28"/>
      <c r="P905" s="32"/>
      <c r="Q905" s="32"/>
      <c r="R905" s="31"/>
      <c r="S905" s="31"/>
      <c r="T905" s="30"/>
      <c r="U905" s="30"/>
      <c r="V905" s="30"/>
      <c r="W905" s="30"/>
      <c r="X905" s="30"/>
      <c r="Y905" s="30"/>
      <c r="Z905" s="30"/>
      <c r="AA905" s="30"/>
    </row>
    <row r="906" spans="1:27" ht="13.2" x14ac:dyDescent="0.25">
      <c r="A906" s="78"/>
      <c r="B906" s="28"/>
      <c r="C906" s="28"/>
      <c r="D906" s="27"/>
      <c r="E906" s="28"/>
      <c r="F906" s="27"/>
      <c r="G906" s="28"/>
      <c r="H906" s="31"/>
      <c r="I906" s="31"/>
      <c r="J906" s="30"/>
      <c r="K906" s="30"/>
      <c r="L906" s="28"/>
      <c r="M906" s="31"/>
      <c r="N906" s="32"/>
      <c r="O906" s="28"/>
      <c r="P906" s="32"/>
      <c r="Q906" s="32"/>
      <c r="R906" s="31"/>
      <c r="S906" s="31"/>
      <c r="T906" s="30"/>
      <c r="U906" s="30"/>
      <c r="V906" s="30"/>
      <c r="W906" s="30"/>
      <c r="X906" s="30"/>
      <c r="Y906" s="30"/>
      <c r="Z906" s="30"/>
      <c r="AA906" s="30"/>
    </row>
    <row r="907" spans="1:27" ht="13.2" x14ac:dyDescent="0.25">
      <c r="A907" s="78"/>
      <c r="B907" s="28"/>
      <c r="C907" s="28"/>
      <c r="D907" s="27"/>
      <c r="E907" s="28"/>
      <c r="F907" s="27"/>
      <c r="G907" s="28"/>
      <c r="H907" s="31"/>
      <c r="I907" s="31"/>
      <c r="J907" s="30"/>
      <c r="K907" s="30"/>
      <c r="L907" s="28"/>
      <c r="M907" s="31"/>
      <c r="N907" s="32"/>
      <c r="O907" s="28"/>
      <c r="P907" s="32"/>
      <c r="Q907" s="32"/>
      <c r="R907" s="31"/>
      <c r="S907" s="31"/>
      <c r="T907" s="30"/>
      <c r="U907" s="30"/>
      <c r="V907" s="30"/>
      <c r="W907" s="30"/>
      <c r="X907" s="30"/>
      <c r="Y907" s="30"/>
      <c r="Z907" s="30"/>
      <c r="AA907" s="30"/>
    </row>
    <row r="908" spans="1:27" ht="13.2" x14ac:dyDescent="0.25">
      <c r="A908" s="78"/>
      <c r="B908" s="28"/>
      <c r="C908" s="28"/>
      <c r="D908" s="27"/>
      <c r="E908" s="28"/>
      <c r="F908" s="27"/>
      <c r="G908" s="28"/>
      <c r="H908" s="31"/>
      <c r="I908" s="31"/>
      <c r="J908" s="30"/>
      <c r="K908" s="30"/>
      <c r="L908" s="28"/>
      <c r="M908" s="31"/>
      <c r="N908" s="32"/>
      <c r="O908" s="28"/>
      <c r="P908" s="32"/>
      <c r="Q908" s="32"/>
      <c r="R908" s="31"/>
      <c r="S908" s="31"/>
      <c r="T908" s="30"/>
      <c r="U908" s="30"/>
      <c r="V908" s="30"/>
      <c r="W908" s="30"/>
      <c r="X908" s="30"/>
      <c r="Y908" s="30"/>
      <c r="Z908" s="30"/>
      <c r="AA908" s="30"/>
    </row>
    <row r="909" spans="1:27" ht="13.2" x14ac:dyDescent="0.25">
      <c r="A909" s="78"/>
      <c r="B909" s="28"/>
      <c r="C909" s="28"/>
      <c r="D909" s="27"/>
      <c r="E909" s="28"/>
      <c r="F909" s="27"/>
      <c r="G909" s="28"/>
      <c r="H909" s="31"/>
      <c r="I909" s="31"/>
      <c r="J909" s="30"/>
      <c r="K909" s="30"/>
      <c r="L909" s="28"/>
      <c r="M909" s="31"/>
      <c r="N909" s="32"/>
      <c r="O909" s="28"/>
      <c r="P909" s="32"/>
      <c r="Q909" s="32"/>
      <c r="R909" s="31"/>
      <c r="S909" s="31"/>
      <c r="T909" s="30"/>
      <c r="U909" s="30"/>
      <c r="V909" s="30"/>
      <c r="W909" s="30"/>
      <c r="X909" s="30"/>
      <c r="Y909" s="30"/>
      <c r="Z909" s="30"/>
      <c r="AA909" s="30"/>
    </row>
    <row r="910" spans="1:27" ht="13.2" x14ac:dyDescent="0.25">
      <c r="A910" s="78"/>
      <c r="B910" s="28"/>
      <c r="C910" s="28"/>
      <c r="D910" s="27"/>
      <c r="E910" s="28"/>
      <c r="F910" s="27"/>
      <c r="G910" s="28"/>
      <c r="H910" s="31"/>
      <c r="I910" s="31"/>
      <c r="J910" s="30"/>
      <c r="K910" s="30"/>
      <c r="L910" s="28"/>
      <c r="M910" s="31"/>
      <c r="N910" s="32"/>
      <c r="O910" s="28"/>
      <c r="P910" s="32"/>
      <c r="Q910" s="32"/>
      <c r="R910" s="31"/>
      <c r="S910" s="31"/>
      <c r="T910" s="30"/>
      <c r="U910" s="30"/>
      <c r="V910" s="30"/>
      <c r="W910" s="30"/>
      <c r="X910" s="30"/>
      <c r="Y910" s="30"/>
      <c r="Z910" s="30"/>
      <c r="AA910" s="30"/>
    </row>
    <row r="911" spans="1:27" ht="13.2" x14ac:dyDescent="0.25">
      <c r="A911" s="78"/>
      <c r="B911" s="28"/>
      <c r="C911" s="28"/>
      <c r="D911" s="27"/>
      <c r="E911" s="28"/>
      <c r="F911" s="27"/>
      <c r="G911" s="28"/>
      <c r="H911" s="31"/>
      <c r="I911" s="31"/>
      <c r="J911" s="30"/>
      <c r="K911" s="30"/>
      <c r="L911" s="28"/>
      <c r="M911" s="31"/>
      <c r="N911" s="32"/>
      <c r="O911" s="28"/>
      <c r="P911" s="32"/>
      <c r="Q911" s="32"/>
      <c r="R911" s="31"/>
      <c r="S911" s="31"/>
      <c r="T911" s="30"/>
      <c r="U911" s="30"/>
      <c r="V911" s="30"/>
      <c r="W911" s="30"/>
      <c r="X911" s="30"/>
      <c r="Y911" s="30"/>
      <c r="Z911" s="30"/>
      <c r="AA911" s="30"/>
    </row>
    <row r="912" spans="1:27" ht="13.2" x14ac:dyDescent="0.25">
      <c r="A912" s="78"/>
      <c r="B912" s="28"/>
      <c r="C912" s="28"/>
      <c r="D912" s="27"/>
      <c r="E912" s="28"/>
      <c r="F912" s="27"/>
      <c r="G912" s="28"/>
      <c r="H912" s="31"/>
      <c r="I912" s="31"/>
      <c r="J912" s="30"/>
      <c r="K912" s="30"/>
      <c r="L912" s="28"/>
      <c r="M912" s="31"/>
      <c r="N912" s="32"/>
      <c r="O912" s="28"/>
      <c r="P912" s="32"/>
      <c r="Q912" s="32"/>
      <c r="R912" s="31"/>
      <c r="S912" s="31"/>
      <c r="T912" s="30"/>
      <c r="U912" s="30"/>
      <c r="V912" s="30"/>
      <c r="W912" s="30"/>
      <c r="X912" s="30"/>
      <c r="Y912" s="30"/>
      <c r="Z912" s="30"/>
      <c r="AA912" s="30"/>
    </row>
    <row r="913" spans="1:27" ht="13.2" x14ac:dyDescent="0.25">
      <c r="A913" s="78"/>
      <c r="B913" s="28"/>
      <c r="C913" s="28"/>
      <c r="D913" s="27"/>
      <c r="E913" s="28"/>
      <c r="F913" s="27"/>
      <c r="G913" s="28"/>
      <c r="H913" s="31"/>
      <c r="I913" s="31"/>
      <c r="J913" s="30"/>
      <c r="K913" s="30"/>
      <c r="L913" s="28"/>
      <c r="M913" s="31"/>
      <c r="N913" s="32"/>
      <c r="O913" s="28"/>
      <c r="P913" s="32"/>
      <c r="Q913" s="32"/>
      <c r="R913" s="31"/>
      <c r="S913" s="31"/>
      <c r="T913" s="30"/>
      <c r="U913" s="30"/>
      <c r="V913" s="30"/>
      <c r="W913" s="30"/>
      <c r="X913" s="30"/>
      <c r="Y913" s="30"/>
      <c r="Z913" s="30"/>
      <c r="AA913" s="30"/>
    </row>
    <row r="914" spans="1:27" ht="13.2" x14ac:dyDescent="0.25">
      <c r="A914" s="78"/>
      <c r="B914" s="28"/>
      <c r="C914" s="28"/>
      <c r="D914" s="27"/>
      <c r="E914" s="28"/>
      <c r="F914" s="27"/>
      <c r="G914" s="28"/>
      <c r="H914" s="31"/>
      <c r="I914" s="31"/>
      <c r="J914" s="30"/>
      <c r="K914" s="30"/>
      <c r="L914" s="28"/>
      <c r="M914" s="31"/>
      <c r="N914" s="32"/>
      <c r="O914" s="28"/>
      <c r="P914" s="32"/>
      <c r="Q914" s="32"/>
      <c r="R914" s="31"/>
      <c r="S914" s="31"/>
      <c r="T914" s="30"/>
      <c r="U914" s="30"/>
      <c r="V914" s="30"/>
      <c r="W914" s="30"/>
      <c r="X914" s="30"/>
      <c r="Y914" s="30"/>
      <c r="Z914" s="30"/>
      <c r="AA914" s="30"/>
    </row>
    <row r="915" spans="1:27" ht="13.2" x14ac:dyDescent="0.25">
      <c r="A915" s="78"/>
      <c r="B915" s="28"/>
      <c r="C915" s="28"/>
      <c r="D915" s="27"/>
      <c r="E915" s="28"/>
      <c r="F915" s="27"/>
      <c r="G915" s="28"/>
      <c r="H915" s="31"/>
      <c r="I915" s="31"/>
      <c r="J915" s="30"/>
      <c r="K915" s="30"/>
      <c r="L915" s="28"/>
      <c r="M915" s="31"/>
      <c r="N915" s="32"/>
      <c r="O915" s="28"/>
      <c r="P915" s="32"/>
      <c r="Q915" s="32"/>
      <c r="R915" s="31"/>
      <c r="S915" s="31"/>
      <c r="T915" s="30"/>
      <c r="U915" s="30"/>
      <c r="V915" s="30"/>
      <c r="W915" s="30"/>
      <c r="X915" s="30"/>
      <c r="Y915" s="30"/>
      <c r="Z915" s="30"/>
      <c r="AA915" s="30"/>
    </row>
    <row r="916" spans="1:27" ht="13.2" x14ac:dyDescent="0.25">
      <c r="A916" s="78"/>
      <c r="B916" s="28"/>
      <c r="C916" s="28"/>
      <c r="D916" s="27"/>
      <c r="E916" s="28"/>
      <c r="F916" s="27"/>
      <c r="G916" s="28"/>
      <c r="H916" s="31"/>
      <c r="I916" s="31"/>
      <c r="J916" s="30"/>
      <c r="K916" s="30"/>
      <c r="L916" s="28"/>
      <c r="M916" s="31"/>
      <c r="N916" s="32"/>
      <c r="O916" s="28"/>
      <c r="P916" s="32"/>
      <c r="Q916" s="32"/>
      <c r="R916" s="31"/>
      <c r="S916" s="31"/>
      <c r="T916" s="30"/>
      <c r="U916" s="30"/>
      <c r="V916" s="30"/>
      <c r="W916" s="30"/>
      <c r="X916" s="30"/>
      <c r="Y916" s="30"/>
      <c r="Z916" s="30"/>
      <c r="AA916" s="30"/>
    </row>
    <row r="917" spans="1:27" ht="13.2" x14ac:dyDescent="0.25">
      <c r="A917" s="78"/>
      <c r="B917" s="28"/>
      <c r="C917" s="28"/>
      <c r="D917" s="27"/>
      <c r="E917" s="28"/>
      <c r="F917" s="27"/>
      <c r="G917" s="28"/>
      <c r="H917" s="31"/>
      <c r="I917" s="31"/>
      <c r="J917" s="30"/>
      <c r="K917" s="30"/>
      <c r="L917" s="28"/>
      <c r="M917" s="31"/>
      <c r="N917" s="32"/>
      <c r="O917" s="28"/>
      <c r="P917" s="32"/>
      <c r="Q917" s="32"/>
      <c r="R917" s="31"/>
      <c r="S917" s="31"/>
      <c r="T917" s="30"/>
      <c r="U917" s="30"/>
      <c r="V917" s="30"/>
      <c r="W917" s="30"/>
      <c r="X917" s="30"/>
      <c r="Y917" s="30"/>
      <c r="Z917" s="30"/>
      <c r="AA917" s="30"/>
    </row>
    <row r="918" spans="1:27" ht="13.2" x14ac:dyDescent="0.25">
      <c r="A918" s="78"/>
      <c r="B918" s="28"/>
      <c r="C918" s="28"/>
      <c r="D918" s="27"/>
      <c r="E918" s="28"/>
      <c r="F918" s="27"/>
      <c r="G918" s="28"/>
      <c r="H918" s="31"/>
      <c r="I918" s="31"/>
      <c r="J918" s="30"/>
      <c r="K918" s="30"/>
      <c r="L918" s="28"/>
      <c r="M918" s="31"/>
      <c r="N918" s="32"/>
      <c r="O918" s="28"/>
      <c r="P918" s="32"/>
      <c r="Q918" s="32"/>
      <c r="R918" s="31"/>
      <c r="S918" s="31"/>
      <c r="T918" s="30"/>
      <c r="U918" s="30"/>
      <c r="V918" s="30"/>
      <c r="W918" s="30"/>
      <c r="X918" s="30"/>
      <c r="Y918" s="30"/>
      <c r="Z918" s="30"/>
      <c r="AA918" s="30"/>
    </row>
    <row r="919" spans="1:27" ht="13.2" x14ac:dyDescent="0.25">
      <c r="A919" s="78"/>
      <c r="B919" s="28"/>
      <c r="C919" s="28"/>
      <c r="D919" s="27"/>
      <c r="E919" s="28"/>
      <c r="F919" s="27"/>
      <c r="G919" s="28"/>
      <c r="H919" s="31"/>
      <c r="I919" s="31"/>
      <c r="J919" s="30"/>
      <c r="K919" s="30"/>
      <c r="L919" s="28"/>
      <c r="M919" s="31"/>
      <c r="N919" s="32"/>
      <c r="O919" s="28"/>
      <c r="P919" s="32"/>
      <c r="Q919" s="32"/>
      <c r="R919" s="31"/>
      <c r="S919" s="31"/>
      <c r="T919" s="30"/>
      <c r="U919" s="30"/>
      <c r="V919" s="30"/>
      <c r="W919" s="30"/>
      <c r="X919" s="30"/>
      <c r="Y919" s="30"/>
      <c r="Z919" s="30"/>
      <c r="AA919" s="30"/>
    </row>
    <row r="920" spans="1:27" ht="13.2" x14ac:dyDescent="0.25">
      <c r="A920" s="78"/>
      <c r="B920" s="28"/>
      <c r="C920" s="28"/>
      <c r="D920" s="27"/>
      <c r="E920" s="28"/>
      <c r="F920" s="27"/>
      <c r="G920" s="28"/>
      <c r="H920" s="31"/>
      <c r="I920" s="31"/>
      <c r="J920" s="30"/>
      <c r="K920" s="30"/>
      <c r="L920" s="28"/>
      <c r="M920" s="31"/>
      <c r="N920" s="32"/>
      <c r="O920" s="28"/>
      <c r="P920" s="32"/>
      <c r="Q920" s="32"/>
      <c r="R920" s="31"/>
      <c r="S920" s="31"/>
      <c r="T920" s="30"/>
      <c r="U920" s="30"/>
      <c r="V920" s="30"/>
      <c r="W920" s="30"/>
      <c r="X920" s="30"/>
      <c r="Y920" s="30"/>
      <c r="Z920" s="30"/>
      <c r="AA920" s="30"/>
    </row>
    <row r="921" spans="1:27" ht="13.2" x14ac:dyDescent="0.25">
      <c r="A921" s="78"/>
      <c r="B921" s="28"/>
      <c r="C921" s="28"/>
      <c r="D921" s="27"/>
      <c r="E921" s="28"/>
      <c r="F921" s="27"/>
      <c r="G921" s="28"/>
      <c r="H921" s="31"/>
      <c r="I921" s="31"/>
      <c r="J921" s="30"/>
      <c r="K921" s="30"/>
      <c r="L921" s="28"/>
      <c r="M921" s="31"/>
      <c r="N921" s="32"/>
      <c r="O921" s="28"/>
      <c r="P921" s="32"/>
      <c r="Q921" s="32"/>
      <c r="R921" s="31"/>
      <c r="S921" s="31"/>
      <c r="T921" s="30"/>
      <c r="U921" s="30"/>
      <c r="V921" s="30"/>
      <c r="W921" s="30"/>
      <c r="X921" s="30"/>
      <c r="Y921" s="30"/>
      <c r="Z921" s="30"/>
      <c r="AA921" s="30"/>
    </row>
    <row r="922" spans="1:27" ht="13.2" x14ac:dyDescent="0.25">
      <c r="A922" s="78"/>
      <c r="B922" s="28"/>
      <c r="C922" s="28"/>
      <c r="D922" s="27"/>
      <c r="E922" s="28"/>
      <c r="F922" s="27"/>
      <c r="G922" s="28"/>
      <c r="H922" s="31"/>
      <c r="I922" s="31"/>
      <c r="J922" s="30"/>
      <c r="K922" s="30"/>
      <c r="L922" s="28"/>
      <c r="M922" s="31"/>
      <c r="N922" s="32"/>
      <c r="O922" s="28"/>
      <c r="P922" s="32"/>
      <c r="Q922" s="32"/>
      <c r="R922" s="31"/>
      <c r="S922" s="31"/>
      <c r="T922" s="30"/>
      <c r="U922" s="30"/>
      <c r="V922" s="30"/>
      <c r="W922" s="30"/>
      <c r="X922" s="30"/>
      <c r="Y922" s="30"/>
      <c r="Z922" s="30"/>
      <c r="AA922" s="30"/>
    </row>
    <row r="923" spans="1:27" ht="13.2" x14ac:dyDescent="0.25">
      <c r="A923" s="78"/>
      <c r="B923" s="28"/>
      <c r="C923" s="28"/>
      <c r="D923" s="27"/>
      <c r="E923" s="28"/>
      <c r="F923" s="27"/>
      <c r="G923" s="28"/>
      <c r="H923" s="31"/>
      <c r="I923" s="31"/>
      <c r="J923" s="30"/>
      <c r="K923" s="30"/>
      <c r="L923" s="28"/>
      <c r="M923" s="31"/>
      <c r="N923" s="32"/>
      <c r="O923" s="28"/>
      <c r="P923" s="32"/>
      <c r="Q923" s="32"/>
      <c r="R923" s="31"/>
      <c r="S923" s="31"/>
      <c r="T923" s="30"/>
      <c r="U923" s="30"/>
      <c r="V923" s="30"/>
      <c r="W923" s="30"/>
      <c r="X923" s="30"/>
      <c r="Y923" s="30"/>
      <c r="Z923" s="30"/>
      <c r="AA923" s="30"/>
    </row>
    <row r="924" spans="1:27" ht="13.2" x14ac:dyDescent="0.25">
      <c r="A924" s="78"/>
      <c r="B924" s="28"/>
      <c r="C924" s="28"/>
      <c r="D924" s="27"/>
      <c r="E924" s="28"/>
      <c r="F924" s="27"/>
      <c r="G924" s="28"/>
      <c r="H924" s="31"/>
      <c r="I924" s="31"/>
      <c r="J924" s="30"/>
      <c r="K924" s="30"/>
      <c r="L924" s="28"/>
      <c r="M924" s="31"/>
      <c r="N924" s="32"/>
      <c r="O924" s="28"/>
      <c r="P924" s="32"/>
      <c r="Q924" s="32"/>
      <c r="R924" s="31"/>
      <c r="S924" s="31"/>
      <c r="T924" s="30"/>
      <c r="U924" s="30"/>
      <c r="V924" s="30"/>
      <c r="W924" s="30"/>
      <c r="X924" s="30"/>
      <c r="Y924" s="30"/>
      <c r="Z924" s="30"/>
      <c r="AA924" s="30"/>
    </row>
    <row r="925" spans="1:27" ht="13.2" x14ac:dyDescent="0.25">
      <c r="A925" s="78"/>
      <c r="B925" s="28"/>
      <c r="C925" s="28"/>
      <c r="D925" s="27"/>
      <c r="E925" s="28"/>
      <c r="F925" s="27"/>
      <c r="G925" s="28"/>
      <c r="H925" s="31"/>
      <c r="I925" s="31"/>
      <c r="J925" s="30"/>
      <c r="K925" s="30"/>
      <c r="L925" s="28"/>
      <c r="M925" s="31"/>
      <c r="N925" s="32"/>
      <c r="O925" s="28"/>
      <c r="P925" s="32"/>
      <c r="Q925" s="32"/>
      <c r="R925" s="31"/>
      <c r="S925" s="31"/>
      <c r="T925" s="30"/>
      <c r="U925" s="30"/>
      <c r="V925" s="30"/>
      <c r="W925" s="30"/>
      <c r="X925" s="30"/>
      <c r="Y925" s="30"/>
      <c r="Z925" s="30"/>
      <c r="AA925" s="30"/>
    </row>
    <row r="926" spans="1:27" ht="13.2" x14ac:dyDescent="0.25">
      <c r="A926" s="78"/>
      <c r="B926" s="28"/>
      <c r="C926" s="28"/>
      <c r="D926" s="27"/>
      <c r="E926" s="28"/>
      <c r="F926" s="27"/>
      <c r="G926" s="28"/>
      <c r="H926" s="31"/>
      <c r="I926" s="31"/>
      <c r="J926" s="30"/>
      <c r="K926" s="30"/>
      <c r="L926" s="28"/>
      <c r="M926" s="31"/>
      <c r="N926" s="32"/>
      <c r="O926" s="28"/>
      <c r="P926" s="32"/>
      <c r="Q926" s="32"/>
      <c r="R926" s="31"/>
      <c r="S926" s="31"/>
      <c r="T926" s="30"/>
      <c r="U926" s="30"/>
      <c r="V926" s="30"/>
      <c r="W926" s="30"/>
      <c r="X926" s="30"/>
      <c r="Y926" s="30"/>
      <c r="Z926" s="30"/>
      <c r="AA926" s="30"/>
    </row>
    <row r="927" spans="1:27" ht="13.2" x14ac:dyDescent="0.25">
      <c r="A927" s="78"/>
      <c r="B927" s="28"/>
      <c r="C927" s="28"/>
      <c r="D927" s="27"/>
      <c r="E927" s="28"/>
      <c r="F927" s="27"/>
      <c r="G927" s="28"/>
      <c r="H927" s="31"/>
      <c r="I927" s="31"/>
      <c r="J927" s="30"/>
      <c r="K927" s="30"/>
      <c r="L927" s="28"/>
      <c r="M927" s="31"/>
      <c r="N927" s="32"/>
      <c r="O927" s="28"/>
      <c r="P927" s="32"/>
      <c r="Q927" s="32"/>
      <c r="R927" s="31"/>
      <c r="S927" s="31"/>
      <c r="T927" s="30"/>
      <c r="U927" s="30"/>
      <c r="V927" s="30"/>
      <c r="W927" s="30"/>
      <c r="X927" s="30"/>
      <c r="Y927" s="30"/>
      <c r="Z927" s="30"/>
      <c r="AA927" s="30"/>
    </row>
    <row r="928" spans="1:27" ht="13.2" x14ac:dyDescent="0.25">
      <c r="A928" s="78"/>
      <c r="B928" s="28"/>
      <c r="C928" s="28"/>
      <c r="D928" s="27"/>
      <c r="E928" s="28"/>
      <c r="F928" s="27"/>
      <c r="G928" s="28"/>
      <c r="H928" s="31"/>
      <c r="I928" s="31"/>
      <c r="J928" s="30"/>
      <c r="K928" s="30"/>
      <c r="L928" s="28"/>
      <c r="M928" s="31"/>
      <c r="N928" s="32"/>
      <c r="O928" s="28"/>
      <c r="P928" s="32"/>
      <c r="Q928" s="32"/>
      <c r="R928" s="31"/>
      <c r="S928" s="31"/>
      <c r="T928" s="30"/>
      <c r="U928" s="30"/>
      <c r="V928" s="30"/>
      <c r="W928" s="30"/>
      <c r="X928" s="30"/>
      <c r="Y928" s="30"/>
      <c r="Z928" s="30"/>
      <c r="AA928" s="30"/>
    </row>
    <row r="929" spans="1:27" ht="13.2" x14ac:dyDescent="0.25">
      <c r="A929" s="78"/>
      <c r="B929" s="28"/>
      <c r="C929" s="28"/>
      <c r="D929" s="27"/>
      <c r="E929" s="28"/>
      <c r="F929" s="27"/>
      <c r="G929" s="28"/>
      <c r="H929" s="31"/>
      <c r="I929" s="31"/>
      <c r="J929" s="30"/>
      <c r="K929" s="30"/>
      <c r="L929" s="28"/>
      <c r="M929" s="31"/>
      <c r="N929" s="32"/>
      <c r="O929" s="28"/>
      <c r="P929" s="32"/>
      <c r="Q929" s="32"/>
      <c r="R929" s="31"/>
      <c r="S929" s="31"/>
      <c r="T929" s="30"/>
      <c r="U929" s="30"/>
      <c r="V929" s="30"/>
      <c r="W929" s="30"/>
      <c r="X929" s="30"/>
      <c r="Y929" s="30"/>
      <c r="Z929" s="30"/>
      <c r="AA929" s="30"/>
    </row>
    <row r="930" spans="1:27" ht="13.2" x14ac:dyDescent="0.25">
      <c r="A930" s="78"/>
      <c r="B930" s="28"/>
      <c r="C930" s="28"/>
      <c r="D930" s="27"/>
      <c r="E930" s="28"/>
      <c r="F930" s="27"/>
      <c r="G930" s="28"/>
      <c r="H930" s="31"/>
      <c r="I930" s="31"/>
      <c r="J930" s="30"/>
      <c r="K930" s="30"/>
      <c r="L930" s="28"/>
      <c r="M930" s="31"/>
      <c r="N930" s="32"/>
      <c r="O930" s="28"/>
      <c r="P930" s="32"/>
      <c r="Q930" s="32"/>
      <c r="R930" s="31"/>
      <c r="S930" s="31"/>
      <c r="T930" s="30"/>
      <c r="U930" s="30"/>
      <c r="V930" s="30"/>
      <c r="W930" s="30"/>
      <c r="X930" s="30"/>
      <c r="Y930" s="30"/>
      <c r="Z930" s="30"/>
      <c r="AA930" s="30"/>
    </row>
    <row r="931" spans="1:27" ht="13.2" x14ac:dyDescent="0.25">
      <c r="A931" s="78"/>
      <c r="B931" s="28"/>
      <c r="C931" s="28"/>
      <c r="D931" s="27"/>
      <c r="E931" s="28"/>
      <c r="F931" s="27"/>
      <c r="G931" s="28"/>
      <c r="H931" s="31"/>
      <c r="I931" s="31"/>
      <c r="J931" s="30"/>
      <c r="K931" s="30"/>
      <c r="L931" s="28"/>
      <c r="M931" s="31"/>
      <c r="N931" s="32"/>
      <c r="O931" s="28"/>
      <c r="P931" s="32"/>
      <c r="Q931" s="32"/>
      <c r="R931" s="31"/>
      <c r="S931" s="31"/>
      <c r="T931" s="30"/>
      <c r="U931" s="30"/>
      <c r="V931" s="30"/>
      <c r="W931" s="30"/>
      <c r="X931" s="30"/>
      <c r="Y931" s="30"/>
      <c r="Z931" s="30"/>
      <c r="AA931" s="30"/>
    </row>
    <row r="932" spans="1:27" ht="13.2" x14ac:dyDescent="0.25">
      <c r="A932" s="78"/>
      <c r="B932" s="28"/>
      <c r="C932" s="28"/>
      <c r="D932" s="27"/>
      <c r="E932" s="28"/>
      <c r="F932" s="27"/>
      <c r="G932" s="28"/>
      <c r="H932" s="31"/>
      <c r="I932" s="31"/>
      <c r="J932" s="30"/>
      <c r="K932" s="30"/>
      <c r="L932" s="28"/>
      <c r="M932" s="31"/>
      <c r="N932" s="32"/>
      <c r="O932" s="28"/>
      <c r="P932" s="32"/>
      <c r="Q932" s="32"/>
      <c r="R932" s="31"/>
      <c r="S932" s="31"/>
      <c r="T932" s="30"/>
      <c r="U932" s="30"/>
      <c r="V932" s="30"/>
      <c r="W932" s="30"/>
      <c r="X932" s="30"/>
      <c r="Y932" s="30"/>
      <c r="Z932" s="30"/>
      <c r="AA932" s="30"/>
    </row>
    <row r="933" spans="1:27" ht="13.2" x14ac:dyDescent="0.25">
      <c r="A933" s="78"/>
      <c r="B933" s="28"/>
      <c r="C933" s="28"/>
      <c r="D933" s="27"/>
      <c r="E933" s="28"/>
      <c r="F933" s="27"/>
      <c r="G933" s="28"/>
      <c r="H933" s="31"/>
      <c r="I933" s="31"/>
      <c r="J933" s="30"/>
      <c r="K933" s="30"/>
      <c r="L933" s="28"/>
      <c r="M933" s="31"/>
      <c r="N933" s="32"/>
      <c r="O933" s="28"/>
      <c r="P933" s="32"/>
      <c r="Q933" s="32"/>
      <c r="R933" s="31"/>
      <c r="S933" s="31"/>
      <c r="T933" s="30"/>
      <c r="U933" s="30"/>
      <c r="V933" s="30"/>
      <c r="W933" s="30"/>
      <c r="X933" s="30"/>
      <c r="Y933" s="30"/>
      <c r="Z933" s="30"/>
      <c r="AA933" s="30"/>
    </row>
    <row r="934" spans="1:27" ht="13.2" x14ac:dyDescent="0.25">
      <c r="A934" s="78"/>
      <c r="B934" s="28"/>
      <c r="C934" s="28"/>
      <c r="D934" s="27"/>
      <c r="E934" s="28"/>
      <c r="F934" s="27"/>
      <c r="G934" s="28"/>
      <c r="H934" s="31"/>
      <c r="I934" s="31"/>
      <c r="J934" s="30"/>
      <c r="K934" s="30"/>
      <c r="L934" s="28"/>
      <c r="M934" s="31"/>
      <c r="N934" s="32"/>
      <c r="O934" s="28"/>
      <c r="P934" s="32"/>
      <c r="Q934" s="32"/>
      <c r="R934" s="31"/>
      <c r="S934" s="31"/>
      <c r="T934" s="30"/>
      <c r="U934" s="30"/>
      <c r="V934" s="30"/>
      <c r="W934" s="30"/>
      <c r="X934" s="30"/>
      <c r="Y934" s="30"/>
      <c r="Z934" s="30"/>
      <c r="AA934" s="30"/>
    </row>
    <row r="935" spans="1:27" ht="13.2" x14ac:dyDescent="0.25">
      <c r="A935" s="78"/>
      <c r="B935" s="28"/>
      <c r="C935" s="28"/>
      <c r="D935" s="27"/>
      <c r="E935" s="28"/>
      <c r="F935" s="27"/>
      <c r="G935" s="28"/>
      <c r="H935" s="31"/>
      <c r="I935" s="31"/>
      <c r="J935" s="30"/>
      <c r="K935" s="30"/>
      <c r="L935" s="28"/>
      <c r="M935" s="31"/>
      <c r="N935" s="32"/>
      <c r="O935" s="28"/>
      <c r="P935" s="32"/>
      <c r="Q935" s="32"/>
      <c r="R935" s="31"/>
      <c r="S935" s="31"/>
      <c r="T935" s="30"/>
      <c r="U935" s="30"/>
      <c r="V935" s="30"/>
      <c r="W935" s="30"/>
      <c r="X935" s="30"/>
      <c r="Y935" s="30"/>
      <c r="Z935" s="30"/>
      <c r="AA935" s="30"/>
    </row>
    <row r="936" spans="1:27" ht="13.2" x14ac:dyDescent="0.25">
      <c r="A936" s="78"/>
      <c r="B936" s="28"/>
      <c r="C936" s="28"/>
      <c r="D936" s="27"/>
      <c r="E936" s="28"/>
      <c r="F936" s="27"/>
      <c r="G936" s="28"/>
      <c r="H936" s="31"/>
      <c r="I936" s="31"/>
      <c r="J936" s="30"/>
      <c r="K936" s="30"/>
      <c r="L936" s="28"/>
      <c r="M936" s="31"/>
      <c r="N936" s="32"/>
      <c r="O936" s="28"/>
      <c r="P936" s="32"/>
      <c r="Q936" s="32"/>
      <c r="R936" s="31"/>
      <c r="S936" s="31"/>
      <c r="T936" s="30"/>
      <c r="U936" s="30"/>
      <c r="V936" s="30"/>
      <c r="W936" s="30"/>
      <c r="X936" s="30"/>
      <c r="Y936" s="30"/>
      <c r="Z936" s="30"/>
      <c r="AA936" s="30"/>
    </row>
    <row r="937" spans="1:27" ht="13.2" x14ac:dyDescent="0.25">
      <c r="A937" s="78"/>
      <c r="B937" s="28"/>
      <c r="C937" s="28"/>
      <c r="D937" s="27"/>
      <c r="E937" s="28"/>
      <c r="F937" s="27"/>
      <c r="G937" s="28"/>
      <c r="H937" s="31"/>
      <c r="I937" s="31"/>
      <c r="J937" s="30"/>
      <c r="K937" s="30"/>
      <c r="L937" s="28"/>
      <c r="M937" s="31"/>
      <c r="N937" s="32"/>
      <c r="O937" s="28"/>
      <c r="P937" s="32"/>
      <c r="Q937" s="32"/>
      <c r="R937" s="31"/>
      <c r="S937" s="31"/>
      <c r="T937" s="30"/>
      <c r="U937" s="30"/>
      <c r="V937" s="30"/>
      <c r="W937" s="30"/>
      <c r="X937" s="30"/>
      <c r="Y937" s="30"/>
      <c r="Z937" s="30"/>
      <c r="AA937" s="30"/>
    </row>
    <row r="938" spans="1:27" ht="13.2" x14ac:dyDescent="0.25">
      <c r="A938" s="78"/>
      <c r="B938" s="28"/>
      <c r="C938" s="28"/>
      <c r="D938" s="27"/>
      <c r="E938" s="28"/>
      <c r="F938" s="27"/>
      <c r="G938" s="28"/>
      <c r="H938" s="31"/>
      <c r="I938" s="31"/>
      <c r="J938" s="30"/>
      <c r="K938" s="30"/>
      <c r="L938" s="28"/>
      <c r="M938" s="31"/>
      <c r="N938" s="32"/>
      <c r="O938" s="28"/>
      <c r="P938" s="32"/>
      <c r="Q938" s="32"/>
      <c r="R938" s="31"/>
      <c r="S938" s="31"/>
      <c r="T938" s="30"/>
      <c r="U938" s="30"/>
      <c r="V938" s="30"/>
      <c r="W938" s="30"/>
      <c r="X938" s="30"/>
      <c r="Y938" s="30"/>
      <c r="Z938" s="30"/>
      <c r="AA938" s="30"/>
    </row>
    <row r="939" spans="1:27" ht="13.2" x14ac:dyDescent="0.25">
      <c r="A939" s="78"/>
      <c r="B939" s="28"/>
      <c r="C939" s="28"/>
      <c r="D939" s="27"/>
      <c r="E939" s="28"/>
      <c r="F939" s="27"/>
      <c r="G939" s="28"/>
      <c r="H939" s="31"/>
      <c r="I939" s="31"/>
      <c r="J939" s="30"/>
      <c r="K939" s="30"/>
      <c r="L939" s="28"/>
      <c r="M939" s="31"/>
      <c r="N939" s="32"/>
      <c r="O939" s="28"/>
      <c r="P939" s="32"/>
      <c r="Q939" s="32"/>
      <c r="R939" s="31"/>
      <c r="S939" s="31"/>
      <c r="T939" s="30"/>
      <c r="U939" s="30"/>
      <c r="V939" s="30"/>
      <c r="W939" s="30"/>
      <c r="X939" s="30"/>
      <c r="Y939" s="30"/>
      <c r="Z939" s="30"/>
      <c r="AA939" s="30"/>
    </row>
    <row r="940" spans="1:27" ht="13.2" x14ac:dyDescent="0.25">
      <c r="A940" s="78"/>
      <c r="B940" s="28"/>
      <c r="C940" s="28"/>
      <c r="D940" s="27"/>
      <c r="E940" s="28"/>
      <c r="F940" s="27"/>
      <c r="G940" s="28"/>
      <c r="H940" s="31"/>
      <c r="I940" s="31"/>
      <c r="J940" s="30"/>
      <c r="K940" s="30"/>
      <c r="L940" s="28"/>
      <c r="M940" s="31"/>
      <c r="N940" s="32"/>
      <c r="O940" s="28"/>
      <c r="P940" s="32"/>
      <c r="Q940" s="32"/>
      <c r="R940" s="31"/>
      <c r="S940" s="31"/>
      <c r="T940" s="30"/>
      <c r="U940" s="30"/>
      <c r="V940" s="30"/>
      <c r="W940" s="30"/>
      <c r="X940" s="30"/>
      <c r="Y940" s="30"/>
      <c r="Z940" s="30"/>
      <c r="AA940" s="30"/>
    </row>
    <row r="941" spans="1:27" ht="13.2" x14ac:dyDescent="0.25">
      <c r="A941" s="78"/>
      <c r="B941" s="28"/>
      <c r="C941" s="28"/>
      <c r="D941" s="27"/>
      <c r="E941" s="28"/>
      <c r="F941" s="27"/>
      <c r="G941" s="28"/>
      <c r="H941" s="31"/>
      <c r="I941" s="31"/>
      <c r="J941" s="30"/>
      <c r="K941" s="30"/>
      <c r="L941" s="28"/>
      <c r="M941" s="31"/>
      <c r="N941" s="32"/>
      <c r="O941" s="28"/>
      <c r="P941" s="32"/>
      <c r="Q941" s="32"/>
      <c r="R941" s="31"/>
      <c r="S941" s="31"/>
      <c r="T941" s="30"/>
      <c r="U941" s="30"/>
      <c r="V941" s="30"/>
      <c r="W941" s="30"/>
      <c r="X941" s="30"/>
      <c r="Y941" s="30"/>
      <c r="Z941" s="30"/>
      <c r="AA941" s="30"/>
    </row>
    <row r="942" spans="1:27" ht="13.2" x14ac:dyDescent="0.25">
      <c r="A942" s="78"/>
      <c r="B942" s="28"/>
      <c r="C942" s="28"/>
      <c r="D942" s="27"/>
      <c r="E942" s="28"/>
      <c r="F942" s="27"/>
      <c r="G942" s="28"/>
      <c r="H942" s="31"/>
      <c r="I942" s="31"/>
      <c r="J942" s="30"/>
      <c r="K942" s="30"/>
      <c r="L942" s="28"/>
      <c r="M942" s="31"/>
      <c r="N942" s="32"/>
      <c r="O942" s="28"/>
      <c r="P942" s="32"/>
      <c r="Q942" s="32"/>
      <c r="R942" s="31"/>
      <c r="S942" s="31"/>
      <c r="T942" s="30"/>
      <c r="U942" s="30"/>
      <c r="V942" s="30"/>
      <c r="W942" s="30"/>
      <c r="X942" s="30"/>
      <c r="Y942" s="30"/>
      <c r="Z942" s="30"/>
      <c r="AA942" s="30"/>
    </row>
    <row r="943" spans="1:27" ht="13.2" x14ac:dyDescent="0.25">
      <c r="A943" s="78"/>
      <c r="B943" s="28"/>
      <c r="C943" s="28"/>
      <c r="D943" s="27"/>
      <c r="E943" s="28"/>
      <c r="F943" s="27"/>
      <c r="G943" s="28"/>
      <c r="H943" s="31"/>
      <c r="I943" s="31"/>
      <c r="J943" s="30"/>
      <c r="K943" s="30"/>
      <c r="L943" s="28"/>
      <c r="M943" s="31"/>
      <c r="N943" s="32"/>
      <c r="O943" s="28"/>
      <c r="P943" s="32"/>
      <c r="Q943" s="32"/>
      <c r="R943" s="31"/>
      <c r="S943" s="31"/>
      <c r="T943" s="30"/>
      <c r="U943" s="30"/>
      <c r="V943" s="30"/>
      <c r="W943" s="30"/>
      <c r="X943" s="30"/>
      <c r="Y943" s="30"/>
      <c r="Z943" s="30"/>
      <c r="AA943" s="30"/>
    </row>
    <row r="944" spans="1:27" ht="13.2" x14ac:dyDescent="0.25">
      <c r="A944" s="78"/>
      <c r="B944" s="28"/>
      <c r="C944" s="28"/>
      <c r="D944" s="27"/>
      <c r="E944" s="28"/>
      <c r="F944" s="27"/>
      <c r="G944" s="28"/>
      <c r="H944" s="31"/>
      <c r="I944" s="31"/>
      <c r="J944" s="30"/>
      <c r="K944" s="30"/>
      <c r="L944" s="28"/>
      <c r="M944" s="31"/>
      <c r="N944" s="32"/>
      <c r="O944" s="28"/>
      <c r="P944" s="32"/>
      <c r="Q944" s="32"/>
      <c r="R944" s="31"/>
      <c r="S944" s="31"/>
      <c r="T944" s="30"/>
      <c r="U944" s="30"/>
      <c r="V944" s="30"/>
      <c r="W944" s="30"/>
      <c r="X944" s="30"/>
      <c r="Y944" s="30"/>
      <c r="Z944" s="30"/>
      <c r="AA944" s="30"/>
    </row>
    <row r="945" spans="1:27" ht="13.2" x14ac:dyDescent="0.25">
      <c r="A945" s="78"/>
      <c r="B945" s="28"/>
      <c r="C945" s="28"/>
      <c r="D945" s="27"/>
      <c r="E945" s="28"/>
      <c r="F945" s="27"/>
      <c r="G945" s="28"/>
      <c r="H945" s="31"/>
      <c r="I945" s="31"/>
      <c r="J945" s="30"/>
      <c r="K945" s="30"/>
      <c r="L945" s="28"/>
      <c r="M945" s="31"/>
      <c r="N945" s="32"/>
      <c r="O945" s="28"/>
      <c r="P945" s="32"/>
      <c r="Q945" s="32"/>
      <c r="R945" s="31"/>
      <c r="S945" s="31"/>
      <c r="T945" s="30"/>
      <c r="U945" s="30"/>
      <c r="V945" s="30"/>
      <c r="W945" s="30"/>
      <c r="X945" s="30"/>
      <c r="Y945" s="30"/>
      <c r="Z945" s="30"/>
      <c r="AA945" s="30"/>
    </row>
    <row r="946" spans="1:27" ht="13.2" x14ac:dyDescent="0.25">
      <c r="A946" s="78"/>
      <c r="B946" s="28"/>
      <c r="C946" s="28"/>
      <c r="D946" s="27"/>
      <c r="E946" s="28"/>
      <c r="F946" s="27"/>
      <c r="G946" s="28"/>
      <c r="H946" s="31"/>
      <c r="I946" s="31"/>
      <c r="J946" s="30"/>
      <c r="K946" s="30"/>
      <c r="L946" s="28"/>
      <c r="M946" s="31"/>
      <c r="N946" s="32"/>
      <c r="O946" s="28"/>
      <c r="P946" s="32"/>
      <c r="Q946" s="32"/>
      <c r="R946" s="31"/>
      <c r="S946" s="31"/>
      <c r="T946" s="30"/>
      <c r="U946" s="30"/>
      <c r="V946" s="30"/>
      <c r="W946" s="30"/>
      <c r="X946" s="30"/>
      <c r="Y946" s="30"/>
      <c r="Z946" s="30"/>
      <c r="AA946" s="30"/>
    </row>
    <row r="947" spans="1:27" ht="13.2" x14ac:dyDescent="0.25">
      <c r="A947" s="78"/>
      <c r="B947" s="28"/>
      <c r="C947" s="28"/>
      <c r="D947" s="27"/>
      <c r="E947" s="28"/>
      <c r="F947" s="27"/>
      <c r="G947" s="28"/>
      <c r="H947" s="31"/>
      <c r="I947" s="31"/>
      <c r="J947" s="30"/>
      <c r="K947" s="30"/>
      <c r="L947" s="28"/>
      <c r="M947" s="31"/>
      <c r="N947" s="32"/>
      <c r="O947" s="28"/>
      <c r="P947" s="32"/>
      <c r="Q947" s="32"/>
      <c r="R947" s="31"/>
      <c r="S947" s="31"/>
      <c r="T947" s="30"/>
      <c r="U947" s="30"/>
      <c r="V947" s="30"/>
      <c r="W947" s="30"/>
      <c r="X947" s="30"/>
      <c r="Y947" s="30"/>
      <c r="Z947" s="30"/>
      <c r="AA947" s="30"/>
    </row>
    <row r="948" spans="1:27" ht="13.2" x14ac:dyDescent="0.25">
      <c r="A948" s="78"/>
      <c r="B948" s="28"/>
      <c r="C948" s="28"/>
      <c r="D948" s="27"/>
      <c r="E948" s="28"/>
      <c r="F948" s="27"/>
      <c r="G948" s="28"/>
      <c r="H948" s="31"/>
      <c r="I948" s="31"/>
      <c r="J948" s="30"/>
      <c r="K948" s="30"/>
      <c r="L948" s="28"/>
      <c r="M948" s="31"/>
      <c r="N948" s="32"/>
      <c r="O948" s="28"/>
      <c r="P948" s="32"/>
      <c r="Q948" s="32"/>
      <c r="R948" s="31"/>
      <c r="S948" s="31"/>
      <c r="T948" s="30"/>
      <c r="U948" s="30"/>
      <c r="V948" s="30"/>
      <c r="W948" s="30"/>
      <c r="X948" s="30"/>
      <c r="Y948" s="30"/>
      <c r="Z948" s="30"/>
      <c r="AA948" s="30"/>
    </row>
    <row r="949" spans="1:27" ht="13.2" x14ac:dyDescent="0.25">
      <c r="A949" s="78"/>
      <c r="B949" s="28"/>
      <c r="C949" s="28"/>
      <c r="D949" s="27"/>
      <c r="E949" s="28"/>
      <c r="F949" s="27"/>
      <c r="G949" s="28"/>
      <c r="H949" s="31"/>
      <c r="I949" s="31"/>
      <c r="J949" s="30"/>
      <c r="K949" s="30"/>
      <c r="L949" s="28"/>
      <c r="M949" s="31"/>
      <c r="N949" s="32"/>
      <c r="O949" s="28"/>
      <c r="P949" s="32"/>
      <c r="Q949" s="32"/>
      <c r="R949" s="31"/>
      <c r="S949" s="31"/>
      <c r="T949" s="30"/>
      <c r="U949" s="30"/>
      <c r="V949" s="30"/>
      <c r="W949" s="30"/>
      <c r="X949" s="30"/>
      <c r="Y949" s="30"/>
      <c r="Z949" s="30"/>
      <c r="AA949" s="30"/>
    </row>
    <row r="950" spans="1:27" ht="13.2" x14ac:dyDescent="0.25">
      <c r="A950" s="78"/>
      <c r="B950" s="28"/>
      <c r="C950" s="28"/>
      <c r="D950" s="27"/>
      <c r="E950" s="28"/>
      <c r="F950" s="27"/>
      <c r="G950" s="28"/>
      <c r="H950" s="31"/>
      <c r="I950" s="31"/>
      <c r="J950" s="30"/>
      <c r="K950" s="30"/>
      <c r="L950" s="28"/>
      <c r="M950" s="31"/>
      <c r="N950" s="32"/>
      <c r="O950" s="28"/>
      <c r="P950" s="32"/>
      <c r="Q950" s="32"/>
      <c r="R950" s="31"/>
      <c r="S950" s="31"/>
      <c r="T950" s="30"/>
      <c r="U950" s="30"/>
      <c r="V950" s="30"/>
      <c r="W950" s="30"/>
      <c r="X950" s="30"/>
      <c r="Y950" s="30"/>
      <c r="Z950" s="30"/>
      <c r="AA950" s="30"/>
    </row>
    <row r="951" spans="1:27" ht="13.2" x14ac:dyDescent="0.25">
      <c r="A951" s="78"/>
      <c r="B951" s="28"/>
      <c r="C951" s="28"/>
      <c r="D951" s="27"/>
      <c r="E951" s="28"/>
      <c r="F951" s="27"/>
      <c r="G951" s="28"/>
      <c r="H951" s="31"/>
      <c r="I951" s="31"/>
      <c r="J951" s="30"/>
      <c r="K951" s="30"/>
      <c r="L951" s="28"/>
      <c r="M951" s="31"/>
      <c r="N951" s="32"/>
      <c r="O951" s="28"/>
      <c r="P951" s="32"/>
      <c r="Q951" s="32"/>
      <c r="R951" s="31"/>
      <c r="S951" s="31"/>
      <c r="T951" s="30"/>
      <c r="U951" s="30"/>
      <c r="V951" s="30"/>
      <c r="W951" s="30"/>
      <c r="X951" s="30"/>
      <c r="Y951" s="30"/>
      <c r="Z951" s="30"/>
      <c r="AA951" s="30"/>
    </row>
    <row r="952" spans="1:27" ht="13.2" x14ac:dyDescent="0.25">
      <c r="A952" s="78"/>
      <c r="B952" s="28"/>
      <c r="C952" s="28"/>
      <c r="D952" s="27"/>
      <c r="E952" s="28"/>
      <c r="F952" s="27"/>
      <c r="G952" s="28"/>
      <c r="H952" s="31"/>
      <c r="I952" s="31"/>
      <c r="J952" s="30"/>
      <c r="K952" s="30"/>
      <c r="L952" s="28"/>
      <c r="M952" s="31"/>
      <c r="N952" s="32"/>
      <c r="O952" s="28"/>
      <c r="P952" s="32"/>
      <c r="Q952" s="32"/>
      <c r="R952" s="31"/>
      <c r="S952" s="31"/>
      <c r="T952" s="30"/>
      <c r="U952" s="30"/>
      <c r="V952" s="30"/>
      <c r="W952" s="30"/>
      <c r="X952" s="30"/>
      <c r="Y952" s="30"/>
      <c r="Z952" s="30"/>
      <c r="AA952" s="30"/>
    </row>
    <row r="953" spans="1:27" ht="13.2" x14ac:dyDescent="0.25">
      <c r="A953" s="78"/>
      <c r="B953" s="28"/>
      <c r="C953" s="28"/>
      <c r="D953" s="27"/>
      <c r="E953" s="28"/>
      <c r="F953" s="27"/>
      <c r="G953" s="28"/>
      <c r="H953" s="31"/>
      <c r="I953" s="31"/>
      <c r="J953" s="30"/>
      <c r="K953" s="30"/>
      <c r="L953" s="28"/>
      <c r="M953" s="31"/>
      <c r="N953" s="32"/>
      <c r="O953" s="28"/>
      <c r="P953" s="32"/>
      <c r="Q953" s="32"/>
      <c r="R953" s="31"/>
      <c r="S953" s="31"/>
      <c r="T953" s="30"/>
      <c r="U953" s="30"/>
      <c r="V953" s="30"/>
      <c r="W953" s="30"/>
      <c r="X953" s="30"/>
      <c r="Y953" s="30"/>
      <c r="Z953" s="30"/>
      <c r="AA953" s="30"/>
    </row>
    <row r="954" spans="1:27" ht="13.2" x14ac:dyDescent="0.25">
      <c r="A954" s="78"/>
      <c r="B954" s="28"/>
      <c r="C954" s="28"/>
      <c r="D954" s="27"/>
      <c r="E954" s="28"/>
      <c r="F954" s="27"/>
      <c r="G954" s="28"/>
      <c r="H954" s="31"/>
      <c r="I954" s="31"/>
      <c r="J954" s="30"/>
      <c r="K954" s="30"/>
      <c r="L954" s="28"/>
      <c r="M954" s="31"/>
      <c r="N954" s="32"/>
      <c r="O954" s="28"/>
      <c r="P954" s="32"/>
      <c r="Q954" s="32"/>
      <c r="R954" s="31"/>
      <c r="S954" s="31"/>
      <c r="T954" s="30"/>
      <c r="U954" s="30"/>
      <c r="V954" s="30"/>
      <c r="W954" s="30"/>
      <c r="X954" s="30"/>
      <c r="Y954" s="30"/>
      <c r="Z954" s="30"/>
      <c r="AA954" s="30"/>
    </row>
    <row r="955" spans="1:27" ht="13.2" x14ac:dyDescent="0.25">
      <c r="A955" s="78"/>
      <c r="B955" s="28"/>
      <c r="C955" s="28"/>
      <c r="D955" s="27"/>
      <c r="E955" s="28"/>
      <c r="F955" s="27"/>
      <c r="G955" s="28"/>
      <c r="H955" s="31"/>
      <c r="I955" s="31"/>
      <c r="J955" s="30"/>
      <c r="K955" s="30"/>
      <c r="L955" s="28"/>
      <c r="M955" s="31"/>
      <c r="N955" s="32"/>
      <c r="O955" s="28"/>
      <c r="P955" s="32"/>
      <c r="Q955" s="32"/>
      <c r="R955" s="31"/>
      <c r="S955" s="31"/>
      <c r="T955" s="30"/>
      <c r="U955" s="30"/>
      <c r="V955" s="30"/>
      <c r="W955" s="30"/>
      <c r="X955" s="30"/>
      <c r="Y955" s="30"/>
      <c r="Z955" s="30"/>
      <c r="AA955" s="30"/>
    </row>
    <row r="956" spans="1:27" ht="13.2" x14ac:dyDescent="0.25">
      <c r="A956" s="78"/>
      <c r="B956" s="28"/>
      <c r="C956" s="28"/>
      <c r="D956" s="27"/>
      <c r="E956" s="28"/>
      <c r="F956" s="27"/>
      <c r="G956" s="28"/>
      <c r="H956" s="31"/>
      <c r="I956" s="31"/>
      <c r="J956" s="30"/>
      <c r="K956" s="30"/>
      <c r="L956" s="28"/>
      <c r="M956" s="31"/>
      <c r="N956" s="32"/>
      <c r="O956" s="28"/>
      <c r="P956" s="32"/>
      <c r="Q956" s="32"/>
      <c r="R956" s="31"/>
      <c r="S956" s="31"/>
      <c r="T956" s="30"/>
      <c r="U956" s="30"/>
      <c r="V956" s="30"/>
      <c r="W956" s="30"/>
      <c r="X956" s="30"/>
      <c r="Y956" s="30"/>
      <c r="Z956" s="30"/>
      <c r="AA956" s="30"/>
    </row>
    <row r="957" spans="1:27" ht="13.2" x14ac:dyDescent="0.25">
      <c r="A957" s="78"/>
      <c r="B957" s="28"/>
      <c r="C957" s="28"/>
      <c r="D957" s="27"/>
      <c r="E957" s="28"/>
      <c r="F957" s="27"/>
      <c r="G957" s="28"/>
      <c r="H957" s="31"/>
      <c r="I957" s="31"/>
      <c r="J957" s="30"/>
      <c r="K957" s="30"/>
      <c r="L957" s="28"/>
      <c r="M957" s="31"/>
      <c r="N957" s="32"/>
      <c r="O957" s="28"/>
      <c r="P957" s="32"/>
      <c r="Q957" s="32"/>
      <c r="R957" s="31"/>
      <c r="S957" s="31"/>
      <c r="T957" s="30"/>
      <c r="U957" s="30"/>
      <c r="V957" s="30"/>
      <c r="W957" s="30"/>
      <c r="X957" s="30"/>
      <c r="Y957" s="30"/>
      <c r="Z957" s="30"/>
      <c r="AA957" s="30"/>
    </row>
    <row r="958" spans="1:27" ht="13.2" x14ac:dyDescent="0.25">
      <c r="A958" s="78"/>
      <c r="B958" s="28"/>
      <c r="C958" s="28"/>
      <c r="D958" s="27"/>
      <c r="E958" s="28"/>
      <c r="F958" s="27"/>
      <c r="G958" s="28"/>
      <c r="H958" s="31"/>
      <c r="I958" s="31"/>
      <c r="J958" s="30"/>
      <c r="K958" s="30"/>
      <c r="L958" s="28"/>
      <c r="M958" s="31"/>
      <c r="N958" s="32"/>
      <c r="O958" s="28"/>
      <c r="P958" s="32"/>
      <c r="Q958" s="32"/>
      <c r="R958" s="31"/>
      <c r="S958" s="31"/>
      <c r="T958" s="30"/>
      <c r="U958" s="30"/>
      <c r="V958" s="30"/>
      <c r="W958" s="30"/>
      <c r="X958" s="30"/>
      <c r="Y958" s="30"/>
      <c r="Z958" s="30"/>
      <c r="AA958" s="30"/>
    </row>
    <row r="959" spans="1:27" ht="13.2" x14ac:dyDescent="0.25">
      <c r="A959" s="78"/>
      <c r="B959" s="28"/>
      <c r="C959" s="28"/>
      <c r="D959" s="27"/>
      <c r="E959" s="28"/>
      <c r="F959" s="27"/>
      <c r="G959" s="28"/>
      <c r="H959" s="31"/>
      <c r="I959" s="31"/>
      <c r="J959" s="30"/>
      <c r="K959" s="30"/>
      <c r="L959" s="28"/>
      <c r="M959" s="31"/>
      <c r="N959" s="32"/>
      <c r="O959" s="28"/>
      <c r="P959" s="32"/>
      <c r="Q959" s="32"/>
      <c r="R959" s="31"/>
      <c r="S959" s="31"/>
      <c r="T959" s="30"/>
      <c r="U959" s="30"/>
      <c r="V959" s="30"/>
      <c r="W959" s="30"/>
      <c r="X959" s="30"/>
      <c r="Y959" s="30"/>
      <c r="Z959" s="30"/>
      <c r="AA959" s="30"/>
    </row>
    <row r="960" spans="1:27" ht="13.2" x14ac:dyDescent="0.25">
      <c r="A960" s="78"/>
      <c r="B960" s="28"/>
      <c r="C960" s="28"/>
      <c r="D960" s="27"/>
      <c r="E960" s="28"/>
      <c r="F960" s="27"/>
      <c r="G960" s="28"/>
      <c r="H960" s="31"/>
      <c r="I960" s="31"/>
      <c r="J960" s="30"/>
      <c r="K960" s="30"/>
      <c r="L960" s="28"/>
      <c r="M960" s="31"/>
      <c r="N960" s="32"/>
      <c r="O960" s="28"/>
      <c r="P960" s="32"/>
      <c r="Q960" s="32"/>
      <c r="R960" s="31"/>
      <c r="S960" s="31"/>
      <c r="T960" s="30"/>
      <c r="U960" s="30"/>
      <c r="V960" s="30"/>
      <c r="W960" s="30"/>
      <c r="X960" s="30"/>
      <c r="Y960" s="30"/>
      <c r="Z960" s="30"/>
      <c r="AA960" s="30"/>
    </row>
    <row r="961" spans="1:27" ht="13.2" x14ac:dyDescent="0.25">
      <c r="A961" s="78"/>
      <c r="B961" s="28"/>
      <c r="C961" s="28"/>
      <c r="D961" s="27"/>
      <c r="E961" s="28"/>
      <c r="F961" s="27"/>
      <c r="G961" s="28"/>
      <c r="H961" s="31"/>
      <c r="I961" s="31"/>
      <c r="J961" s="30"/>
      <c r="K961" s="30"/>
      <c r="L961" s="28"/>
      <c r="M961" s="31"/>
      <c r="N961" s="32"/>
      <c r="O961" s="28"/>
      <c r="P961" s="32"/>
      <c r="Q961" s="32"/>
      <c r="R961" s="31"/>
      <c r="S961" s="31"/>
      <c r="T961" s="30"/>
      <c r="U961" s="30"/>
      <c r="V961" s="30"/>
      <c r="W961" s="30"/>
      <c r="X961" s="30"/>
      <c r="Y961" s="30"/>
      <c r="Z961" s="30"/>
      <c r="AA961" s="30"/>
    </row>
    <row r="962" spans="1:27" ht="13.2" x14ac:dyDescent="0.25">
      <c r="A962" s="78"/>
      <c r="B962" s="28"/>
      <c r="C962" s="28"/>
      <c r="D962" s="27"/>
      <c r="E962" s="28"/>
      <c r="F962" s="27"/>
      <c r="G962" s="28"/>
      <c r="H962" s="31"/>
      <c r="I962" s="31"/>
      <c r="J962" s="30"/>
      <c r="K962" s="30"/>
      <c r="L962" s="28"/>
      <c r="M962" s="31"/>
      <c r="N962" s="32"/>
      <c r="O962" s="28"/>
      <c r="P962" s="32"/>
      <c r="Q962" s="32"/>
      <c r="R962" s="31"/>
      <c r="S962" s="31"/>
      <c r="T962" s="30"/>
      <c r="U962" s="30"/>
      <c r="V962" s="30"/>
      <c r="W962" s="30"/>
      <c r="X962" s="30"/>
      <c r="Y962" s="30"/>
      <c r="Z962" s="30"/>
      <c r="AA962" s="30"/>
    </row>
    <row r="963" spans="1:27" ht="13.2" x14ac:dyDescent="0.25">
      <c r="A963" s="78"/>
      <c r="B963" s="28"/>
      <c r="C963" s="28"/>
      <c r="D963" s="27"/>
      <c r="E963" s="28"/>
      <c r="F963" s="27"/>
      <c r="G963" s="28"/>
      <c r="H963" s="31"/>
      <c r="I963" s="31"/>
      <c r="J963" s="30"/>
      <c r="K963" s="30"/>
      <c r="L963" s="28"/>
      <c r="M963" s="31"/>
      <c r="N963" s="32"/>
      <c r="O963" s="28"/>
      <c r="P963" s="32"/>
      <c r="Q963" s="32"/>
      <c r="R963" s="31"/>
      <c r="S963" s="31"/>
      <c r="T963" s="30"/>
      <c r="U963" s="30"/>
      <c r="V963" s="30"/>
      <c r="W963" s="30"/>
      <c r="X963" s="30"/>
      <c r="Y963" s="30"/>
      <c r="Z963" s="30"/>
      <c r="AA963" s="30"/>
    </row>
    <row r="964" spans="1:27" ht="13.2" x14ac:dyDescent="0.25">
      <c r="A964" s="78"/>
      <c r="B964" s="28"/>
      <c r="C964" s="28"/>
      <c r="D964" s="27"/>
      <c r="E964" s="28"/>
      <c r="F964" s="27"/>
      <c r="G964" s="28"/>
      <c r="H964" s="31"/>
      <c r="I964" s="31"/>
      <c r="J964" s="30"/>
      <c r="K964" s="30"/>
      <c r="L964" s="28"/>
      <c r="M964" s="31"/>
      <c r="N964" s="32"/>
      <c r="O964" s="28"/>
      <c r="P964" s="32"/>
      <c r="Q964" s="32"/>
      <c r="R964" s="31"/>
      <c r="S964" s="31"/>
      <c r="T964" s="30"/>
      <c r="U964" s="30"/>
      <c r="V964" s="30"/>
      <c r="W964" s="30"/>
      <c r="X964" s="30"/>
      <c r="Y964" s="30"/>
      <c r="Z964" s="30"/>
      <c r="AA964" s="30"/>
    </row>
    <row r="965" spans="1:27" ht="13.2" x14ac:dyDescent="0.25">
      <c r="A965" s="78"/>
      <c r="B965" s="28"/>
      <c r="C965" s="28"/>
      <c r="D965" s="27"/>
      <c r="E965" s="28"/>
      <c r="F965" s="27"/>
      <c r="G965" s="28"/>
      <c r="H965" s="31"/>
      <c r="I965" s="31"/>
      <c r="J965" s="30"/>
      <c r="K965" s="30"/>
      <c r="L965" s="28"/>
      <c r="M965" s="31"/>
      <c r="N965" s="32"/>
      <c r="O965" s="28"/>
      <c r="P965" s="32"/>
      <c r="Q965" s="32"/>
      <c r="R965" s="31"/>
      <c r="S965" s="31"/>
      <c r="T965" s="30"/>
      <c r="U965" s="30"/>
      <c r="V965" s="30"/>
      <c r="W965" s="30"/>
      <c r="X965" s="30"/>
      <c r="Y965" s="30"/>
      <c r="Z965" s="30"/>
      <c r="AA965" s="30"/>
    </row>
    <row r="966" spans="1:27" ht="13.2" x14ac:dyDescent="0.25">
      <c r="A966" s="78"/>
      <c r="B966" s="28"/>
      <c r="C966" s="28"/>
      <c r="D966" s="27"/>
      <c r="E966" s="28"/>
      <c r="F966" s="27"/>
      <c r="G966" s="28"/>
      <c r="H966" s="31"/>
      <c r="I966" s="31"/>
      <c r="J966" s="30"/>
      <c r="K966" s="30"/>
      <c r="L966" s="28"/>
      <c r="M966" s="31"/>
      <c r="N966" s="32"/>
      <c r="O966" s="28"/>
      <c r="P966" s="32"/>
      <c r="Q966" s="32"/>
      <c r="R966" s="31"/>
      <c r="S966" s="31"/>
      <c r="T966" s="30"/>
      <c r="U966" s="30"/>
      <c r="V966" s="30"/>
      <c r="W966" s="30"/>
      <c r="X966" s="30"/>
      <c r="Y966" s="30"/>
      <c r="Z966" s="30"/>
      <c r="AA966" s="30"/>
    </row>
    <row r="967" spans="1:27" ht="13.2" x14ac:dyDescent="0.25">
      <c r="A967" s="78"/>
      <c r="B967" s="28"/>
      <c r="C967" s="28"/>
      <c r="D967" s="27"/>
      <c r="E967" s="28"/>
      <c r="F967" s="27"/>
      <c r="G967" s="28"/>
      <c r="H967" s="31"/>
      <c r="I967" s="31"/>
      <c r="J967" s="30"/>
      <c r="K967" s="30"/>
      <c r="L967" s="28"/>
      <c r="M967" s="31"/>
      <c r="N967" s="32"/>
      <c r="O967" s="28"/>
      <c r="P967" s="32"/>
      <c r="Q967" s="32"/>
      <c r="R967" s="31"/>
      <c r="S967" s="31"/>
      <c r="T967" s="30"/>
      <c r="U967" s="30"/>
      <c r="V967" s="30"/>
      <c r="W967" s="30"/>
      <c r="X967" s="30"/>
      <c r="Y967" s="30"/>
      <c r="Z967" s="30"/>
      <c r="AA967" s="30"/>
    </row>
    <row r="968" spans="1:27" ht="13.2" x14ac:dyDescent="0.25">
      <c r="A968" s="78"/>
      <c r="B968" s="28"/>
      <c r="C968" s="28"/>
      <c r="D968" s="27"/>
      <c r="E968" s="28"/>
      <c r="F968" s="27"/>
      <c r="G968" s="28"/>
      <c r="H968" s="31"/>
      <c r="I968" s="31"/>
      <c r="J968" s="30"/>
      <c r="K968" s="30"/>
      <c r="L968" s="28"/>
      <c r="M968" s="31"/>
      <c r="N968" s="32"/>
      <c r="O968" s="28"/>
      <c r="P968" s="32"/>
      <c r="Q968" s="32"/>
      <c r="R968" s="31"/>
      <c r="S968" s="31"/>
      <c r="T968" s="30"/>
      <c r="U968" s="30"/>
      <c r="V968" s="30"/>
      <c r="W968" s="30"/>
      <c r="X968" s="30"/>
      <c r="Y968" s="30"/>
      <c r="Z968" s="30"/>
      <c r="AA968" s="30"/>
    </row>
    <row r="969" spans="1:27" ht="13.2" x14ac:dyDescent="0.25">
      <c r="A969" s="78"/>
      <c r="B969" s="28"/>
      <c r="C969" s="28"/>
      <c r="D969" s="27"/>
      <c r="E969" s="28"/>
      <c r="F969" s="27"/>
      <c r="G969" s="28"/>
      <c r="H969" s="31"/>
      <c r="I969" s="31"/>
      <c r="J969" s="30"/>
      <c r="K969" s="30"/>
      <c r="L969" s="28"/>
      <c r="M969" s="31"/>
      <c r="N969" s="32"/>
      <c r="O969" s="28"/>
      <c r="P969" s="32"/>
      <c r="Q969" s="32"/>
      <c r="R969" s="31"/>
      <c r="S969" s="31"/>
      <c r="T969" s="30"/>
      <c r="U969" s="30"/>
      <c r="V969" s="30"/>
      <c r="W969" s="30"/>
      <c r="X969" s="30"/>
      <c r="Y969" s="30"/>
      <c r="Z969" s="30"/>
      <c r="AA969" s="30"/>
    </row>
    <row r="970" spans="1:27" ht="13.2" x14ac:dyDescent="0.25">
      <c r="A970" s="78"/>
      <c r="B970" s="28"/>
      <c r="C970" s="28"/>
      <c r="D970" s="27"/>
      <c r="E970" s="28"/>
      <c r="F970" s="27"/>
      <c r="G970" s="28"/>
      <c r="H970" s="31"/>
      <c r="I970" s="31"/>
      <c r="J970" s="30"/>
      <c r="K970" s="30"/>
      <c r="L970" s="28"/>
      <c r="M970" s="31"/>
      <c r="N970" s="32"/>
      <c r="O970" s="28"/>
      <c r="P970" s="32"/>
      <c r="Q970" s="32"/>
      <c r="R970" s="31"/>
      <c r="S970" s="31"/>
      <c r="T970" s="30"/>
      <c r="U970" s="30"/>
      <c r="V970" s="30"/>
      <c r="W970" s="30"/>
      <c r="X970" s="30"/>
      <c r="Y970" s="30"/>
      <c r="Z970" s="30"/>
      <c r="AA970" s="30"/>
    </row>
    <row r="971" spans="1:27" ht="13.2" x14ac:dyDescent="0.25">
      <c r="A971" s="78"/>
      <c r="B971" s="28"/>
      <c r="C971" s="28"/>
      <c r="D971" s="27"/>
      <c r="E971" s="28"/>
      <c r="F971" s="27"/>
      <c r="G971" s="28"/>
      <c r="H971" s="31"/>
      <c r="I971" s="31"/>
      <c r="J971" s="30"/>
      <c r="K971" s="30"/>
      <c r="L971" s="28"/>
      <c r="M971" s="31"/>
      <c r="N971" s="32"/>
      <c r="O971" s="28"/>
      <c r="P971" s="32"/>
      <c r="Q971" s="32"/>
      <c r="R971" s="31"/>
      <c r="S971" s="31"/>
      <c r="T971" s="30"/>
      <c r="U971" s="30"/>
      <c r="V971" s="30"/>
      <c r="W971" s="30"/>
      <c r="X971" s="30"/>
      <c r="Y971" s="30"/>
      <c r="Z971" s="30"/>
      <c r="AA971" s="30"/>
    </row>
    <row r="972" spans="1:27" ht="13.2" x14ac:dyDescent="0.25">
      <c r="A972" s="78"/>
      <c r="B972" s="28"/>
      <c r="C972" s="28"/>
      <c r="D972" s="27"/>
      <c r="E972" s="28"/>
      <c r="F972" s="27"/>
      <c r="G972" s="28"/>
      <c r="H972" s="31"/>
      <c r="I972" s="31"/>
      <c r="J972" s="30"/>
      <c r="K972" s="30"/>
      <c r="L972" s="28"/>
      <c r="M972" s="31"/>
      <c r="N972" s="32"/>
      <c r="O972" s="28"/>
      <c r="P972" s="32"/>
      <c r="Q972" s="32"/>
      <c r="R972" s="31"/>
      <c r="S972" s="31"/>
      <c r="T972" s="30"/>
      <c r="U972" s="30"/>
      <c r="V972" s="30"/>
      <c r="W972" s="30"/>
      <c r="X972" s="30"/>
      <c r="Y972" s="30"/>
      <c r="Z972" s="30"/>
      <c r="AA972" s="30"/>
    </row>
    <row r="973" spans="1:27" ht="13.2" x14ac:dyDescent="0.25">
      <c r="A973" s="78"/>
      <c r="B973" s="28"/>
      <c r="C973" s="28"/>
      <c r="D973" s="27"/>
      <c r="E973" s="28"/>
      <c r="F973" s="27"/>
      <c r="G973" s="28"/>
      <c r="H973" s="31"/>
      <c r="I973" s="31"/>
      <c r="J973" s="30"/>
      <c r="K973" s="30"/>
      <c r="L973" s="28"/>
      <c r="M973" s="31"/>
      <c r="N973" s="32"/>
      <c r="O973" s="28"/>
      <c r="P973" s="32"/>
      <c r="Q973" s="32"/>
      <c r="R973" s="31"/>
      <c r="S973" s="31"/>
      <c r="T973" s="30"/>
      <c r="U973" s="30"/>
      <c r="V973" s="30"/>
      <c r="W973" s="30"/>
      <c r="X973" s="30"/>
      <c r="Y973" s="30"/>
      <c r="Z973" s="30"/>
      <c r="AA973" s="30"/>
    </row>
    <row r="974" spans="1:27" ht="13.2" x14ac:dyDescent="0.25">
      <c r="A974" s="78"/>
      <c r="B974" s="28"/>
      <c r="C974" s="28"/>
      <c r="D974" s="27"/>
      <c r="E974" s="28"/>
      <c r="F974" s="27"/>
      <c r="G974" s="28"/>
      <c r="H974" s="31"/>
      <c r="I974" s="31"/>
      <c r="J974" s="30"/>
      <c r="K974" s="30"/>
      <c r="L974" s="28"/>
      <c r="M974" s="31"/>
      <c r="N974" s="32"/>
      <c r="O974" s="28"/>
      <c r="P974" s="32"/>
      <c r="Q974" s="32"/>
      <c r="R974" s="31"/>
      <c r="S974" s="31"/>
      <c r="T974" s="30"/>
      <c r="U974" s="30"/>
      <c r="V974" s="30"/>
      <c r="W974" s="30"/>
      <c r="X974" s="30"/>
      <c r="Y974" s="30"/>
      <c r="Z974" s="30"/>
      <c r="AA974" s="30"/>
    </row>
    <row r="975" spans="1:27" ht="13.2" x14ac:dyDescent="0.25">
      <c r="A975" s="78"/>
      <c r="B975" s="28"/>
      <c r="C975" s="28"/>
      <c r="D975" s="27"/>
      <c r="E975" s="28"/>
      <c r="F975" s="27"/>
      <c r="G975" s="28"/>
      <c r="H975" s="31"/>
      <c r="I975" s="31"/>
      <c r="J975" s="30"/>
      <c r="K975" s="30"/>
      <c r="L975" s="28"/>
      <c r="M975" s="31"/>
      <c r="N975" s="32"/>
      <c r="O975" s="28"/>
      <c r="P975" s="32"/>
      <c r="Q975" s="32"/>
      <c r="R975" s="31"/>
      <c r="S975" s="31"/>
      <c r="T975" s="30"/>
      <c r="U975" s="30"/>
      <c r="V975" s="30"/>
      <c r="W975" s="30"/>
      <c r="X975" s="30"/>
      <c r="Y975" s="30"/>
      <c r="Z975" s="30"/>
      <c r="AA975" s="30"/>
    </row>
    <row r="976" spans="1:27" ht="13.2" x14ac:dyDescent="0.25">
      <c r="A976" s="78"/>
      <c r="B976" s="28"/>
      <c r="C976" s="28"/>
      <c r="D976" s="27"/>
      <c r="E976" s="28"/>
      <c r="F976" s="27"/>
      <c r="G976" s="28"/>
      <c r="H976" s="31"/>
      <c r="I976" s="31"/>
      <c r="J976" s="30"/>
      <c r="K976" s="30"/>
      <c r="L976" s="28"/>
      <c r="M976" s="31"/>
      <c r="N976" s="32"/>
      <c r="O976" s="28"/>
      <c r="P976" s="32"/>
      <c r="Q976" s="32"/>
      <c r="R976" s="31"/>
      <c r="S976" s="31"/>
      <c r="T976" s="30"/>
      <c r="U976" s="30"/>
      <c r="V976" s="30"/>
      <c r="W976" s="30"/>
      <c r="X976" s="30"/>
      <c r="Y976" s="30"/>
      <c r="Z976" s="30"/>
      <c r="AA976" s="30"/>
    </row>
    <row r="977" spans="1:27" ht="13.2" x14ac:dyDescent="0.25">
      <c r="A977" s="78"/>
      <c r="B977" s="28"/>
      <c r="C977" s="28"/>
      <c r="D977" s="27"/>
      <c r="E977" s="28"/>
      <c r="F977" s="27"/>
      <c r="G977" s="28"/>
      <c r="H977" s="31"/>
      <c r="I977" s="31"/>
      <c r="J977" s="30"/>
      <c r="K977" s="30"/>
      <c r="L977" s="28"/>
      <c r="M977" s="31"/>
      <c r="N977" s="32"/>
      <c r="O977" s="28"/>
      <c r="P977" s="32"/>
      <c r="Q977" s="32"/>
      <c r="R977" s="31"/>
      <c r="S977" s="31"/>
      <c r="T977" s="30"/>
      <c r="U977" s="30"/>
      <c r="V977" s="30"/>
      <c r="W977" s="30"/>
      <c r="X977" s="30"/>
      <c r="Y977" s="30"/>
      <c r="Z977" s="30"/>
      <c r="AA977" s="30"/>
    </row>
    <row r="978" spans="1:27" ht="13.2" x14ac:dyDescent="0.25">
      <c r="A978" s="78"/>
      <c r="B978" s="28"/>
      <c r="C978" s="28"/>
      <c r="D978" s="27"/>
      <c r="E978" s="28"/>
      <c r="F978" s="27"/>
      <c r="G978" s="28"/>
      <c r="H978" s="31"/>
      <c r="I978" s="31"/>
      <c r="J978" s="30"/>
      <c r="K978" s="30"/>
      <c r="L978" s="28"/>
      <c r="M978" s="31"/>
      <c r="N978" s="32"/>
      <c r="O978" s="28"/>
      <c r="P978" s="32"/>
      <c r="Q978" s="32"/>
      <c r="R978" s="31"/>
      <c r="S978" s="31"/>
      <c r="T978" s="30"/>
      <c r="U978" s="30"/>
      <c r="V978" s="30"/>
      <c r="W978" s="30"/>
      <c r="X978" s="30"/>
      <c r="Y978" s="30"/>
      <c r="Z978" s="30"/>
      <c r="AA978" s="30"/>
    </row>
    <row r="979" spans="1:27" ht="13.2" x14ac:dyDescent="0.25">
      <c r="A979" s="78"/>
      <c r="B979" s="28"/>
      <c r="C979" s="28"/>
      <c r="D979" s="27"/>
      <c r="E979" s="28"/>
      <c r="F979" s="27"/>
      <c r="G979" s="28"/>
      <c r="H979" s="31"/>
      <c r="I979" s="31"/>
      <c r="J979" s="30"/>
      <c r="K979" s="30"/>
      <c r="L979" s="28"/>
      <c r="M979" s="31"/>
      <c r="N979" s="32"/>
      <c r="O979" s="28"/>
      <c r="P979" s="32"/>
      <c r="Q979" s="32"/>
      <c r="R979" s="31"/>
      <c r="S979" s="31"/>
      <c r="T979" s="30"/>
      <c r="U979" s="30"/>
      <c r="V979" s="30"/>
      <c r="W979" s="30"/>
      <c r="X979" s="30"/>
      <c r="Y979" s="30"/>
      <c r="Z979" s="30"/>
      <c r="AA979" s="30"/>
    </row>
    <row r="980" spans="1:27" ht="13.2" x14ac:dyDescent="0.25">
      <c r="A980" s="78"/>
      <c r="B980" s="28"/>
      <c r="C980" s="28"/>
      <c r="D980" s="27"/>
      <c r="E980" s="28"/>
      <c r="F980" s="27"/>
      <c r="G980" s="28"/>
      <c r="H980" s="31"/>
      <c r="I980" s="31"/>
      <c r="J980" s="30"/>
      <c r="K980" s="30"/>
      <c r="L980" s="28"/>
      <c r="M980" s="31"/>
      <c r="N980" s="32"/>
      <c r="O980" s="28"/>
      <c r="P980" s="32"/>
      <c r="Q980" s="32"/>
      <c r="R980" s="31"/>
      <c r="S980" s="31"/>
      <c r="T980" s="30"/>
      <c r="U980" s="30"/>
      <c r="V980" s="30"/>
      <c r="W980" s="30"/>
      <c r="X980" s="30"/>
      <c r="Y980" s="30"/>
      <c r="Z980" s="30"/>
      <c r="AA980" s="30"/>
    </row>
    <row r="981" spans="1:27" ht="13.2" x14ac:dyDescent="0.25">
      <c r="A981" s="78"/>
      <c r="B981" s="28"/>
      <c r="C981" s="28"/>
      <c r="D981" s="27"/>
      <c r="E981" s="28"/>
      <c r="F981" s="27"/>
      <c r="G981" s="28"/>
      <c r="H981" s="31"/>
      <c r="I981" s="31"/>
      <c r="J981" s="30"/>
      <c r="K981" s="30"/>
      <c r="L981" s="28"/>
      <c r="M981" s="31"/>
      <c r="N981" s="32"/>
      <c r="O981" s="28"/>
      <c r="P981" s="32"/>
      <c r="Q981" s="32"/>
      <c r="R981" s="31"/>
      <c r="S981" s="31"/>
      <c r="T981" s="30"/>
      <c r="U981" s="30"/>
      <c r="V981" s="30"/>
      <c r="W981" s="30"/>
      <c r="X981" s="30"/>
      <c r="Y981" s="30"/>
      <c r="Z981" s="30"/>
      <c r="AA981" s="30"/>
    </row>
    <row r="982" spans="1:27" ht="13.2" x14ac:dyDescent="0.25">
      <c r="A982" s="78"/>
      <c r="B982" s="28"/>
      <c r="C982" s="28"/>
      <c r="D982" s="27"/>
      <c r="E982" s="28"/>
      <c r="F982" s="27"/>
      <c r="G982" s="28"/>
      <c r="H982" s="31"/>
      <c r="I982" s="31"/>
      <c r="J982" s="30"/>
      <c r="K982" s="30"/>
      <c r="L982" s="28"/>
      <c r="M982" s="31"/>
      <c r="N982" s="32"/>
      <c r="O982" s="28"/>
      <c r="P982" s="32"/>
      <c r="Q982" s="32"/>
      <c r="R982" s="31"/>
      <c r="S982" s="31"/>
      <c r="T982" s="30"/>
      <c r="U982" s="30"/>
      <c r="V982" s="30"/>
      <c r="W982" s="30"/>
      <c r="X982" s="30"/>
      <c r="Y982" s="30"/>
      <c r="Z982" s="30"/>
      <c r="AA982" s="30"/>
    </row>
    <row r="983" spans="1:27" ht="13.2" x14ac:dyDescent="0.25">
      <c r="A983" s="78"/>
      <c r="B983" s="28"/>
      <c r="C983" s="28"/>
      <c r="D983" s="27"/>
      <c r="E983" s="28"/>
      <c r="F983" s="27"/>
      <c r="G983" s="28"/>
      <c r="H983" s="31"/>
      <c r="I983" s="31"/>
      <c r="J983" s="30"/>
      <c r="K983" s="30"/>
      <c r="L983" s="28"/>
      <c r="M983" s="31"/>
      <c r="N983" s="32"/>
      <c r="O983" s="28"/>
      <c r="P983" s="32"/>
      <c r="Q983" s="32"/>
      <c r="R983" s="31"/>
      <c r="S983" s="31"/>
      <c r="T983" s="30"/>
      <c r="U983" s="30"/>
      <c r="V983" s="30"/>
      <c r="W983" s="30"/>
      <c r="X983" s="30"/>
      <c r="Y983" s="30"/>
      <c r="Z983" s="30"/>
      <c r="AA983" s="30"/>
    </row>
    <row r="984" spans="1:27" ht="13.2" x14ac:dyDescent="0.25">
      <c r="A984" s="78"/>
      <c r="B984" s="28"/>
      <c r="C984" s="28"/>
      <c r="D984" s="27"/>
      <c r="E984" s="28"/>
      <c r="F984" s="27"/>
      <c r="G984" s="28"/>
      <c r="H984" s="31"/>
      <c r="I984" s="31"/>
      <c r="J984" s="30"/>
      <c r="K984" s="30"/>
      <c r="L984" s="28"/>
      <c r="M984" s="31"/>
      <c r="N984" s="32"/>
      <c r="O984" s="28"/>
      <c r="P984" s="32"/>
      <c r="Q984" s="32"/>
      <c r="R984" s="31"/>
      <c r="S984" s="31"/>
      <c r="T984" s="30"/>
      <c r="U984" s="30"/>
      <c r="V984" s="30"/>
      <c r="W984" s="30"/>
      <c r="X984" s="30"/>
      <c r="Y984" s="30"/>
      <c r="Z984" s="30"/>
      <c r="AA984" s="30"/>
    </row>
    <row r="985" spans="1:27" ht="13.2" x14ac:dyDescent="0.25">
      <c r="A985" s="78"/>
      <c r="B985" s="28"/>
      <c r="C985" s="28"/>
      <c r="D985" s="27"/>
      <c r="E985" s="28"/>
      <c r="F985" s="27"/>
      <c r="G985" s="28"/>
      <c r="H985" s="31"/>
      <c r="I985" s="31"/>
      <c r="J985" s="30"/>
      <c r="K985" s="30"/>
      <c r="L985" s="28"/>
      <c r="M985" s="31"/>
      <c r="N985" s="32"/>
      <c r="O985" s="28"/>
      <c r="P985" s="32"/>
      <c r="Q985" s="32"/>
      <c r="R985" s="31"/>
      <c r="S985" s="31"/>
      <c r="T985" s="30"/>
      <c r="U985" s="30"/>
      <c r="V985" s="30"/>
      <c r="W985" s="30"/>
      <c r="X985" s="30"/>
      <c r="Y985" s="30"/>
      <c r="Z985" s="30"/>
      <c r="AA985" s="30"/>
    </row>
    <row r="986" spans="1:27" ht="13.2" x14ac:dyDescent="0.25">
      <c r="A986" s="78"/>
      <c r="B986" s="28"/>
      <c r="C986" s="28"/>
      <c r="D986" s="27"/>
      <c r="E986" s="28"/>
      <c r="F986" s="27"/>
      <c r="G986" s="28"/>
      <c r="H986" s="31"/>
      <c r="I986" s="31"/>
      <c r="J986" s="30"/>
      <c r="K986" s="30"/>
      <c r="L986" s="28"/>
      <c r="M986" s="31"/>
      <c r="N986" s="32"/>
      <c r="O986" s="28"/>
      <c r="P986" s="32"/>
      <c r="Q986" s="32"/>
      <c r="R986" s="31"/>
      <c r="S986" s="31"/>
      <c r="T986" s="30"/>
      <c r="U986" s="30"/>
      <c r="V986" s="30"/>
      <c r="W986" s="30"/>
      <c r="X986" s="30"/>
      <c r="Y986" s="30"/>
      <c r="Z986" s="30"/>
      <c r="AA986" s="30"/>
    </row>
    <row r="987" spans="1:27" ht="13.2" x14ac:dyDescent="0.25">
      <c r="A987" s="78"/>
      <c r="B987" s="28"/>
      <c r="C987" s="28"/>
      <c r="D987" s="27"/>
      <c r="E987" s="28"/>
      <c r="F987" s="27"/>
      <c r="G987" s="28"/>
      <c r="H987" s="31"/>
      <c r="I987" s="31"/>
      <c r="J987" s="30"/>
      <c r="K987" s="30"/>
      <c r="L987" s="28"/>
      <c r="M987" s="31"/>
      <c r="N987" s="32"/>
      <c r="O987" s="28"/>
      <c r="P987" s="32"/>
      <c r="Q987" s="32"/>
      <c r="R987" s="31"/>
      <c r="S987" s="31"/>
      <c r="T987" s="30"/>
      <c r="U987" s="30"/>
      <c r="V987" s="30"/>
      <c r="W987" s="30"/>
      <c r="X987" s="30"/>
      <c r="Y987" s="30"/>
      <c r="Z987" s="30"/>
      <c r="AA987" s="30"/>
    </row>
    <row r="988" spans="1:27" ht="13.2" x14ac:dyDescent="0.25">
      <c r="A988" s="78"/>
      <c r="B988" s="28"/>
      <c r="C988" s="28"/>
      <c r="D988" s="27"/>
      <c r="E988" s="28"/>
      <c r="F988" s="27"/>
      <c r="G988" s="28"/>
      <c r="H988" s="31"/>
      <c r="I988" s="31"/>
      <c r="J988" s="30"/>
      <c r="K988" s="30"/>
      <c r="L988" s="28"/>
      <c r="M988" s="31"/>
      <c r="N988" s="32"/>
      <c r="O988" s="28"/>
      <c r="P988" s="32"/>
      <c r="Q988" s="32"/>
      <c r="R988" s="31"/>
      <c r="S988" s="31"/>
      <c r="T988" s="30"/>
      <c r="U988" s="30"/>
      <c r="V988" s="30"/>
      <c r="W988" s="30"/>
      <c r="X988" s="30"/>
      <c r="Y988" s="30"/>
      <c r="Z988" s="30"/>
      <c r="AA988" s="30"/>
    </row>
    <row r="989" spans="1:27" ht="13.2" x14ac:dyDescent="0.25">
      <c r="A989" s="78"/>
      <c r="B989" s="28"/>
      <c r="C989" s="28"/>
      <c r="D989" s="27"/>
      <c r="E989" s="28"/>
      <c r="F989" s="27"/>
      <c r="G989" s="28"/>
      <c r="H989" s="31"/>
      <c r="I989" s="31"/>
      <c r="J989" s="30"/>
      <c r="K989" s="30"/>
      <c r="L989" s="28"/>
      <c r="M989" s="31"/>
      <c r="N989" s="32"/>
      <c r="O989" s="28"/>
      <c r="P989" s="32"/>
      <c r="Q989" s="32"/>
      <c r="R989" s="31"/>
      <c r="S989" s="31"/>
      <c r="T989" s="30"/>
      <c r="U989" s="30"/>
      <c r="V989" s="30"/>
      <c r="W989" s="30"/>
      <c r="X989" s="30"/>
      <c r="Y989" s="30"/>
      <c r="Z989" s="30"/>
      <c r="AA989" s="30"/>
    </row>
    <row r="990" spans="1:27" ht="13.2" x14ac:dyDescent="0.25">
      <c r="A990" s="78"/>
      <c r="B990" s="28"/>
      <c r="C990" s="28"/>
      <c r="D990" s="27"/>
      <c r="E990" s="28"/>
      <c r="F990" s="27"/>
      <c r="G990" s="28"/>
      <c r="H990" s="31"/>
      <c r="I990" s="31"/>
      <c r="J990" s="30"/>
      <c r="K990" s="30"/>
      <c r="L990" s="28"/>
      <c r="M990" s="31"/>
      <c r="N990" s="32"/>
      <c r="O990" s="28"/>
      <c r="P990" s="32"/>
      <c r="Q990" s="32"/>
      <c r="R990" s="31"/>
      <c r="S990" s="31"/>
      <c r="T990" s="30"/>
      <c r="U990" s="30"/>
      <c r="V990" s="30"/>
      <c r="W990" s="30"/>
      <c r="X990" s="30"/>
      <c r="Y990" s="30"/>
      <c r="Z990" s="30"/>
      <c r="AA990" s="30"/>
    </row>
    <row r="991" spans="1:27" ht="13.2" x14ac:dyDescent="0.25">
      <c r="A991" s="78"/>
      <c r="B991" s="28"/>
      <c r="C991" s="28"/>
      <c r="D991" s="27"/>
      <c r="E991" s="28"/>
      <c r="F991" s="27"/>
      <c r="G991" s="28"/>
      <c r="H991" s="31"/>
      <c r="I991" s="31"/>
      <c r="J991" s="30"/>
      <c r="K991" s="30"/>
      <c r="L991" s="28"/>
      <c r="M991" s="31"/>
      <c r="N991" s="32"/>
      <c r="O991" s="28"/>
      <c r="P991" s="32"/>
      <c r="Q991" s="32"/>
      <c r="R991" s="31"/>
      <c r="S991" s="31"/>
      <c r="T991" s="30"/>
      <c r="U991" s="30"/>
      <c r="V991" s="30"/>
      <c r="W991" s="30"/>
      <c r="X991" s="30"/>
      <c r="Y991" s="30"/>
      <c r="Z991" s="30"/>
      <c r="AA991" s="30"/>
    </row>
    <row r="992" spans="1:27" ht="13.2" x14ac:dyDescent="0.25">
      <c r="A992" s="78"/>
      <c r="B992" s="28"/>
      <c r="C992" s="28"/>
      <c r="D992" s="27"/>
      <c r="E992" s="28"/>
      <c r="F992" s="27"/>
      <c r="G992" s="28"/>
      <c r="H992" s="31"/>
      <c r="I992" s="31"/>
      <c r="J992" s="30"/>
      <c r="K992" s="30"/>
      <c r="L992" s="28"/>
      <c r="M992" s="31"/>
      <c r="N992" s="32"/>
      <c r="O992" s="28"/>
      <c r="P992" s="32"/>
      <c r="Q992" s="32"/>
      <c r="R992" s="31"/>
      <c r="S992" s="31"/>
      <c r="T992" s="30"/>
      <c r="U992" s="30"/>
      <c r="V992" s="30"/>
      <c r="W992" s="30"/>
      <c r="X992" s="30"/>
      <c r="Y992" s="30"/>
      <c r="Z992" s="30"/>
      <c r="AA992" s="30"/>
    </row>
    <row r="993" spans="1:27" ht="13.2" x14ac:dyDescent="0.25">
      <c r="A993" s="78"/>
      <c r="B993" s="28"/>
      <c r="C993" s="28"/>
      <c r="D993" s="27"/>
      <c r="E993" s="28"/>
      <c r="F993" s="27"/>
      <c r="G993" s="28"/>
      <c r="H993" s="31"/>
      <c r="I993" s="31"/>
      <c r="J993" s="30"/>
      <c r="K993" s="30"/>
      <c r="L993" s="28"/>
      <c r="M993" s="31"/>
      <c r="N993" s="32"/>
      <c r="O993" s="28"/>
      <c r="P993" s="32"/>
      <c r="Q993" s="32"/>
      <c r="R993" s="31"/>
      <c r="S993" s="31"/>
      <c r="T993" s="30"/>
      <c r="U993" s="30"/>
      <c r="V993" s="30"/>
      <c r="W993" s="30"/>
      <c r="X993" s="30"/>
      <c r="Y993" s="30"/>
      <c r="Z993" s="30"/>
      <c r="AA993" s="30"/>
    </row>
    <row r="994" spans="1:27" ht="13.2" x14ac:dyDescent="0.25">
      <c r="A994" s="78"/>
      <c r="B994" s="28"/>
      <c r="C994" s="28"/>
      <c r="D994" s="27"/>
      <c r="E994" s="28"/>
      <c r="F994" s="27"/>
      <c r="G994" s="28"/>
      <c r="H994" s="31"/>
      <c r="I994" s="31"/>
      <c r="J994" s="30"/>
      <c r="K994" s="30"/>
      <c r="L994" s="28"/>
      <c r="M994" s="31"/>
      <c r="N994" s="32"/>
      <c r="O994" s="28"/>
      <c r="P994" s="32"/>
      <c r="Q994" s="32"/>
      <c r="R994" s="31"/>
      <c r="S994" s="31"/>
      <c r="T994" s="30"/>
      <c r="U994" s="30"/>
      <c r="V994" s="30"/>
      <c r="W994" s="30"/>
      <c r="X994" s="30"/>
      <c r="Y994" s="30"/>
      <c r="Z994" s="30"/>
      <c r="AA994" s="30"/>
    </row>
    <row r="995" spans="1:27" ht="13.2" x14ac:dyDescent="0.25">
      <c r="A995" s="78"/>
      <c r="B995" s="28"/>
      <c r="C995" s="28"/>
      <c r="D995" s="27"/>
      <c r="E995" s="28"/>
      <c r="F995" s="27"/>
      <c r="G995" s="28"/>
      <c r="H995" s="31"/>
      <c r="I995" s="31"/>
      <c r="J995" s="30"/>
      <c r="K995" s="30"/>
      <c r="L995" s="28"/>
      <c r="M995" s="31"/>
      <c r="N995" s="32"/>
      <c r="O995" s="28"/>
      <c r="P995" s="32"/>
      <c r="Q995" s="32"/>
      <c r="R995" s="31"/>
      <c r="S995" s="31"/>
      <c r="T995" s="30"/>
      <c r="U995" s="30"/>
      <c r="V995" s="30"/>
      <c r="W995" s="30"/>
      <c r="X995" s="30"/>
      <c r="Y995" s="30"/>
      <c r="Z995" s="30"/>
      <c r="AA995" s="30"/>
    </row>
    <row r="996" spans="1:27" ht="13.2" x14ac:dyDescent="0.25">
      <c r="A996" s="78"/>
      <c r="B996" s="28"/>
      <c r="C996" s="28"/>
      <c r="D996" s="27"/>
      <c r="E996" s="28"/>
      <c r="F996" s="27"/>
      <c r="G996" s="28"/>
      <c r="H996" s="31"/>
      <c r="I996" s="31"/>
      <c r="J996" s="30"/>
      <c r="K996" s="30"/>
      <c r="L996" s="28"/>
      <c r="M996" s="31"/>
      <c r="N996" s="32"/>
      <c r="O996" s="28"/>
      <c r="P996" s="32"/>
      <c r="Q996" s="32"/>
      <c r="R996" s="31"/>
      <c r="S996" s="31"/>
      <c r="T996" s="30"/>
      <c r="U996" s="30"/>
      <c r="V996" s="30"/>
      <c r="W996" s="30"/>
      <c r="X996" s="30"/>
      <c r="Y996" s="30"/>
      <c r="Z996" s="30"/>
      <c r="AA996" s="30"/>
    </row>
    <row r="997" spans="1:27" ht="13.2" x14ac:dyDescent="0.25">
      <c r="A997" s="78"/>
      <c r="B997" s="28"/>
      <c r="C997" s="28"/>
      <c r="D997" s="27"/>
      <c r="E997" s="28"/>
      <c r="F997" s="27"/>
      <c r="G997" s="28"/>
      <c r="H997" s="31"/>
      <c r="I997" s="31"/>
      <c r="J997" s="30"/>
      <c r="K997" s="30"/>
      <c r="L997" s="28"/>
      <c r="M997" s="31"/>
      <c r="N997" s="32"/>
      <c r="O997" s="28"/>
      <c r="P997" s="32"/>
      <c r="Q997" s="32"/>
      <c r="R997" s="31"/>
      <c r="S997" s="31"/>
      <c r="T997" s="30"/>
      <c r="U997" s="30"/>
      <c r="V997" s="30"/>
      <c r="W997" s="30"/>
      <c r="X997" s="30"/>
      <c r="Y997" s="30"/>
      <c r="Z997" s="30"/>
      <c r="AA997" s="30"/>
    </row>
    <row r="998" spans="1:27" ht="13.2" x14ac:dyDescent="0.25">
      <c r="A998" s="78"/>
      <c r="B998" s="28"/>
      <c r="C998" s="28"/>
      <c r="D998" s="27"/>
      <c r="E998" s="28"/>
      <c r="F998" s="27"/>
      <c r="G998" s="28"/>
      <c r="H998" s="31"/>
      <c r="I998" s="31"/>
      <c r="J998" s="30"/>
      <c r="K998" s="30"/>
      <c r="L998" s="28"/>
      <c r="M998" s="31"/>
      <c r="N998" s="32"/>
      <c r="O998" s="28"/>
      <c r="P998" s="32"/>
      <c r="Q998" s="32"/>
      <c r="R998" s="31"/>
      <c r="S998" s="31"/>
      <c r="T998" s="30"/>
      <c r="U998" s="30"/>
      <c r="V998" s="30"/>
      <c r="W998" s="30"/>
      <c r="X998" s="30"/>
      <c r="Y998" s="30"/>
      <c r="Z998" s="30"/>
      <c r="AA998" s="30"/>
    </row>
    <row r="999" spans="1:27" ht="13.2" x14ac:dyDescent="0.25">
      <c r="A999" s="78"/>
      <c r="B999" s="28"/>
      <c r="C999" s="28"/>
      <c r="D999" s="27"/>
      <c r="E999" s="28"/>
      <c r="F999" s="27"/>
      <c r="G999" s="28"/>
      <c r="H999" s="31"/>
      <c r="I999" s="31"/>
      <c r="J999" s="30"/>
      <c r="K999" s="30"/>
      <c r="L999" s="28"/>
      <c r="M999" s="31"/>
      <c r="N999" s="32"/>
      <c r="O999" s="28"/>
      <c r="P999" s="32"/>
      <c r="Q999" s="32"/>
      <c r="R999" s="31"/>
      <c r="S999" s="31"/>
      <c r="T999" s="30"/>
      <c r="U999" s="30"/>
      <c r="V999" s="30"/>
      <c r="W999" s="30"/>
      <c r="X999" s="30"/>
      <c r="Y999" s="30"/>
      <c r="Z999" s="30"/>
      <c r="AA999" s="30"/>
    </row>
    <row r="1000" spans="1:27" ht="13.2" x14ac:dyDescent="0.25">
      <c r="A1000" s="78"/>
      <c r="B1000" s="28"/>
      <c r="C1000" s="28"/>
      <c r="D1000" s="27"/>
      <c r="E1000" s="28"/>
      <c r="F1000" s="27"/>
      <c r="G1000" s="28"/>
      <c r="H1000" s="31"/>
      <c r="I1000" s="31"/>
      <c r="J1000" s="30"/>
      <c r="K1000" s="30"/>
      <c r="L1000" s="28"/>
      <c r="M1000" s="31"/>
      <c r="N1000" s="32"/>
      <c r="O1000" s="28"/>
      <c r="P1000" s="32"/>
      <c r="Q1000" s="32"/>
      <c r="R1000" s="31"/>
      <c r="S1000" s="31"/>
      <c r="T1000" s="30"/>
      <c r="U1000" s="30"/>
      <c r="V1000" s="30"/>
      <c r="W1000" s="30"/>
      <c r="X1000" s="30"/>
      <c r="Y1000" s="30"/>
      <c r="Z1000" s="30"/>
      <c r="AA1000" s="30"/>
    </row>
    <row r="1001" spans="1:27" ht="13.2" x14ac:dyDescent="0.25">
      <c r="A1001" s="78"/>
      <c r="B1001" s="28"/>
      <c r="C1001" s="28"/>
      <c r="D1001" s="27"/>
      <c r="E1001" s="28"/>
      <c r="F1001" s="27"/>
      <c r="G1001" s="28"/>
      <c r="H1001" s="31"/>
      <c r="I1001" s="31"/>
      <c r="J1001" s="30"/>
      <c r="K1001" s="30"/>
      <c r="L1001" s="28"/>
      <c r="M1001" s="31"/>
      <c r="N1001" s="32"/>
      <c r="O1001" s="28"/>
      <c r="P1001" s="32"/>
      <c r="Q1001" s="32"/>
      <c r="R1001" s="31"/>
      <c r="S1001" s="31"/>
      <c r="T1001" s="30"/>
      <c r="U1001" s="30"/>
      <c r="V1001" s="30"/>
      <c r="W1001" s="30"/>
      <c r="X1001" s="30"/>
      <c r="Y1001" s="30"/>
      <c r="Z1001" s="30"/>
      <c r="AA1001" s="30"/>
    </row>
    <row r="1002" spans="1:27" ht="13.2" x14ac:dyDescent="0.25">
      <c r="A1002" s="78"/>
      <c r="B1002" s="28"/>
      <c r="C1002" s="28"/>
      <c r="D1002" s="27"/>
      <c r="E1002" s="28"/>
      <c r="F1002" s="27"/>
      <c r="G1002" s="28"/>
      <c r="H1002" s="31"/>
      <c r="I1002" s="31"/>
      <c r="J1002" s="30"/>
      <c r="K1002" s="30"/>
      <c r="L1002" s="28"/>
      <c r="M1002" s="31"/>
      <c r="N1002" s="32"/>
      <c r="O1002" s="28"/>
      <c r="P1002" s="32"/>
      <c r="Q1002" s="32"/>
      <c r="R1002" s="31"/>
      <c r="S1002" s="31"/>
      <c r="T1002" s="30"/>
      <c r="U1002" s="30"/>
      <c r="V1002" s="30"/>
      <c r="W1002" s="30"/>
      <c r="X1002" s="30"/>
      <c r="Y1002" s="30"/>
      <c r="Z1002" s="30"/>
      <c r="AA1002" s="30"/>
    </row>
    <row r="1003" spans="1:27" ht="13.2" x14ac:dyDescent="0.25">
      <c r="A1003" s="78"/>
      <c r="B1003" s="28"/>
      <c r="C1003" s="28"/>
      <c r="D1003" s="27"/>
      <c r="E1003" s="28"/>
      <c r="F1003" s="27"/>
      <c r="G1003" s="28"/>
      <c r="H1003" s="31"/>
      <c r="I1003" s="31"/>
      <c r="J1003" s="30"/>
      <c r="K1003" s="30"/>
      <c r="L1003" s="28"/>
      <c r="M1003" s="31"/>
      <c r="N1003" s="32"/>
      <c r="O1003" s="28"/>
      <c r="P1003" s="32"/>
      <c r="Q1003" s="32"/>
      <c r="R1003" s="31"/>
      <c r="S1003" s="31"/>
      <c r="T1003" s="30"/>
      <c r="U1003" s="30"/>
      <c r="V1003" s="30"/>
      <c r="W1003" s="30"/>
      <c r="X1003" s="30"/>
      <c r="Y1003" s="30"/>
      <c r="Z1003" s="30"/>
      <c r="AA1003" s="30"/>
    </row>
    <row r="1004" spans="1:27" ht="13.2" x14ac:dyDescent="0.25">
      <c r="A1004" s="78"/>
      <c r="B1004" s="28"/>
      <c r="C1004" s="28"/>
      <c r="D1004" s="27"/>
      <c r="E1004" s="28"/>
      <c r="F1004" s="27"/>
      <c r="G1004" s="28"/>
      <c r="H1004" s="31"/>
      <c r="I1004" s="31"/>
      <c r="J1004" s="30"/>
      <c r="K1004" s="30"/>
      <c r="L1004" s="28"/>
      <c r="M1004" s="31"/>
      <c r="N1004" s="32"/>
      <c r="O1004" s="28"/>
      <c r="P1004" s="32"/>
      <c r="Q1004" s="32"/>
      <c r="R1004" s="31"/>
      <c r="S1004" s="31"/>
      <c r="T1004" s="30"/>
      <c r="U1004" s="30"/>
      <c r="V1004" s="30"/>
      <c r="W1004" s="30"/>
      <c r="X1004" s="30"/>
      <c r="Y1004" s="30"/>
      <c r="Z1004" s="30"/>
      <c r="AA1004" s="30"/>
    </row>
    <row r="1005" spans="1:27" ht="13.2" x14ac:dyDescent="0.25">
      <c r="A1005" s="78"/>
      <c r="B1005" s="28"/>
      <c r="C1005" s="28"/>
      <c r="D1005" s="27"/>
      <c r="E1005" s="28"/>
      <c r="F1005" s="27"/>
      <c r="G1005" s="28"/>
      <c r="H1005" s="31"/>
      <c r="I1005" s="31"/>
      <c r="J1005" s="30"/>
      <c r="K1005" s="30"/>
      <c r="L1005" s="28"/>
      <c r="M1005" s="31"/>
      <c r="N1005" s="32"/>
      <c r="O1005" s="28"/>
      <c r="P1005" s="32"/>
      <c r="Q1005" s="32"/>
      <c r="R1005" s="31"/>
      <c r="S1005" s="31"/>
      <c r="T1005" s="30"/>
      <c r="U1005" s="30"/>
      <c r="V1005" s="30"/>
      <c r="W1005" s="30"/>
      <c r="X1005" s="30"/>
      <c r="Y1005" s="30"/>
      <c r="Z1005" s="30"/>
      <c r="AA1005" s="30"/>
    </row>
    <row r="1006" spans="1:27" ht="13.2" x14ac:dyDescent="0.25">
      <c r="A1006" s="78"/>
      <c r="B1006" s="28"/>
      <c r="C1006" s="28"/>
      <c r="D1006" s="27"/>
      <c r="E1006" s="28"/>
      <c r="F1006" s="27"/>
      <c r="G1006" s="28"/>
      <c r="H1006" s="31"/>
      <c r="I1006" s="31"/>
      <c r="J1006" s="30"/>
      <c r="K1006" s="30"/>
      <c r="L1006" s="28"/>
      <c r="M1006" s="31"/>
      <c r="N1006" s="32"/>
      <c r="O1006" s="28"/>
      <c r="P1006" s="32"/>
      <c r="Q1006" s="32"/>
      <c r="R1006" s="31"/>
      <c r="S1006" s="31"/>
      <c r="T1006" s="30"/>
      <c r="U1006" s="30"/>
      <c r="V1006" s="30"/>
      <c r="W1006" s="30"/>
      <c r="X1006" s="30"/>
      <c r="Y1006" s="30"/>
      <c r="Z1006" s="30"/>
      <c r="AA1006" s="30"/>
    </row>
    <row r="1007" spans="1:27" ht="13.2" x14ac:dyDescent="0.25">
      <c r="A1007" s="78"/>
      <c r="B1007" s="28"/>
      <c r="C1007" s="28"/>
      <c r="D1007" s="27"/>
      <c r="E1007" s="28"/>
      <c r="F1007" s="27"/>
      <c r="G1007" s="28"/>
      <c r="H1007" s="31"/>
      <c r="I1007" s="31"/>
      <c r="J1007" s="30"/>
      <c r="K1007" s="30"/>
      <c r="L1007" s="28"/>
      <c r="M1007" s="31"/>
      <c r="N1007" s="32"/>
      <c r="O1007" s="28"/>
      <c r="P1007" s="32"/>
      <c r="Q1007" s="32"/>
      <c r="R1007" s="31"/>
      <c r="S1007" s="31"/>
      <c r="T1007" s="30"/>
      <c r="U1007" s="30"/>
      <c r="V1007" s="30"/>
      <c r="W1007" s="30"/>
      <c r="X1007" s="30"/>
      <c r="Y1007" s="30"/>
      <c r="Z1007" s="30"/>
      <c r="AA1007" s="30"/>
    </row>
    <row r="1008" spans="1:27" ht="13.2" x14ac:dyDescent="0.25">
      <c r="A1008" s="78"/>
      <c r="B1008" s="28"/>
      <c r="C1008" s="28"/>
      <c r="D1008" s="27"/>
      <c r="E1008" s="28"/>
      <c r="F1008" s="27"/>
      <c r="G1008" s="28"/>
      <c r="H1008" s="31"/>
      <c r="I1008" s="31"/>
      <c r="J1008" s="30"/>
      <c r="K1008" s="30"/>
      <c r="L1008" s="28"/>
      <c r="M1008" s="31"/>
      <c r="N1008" s="32"/>
      <c r="O1008" s="28"/>
      <c r="P1008" s="32"/>
      <c r="Q1008" s="32"/>
      <c r="R1008" s="31"/>
      <c r="S1008" s="31"/>
      <c r="T1008" s="30"/>
      <c r="U1008" s="30"/>
      <c r="V1008" s="30"/>
      <c r="W1008" s="30"/>
      <c r="X1008" s="30"/>
      <c r="Y1008" s="30"/>
      <c r="Z1008" s="30"/>
      <c r="AA1008" s="30"/>
    </row>
    <row r="1009" spans="1:27" ht="13.2" x14ac:dyDescent="0.25">
      <c r="A1009" s="78"/>
      <c r="B1009" s="28"/>
      <c r="C1009" s="28"/>
      <c r="D1009" s="27"/>
      <c r="E1009" s="28"/>
      <c r="F1009" s="27"/>
      <c r="G1009" s="28"/>
      <c r="H1009" s="31"/>
      <c r="I1009" s="31"/>
      <c r="J1009" s="30"/>
      <c r="K1009" s="30"/>
      <c r="L1009" s="28"/>
      <c r="M1009" s="31"/>
      <c r="N1009" s="32"/>
      <c r="O1009" s="28"/>
      <c r="P1009" s="32"/>
      <c r="Q1009" s="32"/>
      <c r="R1009" s="31"/>
      <c r="S1009" s="31"/>
      <c r="T1009" s="30"/>
      <c r="U1009" s="30"/>
      <c r="V1009" s="30"/>
      <c r="W1009" s="30"/>
      <c r="X1009" s="30"/>
      <c r="Y1009" s="30"/>
      <c r="Z1009" s="30"/>
      <c r="AA1009" s="30"/>
    </row>
    <row r="1010" spans="1:27" ht="13.2" x14ac:dyDescent="0.25">
      <c r="A1010" s="78"/>
      <c r="B1010" s="28"/>
      <c r="C1010" s="28"/>
      <c r="D1010" s="27"/>
      <c r="E1010" s="28"/>
      <c r="F1010" s="27"/>
      <c r="G1010" s="28"/>
      <c r="H1010" s="31"/>
      <c r="I1010" s="31"/>
      <c r="J1010" s="30"/>
      <c r="K1010" s="30"/>
      <c r="L1010" s="28"/>
      <c r="M1010" s="31"/>
      <c r="N1010" s="32"/>
      <c r="O1010" s="28"/>
      <c r="P1010" s="32"/>
      <c r="Q1010" s="32"/>
      <c r="R1010" s="31"/>
      <c r="S1010" s="31"/>
      <c r="T1010" s="30"/>
      <c r="U1010" s="30"/>
      <c r="V1010" s="30"/>
      <c r="W1010" s="30"/>
      <c r="X1010" s="30"/>
      <c r="Y1010" s="30"/>
      <c r="Z1010" s="30"/>
      <c r="AA1010" s="30"/>
    </row>
    <row r="1011" spans="1:27" ht="13.2" x14ac:dyDescent="0.25">
      <c r="A1011" s="78"/>
      <c r="B1011" s="28"/>
      <c r="C1011" s="28"/>
      <c r="D1011" s="27"/>
      <c r="E1011" s="28"/>
      <c r="F1011" s="27"/>
      <c r="G1011" s="28"/>
      <c r="H1011" s="31"/>
      <c r="I1011" s="31"/>
      <c r="J1011" s="30"/>
      <c r="K1011" s="30"/>
      <c r="L1011" s="28"/>
      <c r="M1011" s="31"/>
      <c r="N1011" s="32"/>
      <c r="O1011" s="28"/>
      <c r="P1011" s="32"/>
      <c r="Q1011" s="32"/>
      <c r="R1011" s="31"/>
      <c r="S1011" s="31"/>
      <c r="T1011" s="30"/>
      <c r="U1011" s="30"/>
      <c r="V1011" s="30"/>
      <c r="W1011" s="30"/>
      <c r="X1011" s="30"/>
      <c r="Y1011" s="30"/>
      <c r="Z1011" s="30"/>
      <c r="AA1011" s="30"/>
    </row>
    <row r="1012" spans="1:27" ht="13.2" x14ac:dyDescent="0.25">
      <c r="A1012" s="78"/>
      <c r="B1012" s="28"/>
      <c r="C1012" s="28"/>
      <c r="D1012" s="27"/>
      <c r="E1012" s="28"/>
      <c r="F1012" s="27"/>
      <c r="G1012" s="28"/>
      <c r="H1012" s="31"/>
      <c r="I1012" s="31"/>
      <c r="J1012" s="30"/>
      <c r="K1012" s="30"/>
      <c r="L1012" s="28"/>
      <c r="M1012" s="31"/>
      <c r="N1012" s="32"/>
      <c r="O1012" s="28"/>
      <c r="P1012" s="32"/>
      <c r="Q1012" s="32"/>
      <c r="R1012" s="31"/>
      <c r="S1012" s="31"/>
      <c r="T1012" s="30"/>
      <c r="U1012" s="30"/>
      <c r="V1012" s="30"/>
      <c r="W1012" s="30"/>
      <c r="X1012" s="30"/>
      <c r="Y1012" s="30"/>
      <c r="Z1012" s="30"/>
      <c r="AA1012" s="30"/>
    </row>
    <row r="1013" spans="1:27" ht="13.2" x14ac:dyDescent="0.25">
      <c r="A1013" s="78"/>
      <c r="B1013" s="28"/>
      <c r="C1013" s="28"/>
      <c r="D1013" s="27"/>
      <c r="E1013" s="28"/>
      <c r="F1013" s="27"/>
      <c r="G1013" s="28"/>
      <c r="H1013" s="31"/>
      <c r="I1013" s="31"/>
      <c r="J1013" s="30"/>
      <c r="K1013" s="30"/>
      <c r="L1013" s="28"/>
      <c r="M1013" s="31"/>
      <c r="N1013" s="32"/>
      <c r="O1013" s="28"/>
      <c r="P1013" s="32"/>
      <c r="Q1013" s="32"/>
      <c r="R1013" s="31"/>
      <c r="S1013" s="31"/>
      <c r="T1013" s="30"/>
      <c r="U1013" s="30"/>
      <c r="V1013" s="30"/>
      <c r="W1013" s="30"/>
      <c r="X1013" s="30"/>
      <c r="Y1013" s="30"/>
      <c r="Z1013" s="30"/>
      <c r="AA1013" s="30"/>
    </row>
    <row r="1014" spans="1:27" ht="13.2" x14ac:dyDescent="0.25">
      <c r="A1014" s="78"/>
      <c r="B1014" s="28"/>
      <c r="C1014" s="28"/>
      <c r="D1014" s="27"/>
      <c r="E1014" s="28"/>
      <c r="F1014" s="27"/>
      <c r="G1014" s="28"/>
      <c r="H1014" s="31"/>
      <c r="I1014" s="31"/>
      <c r="J1014" s="30"/>
      <c r="K1014" s="30"/>
      <c r="L1014" s="28"/>
      <c r="M1014" s="31"/>
      <c r="N1014" s="32"/>
      <c r="O1014" s="28"/>
      <c r="P1014" s="32"/>
      <c r="Q1014" s="32"/>
      <c r="R1014" s="31"/>
      <c r="S1014" s="31"/>
      <c r="T1014" s="30"/>
      <c r="U1014" s="30"/>
      <c r="V1014" s="30"/>
      <c r="W1014" s="30"/>
      <c r="X1014" s="30"/>
      <c r="Y1014" s="30"/>
      <c r="Z1014" s="30"/>
      <c r="AA1014" s="30"/>
    </row>
    <row r="1015" spans="1:27" ht="13.2" x14ac:dyDescent="0.25">
      <c r="A1015" s="78"/>
      <c r="B1015" s="28"/>
      <c r="C1015" s="28"/>
      <c r="D1015" s="27"/>
      <c r="E1015" s="28"/>
      <c r="F1015" s="27"/>
      <c r="G1015" s="28"/>
      <c r="H1015" s="31"/>
      <c r="I1015" s="31"/>
      <c r="J1015" s="30"/>
      <c r="K1015" s="30"/>
      <c r="L1015" s="28"/>
      <c r="M1015" s="31"/>
      <c r="N1015" s="32"/>
      <c r="O1015" s="28"/>
      <c r="P1015" s="32"/>
      <c r="Q1015" s="32"/>
      <c r="R1015" s="31"/>
      <c r="S1015" s="31"/>
      <c r="T1015" s="30"/>
      <c r="U1015" s="30"/>
      <c r="V1015" s="30"/>
      <c r="W1015" s="30"/>
      <c r="X1015" s="30"/>
      <c r="Y1015" s="30"/>
      <c r="Z1015" s="30"/>
      <c r="AA1015" s="30"/>
    </row>
    <row r="1016" spans="1:27" ht="13.2" x14ac:dyDescent="0.25">
      <c r="A1016" s="78"/>
      <c r="B1016" s="28"/>
      <c r="C1016" s="28"/>
      <c r="D1016" s="27"/>
      <c r="E1016" s="28"/>
      <c r="F1016" s="27"/>
      <c r="G1016" s="28"/>
      <c r="H1016" s="31"/>
      <c r="I1016" s="31"/>
      <c r="J1016" s="30"/>
      <c r="K1016" s="30"/>
      <c r="L1016" s="28"/>
      <c r="M1016" s="31"/>
      <c r="N1016" s="32"/>
      <c r="O1016" s="28"/>
      <c r="P1016" s="32"/>
      <c r="Q1016" s="32"/>
      <c r="R1016" s="31"/>
      <c r="S1016" s="31"/>
      <c r="T1016" s="30"/>
      <c r="U1016" s="30"/>
      <c r="V1016" s="30"/>
      <c r="W1016" s="30"/>
      <c r="X1016" s="30"/>
      <c r="Y1016" s="30"/>
      <c r="Z1016" s="30"/>
      <c r="AA1016" s="30"/>
    </row>
    <row r="1017" spans="1:27" ht="13.2" x14ac:dyDescent="0.25">
      <c r="A1017" s="78"/>
      <c r="B1017" s="28"/>
      <c r="C1017" s="28"/>
      <c r="D1017" s="27"/>
      <c r="E1017" s="28"/>
      <c r="F1017" s="27"/>
      <c r="G1017" s="28"/>
      <c r="H1017" s="31"/>
      <c r="I1017" s="31"/>
      <c r="J1017" s="30"/>
      <c r="K1017" s="30"/>
      <c r="L1017" s="28"/>
      <c r="M1017" s="31"/>
      <c r="N1017" s="32"/>
      <c r="O1017" s="28"/>
      <c r="P1017" s="32"/>
      <c r="Q1017" s="32"/>
      <c r="R1017" s="31"/>
      <c r="S1017" s="31"/>
      <c r="T1017" s="30"/>
      <c r="U1017" s="30"/>
      <c r="V1017" s="30"/>
      <c r="W1017" s="30"/>
      <c r="X1017" s="30"/>
      <c r="Y1017" s="30"/>
      <c r="Z1017" s="30"/>
      <c r="AA1017" s="30"/>
    </row>
    <row r="1018" spans="1:27" ht="13.2" x14ac:dyDescent="0.25">
      <c r="A1018" s="78"/>
      <c r="B1018" s="28"/>
      <c r="C1018" s="28"/>
      <c r="D1018" s="27"/>
      <c r="E1018" s="28"/>
      <c r="F1018" s="27"/>
      <c r="G1018" s="28"/>
      <c r="H1018" s="31"/>
      <c r="I1018" s="31"/>
      <c r="J1018" s="30"/>
      <c r="K1018" s="30"/>
      <c r="L1018" s="28"/>
      <c r="M1018" s="31"/>
      <c r="N1018" s="32"/>
      <c r="O1018" s="28"/>
      <c r="P1018" s="32"/>
      <c r="Q1018" s="32"/>
      <c r="R1018" s="31"/>
      <c r="S1018" s="31"/>
      <c r="T1018" s="30"/>
      <c r="U1018" s="30"/>
      <c r="V1018" s="30"/>
      <c r="W1018" s="30"/>
      <c r="X1018" s="30"/>
      <c r="Y1018" s="30"/>
      <c r="Z1018" s="30"/>
      <c r="AA1018" s="30"/>
    </row>
    <row r="1019" spans="1:27" ht="13.2" x14ac:dyDescent="0.25">
      <c r="A1019" s="78"/>
      <c r="B1019" s="28"/>
      <c r="C1019" s="28"/>
      <c r="D1019" s="27"/>
      <c r="E1019" s="28"/>
      <c r="F1019" s="27"/>
      <c r="G1019" s="28"/>
      <c r="H1019" s="31"/>
      <c r="I1019" s="31"/>
      <c r="J1019" s="30"/>
      <c r="K1019" s="30"/>
      <c r="L1019" s="28"/>
      <c r="M1019" s="31"/>
      <c r="N1019" s="32"/>
      <c r="O1019" s="28"/>
      <c r="P1019" s="32"/>
      <c r="Q1019" s="32"/>
      <c r="R1019" s="31"/>
      <c r="S1019" s="31"/>
      <c r="T1019" s="30"/>
      <c r="U1019" s="30"/>
      <c r="V1019" s="30"/>
      <c r="W1019" s="30"/>
      <c r="X1019" s="30"/>
      <c r="Y1019" s="30"/>
      <c r="Z1019" s="30"/>
      <c r="AA1019" s="30"/>
    </row>
    <row r="1020" spans="1:27" ht="13.2" x14ac:dyDescent="0.25">
      <c r="A1020" s="78"/>
      <c r="B1020" s="28"/>
      <c r="C1020" s="28"/>
      <c r="D1020" s="27"/>
      <c r="E1020" s="28"/>
      <c r="F1020" s="27"/>
      <c r="G1020" s="28"/>
      <c r="H1020" s="31"/>
      <c r="I1020" s="31"/>
      <c r="J1020" s="30"/>
      <c r="K1020" s="30"/>
      <c r="L1020" s="28"/>
      <c r="M1020" s="31"/>
      <c r="N1020" s="32"/>
      <c r="O1020" s="28"/>
      <c r="P1020" s="32"/>
      <c r="Q1020" s="32"/>
      <c r="R1020" s="31"/>
      <c r="S1020" s="31"/>
      <c r="T1020" s="30"/>
      <c r="U1020" s="30"/>
      <c r="V1020" s="30"/>
      <c r="W1020" s="30"/>
      <c r="X1020" s="30"/>
      <c r="Y1020" s="30"/>
      <c r="Z1020" s="30"/>
      <c r="AA1020" s="30"/>
    </row>
    <row r="1021" spans="1:27" ht="13.2" x14ac:dyDescent="0.25">
      <c r="A1021" s="78"/>
      <c r="B1021" s="28"/>
      <c r="C1021" s="28"/>
      <c r="D1021" s="27"/>
      <c r="E1021" s="28"/>
      <c r="F1021" s="27"/>
      <c r="G1021" s="28"/>
      <c r="H1021" s="31"/>
      <c r="I1021" s="31"/>
      <c r="J1021" s="30"/>
      <c r="K1021" s="30"/>
      <c r="L1021" s="28"/>
      <c r="M1021" s="31"/>
      <c r="N1021" s="32"/>
      <c r="O1021" s="28"/>
      <c r="P1021" s="32"/>
      <c r="Q1021" s="32"/>
      <c r="R1021" s="31"/>
      <c r="S1021" s="31"/>
      <c r="T1021" s="30"/>
      <c r="U1021" s="30"/>
      <c r="V1021" s="30"/>
      <c r="W1021" s="30"/>
      <c r="X1021" s="30"/>
      <c r="Y1021" s="30"/>
      <c r="Z1021" s="30"/>
      <c r="AA1021" s="30"/>
    </row>
    <row r="1022" spans="1:27" ht="13.2" x14ac:dyDescent="0.25">
      <c r="A1022" s="78"/>
      <c r="B1022" s="28"/>
      <c r="C1022" s="28"/>
      <c r="D1022" s="27"/>
      <c r="E1022" s="28"/>
      <c r="F1022" s="27"/>
      <c r="G1022" s="28"/>
      <c r="H1022" s="31"/>
      <c r="I1022" s="31"/>
      <c r="J1022" s="30"/>
      <c r="K1022" s="30"/>
      <c r="L1022" s="28"/>
      <c r="M1022" s="31"/>
      <c r="N1022" s="32"/>
      <c r="O1022" s="28"/>
      <c r="P1022" s="32"/>
      <c r="Q1022" s="32"/>
      <c r="R1022" s="31"/>
      <c r="S1022" s="31"/>
      <c r="T1022" s="30"/>
      <c r="U1022" s="30"/>
      <c r="V1022" s="30"/>
      <c r="W1022" s="30"/>
      <c r="X1022" s="30"/>
      <c r="Y1022" s="30"/>
      <c r="Z1022" s="30"/>
      <c r="AA1022" s="30"/>
    </row>
    <row r="1023" spans="1:27" ht="13.2" x14ac:dyDescent="0.25">
      <c r="A1023" s="78"/>
      <c r="B1023" s="28"/>
      <c r="C1023" s="28"/>
      <c r="D1023" s="27"/>
      <c r="E1023" s="28"/>
      <c r="F1023" s="27"/>
      <c r="G1023" s="28"/>
      <c r="H1023" s="31"/>
      <c r="I1023" s="31"/>
      <c r="J1023" s="30"/>
      <c r="K1023" s="30"/>
      <c r="L1023" s="28"/>
      <c r="M1023" s="31"/>
      <c r="N1023" s="32"/>
      <c r="O1023" s="28"/>
      <c r="P1023" s="32"/>
      <c r="Q1023" s="32"/>
      <c r="R1023" s="31"/>
      <c r="S1023" s="31"/>
      <c r="T1023" s="30"/>
      <c r="U1023" s="30"/>
      <c r="V1023" s="30"/>
      <c r="W1023" s="30"/>
      <c r="X1023" s="30"/>
      <c r="Y1023" s="30"/>
      <c r="Z1023" s="30"/>
      <c r="AA1023" s="30"/>
    </row>
    <row r="1024" spans="1:27" ht="13.2" x14ac:dyDescent="0.25">
      <c r="A1024" s="78"/>
      <c r="B1024" s="28"/>
      <c r="C1024" s="28"/>
      <c r="D1024" s="27"/>
      <c r="E1024" s="28"/>
      <c r="F1024" s="27"/>
      <c r="G1024" s="28"/>
      <c r="H1024" s="31"/>
      <c r="I1024" s="31"/>
      <c r="J1024" s="30"/>
      <c r="K1024" s="30"/>
      <c r="L1024" s="28"/>
      <c r="M1024" s="31"/>
      <c r="N1024" s="32"/>
      <c r="O1024" s="28"/>
      <c r="P1024" s="32"/>
      <c r="Q1024" s="32"/>
      <c r="R1024" s="31"/>
      <c r="S1024" s="31"/>
      <c r="T1024" s="30"/>
      <c r="U1024" s="30"/>
      <c r="V1024" s="30"/>
      <c r="W1024" s="30"/>
      <c r="X1024" s="30"/>
      <c r="Y1024" s="30"/>
      <c r="Z1024" s="30"/>
      <c r="AA1024" s="30"/>
    </row>
    <row r="1025" spans="1:27" ht="13.2" x14ac:dyDescent="0.25">
      <c r="A1025" s="78"/>
      <c r="B1025" s="28"/>
      <c r="C1025" s="28"/>
      <c r="D1025" s="27"/>
      <c r="E1025" s="28"/>
      <c r="F1025" s="27"/>
      <c r="G1025" s="28"/>
      <c r="H1025" s="31"/>
      <c r="I1025" s="31"/>
      <c r="J1025" s="30"/>
      <c r="K1025" s="30"/>
      <c r="L1025" s="28"/>
      <c r="M1025" s="31"/>
      <c r="N1025" s="32"/>
      <c r="O1025" s="28"/>
      <c r="P1025" s="32"/>
      <c r="Q1025" s="32"/>
      <c r="R1025" s="31"/>
      <c r="S1025" s="31"/>
      <c r="T1025" s="30"/>
      <c r="U1025" s="30"/>
      <c r="V1025" s="30"/>
      <c r="W1025" s="30"/>
      <c r="X1025" s="30"/>
      <c r="Y1025" s="30"/>
      <c r="Z1025" s="30"/>
      <c r="AA1025" s="30"/>
    </row>
    <row r="1026" spans="1:27" ht="13.2" x14ac:dyDescent="0.25">
      <c r="A1026" s="78"/>
      <c r="B1026" s="28"/>
      <c r="C1026" s="28"/>
      <c r="D1026" s="27"/>
      <c r="E1026" s="28"/>
      <c r="F1026" s="27"/>
      <c r="G1026" s="28"/>
      <c r="H1026" s="31"/>
      <c r="I1026" s="31"/>
      <c r="J1026" s="30"/>
      <c r="K1026" s="30"/>
      <c r="L1026" s="28"/>
      <c r="M1026" s="31"/>
      <c r="N1026" s="32"/>
      <c r="O1026" s="28"/>
      <c r="P1026" s="32"/>
      <c r="Q1026" s="32"/>
      <c r="R1026" s="31"/>
      <c r="S1026" s="31"/>
      <c r="T1026" s="30"/>
      <c r="U1026" s="30"/>
      <c r="V1026" s="30"/>
      <c r="W1026" s="30"/>
      <c r="X1026" s="30"/>
      <c r="Y1026" s="30"/>
      <c r="Z1026" s="30"/>
      <c r="AA1026" s="30"/>
    </row>
    <row r="1027" spans="1:27" ht="13.2" x14ac:dyDescent="0.25">
      <c r="A1027" s="78"/>
      <c r="B1027" s="28"/>
      <c r="C1027" s="28"/>
      <c r="D1027" s="27"/>
      <c r="E1027" s="28"/>
      <c r="F1027" s="27"/>
      <c r="G1027" s="28"/>
      <c r="H1027" s="31"/>
      <c r="I1027" s="31"/>
      <c r="J1027" s="30"/>
      <c r="K1027" s="30"/>
      <c r="L1027" s="28"/>
      <c r="M1027" s="31"/>
      <c r="N1027" s="32"/>
      <c r="O1027" s="28"/>
      <c r="P1027" s="32"/>
      <c r="Q1027" s="32"/>
      <c r="R1027" s="31"/>
      <c r="S1027" s="31"/>
      <c r="T1027" s="30"/>
      <c r="U1027" s="30"/>
      <c r="V1027" s="30"/>
      <c r="W1027" s="30"/>
      <c r="X1027" s="30"/>
      <c r="Y1027" s="30"/>
      <c r="Z1027" s="30"/>
      <c r="AA1027" s="30"/>
    </row>
    <row r="1028" spans="1:27" ht="13.2" x14ac:dyDescent="0.25">
      <c r="A1028" s="78"/>
      <c r="B1028" s="28"/>
      <c r="C1028" s="28"/>
      <c r="D1028" s="27"/>
      <c r="E1028" s="28"/>
      <c r="F1028" s="27"/>
      <c r="G1028" s="28"/>
      <c r="H1028" s="31"/>
      <c r="I1028" s="31"/>
      <c r="J1028" s="30"/>
      <c r="K1028" s="30"/>
      <c r="L1028" s="28"/>
      <c r="M1028" s="31"/>
      <c r="N1028" s="32"/>
      <c r="O1028" s="28"/>
      <c r="P1028" s="32"/>
      <c r="Q1028" s="32"/>
      <c r="R1028" s="31"/>
      <c r="S1028" s="31"/>
      <c r="T1028" s="30"/>
      <c r="U1028" s="30"/>
      <c r="V1028" s="30"/>
      <c r="W1028" s="30"/>
      <c r="X1028" s="30"/>
      <c r="Y1028" s="30"/>
      <c r="Z1028" s="30"/>
      <c r="AA1028" s="30"/>
    </row>
    <row r="1029" spans="1:27" ht="13.2" x14ac:dyDescent="0.25">
      <c r="A1029" s="78"/>
      <c r="B1029" s="28"/>
      <c r="C1029" s="28"/>
      <c r="D1029" s="27"/>
      <c r="E1029" s="28"/>
      <c r="F1029" s="27"/>
      <c r="G1029" s="28"/>
      <c r="H1029" s="31"/>
      <c r="I1029" s="31"/>
      <c r="J1029" s="30"/>
      <c r="K1029" s="30"/>
      <c r="L1029" s="28"/>
      <c r="M1029" s="31"/>
      <c r="N1029" s="32"/>
      <c r="O1029" s="28"/>
      <c r="P1029" s="32"/>
      <c r="Q1029" s="32"/>
      <c r="R1029" s="31"/>
      <c r="S1029" s="31"/>
      <c r="T1029" s="30"/>
      <c r="U1029" s="30"/>
      <c r="V1029" s="30"/>
      <c r="W1029" s="30"/>
      <c r="X1029" s="30"/>
      <c r="Y1029" s="30"/>
      <c r="Z1029" s="30"/>
      <c r="AA1029" s="30"/>
    </row>
    <row r="1030" spans="1:27" ht="13.2" x14ac:dyDescent="0.25">
      <c r="A1030" s="78"/>
      <c r="B1030" s="28"/>
      <c r="C1030" s="28"/>
      <c r="D1030" s="27"/>
      <c r="E1030" s="28"/>
      <c r="F1030" s="27"/>
      <c r="G1030" s="28"/>
      <c r="H1030" s="31"/>
      <c r="I1030" s="31"/>
      <c r="J1030" s="30"/>
      <c r="K1030" s="30"/>
      <c r="L1030" s="28"/>
      <c r="M1030" s="31"/>
      <c r="N1030" s="32"/>
      <c r="O1030" s="28"/>
      <c r="P1030" s="32"/>
      <c r="Q1030" s="32"/>
      <c r="R1030" s="31"/>
      <c r="S1030" s="31"/>
      <c r="T1030" s="30"/>
      <c r="U1030" s="30"/>
      <c r="V1030" s="30"/>
      <c r="W1030" s="30"/>
      <c r="X1030" s="30"/>
      <c r="Y1030" s="30"/>
      <c r="Z1030" s="30"/>
      <c r="AA1030" s="30"/>
    </row>
    <row r="1031" spans="1:27" ht="13.2" x14ac:dyDescent="0.25">
      <c r="A1031" s="78"/>
      <c r="B1031" s="28"/>
      <c r="C1031" s="28"/>
      <c r="D1031" s="27"/>
      <c r="E1031" s="28"/>
      <c r="F1031" s="27"/>
      <c r="G1031" s="28"/>
      <c r="H1031" s="31"/>
      <c r="I1031" s="31"/>
      <c r="J1031" s="30"/>
      <c r="K1031" s="30"/>
      <c r="L1031" s="28"/>
      <c r="M1031" s="31"/>
      <c r="N1031" s="32"/>
      <c r="O1031" s="28"/>
      <c r="P1031" s="32"/>
      <c r="Q1031" s="32"/>
      <c r="R1031" s="31"/>
      <c r="S1031" s="31"/>
      <c r="T1031" s="30"/>
      <c r="U1031" s="30"/>
      <c r="V1031" s="30"/>
      <c r="W1031" s="30"/>
      <c r="X1031" s="30"/>
      <c r="Y1031" s="30"/>
      <c r="Z1031" s="30"/>
      <c r="AA1031" s="30"/>
    </row>
    <row r="1032" spans="1:27" ht="13.2" x14ac:dyDescent="0.25">
      <c r="A1032" s="78"/>
      <c r="B1032" s="28"/>
      <c r="C1032" s="28"/>
      <c r="D1032" s="27"/>
      <c r="E1032" s="28"/>
      <c r="F1032" s="27"/>
      <c r="G1032" s="28"/>
      <c r="H1032" s="31"/>
      <c r="I1032" s="31"/>
      <c r="J1032" s="30"/>
      <c r="K1032" s="30"/>
      <c r="L1032" s="28"/>
      <c r="M1032" s="31"/>
      <c r="N1032" s="32"/>
      <c r="O1032" s="28"/>
      <c r="P1032" s="32"/>
      <c r="Q1032" s="32"/>
      <c r="R1032" s="31"/>
      <c r="S1032" s="31"/>
      <c r="T1032" s="30"/>
      <c r="U1032" s="30"/>
      <c r="V1032" s="30"/>
      <c r="W1032" s="30"/>
      <c r="X1032" s="30"/>
      <c r="Y1032" s="30"/>
      <c r="Z1032" s="30"/>
      <c r="AA1032" s="30"/>
    </row>
    <row r="1033" spans="1:27" ht="13.2" x14ac:dyDescent="0.25">
      <c r="A1033" s="78"/>
      <c r="B1033" s="28"/>
      <c r="C1033" s="28"/>
      <c r="D1033" s="27"/>
      <c r="E1033" s="28"/>
      <c r="F1033" s="27"/>
      <c r="G1033" s="28"/>
      <c r="H1033" s="31"/>
      <c r="I1033" s="31"/>
      <c r="J1033" s="30"/>
      <c r="K1033" s="30"/>
      <c r="L1033" s="28"/>
      <c r="M1033" s="31"/>
      <c r="N1033" s="32"/>
      <c r="O1033" s="28"/>
      <c r="P1033" s="32"/>
      <c r="Q1033" s="32"/>
      <c r="R1033" s="31"/>
      <c r="S1033" s="31"/>
      <c r="T1033" s="30"/>
      <c r="U1033" s="30"/>
      <c r="V1033" s="30"/>
      <c r="W1033" s="30"/>
      <c r="X1033" s="30"/>
      <c r="Y1033" s="30"/>
      <c r="Z1033" s="30"/>
      <c r="AA1033" s="30"/>
    </row>
    <row r="1034" spans="1:27" ht="13.2" x14ac:dyDescent="0.25">
      <c r="A1034" s="78"/>
      <c r="B1034" s="28"/>
      <c r="C1034" s="28"/>
      <c r="D1034" s="27"/>
      <c r="E1034" s="28"/>
      <c r="F1034" s="27"/>
      <c r="G1034" s="28"/>
      <c r="H1034" s="31"/>
      <c r="I1034" s="31"/>
      <c r="J1034" s="30"/>
      <c r="K1034" s="30"/>
      <c r="L1034" s="28"/>
      <c r="M1034" s="31"/>
      <c r="N1034" s="32"/>
      <c r="O1034" s="28"/>
      <c r="P1034" s="32"/>
      <c r="Q1034" s="32"/>
      <c r="R1034" s="31"/>
      <c r="S1034" s="31"/>
      <c r="T1034" s="30"/>
      <c r="U1034" s="30"/>
      <c r="V1034" s="30"/>
      <c r="W1034" s="30"/>
      <c r="X1034" s="30"/>
      <c r="Y1034" s="30"/>
      <c r="Z1034" s="30"/>
      <c r="AA1034" s="30"/>
    </row>
    <row r="1035" spans="1:27" ht="13.2" x14ac:dyDescent="0.25">
      <c r="A1035" s="78"/>
      <c r="B1035" s="28"/>
      <c r="C1035" s="28"/>
      <c r="D1035" s="27"/>
      <c r="E1035" s="28"/>
      <c r="F1035" s="27"/>
      <c r="G1035" s="28"/>
      <c r="H1035" s="31"/>
      <c r="I1035" s="31"/>
      <c r="J1035" s="30"/>
      <c r="K1035" s="30"/>
      <c r="L1035" s="28"/>
      <c r="M1035" s="31"/>
      <c r="N1035" s="32"/>
      <c r="O1035" s="28"/>
      <c r="P1035" s="32"/>
      <c r="Q1035" s="32"/>
      <c r="R1035" s="31"/>
      <c r="S1035" s="31"/>
      <c r="T1035" s="30"/>
      <c r="U1035" s="30"/>
      <c r="V1035" s="30"/>
      <c r="W1035" s="30"/>
      <c r="X1035" s="30"/>
      <c r="Y1035" s="30"/>
      <c r="Z1035" s="30"/>
      <c r="AA1035" s="30"/>
    </row>
    <row r="1036" spans="1:27" ht="13.2" x14ac:dyDescent="0.25">
      <c r="A1036" s="78"/>
      <c r="B1036" s="28"/>
      <c r="C1036" s="28"/>
      <c r="D1036" s="27"/>
      <c r="E1036" s="28"/>
      <c r="F1036" s="27"/>
      <c r="G1036" s="28"/>
      <c r="H1036" s="31"/>
      <c r="I1036" s="31"/>
      <c r="J1036" s="30"/>
      <c r="K1036" s="30"/>
      <c r="L1036" s="28"/>
      <c r="M1036" s="31"/>
      <c r="N1036" s="32"/>
      <c r="O1036" s="28"/>
      <c r="P1036" s="32"/>
      <c r="Q1036" s="32"/>
      <c r="R1036" s="31"/>
      <c r="S1036" s="31"/>
      <c r="T1036" s="30"/>
      <c r="U1036" s="30"/>
      <c r="V1036" s="30"/>
      <c r="W1036" s="30"/>
      <c r="X1036" s="30"/>
      <c r="Y1036" s="30"/>
      <c r="Z1036" s="30"/>
      <c r="AA1036" s="30"/>
    </row>
    <row r="1037" spans="1:27" ht="13.2" x14ac:dyDescent="0.25">
      <c r="A1037" s="78"/>
      <c r="B1037" s="28"/>
      <c r="C1037" s="28"/>
      <c r="D1037" s="27"/>
      <c r="E1037" s="28"/>
      <c r="F1037" s="27"/>
      <c r="G1037" s="28"/>
      <c r="H1037" s="31"/>
      <c r="I1037" s="31"/>
      <c r="J1037" s="30"/>
      <c r="K1037" s="30"/>
      <c r="L1037" s="28"/>
      <c r="M1037" s="31"/>
      <c r="N1037" s="32"/>
      <c r="O1037" s="28"/>
      <c r="P1037" s="32"/>
      <c r="Q1037" s="32"/>
      <c r="R1037" s="31"/>
      <c r="S1037" s="31"/>
      <c r="T1037" s="30"/>
      <c r="U1037" s="30"/>
      <c r="V1037" s="30"/>
      <c r="W1037" s="30"/>
      <c r="X1037" s="30"/>
      <c r="Y1037" s="30"/>
      <c r="Z1037" s="30"/>
      <c r="AA1037" s="30"/>
    </row>
    <row r="1038" spans="1:27" ht="13.2" x14ac:dyDescent="0.25">
      <c r="A1038" s="78"/>
      <c r="B1038" s="28"/>
      <c r="C1038" s="28"/>
      <c r="D1038" s="27"/>
      <c r="E1038" s="28"/>
      <c r="F1038" s="27"/>
      <c r="G1038" s="28"/>
      <c r="H1038" s="31"/>
      <c r="I1038" s="31"/>
      <c r="J1038" s="30"/>
      <c r="K1038" s="30"/>
      <c r="L1038" s="28"/>
      <c r="M1038" s="31"/>
      <c r="N1038" s="32"/>
      <c r="O1038" s="28"/>
      <c r="P1038" s="32"/>
      <c r="Q1038" s="32"/>
      <c r="R1038" s="31"/>
      <c r="S1038" s="31"/>
      <c r="T1038" s="30"/>
      <c r="U1038" s="30"/>
      <c r="V1038" s="30"/>
      <c r="W1038" s="30"/>
      <c r="X1038" s="30"/>
      <c r="Y1038" s="30"/>
      <c r="Z1038" s="30"/>
      <c r="AA1038" s="30"/>
    </row>
    <row r="1039" spans="1:27" ht="13.2" x14ac:dyDescent="0.25">
      <c r="A1039" s="78"/>
      <c r="B1039" s="28"/>
      <c r="C1039" s="28"/>
      <c r="D1039" s="27"/>
      <c r="E1039" s="28"/>
      <c r="F1039" s="27"/>
      <c r="G1039" s="28"/>
      <c r="H1039" s="31"/>
      <c r="I1039" s="31"/>
      <c r="J1039" s="30"/>
      <c r="K1039" s="30"/>
      <c r="L1039" s="28"/>
      <c r="M1039" s="31"/>
      <c r="N1039" s="32"/>
      <c r="O1039" s="28"/>
      <c r="P1039" s="32"/>
      <c r="Q1039" s="32"/>
      <c r="R1039" s="31"/>
      <c r="S1039" s="31"/>
      <c r="T1039" s="30"/>
      <c r="U1039" s="30"/>
      <c r="V1039" s="30"/>
      <c r="W1039" s="30"/>
      <c r="X1039" s="30"/>
      <c r="Y1039" s="30"/>
      <c r="Z1039" s="30"/>
      <c r="AA1039" s="30"/>
    </row>
    <row r="1040" spans="1:27" ht="13.2" x14ac:dyDescent="0.25">
      <c r="A1040" s="78"/>
      <c r="B1040" s="28"/>
      <c r="C1040" s="28"/>
      <c r="D1040" s="27"/>
      <c r="E1040" s="28"/>
      <c r="F1040" s="27"/>
      <c r="G1040" s="28"/>
      <c r="H1040" s="31"/>
      <c r="I1040" s="31"/>
      <c r="J1040" s="30"/>
      <c r="K1040" s="30"/>
      <c r="L1040" s="28"/>
      <c r="M1040" s="31"/>
      <c r="N1040" s="32"/>
      <c r="O1040" s="28"/>
      <c r="P1040" s="32"/>
      <c r="Q1040" s="32"/>
      <c r="R1040" s="31"/>
      <c r="S1040" s="31"/>
      <c r="T1040" s="30"/>
      <c r="U1040" s="30"/>
      <c r="V1040" s="30"/>
      <c r="W1040" s="30"/>
      <c r="X1040" s="30"/>
      <c r="Y1040" s="30"/>
      <c r="Z1040" s="30"/>
      <c r="AA1040" s="30"/>
    </row>
    <row r="1041" spans="1:27" ht="13.2" x14ac:dyDescent="0.25">
      <c r="A1041" s="78"/>
      <c r="B1041" s="28"/>
      <c r="C1041" s="28"/>
      <c r="D1041" s="27"/>
      <c r="E1041" s="28"/>
      <c r="F1041" s="27"/>
      <c r="G1041" s="28"/>
      <c r="H1041" s="31"/>
      <c r="I1041" s="31"/>
      <c r="J1041" s="30"/>
      <c r="K1041" s="30"/>
      <c r="L1041" s="28"/>
      <c r="M1041" s="31"/>
      <c r="N1041" s="32"/>
      <c r="O1041" s="28"/>
      <c r="P1041" s="32"/>
      <c r="Q1041" s="32"/>
      <c r="R1041" s="31"/>
      <c r="S1041" s="31"/>
      <c r="T1041" s="30"/>
      <c r="U1041" s="30"/>
      <c r="V1041" s="30"/>
      <c r="W1041" s="30"/>
      <c r="X1041" s="30"/>
      <c r="Y1041" s="30"/>
      <c r="Z1041" s="30"/>
      <c r="AA1041" s="30"/>
    </row>
    <row r="1042" spans="1:27" ht="13.2" x14ac:dyDescent="0.25">
      <c r="A1042" s="78"/>
      <c r="B1042" s="28"/>
      <c r="C1042" s="28"/>
      <c r="D1042" s="27"/>
      <c r="E1042" s="28"/>
      <c r="F1042" s="27"/>
      <c r="G1042" s="28"/>
      <c r="H1042" s="31"/>
      <c r="I1042" s="31"/>
      <c r="J1042" s="30"/>
      <c r="K1042" s="30"/>
      <c r="L1042" s="28"/>
      <c r="M1042" s="31"/>
      <c r="N1042" s="32"/>
      <c r="O1042" s="28"/>
      <c r="P1042" s="32"/>
      <c r="Q1042" s="32"/>
      <c r="R1042" s="31"/>
      <c r="S1042" s="31"/>
      <c r="T1042" s="30"/>
      <c r="U1042" s="30"/>
      <c r="V1042" s="30"/>
      <c r="W1042" s="30"/>
      <c r="X1042" s="30"/>
      <c r="Y1042" s="30"/>
      <c r="Z1042" s="30"/>
      <c r="AA1042" s="30"/>
    </row>
    <row r="1043" spans="1:27" ht="13.2" x14ac:dyDescent="0.25">
      <c r="A1043" s="78"/>
      <c r="B1043" s="28"/>
      <c r="C1043" s="28"/>
      <c r="D1043" s="27"/>
      <c r="E1043" s="28"/>
      <c r="F1043" s="27"/>
      <c r="G1043" s="28"/>
      <c r="H1043" s="31"/>
      <c r="I1043" s="31"/>
      <c r="J1043" s="30"/>
      <c r="K1043" s="30"/>
      <c r="L1043" s="28"/>
      <c r="M1043" s="31"/>
      <c r="N1043" s="32"/>
      <c r="O1043" s="28"/>
      <c r="P1043" s="32"/>
      <c r="Q1043" s="32"/>
      <c r="R1043" s="31"/>
      <c r="S1043" s="31"/>
      <c r="T1043" s="30"/>
      <c r="U1043" s="30"/>
      <c r="V1043" s="30"/>
      <c r="W1043" s="30"/>
      <c r="X1043" s="30"/>
      <c r="Y1043" s="30"/>
      <c r="Z1043" s="30"/>
      <c r="AA1043" s="30"/>
    </row>
    <row r="1044" spans="1:27" ht="13.2" x14ac:dyDescent="0.25">
      <c r="A1044" s="78"/>
      <c r="B1044" s="28"/>
      <c r="C1044" s="28"/>
      <c r="D1044" s="27"/>
      <c r="E1044" s="28"/>
      <c r="F1044" s="27"/>
      <c r="G1044" s="28"/>
      <c r="H1044" s="31"/>
      <c r="I1044" s="31"/>
      <c r="J1044" s="30"/>
      <c r="K1044" s="30"/>
      <c r="L1044" s="28"/>
      <c r="M1044" s="31"/>
      <c r="N1044" s="32"/>
      <c r="O1044" s="28"/>
      <c r="P1044" s="32"/>
      <c r="Q1044" s="32"/>
      <c r="R1044" s="31"/>
      <c r="S1044" s="31"/>
      <c r="T1044" s="30"/>
      <c r="U1044" s="30"/>
      <c r="V1044" s="30"/>
      <c r="W1044" s="30"/>
      <c r="X1044" s="30"/>
      <c r="Y1044" s="30"/>
      <c r="Z1044" s="30"/>
      <c r="AA1044" s="30"/>
    </row>
    <row r="1045" spans="1:27" ht="13.2" x14ac:dyDescent="0.25">
      <c r="A1045" s="78"/>
      <c r="B1045" s="28"/>
      <c r="C1045" s="28"/>
      <c r="D1045" s="27"/>
      <c r="E1045" s="28"/>
      <c r="F1045" s="27"/>
      <c r="G1045" s="28"/>
      <c r="H1045" s="31"/>
      <c r="I1045" s="31"/>
      <c r="J1045" s="30"/>
      <c r="K1045" s="30"/>
      <c r="L1045" s="28"/>
      <c r="M1045" s="31"/>
      <c r="N1045" s="32"/>
      <c r="O1045" s="28"/>
      <c r="P1045" s="32"/>
      <c r="Q1045" s="32"/>
      <c r="R1045" s="31"/>
      <c r="S1045" s="31"/>
      <c r="T1045" s="30"/>
      <c r="U1045" s="30"/>
      <c r="V1045" s="30"/>
      <c r="W1045" s="30"/>
      <c r="X1045" s="30"/>
      <c r="Y1045" s="30"/>
      <c r="Z1045" s="30"/>
      <c r="AA1045" s="30"/>
    </row>
    <row r="1046" spans="1:27" ht="13.2" x14ac:dyDescent="0.25">
      <c r="A1046" s="78"/>
      <c r="B1046" s="28"/>
      <c r="C1046" s="28"/>
      <c r="D1046" s="27"/>
      <c r="E1046" s="28"/>
      <c r="F1046" s="27"/>
      <c r="G1046" s="28"/>
      <c r="H1046" s="31"/>
      <c r="I1046" s="31"/>
      <c r="J1046" s="30"/>
      <c r="K1046" s="30"/>
      <c r="L1046" s="28"/>
      <c r="M1046" s="31"/>
      <c r="N1046" s="32"/>
      <c r="O1046" s="28"/>
      <c r="P1046" s="32"/>
      <c r="Q1046" s="32"/>
      <c r="R1046" s="31"/>
      <c r="S1046" s="31"/>
      <c r="T1046" s="30"/>
      <c r="U1046" s="30"/>
      <c r="V1046" s="30"/>
      <c r="W1046" s="30"/>
      <c r="X1046" s="30"/>
      <c r="Y1046" s="30"/>
      <c r="Z1046" s="30"/>
      <c r="AA1046" s="30"/>
    </row>
    <row r="1047" spans="1:27" ht="13.2" x14ac:dyDescent="0.25">
      <c r="A1047" s="78"/>
      <c r="B1047" s="28"/>
      <c r="C1047" s="28"/>
      <c r="D1047" s="27"/>
      <c r="E1047" s="28"/>
      <c r="F1047" s="27"/>
      <c r="G1047" s="28"/>
      <c r="H1047" s="31"/>
      <c r="I1047" s="31"/>
      <c r="J1047" s="30"/>
      <c r="K1047" s="30"/>
      <c r="L1047" s="28"/>
      <c r="M1047" s="31"/>
      <c r="N1047" s="32"/>
      <c r="O1047" s="28"/>
      <c r="P1047" s="32"/>
      <c r="Q1047" s="32"/>
      <c r="R1047" s="31"/>
      <c r="S1047" s="31"/>
      <c r="T1047" s="30"/>
      <c r="U1047" s="30"/>
      <c r="V1047" s="30"/>
      <c r="W1047" s="30"/>
      <c r="X1047" s="30"/>
      <c r="Y1047" s="30"/>
      <c r="Z1047" s="30"/>
      <c r="AA1047" s="30"/>
    </row>
    <row r="1048" spans="1:27" ht="13.2" x14ac:dyDescent="0.25">
      <c r="A1048" s="78"/>
      <c r="B1048" s="28"/>
      <c r="C1048" s="28"/>
      <c r="D1048" s="27"/>
      <c r="E1048" s="28"/>
      <c r="F1048" s="27"/>
      <c r="G1048" s="28"/>
      <c r="H1048" s="31"/>
      <c r="I1048" s="31"/>
      <c r="J1048" s="30"/>
      <c r="K1048" s="30"/>
      <c r="L1048" s="28"/>
      <c r="M1048" s="31"/>
      <c r="N1048" s="32"/>
      <c r="O1048" s="28"/>
      <c r="P1048" s="32"/>
      <c r="Q1048" s="32"/>
      <c r="R1048" s="31"/>
      <c r="S1048" s="31"/>
      <c r="T1048" s="30"/>
      <c r="U1048" s="30"/>
      <c r="V1048" s="30"/>
      <c r="W1048" s="30"/>
      <c r="X1048" s="30"/>
      <c r="Y1048" s="30"/>
      <c r="Z1048" s="30"/>
      <c r="AA1048" s="30"/>
    </row>
    <row r="1049" spans="1:27" ht="13.2" x14ac:dyDescent="0.25">
      <c r="A1049" s="78"/>
      <c r="B1049" s="28"/>
      <c r="C1049" s="28"/>
      <c r="D1049" s="27"/>
      <c r="E1049" s="28"/>
      <c r="F1049" s="27"/>
      <c r="G1049" s="28"/>
      <c r="H1049" s="31"/>
      <c r="I1049" s="31"/>
      <c r="J1049" s="30"/>
      <c r="K1049" s="30"/>
      <c r="L1049" s="28"/>
      <c r="M1049" s="31"/>
      <c r="N1049" s="32"/>
      <c r="O1049" s="28"/>
      <c r="P1049" s="32"/>
      <c r="Q1049" s="32"/>
      <c r="R1049" s="31"/>
      <c r="S1049" s="31"/>
      <c r="T1049" s="30"/>
      <c r="U1049" s="30"/>
      <c r="V1049" s="30"/>
      <c r="W1049" s="30"/>
      <c r="X1049" s="30"/>
      <c r="Y1049" s="30"/>
      <c r="Z1049" s="30"/>
      <c r="AA1049" s="30"/>
    </row>
    <row r="1050" spans="1:27" ht="13.2" x14ac:dyDescent="0.25">
      <c r="A1050" s="78"/>
      <c r="B1050" s="28"/>
      <c r="C1050" s="28"/>
      <c r="D1050" s="27"/>
      <c r="E1050" s="28"/>
      <c r="F1050" s="27"/>
      <c r="G1050" s="28"/>
      <c r="H1050" s="31"/>
      <c r="I1050" s="31"/>
      <c r="J1050" s="30"/>
      <c r="K1050" s="30"/>
      <c r="L1050" s="28"/>
      <c r="M1050" s="31"/>
      <c r="N1050" s="32"/>
      <c r="O1050" s="28"/>
      <c r="P1050" s="32"/>
      <c r="Q1050" s="32"/>
      <c r="R1050" s="31"/>
      <c r="S1050" s="31"/>
      <c r="T1050" s="30"/>
      <c r="U1050" s="30"/>
      <c r="V1050" s="30"/>
      <c r="W1050" s="30"/>
      <c r="X1050" s="30"/>
      <c r="Y1050" s="30"/>
      <c r="Z1050" s="30"/>
      <c r="AA1050" s="30"/>
    </row>
    <row r="1051" spans="1:27" ht="13.2" x14ac:dyDescent="0.25">
      <c r="A1051" s="78"/>
      <c r="B1051" s="28"/>
      <c r="C1051" s="28"/>
      <c r="D1051" s="27"/>
      <c r="E1051" s="28"/>
      <c r="F1051" s="27"/>
      <c r="G1051" s="28"/>
      <c r="H1051" s="31"/>
      <c r="I1051" s="31"/>
      <c r="J1051" s="30"/>
      <c r="K1051" s="30"/>
      <c r="L1051" s="28"/>
      <c r="M1051" s="31"/>
      <c r="N1051" s="32"/>
      <c r="O1051" s="28"/>
      <c r="P1051" s="32"/>
      <c r="Q1051" s="32"/>
      <c r="R1051" s="31"/>
      <c r="S1051" s="31"/>
      <c r="T1051" s="30"/>
      <c r="U1051" s="30"/>
      <c r="V1051" s="30"/>
      <c r="W1051" s="30"/>
      <c r="X1051" s="30"/>
      <c r="Y1051" s="30"/>
      <c r="Z1051" s="30"/>
      <c r="AA1051" s="30"/>
    </row>
    <row r="1052" spans="1:27" ht="13.2" x14ac:dyDescent="0.25">
      <c r="A1052" s="78"/>
      <c r="B1052" s="28"/>
      <c r="C1052" s="28"/>
      <c r="D1052" s="27"/>
      <c r="E1052" s="28"/>
      <c r="F1052" s="27"/>
      <c r="G1052" s="28"/>
      <c r="H1052" s="31"/>
      <c r="I1052" s="31"/>
      <c r="J1052" s="30"/>
      <c r="K1052" s="30"/>
      <c r="L1052" s="28"/>
      <c r="M1052" s="31"/>
      <c r="N1052" s="32"/>
      <c r="O1052" s="28"/>
      <c r="P1052" s="32"/>
      <c r="Q1052" s="32"/>
      <c r="R1052" s="31"/>
      <c r="S1052" s="31"/>
      <c r="T1052" s="30"/>
      <c r="U1052" s="30"/>
      <c r="V1052" s="30"/>
      <c r="W1052" s="30"/>
      <c r="X1052" s="30"/>
      <c r="Y1052" s="30"/>
      <c r="Z1052" s="30"/>
      <c r="AA1052" s="30"/>
    </row>
    <row r="1053" spans="1:27" ht="13.2" x14ac:dyDescent="0.25">
      <c r="A1053" s="78"/>
      <c r="B1053" s="28"/>
      <c r="C1053" s="28"/>
      <c r="D1053" s="27"/>
      <c r="E1053" s="28"/>
      <c r="F1053" s="27"/>
      <c r="G1053" s="28"/>
      <c r="H1053" s="31"/>
      <c r="I1053" s="31"/>
      <c r="J1053" s="30"/>
      <c r="K1053" s="30"/>
      <c r="L1053" s="28"/>
      <c r="M1053" s="31"/>
      <c r="N1053" s="32"/>
      <c r="O1053" s="28"/>
      <c r="P1053" s="32"/>
      <c r="Q1053" s="32"/>
      <c r="R1053" s="31"/>
      <c r="S1053" s="31"/>
      <c r="T1053" s="30"/>
      <c r="U1053" s="30"/>
      <c r="V1053" s="30"/>
      <c r="W1053" s="30"/>
      <c r="X1053" s="30"/>
      <c r="Y1053" s="30"/>
      <c r="Z1053" s="30"/>
      <c r="AA1053" s="30"/>
    </row>
    <row r="1054" spans="1:27" ht="13.2" x14ac:dyDescent="0.25">
      <c r="A1054" s="78"/>
      <c r="B1054" s="28"/>
      <c r="C1054" s="28"/>
      <c r="D1054" s="27"/>
      <c r="E1054" s="28"/>
      <c r="F1054" s="27"/>
      <c r="G1054" s="28"/>
      <c r="H1054" s="31"/>
      <c r="I1054" s="31"/>
      <c r="J1054" s="30"/>
      <c r="K1054" s="30"/>
      <c r="L1054" s="28"/>
      <c r="M1054" s="31"/>
      <c r="N1054" s="32"/>
      <c r="O1054" s="28"/>
      <c r="P1054" s="32"/>
      <c r="Q1054" s="32"/>
      <c r="R1054" s="31"/>
      <c r="S1054" s="31"/>
      <c r="T1054" s="30"/>
      <c r="U1054" s="30"/>
      <c r="V1054" s="30"/>
      <c r="W1054" s="30"/>
      <c r="X1054" s="30"/>
      <c r="Y1054" s="30"/>
      <c r="Z1054" s="30"/>
      <c r="AA1054" s="30"/>
    </row>
    <row r="1055" spans="1:27" ht="13.2" x14ac:dyDescent="0.25">
      <c r="A1055" s="78"/>
      <c r="B1055" s="28"/>
      <c r="C1055" s="28"/>
      <c r="D1055" s="27"/>
      <c r="E1055" s="28"/>
      <c r="F1055" s="27"/>
      <c r="G1055" s="28"/>
      <c r="H1055" s="31"/>
      <c r="I1055" s="31"/>
      <c r="J1055" s="30"/>
      <c r="K1055" s="30"/>
      <c r="L1055" s="28"/>
      <c r="M1055" s="31"/>
      <c r="N1055" s="32"/>
      <c r="O1055" s="28"/>
      <c r="P1055" s="32"/>
      <c r="Q1055" s="32"/>
      <c r="R1055" s="31"/>
      <c r="S1055" s="31"/>
      <c r="T1055" s="30"/>
      <c r="U1055" s="30"/>
      <c r="V1055" s="30"/>
      <c r="W1055" s="30"/>
      <c r="X1055" s="30"/>
      <c r="Y1055" s="30"/>
      <c r="Z1055" s="30"/>
      <c r="AA1055" s="30"/>
    </row>
    <row r="1056" spans="1:27" ht="13.2" x14ac:dyDescent="0.25">
      <c r="A1056" s="78"/>
      <c r="B1056" s="28"/>
      <c r="C1056" s="28"/>
      <c r="D1056" s="27"/>
      <c r="E1056" s="28"/>
      <c r="F1056" s="27"/>
      <c r="G1056" s="28"/>
      <c r="H1056" s="31"/>
      <c r="I1056" s="31"/>
      <c r="J1056" s="30"/>
      <c r="K1056" s="30"/>
      <c r="L1056" s="28"/>
      <c r="M1056" s="31"/>
      <c r="N1056" s="32"/>
      <c r="O1056" s="28"/>
      <c r="P1056" s="32"/>
      <c r="Q1056" s="32"/>
      <c r="R1056" s="31"/>
      <c r="S1056" s="31"/>
      <c r="T1056" s="30"/>
      <c r="U1056" s="30"/>
      <c r="V1056" s="30"/>
      <c r="W1056" s="30"/>
      <c r="X1056" s="30"/>
      <c r="Y1056" s="30"/>
      <c r="Z1056" s="30"/>
      <c r="AA1056" s="30"/>
    </row>
    <row r="1057" spans="1:27" ht="13.2" x14ac:dyDescent="0.25">
      <c r="A1057" s="78"/>
      <c r="B1057" s="28"/>
      <c r="C1057" s="28"/>
      <c r="D1057" s="27"/>
      <c r="E1057" s="28"/>
      <c r="F1057" s="27"/>
      <c r="G1057" s="28"/>
      <c r="H1057" s="31"/>
      <c r="I1057" s="31"/>
      <c r="J1057" s="30"/>
      <c r="K1057" s="30"/>
      <c r="L1057" s="28"/>
      <c r="M1057" s="31"/>
      <c r="N1057" s="32"/>
      <c r="O1057" s="28"/>
      <c r="P1057" s="32"/>
      <c r="Q1057" s="32"/>
      <c r="R1057" s="31"/>
      <c r="S1057" s="31"/>
      <c r="T1057" s="30"/>
      <c r="U1057" s="30"/>
      <c r="V1057" s="30"/>
      <c r="W1057" s="30"/>
      <c r="X1057" s="30"/>
      <c r="Y1057" s="30"/>
      <c r="Z1057" s="30"/>
      <c r="AA1057" s="30"/>
    </row>
    <row r="1058" spans="1:27" ht="13.2" x14ac:dyDescent="0.25">
      <c r="A1058" s="78"/>
      <c r="B1058" s="28"/>
      <c r="C1058" s="28"/>
      <c r="D1058" s="27"/>
      <c r="E1058" s="28"/>
      <c r="F1058" s="27"/>
      <c r="G1058" s="28"/>
      <c r="H1058" s="31"/>
      <c r="I1058" s="31"/>
      <c r="J1058" s="30"/>
      <c r="K1058" s="30"/>
      <c r="L1058" s="28"/>
      <c r="M1058" s="31"/>
      <c r="N1058" s="32"/>
      <c r="O1058" s="28"/>
      <c r="P1058" s="32"/>
      <c r="Q1058" s="32"/>
      <c r="R1058" s="31"/>
      <c r="S1058" s="31"/>
      <c r="T1058" s="30"/>
      <c r="U1058" s="30"/>
      <c r="V1058" s="30"/>
      <c r="W1058" s="30"/>
      <c r="X1058" s="30"/>
      <c r="Y1058" s="30"/>
      <c r="Z1058" s="30"/>
      <c r="AA1058" s="30"/>
    </row>
    <row r="1059" spans="1:27" ht="13.2" x14ac:dyDescent="0.25">
      <c r="A1059" s="78"/>
      <c r="B1059" s="28"/>
      <c r="C1059" s="28"/>
      <c r="D1059" s="27"/>
      <c r="E1059" s="28"/>
      <c r="F1059" s="27"/>
      <c r="G1059" s="28"/>
      <c r="H1059" s="31"/>
      <c r="I1059" s="31"/>
      <c r="J1059" s="30"/>
      <c r="K1059" s="30"/>
      <c r="L1059" s="28"/>
      <c r="M1059" s="31"/>
      <c r="N1059" s="32"/>
      <c r="O1059" s="28"/>
      <c r="P1059" s="32"/>
      <c r="Q1059" s="32"/>
      <c r="R1059" s="31"/>
      <c r="S1059" s="31"/>
      <c r="T1059" s="30"/>
      <c r="U1059" s="30"/>
      <c r="V1059" s="30"/>
      <c r="W1059" s="30"/>
      <c r="X1059" s="30"/>
      <c r="Y1059" s="30"/>
      <c r="Z1059" s="30"/>
      <c r="AA1059" s="30"/>
    </row>
    <row r="1060" spans="1:27" ht="13.2" x14ac:dyDescent="0.25">
      <c r="A1060" s="78"/>
      <c r="B1060" s="28"/>
      <c r="C1060" s="28"/>
      <c r="D1060" s="27"/>
      <c r="E1060" s="28"/>
      <c r="F1060" s="27"/>
      <c r="G1060" s="28"/>
      <c r="H1060" s="31"/>
      <c r="I1060" s="31"/>
      <c r="J1060" s="30"/>
      <c r="K1060" s="30"/>
      <c r="L1060" s="28"/>
      <c r="M1060" s="31"/>
      <c r="N1060" s="32"/>
      <c r="O1060" s="28"/>
      <c r="P1060" s="32"/>
      <c r="Q1060" s="32"/>
      <c r="R1060" s="31"/>
      <c r="S1060" s="31"/>
      <c r="T1060" s="30"/>
      <c r="U1060" s="30"/>
      <c r="V1060" s="30"/>
      <c r="W1060" s="30"/>
      <c r="X1060" s="30"/>
      <c r="Y1060" s="30"/>
      <c r="Z1060" s="30"/>
      <c r="AA1060" s="30"/>
    </row>
    <row r="1061" spans="1:27" ht="13.2" x14ac:dyDescent="0.25">
      <c r="A1061" s="78"/>
      <c r="B1061" s="28"/>
      <c r="C1061" s="28"/>
      <c r="D1061" s="27"/>
      <c r="E1061" s="28"/>
      <c r="F1061" s="27"/>
      <c r="G1061" s="28"/>
      <c r="H1061" s="31"/>
      <c r="I1061" s="31"/>
      <c r="J1061" s="30"/>
      <c r="K1061" s="30"/>
      <c r="L1061" s="28"/>
      <c r="M1061" s="31"/>
      <c r="N1061" s="32"/>
      <c r="O1061" s="28"/>
      <c r="P1061" s="32"/>
      <c r="Q1061" s="32"/>
      <c r="R1061" s="31"/>
      <c r="S1061" s="31"/>
      <c r="T1061" s="30"/>
      <c r="U1061" s="30"/>
      <c r="V1061" s="30"/>
      <c r="W1061" s="30"/>
      <c r="X1061" s="30"/>
      <c r="Y1061" s="30"/>
      <c r="Z1061" s="30"/>
      <c r="AA1061" s="30"/>
    </row>
    <row r="1062" spans="1:27" ht="13.2" x14ac:dyDescent="0.25">
      <c r="A1062" s="78"/>
      <c r="B1062" s="28"/>
      <c r="C1062" s="28"/>
      <c r="D1062" s="27"/>
      <c r="E1062" s="28"/>
      <c r="F1062" s="27"/>
      <c r="G1062" s="28"/>
      <c r="H1062" s="31"/>
      <c r="I1062" s="31"/>
      <c r="J1062" s="30"/>
      <c r="K1062" s="30"/>
      <c r="L1062" s="28"/>
      <c r="M1062" s="31"/>
      <c r="N1062" s="32"/>
      <c r="O1062" s="28"/>
      <c r="P1062" s="32"/>
      <c r="Q1062" s="32"/>
      <c r="R1062" s="31"/>
      <c r="S1062" s="31"/>
      <c r="T1062" s="30"/>
      <c r="U1062" s="30"/>
      <c r="V1062" s="30"/>
      <c r="W1062" s="30"/>
      <c r="X1062" s="30"/>
      <c r="Y1062" s="30"/>
      <c r="Z1062" s="30"/>
      <c r="AA1062" s="30"/>
    </row>
    <row r="1063" spans="1:27" ht="13.2" x14ac:dyDescent="0.25">
      <c r="A1063" s="78"/>
      <c r="B1063" s="28"/>
      <c r="C1063" s="28"/>
      <c r="D1063" s="27"/>
      <c r="E1063" s="28"/>
      <c r="F1063" s="27"/>
      <c r="G1063" s="28"/>
      <c r="H1063" s="31"/>
      <c r="I1063" s="31"/>
      <c r="J1063" s="30"/>
      <c r="K1063" s="30"/>
      <c r="L1063" s="28"/>
      <c r="M1063" s="31"/>
      <c r="N1063" s="32"/>
      <c r="O1063" s="28"/>
      <c r="P1063" s="32"/>
      <c r="Q1063" s="32"/>
      <c r="R1063" s="31"/>
      <c r="S1063" s="31"/>
      <c r="T1063" s="30"/>
      <c r="U1063" s="30"/>
      <c r="V1063" s="30"/>
      <c r="W1063" s="30"/>
      <c r="X1063" s="30"/>
      <c r="Y1063" s="30"/>
      <c r="Z1063" s="30"/>
      <c r="AA1063" s="30"/>
    </row>
    <row r="1064" spans="1:27" ht="13.2" x14ac:dyDescent="0.25">
      <c r="A1064" s="78"/>
      <c r="B1064" s="28"/>
      <c r="C1064" s="28"/>
      <c r="D1064" s="27"/>
      <c r="E1064" s="28"/>
      <c r="F1064" s="27"/>
      <c r="G1064" s="28"/>
      <c r="H1064" s="31"/>
      <c r="I1064" s="31"/>
      <c r="J1064" s="30"/>
      <c r="K1064" s="30"/>
      <c r="L1064" s="28"/>
      <c r="M1064" s="31"/>
      <c r="N1064" s="32"/>
      <c r="O1064" s="28"/>
      <c r="P1064" s="32"/>
      <c r="Q1064" s="32"/>
      <c r="R1064" s="31"/>
      <c r="S1064" s="31"/>
      <c r="T1064" s="30"/>
      <c r="U1064" s="30"/>
      <c r="V1064" s="30"/>
      <c r="W1064" s="30"/>
      <c r="X1064" s="30"/>
      <c r="Y1064" s="30"/>
      <c r="Z1064" s="30"/>
      <c r="AA1064" s="30"/>
    </row>
    <row r="1065" spans="1:27" ht="13.2" x14ac:dyDescent="0.25">
      <c r="A1065" s="78"/>
      <c r="B1065" s="28"/>
      <c r="C1065" s="28"/>
      <c r="D1065" s="27"/>
      <c r="E1065" s="28"/>
      <c r="F1065" s="27"/>
      <c r="G1065" s="28"/>
      <c r="H1065" s="31"/>
      <c r="I1065" s="31"/>
      <c r="J1065" s="30"/>
      <c r="K1065" s="30"/>
      <c r="L1065" s="28"/>
      <c r="M1065" s="31"/>
      <c r="N1065" s="32"/>
      <c r="O1065" s="28"/>
      <c r="P1065" s="32"/>
      <c r="Q1065" s="32"/>
      <c r="R1065" s="31"/>
      <c r="S1065" s="31"/>
      <c r="T1065" s="30"/>
      <c r="U1065" s="30"/>
      <c r="V1065" s="30"/>
      <c r="W1065" s="30"/>
      <c r="X1065" s="30"/>
      <c r="Y1065" s="30"/>
      <c r="Z1065" s="30"/>
      <c r="AA1065" s="30"/>
    </row>
    <row r="1066" spans="1:27" ht="13.2" x14ac:dyDescent="0.25">
      <c r="A1066" s="78"/>
      <c r="B1066" s="28"/>
      <c r="C1066" s="28"/>
      <c r="D1066" s="27"/>
      <c r="E1066" s="28"/>
      <c r="F1066" s="27"/>
      <c r="G1066" s="28"/>
      <c r="H1066" s="31"/>
      <c r="I1066" s="31"/>
      <c r="J1066" s="30"/>
      <c r="K1066" s="30"/>
      <c r="L1066" s="28"/>
      <c r="M1066" s="31"/>
      <c r="N1066" s="32"/>
      <c r="O1066" s="28"/>
      <c r="P1066" s="32"/>
      <c r="Q1066" s="32"/>
      <c r="R1066" s="31"/>
      <c r="S1066" s="31"/>
      <c r="T1066" s="30"/>
      <c r="U1066" s="30"/>
      <c r="V1066" s="30"/>
      <c r="W1066" s="30"/>
      <c r="X1066" s="30"/>
      <c r="Y1066" s="30"/>
      <c r="Z1066" s="30"/>
      <c r="AA1066" s="30"/>
    </row>
    <row r="1067" spans="1:27" ht="13.2" x14ac:dyDescent="0.25">
      <c r="A1067" s="78"/>
      <c r="B1067" s="28"/>
      <c r="C1067" s="28"/>
      <c r="D1067" s="27"/>
      <c r="E1067" s="28"/>
      <c r="F1067" s="27"/>
      <c r="G1067" s="28"/>
      <c r="H1067" s="31"/>
      <c r="I1067" s="31"/>
      <c r="J1067" s="30"/>
      <c r="K1067" s="30"/>
      <c r="L1067" s="28"/>
      <c r="M1067" s="31"/>
      <c r="N1067" s="32"/>
      <c r="O1067" s="28"/>
      <c r="P1067" s="32"/>
      <c r="Q1067" s="32"/>
      <c r="R1067" s="31"/>
      <c r="S1067" s="31"/>
      <c r="T1067" s="30"/>
      <c r="U1067" s="30"/>
      <c r="V1067" s="30"/>
      <c r="W1067" s="30"/>
      <c r="X1067" s="30"/>
      <c r="Y1067" s="30"/>
      <c r="Z1067" s="30"/>
      <c r="AA1067" s="30"/>
    </row>
    <row r="1068" spans="1:27" ht="13.2" x14ac:dyDescent="0.25">
      <c r="A1068" s="78"/>
      <c r="B1068" s="28"/>
      <c r="C1068" s="28"/>
      <c r="D1068" s="27"/>
      <c r="E1068" s="28"/>
      <c r="F1068" s="27"/>
      <c r="G1068" s="28"/>
      <c r="H1068" s="31"/>
      <c r="I1068" s="31"/>
      <c r="J1068" s="30"/>
      <c r="K1068" s="30"/>
      <c r="L1068" s="28"/>
      <c r="M1068" s="31"/>
      <c r="N1068" s="32"/>
      <c r="O1068" s="28"/>
      <c r="P1068" s="32"/>
      <c r="Q1068" s="32"/>
      <c r="R1068" s="31"/>
      <c r="S1068" s="31"/>
      <c r="T1068" s="30"/>
      <c r="U1068" s="30"/>
      <c r="V1068" s="30"/>
      <c r="W1068" s="30"/>
      <c r="X1068" s="30"/>
      <c r="Y1068" s="30"/>
      <c r="Z1068" s="30"/>
      <c r="AA1068" s="30"/>
    </row>
    <row r="1069" spans="1:27" ht="13.2" x14ac:dyDescent="0.25">
      <c r="A1069" s="78"/>
      <c r="B1069" s="28"/>
      <c r="C1069" s="28"/>
      <c r="D1069" s="27"/>
      <c r="E1069" s="28"/>
      <c r="F1069" s="27"/>
      <c r="G1069" s="28"/>
      <c r="H1069" s="31"/>
      <c r="I1069" s="31"/>
      <c r="J1069" s="30"/>
      <c r="K1069" s="30"/>
      <c r="L1069" s="28"/>
      <c r="M1069" s="31"/>
      <c r="N1069" s="32"/>
      <c r="O1069" s="28"/>
      <c r="P1069" s="32"/>
      <c r="Q1069" s="32"/>
      <c r="R1069" s="31"/>
      <c r="S1069" s="31"/>
      <c r="T1069" s="30"/>
      <c r="U1069" s="30"/>
      <c r="V1069" s="30"/>
      <c r="W1069" s="30"/>
      <c r="X1069" s="30"/>
      <c r="Y1069" s="30"/>
      <c r="Z1069" s="30"/>
      <c r="AA1069" s="30"/>
    </row>
    <row r="1070" spans="1:27" ht="13.2" x14ac:dyDescent="0.25">
      <c r="A1070" s="78"/>
      <c r="B1070" s="28"/>
      <c r="C1070" s="28"/>
      <c r="D1070" s="27"/>
      <c r="E1070" s="28"/>
      <c r="F1070" s="27"/>
      <c r="G1070" s="28"/>
      <c r="H1070" s="31"/>
      <c r="I1070" s="31"/>
      <c r="J1070" s="30"/>
      <c r="K1070" s="30"/>
      <c r="L1070" s="28"/>
      <c r="M1070" s="31"/>
      <c r="N1070" s="32"/>
      <c r="O1070" s="28"/>
      <c r="P1070" s="32"/>
      <c r="Q1070" s="32"/>
      <c r="R1070" s="31"/>
      <c r="S1070" s="31"/>
      <c r="T1070" s="30"/>
      <c r="U1070" s="30"/>
      <c r="V1070" s="30"/>
      <c r="W1070" s="30"/>
      <c r="X1070" s="30"/>
      <c r="Y1070" s="30"/>
      <c r="Z1070" s="30"/>
      <c r="AA1070" s="30"/>
    </row>
    <row r="1071" spans="1:27" ht="13.2" x14ac:dyDescent="0.25">
      <c r="A1071" s="78"/>
      <c r="B1071" s="28"/>
      <c r="C1071" s="28"/>
      <c r="D1071" s="27"/>
      <c r="E1071" s="28"/>
      <c r="F1071" s="27"/>
      <c r="G1071" s="28"/>
      <c r="H1071" s="31"/>
      <c r="I1071" s="31"/>
      <c r="J1071" s="30"/>
      <c r="K1071" s="30"/>
      <c r="L1071" s="28"/>
      <c r="M1071" s="31"/>
      <c r="N1071" s="32"/>
      <c r="O1071" s="28"/>
      <c r="P1071" s="32"/>
      <c r="Q1071" s="32"/>
      <c r="R1071" s="31"/>
      <c r="S1071" s="31"/>
      <c r="T1071" s="30"/>
      <c r="U1071" s="30"/>
      <c r="V1071" s="30"/>
      <c r="W1071" s="30"/>
      <c r="X1071" s="30"/>
      <c r="Y1071" s="30"/>
      <c r="Z1071" s="30"/>
      <c r="AA1071" s="30"/>
    </row>
    <row r="1072" spans="1:27" ht="13.2" x14ac:dyDescent="0.25">
      <c r="A1072" s="78"/>
      <c r="B1072" s="28"/>
      <c r="C1072" s="28"/>
      <c r="D1072" s="27"/>
      <c r="E1072" s="28"/>
      <c r="F1072" s="27"/>
      <c r="G1072" s="28"/>
      <c r="H1072" s="31"/>
      <c r="I1072" s="31"/>
      <c r="J1072" s="30"/>
      <c r="K1072" s="30"/>
      <c r="L1072" s="28"/>
      <c r="M1072" s="31"/>
      <c r="N1072" s="32"/>
      <c r="O1072" s="28"/>
      <c r="P1072" s="32"/>
      <c r="Q1072" s="32"/>
      <c r="R1072" s="31"/>
      <c r="S1072" s="31"/>
      <c r="T1072" s="30"/>
      <c r="U1072" s="30"/>
      <c r="V1072" s="30"/>
      <c r="W1072" s="30"/>
      <c r="X1072" s="30"/>
      <c r="Y1072" s="30"/>
      <c r="Z1072" s="30"/>
      <c r="AA1072" s="30"/>
    </row>
    <row r="1073" spans="1:27" ht="13.2" x14ac:dyDescent="0.25">
      <c r="A1073" s="78"/>
      <c r="B1073" s="28"/>
      <c r="C1073" s="28"/>
      <c r="D1073" s="27"/>
      <c r="E1073" s="28"/>
      <c r="F1073" s="27"/>
      <c r="G1073" s="28"/>
      <c r="H1073" s="31"/>
      <c r="I1073" s="31"/>
      <c r="J1073" s="30"/>
      <c r="K1073" s="30"/>
      <c r="L1073" s="28"/>
      <c r="M1073" s="31"/>
      <c r="N1073" s="32"/>
      <c r="O1073" s="28"/>
      <c r="P1073" s="32"/>
      <c r="Q1073" s="32"/>
      <c r="R1073" s="31"/>
      <c r="S1073" s="31"/>
      <c r="T1073" s="30"/>
      <c r="U1073" s="30"/>
      <c r="V1073" s="30"/>
      <c r="W1073" s="30"/>
      <c r="X1073" s="30"/>
      <c r="Y1073" s="30"/>
      <c r="Z1073" s="30"/>
      <c r="AA1073" s="30"/>
    </row>
    <row r="1074" spans="1:27" ht="13.2" x14ac:dyDescent="0.25">
      <c r="A1074" s="78"/>
      <c r="B1074" s="28"/>
      <c r="C1074" s="28"/>
      <c r="D1074" s="27"/>
      <c r="E1074" s="28"/>
      <c r="F1074" s="27"/>
      <c r="G1074" s="28"/>
      <c r="H1074" s="31"/>
      <c r="I1074" s="31"/>
      <c r="J1074" s="30"/>
      <c r="K1074" s="30"/>
      <c r="L1074" s="28"/>
      <c r="M1074" s="31"/>
      <c r="N1074" s="32"/>
      <c r="O1074" s="28"/>
      <c r="P1074" s="32"/>
      <c r="Q1074" s="32"/>
      <c r="R1074" s="31"/>
      <c r="S1074" s="31"/>
      <c r="T1074" s="30"/>
      <c r="U1074" s="30"/>
      <c r="V1074" s="30"/>
      <c r="W1074" s="30"/>
      <c r="X1074" s="30"/>
      <c r="Y1074" s="30"/>
      <c r="Z1074" s="30"/>
      <c r="AA1074" s="30"/>
    </row>
    <row r="1075" spans="1:27" ht="13.2" x14ac:dyDescent="0.25">
      <c r="A1075" s="78"/>
      <c r="B1075" s="28"/>
      <c r="C1075" s="28"/>
      <c r="D1075" s="27"/>
      <c r="E1075" s="28"/>
      <c r="F1075" s="27"/>
      <c r="G1075" s="28"/>
      <c r="H1075" s="31"/>
      <c r="I1075" s="31"/>
      <c r="J1075" s="30"/>
      <c r="K1075" s="30"/>
      <c r="L1075" s="28"/>
      <c r="M1075" s="31"/>
      <c r="N1075" s="32"/>
      <c r="O1075" s="28"/>
      <c r="P1075" s="32"/>
      <c r="Q1075" s="32"/>
      <c r="R1075" s="31"/>
      <c r="S1075" s="31"/>
      <c r="T1075" s="30"/>
      <c r="U1075" s="30"/>
      <c r="V1075" s="30"/>
      <c r="W1075" s="30"/>
      <c r="X1075" s="30"/>
      <c r="Y1075" s="30"/>
      <c r="Z1075" s="30"/>
      <c r="AA1075" s="30"/>
    </row>
    <row r="1076" spans="1:27" ht="13.2" x14ac:dyDescent="0.25">
      <c r="A1076" s="78"/>
      <c r="B1076" s="28"/>
      <c r="C1076" s="28"/>
      <c r="D1076" s="27"/>
      <c r="E1076" s="28"/>
      <c r="F1076" s="27"/>
      <c r="G1076" s="28"/>
      <c r="H1076" s="31"/>
      <c r="I1076" s="31"/>
      <c r="J1076" s="30"/>
      <c r="K1076" s="30"/>
      <c r="L1076" s="28"/>
      <c r="M1076" s="31"/>
      <c r="N1076" s="32"/>
      <c r="O1076" s="28"/>
      <c r="P1076" s="32"/>
      <c r="Q1076" s="32"/>
      <c r="R1076" s="31"/>
      <c r="S1076" s="31"/>
      <c r="T1076" s="30"/>
      <c r="U1076" s="30"/>
      <c r="V1076" s="30"/>
      <c r="W1076" s="30"/>
      <c r="X1076" s="30"/>
      <c r="Y1076" s="30"/>
      <c r="Z1076" s="30"/>
      <c r="AA1076" s="30"/>
    </row>
    <row r="1077" spans="1:27" ht="13.2" x14ac:dyDescent="0.25">
      <c r="A1077" s="78"/>
      <c r="B1077" s="28"/>
      <c r="C1077" s="28"/>
      <c r="D1077" s="27"/>
      <c r="E1077" s="28"/>
      <c r="F1077" s="27"/>
      <c r="G1077" s="28"/>
      <c r="H1077" s="31"/>
      <c r="I1077" s="31"/>
      <c r="J1077" s="30"/>
      <c r="K1077" s="30"/>
      <c r="L1077" s="28"/>
      <c r="M1077" s="31"/>
      <c r="N1077" s="32"/>
      <c r="O1077" s="28"/>
      <c r="P1077" s="32"/>
      <c r="Q1077" s="32"/>
      <c r="R1077" s="31"/>
      <c r="S1077" s="31"/>
      <c r="T1077" s="30"/>
      <c r="U1077" s="30"/>
      <c r="V1077" s="30"/>
      <c r="W1077" s="30"/>
      <c r="X1077" s="30"/>
      <c r="Y1077" s="30"/>
      <c r="Z1077" s="30"/>
      <c r="AA1077" s="30"/>
    </row>
    <row r="1078" spans="1:27" ht="13.2" x14ac:dyDescent="0.25">
      <c r="A1078" s="78"/>
      <c r="B1078" s="28"/>
      <c r="C1078" s="28"/>
      <c r="D1078" s="27"/>
      <c r="E1078" s="28"/>
      <c r="F1078" s="27"/>
      <c r="G1078" s="28"/>
      <c r="H1078" s="31"/>
      <c r="I1078" s="31"/>
      <c r="J1078" s="30"/>
      <c r="K1078" s="30"/>
      <c r="L1078" s="28"/>
      <c r="M1078" s="31"/>
      <c r="N1078" s="32"/>
      <c r="O1078" s="28"/>
      <c r="P1078" s="32"/>
      <c r="Q1078" s="32"/>
      <c r="R1078" s="31"/>
      <c r="S1078" s="31"/>
      <c r="T1078" s="30"/>
      <c r="U1078" s="30"/>
      <c r="V1078" s="30"/>
      <c r="W1078" s="30"/>
      <c r="X1078" s="30"/>
      <c r="Y1078" s="30"/>
      <c r="Z1078" s="30"/>
      <c r="AA1078" s="30"/>
    </row>
    <row r="1079" spans="1:27" ht="13.2" x14ac:dyDescent="0.25">
      <c r="A1079" s="78"/>
      <c r="B1079" s="28"/>
      <c r="C1079" s="28"/>
      <c r="D1079" s="27"/>
      <c r="E1079" s="28"/>
      <c r="F1079" s="27"/>
      <c r="G1079" s="28"/>
      <c r="H1079" s="31"/>
      <c r="I1079" s="31"/>
      <c r="J1079" s="30"/>
      <c r="K1079" s="30"/>
      <c r="L1079" s="28"/>
      <c r="M1079" s="31"/>
      <c r="N1079" s="32"/>
      <c r="O1079" s="28"/>
      <c r="P1079" s="32"/>
      <c r="Q1079" s="32"/>
      <c r="R1079" s="31"/>
      <c r="S1079" s="31"/>
      <c r="T1079" s="30"/>
      <c r="U1079" s="30"/>
      <c r="V1079" s="30"/>
      <c r="W1079" s="30"/>
      <c r="X1079" s="30"/>
      <c r="Y1079" s="30"/>
      <c r="Z1079" s="30"/>
      <c r="AA1079" s="30"/>
    </row>
    <row r="1080" spans="1:27" ht="13.2" x14ac:dyDescent="0.25">
      <c r="A1080" s="78"/>
      <c r="B1080" s="28"/>
      <c r="C1080" s="28"/>
      <c r="D1080" s="27"/>
      <c r="E1080" s="28"/>
      <c r="F1080" s="27"/>
      <c r="G1080" s="28"/>
      <c r="H1080" s="31"/>
      <c r="I1080" s="31"/>
      <c r="J1080" s="30"/>
      <c r="K1080" s="30"/>
      <c r="L1080" s="28"/>
      <c r="M1080" s="31"/>
      <c r="N1080" s="32"/>
      <c r="O1080" s="28"/>
      <c r="P1080" s="32"/>
      <c r="Q1080" s="32"/>
      <c r="R1080" s="31"/>
      <c r="S1080" s="31"/>
      <c r="T1080" s="30"/>
      <c r="U1080" s="30"/>
      <c r="V1080" s="30"/>
      <c r="W1080" s="30"/>
      <c r="X1080" s="30"/>
      <c r="Y1080" s="30"/>
      <c r="Z1080" s="30"/>
      <c r="AA1080" s="30"/>
    </row>
    <row r="1081" spans="1:27" ht="13.2" x14ac:dyDescent="0.25">
      <c r="A1081" s="78"/>
      <c r="B1081" s="28"/>
      <c r="C1081" s="28"/>
      <c r="D1081" s="27"/>
      <c r="E1081" s="28"/>
      <c r="F1081" s="27"/>
      <c r="G1081" s="28"/>
      <c r="H1081" s="31"/>
      <c r="I1081" s="31"/>
      <c r="J1081" s="30"/>
      <c r="K1081" s="30"/>
      <c r="L1081" s="28"/>
      <c r="M1081" s="31"/>
      <c r="N1081" s="32"/>
      <c r="O1081" s="28"/>
      <c r="P1081" s="32"/>
      <c r="Q1081" s="32"/>
      <c r="R1081" s="31"/>
      <c r="S1081" s="31"/>
      <c r="T1081" s="30"/>
      <c r="U1081" s="30"/>
      <c r="V1081" s="30"/>
      <c r="W1081" s="30"/>
      <c r="X1081" s="30"/>
      <c r="Y1081" s="30"/>
      <c r="Z1081" s="30"/>
      <c r="AA1081" s="30"/>
    </row>
    <row r="1082" spans="1:27" ht="13.2" x14ac:dyDescent="0.25">
      <c r="A1082" s="78"/>
      <c r="B1082" s="28"/>
      <c r="C1082" s="28"/>
      <c r="D1082" s="27"/>
      <c r="E1082" s="28"/>
      <c r="F1082" s="27"/>
      <c r="G1082" s="28"/>
      <c r="H1082" s="31"/>
      <c r="I1082" s="31"/>
      <c r="J1082" s="30"/>
      <c r="K1082" s="30"/>
      <c r="L1082" s="28"/>
      <c r="M1082" s="31"/>
      <c r="N1082" s="32"/>
      <c r="O1082" s="28"/>
      <c r="P1082" s="32"/>
      <c r="Q1082" s="32"/>
      <c r="R1082" s="31"/>
      <c r="S1082" s="31"/>
      <c r="T1082" s="30"/>
      <c r="U1082" s="30"/>
      <c r="V1082" s="30"/>
      <c r="W1082" s="30"/>
      <c r="X1082" s="30"/>
      <c r="Y1082" s="30"/>
      <c r="Z1082" s="30"/>
      <c r="AA1082" s="30"/>
    </row>
    <row r="1083" spans="1:27" ht="13.2" x14ac:dyDescent="0.25">
      <c r="A1083" s="78"/>
      <c r="B1083" s="28"/>
      <c r="C1083" s="28"/>
      <c r="D1083" s="27"/>
      <c r="E1083" s="28"/>
      <c r="F1083" s="27"/>
      <c r="G1083" s="28"/>
      <c r="H1083" s="31"/>
      <c r="I1083" s="31"/>
      <c r="J1083" s="30"/>
      <c r="K1083" s="30"/>
      <c r="L1083" s="28"/>
      <c r="M1083" s="31"/>
      <c r="N1083" s="32"/>
      <c r="O1083" s="28"/>
      <c r="P1083" s="32"/>
      <c r="Q1083" s="32"/>
      <c r="R1083" s="31"/>
      <c r="S1083" s="31"/>
      <c r="T1083" s="30"/>
      <c r="U1083" s="30"/>
      <c r="V1083" s="30"/>
      <c r="W1083" s="30"/>
      <c r="X1083" s="30"/>
      <c r="Y1083" s="30"/>
      <c r="Z1083" s="30"/>
      <c r="AA1083" s="30"/>
    </row>
    <row r="1084" spans="1:27" ht="13.2" x14ac:dyDescent="0.25">
      <c r="A1084" s="78"/>
      <c r="B1084" s="28"/>
      <c r="C1084" s="28"/>
      <c r="D1084" s="27"/>
      <c r="E1084" s="28"/>
      <c r="F1084" s="27"/>
      <c r="G1084" s="28"/>
      <c r="H1084" s="31"/>
      <c r="I1084" s="31"/>
      <c r="J1084" s="30"/>
      <c r="K1084" s="30"/>
      <c r="L1084" s="28"/>
      <c r="M1084" s="31"/>
      <c r="N1084" s="32"/>
      <c r="O1084" s="28"/>
      <c r="P1084" s="32"/>
      <c r="Q1084" s="32"/>
      <c r="R1084" s="31"/>
      <c r="S1084" s="31"/>
      <c r="T1084" s="30"/>
      <c r="U1084" s="30"/>
      <c r="V1084" s="30"/>
      <c r="W1084" s="30"/>
      <c r="X1084" s="30"/>
      <c r="Y1084" s="30"/>
      <c r="Z1084" s="30"/>
      <c r="AA1084" s="30"/>
    </row>
    <row r="1085" spans="1:27" ht="13.2" x14ac:dyDescent="0.25">
      <c r="A1085" s="78"/>
      <c r="B1085" s="28"/>
      <c r="C1085" s="28"/>
      <c r="D1085" s="27"/>
      <c r="E1085" s="28"/>
      <c r="F1085" s="27"/>
      <c r="G1085" s="28"/>
      <c r="H1085" s="31"/>
      <c r="I1085" s="31"/>
      <c r="J1085" s="30"/>
      <c r="K1085" s="30"/>
      <c r="L1085" s="28"/>
      <c r="M1085" s="31"/>
      <c r="N1085" s="32"/>
      <c r="O1085" s="28"/>
      <c r="P1085" s="32"/>
      <c r="Q1085" s="32"/>
      <c r="R1085" s="31"/>
      <c r="S1085" s="31"/>
      <c r="T1085" s="30"/>
      <c r="U1085" s="30"/>
      <c r="V1085" s="30"/>
      <c r="W1085" s="30"/>
      <c r="X1085" s="30"/>
      <c r="Y1085" s="30"/>
      <c r="Z1085" s="30"/>
      <c r="AA1085" s="30"/>
    </row>
    <row r="1086" spans="1:27" ht="13.2" x14ac:dyDescent="0.25">
      <c r="A1086" s="78"/>
      <c r="B1086" s="28"/>
      <c r="C1086" s="28"/>
      <c r="D1086" s="27"/>
      <c r="E1086" s="28"/>
      <c r="F1086" s="27"/>
      <c r="G1086" s="28"/>
      <c r="H1086" s="31"/>
      <c r="I1086" s="31"/>
      <c r="J1086" s="30"/>
      <c r="K1086" s="30"/>
      <c r="L1086" s="28"/>
      <c r="M1086" s="31"/>
      <c r="N1086" s="32"/>
      <c r="O1086" s="28"/>
      <c r="P1086" s="32"/>
      <c r="Q1086" s="32"/>
      <c r="R1086" s="31"/>
      <c r="S1086" s="31"/>
      <c r="T1086" s="30"/>
      <c r="U1086" s="30"/>
      <c r="V1086" s="30"/>
      <c r="W1086" s="30"/>
      <c r="X1086" s="30"/>
      <c r="Y1086" s="30"/>
      <c r="Z1086" s="30"/>
      <c r="AA1086" s="30"/>
    </row>
    <row r="1087" spans="1:27" ht="13.2" x14ac:dyDescent="0.25">
      <c r="A1087" s="78"/>
      <c r="B1087" s="28"/>
      <c r="C1087" s="28"/>
      <c r="D1087" s="27"/>
      <c r="E1087" s="28"/>
      <c r="F1087" s="27"/>
      <c r="G1087" s="28"/>
      <c r="H1087" s="31"/>
      <c r="I1087" s="31"/>
      <c r="J1087" s="30"/>
      <c r="K1087" s="30"/>
      <c r="L1087" s="28"/>
      <c r="M1087" s="31"/>
      <c r="N1087" s="32"/>
      <c r="O1087" s="28"/>
      <c r="P1087" s="32"/>
      <c r="Q1087" s="32"/>
      <c r="R1087" s="31"/>
      <c r="S1087" s="31"/>
      <c r="T1087" s="30"/>
      <c r="U1087" s="30"/>
      <c r="V1087" s="30"/>
      <c r="W1087" s="30"/>
      <c r="X1087" s="30"/>
      <c r="Y1087" s="30"/>
      <c r="Z1087" s="30"/>
      <c r="AA1087" s="30"/>
    </row>
    <row r="1088" spans="1:27" ht="13.2" x14ac:dyDescent="0.25">
      <c r="A1088" s="78"/>
      <c r="B1088" s="28"/>
      <c r="C1088" s="28"/>
      <c r="D1088" s="27"/>
      <c r="E1088" s="28"/>
      <c r="F1088" s="27"/>
      <c r="G1088" s="28"/>
      <c r="H1088" s="31"/>
      <c r="I1088" s="31"/>
      <c r="J1088" s="30"/>
      <c r="K1088" s="30"/>
      <c r="L1088" s="28"/>
      <c r="M1088" s="31"/>
      <c r="N1088" s="32"/>
      <c r="O1088" s="28"/>
      <c r="P1088" s="32"/>
      <c r="Q1088" s="32"/>
      <c r="R1088" s="31"/>
      <c r="S1088" s="31"/>
      <c r="T1088" s="30"/>
      <c r="U1088" s="30"/>
      <c r="V1088" s="30"/>
      <c r="W1088" s="30"/>
      <c r="X1088" s="30"/>
      <c r="Y1088" s="30"/>
      <c r="Z1088" s="30"/>
      <c r="AA1088" s="30"/>
    </row>
    <row r="1089" spans="1:27" ht="13.2" x14ac:dyDescent="0.25">
      <c r="A1089" s="78"/>
      <c r="B1089" s="28"/>
      <c r="C1089" s="28"/>
      <c r="D1089" s="27"/>
      <c r="E1089" s="28"/>
      <c r="F1089" s="27"/>
      <c r="G1089" s="28"/>
      <c r="H1089" s="31"/>
      <c r="I1089" s="31"/>
      <c r="J1089" s="30"/>
      <c r="K1089" s="30"/>
      <c r="L1089" s="28"/>
      <c r="M1089" s="31"/>
      <c r="N1089" s="32"/>
      <c r="O1089" s="28"/>
      <c r="P1089" s="32"/>
      <c r="Q1089" s="32"/>
      <c r="R1089" s="31"/>
      <c r="S1089" s="31"/>
      <c r="T1089" s="30"/>
      <c r="U1089" s="30"/>
      <c r="V1089" s="30"/>
      <c r="W1089" s="30"/>
      <c r="X1089" s="30"/>
      <c r="Y1089" s="30"/>
      <c r="Z1089" s="30"/>
      <c r="AA1089" s="30"/>
    </row>
    <row r="1090" spans="1:27" ht="13.2" x14ac:dyDescent="0.25">
      <c r="A1090" s="78"/>
      <c r="B1090" s="28"/>
      <c r="C1090" s="28"/>
      <c r="D1090" s="27"/>
      <c r="E1090" s="28"/>
      <c r="F1090" s="27"/>
      <c r="G1090" s="28"/>
      <c r="H1090" s="31"/>
      <c r="I1090" s="31"/>
      <c r="J1090" s="30"/>
      <c r="K1090" s="30"/>
      <c r="L1090" s="28"/>
      <c r="M1090" s="31"/>
      <c r="N1090" s="32"/>
      <c r="O1090" s="28"/>
      <c r="P1090" s="32"/>
      <c r="Q1090" s="32"/>
      <c r="R1090" s="31"/>
      <c r="S1090" s="31"/>
      <c r="T1090" s="30"/>
      <c r="U1090" s="30"/>
      <c r="V1090" s="30"/>
      <c r="W1090" s="30"/>
      <c r="X1090" s="30"/>
      <c r="Y1090" s="30"/>
      <c r="Z1090" s="30"/>
      <c r="AA1090" s="30"/>
    </row>
    <row r="1091" spans="1:27" ht="13.2" x14ac:dyDescent="0.25">
      <c r="A1091" s="78"/>
      <c r="B1091" s="28"/>
      <c r="C1091" s="28"/>
      <c r="D1091" s="27"/>
      <c r="E1091" s="28"/>
      <c r="F1091" s="27"/>
      <c r="G1091" s="28"/>
      <c r="H1091" s="31"/>
      <c r="I1091" s="31"/>
      <c r="J1091" s="30"/>
      <c r="K1091" s="30"/>
      <c r="L1091" s="28"/>
      <c r="M1091" s="31"/>
      <c r="N1091" s="32"/>
      <c r="O1091" s="28"/>
      <c r="P1091" s="32"/>
      <c r="Q1091" s="32"/>
      <c r="R1091" s="31"/>
      <c r="S1091" s="31"/>
      <c r="T1091" s="30"/>
      <c r="U1091" s="30"/>
      <c r="V1091" s="30"/>
      <c r="W1091" s="30"/>
      <c r="X1091" s="30"/>
      <c r="Y1091" s="30"/>
      <c r="Z1091" s="30"/>
      <c r="AA1091" s="30"/>
    </row>
    <row r="1092" spans="1:27" ht="13.2" x14ac:dyDescent="0.25">
      <c r="A1092" s="78"/>
      <c r="B1092" s="28"/>
      <c r="C1092" s="28"/>
      <c r="D1092" s="27"/>
      <c r="E1092" s="28"/>
      <c r="F1092" s="27"/>
      <c r="G1092" s="28"/>
      <c r="H1092" s="31"/>
      <c r="I1092" s="31"/>
      <c r="J1092" s="30"/>
      <c r="K1092" s="30"/>
      <c r="L1092" s="28"/>
      <c r="M1092" s="31"/>
      <c r="N1092" s="32"/>
      <c r="O1092" s="28"/>
      <c r="P1092" s="32"/>
      <c r="Q1092" s="32"/>
      <c r="R1092" s="31"/>
      <c r="S1092" s="31"/>
      <c r="T1092" s="30"/>
      <c r="U1092" s="30"/>
      <c r="V1092" s="30"/>
      <c r="W1092" s="30"/>
      <c r="X1092" s="30"/>
      <c r="Y1092" s="30"/>
      <c r="Z1092" s="30"/>
      <c r="AA1092" s="30"/>
    </row>
    <row r="1093" spans="1:27" ht="13.2" x14ac:dyDescent="0.25">
      <c r="A1093" s="78"/>
      <c r="B1093" s="28"/>
      <c r="C1093" s="28"/>
      <c r="D1093" s="27"/>
      <c r="E1093" s="28"/>
      <c r="F1093" s="27"/>
      <c r="G1093" s="28"/>
      <c r="H1093" s="31"/>
      <c r="I1093" s="31"/>
      <c r="J1093" s="30"/>
      <c r="K1093" s="30"/>
      <c r="L1093" s="28"/>
      <c r="M1093" s="31"/>
      <c r="N1093" s="32"/>
      <c r="O1093" s="28"/>
      <c r="P1093" s="32"/>
      <c r="Q1093" s="32"/>
      <c r="R1093" s="31"/>
      <c r="S1093" s="31"/>
      <c r="T1093" s="30"/>
      <c r="U1093" s="30"/>
      <c r="V1093" s="30"/>
      <c r="W1093" s="30"/>
      <c r="X1093" s="30"/>
      <c r="Y1093" s="30"/>
      <c r="Z1093" s="30"/>
      <c r="AA1093" s="30"/>
    </row>
    <row r="1094" spans="1:27" ht="13.2" x14ac:dyDescent="0.25">
      <c r="A1094" s="78"/>
      <c r="B1094" s="28"/>
      <c r="C1094" s="28"/>
      <c r="D1094" s="27"/>
      <c r="E1094" s="28"/>
      <c r="F1094" s="27"/>
      <c r="G1094" s="28"/>
      <c r="H1094" s="31"/>
      <c r="I1094" s="31"/>
      <c r="J1094" s="30"/>
      <c r="K1094" s="30"/>
      <c r="L1094" s="28"/>
      <c r="M1094" s="31"/>
      <c r="N1094" s="32"/>
      <c r="O1094" s="28"/>
      <c r="P1094" s="32"/>
      <c r="Q1094" s="32"/>
      <c r="R1094" s="31"/>
      <c r="S1094" s="31"/>
      <c r="T1094" s="30"/>
      <c r="U1094" s="30"/>
      <c r="V1094" s="30"/>
      <c r="W1094" s="30"/>
      <c r="X1094" s="30"/>
      <c r="Y1094" s="30"/>
      <c r="Z1094" s="30"/>
      <c r="AA1094" s="30"/>
    </row>
    <row r="1095" spans="1:27" ht="13.2" x14ac:dyDescent="0.25">
      <c r="A1095" s="78"/>
      <c r="B1095" s="28"/>
      <c r="C1095" s="28"/>
      <c r="D1095" s="27"/>
      <c r="E1095" s="28"/>
      <c r="F1095" s="27"/>
      <c r="G1095" s="28"/>
      <c r="H1095" s="31"/>
      <c r="I1095" s="31"/>
      <c r="J1095" s="30"/>
      <c r="K1095" s="30"/>
      <c r="L1095" s="28"/>
      <c r="M1095" s="31"/>
      <c r="N1095" s="32"/>
      <c r="O1095" s="28"/>
      <c r="P1095" s="32"/>
      <c r="Q1095" s="32"/>
      <c r="R1095" s="31"/>
      <c r="S1095" s="31"/>
      <c r="T1095" s="30"/>
      <c r="U1095" s="30"/>
      <c r="V1095" s="30"/>
      <c r="W1095" s="30"/>
      <c r="X1095" s="30"/>
      <c r="Y1095" s="30"/>
      <c r="Z1095" s="30"/>
      <c r="AA1095" s="30"/>
    </row>
    <row r="1096" spans="1:27" ht="13.2" x14ac:dyDescent="0.25">
      <c r="A1096" s="78"/>
      <c r="B1096" s="28"/>
      <c r="C1096" s="28"/>
      <c r="D1096" s="27"/>
      <c r="E1096" s="28"/>
      <c r="F1096" s="27"/>
      <c r="G1096" s="28"/>
      <c r="H1096" s="31"/>
      <c r="I1096" s="31"/>
      <c r="J1096" s="30"/>
      <c r="K1096" s="30"/>
      <c r="L1096" s="28"/>
      <c r="M1096" s="31"/>
      <c r="N1096" s="32"/>
      <c r="O1096" s="28"/>
      <c r="P1096" s="32"/>
      <c r="Q1096" s="32"/>
      <c r="R1096" s="31"/>
      <c r="S1096" s="31"/>
      <c r="T1096" s="30"/>
      <c r="U1096" s="30"/>
      <c r="V1096" s="30"/>
      <c r="W1096" s="30"/>
      <c r="X1096" s="30"/>
      <c r="Y1096" s="30"/>
      <c r="Z1096" s="30"/>
      <c r="AA1096" s="30"/>
    </row>
    <row r="1097" spans="1:27" ht="13.2" x14ac:dyDescent="0.25">
      <c r="A1097" s="78"/>
      <c r="B1097" s="28"/>
      <c r="C1097" s="28"/>
      <c r="D1097" s="27"/>
      <c r="E1097" s="28"/>
      <c r="F1097" s="27"/>
      <c r="G1097" s="28"/>
      <c r="H1097" s="31"/>
      <c r="I1097" s="31"/>
      <c r="J1097" s="30"/>
      <c r="K1097" s="30"/>
      <c r="L1097" s="28"/>
      <c r="M1097" s="31"/>
      <c r="N1097" s="32"/>
      <c r="O1097" s="28"/>
      <c r="P1097" s="32"/>
      <c r="Q1097" s="32"/>
      <c r="R1097" s="31"/>
      <c r="S1097" s="31"/>
      <c r="T1097" s="30"/>
      <c r="U1097" s="30"/>
      <c r="V1097" s="30"/>
      <c r="W1097" s="30"/>
      <c r="X1097" s="30"/>
      <c r="Y1097" s="30"/>
      <c r="Z1097" s="30"/>
      <c r="AA1097" s="30"/>
    </row>
    <row r="1098" spans="1:27" ht="13.2" x14ac:dyDescent="0.25">
      <c r="A1098" s="78"/>
      <c r="B1098" s="28"/>
      <c r="C1098" s="28"/>
      <c r="D1098" s="27"/>
      <c r="E1098" s="28"/>
      <c r="F1098" s="27"/>
      <c r="G1098" s="28"/>
      <c r="H1098" s="31"/>
      <c r="I1098" s="31"/>
      <c r="J1098" s="30"/>
      <c r="K1098" s="30"/>
      <c r="L1098" s="28"/>
      <c r="M1098" s="31"/>
      <c r="N1098" s="32"/>
      <c r="O1098" s="28"/>
      <c r="P1098" s="32"/>
      <c r="Q1098" s="32"/>
      <c r="R1098" s="31"/>
      <c r="S1098" s="31"/>
      <c r="T1098" s="30"/>
      <c r="U1098" s="30"/>
      <c r="V1098" s="30"/>
      <c r="W1098" s="30"/>
      <c r="X1098" s="30"/>
      <c r="Y1098" s="30"/>
      <c r="Z1098" s="30"/>
      <c r="AA1098" s="30"/>
    </row>
    <row r="1099" spans="1:27" ht="13.2" x14ac:dyDescent="0.25">
      <c r="A1099" s="78"/>
      <c r="B1099" s="28"/>
      <c r="C1099" s="28"/>
      <c r="D1099" s="27"/>
      <c r="E1099" s="28"/>
      <c r="F1099" s="27"/>
      <c r="G1099" s="28"/>
      <c r="H1099" s="31"/>
      <c r="I1099" s="31"/>
      <c r="J1099" s="30"/>
      <c r="K1099" s="30"/>
      <c r="L1099" s="28"/>
      <c r="M1099" s="31"/>
      <c r="N1099" s="32"/>
      <c r="O1099" s="28"/>
      <c r="P1099" s="32"/>
      <c r="Q1099" s="32"/>
      <c r="R1099" s="31"/>
      <c r="S1099" s="31"/>
      <c r="T1099" s="30"/>
      <c r="U1099" s="30"/>
      <c r="V1099" s="30"/>
      <c r="W1099" s="30"/>
      <c r="X1099" s="30"/>
      <c r="Y1099" s="30"/>
      <c r="Z1099" s="30"/>
      <c r="AA1099" s="30"/>
    </row>
    <row r="1100" spans="1:27" ht="13.2" x14ac:dyDescent="0.25">
      <c r="A1100" s="78"/>
      <c r="B1100" s="28"/>
      <c r="C1100" s="28"/>
      <c r="D1100" s="27"/>
      <c r="E1100" s="28"/>
      <c r="F1100" s="27"/>
      <c r="G1100" s="28"/>
      <c r="H1100" s="31"/>
      <c r="I1100" s="31"/>
      <c r="J1100" s="30"/>
      <c r="K1100" s="30"/>
      <c r="L1100" s="28"/>
      <c r="M1100" s="31"/>
      <c r="N1100" s="32"/>
      <c r="O1100" s="28"/>
      <c r="P1100" s="32"/>
      <c r="Q1100" s="32"/>
      <c r="R1100" s="31"/>
      <c r="S1100" s="31"/>
      <c r="T1100" s="30"/>
      <c r="U1100" s="30"/>
      <c r="V1100" s="30"/>
      <c r="W1100" s="30"/>
      <c r="X1100" s="30"/>
      <c r="Y1100" s="30"/>
      <c r="Z1100" s="30"/>
      <c r="AA1100" s="30"/>
    </row>
    <row r="1101" spans="1:27" ht="13.2" x14ac:dyDescent="0.25">
      <c r="A1101" s="78"/>
      <c r="B1101" s="28"/>
      <c r="C1101" s="28"/>
      <c r="D1101" s="27"/>
      <c r="E1101" s="28"/>
      <c r="F1101" s="27"/>
      <c r="G1101" s="28"/>
      <c r="H1101" s="31"/>
      <c r="I1101" s="31"/>
      <c r="J1101" s="30"/>
      <c r="K1101" s="30"/>
      <c r="L1101" s="28"/>
      <c r="M1101" s="31"/>
      <c r="N1101" s="32"/>
      <c r="O1101" s="28"/>
      <c r="P1101" s="32"/>
      <c r="Q1101" s="32"/>
      <c r="R1101" s="31"/>
      <c r="S1101" s="31"/>
      <c r="T1101" s="30"/>
      <c r="U1101" s="30"/>
      <c r="V1101" s="30"/>
      <c r="W1101" s="30"/>
      <c r="X1101" s="30"/>
      <c r="Y1101" s="30"/>
      <c r="Z1101" s="30"/>
      <c r="AA1101" s="30"/>
    </row>
    <row r="1102" spans="1:27" ht="13.2" x14ac:dyDescent="0.25">
      <c r="A1102" s="78"/>
      <c r="B1102" s="28"/>
      <c r="C1102" s="28"/>
      <c r="D1102" s="27"/>
      <c r="E1102" s="28"/>
      <c r="F1102" s="27"/>
      <c r="G1102" s="28"/>
      <c r="H1102" s="31"/>
      <c r="I1102" s="31"/>
      <c r="J1102" s="30"/>
      <c r="K1102" s="30"/>
      <c r="L1102" s="28"/>
      <c r="M1102" s="31"/>
      <c r="N1102" s="32"/>
      <c r="O1102" s="28"/>
      <c r="P1102" s="32"/>
      <c r="Q1102" s="32"/>
      <c r="R1102" s="31"/>
      <c r="S1102" s="31"/>
      <c r="T1102" s="30"/>
      <c r="U1102" s="30"/>
      <c r="V1102" s="30"/>
      <c r="W1102" s="30"/>
      <c r="X1102" s="30"/>
      <c r="Y1102" s="30"/>
      <c r="Z1102" s="30"/>
      <c r="AA1102" s="30"/>
    </row>
    <row r="1103" spans="1:27" ht="13.2" x14ac:dyDescent="0.25">
      <c r="A1103" s="78"/>
      <c r="B1103" s="28"/>
      <c r="C1103" s="28"/>
      <c r="D1103" s="27"/>
      <c r="E1103" s="28"/>
      <c r="F1103" s="27"/>
      <c r="G1103" s="28"/>
      <c r="H1103" s="31"/>
      <c r="I1103" s="31"/>
      <c r="J1103" s="30"/>
      <c r="K1103" s="30"/>
      <c r="L1103" s="28"/>
      <c r="M1103" s="31"/>
      <c r="N1103" s="32"/>
      <c r="O1103" s="28"/>
      <c r="P1103" s="32"/>
      <c r="Q1103" s="32"/>
      <c r="R1103" s="31"/>
      <c r="S1103" s="31"/>
      <c r="T1103" s="30"/>
      <c r="U1103" s="30"/>
      <c r="V1103" s="30"/>
      <c r="W1103" s="30"/>
      <c r="X1103" s="30"/>
      <c r="Y1103" s="30"/>
      <c r="Z1103" s="30"/>
      <c r="AA1103" s="30"/>
    </row>
    <row r="1104" spans="1:27" ht="13.2" x14ac:dyDescent="0.25">
      <c r="A1104" s="78"/>
      <c r="B1104" s="28"/>
      <c r="C1104" s="28"/>
      <c r="D1104" s="27"/>
      <c r="E1104" s="28"/>
      <c r="F1104" s="27"/>
      <c r="G1104" s="28"/>
      <c r="H1104" s="31"/>
      <c r="I1104" s="31"/>
      <c r="J1104" s="30"/>
      <c r="K1104" s="30"/>
      <c r="L1104" s="28"/>
      <c r="M1104" s="31"/>
      <c r="N1104" s="32"/>
      <c r="O1104" s="28"/>
      <c r="P1104" s="32"/>
      <c r="Q1104" s="32"/>
      <c r="R1104" s="31"/>
      <c r="S1104" s="31"/>
      <c r="T1104" s="30"/>
      <c r="U1104" s="30"/>
      <c r="V1104" s="30"/>
      <c r="W1104" s="30"/>
      <c r="X1104" s="30"/>
      <c r="Y1104" s="30"/>
      <c r="Z1104" s="30"/>
      <c r="AA1104" s="30"/>
    </row>
    <row r="1105" spans="1:27" ht="13.2" x14ac:dyDescent="0.25">
      <c r="A1105" s="78"/>
      <c r="B1105" s="28"/>
      <c r="C1105" s="28"/>
      <c r="D1105" s="27"/>
      <c r="E1105" s="28"/>
      <c r="F1105" s="27"/>
      <c r="G1105" s="28"/>
      <c r="H1105" s="31"/>
      <c r="I1105" s="31"/>
      <c r="J1105" s="30"/>
      <c r="K1105" s="30"/>
      <c r="L1105" s="28"/>
      <c r="M1105" s="31"/>
      <c r="N1105" s="32"/>
      <c r="O1105" s="28"/>
      <c r="P1105" s="32"/>
      <c r="Q1105" s="32"/>
      <c r="R1105" s="31"/>
      <c r="S1105" s="31"/>
      <c r="T1105" s="30"/>
      <c r="U1105" s="30"/>
      <c r="V1105" s="30"/>
      <c r="W1105" s="30"/>
      <c r="X1105" s="30"/>
      <c r="Y1105" s="30"/>
      <c r="Z1105" s="30"/>
      <c r="AA1105" s="30"/>
    </row>
    <row r="1106" spans="1:27" ht="13.2" x14ac:dyDescent="0.25">
      <c r="A1106" s="78"/>
      <c r="B1106" s="28"/>
      <c r="C1106" s="28"/>
      <c r="D1106" s="27"/>
      <c r="E1106" s="28"/>
      <c r="F1106" s="27"/>
      <c r="G1106" s="28"/>
      <c r="H1106" s="31"/>
      <c r="I1106" s="31"/>
      <c r="J1106" s="30"/>
      <c r="K1106" s="30"/>
      <c r="L1106" s="28"/>
      <c r="M1106" s="31"/>
      <c r="N1106" s="32"/>
      <c r="O1106" s="28"/>
      <c r="P1106" s="32"/>
      <c r="Q1106" s="32"/>
      <c r="R1106" s="31"/>
      <c r="S1106" s="31"/>
      <c r="T1106" s="30"/>
      <c r="U1106" s="30"/>
      <c r="V1106" s="30"/>
      <c r="W1106" s="30"/>
      <c r="X1106" s="30"/>
      <c r="Y1106" s="30"/>
      <c r="Z1106" s="30"/>
      <c r="AA1106" s="30"/>
    </row>
    <row r="1107" spans="1:27" ht="13.2" x14ac:dyDescent="0.25">
      <c r="A1107" s="78"/>
      <c r="B1107" s="28"/>
      <c r="C1107" s="28"/>
      <c r="D1107" s="27"/>
      <c r="E1107" s="28"/>
      <c r="F1107" s="27"/>
      <c r="G1107" s="28"/>
      <c r="H1107" s="31"/>
      <c r="I1107" s="31"/>
      <c r="J1107" s="30"/>
      <c r="K1107" s="30"/>
      <c r="L1107" s="28"/>
      <c r="M1107" s="31"/>
      <c r="N1107" s="32"/>
      <c r="O1107" s="28"/>
      <c r="P1107" s="32"/>
      <c r="Q1107" s="32"/>
      <c r="R1107" s="31"/>
      <c r="S1107" s="31"/>
      <c r="T1107" s="30"/>
      <c r="U1107" s="30"/>
      <c r="V1107" s="30"/>
      <c r="W1107" s="30"/>
      <c r="X1107" s="30"/>
      <c r="Y1107" s="30"/>
      <c r="Z1107" s="30"/>
      <c r="AA1107" s="30"/>
    </row>
    <row r="1108" spans="1:27" ht="13.2" x14ac:dyDescent="0.25">
      <c r="A1108" s="78"/>
      <c r="B1108" s="28"/>
      <c r="C1108" s="28"/>
      <c r="D1108" s="27"/>
      <c r="E1108" s="28"/>
      <c r="F1108" s="27"/>
      <c r="G1108" s="28"/>
      <c r="H1108" s="31"/>
      <c r="I1108" s="31"/>
      <c r="J1108" s="30"/>
      <c r="K1108" s="30"/>
      <c r="L1108" s="28"/>
      <c r="M1108" s="31"/>
      <c r="N1108" s="32"/>
      <c r="O1108" s="28"/>
      <c r="P1108" s="32"/>
      <c r="Q1108" s="32"/>
      <c r="R1108" s="31"/>
      <c r="S1108" s="31"/>
      <c r="T1108" s="30"/>
      <c r="U1108" s="30"/>
      <c r="V1108" s="30"/>
      <c r="W1108" s="30"/>
      <c r="X1108" s="30"/>
      <c r="Y1108" s="30"/>
      <c r="Z1108" s="30"/>
      <c r="AA1108" s="30"/>
    </row>
    <row r="1109" spans="1:27" ht="13.2" x14ac:dyDescent="0.25">
      <c r="A1109" s="78"/>
      <c r="B1109" s="28"/>
      <c r="C1109" s="28"/>
      <c r="D1109" s="27"/>
      <c r="E1109" s="28"/>
      <c r="F1109" s="27"/>
      <c r="G1109" s="28"/>
      <c r="H1109" s="31"/>
      <c r="I1109" s="31"/>
      <c r="J1109" s="30"/>
      <c r="K1109" s="30"/>
      <c r="L1109" s="28"/>
      <c r="M1109" s="31"/>
      <c r="N1109" s="32"/>
      <c r="O1109" s="28"/>
      <c r="P1109" s="32"/>
      <c r="Q1109" s="32"/>
      <c r="R1109" s="31"/>
      <c r="S1109" s="31"/>
      <c r="T1109" s="30"/>
      <c r="U1109" s="30"/>
      <c r="V1109" s="30"/>
      <c r="W1109" s="30"/>
      <c r="X1109" s="30"/>
      <c r="Y1109" s="30"/>
      <c r="Z1109" s="30"/>
      <c r="AA1109" s="30"/>
    </row>
    <row r="1110" spans="1:27" ht="13.2" x14ac:dyDescent="0.25">
      <c r="A1110" s="78"/>
      <c r="B1110" s="28"/>
      <c r="C1110" s="28"/>
      <c r="D1110" s="27"/>
      <c r="E1110" s="28"/>
      <c r="F1110" s="27"/>
      <c r="G1110" s="28"/>
      <c r="H1110" s="31"/>
      <c r="I1110" s="31"/>
      <c r="J1110" s="30"/>
      <c r="K1110" s="30"/>
      <c r="L1110" s="28"/>
      <c r="M1110" s="31"/>
      <c r="N1110" s="32"/>
      <c r="O1110" s="28"/>
      <c r="P1110" s="32"/>
      <c r="Q1110" s="32"/>
      <c r="R1110" s="31"/>
      <c r="S1110" s="31"/>
      <c r="T1110" s="30"/>
      <c r="U1110" s="30"/>
      <c r="V1110" s="30"/>
      <c r="W1110" s="30"/>
      <c r="X1110" s="30"/>
      <c r="Y1110" s="30"/>
      <c r="Z1110" s="30"/>
      <c r="AA1110" s="30"/>
    </row>
    <row r="1111" spans="1:27" ht="13.2" x14ac:dyDescent="0.25">
      <c r="A1111" s="78"/>
      <c r="B1111" s="28"/>
      <c r="C1111" s="28"/>
      <c r="D1111" s="27"/>
      <c r="E1111" s="28"/>
      <c r="F1111" s="27"/>
      <c r="G1111" s="28"/>
      <c r="H1111" s="31"/>
      <c r="I1111" s="31"/>
      <c r="J1111" s="30"/>
      <c r="K1111" s="30"/>
      <c r="L1111" s="28"/>
      <c r="M1111" s="31"/>
      <c r="N1111" s="32"/>
      <c r="O1111" s="28"/>
      <c r="P1111" s="32"/>
      <c r="Q1111" s="32"/>
      <c r="R1111" s="31"/>
      <c r="S1111" s="31"/>
      <c r="T1111" s="30"/>
      <c r="U1111" s="30"/>
      <c r="V1111" s="30"/>
      <c r="W1111" s="30"/>
      <c r="X1111" s="30"/>
      <c r="Y1111" s="30"/>
      <c r="Z1111" s="30"/>
      <c r="AA1111" s="30"/>
    </row>
    <row r="1112" spans="1:27" ht="13.2" x14ac:dyDescent="0.25">
      <c r="A1112" s="78"/>
      <c r="B1112" s="28"/>
      <c r="C1112" s="28"/>
      <c r="D1112" s="27"/>
      <c r="E1112" s="28"/>
      <c r="F1112" s="27"/>
      <c r="G1112" s="28"/>
      <c r="H1112" s="31"/>
      <c r="I1112" s="31"/>
      <c r="J1112" s="30"/>
      <c r="K1112" s="30"/>
      <c r="L1112" s="28"/>
      <c r="M1112" s="31"/>
      <c r="N1112" s="32"/>
      <c r="O1112" s="28"/>
      <c r="P1112" s="32"/>
      <c r="Q1112" s="32"/>
      <c r="R1112" s="31"/>
      <c r="S1112" s="31"/>
      <c r="T1112" s="30"/>
      <c r="U1112" s="30"/>
      <c r="V1112" s="30"/>
      <c r="W1112" s="30"/>
      <c r="X1112" s="30"/>
      <c r="Y1112" s="30"/>
      <c r="Z1112" s="30"/>
      <c r="AA1112" s="30"/>
    </row>
    <row r="1113" spans="1:27" ht="13.2" x14ac:dyDescent="0.25">
      <c r="A1113" s="78"/>
      <c r="B1113" s="28"/>
      <c r="C1113" s="28"/>
      <c r="D1113" s="27"/>
      <c r="E1113" s="28"/>
      <c r="F1113" s="27"/>
      <c r="G1113" s="28"/>
      <c r="H1113" s="31"/>
      <c r="I1113" s="31"/>
      <c r="J1113" s="30"/>
      <c r="K1113" s="30"/>
      <c r="L1113" s="28"/>
      <c r="M1113" s="31"/>
      <c r="N1113" s="32"/>
      <c r="O1113" s="28"/>
      <c r="P1113" s="32"/>
      <c r="Q1113" s="32"/>
      <c r="R1113" s="31"/>
      <c r="S1113" s="31"/>
      <c r="T1113" s="30"/>
      <c r="U1113" s="30"/>
      <c r="V1113" s="30"/>
      <c r="W1113" s="30"/>
      <c r="X1113" s="30"/>
      <c r="Y1113" s="30"/>
      <c r="Z1113" s="30"/>
      <c r="AA1113" s="30"/>
    </row>
    <row r="1114" spans="1:27" ht="13.2" x14ac:dyDescent="0.25">
      <c r="A1114" s="78"/>
      <c r="B1114" s="28"/>
      <c r="C1114" s="28"/>
      <c r="D1114" s="27"/>
      <c r="E1114" s="28"/>
      <c r="F1114" s="27"/>
      <c r="G1114" s="28"/>
      <c r="H1114" s="31"/>
      <c r="I1114" s="31"/>
      <c r="J1114" s="30"/>
      <c r="K1114" s="30"/>
      <c r="L1114" s="28"/>
      <c r="M1114" s="31"/>
      <c r="N1114" s="32"/>
      <c r="O1114" s="28"/>
      <c r="P1114" s="32"/>
      <c r="Q1114" s="32"/>
      <c r="R1114" s="31"/>
      <c r="S1114" s="31"/>
      <c r="T1114" s="30"/>
      <c r="U1114" s="30"/>
      <c r="V1114" s="30"/>
      <c r="W1114" s="30"/>
      <c r="X1114" s="30"/>
      <c r="Y1114" s="30"/>
      <c r="Z1114" s="30"/>
      <c r="AA1114" s="30"/>
    </row>
    <row r="1115" spans="1:27" ht="13.2" x14ac:dyDescent="0.25">
      <c r="A1115" s="78"/>
      <c r="B1115" s="28"/>
      <c r="C1115" s="28"/>
      <c r="D1115" s="27"/>
      <c r="E1115" s="28"/>
      <c r="F1115" s="27"/>
      <c r="G1115" s="28"/>
      <c r="H1115" s="31"/>
      <c r="I1115" s="31"/>
      <c r="J1115" s="30"/>
      <c r="K1115" s="30"/>
      <c r="L1115" s="28"/>
      <c r="M1115" s="31"/>
      <c r="N1115" s="32"/>
      <c r="O1115" s="28"/>
      <c r="P1115" s="32"/>
      <c r="Q1115" s="32"/>
      <c r="R1115" s="31"/>
      <c r="S1115" s="31"/>
      <c r="T1115" s="30"/>
      <c r="U1115" s="30"/>
      <c r="V1115" s="30"/>
      <c r="W1115" s="30"/>
      <c r="X1115" s="30"/>
      <c r="Y1115" s="30"/>
      <c r="Z1115" s="30"/>
      <c r="AA1115" s="30"/>
    </row>
    <row r="1116" spans="1:27" ht="13.2" x14ac:dyDescent="0.25">
      <c r="A1116" s="78"/>
      <c r="B1116" s="28"/>
      <c r="C1116" s="28"/>
      <c r="D1116" s="27"/>
      <c r="E1116" s="28"/>
      <c r="F1116" s="27"/>
      <c r="G1116" s="28"/>
      <c r="H1116" s="31"/>
      <c r="I1116" s="31"/>
      <c r="J1116" s="30"/>
      <c r="K1116" s="30"/>
      <c r="L1116" s="28"/>
      <c r="M1116" s="31"/>
      <c r="N1116" s="32"/>
      <c r="O1116" s="28"/>
      <c r="P1116" s="32"/>
      <c r="Q1116" s="32"/>
      <c r="R1116" s="31"/>
      <c r="S1116" s="31"/>
      <c r="T1116" s="30"/>
      <c r="U1116" s="30"/>
      <c r="V1116" s="30"/>
      <c r="W1116" s="30"/>
      <c r="X1116" s="30"/>
      <c r="Y1116" s="30"/>
      <c r="Z1116" s="30"/>
      <c r="AA1116" s="30"/>
    </row>
    <row r="1117" spans="1:27" ht="13.2" x14ac:dyDescent="0.25">
      <c r="A1117" s="78"/>
      <c r="B1117" s="28"/>
      <c r="C1117" s="28"/>
      <c r="D1117" s="27"/>
      <c r="E1117" s="28"/>
      <c r="F1117" s="27"/>
      <c r="G1117" s="28"/>
      <c r="H1117" s="31"/>
      <c r="I1117" s="31"/>
      <c r="J1117" s="30"/>
      <c r="K1117" s="30"/>
      <c r="L1117" s="28"/>
      <c r="M1117" s="31"/>
      <c r="N1117" s="32"/>
      <c r="O1117" s="28"/>
      <c r="P1117" s="32"/>
      <c r="Q1117" s="32"/>
      <c r="R1117" s="31"/>
      <c r="S1117" s="31"/>
      <c r="T1117" s="30"/>
      <c r="U1117" s="30"/>
      <c r="V1117" s="30"/>
      <c r="W1117" s="30"/>
      <c r="X1117" s="30"/>
      <c r="Y1117" s="30"/>
      <c r="Z1117" s="30"/>
      <c r="AA1117" s="30"/>
    </row>
    <row r="1118" spans="1:27" ht="13.2" x14ac:dyDescent="0.25">
      <c r="A1118" s="78"/>
      <c r="B1118" s="28"/>
      <c r="C1118" s="28"/>
      <c r="D1118" s="27"/>
      <c r="E1118" s="28"/>
      <c r="F1118" s="27"/>
      <c r="G1118" s="28"/>
      <c r="H1118" s="31"/>
      <c r="I1118" s="31"/>
      <c r="J1118" s="30"/>
      <c r="K1118" s="30"/>
      <c r="L1118" s="28"/>
      <c r="M1118" s="31"/>
      <c r="N1118" s="32"/>
      <c r="O1118" s="28"/>
      <c r="P1118" s="32"/>
      <c r="Q1118" s="32"/>
      <c r="R1118" s="31"/>
      <c r="S1118" s="31"/>
      <c r="T1118" s="30"/>
      <c r="U1118" s="30"/>
      <c r="V1118" s="30"/>
      <c r="W1118" s="30"/>
      <c r="X1118" s="30"/>
      <c r="Y1118" s="30"/>
      <c r="Z1118" s="30"/>
      <c r="AA1118" s="30"/>
    </row>
    <row r="1119" spans="1:27" ht="13.2" x14ac:dyDescent="0.25">
      <c r="A1119" s="78"/>
      <c r="B1119" s="28"/>
      <c r="C1119" s="28"/>
      <c r="D1119" s="27"/>
      <c r="E1119" s="28"/>
      <c r="F1119" s="27"/>
      <c r="G1119" s="28"/>
      <c r="H1119" s="31"/>
      <c r="I1119" s="31"/>
      <c r="J1119" s="30"/>
      <c r="K1119" s="30"/>
      <c r="L1119" s="28"/>
      <c r="M1119" s="31"/>
      <c r="N1119" s="32"/>
      <c r="O1119" s="28"/>
      <c r="P1119" s="32"/>
      <c r="Q1119" s="32"/>
      <c r="R1119" s="31"/>
      <c r="S1119" s="31"/>
      <c r="T1119" s="30"/>
      <c r="U1119" s="30"/>
      <c r="V1119" s="30"/>
      <c r="W1119" s="30"/>
      <c r="X1119" s="30"/>
      <c r="Y1119" s="30"/>
      <c r="Z1119" s="30"/>
      <c r="AA1119" s="30"/>
    </row>
    <row r="1120" spans="1:27" ht="13.2" x14ac:dyDescent="0.25">
      <c r="A1120" s="78"/>
      <c r="B1120" s="28"/>
      <c r="C1120" s="28"/>
      <c r="D1120" s="27"/>
      <c r="E1120" s="28"/>
      <c r="F1120" s="27"/>
      <c r="G1120" s="28"/>
      <c r="H1120" s="31"/>
      <c r="I1120" s="31"/>
      <c r="J1120" s="30"/>
      <c r="K1120" s="30"/>
      <c r="L1120" s="28"/>
      <c r="M1120" s="31"/>
      <c r="N1120" s="32"/>
      <c r="O1120" s="28"/>
      <c r="P1120" s="32"/>
      <c r="Q1120" s="32"/>
      <c r="R1120" s="31"/>
      <c r="S1120" s="31"/>
      <c r="T1120" s="30"/>
      <c r="U1120" s="30"/>
      <c r="V1120" s="30"/>
      <c r="W1120" s="30"/>
      <c r="X1120" s="30"/>
      <c r="Y1120" s="30"/>
      <c r="Z1120" s="30"/>
      <c r="AA1120" s="30"/>
    </row>
  </sheetData>
  <conditionalFormatting sqref="J1:K1120">
    <cfRule type="cellIs" dxfId="5" priority="1" operator="lessThan">
      <formula>0</formula>
    </cfRule>
  </conditionalFormatting>
  <conditionalFormatting sqref="N1:N1120">
    <cfRule type="cellIs" dxfId="4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31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1" sqref="L1"/>
    </sheetView>
  </sheetViews>
  <sheetFormatPr defaultColWidth="12.6640625" defaultRowHeight="15.75" customHeight="1" x14ac:dyDescent="0.25"/>
  <cols>
    <col min="1" max="1" width="12.77734375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5.77734375" customWidth="1"/>
    <col min="14" max="14" width="7" customWidth="1"/>
    <col min="15" max="15" width="6.5546875" customWidth="1"/>
    <col min="16" max="16" width="6.44140625" customWidth="1"/>
    <col min="17" max="18" width="6.88671875" customWidth="1"/>
    <col min="19" max="23" width="7.109375" customWidth="1"/>
    <col min="24" max="24" width="11.6640625" customWidth="1"/>
    <col min="25" max="25" width="11.77734375" customWidth="1"/>
    <col min="26" max="26" width="10.6640625" customWidth="1"/>
    <col min="27" max="27" width="10.5546875" customWidth="1"/>
  </cols>
  <sheetData>
    <row r="1" spans="1:27" ht="13.2" x14ac:dyDescent="0.25">
      <c r="A1" s="23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23" t="s">
        <v>129</v>
      </c>
      <c r="P1" s="23" t="s">
        <v>107</v>
      </c>
      <c r="Q1" s="21" t="s">
        <v>110</v>
      </c>
      <c r="R1" s="21" t="s">
        <v>113</v>
      </c>
      <c r="S1" s="21" t="s">
        <v>130</v>
      </c>
      <c r="T1" s="21" t="s">
        <v>131</v>
      </c>
      <c r="U1" s="21" t="s">
        <v>132</v>
      </c>
      <c r="V1" s="21" t="s">
        <v>133</v>
      </c>
      <c r="W1" s="21" t="s">
        <v>134</v>
      </c>
      <c r="X1" s="24" t="s">
        <v>135</v>
      </c>
      <c r="Y1" s="49" t="s">
        <v>136</v>
      </c>
      <c r="Z1" s="49" t="s">
        <v>137</v>
      </c>
      <c r="AA1" s="49" t="s">
        <v>254</v>
      </c>
    </row>
    <row r="2" spans="1:27" ht="13.2" x14ac:dyDescent="0.25">
      <c r="A2" s="78">
        <v>43244</v>
      </c>
      <c r="B2" s="26" t="s">
        <v>138</v>
      </c>
      <c r="C2" s="26">
        <v>58.1</v>
      </c>
      <c r="D2" s="27">
        <v>77.900000000000006</v>
      </c>
      <c r="E2" s="28">
        <v>7.94</v>
      </c>
      <c r="F2" s="27">
        <v>138.9</v>
      </c>
      <c r="G2" s="28">
        <v>5.76</v>
      </c>
      <c r="H2" s="29" t="s">
        <v>142</v>
      </c>
      <c r="I2" s="29" t="s">
        <v>142</v>
      </c>
      <c r="J2" s="29" t="s">
        <v>142</v>
      </c>
      <c r="K2" s="29" t="s">
        <v>142</v>
      </c>
      <c r="L2" s="29" t="s">
        <v>142</v>
      </c>
      <c r="M2" s="29" t="s">
        <v>142</v>
      </c>
      <c r="N2" s="29" t="s">
        <v>142</v>
      </c>
      <c r="O2" s="29" t="s">
        <v>142</v>
      </c>
      <c r="P2" s="29" t="s">
        <v>142</v>
      </c>
      <c r="Q2" s="29" t="s">
        <v>142</v>
      </c>
      <c r="R2" s="29" t="s">
        <v>142</v>
      </c>
      <c r="S2" s="29" t="s">
        <v>142</v>
      </c>
      <c r="T2" s="29" t="s">
        <v>142</v>
      </c>
      <c r="U2" s="29" t="s">
        <v>142</v>
      </c>
      <c r="V2" s="29" t="s">
        <v>142</v>
      </c>
      <c r="W2" s="29" t="s">
        <v>142</v>
      </c>
      <c r="X2" s="51"/>
      <c r="Y2" s="52"/>
      <c r="Z2" s="52"/>
      <c r="AA2" s="79"/>
    </row>
    <row r="3" spans="1:27" ht="13.2" x14ac:dyDescent="0.25">
      <c r="A3" s="78">
        <v>43322</v>
      </c>
      <c r="B3" s="26" t="s">
        <v>138</v>
      </c>
      <c r="C3" s="26">
        <v>63.3</v>
      </c>
      <c r="D3" s="27">
        <v>67.099999999999994</v>
      </c>
      <c r="E3" s="28">
        <v>6.43</v>
      </c>
      <c r="F3" s="27">
        <v>127.4</v>
      </c>
      <c r="G3" s="28">
        <v>5.93</v>
      </c>
      <c r="H3" s="29">
        <v>3.5219999999999998</v>
      </c>
      <c r="I3" s="29">
        <v>0.90190000000000003</v>
      </c>
      <c r="J3" s="30">
        <v>0.77273099999999995</v>
      </c>
      <c r="K3" s="30">
        <v>6.5473000000000003E-2</v>
      </c>
      <c r="L3" s="28">
        <v>0</v>
      </c>
      <c r="M3" s="31">
        <v>0.18099999999999999</v>
      </c>
      <c r="N3" s="28">
        <f t="shared" ref="N3:N4" si="0">I3-(J3+K3)</f>
        <v>6.3696000000000086E-2</v>
      </c>
      <c r="O3" s="29" t="s">
        <v>142</v>
      </c>
      <c r="P3" s="29" t="s">
        <v>142</v>
      </c>
      <c r="Q3" s="29" t="s">
        <v>142</v>
      </c>
      <c r="R3" s="29" t="s">
        <v>142</v>
      </c>
      <c r="S3" s="29" t="s">
        <v>142</v>
      </c>
      <c r="T3" s="29" t="s">
        <v>142</v>
      </c>
      <c r="U3" s="29" t="s">
        <v>142</v>
      </c>
      <c r="V3" s="29" t="s">
        <v>142</v>
      </c>
      <c r="W3" s="29" t="s">
        <v>142</v>
      </c>
      <c r="X3" s="51">
        <v>2.63</v>
      </c>
      <c r="Y3" s="52"/>
      <c r="Z3" s="52"/>
      <c r="AA3" s="79"/>
    </row>
    <row r="4" spans="1:27" ht="13.2" x14ac:dyDescent="0.25">
      <c r="A4" s="78">
        <v>43327</v>
      </c>
      <c r="B4" s="26" t="s">
        <v>138</v>
      </c>
      <c r="C4" s="26">
        <v>62.5</v>
      </c>
      <c r="D4" s="27">
        <v>68.099999999999994</v>
      </c>
      <c r="E4" s="28">
        <v>6.59</v>
      </c>
      <c r="F4" s="27">
        <v>128.19999999999999</v>
      </c>
      <c r="G4" s="28">
        <v>6</v>
      </c>
      <c r="H4" s="29">
        <v>2.57</v>
      </c>
      <c r="I4" s="29">
        <v>0.76639999999999997</v>
      </c>
      <c r="J4" s="30">
        <v>0.71441200000000005</v>
      </c>
      <c r="K4" s="30">
        <v>2.0066000000000001E-2</v>
      </c>
      <c r="L4" s="28">
        <v>14.417</v>
      </c>
      <c r="M4" s="31">
        <v>0.99</v>
      </c>
      <c r="N4" s="28">
        <f t="shared" si="0"/>
        <v>3.1921999999999895E-2</v>
      </c>
      <c r="O4" s="29" t="s">
        <v>142</v>
      </c>
      <c r="P4" s="28">
        <v>3.5</v>
      </c>
      <c r="Q4" s="29" t="s">
        <v>142</v>
      </c>
      <c r="R4" s="29" t="s">
        <v>142</v>
      </c>
      <c r="S4" s="50">
        <v>6.6000000000000003E-2</v>
      </c>
      <c r="T4" s="50">
        <v>1.2999999999999999E-2</v>
      </c>
      <c r="U4" s="50">
        <v>7.0000000000000001E-3</v>
      </c>
      <c r="V4" s="50">
        <v>7.0000000000000001E-3</v>
      </c>
      <c r="W4" s="50">
        <v>5.0000000000000001E-3</v>
      </c>
      <c r="X4" s="51"/>
      <c r="Y4" s="52">
        <v>-6.4361699999999997</v>
      </c>
      <c r="Z4" s="52">
        <v>-40.023200000000003</v>
      </c>
      <c r="AA4" s="42"/>
    </row>
    <row r="5" spans="1:27" ht="13.2" x14ac:dyDescent="0.25">
      <c r="A5" s="78">
        <v>43334</v>
      </c>
      <c r="B5" s="26" t="s">
        <v>138</v>
      </c>
      <c r="C5" s="26">
        <v>58.8</v>
      </c>
      <c r="D5" s="27">
        <v>69.599999999999994</v>
      </c>
      <c r="E5" s="28">
        <v>6.94</v>
      </c>
      <c r="F5" s="27">
        <v>131.9</v>
      </c>
      <c r="G5" s="28">
        <v>6.12</v>
      </c>
      <c r="H5" s="29">
        <v>1.7470000000000001</v>
      </c>
      <c r="I5" s="29">
        <v>0.85409999999999997</v>
      </c>
      <c r="J5" s="29" t="s">
        <v>142</v>
      </c>
      <c r="K5" s="29" t="s">
        <v>142</v>
      </c>
      <c r="L5" s="29" t="s">
        <v>142</v>
      </c>
      <c r="M5" s="29" t="s">
        <v>142</v>
      </c>
      <c r="N5" s="29" t="s">
        <v>142</v>
      </c>
      <c r="O5" s="26">
        <v>10.5</v>
      </c>
      <c r="P5" s="28">
        <v>0.8</v>
      </c>
      <c r="Q5" s="29" t="s">
        <v>142</v>
      </c>
      <c r="R5" s="29" t="s">
        <v>142</v>
      </c>
      <c r="S5" s="50">
        <v>4.7E-2</v>
      </c>
      <c r="T5" s="50">
        <v>8.9999999999999993E-3</v>
      </c>
      <c r="U5" s="50">
        <v>5.0000000000000001E-3</v>
      </c>
      <c r="V5" s="50">
        <v>4.0000000000000001E-3</v>
      </c>
      <c r="W5" s="50">
        <v>2E-3</v>
      </c>
      <c r="X5" s="51"/>
      <c r="Y5" s="52">
        <v>-6.67422</v>
      </c>
      <c r="Z5" s="52">
        <v>-40.444600000000001</v>
      </c>
      <c r="AA5" s="42"/>
    </row>
    <row r="6" spans="1:27" ht="13.2" x14ac:dyDescent="0.25">
      <c r="A6" s="78">
        <v>43341</v>
      </c>
      <c r="B6" s="26" t="s">
        <v>138</v>
      </c>
      <c r="C6" s="26">
        <v>61.7</v>
      </c>
      <c r="D6" s="27">
        <v>69</v>
      </c>
      <c r="E6" s="28">
        <v>6.74</v>
      </c>
      <c r="F6" s="27">
        <v>130.30000000000001</v>
      </c>
      <c r="G6" s="28">
        <v>6.14</v>
      </c>
      <c r="H6" s="29">
        <v>1.865</v>
      </c>
      <c r="I6" s="29">
        <v>0.84119999999999995</v>
      </c>
      <c r="J6" s="29" t="s">
        <v>142</v>
      </c>
      <c r="K6" s="29" t="s">
        <v>142</v>
      </c>
      <c r="L6" s="29" t="s">
        <v>142</v>
      </c>
      <c r="M6" s="29" t="s">
        <v>142</v>
      </c>
      <c r="N6" s="29" t="s">
        <v>142</v>
      </c>
      <c r="O6" s="26">
        <v>10.6</v>
      </c>
      <c r="P6" s="28">
        <v>1.7</v>
      </c>
      <c r="Q6" s="29" t="s">
        <v>142</v>
      </c>
      <c r="R6" s="29" t="s">
        <v>142</v>
      </c>
      <c r="S6" s="50">
        <v>4.1000000000000002E-2</v>
      </c>
      <c r="T6" s="50">
        <v>8.9999999999999993E-3</v>
      </c>
      <c r="U6" s="50">
        <v>5.0000000000000001E-3</v>
      </c>
      <c r="V6" s="50">
        <v>4.0000000000000001E-3</v>
      </c>
      <c r="W6" s="50">
        <v>3.0000000000000001E-3</v>
      </c>
      <c r="X6" s="51"/>
      <c r="Y6" s="52">
        <v>-6.3753000000000002</v>
      </c>
      <c r="Z6" s="52">
        <v>-39.738300000000002</v>
      </c>
      <c r="AA6" s="42"/>
    </row>
    <row r="7" spans="1:27" ht="13.2" x14ac:dyDescent="0.25">
      <c r="A7" s="78">
        <v>43348</v>
      </c>
      <c r="B7" s="26" t="s">
        <v>138</v>
      </c>
      <c r="C7" s="26">
        <v>60.3</v>
      </c>
      <c r="D7" s="27">
        <v>70.099999999999994</v>
      </c>
      <c r="E7" s="28">
        <v>6.96</v>
      </c>
      <c r="F7" s="27">
        <v>132.19999999999999</v>
      </c>
      <c r="G7" s="28">
        <v>6.06</v>
      </c>
      <c r="H7" s="29">
        <v>1.651</v>
      </c>
      <c r="I7" s="29">
        <v>0.81489999999999996</v>
      </c>
      <c r="J7" s="29" t="s">
        <v>142</v>
      </c>
      <c r="K7" s="29" t="s">
        <v>142</v>
      </c>
      <c r="L7" s="29" t="s">
        <v>142</v>
      </c>
      <c r="M7" s="29" t="s">
        <v>142</v>
      </c>
      <c r="N7" s="29" t="s">
        <v>142</v>
      </c>
      <c r="O7" s="26">
        <v>10.1</v>
      </c>
      <c r="P7" s="28">
        <v>1.1000000000000001</v>
      </c>
      <c r="Q7" s="29" t="s">
        <v>142</v>
      </c>
      <c r="R7" s="29" t="s">
        <v>142</v>
      </c>
      <c r="S7" s="50">
        <v>3.4000000000000002E-2</v>
      </c>
      <c r="T7" s="50">
        <v>7.0000000000000001E-3</v>
      </c>
      <c r="U7" s="50">
        <v>4.0000000000000001E-3</v>
      </c>
      <c r="V7" s="50">
        <v>3.0000000000000001E-3</v>
      </c>
      <c r="W7" s="50">
        <v>2E-3</v>
      </c>
      <c r="X7" s="51"/>
      <c r="Y7" s="52"/>
      <c r="Z7" s="52"/>
      <c r="AA7" s="42"/>
    </row>
    <row r="8" spans="1:27" ht="13.2" x14ac:dyDescent="0.25">
      <c r="A8" s="78">
        <v>43355</v>
      </c>
      <c r="B8" s="26" t="s">
        <v>138</v>
      </c>
      <c r="C8" s="26">
        <v>59.5</v>
      </c>
      <c r="D8" s="27">
        <v>71.5</v>
      </c>
      <c r="E8" s="28">
        <v>7.17</v>
      </c>
      <c r="F8" s="27">
        <v>132.69999999999999</v>
      </c>
      <c r="G8" s="28">
        <v>5.95</v>
      </c>
      <c r="H8" s="29" t="s">
        <v>142</v>
      </c>
      <c r="I8" s="29" t="s">
        <v>142</v>
      </c>
      <c r="J8" s="29" t="s">
        <v>142</v>
      </c>
      <c r="K8" s="29" t="s">
        <v>142</v>
      </c>
      <c r="L8" s="29" t="s">
        <v>142</v>
      </c>
      <c r="M8" s="29" t="s">
        <v>142</v>
      </c>
      <c r="N8" s="29" t="s">
        <v>142</v>
      </c>
      <c r="O8" s="26">
        <v>10</v>
      </c>
      <c r="P8" s="28">
        <v>1.6</v>
      </c>
      <c r="Q8" s="29" t="s">
        <v>142</v>
      </c>
      <c r="R8" s="29" t="s">
        <v>142</v>
      </c>
      <c r="S8" s="50">
        <v>3.5000000000000003E-2</v>
      </c>
      <c r="T8" s="50">
        <v>6.0000000000000001E-3</v>
      </c>
      <c r="U8" s="50">
        <v>4.0000000000000001E-3</v>
      </c>
      <c r="V8" s="50">
        <v>3.0000000000000001E-3</v>
      </c>
      <c r="W8" s="50">
        <v>1E-3</v>
      </c>
      <c r="X8" s="51"/>
      <c r="Y8" s="52"/>
      <c r="Z8" s="52"/>
      <c r="AA8" s="42"/>
    </row>
    <row r="9" spans="1:27" ht="13.2" x14ac:dyDescent="0.25">
      <c r="A9" s="78">
        <v>43362</v>
      </c>
      <c r="B9" s="26" t="s">
        <v>138</v>
      </c>
      <c r="C9" s="26">
        <v>58.5</v>
      </c>
      <c r="D9" s="27">
        <v>69.7</v>
      </c>
      <c r="E9" s="28">
        <v>6.99</v>
      </c>
      <c r="F9" s="27">
        <v>121.7</v>
      </c>
      <c r="G9" s="28">
        <v>5.89</v>
      </c>
      <c r="H9" s="29">
        <v>1.7050000000000001</v>
      </c>
      <c r="I9" s="29">
        <v>0.86051999999999995</v>
      </c>
      <c r="J9" s="30">
        <v>0.68306</v>
      </c>
      <c r="K9" s="30">
        <v>6.3219999999999998E-2</v>
      </c>
      <c r="L9" s="28">
        <v>24.68</v>
      </c>
      <c r="M9" s="31">
        <v>0.52793999999999996</v>
      </c>
      <c r="N9" s="28">
        <f t="shared" ref="N9:N10" si="1">I9-(J9+K9)</f>
        <v>0.1142399999999999</v>
      </c>
      <c r="O9" s="29" t="s">
        <v>142</v>
      </c>
      <c r="P9" s="28">
        <v>2.2000000000000002</v>
      </c>
      <c r="Q9" s="29" t="s">
        <v>142</v>
      </c>
      <c r="R9" s="29" t="s">
        <v>142</v>
      </c>
      <c r="S9" s="50">
        <v>5.7000000000000002E-2</v>
      </c>
      <c r="T9" s="50">
        <v>0.01</v>
      </c>
      <c r="U9" s="50">
        <v>6.0000000000000001E-3</v>
      </c>
      <c r="V9" s="50">
        <v>5.0000000000000001E-3</v>
      </c>
      <c r="W9" s="50">
        <v>4.0000000000000001E-3</v>
      </c>
      <c r="X9" s="51"/>
      <c r="Y9" s="52">
        <v>-6.7375299999999996</v>
      </c>
      <c r="Z9" s="52">
        <v>-41.620600000000003</v>
      </c>
      <c r="AA9" s="42"/>
    </row>
    <row r="10" spans="1:27" ht="13.2" x14ac:dyDescent="0.25">
      <c r="A10" s="78">
        <v>43370</v>
      </c>
      <c r="B10" s="26" t="s">
        <v>138</v>
      </c>
      <c r="C10" s="26">
        <v>59.2</v>
      </c>
      <c r="D10" s="27">
        <v>70.900000000000006</v>
      </c>
      <c r="E10" s="28">
        <v>7.13</v>
      </c>
      <c r="F10" s="27">
        <v>125.6</v>
      </c>
      <c r="G10" s="28">
        <v>5.76</v>
      </c>
      <c r="H10" s="29">
        <v>2.097</v>
      </c>
      <c r="I10" s="29">
        <v>0.77324999999999999</v>
      </c>
      <c r="J10" s="30">
        <v>0.63610999999999995</v>
      </c>
      <c r="K10" s="30">
        <v>4.6559999999999997E-2</v>
      </c>
      <c r="L10" s="28">
        <v>23.4</v>
      </c>
      <c r="M10" s="31">
        <v>0.77410999999999996</v>
      </c>
      <c r="N10" s="28">
        <f t="shared" si="1"/>
        <v>9.0579999999999994E-2</v>
      </c>
      <c r="O10" s="29" t="s">
        <v>142</v>
      </c>
      <c r="P10" s="28">
        <v>1.1000000000000001</v>
      </c>
      <c r="Q10" s="29" t="s">
        <v>142</v>
      </c>
      <c r="R10" s="29" t="s">
        <v>142</v>
      </c>
      <c r="S10" s="50">
        <v>7.0999999999999994E-2</v>
      </c>
      <c r="T10" s="50">
        <v>1.2999999999999999E-2</v>
      </c>
      <c r="U10" s="50">
        <v>7.0000000000000001E-3</v>
      </c>
      <c r="V10" s="50">
        <v>7.0000000000000001E-3</v>
      </c>
      <c r="W10" s="50">
        <v>5.0000000000000001E-3</v>
      </c>
      <c r="X10" s="51"/>
      <c r="Y10" s="52">
        <v>-6.2921899999999997</v>
      </c>
      <c r="Z10" s="52">
        <v>-38.636000000000003</v>
      </c>
      <c r="AA10" s="42"/>
    </row>
    <row r="11" spans="1:27" ht="13.2" x14ac:dyDescent="0.25">
      <c r="A11" s="78">
        <v>43376</v>
      </c>
      <c r="B11" s="29" t="s">
        <v>142</v>
      </c>
      <c r="C11" s="29" t="s">
        <v>142</v>
      </c>
      <c r="D11" s="29" t="s">
        <v>142</v>
      </c>
      <c r="E11" s="29" t="s">
        <v>142</v>
      </c>
      <c r="F11" s="29" t="s">
        <v>142</v>
      </c>
      <c r="G11" s="29" t="s">
        <v>142</v>
      </c>
      <c r="H11" s="29" t="s">
        <v>142</v>
      </c>
      <c r="I11" s="29" t="s">
        <v>142</v>
      </c>
      <c r="J11" s="29" t="s">
        <v>142</v>
      </c>
      <c r="K11" s="29" t="s">
        <v>142</v>
      </c>
      <c r="L11" s="29" t="s">
        <v>142</v>
      </c>
      <c r="M11" s="29" t="s">
        <v>142</v>
      </c>
      <c r="N11" s="29" t="s">
        <v>142</v>
      </c>
      <c r="O11" s="29" t="s">
        <v>142</v>
      </c>
      <c r="P11" s="29" t="s">
        <v>142</v>
      </c>
      <c r="Q11" s="29" t="s">
        <v>142</v>
      </c>
      <c r="R11" s="29" t="s">
        <v>142</v>
      </c>
      <c r="S11" s="29" t="s">
        <v>142</v>
      </c>
      <c r="T11" s="29" t="s">
        <v>142</v>
      </c>
      <c r="U11" s="29" t="s">
        <v>142</v>
      </c>
      <c r="V11" s="29" t="s">
        <v>142</v>
      </c>
      <c r="W11" s="29" t="s">
        <v>142</v>
      </c>
      <c r="X11" s="51"/>
      <c r="Y11" s="52">
        <v>-6.3586400000000003</v>
      </c>
      <c r="Z11" s="52">
        <v>-38.918199999999999</v>
      </c>
      <c r="AA11" s="42"/>
    </row>
    <row r="12" spans="1:27" ht="13.2" x14ac:dyDescent="0.25">
      <c r="A12" s="78">
        <v>43383</v>
      </c>
      <c r="B12" s="26" t="s">
        <v>138</v>
      </c>
      <c r="C12" s="26">
        <v>57.5</v>
      </c>
      <c r="D12" s="27">
        <v>70.5</v>
      </c>
      <c r="E12" s="28">
        <v>7.24</v>
      </c>
      <c r="F12" s="27">
        <v>127.5</v>
      </c>
      <c r="G12" s="28">
        <v>6.16</v>
      </c>
      <c r="H12" s="29">
        <v>1.512</v>
      </c>
      <c r="I12" s="29">
        <v>0.81279999999999997</v>
      </c>
      <c r="J12" s="30">
        <v>0.81340000000000001</v>
      </c>
      <c r="K12" s="30">
        <v>4.7460000000000002E-2</v>
      </c>
      <c r="L12" s="28">
        <v>22.541</v>
      </c>
      <c r="M12" s="31">
        <v>2.8180200000000002</v>
      </c>
      <c r="N12" s="27">
        <v>0</v>
      </c>
      <c r="O12" s="29" t="s">
        <v>142</v>
      </c>
      <c r="P12" s="28">
        <v>1.3</v>
      </c>
      <c r="Q12" s="29" t="s">
        <v>142</v>
      </c>
      <c r="R12" s="29" t="s">
        <v>142</v>
      </c>
      <c r="S12" s="50">
        <v>3.5000000000000003E-2</v>
      </c>
      <c r="T12" s="50">
        <v>7.0000000000000001E-3</v>
      </c>
      <c r="U12" s="50">
        <v>4.0000000000000001E-3</v>
      </c>
      <c r="V12" s="50">
        <v>3.0000000000000001E-3</v>
      </c>
      <c r="W12" s="50">
        <v>3.0000000000000001E-3</v>
      </c>
      <c r="X12" s="51"/>
      <c r="Y12" s="52"/>
      <c r="Z12" s="52"/>
      <c r="AA12" s="79"/>
    </row>
    <row r="13" spans="1:27" ht="13.2" x14ac:dyDescent="0.25">
      <c r="A13" s="78">
        <v>43390</v>
      </c>
      <c r="B13" s="26" t="s">
        <v>138</v>
      </c>
      <c r="C13" s="26">
        <v>51.8</v>
      </c>
      <c r="D13" s="27">
        <v>69.900000000000006</v>
      </c>
      <c r="E13" s="28">
        <v>7.7</v>
      </c>
      <c r="F13" s="27">
        <v>116.4</v>
      </c>
      <c r="G13" s="28">
        <v>6.3</v>
      </c>
      <c r="H13" s="29">
        <v>1.5249999999999999</v>
      </c>
      <c r="I13" s="29">
        <v>0.81220000000000003</v>
      </c>
      <c r="J13" s="30">
        <v>0.80620000000000003</v>
      </c>
      <c r="K13" s="30">
        <v>4.9020000000000001E-2</v>
      </c>
      <c r="L13" s="28">
        <v>19.507999999999999</v>
      </c>
      <c r="M13" s="31">
        <v>2.0787499999999999</v>
      </c>
      <c r="N13" s="27">
        <v>0</v>
      </c>
      <c r="O13" s="29" t="s">
        <v>142</v>
      </c>
      <c r="P13" s="28">
        <v>1</v>
      </c>
      <c r="Q13" s="29" t="s">
        <v>142</v>
      </c>
      <c r="R13" s="29" t="s">
        <v>142</v>
      </c>
      <c r="S13" s="50">
        <v>4.4999999999999998E-2</v>
      </c>
      <c r="T13" s="50">
        <v>8.0000000000000002E-3</v>
      </c>
      <c r="U13" s="50">
        <v>5.0000000000000001E-3</v>
      </c>
      <c r="V13" s="50">
        <v>4.0000000000000001E-3</v>
      </c>
      <c r="W13" s="50">
        <v>3.0000000000000001E-3</v>
      </c>
      <c r="X13" s="51"/>
      <c r="Y13" s="52"/>
      <c r="Z13" s="52"/>
      <c r="AA13" s="79"/>
    </row>
    <row r="14" spans="1:27" ht="13.2" x14ac:dyDescent="0.25">
      <c r="A14" s="78">
        <v>43404</v>
      </c>
      <c r="B14" s="26" t="s">
        <v>138</v>
      </c>
      <c r="C14" s="26">
        <v>48.8</v>
      </c>
      <c r="D14" s="27">
        <v>68.400000000000006</v>
      </c>
      <c r="E14" s="28">
        <v>7.83</v>
      </c>
      <c r="F14" s="27">
        <v>113.9</v>
      </c>
      <c r="G14" s="28">
        <v>7</v>
      </c>
      <c r="H14" s="29">
        <v>2.1970000000000001</v>
      </c>
      <c r="I14" s="29">
        <v>0.75480000000000003</v>
      </c>
      <c r="J14" s="30">
        <v>0.75619000000000003</v>
      </c>
      <c r="K14" s="30">
        <v>5.9979999999999999E-2</v>
      </c>
      <c r="L14" s="28">
        <v>25.311</v>
      </c>
      <c r="M14" s="31">
        <v>1.98746</v>
      </c>
      <c r="N14" s="27">
        <v>0</v>
      </c>
      <c r="O14" s="29" t="s">
        <v>142</v>
      </c>
      <c r="P14" s="28">
        <v>0.94608695652174624</v>
      </c>
      <c r="Q14" s="29" t="s">
        <v>142</v>
      </c>
      <c r="R14" s="29" t="s">
        <v>142</v>
      </c>
      <c r="S14" s="50">
        <v>6.0999999999999999E-2</v>
      </c>
      <c r="T14" s="50">
        <v>1.0999999999999999E-2</v>
      </c>
      <c r="U14" s="50">
        <v>7.0000000000000001E-3</v>
      </c>
      <c r="V14" s="50">
        <v>6.0000000000000001E-3</v>
      </c>
      <c r="W14" s="50">
        <v>5.0000000000000001E-3</v>
      </c>
      <c r="X14" s="51"/>
      <c r="Y14" s="52"/>
      <c r="Z14" s="52"/>
      <c r="AA14" s="79"/>
    </row>
    <row r="15" spans="1:27" ht="13.2" x14ac:dyDescent="0.25">
      <c r="A15" s="78">
        <v>43418</v>
      </c>
      <c r="B15" s="26" t="s">
        <v>138</v>
      </c>
      <c r="C15" s="26">
        <v>47.5</v>
      </c>
      <c r="D15" s="27">
        <v>69.7</v>
      </c>
      <c r="E15" s="28">
        <v>8.1300000000000008</v>
      </c>
      <c r="F15" s="27">
        <v>110.1</v>
      </c>
      <c r="G15" s="28">
        <v>6.04</v>
      </c>
      <c r="H15" s="29">
        <v>2.3740000000000001</v>
      </c>
      <c r="I15" s="29">
        <v>0.88570000000000004</v>
      </c>
      <c r="J15" s="30">
        <v>0.88088999999999995</v>
      </c>
      <c r="K15" s="30">
        <v>4.6379999999999998E-2</v>
      </c>
      <c r="L15" s="28">
        <v>25.353000000000002</v>
      </c>
      <c r="M15" s="31">
        <v>1.64638</v>
      </c>
      <c r="N15" s="27">
        <v>0</v>
      </c>
      <c r="O15" s="29" t="s">
        <v>142</v>
      </c>
      <c r="P15" s="28">
        <v>1.1481481481481435</v>
      </c>
      <c r="Q15" s="29" t="s">
        <v>142</v>
      </c>
      <c r="R15" s="29" t="s">
        <v>142</v>
      </c>
      <c r="S15" s="50">
        <v>8.5999999999999993E-2</v>
      </c>
      <c r="T15" s="50">
        <v>1.9E-2</v>
      </c>
      <c r="U15" s="50">
        <v>1.0999999999999999E-2</v>
      </c>
      <c r="V15" s="50">
        <v>0.01</v>
      </c>
      <c r="W15" s="50">
        <v>8.0000000000000002E-3</v>
      </c>
      <c r="X15" s="51"/>
      <c r="Y15" s="52"/>
      <c r="Z15" s="52"/>
      <c r="AA15" s="79"/>
    </row>
    <row r="16" spans="1:27" ht="13.2" x14ac:dyDescent="0.25">
      <c r="A16" s="78">
        <v>43432</v>
      </c>
      <c r="B16" s="26" t="s">
        <v>138</v>
      </c>
      <c r="C16" s="26">
        <v>46.4</v>
      </c>
      <c r="D16" s="27">
        <v>69.5</v>
      </c>
      <c r="E16" s="28">
        <v>8.2200000000000006</v>
      </c>
      <c r="F16" s="27">
        <v>101.1</v>
      </c>
      <c r="G16" s="28">
        <v>6.23</v>
      </c>
      <c r="H16" s="29">
        <v>2.7770000000000001</v>
      </c>
      <c r="I16" s="29">
        <v>0.79372799999999999</v>
      </c>
      <c r="J16" s="30">
        <v>0.68654300000000001</v>
      </c>
      <c r="K16" s="30">
        <v>1.0185400000000001E-2</v>
      </c>
      <c r="L16" s="28">
        <v>7.5207920000000001</v>
      </c>
      <c r="M16" s="31">
        <v>0.80508199999999996</v>
      </c>
      <c r="N16" s="28">
        <f>I16-(J16+K16)</f>
        <v>9.6999599999999964E-2</v>
      </c>
      <c r="O16" s="29" t="s">
        <v>142</v>
      </c>
      <c r="P16" s="28">
        <v>1.6599999999999917</v>
      </c>
      <c r="Q16" s="29" t="s">
        <v>142</v>
      </c>
      <c r="R16" s="29" t="s">
        <v>142</v>
      </c>
      <c r="S16" s="50">
        <v>0.14099999999999999</v>
      </c>
      <c r="T16" s="50">
        <v>3.1E-2</v>
      </c>
      <c r="U16" s="50">
        <v>1.7999999999999999E-2</v>
      </c>
      <c r="V16" s="50">
        <v>1.6E-2</v>
      </c>
      <c r="W16" s="50">
        <v>1.2E-2</v>
      </c>
      <c r="X16" s="51"/>
      <c r="Y16" s="52"/>
      <c r="Z16" s="52"/>
      <c r="AA16" s="79"/>
    </row>
    <row r="17" spans="1:27" ht="13.2" x14ac:dyDescent="0.25">
      <c r="A17" s="78">
        <v>43446</v>
      </c>
      <c r="B17" s="26" t="s">
        <v>138</v>
      </c>
      <c r="C17" s="26">
        <v>43.5</v>
      </c>
      <c r="D17" s="27">
        <v>75.599999999999994</v>
      </c>
      <c r="E17" s="28">
        <v>9.31</v>
      </c>
      <c r="F17" s="27">
        <v>103.6</v>
      </c>
      <c r="G17" s="28">
        <v>9.31</v>
      </c>
      <c r="H17" s="29" t="s">
        <v>142</v>
      </c>
      <c r="I17" s="29" t="s">
        <v>142</v>
      </c>
      <c r="J17" s="29" t="s">
        <v>142</v>
      </c>
      <c r="K17" s="29" t="s">
        <v>142</v>
      </c>
      <c r="L17" s="29" t="s">
        <v>142</v>
      </c>
      <c r="M17" s="29" t="s">
        <v>142</v>
      </c>
      <c r="N17" s="29" t="s">
        <v>142</v>
      </c>
      <c r="O17" s="29" t="s">
        <v>142</v>
      </c>
      <c r="P17" s="28">
        <v>2.567088607594926</v>
      </c>
      <c r="Q17" s="29" t="s">
        <v>142</v>
      </c>
      <c r="R17" s="29" t="s">
        <v>142</v>
      </c>
      <c r="S17" s="50">
        <v>3.5999999999999997E-2</v>
      </c>
      <c r="T17" s="50">
        <v>8.0000000000000002E-3</v>
      </c>
      <c r="U17" s="50">
        <v>5.0000000000000001E-3</v>
      </c>
      <c r="V17" s="50">
        <v>4.0000000000000001E-3</v>
      </c>
      <c r="W17" s="50">
        <v>3.0000000000000001E-3</v>
      </c>
      <c r="X17" s="51"/>
      <c r="Y17" s="52"/>
      <c r="Z17" s="52"/>
      <c r="AA17" s="79"/>
    </row>
    <row r="18" spans="1:27" ht="15.75" customHeight="1" x14ac:dyDescent="0.3">
      <c r="A18" s="78">
        <v>43467</v>
      </c>
      <c r="B18" s="26" t="s">
        <v>138</v>
      </c>
      <c r="C18" s="26">
        <v>43.8</v>
      </c>
      <c r="D18" s="27">
        <v>76.3</v>
      </c>
      <c r="E18" s="28">
        <v>9.3699999999999992</v>
      </c>
      <c r="F18" s="27">
        <v>109.3</v>
      </c>
      <c r="G18" s="28">
        <v>6.05</v>
      </c>
      <c r="H18" s="29">
        <v>2.052</v>
      </c>
      <c r="I18" s="29">
        <v>0.91846499999999998</v>
      </c>
      <c r="J18" s="30">
        <v>0.82576499999999997</v>
      </c>
      <c r="K18" s="30">
        <v>4.5940000000000002E-2</v>
      </c>
      <c r="L18" s="28">
        <v>7.9067150000000002</v>
      </c>
      <c r="M18" s="31">
        <v>0.93118100000000004</v>
      </c>
      <c r="N18" s="28">
        <f t="shared" ref="N18:N23" si="2">I18-(J18+K18)</f>
        <v>4.6760000000000024E-2</v>
      </c>
      <c r="O18" s="29" t="s">
        <v>142</v>
      </c>
      <c r="P18" s="28">
        <v>1.7</v>
      </c>
      <c r="Q18" s="29" t="s">
        <v>142</v>
      </c>
      <c r="R18" s="29" t="s">
        <v>142</v>
      </c>
      <c r="S18" s="50">
        <v>8.6999999999999994E-2</v>
      </c>
      <c r="T18" s="50">
        <v>1.7000000000000001E-2</v>
      </c>
      <c r="U18" s="50">
        <v>8.9999999999999993E-3</v>
      </c>
      <c r="V18" s="50">
        <v>8.0000000000000002E-3</v>
      </c>
      <c r="W18" s="50">
        <v>6.0000000000000001E-3</v>
      </c>
      <c r="X18" s="51"/>
      <c r="Y18" s="52"/>
      <c r="Z18" s="52"/>
      <c r="AA18" s="80"/>
    </row>
    <row r="19" spans="1:27" ht="15.75" customHeight="1" x14ac:dyDescent="0.3">
      <c r="A19" s="78">
        <v>43481</v>
      </c>
      <c r="B19" s="26" t="s">
        <v>138</v>
      </c>
      <c r="C19" s="26">
        <v>42.4</v>
      </c>
      <c r="D19" s="27">
        <v>78.400000000000006</v>
      </c>
      <c r="E19" s="28">
        <v>9.81</v>
      </c>
      <c r="F19" s="27">
        <v>122.7</v>
      </c>
      <c r="G19" s="28">
        <v>6.03</v>
      </c>
      <c r="H19" s="29">
        <v>1.5269999999999999</v>
      </c>
      <c r="I19" s="29">
        <v>1.2985</v>
      </c>
      <c r="J19" s="30">
        <v>1.1960679999999999</v>
      </c>
      <c r="K19" s="30">
        <v>1.27943E-2</v>
      </c>
      <c r="L19" s="28">
        <v>5.7333749999999997</v>
      </c>
      <c r="M19" s="31">
        <v>0.73882800000000004</v>
      </c>
      <c r="N19" s="28">
        <f t="shared" si="2"/>
        <v>8.9637700000000153E-2</v>
      </c>
      <c r="O19" s="29" t="s">
        <v>142</v>
      </c>
      <c r="P19" s="28">
        <v>8.7555555555555511</v>
      </c>
      <c r="Q19" s="29">
        <v>2.0619999999999998</v>
      </c>
      <c r="R19" s="29">
        <v>0.12</v>
      </c>
      <c r="S19" s="50">
        <v>2.8000000000000001E-2</v>
      </c>
      <c r="T19" s="50">
        <v>5.0000000000000001E-3</v>
      </c>
      <c r="U19" s="50">
        <v>3.0000000000000001E-3</v>
      </c>
      <c r="V19" s="50">
        <v>3.0000000000000001E-3</v>
      </c>
      <c r="W19" s="50">
        <v>2E-3</v>
      </c>
      <c r="X19" s="51"/>
      <c r="Y19" s="52"/>
      <c r="Z19" s="52"/>
      <c r="AA19" s="80"/>
    </row>
    <row r="20" spans="1:27" ht="15.75" customHeight="1" x14ac:dyDescent="0.3">
      <c r="A20" s="78">
        <v>43495</v>
      </c>
      <c r="B20" s="26" t="s">
        <v>138</v>
      </c>
      <c r="C20" s="26">
        <v>43.8</v>
      </c>
      <c r="D20" s="27">
        <v>79.3</v>
      </c>
      <c r="E20" s="28">
        <v>9.7200000000000006</v>
      </c>
      <c r="F20" s="27">
        <v>122.8</v>
      </c>
      <c r="G20" s="28">
        <v>5.84</v>
      </c>
      <c r="H20" s="29">
        <v>1.6930000000000001</v>
      </c>
      <c r="I20" s="29">
        <v>1.2650650000000001</v>
      </c>
      <c r="J20" s="30">
        <v>1.176461</v>
      </c>
      <c r="K20" s="30">
        <v>3.9399000000000003E-2</v>
      </c>
      <c r="L20" s="28">
        <v>5.4609680000000003</v>
      </c>
      <c r="M20" s="31">
        <v>1.0607059999999999</v>
      </c>
      <c r="N20" s="28">
        <f t="shared" si="2"/>
        <v>4.9205000000000165E-2</v>
      </c>
      <c r="O20" s="29" t="s">
        <v>142</v>
      </c>
      <c r="P20" s="28">
        <v>1.3</v>
      </c>
      <c r="Q20" s="29">
        <v>0.29436000000000001</v>
      </c>
      <c r="R20" s="29">
        <v>2.1590000000000002E-2</v>
      </c>
      <c r="S20" s="50">
        <v>0.04</v>
      </c>
      <c r="T20" s="50">
        <v>7.0000000000000001E-3</v>
      </c>
      <c r="U20" s="50">
        <v>3.0000000000000001E-3</v>
      </c>
      <c r="V20" s="50">
        <v>3.0000000000000001E-3</v>
      </c>
      <c r="W20" s="50">
        <v>2E-3</v>
      </c>
      <c r="X20" s="51"/>
      <c r="Y20" s="52"/>
      <c r="Z20" s="52"/>
      <c r="AA20" s="80"/>
    </row>
    <row r="21" spans="1:27" ht="15.75" customHeight="1" x14ac:dyDescent="0.3">
      <c r="A21" s="78">
        <v>43509</v>
      </c>
      <c r="B21" s="26" t="s">
        <v>138</v>
      </c>
      <c r="C21" s="26">
        <v>41.2</v>
      </c>
      <c r="D21" s="27">
        <v>81.2</v>
      </c>
      <c r="E21" s="28">
        <v>10.34</v>
      </c>
      <c r="F21" s="27">
        <v>113.7</v>
      </c>
      <c r="G21" s="28">
        <v>5.54</v>
      </c>
      <c r="H21" s="29">
        <v>3.2559999999999998</v>
      </c>
      <c r="I21" s="29">
        <v>1.19038</v>
      </c>
      <c r="J21" s="30">
        <v>1.0940190000000001</v>
      </c>
      <c r="K21" s="30">
        <v>1.00464E-2</v>
      </c>
      <c r="L21" s="28">
        <v>4.4596879999999999</v>
      </c>
      <c r="M21" s="31">
        <v>0.57094199999999995</v>
      </c>
      <c r="N21" s="28">
        <f t="shared" si="2"/>
        <v>8.6314599999999908E-2</v>
      </c>
      <c r="O21" s="29" t="s">
        <v>142</v>
      </c>
      <c r="P21" s="28">
        <v>2</v>
      </c>
      <c r="Q21" s="29">
        <v>0.44652999999999998</v>
      </c>
      <c r="R21" s="29">
        <v>4.3679999999999997E-2</v>
      </c>
      <c r="S21" s="50">
        <v>6.6000000000000003E-2</v>
      </c>
      <c r="T21" s="50">
        <v>1.4E-2</v>
      </c>
      <c r="U21" s="50">
        <v>8.0000000000000002E-3</v>
      </c>
      <c r="V21" s="50">
        <v>7.0000000000000001E-3</v>
      </c>
      <c r="W21" s="50">
        <v>5.0000000000000001E-3</v>
      </c>
      <c r="X21" s="51"/>
      <c r="Y21" s="52"/>
      <c r="Z21" s="52"/>
      <c r="AA21" s="80"/>
    </row>
    <row r="22" spans="1:27" ht="15.75" customHeight="1" x14ac:dyDescent="0.3">
      <c r="A22" s="78">
        <v>43523</v>
      </c>
      <c r="B22" s="26" t="s">
        <v>138</v>
      </c>
      <c r="C22" s="26">
        <v>39.799999999999997</v>
      </c>
      <c r="D22" s="27">
        <v>82.8</v>
      </c>
      <c r="E22" s="28">
        <v>10.75</v>
      </c>
      <c r="F22" s="27">
        <v>126</v>
      </c>
      <c r="G22" s="28">
        <v>5.82</v>
      </c>
      <c r="H22" s="29">
        <v>1.54</v>
      </c>
      <c r="I22" s="29">
        <v>1.4264950000000001</v>
      </c>
      <c r="J22" s="30">
        <v>1.267039</v>
      </c>
      <c r="K22" s="30">
        <v>3.2698999999999999E-2</v>
      </c>
      <c r="L22" s="28">
        <v>5.2228870000000001</v>
      </c>
      <c r="M22" s="31">
        <v>0.72345199999999998</v>
      </c>
      <c r="N22" s="28">
        <f t="shared" si="2"/>
        <v>0.12675700000000001</v>
      </c>
      <c r="O22" s="29" t="s">
        <v>142</v>
      </c>
      <c r="P22" s="28">
        <v>0.7</v>
      </c>
      <c r="Q22" s="29">
        <v>0.17979999999999999</v>
      </c>
      <c r="R22" s="29">
        <v>2.2720000000000001E-2</v>
      </c>
      <c r="S22" s="50">
        <v>3.7999999999999999E-2</v>
      </c>
      <c r="T22" s="50">
        <v>8.0000000000000002E-3</v>
      </c>
      <c r="U22" s="50">
        <v>5.0000000000000001E-3</v>
      </c>
      <c r="V22" s="50">
        <v>5.0000000000000001E-3</v>
      </c>
      <c r="W22" s="50">
        <v>4.0000000000000001E-3</v>
      </c>
      <c r="X22" s="51"/>
      <c r="Y22" s="52"/>
      <c r="Z22" s="52"/>
      <c r="AA22" s="80"/>
    </row>
    <row r="23" spans="1:27" ht="13.2" x14ac:dyDescent="0.25">
      <c r="A23" s="78">
        <v>43537</v>
      </c>
      <c r="B23" s="26" t="s">
        <v>138</v>
      </c>
      <c r="C23" s="26">
        <v>43</v>
      </c>
      <c r="D23" s="27">
        <v>80.900000000000006</v>
      </c>
      <c r="E23" s="28">
        <v>10.050000000000001</v>
      </c>
      <c r="F23" s="27">
        <v>123.9</v>
      </c>
      <c r="G23" s="28">
        <v>5.99</v>
      </c>
      <c r="H23" s="29">
        <v>1.679</v>
      </c>
      <c r="I23" s="29">
        <v>1.2376320000000001</v>
      </c>
      <c r="J23" s="30">
        <v>1.172879</v>
      </c>
      <c r="K23" s="30">
        <v>2.6318999999999999E-2</v>
      </c>
      <c r="L23" s="28">
        <v>4.7281719999999998</v>
      </c>
      <c r="M23" s="31">
        <v>0.68768399999999996</v>
      </c>
      <c r="N23" s="28">
        <f t="shared" si="2"/>
        <v>3.8434000000000079E-2</v>
      </c>
      <c r="O23" s="29" t="s">
        <v>142</v>
      </c>
      <c r="P23" s="28">
        <v>0.8</v>
      </c>
      <c r="Q23" s="29">
        <v>0.23122000000000001</v>
      </c>
      <c r="R23" s="29">
        <v>1.418E-2</v>
      </c>
      <c r="S23" s="50">
        <v>3.6999999999999998E-2</v>
      </c>
      <c r="T23" s="50">
        <v>8.9999999999999993E-3</v>
      </c>
      <c r="U23" s="50">
        <v>5.0000000000000001E-3</v>
      </c>
      <c r="V23" s="50">
        <v>4.0000000000000001E-3</v>
      </c>
      <c r="W23" s="50">
        <v>3.0000000000000001E-3</v>
      </c>
      <c r="X23" s="51"/>
      <c r="Y23" s="52"/>
      <c r="Z23" s="52"/>
      <c r="AA23" s="79"/>
    </row>
    <row r="24" spans="1:27" ht="13.2" x14ac:dyDescent="0.25">
      <c r="A24" s="78">
        <v>43551</v>
      </c>
      <c r="B24" s="26" t="s">
        <v>138</v>
      </c>
      <c r="C24" s="26">
        <v>44</v>
      </c>
      <c r="D24" s="27">
        <v>82.7</v>
      </c>
      <c r="E24" s="28">
        <v>10.11</v>
      </c>
      <c r="F24" s="27">
        <v>127.6</v>
      </c>
      <c r="G24" s="28">
        <v>5.89</v>
      </c>
      <c r="H24" s="29">
        <v>3.4569999999999999</v>
      </c>
      <c r="I24" s="29">
        <v>1.0780000000000001</v>
      </c>
      <c r="J24" s="29" t="s">
        <v>142</v>
      </c>
      <c r="K24" s="30">
        <v>4.1574E-2</v>
      </c>
      <c r="L24" s="28">
        <v>5.5454540000000003</v>
      </c>
      <c r="M24" s="31">
        <v>1.070892</v>
      </c>
      <c r="N24" s="29" t="s">
        <v>142</v>
      </c>
      <c r="O24" s="29" t="s">
        <v>142</v>
      </c>
      <c r="P24" s="28">
        <v>0.8</v>
      </c>
      <c r="Q24" s="29">
        <v>0.21922</v>
      </c>
      <c r="R24" s="29">
        <v>1.014E-2</v>
      </c>
      <c r="S24" s="50">
        <v>3.5999999999999997E-2</v>
      </c>
      <c r="T24" s="50">
        <v>6.0000000000000001E-3</v>
      </c>
      <c r="U24" s="50">
        <v>4.0000000000000001E-3</v>
      </c>
      <c r="V24" s="50">
        <v>3.0000000000000001E-3</v>
      </c>
      <c r="W24" s="50">
        <v>2E-3</v>
      </c>
      <c r="X24" s="51"/>
      <c r="Y24" s="52"/>
      <c r="Z24" s="52"/>
      <c r="AA24" s="79"/>
    </row>
    <row r="25" spans="1:27" ht="13.2" x14ac:dyDescent="0.25">
      <c r="A25" s="78">
        <v>43558</v>
      </c>
      <c r="B25" s="26" t="s">
        <v>138</v>
      </c>
      <c r="C25" s="26">
        <v>47.3</v>
      </c>
      <c r="D25" s="27">
        <v>86</v>
      </c>
      <c r="E25" s="28">
        <v>10</v>
      </c>
      <c r="F25" s="27">
        <v>122</v>
      </c>
      <c r="G25" s="28">
        <v>6.1</v>
      </c>
      <c r="H25" s="29">
        <v>2.37</v>
      </c>
      <c r="I25" s="29">
        <v>1.2</v>
      </c>
      <c r="J25" s="30">
        <v>1.1910000000000001</v>
      </c>
      <c r="K25" s="30">
        <v>0.04</v>
      </c>
      <c r="L25" s="28">
        <v>8.6999999999999993</v>
      </c>
      <c r="M25" s="31">
        <v>1.73</v>
      </c>
      <c r="N25" s="27">
        <v>0</v>
      </c>
      <c r="O25" s="29" t="s">
        <v>142</v>
      </c>
      <c r="P25" s="28">
        <v>1.6</v>
      </c>
      <c r="Q25" s="29">
        <v>0.37</v>
      </c>
      <c r="R25" s="29">
        <v>0.03</v>
      </c>
      <c r="S25" s="50">
        <v>6.4000000000000001E-2</v>
      </c>
      <c r="T25" s="50">
        <v>1.4E-2</v>
      </c>
      <c r="U25" s="50">
        <v>8.0000000000000002E-3</v>
      </c>
      <c r="V25" s="50">
        <v>7.0000000000000001E-3</v>
      </c>
      <c r="W25" s="50">
        <v>6.0000000000000001E-3</v>
      </c>
      <c r="X25" s="51"/>
      <c r="Y25" s="52"/>
      <c r="Z25" s="52"/>
      <c r="AA25" s="79"/>
    </row>
    <row r="26" spans="1:27" ht="13.2" x14ac:dyDescent="0.25">
      <c r="A26" s="78">
        <v>43565</v>
      </c>
      <c r="B26" s="26" t="s">
        <v>138</v>
      </c>
      <c r="C26" s="26">
        <v>48.8</v>
      </c>
      <c r="D26" s="27">
        <v>78</v>
      </c>
      <c r="E26" s="28">
        <v>9</v>
      </c>
      <c r="F26" s="27">
        <v>126</v>
      </c>
      <c r="G26" s="28">
        <v>5.8</v>
      </c>
      <c r="H26" s="29">
        <v>1.97</v>
      </c>
      <c r="I26" s="29">
        <v>1.2</v>
      </c>
      <c r="J26" s="30">
        <v>1.1839999999999999</v>
      </c>
      <c r="K26" s="30">
        <v>2.9000000000000001E-2</v>
      </c>
      <c r="L26" s="28">
        <v>9.1</v>
      </c>
      <c r="M26" s="31">
        <v>0.83</v>
      </c>
      <c r="N26" s="27">
        <v>0</v>
      </c>
      <c r="O26" s="29" t="s">
        <v>142</v>
      </c>
      <c r="P26" s="28">
        <v>0.9</v>
      </c>
      <c r="Q26" s="29">
        <v>0.25</v>
      </c>
      <c r="R26" s="29">
        <v>0.06</v>
      </c>
      <c r="S26" s="50">
        <v>0.06</v>
      </c>
      <c r="T26" s="50">
        <v>1.0999999999999999E-2</v>
      </c>
      <c r="U26" s="50">
        <v>6.0000000000000001E-3</v>
      </c>
      <c r="V26" s="50">
        <v>5.0000000000000001E-3</v>
      </c>
      <c r="W26" s="50">
        <v>4.0000000000000001E-3</v>
      </c>
      <c r="X26" s="51"/>
      <c r="Y26" s="52"/>
      <c r="Z26" s="52"/>
      <c r="AA26" s="79"/>
    </row>
    <row r="27" spans="1:27" ht="13.2" x14ac:dyDescent="0.25">
      <c r="A27" s="78">
        <v>43572</v>
      </c>
      <c r="B27" s="26" t="s">
        <v>138</v>
      </c>
      <c r="C27" s="26">
        <v>53.7</v>
      </c>
      <c r="D27" s="27">
        <v>86</v>
      </c>
      <c r="E27" s="28">
        <v>9.1999999999999993</v>
      </c>
      <c r="F27" s="27">
        <v>123</v>
      </c>
      <c r="G27" s="28">
        <v>6.2</v>
      </c>
      <c r="H27" s="29">
        <v>2.16</v>
      </c>
      <c r="I27" s="29">
        <v>1.2</v>
      </c>
      <c r="J27" s="30">
        <v>1.159</v>
      </c>
      <c r="K27" s="30">
        <v>4.1000000000000002E-2</v>
      </c>
      <c r="L27" s="28">
        <v>8.6999999999999993</v>
      </c>
      <c r="M27" s="31">
        <v>0.72</v>
      </c>
      <c r="N27" s="28">
        <f>I27-(J27+K27)</f>
        <v>0</v>
      </c>
      <c r="O27" s="29" t="s">
        <v>142</v>
      </c>
      <c r="P27" s="28">
        <v>1.7</v>
      </c>
      <c r="Q27" s="29">
        <v>0.4</v>
      </c>
      <c r="R27" s="29">
        <v>0.04</v>
      </c>
      <c r="S27" s="50">
        <v>6.8000000000000005E-2</v>
      </c>
      <c r="T27" s="50">
        <v>1.4999999999999999E-2</v>
      </c>
      <c r="U27" s="50">
        <v>8.9999999999999993E-3</v>
      </c>
      <c r="V27" s="50">
        <v>8.0000000000000002E-3</v>
      </c>
      <c r="W27" s="50">
        <v>6.0000000000000001E-3</v>
      </c>
      <c r="X27" s="51"/>
      <c r="Y27" s="52"/>
      <c r="Z27" s="52"/>
      <c r="AA27" s="79"/>
    </row>
    <row r="28" spans="1:27" ht="13.2" x14ac:dyDescent="0.25">
      <c r="A28" s="78">
        <v>43579</v>
      </c>
      <c r="B28" s="26" t="s">
        <v>138</v>
      </c>
      <c r="C28" s="26">
        <v>53.5</v>
      </c>
      <c r="D28" s="27">
        <v>81</v>
      </c>
      <c r="E28" s="28">
        <v>8.8000000000000007</v>
      </c>
      <c r="F28" s="27">
        <v>125</v>
      </c>
      <c r="G28" s="28">
        <v>6</v>
      </c>
      <c r="H28" s="29">
        <v>2.29</v>
      </c>
      <c r="I28" s="29">
        <v>1.1000000000000001</v>
      </c>
      <c r="J28" s="30">
        <v>1.1100000000000001</v>
      </c>
      <c r="K28" s="30">
        <v>4.3999999999999997E-2</v>
      </c>
      <c r="L28" s="28">
        <v>9.4</v>
      </c>
      <c r="M28" s="31">
        <v>1.08</v>
      </c>
      <c r="N28" s="27">
        <v>0</v>
      </c>
      <c r="O28" s="29" t="s">
        <v>142</v>
      </c>
      <c r="P28" s="28">
        <v>1.7</v>
      </c>
      <c r="Q28" s="29">
        <v>0.43</v>
      </c>
      <c r="R28" s="29">
        <v>0.04</v>
      </c>
      <c r="S28" s="50">
        <v>7.9000000000000001E-2</v>
      </c>
      <c r="T28" s="50">
        <v>1.9E-2</v>
      </c>
      <c r="U28" s="50">
        <v>1.2E-2</v>
      </c>
      <c r="V28" s="50">
        <v>0.01</v>
      </c>
      <c r="W28" s="50">
        <v>8.0000000000000002E-3</v>
      </c>
      <c r="X28" s="51"/>
      <c r="Y28" s="52"/>
      <c r="Z28" s="52"/>
      <c r="AA28" s="79"/>
    </row>
    <row r="29" spans="1:27" ht="13.2" x14ac:dyDescent="0.25">
      <c r="A29" s="78">
        <v>43586</v>
      </c>
      <c r="B29" s="26" t="s">
        <v>138</v>
      </c>
      <c r="C29" s="26">
        <v>49.7</v>
      </c>
      <c r="D29" s="27">
        <v>82</v>
      </c>
      <c r="E29" s="28">
        <v>9.3000000000000007</v>
      </c>
      <c r="F29" s="27">
        <v>125</v>
      </c>
      <c r="G29" s="28">
        <v>5.7</v>
      </c>
      <c r="H29" s="29">
        <v>2.56</v>
      </c>
      <c r="I29" s="29">
        <v>1</v>
      </c>
      <c r="J29" s="30">
        <v>1.095</v>
      </c>
      <c r="K29" s="30">
        <v>4.5999999999999999E-2</v>
      </c>
      <c r="L29" s="28">
        <v>13.1</v>
      </c>
      <c r="M29" s="31">
        <v>0.81</v>
      </c>
      <c r="N29" s="27">
        <v>0</v>
      </c>
      <c r="O29" s="29" t="s">
        <v>142</v>
      </c>
      <c r="P29" s="28">
        <v>1.6</v>
      </c>
      <c r="Q29" s="29">
        <v>0.38</v>
      </c>
      <c r="R29" s="29">
        <v>0.03</v>
      </c>
      <c r="S29" s="50">
        <v>2.8000000000000001E-2</v>
      </c>
      <c r="T29" s="50">
        <v>8.0000000000000002E-3</v>
      </c>
      <c r="U29" s="50">
        <v>6.0000000000000001E-3</v>
      </c>
      <c r="V29" s="50">
        <v>4.0000000000000001E-3</v>
      </c>
      <c r="W29" s="50">
        <v>3.0000000000000001E-3</v>
      </c>
      <c r="X29" s="51"/>
      <c r="Y29" s="52"/>
      <c r="Z29" s="52"/>
      <c r="AA29" s="79"/>
    </row>
    <row r="30" spans="1:27" ht="13.2" x14ac:dyDescent="0.25">
      <c r="A30" s="78">
        <v>43593</v>
      </c>
      <c r="B30" s="26" t="s">
        <v>138</v>
      </c>
      <c r="C30" s="26">
        <v>55.5</v>
      </c>
      <c r="D30" s="27">
        <v>82</v>
      </c>
      <c r="E30" s="28">
        <v>8.6999999999999993</v>
      </c>
      <c r="F30" s="27">
        <v>126</v>
      </c>
      <c r="G30" s="28">
        <v>5.5</v>
      </c>
      <c r="H30" s="29">
        <v>3.04</v>
      </c>
      <c r="I30" s="29">
        <v>1</v>
      </c>
      <c r="J30" s="30">
        <v>1.016</v>
      </c>
      <c r="K30" s="30">
        <v>1.4E-2</v>
      </c>
      <c r="L30" s="28">
        <v>12.7</v>
      </c>
      <c r="M30" s="31">
        <v>1.18</v>
      </c>
      <c r="N30" s="27">
        <v>0</v>
      </c>
      <c r="O30" s="29" t="s">
        <v>142</v>
      </c>
      <c r="P30" s="28">
        <v>1.7</v>
      </c>
      <c r="Q30" s="29">
        <v>0.39</v>
      </c>
      <c r="R30" s="29">
        <v>0.05</v>
      </c>
      <c r="S30" s="50">
        <v>7.2999999999999995E-2</v>
      </c>
      <c r="T30" s="50">
        <v>1.4999999999999999E-2</v>
      </c>
      <c r="U30" s="50">
        <v>8.0000000000000002E-3</v>
      </c>
      <c r="V30" s="50">
        <v>7.0000000000000001E-3</v>
      </c>
      <c r="W30" s="50">
        <v>5.0000000000000001E-3</v>
      </c>
      <c r="X30" s="51"/>
      <c r="Y30" s="52"/>
      <c r="Z30" s="52"/>
      <c r="AA30" s="79"/>
    </row>
    <row r="31" spans="1:27" ht="13.2" x14ac:dyDescent="0.25">
      <c r="A31" s="78">
        <v>43600</v>
      </c>
      <c r="B31" s="26" t="s">
        <v>138</v>
      </c>
      <c r="C31" s="26">
        <v>50.7</v>
      </c>
      <c r="D31" s="27">
        <v>81</v>
      </c>
      <c r="E31" s="28">
        <v>9.1</v>
      </c>
      <c r="F31" s="27">
        <v>110</v>
      </c>
      <c r="G31" s="28">
        <v>5.7</v>
      </c>
      <c r="H31" s="29">
        <v>2.7</v>
      </c>
      <c r="I31" s="29">
        <v>1</v>
      </c>
      <c r="J31" s="30">
        <v>0.98599999999999999</v>
      </c>
      <c r="K31" s="30">
        <v>4.4999999999999998E-2</v>
      </c>
      <c r="L31" s="28">
        <v>11.9</v>
      </c>
      <c r="M31" s="31">
        <v>1.1299999999999999</v>
      </c>
      <c r="N31" s="27">
        <v>0</v>
      </c>
      <c r="O31" s="29" t="s">
        <v>142</v>
      </c>
      <c r="P31" s="28">
        <v>2.2999999999999998</v>
      </c>
      <c r="Q31" s="29">
        <v>0.55000000000000004</v>
      </c>
      <c r="R31" s="29">
        <v>0.06</v>
      </c>
      <c r="S31" s="50">
        <v>9.0999999999999998E-2</v>
      </c>
      <c r="T31" s="50">
        <v>1.7999999999999999E-2</v>
      </c>
      <c r="U31" s="50">
        <v>0.01</v>
      </c>
      <c r="V31" s="50">
        <v>8.9999999999999993E-3</v>
      </c>
      <c r="W31" s="50">
        <v>7.0000000000000001E-3</v>
      </c>
      <c r="X31" s="51"/>
      <c r="Y31" s="52"/>
      <c r="Z31" s="52"/>
      <c r="AA31" s="79"/>
    </row>
    <row r="32" spans="1:27" ht="13.2" x14ac:dyDescent="0.25">
      <c r="A32" s="78">
        <v>43607</v>
      </c>
      <c r="B32" s="26" t="s">
        <v>138</v>
      </c>
      <c r="C32" s="26">
        <v>55.6</v>
      </c>
      <c r="D32" s="27">
        <v>80</v>
      </c>
      <c r="E32" s="28">
        <v>8.4</v>
      </c>
      <c r="F32" s="27">
        <v>125</v>
      </c>
      <c r="G32" s="28">
        <v>6.3</v>
      </c>
      <c r="H32" s="29">
        <v>2.83</v>
      </c>
      <c r="I32" s="29">
        <v>1</v>
      </c>
      <c r="J32" s="30">
        <v>0.98899999999999999</v>
      </c>
      <c r="K32" s="30">
        <v>2.3E-2</v>
      </c>
      <c r="L32" s="28">
        <v>13.7</v>
      </c>
      <c r="M32" s="31">
        <v>2.5099999999999998</v>
      </c>
      <c r="N32" s="27">
        <v>0</v>
      </c>
      <c r="O32" s="29" t="s">
        <v>142</v>
      </c>
      <c r="P32" s="28">
        <v>0.6</v>
      </c>
      <c r="Q32" s="29">
        <v>0.52</v>
      </c>
      <c r="R32" s="29">
        <v>0.05</v>
      </c>
      <c r="S32" s="50">
        <v>6.4000000000000001E-2</v>
      </c>
      <c r="T32" s="50">
        <v>1.2999999999999999E-2</v>
      </c>
      <c r="U32" s="50">
        <v>8.0000000000000002E-3</v>
      </c>
      <c r="V32" s="50">
        <v>7.0000000000000001E-3</v>
      </c>
      <c r="W32" s="50">
        <v>5.0000000000000001E-3</v>
      </c>
      <c r="X32" s="51"/>
      <c r="Y32" s="52"/>
      <c r="Z32" s="52"/>
      <c r="AA32" s="79"/>
    </row>
    <row r="33" spans="1:27" ht="13.2" x14ac:dyDescent="0.25">
      <c r="A33" s="78">
        <v>43614</v>
      </c>
      <c r="B33" s="26" t="s">
        <v>138</v>
      </c>
      <c r="C33" s="26">
        <v>54.3</v>
      </c>
      <c r="D33" s="27">
        <v>76</v>
      </c>
      <c r="E33" s="28">
        <v>8.1</v>
      </c>
      <c r="F33" s="27">
        <v>130</v>
      </c>
      <c r="G33" s="28">
        <v>6.2</v>
      </c>
      <c r="H33" s="29">
        <v>3.36</v>
      </c>
      <c r="I33" s="29">
        <v>1</v>
      </c>
      <c r="J33" s="30">
        <v>1.016</v>
      </c>
      <c r="K33" s="30">
        <v>4.7E-2</v>
      </c>
      <c r="L33" s="28">
        <v>12</v>
      </c>
      <c r="M33" s="31">
        <v>1.47</v>
      </c>
      <c r="N33" s="27">
        <v>0</v>
      </c>
      <c r="O33" s="29" t="s">
        <v>142</v>
      </c>
      <c r="P33" s="28">
        <v>1.2</v>
      </c>
      <c r="Q33" s="29">
        <v>0.56000000000000005</v>
      </c>
      <c r="R33" s="29">
        <v>0.04</v>
      </c>
      <c r="S33" s="50">
        <v>7.0000000000000007E-2</v>
      </c>
      <c r="T33" s="50">
        <v>1.4999999999999999E-2</v>
      </c>
      <c r="U33" s="50">
        <v>8.9999999999999993E-3</v>
      </c>
      <c r="V33" s="50">
        <v>8.0000000000000002E-3</v>
      </c>
      <c r="W33" s="50">
        <v>6.0000000000000001E-3</v>
      </c>
      <c r="X33" s="51"/>
      <c r="Y33" s="52"/>
      <c r="Z33" s="52"/>
      <c r="AA33" s="79"/>
    </row>
    <row r="34" spans="1:27" ht="13.2" x14ac:dyDescent="0.25">
      <c r="A34" s="78">
        <v>43621</v>
      </c>
      <c r="B34" s="26" t="s">
        <v>138</v>
      </c>
      <c r="C34" s="26">
        <v>56.4</v>
      </c>
      <c r="D34" s="27">
        <v>71</v>
      </c>
      <c r="E34" s="28">
        <v>7.3</v>
      </c>
      <c r="F34" s="27">
        <v>126</v>
      </c>
      <c r="G34" s="28">
        <v>6</v>
      </c>
      <c r="H34" s="29">
        <v>2.34</v>
      </c>
      <c r="I34" s="29">
        <v>1</v>
      </c>
      <c r="J34" s="30">
        <v>0.91</v>
      </c>
      <c r="K34" s="30">
        <v>7.4999999999999997E-2</v>
      </c>
      <c r="L34" s="28">
        <v>9.1999999999999993</v>
      </c>
      <c r="M34" s="31">
        <v>1.21</v>
      </c>
      <c r="N34" s="28">
        <f t="shared" ref="N34:N37" si="3">I34-(J34+K34)</f>
        <v>1.5000000000000013E-2</v>
      </c>
      <c r="O34" s="29" t="s">
        <v>142</v>
      </c>
      <c r="P34" s="28">
        <v>1.7</v>
      </c>
      <c r="Q34" s="29">
        <v>0.66</v>
      </c>
      <c r="R34" s="29">
        <v>0.05</v>
      </c>
      <c r="S34" s="50">
        <v>6.4000000000000001E-2</v>
      </c>
      <c r="T34" s="50">
        <v>1.4E-2</v>
      </c>
      <c r="U34" s="50">
        <v>8.9999999999999993E-3</v>
      </c>
      <c r="V34" s="50">
        <v>7.0000000000000001E-3</v>
      </c>
      <c r="W34" s="50">
        <v>5.0000000000000001E-3</v>
      </c>
      <c r="X34" s="51"/>
      <c r="Y34" s="52"/>
      <c r="Z34" s="52"/>
      <c r="AA34" s="79"/>
    </row>
    <row r="35" spans="1:27" ht="13.2" x14ac:dyDescent="0.25">
      <c r="A35" s="78">
        <v>43628</v>
      </c>
      <c r="B35" s="26" t="s">
        <v>138</v>
      </c>
      <c r="C35" s="26">
        <v>57.3</v>
      </c>
      <c r="D35" s="27">
        <v>69</v>
      </c>
      <c r="E35" s="28">
        <v>7.1</v>
      </c>
      <c r="F35" s="27">
        <v>112</v>
      </c>
      <c r="G35" s="28">
        <v>5.8</v>
      </c>
      <c r="H35" s="29">
        <v>4.8499999999999996</v>
      </c>
      <c r="I35" s="29">
        <v>0.8</v>
      </c>
      <c r="J35" s="30">
        <v>0.67800000000000005</v>
      </c>
      <c r="K35" s="30">
        <v>5.0999999999999997E-2</v>
      </c>
      <c r="L35" s="28">
        <v>13.5</v>
      </c>
      <c r="M35" s="31">
        <v>1.7</v>
      </c>
      <c r="N35" s="28">
        <f t="shared" si="3"/>
        <v>7.0999999999999952E-2</v>
      </c>
      <c r="O35" s="29" t="s">
        <v>142</v>
      </c>
      <c r="P35" s="28">
        <v>1.3</v>
      </c>
      <c r="Q35" s="29">
        <v>0.81</v>
      </c>
      <c r="R35" s="29">
        <v>0.06</v>
      </c>
      <c r="S35" s="50">
        <v>0.182</v>
      </c>
      <c r="T35" s="50">
        <v>3.7999999999999999E-2</v>
      </c>
      <c r="U35" s="50">
        <v>2.1000000000000001E-2</v>
      </c>
      <c r="V35" s="50">
        <v>1.7999999999999999E-2</v>
      </c>
      <c r="W35" s="50">
        <v>1.4E-2</v>
      </c>
      <c r="X35" s="51"/>
      <c r="Y35" s="52"/>
      <c r="Z35" s="52"/>
      <c r="AA35" s="79"/>
    </row>
    <row r="36" spans="1:27" ht="13.2" x14ac:dyDescent="0.25">
      <c r="A36" s="78">
        <v>43635</v>
      </c>
      <c r="B36" s="26" t="s">
        <v>138</v>
      </c>
      <c r="C36" s="26">
        <v>57.9</v>
      </c>
      <c r="D36" s="27">
        <v>71</v>
      </c>
      <c r="E36" s="28">
        <v>7.2</v>
      </c>
      <c r="F36" s="27">
        <v>119</v>
      </c>
      <c r="G36" s="28">
        <v>5.8</v>
      </c>
      <c r="H36" s="29">
        <v>3.17</v>
      </c>
      <c r="I36" s="29">
        <v>0.9</v>
      </c>
      <c r="J36" s="30">
        <v>0.79500000000000004</v>
      </c>
      <c r="K36" s="30">
        <v>7.3999999999999996E-2</v>
      </c>
      <c r="L36" s="28">
        <v>7</v>
      </c>
      <c r="M36" s="31">
        <v>1</v>
      </c>
      <c r="N36" s="28">
        <f t="shared" si="3"/>
        <v>3.1000000000000028E-2</v>
      </c>
      <c r="O36" s="29" t="s">
        <v>142</v>
      </c>
      <c r="P36" s="28">
        <v>2</v>
      </c>
      <c r="Q36" s="29">
        <v>0.82</v>
      </c>
      <c r="R36" s="29">
        <v>0.05</v>
      </c>
      <c r="S36" s="50">
        <v>0.16300000000000001</v>
      </c>
      <c r="T36" s="50">
        <v>0.04</v>
      </c>
      <c r="U36" s="50">
        <v>2.4E-2</v>
      </c>
      <c r="V36" s="50">
        <v>2.1000000000000001E-2</v>
      </c>
      <c r="W36" s="50">
        <v>1.6E-2</v>
      </c>
      <c r="X36" s="51"/>
      <c r="Y36" s="52"/>
      <c r="Z36" s="52"/>
      <c r="AA36" s="79"/>
    </row>
    <row r="37" spans="1:27" ht="13.2" x14ac:dyDescent="0.25">
      <c r="A37" s="78">
        <v>43642</v>
      </c>
      <c r="B37" s="26" t="s">
        <v>138</v>
      </c>
      <c r="C37" s="26">
        <v>60.4</v>
      </c>
      <c r="D37" s="27">
        <v>70</v>
      </c>
      <c r="E37" s="28">
        <v>6.9</v>
      </c>
      <c r="F37" s="27">
        <v>109</v>
      </c>
      <c r="G37" s="28">
        <v>5.8</v>
      </c>
      <c r="H37" s="29">
        <v>4.71</v>
      </c>
      <c r="I37" s="29">
        <v>0.8</v>
      </c>
      <c r="J37" s="30">
        <v>0.70399999999999996</v>
      </c>
      <c r="K37" s="30">
        <v>4.9000000000000002E-2</v>
      </c>
      <c r="L37" s="28">
        <v>8.6</v>
      </c>
      <c r="M37" s="31">
        <v>1.07</v>
      </c>
      <c r="N37" s="28">
        <f t="shared" si="3"/>
        <v>4.7000000000000042E-2</v>
      </c>
      <c r="O37" s="29" t="s">
        <v>142</v>
      </c>
      <c r="P37" s="28">
        <v>1.3</v>
      </c>
      <c r="Q37" s="29">
        <v>0.65</v>
      </c>
      <c r="R37" s="29">
        <v>0.05</v>
      </c>
      <c r="S37" s="50">
        <v>0.221</v>
      </c>
      <c r="T37" s="50">
        <v>4.9000000000000002E-2</v>
      </c>
      <c r="U37" s="50">
        <v>2.8000000000000001E-2</v>
      </c>
      <c r="V37" s="50">
        <v>2.4E-2</v>
      </c>
      <c r="W37" s="50">
        <v>1.7999999999999999E-2</v>
      </c>
      <c r="X37" s="51"/>
      <c r="Y37" s="52"/>
      <c r="Z37" s="52"/>
      <c r="AA37" s="79"/>
    </row>
    <row r="38" spans="1:27" ht="13.2" x14ac:dyDescent="0.25">
      <c r="A38" s="78">
        <v>43649</v>
      </c>
      <c r="B38" s="26" t="s">
        <v>138</v>
      </c>
      <c r="C38" s="26">
        <v>59.9</v>
      </c>
      <c r="D38" s="27">
        <v>69</v>
      </c>
      <c r="E38" s="28">
        <v>6.9</v>
      </c>
      <c r="F38" s="27">
        <v>123</v>
      </c>
      <c r="G38" s="28">
        <v>5.5</v>
      </c>
      <c r="H38" s="29">
        <v>2.77</v>
      </c>
      <c r="I38" s="29">
        <v>0.8</v>
      </c>
      <c r="J38" s="30">
        <v>0.81399999999999995</v>
      </c>
      <c r="K38" s="30">
        <v>7.8E-2</v>
      </c>
      <c r="L38" s="28">
        <v>7.7</v>
      </c>
      <c r="M38" s="31">
        <v>1.51</v>
      </c>
      <c r="N38" s="27">
        <v>0</v>
      </c>
      <c r="O38" s="29" t="s">
        <v>142</v>
      </c>
      <c r="P38" s="28">
        <v>1.8</v>
      </c>
      <c r="Q38" s="29">
        <v>0.61</v>
      </c>
      <c r="R38" s="29">
        <v>0.03</v>
      </c>
      <c r="S38" s="50">
        <v>9.8000000000000004E-2</v>
      </c>
      <c r="T38" s="50">
        <v>2.1999999999999999E-2</v>
      </c>
      <c r="U38" s="50">
        <v>1.2999999999999999E-2</v>
      </c>
      <c r="V38" s="50">
        <v>1.0999999999999999E-2</v>
      </c>
      <c r="W38" s="50">
        <v>8.0000000000000002E-3</v>
      </c>
      <c r="X38" s="51"/>
      <c r="Y38" s="52"/>
      <c r="Z38" s="52"/>
      <c r="AA38" s="79"/>
    </row>
    <row r="39" spans="1:27" ht="13.2" x14ac:dyDescent="0.25">
      <c r="A39" s="78">
        <v>43656</v>
      </c>
      <c r="B39" s="26" t="s">
        <v>138</v>
      </c>
      <c r="C39" s="26">
        <v>60.5</v>
      </c>
      <c r="D39" s="27">
        <v>69</v>
      </c>
      <c r="E39" s="28">
        <v>6.8</v>
      </c>
      <c r="F39" s="27">
        <v>123</v>
      </c>
      <c r="G39" s="28">
        <v>5.5</v>
      </c>
      <c r="H39" s="29">
        <v>1.98</v>
      </c>
      <c r="I39" s="29">
        <v>0.9</v>
      </c>
      <c r="J39" s="30">
        <v>0.77400000000000002</v>
      </c>
      <c r="K39" s="30">
        <v>6.4000000000000001E-2</v>
      </c>
      <c r="L39" s="28">
        <v>5.8</v>
      </c>
      <c r="M39" s="31">
        <v>0.96</v>
      </c>
      <c r="N39" s="28">
        <f t="shared" ref="N39:N44" si="4">I39-(J39+K39)</f>
        <v>6.1999999999999944E-2</v>
      </c>
      <c r="O39" s="29" t="s">
        <v>142</v>
      </c>
      <c r="P39" s="28">
        <v>1.8</v>
      </c>
      <c r="Q39" s="29">
        <v>0.4</v>
      </c>
      <c r="R39" s="29">
        <v>0.05</v>
      </c>
      <c r="S39" s="50">
        <v>0.08</v>
      </c>
      <c r="T39" s="50">
        <v>1.7999999999999999E-2</v>
      </c>
      <c r="U39" s="50">
        <v>0.01</v>
      </c>
      <c r="V39" s="50">
        <v>8.9999999999999993E-3</v>
      </c>
      <c r="W39" s="50">
        <v>7.0000000000000001E-3</v>
      </c>
      <c r="X39" s="51"/>
      <c r="Y39" s="52"/>
      <c r="Z39" s="52"/>
      <c r="AA39" s="79"/>
    </row>
    <row r="40" spans="1:27" ht="13.2" x14ac:dyDescent="0.25">
      <c r="A40" s="78">
        <v>43663</v>
      </c>
      <c r="B40" s="26" t="s">
        <v>138</v>
      </c>
      <c r="C40" s="26">
        <v>62.4</v>
      </c>
      <c r="D40" s="27">
        <v>75</v>
      </c>
      <c r="E40" s="28">
        <v>7.3</v>
      </c>
      <c r="F40" s="27">
        <v>123</v>
      </c>
      <c r="G40" s="28">
        <v>5.8</v>
      </c>
      <c r="H40" s="29">
        <v>2.38</v>
      </c>
      <c r="I40" s="29">
        <v>1</v>
      </c>
      <c r="J40" s="30">
        <v>0.81100000000000005</v>
      </c>
      <c r="K40" s="30">
        <v>6.8000000000000005E-2</v>
      </c>
      <c r="L40" s="28">
        <v>5.5</v>
      </c>
      <c r="M40" s="31">
        <v>1.51</v>
      </c>
      <c r="N40" s="28">
        <f t="shared" si="4"/>
        <v>0.121</v>
      </c>
      <c r="O40" s="29" t="s">
        <v>142</v>
      </c>
      <c r="P40" s="28">
        <v>3.2</v>
      </c>
      <c r="Q40" s="29">
        <v>0.44</v>
      </c>
      <c r="R40" s="29">
        <v>0.02</v>
      </c>
      <c r="S40" s="50">
        <v>8.2000000000000003E-2</v>
      </c>
      <c r="T40" s="50">
        <v>0.02</v>
      </c>
      <c r="U40" s="50">
        <v>1.2E-2</v>
      </c>
      <c r="V40" s="50">
        <v>0.01</v>
      </c>
      <c r="W40" s="50">
        <v>8.0000000000000002E-3</v>
      </c>
      <c r="X40" s="51"/>
      <c r="Y40" s="52"/>
      <c r="Z40" s="52"/>
      <c r="AA40" s="79"/>
    </row>
    <row r="41" spans="1:27" ht="13.2" x14ac:dyDescent="0.25">
      <c r="A41" s="78">
        <v>43670</v>
      </c>
      <c r="B41" s="26" t="s">
        <v>138</v>
      </c>
      <c r="C41" s="26">
        <v>60.6</v>
      </c>
      <c r="D41" s="27">
        <v>68</v>
      </c>
      <c r="E41" s="28">
        <v>6.7</v>
      </c>
      <c r="F41" s="27">
        <v>102</v>
      </c>
      <c r="G41" s="28">
        <v>5.5</v>
      </c>
      <c r="H41" s="29">
        <v>5.07</v>
      </c>
      <c r="I41" s="29">
        <v>0.7</v>
      </c>
      <c r="J41" s="30">
        <v>0.48699999999999999</v>
      </c>
      <c r="K41" s="30">
        <v>6.6000000000000003E-2</v>
      </c>
      <c r="L41" s="28">
        <v>6</v>
      </c>
      <c r="M41" s="31">
        <v>0.68</v>
      </c>
      <c r="N41" s="28">
        <f t="shared" si="4"/>
        <v>0.14700000000000002</v>
      </c>
      <c r="O41" s="29" t="s">
        <v>142</v>
      </c>
      <c r="P41" s="28">
        <v>2.1</v>
      </c>
      <c r="Q41" s="29">
        <v>0.82</v>
      </c>
      <c r="R41" s="29" t="s">
        <v>142</v>
      </c>
      <c r="S41" s="50">
        <v>0.23300000000000001</v>
      </c>
      <c r="T41" s="50">
        <v>0.05</v>
      </c>
      <c r="U41" s="50">
        <v>2.9000000000000001E-2</v>
      </c>
      <c r="V41" s="50">
        <v>2.5000000000000001E-2</v>
      </c>
      <c r="W41" s="50">
        <v>1.7999999999999999E-2</v>
      </c>
      <c r="X41" s="51"/>
      <c r="Y41" s="52"/>
      <c r="Z41" s="52"/>
      <c r="AA41" s="79"/>
    </row>
    <row r="42" spans="1:27" ht="13.2" x14ac:dyDescent="0.25">
      <c r="A42" s="78">
        <v>43677</v>
      </c>
      <c r="B42" s="26" t="s">
        <v>138</v>
      </c>
      <c r="C42" s="26">
        <v>63.5</v>
      </c>
      <c r="D42" s="27">
        <v>67</v>
      </c>
      <c r="E42" s="28">
        <v>6.5</v>
      </c>
      <c r="F42" s="27">
        <v>121</v>
      </c>
      <c r="G42" s="28">
        <v>6.7</v>
      </c>
      <c r="H42" s="29">
        <v>2.96</v>
      </c>
      <c r="I42" s="29">
        <v>0.9</v>
      </c>
      <c r="J42" s="30">
        <v>0.73799999999999999</v>
      </c>
      <c r="K42" s="30">
        <v>6.6000000000000003E-2</v>
      </c>
      <c r="L42" s="28">
        <v>4.8</v>
      </c>
      <c r="M42" s="31">
        <v>1.25</v>
      </c>
      <c r="N42" s="28">
        <f t="shared" si="4"/>
        <v>9.5999999999999974E-2</v>
      </c>
      <c r="O42" s="29" t="s">
        <v>142</v>
      </c>
      <c r="P42" s="28">
        <v>1.8</v>
      </c>
      <c r="Q42" s="29">
        <v>0.55000000000000004</v>
      </c>
      <c r="R42" s="29">
        <v>0.01</v>
      </c>
      <c r="S42" s="50">
        <v>7.3999999999999996E-2</v>
      </c>
      <c r="T42" s="50">
        <v>1.6E-2</v>
      </c>
      <c r="U42" s="50">
        <v>8.9999999999999993E-3</v>
      </c>
      <c r="V42" s="50">
        <v>7.0000000000000001E-3</v>
      </c>
      <c r="W42" s="50">
        <v>5.0000000000000001E-3</v>
      </c>
      <c r="X42" s="51"/>
      <c r="Y42" s="52"/>
      <c r="Z42" s="52"/>
      <c r="AA42" s="79"/>
    </row>
    <row r="43" spans="1:27" ht="13.2" x14ac:dyDescent="0.25">
      <c r="A43" s="78">
        <v>43684</v>
      </c>
      <c r="B43" s="26" t="s">
        <v>138</v>
      </c>
      <c r="C43" s="26">
        <v>60.8</v>
      </c>
      <c r="D43" s="27">
        <v>81</v>
      </c>
      <c r="E43" s="28">
        <v>8</v>
      </c>
      <c r="F43" s="27">
        <v>107</v>
      </c>
      <c r="G43" s="28">
        <v>5.8</v>
      </c>
      <c r="H43" s="29">
        <v>2.75</v>
      </c>
      <c r="I43" s="29">
        <v>0.9</v>
      </c>
      <c r="J43" s="30">
        <v>0.75800000000000001</v>
      </c>
      <c r="K43" s="30">
        <v>6.6000000000000003E-2</v>
      </c>
      <c r="L43" s="28">
        <v>5</v>
      </c>
      <c r="M43" s="31">
        <v>1.36</v>
      </c>
      <c r="N43" s="28">
        <f t="shared" si="4"/>
        <v>7.5999999999999956E-2</v>
      </c>
      <c r="O43" s="29" t="s">
        <v>142</v>
      </c>
      <c r="P43" s="28">
        <v>1.1000000000000001</v>
      </c>
      <c r="Q43" s="29">
        <v>0.36</v>
      </c>
      <c r="R43" s="29">
        <v>0.04</v>
      </c>
      <c r="S43" s="50">
        <v>6.0999999999999999E-2</v>
      </c>
      <c r="T43" s="50">
        <v>1.2E-2</v>
      </c>
      <c r="U43" s="50">
        <v>7.0000000000000001E-3</v>
      </c>
      <c r="V43" s="50">
        <v>6.0000000000000001E-3</v>
      </c>
      <c r="W43" s="50">
        <v>4.0000000000000001E-3</v>
      </c>
      <c r="X43" s="51"/>
      <c r="Y43" s="52"/>
      <c r="Z43" s="52"/>
      <c r="AA43" s="79"/>
    </row>
    <row r="44" spans="1:27" ht="13.2" x14ac:dyDescent="0.25">
      <c r="A44" s="78">
        <v>43691</v>
      </c>
      <c r="B44" s="26" t="s">
        <v>138</v>
      </c>
      <c r="C44" s="26">
        <v>60.6</v>
      </c>
      <c r="D44" s="27">
        <v>75</v>
      </c>
      <c r="E44" s="28">
        <v>7.4</v>
      </c>
      <c r="F44" s="27">
        <v>127</v>
      </c>
      <c r="G44" s="28">
        <v>5.8</v>
      </c>
      <c r="H44" s="29">
        <v>2.98</v>
      </c>
      <c r="I44" s="29">
        <v>0.9</v>
      </c>
      <c r="J44" s="30">
        <v>0.76400000000000001</v>
      </c>
      <c r="K44" s="30">
        <v>6.8000000000000005E-2</v>
      </c>
      <c r="L44" s="28">
        <v>5.0999999999999996</v>
      </c>
      <c r="M44" s="31">
        <v>1.7</v>
      </c>
      <c r="N44" s="28">
        <f t="shared" si="4"/>
        <v>6.7999999999999949E-2</v>
      </c>
      <c r="O44" s="29" t="s">
        <v>142</v>
      </c>
      <c r="P44" s="28">
        <v>0.3</v>
      </c>
      <c r="Q44" s="29">
        <v>0.47</v>
      </c>
      <c r="R44" s="29">
        <v>0.03</v>
      </c>
      <c r="S44" s="50">
        <v>6.3E-2</v>
      </c>
      <c r="T44" s="50">
        <v>1.2E-2</v>
      </c>
      <c r="U44" s="50">
        <v>8.0000000000000002E-3</v>
      </c>
      <c r="V44" s="50">
        <v>6.0000000000000001E-3</v>
      </c>
      <c r="W44" s="50">
        <v>4.0000000000000001E-3</v>
      </c>
      <c r="X44" s="51"/>
      <c r="Y44" s="52"/>
      <c r="Z44" s="52"/>
      <c r="AA44" s="79"/>
    </row>
    <row r="45" spans="1:27" ht="13.2" x14ac:dyDescent="0.25">
      <c r="A45" s="78">
        <v>43698</v>
      </c>
      <c r="B45" s="26" t="s">
        <v>138</v>
      </c>
      <c r="C45" s="26">
        <v>61</v>
      </c>
      <c r="D45" s="27">
        <v>75</v>
      </c>
      <c r="E45" s="28">
        <v>7.4</v>
      </c>
      <c r="F45" s="27">
        <v>129</v>
      </c>
      <c r="G45" s="28">
        <v>6</v>
      </c>
      <c r="H45" s="29">
        <v>1.46</v>
      </c>
      <c r="I45" s="29">
        <v>0.8</v>
      </c>
      <c r="J45" s="30">
        <v>0.79</v>
      </c>
      <c r="K45" s="30">
        <v>0.06</v>
      </c>
      <c r="L45" s="28">
        <v>15.7</v>
      </c>
      <c r="M45" s="31">
        <v>1.88</v>
      </c>
      <c r="N45" s="27">
        <v>0</v>
      </c>
      <c r="O45" s="29" t="s">
        <v>142</v>
      </c>
      <c r="P45" s="28">
        <v>1.8</v>
      </c>
      <c r="Q45" s="29" t="s">
        <v>142</v>
      </c>
      <c r="R45" s="29" t="s">
        <v>142</v>
      </c>
      <c r="S45" s="50">
        <v>4.9000000000000002E-2</v>
      </c>
      <c r="T45" s="50">
        <v>0.01</v>
      </c>
      <c r="U45" s="50">
        <v>6.0000000000000001E-3</v>
      </c>
      <c r="V45" s="50">
        <v>5.0000000000000001E-3</v>
      </c>
      <c r="W45" s="50">
        <v>3.0000000000000001E-3</v>
      </c>
      <c r="X45" s="51"/>
      <c r="Y45" s="52"/>
      <c r="Z45" s="52"/>
      <c r="AA45" s="79"/>
    </row>
    <row r="46" spans="1:27" ht="13.2" x14ac:dyDescent="0.25">
      <c r="A46" s="78">
        <v>43705</v>
      </c>
      <c r="B46" s="26" t="s">
        <v>138</v>
      </c>
      <c r="C46" s="26">
        <v>57.4</v>
      </c>
      <c r="D46" s="27">
        <v>75</v>
      </c>
      <c r="E46" s="28">
        <v>7.7</v>
      </c>
      <c r="F46" s="27">
        <v>82</v>
      </c>
      <c r="G46" s="28">
        <v>5.8</v>
      </c>
      <c r="H46" s="29">
        <v>1.24</v>
      </c>
      <c r="I46" s="29">
        <v>0.9</v>
      </c>
      <c r="J46" s="30">
        <v>0.90300000000000002</v>
      </c>
      <c r="K46" s="30">
        <v>4.9000000000000002E-2</v>
      </c>
      <c r="L46" s="28">
        <v>16.8</v>
      </c>
      <c r="M46" s="31">
        <v>2.11</v>
      </c>
      <c r="N46" s="27">
        <v>0</v>
      </c>
      <c r="O46" s="29" t="s">
        <v>142</v>
      </c>
      <c r="P46" s="28">
        <v>0.5</v>
      </c>
      <c r="Q46" s="29">
        <v>0.24</v>
      </c>
      <c r="R46" s="29">
        <v>0.04</v>
      </c>
      <c r="S46" s="50">
        <v>3.5000000000000003E-2</v>
      </c>
      <c r="T46" s="50">
        <v>8.0000000000000002E-3</v>
      </c>
      <c r="U46" s="50">
        <v>5.0000000000000001E-3</v>
      </c>
      <c r="V46" s="50">
        <v>4.0000000000000001E-3</v>
      </c>
      <c r="W46" s="50">
        <v>3.0000000000000001E-3</v>
      </c>
      <c r="X46" s="51"/>
      <c r="Y46" s="52"/>
      <c r="Z46" s="52"/>
      <c r="AA46" s="79"/>
    </row>
    <row r="47" spans="1:27" ht="13.2" x14ac:dyDescent="0.25">
      <c r="A47" s="78">
        <v>43712</v>
      </c>
      <c r="B47" s="26" t="s">
        <v>138</v>
      </c>
      <c r="C47" s="26">
        <v>58.9</v>
      </c>
      <c r="D47" s="27">
        <v>59</v>
      </c>
      <c r="E47" s="28">
        <v>7.2</v>
      </c>
      <c r="F47" s="27">
        <v>123</v>
      </c>
      <c r="G47" s="28">
        <v>5.7</v>
      </c>
      <c r="H47" s="29">
        <v>1.54</v>
      </c>
      <c r="I47" s="29">
        <v>0.9</v>
      </c>
      <c r="J47" s="30">
        <v>0.82699999999999996</v>
      </c>
      <c r="K47" s="30">
        <v>5.8000000000000003E-2</v>
      </c>
      <c r="L47" s="28">
        <v>17.5</v>
      </c>
      <c r="M47" s="31">
        <v>2.2000000000000002</v>
      </c>
      <c r="N47" s="28">
        <f>I47-(J47+K47)</f>
        <v>1.5000000000000013E-2</v>
      </c>
      <c r="O47" s="29" t="s">
        <v>142</v>
      </c>
      <c r="P47" s="28">
        <v>0.9</v>
      </c>
      <c r="Q47" s="29">
        <v>0.3</v>
      </c>
      <c r="R47" s="29">
        <v>0.02</v>
      </c>
      <c r="S47" s="50">
        <v>4.2000000000000003E-2</v>
      </c>
      <c r="T47" s="50">
        <v>8.0000000000000002E-3</v>
      </c>
      <c r="U47" s="50">
        <v>5.0000000000000001E-3</v>
      </c>
      <c r="V47" s="50">
        <v>4.0000000000000001E-3</v>
      </c>
      <c r="W47" s="50">
        <v>3.0000000000000001E-3</v>
      </c>
      <c r="X47" s="51"/>
      <c r="Y47" s="52"/>
      <c r="Z47" s="52"/>
      <c r="AA47" s="79"/>
    </row>
    <row r="48" spans="1:27" ht="13.2" x14ac:dyDescent="0.25">
      <c r="A48" s="78">
        <v>43719</v>
      </c>
      <c r="B48" s="26" t="s">
        <v>138</v>
      </c>
      <c r="C48" s="26">
        <v>58.5</v>
      </c>
      <c r="D48" s="27">
        <v>72</v>
      </c>
      <c r="E48" s="28">
        <v>7.3</v>
      </c>
      <c r="F48" s="27">
        <v>121</v>
      </c>
      <c r="G48" s="28">
        <v>5.8</v>
      </c>
      <c r="H48" s="29">
        <v>1.54</v>
      </c>
      <c r="I48" s="29">
        <v>0.8</v>
      </c>
      <c r="J48" s="30">
        <v>0.85799999999999998</v>
      </c>
      <c r="K48" s="30">
        <v>4.2000000000000003E-2</v>
      </c>
      <c r="L48" s="28">
        <v>18.3</v>
      </c>
      <c r="M48" s="31">
        <v>2.35</v>
      </c>
      <c r="N48" s="27">
        <v>0</v>
      </c>
      <c r="O48" s="29" t="s">
        <v>142</v>
      </c>
      <c r="P48" s="28">
        <v>2.8</v>
      </c>
      <c r="Q48" s="29" t="s">
        <v>142</v>
      </c>
      <c r="R48" s="29" t="s">
        <v>142</v>
      </c>
      <c r="S48" s="50">
        <v>4.2999999999999997E-2</v>
      </c>
      <c r="T48" s="50">
        <v>8.9999999999999993E-3</v>
      </c>
      <c r="U48" s="50">
        <v>6.0000000000000001E-3</v>
      </c>
      <c r="V48" s="50">
        <v>4.0000000000000001E-3</v>
      </c>
      <c r="W48" s="50">
        <v>3.0000000000000001E-3</v>
      </c>
      <c r="X48" s="51"/>
      <c r="Y48" s="52"/>
      <c r="Z48" s="52"/>
      <c r="AA48" s="79"/>
    </row>
    <row r="49" spans="1:27" ht="13.2" x14ac:dyDescent="0.25">
      <c r="A49" s="78">
        <v>43726</v>
      </c>
      <c r="B49" s="26" t="s">
        <v>138</v>
      </c>
      <c r="C49" s="26">
        <v>55.2</v>
      </c>
      <c r="D49" s="27">
        <v>73</v>
      </c>
      <c r="E49" s="28">
        <v>7.7</v>
      </c>
      <c r="F49" s="27">
        <v>125</v>
      </c>
      <c r="G49" s="28">
        <v>5.7</v>
      </c>
      <c r="H49" s="29">
        <v>1.54</v>
      </c>
      <c r="I49" s="29">
        <v>0.9</v>
      </c>
      <c r="J49" s="30">
        <v>0.85499999999999998</v>
      </c>
      <c r="K49" s="30">
        <v>0.05</v>
      </c>
      <c r="L49" s="28">
        <v>16.7</v>
      </c>
      <c r="M49" s="31">
        <v>2.67</v>
      </c>
      <c r="N49" s="27">
        <v>0</v>
      </c>
      <c r="O49" s="29" t="s">
        <v>142</v>
      </c>
      <c r="P49" s="28">
        <v>0.9</v>
      </c>
      <c r="Q49" s="29" t="s">
        <v>142</v>
      </c>
      <c r="R49" s="29" t="s">
        <v>142</v>
      </c>
      <c r="S49" s="50">
        <v>3.5999999999999997E-2</v>
      </c>
      <c r="T49" s="50">
        <v>7.0000000000000001E-3</v>
      </c>
      <c r="U49" s="50">
        <v>4.0000000000000001E-3</v>
      </c>
      <c r="V49" s="50">
        <v>3.0000000000000001E-3</v>
      </c>
      <c r="W49" s="50">
        <v>2E-3</v>
      </c>
      <c r="X49" s="51"/>
      <c r="Y49" s="52"/>
      <c r="Z49" s="52"/>
      <c r="AA49" s="79"/>
    </row>
    <row r="50" spans="1:27" ht="13.2" x14ac:dyDescent="0.25">
      <c r="A50" s="78">
        <v>43733</v>
      </c>
      <c r="B50" s="26" t="s">
        <v>138</v>
      </c>
      <c r="C50" s="26">
        <v>57.1</v>
      </c>
      <c r="D50" s="27">
        <v>69</v>
      </c>
      <c r="E50" s="28">
        <v>7.2</v>
      </c>
      <c r="F50" s="27">
        <v>122</v>
      </c>
      <c r="G50" s="28">
        <v>5.6</v>
      </c>
      <c r="H50" s="29">
        <v>2.21</v>
      </c>
      <c r="I50" s="29">
        <v>0.8</v>
      </c>
      <c r="J50" s="30">
        <v>0.71599999999999997</v>
      </c>
      <c r="K50" s="30">
        <v>7.0999999999999994E-2</v>
      </c>
      <c r="L50" s="28">
        <v>17.100000000000001</v>
      </c>
      <c r="M50" s="31">
        <v>2.46</v>
      </c>
      <c r="N50" s="28">
        <f t="shared" ref="N50:N51" si="5">I50-(J50+K50)</f>
        <v>1.3000000000000123E-2</v>
      </c>
      <c r="O50" s="29" t="s">
        <v>142</v>
      </c>
      <c r="P50" s="28">
        <v>0.8</v>
      </c>
      <c r="Q50" s="29" t="s">
        <v>142</v>
      </c>
      <c r="R50" s="29" t="s">
        <v>142</v>
      </c>
      <c r="S50" s="50">
        <v>5.8000000000000003E-2</v>
      </c>
      <c r="T50" s="50">
        <v>1.2E-2</v>
      </c>
      <c r="U50" s="50">
        <v>7.0000000000000001E-3</v>
      </c>
      <c r="V50" s="50">
        <v>6.0000000000000001E-3</v>
      </c>
      <c r="W50" s="50">
        <v>5.0000000000000001E-3</v>
      </c>
      <c r="X50" s="51"/>
      <c r="Y50" s="52"/>
      <c r="Z50" s="52"/>
      <c r="AA50" s="79"/>
    </row>
    <row r="51" spans="1:27" ht="13.2" x14ac:dyDescent="0.25">
      <c r="A51" s="78">
        <v>43754</v>
      </c>
      <c r="B51" s="26" t="s">
        <v>138</v>
      </c>
      <c r="C51" s="26">
        <v>52.5</v>
      </c>
      <c r="D51" s="27">
        <v>71</v>
      </c>
      <c r="E51" s="28">
        <v>7.7</v>
      </c>
      <c r="F51" s="27">
        <v>121</v>
      </c>
      <c r="G51" s="28">
        <v>5.9</v>
      </c>
      <c r="H51" s="29">
        <v>2.62</v>
      </c>
      <c r="I51" s="29">
        <v>0.9</v>
      </c>
      <c r="J51" s="30">
        <v>0.82699999999999996</v>
      </c>
      <c r="K51" s="30">
        <v>6.4000000000000001E-2</v>
      </c>
      <c r="L51" s="28">
        <v>6.6</v>
      </c>
      <c r="M51" s="31">
        <v>1.97</v>
      </c>
      <c r="N51" s="28">
        <f t="shared" si="5"/>
        <v>9.000000000000008E-3</v>
      </c>
      <c r="O51" s="29" t="s">
        <v>142</v>
      </c>
      <c r="P51" s="28">
        <v>3</v>
      </c>
      <c r="Q51" s="29" t="s">
        <v>142</v>
      </c>
      <c r="R51" s="29" t="s">
        <v>142</v>
      </c>
      <c r="S51" s="50">
        <v>4.5999999999999999E-2</v>
      </c>
      <c r="T51" s="50">
        <v>0.01</v>
      </c>
      <c r="U51" s="50">
        <v>6.0000000000000001E-3</v>
      </c>
      <c r="V51" s="50">
        <v>5.0000000000000001E-3</v>
      </c>
      <c r="W51" s="50">
        <v>3.0000000000000001E-3</v>
      </c>
      <c r="X51" s="51"/>
      <c r="Y51" s="52"/>
      <c r="Z51" s="52"/>
      <c r="AA51" s="79"/>
    </row>
    <row r="52" spans="1:27" ht="13.2" x14ac:dyDescent="0.25">
      <c r="A52" s="78">
        <v>43784</v>
      </c>
      <c r="B52" s="26" t="s">
        <v>138</v>
      </c>
      <c r="C52" s="26">
        <v>46.5</v>
      </c>
      <c r="D52" s="27">
        <v>75</v>
      </c>
      <c r="E52" s="28">
        <v>8.8000000000000007</v>
      </c>
      <c r="F52" s="27">
        <v>119</v>
      </c>
      <c r="G52" s="28">
        <v>5.4</v>
      </c>
      <c r="H52" s="29">
        <v>1.47</v>
      </c>
      <c r="I52" s="29">
        <v>1</v>
      </c>
      <c r="J52" s="30">
        <v>0.98599999999999999</v>
      </c>
      <c r="K52" s="30">
        <v>4.9000000000000002E-2</v>
      </c>
      <c r="L52" s="28">
        <v>15.1</v>
      </c>
      <c r="M52" s="31">
        <v>3.43</v>
      </c>
      <c r="N52" s="27">
        <v>0</v>
      </c>
      <c r="O52" s="29" t="s">
        <v>142</v>
      </c>
      <c r="P52" s="28">
        <v>1</v>
      </c>
      <c r="Q52" s="29" t="s">
        <v>142</v>
      </c>
      <c r="R52" s="29" t="s">
        <v>142</v>
      </c>
      <c r="S52" s="50">
        <v>3.2000000000000001E-2</v>
      </c>
      <c r="T52" s="50">
        <v>6.0000000000000001E-3</v>
      </c>
      <c r="U52" s="50">
        <v>3.0000000000000001E-3</v>
      </c>
      <c r="V52" s="50">
        <v>3.0000000000000001E-3</v>
      </c>
      <c r="W52" s="50">
        <v>2E-3</v>
      </c>
      <c r="X52" s="51"/>
      <c r="Y52" s="52"/>
      <c r="Z52" s="52"/>
      <c r="AA52" s="79"/>
    </row>
    <row r="53" spans="1:27" ht="13.2" x14ac:dyDescent="0.25">
      <c r="A53" s="78">
        <v>43818</v>
      </c>
      <c r="B53" s="26" t="s">
        <v>138</v>
      </c>
      <c r="C53" s="26">
        <v>40.6</v>
      </c>
      <c r="D53" s="27">
        <v>78</v>
      </c>
      <c r="E53" s="28">
        <v>10.1</v>
      </c>
      <c r="F53" s="27">
        <v>118</v>
      </c>
      <c r="G53" s="28">
        <v>6.4</v>
      </c>
      <c r="H53" s="29">
        <v>3.65</v>
      </c>
      <c r="I53" s="29">
        <v>1</v>
      </c>
      <c r="J53" s="30">
        <v>0.86099999999999999</v>
      </c>
      <c r="K53" s="30">
        <v>4.3999999999999997E-2</v>
      </c>
      <c r="L53" s="28">
        <v>5.6</v>
      </c>
      <c r="M53" s="31">
        <v>1.58</v>
      </c>
      <c r="N53" s="28">
        <f t="shared" ref="N53:N54" si="6">I53-(J53+K53)</f>
        <v>9.4999999999999973E-2</v>
      </c>
      <c r="O53" s="29" t="s">
        <v>142</v>
      </c>
      <c r="P53" s="28">
        <v>2.6</v>
      </c>
      <c r="Q53" s="29" t="s">
        <v>142</v>
      </c>
      <c r="R53" s="29" t="s">
        <v>142</v>
      </c>
      <c r="S53" s="50">
        <v>0.06</v>
      </c>
      <c r="T53" s="50">
        <v>1.2E-2</v>
      </c>
      <c r="U53" s="50">
        <v>7.0000000000000001E-3</v>
      </c>
      <c r="V53" s="50">
        <v>6.0000000000000001E-3</v>
      </c>
      <c r="W53" s="50">
        <v>4.0000000000000001E-3</v>
      </c>
      <c r="X53" s="51"/>
      <c r="Y53" s="52"/>
      <c r="Z53" s="52"/>
      <c r="AA53" s="79"/>
    </row>
    <row r="54" spans="1:27" ht="13.2" x14ac:dyDescent="0.25">
      <c r="A54" s="78">
        <v>43818</v>
      </c>
      <c r="B54" s="26" t="s">
        <v>138</v>
      </c>
      <c r="C54" s="26">
        <v>35.799999999999997</v>
      </c>
      <c r="D54" s="27">
        <v>84</v>
      </c>
      <c r="E54" s="28">
        <v>11.6</v>
      </c>
      <c r="F54" s="27">
        <v>172</v>
      </c>
      <c r="G54" s="28">
        <v>5.4</v>
      </c>
      <c r="H54" s="29">
        <v>2.93</v>
      </c>
      <c r="I54" s="29">
        <v>2.6</v>
      </c>
      <c r="J54" s="30">
        <v>2.4670000000000001</v>
      </c>
      <c r="K54" s="30">
        <v>3.2000000000000001E-2</v>
      </c>
      <c r="L54" s="28">
        <v>0.5</v>
      </c>
      <c r="M54" s="31">
        <v>0.32</v>
      </c>
      <c r="N54" s="28">
        <f t="shared" si="6"/>
        <v>0.10099999999999998</v>
      </c>
      <c r="O54" s="29" t="s">
        <v>142</v>
      </c>
      <c r="P54" s="28">
        <v>5.5</v>
      </c>
      <c r="Q54" s="29" t="s">
        <v>142</v>
      </c>
      <c r="R54" s="29" t="s">
        <v>142</v>
      </c>
      <c r="S54" s="29" t="s">
        <v>142</v>
      </c>
      <c r="T54" s="29" t="s">
        <v>142</v>
      </c>
      <c r="U54" s="29" t="s">
        <v>142</v>
      </c>
      <c r="V54" s="29" t="s">
        <v>142</v>
      </c>
      <c r="W54" s="29" t="s">
        <v>142</v>
      </c>
      <c r="X54" s="51"/>
      <c r="Y54" s="52"/>
      <c r="Z54" s="52"/>
      <c r="AA54" s="79"/>
    </row>
    <row r="55" spans="1:27" ht="13.2" x14ac:dyDescent="0.25">
      <c r="A55" s="78">
        <v>43844</v>
      </c>
      <c r="B55" s="26" t="s">
        <v>138</v>
      </c>
      <c r="C55" s="26">
        <v>46.4</v>
      </c>
      <c r="D55" s="27">
        <v>66</v>
      </c>
      <c r="E55" s="28">
        <v>7.9</v>
      </c>
      <c r="F55" s="27">
        <v>124</v>
      </c>
      <c r="G55" s="28">
        <v>5.8</v>
      </c>
      <c r="H55" s="29">
        <v>2.27</v>
      </c>
      <c r="I55" s="29">
        <v>1.2</v>
      </c>
      <c r="J55" s="30">
        <v>1.18</v>
      </c>
      <c r="K55" s="30">
        <v>2.7E-2</v>
      </c>
      <c r="L55" s="28">
        <v>5.6</v>
      </c>
      <c r="M55" s="31">
        <v>1.75</v>
      </c>
      <c r="N55" s="27">
        <v>0</v>
      </c>
      <c r="O55" s="29" t="s">
        <v>142</v>
      </c>
      <c r="P55" s="28">
        <v>1.5</v>
      </c>
      <c r="Q55" s="29" t="s">
        <v>142</v>
      </c>
      <c r="R55" s="29" t="s">
        <v>142</v>
      </c>
      <c r="S55" s="50">
        <v>4.2999999999999997E-2</v>
      </c>
      <c r="T55" s="50">
        <v>8.0000000000000002E-3</v>
      </c>
      <c r="U55" s="50">
        <v>4.0000000000000001E-3</v>
      </c>
      <c r="V55" s="50">
        <v>4.0000000000000001E-3</v>
      </c>
      <c r="W55" s="50">
        <v>2E-3</v>
      </c>
      <c r="X55" s="51"/>
      <c r="Y55" s="52"/>
      <c r="Z55" s="52"/>
      <c r="AA55" s="79"/>
    </row>
    <row r="56" spans="1:27" ht="13.2" x14ac:dyDescent="0.25">
      <c r="A56" s="78">
        <v>43844</v>
      </c>
      <c r="B56" s="26" t="s">
        <v>138</v>
      </c>
      <c r="C56" s="26">
        <v>46.7</v>
      </c>
      <c r="D56" s="27">
        <v>59</v>
      </c>
      <c r="E56" s="28">
        <v>7</v>
      </c>
      <c r="F56" s="27">
        <v>178</v>
      </c>
      <c r="G56" s="28">
        <v>4.9000000000000004</v>
      </c>
      <c r="H56" s="29">
        <v>2.0499999999999998</v>
      </c>
      <c r="I56" s="29">
        <v>2.7</v>
      </c>
      <c r="J56" s="30">
        <v>2.71</v>
      </c>
      <c r="K56" s="30">
        <v>8.9999999999999993E-3</v>
      </c>
      <c r="L56" s="28">
        <v>1</v>
      </c>
      <c r="M56" s="31">
        <v>0.28999999999999998</v>
      </c>
      <c r="N56" s="27">
        <v>0</v>
      </c>
      <c r="O56" s="29" t="s">
        <v>142</v>
      </c>
      <c r="P56" s="28">
        <v>0.4</v>
      </c>
      <c r="Q56" s="29" t="s">
        <v>142</v>
      </c>
      <c r="R56" s="29" t="s">
        <v>142</v>
      </c>
      <c r="S56" s="50">
        <v>8.9999999999999993E-3</v>
      </c>
      <c r="T56" s="50">
        <v>0</v>
      </c>
      <c r="U56" s="50">
        <v>0</v>
      </c>
      <c r="V56" s="50">
        <v>0</v>
      </c>
      <c r="W56" s="50">
        <v>0</v>
      </c>
      <c r="X56" s="51"/>
      <c r="Y56" s="52"/>
      <c r="Z56" s="52"/>
      <c r="AA56" s="79"/>
    </row>
    <row r="57" spans="1:27" ht="13.2" x14ac:dyDescent="0.25">
      <c r="A57" s="78">
        <v>43881</v>
      </c>
      <c r="B57" s="26" t="s">
        <v>138</v>
      </c>
      <c r="C57" s="26">
        <v>42.7</v>
      </c>
      <c r="D57" s="27">
        <v>81</v>
      </c>
      <c r="E57" s="28">
        <v>10.1</v>
      </c>
      <c r="F57" s="27">
        <v>124</v>
      </c>
      <c r="G57" s="28">
        <v>5.9</v>
      </c>
      <c r="H57" s="29">
        <v>1.74</v>
      </c>
      <c r="I57" s="29">
        <v>1.3</v>
      </c>
      <c r="J57" s="30">
        <v>1.2370000000000001</v>
      </c>
      <c r="K57" s="30">
        <v>2.1000000000000001E-2</v>
      </c>
      <c r="L57" s="28">
        <v>9.6</v>
      </c>
      <c r="M57" s="31">
        <v>0.85</v>
      </c>
      <c r="N57" s="28">
        <f>I57-(J57+K57)</f>
        <v>4.2000000000000037E-2</v>
      </c>
      <c r="O57" s="29" t="s">
        <v>142</v>
      </c>
      <c r="P57" s="28">
        <v>1.8</v>
      </c>
      <c r="Q57" s="29" t="s">
        <v>142</v>
      </c>
      <c r="R57" s="29" t="s">
        <v>142</v>
      </c>
      <c r="S57" s="29" t="s">
        <v>142</v>
      </c>
      <c r="T57" s="29" t="s">
        <v>142</v>
      </c>
      <c r="U57" s="29" t="s">
        <v>142</v>
      </c>
      <c r="V57" s="29" t="s">
        <v>142</v>
      </c>
      <c r="W57" s="29" t="s">
        <v>142</v>
      </c>
      <c r="X57" s="51"/>
      <c r="Y57" s="52"/>
      <c r="Z57" s="52"/>
      <c r="AA57" s="79"/>
    </row>
    <row r="58" spans="1:27" ht="13.2" x14ac:dyDescent="0.25">
      <c r="A58" s="78">
        <v>43881</v>
      </c>
      <c r="B58" s="26" t="s">
        <v>138</v>
      </c>
      <c r="C58" s="26">
        <v>43.1</v>
      </c>
      <c r="D58" s="27">
        <v>83</v>
      </c>
      <c r="E58" s="28">
        <v>10.3</v>
      </c>
      <c r="F58" s="27">
        <v>184</v>
      </c>
      <c r="G58" s="28">
        <v>5.3</v>
      </c>
      <c r="H58" s="29">
        <v>1.91</v>
      </c>
      <c r="I58" s="29">
        <v>2.9</v>
      </c>
      <c r="J58" s="30">
        <v>2.972</v>
      </c>
      <c r="K58" s="30">
        <v>8.9999999999999993E-3</v>
      </c>
      <c r="L58" s="28">
        <v>1.5</v>
      </c>
      <c r="M58" s="31">
        <v>0.19</v>
      </c>
      <c r="N58" s="27">
        <v>0</v>
      </c>
      <c r="O58" s="29" t="s">
        <v>142</v>
      </c>
      <c r="P58" s="28">
        <v>1</v>
      </c>
      <c r="Q58" s="29" t="s">
        <v>142</v>
      </c>
      <c r="R58" s="29" t="s">
        <v>142</v>
      </c>
      <c r="S58" s="29" t="s">
        <v>142</v>
      </c>
      <c r="T58" s="29" t="s">
        <v>142</v>
      </c>
      <c r="U58" s="29" t="s">
        <v>142</v>
      </c>
      <c r="V58" s="29" t="s">
        <v>142</v>
      </c>
      <c r="W58" s="29" t="s">
        <v>142</v>
      </c>
      <c r="X58" s="51"/>
      <c r="Y58" s="52"/>
      <c r="Z58" s="52"/>
      <c r="AA58" s="79"/>
    </row>
    <row r="59" spans="1:27" ht="13.2" x14ac:dyDescent="0.25">
      <c r="A59" s="78">
        <v>43977</v>
      </c>
      <c r="B59" s="26" t="s">
        <v>138</v>
      </c>
      <c r="C59" s="26">
        <v>60.8</v>
      </c>
      <c r="D59" s="27">
        <v>78</v>
      </c>
      <c r="E59" s="28">
        <v>7.7</v>
      </c>
      <c r="F59" s="27">
        <v>123</v>
      </c>
      <c r="G59" s="28" t="s">
        <v>142</v>
      </c>
      <c r="H59" s="29">
        <v>2.0699999999999998</v>
      </c>
      <c r="I59" s="29">
        <v>1.2</v>
      </c>
      <c r="J59" s="30">
        <v>1.1910000000000001</v>
      </c>
      <c r="K59" s="30">
        <v>1.4999999999999999E-2</v>
      </c>
      <c r="L59" s="28">
        <v>9</v>
      </c>
      <c r="M59" s="31">
        <v>1.1100000000000001</v>
      </c>
      <c r="N59" s="27">
        <v>0</v>
      </c>
      <c r="O59" s="29" t="s">
        <v>142</v>
      </c>
      <c r="P59" s="28" t="s">
        <v>142</v>
      </c>
      <c r="Q59" s="29" t="s">
        <v>142</v>
      </c>
      <c r="R59" s="29" t="s">
        <v>142</v>
      </c>
      <c r="S59" s="29" t="s">
        <v>142</v>
      </c>
      <c r="T59" s="29" t="s">
        <v>142</v>
      </c>
      <c r="U59" s="29" t="s">
        <v>142</v>
      </c>
      <c r="V59" s="29" t="s">
        <v>142</v>
      </c>
      <c r="W59" s="29" t="s">
        <v>142</v>
      </c>
      <c r="X59" s="51"/>
      <c r="Y59" s="52"/>
      <c r="Z59" s="52"/>
      <c r="AA59" s="79"/>
    </row>
    <row r="60" spans="1:27" ht="13.2" x14ac:dyDescent="0.25">
      <c r="A60" s="78">
        <v>43977</v>
      </c>
      <c r="B60" s="26" t="s">
        <v>138</v>
      </c>
      <c r="C60" s="26">
        <v>65.599999999999994</v>
      </c>
      <c r="D60" s="27">
        <v>81</v>
      </c>
      <c r="E60" s="28">
        <v>7.6</v>
      </c>
      <c r="F60" s="27">
        <v>179</v>
      </c>
      <c r="G60" s="28" t="s">
        <v>142</v>
      </c>
      <c r="H60" s="29">
        <v>1.46</v>
      </c>
      <c r="I60" s="29">
        <v>2.9</v>
      </c>
      <c r="J60" s="30">
        <v>2.6589999999999998</v>
      </c>
      <c r="K60" s="30">
        <v>2.1000000000000001E-2</v>
      </c>
      <c r="L60" s="28">
        <v>1.5</v>
      </c>
      <c r="M60" s="31">
        <v>0.46</v>
      </c>
      <c r="N60" s="28">
        <f t="shared" ref="N60:N64" si="7">I60-(J60+K60)</f>
        <v>0.2200000000000002</v>
      </c>
      <c r="O60" s="29" t="s">
        <v>142</v>
      </c>
      <c r="P60" s="28" t="s">
        <v>142</v>
      </c>
      <c r="Q60" s="29" t="s">
        <v>142</v>
      </c>
      <c r="R60" s="29" t="s">
        <v>142</v>
      </c>
      <c r="S60" s="29" t="s">
        <v>142</v>
      </c>
      <c r="T60" s="29" t="s">
        <v>142</v>
      </c>
      <c r="U60" s="29" t="s">
        <v>142</v>
      </c>
      <c r="V60" s="29" t="s">
        <v>142</v>
      </c>
      <c r="W60" s="29" t="s">
        <v>142</v>
      </c>
      <c r="X60" s="51"/>
      <c r="Y60" s="52"/>
      <c r="Z60" s="52"/>
      <c r="AA60" s="79"/>
    </row>
    <row r="61" spans="1:27" ht="13.2" x14ac:dyDescent="0.25">
      <c r="A61" s="78">
        <v>43993</v>
      </c>
      <c r="B61" s="26" t="s">
        <v>138</v>
      </c>
      <c r="C61" s="26">
        <v>60.5</v>
      </c>
      <c r="D61" s="27">
        <v>71</v>
      </c>
      <c r="E61" s="28">
        <v>7</v>
      </c>
      <c r="F61" s="27">
        <v>125</v>
      </c>
      <c r="G61" s="28">
        <v>5.7</v>
      </c>
      <c r="H61" s="29">
        <v>1.7</v>
      </c>
      <c r="I61" s="29">
        <v>1.1000000000000001</v>
      </c>
      <c r="J61" s="30">
        <v>1.052</v>
      </c>
      <c r="K61" s="30">
        <v>1.9E-2</v>
      </c>
      <c r="L61" s="28">
        <v>9.3000000000000007</v>
      </c>
      <c r="M61" s="31">
        <v>1.85</v>
      </c>
      <c r="N61" s="28">
        <f t="shared" si="7"/>
        <v>2.9000000000000137E-2</v>
      </c>
      <c r="O61" s="29" t="s">
        <v>142</v>
      </c>
      <c r="P61" s="28" t="s">
        <v>142</v>
      </c>
      <c r="Q61" s="29" t="s">
        <v>142</v>
      </c>
      <c r="R61" s="29" t="s">
        <v>142</v>
      </c>
      <c r="S61" s="29" t="s">
        <v>142</v>
      </c>
      <c r="T61" s="29" t="s">
        <v>142</v>
      </c>
      <c r="U61" s="29" t="s">
        <v>142</v>
      </c>
      <c r="V61" s="29" t="s">
        <v>142</v>
      </c>
      <c r="W61" s="29" t="s">
        <v>142</v>
      </c>
      <c r="X61" s="51"/>
      <c r="Y61" s="52"/>
      <c r="Z61" s="52"/>
      <c r="AA61" s="79"/>
    </row>
    <row r="62" spans="1:27" ht="13.2" x14ac:dyDescent="0.25">
      <c r="A62" s="78">
        <v>43993</v>
      </c>
      <c r="B62" s="26" t="s">
        <v>138</v>
      </c>
      <c r="C62" s="26">
        <v>67</v>
      </c>
      <c r="D62" s="27">
        <v>92</v>
      </c>
      <c r="E62" s="28">
        <v>8.5</v>
      </c>
      <c r="F62" s="27">
        <v>179</v>
      </c>
      <c r="G62" s="28">
        <v>5.4</v>
      </c>
      <c r="H62" s="29">
        <v>2.0299999999999998</v>
      </c>
      <c r="I62" s="29">
        <v>2.9</v>
      </c>
      <c r="J62" s="30">
        <v>2.5670000000000002</v>
      </c>
      <c r="K62" s="30">
        <v>0.02</v>
      </c>
      <c r="L62" s="28" t="s">
        <v>146</v>
      </c>
      <c r="M62" s="31">
        <v>0.45</v>
      </c>
      <c r="N62" s="28">
        <f t="shared" si="7"/>
        <v>0.31299999999999972</v>
      </c>
      <c r="O62" s="29" t="s">
        <v>142</v>
      </c>
      <c r="P62" s="28" t="s">
        <v>142</v>
      </c>
      <c r="Q62" s="29" t="s">
        <v>142</v>
      </c>
      <c r="R62" s="29" t="s">
        <v>142</v>
      </c>
      <c r="S62" s="29" t="s">
        <v>142</v>
      </c>
      <c r="T62" s="29" t="s">
        <v>142</v>
      </c>
      <c r="U62" s="29" t="s">
        <v>142</v>
      </c>
      <c r="V62" s="29" t="s">
        <v>142</v>
      </c>
      <c r="W62" s="29" t="s">
        <v>142</v>
      </c>
      <c r="X62" s="51"/>
      <c r="Y62" s="52"/>
      <c r="Z62" s="52"/>
      <c r="AA62" s="79"/>
    </row>
    <row r="63" spans="1:27" ht="13.2" x14ac:dyDescent="0.25">
      <c r="A63" s="78">
        <v>44019</v>
      </c>
      <c r="B63" s="26" t="s">
        <v>138</v>
      </c>
      <c r="C63" s="26">
        <v>60</v>
      </c>
      <c r="D63" s="27">
        <v>71</v>
      </c>
      <c r="E63" s="28">
        <v>7.1</v>
      </c>
      <c r="F63" s="27">
        <v>123</v>
      </c>
      <c r="G63" s="28">
        <v>6</v>
      </c>
      <c r="H63" s="29">
        <v>1.43</v>
      </c>
      <c r="I63" s="29">
        <v>1</v>
      </c>
      <c r="J63" s="30">
        <v>0.94599999999999995</v>
      </c>
      <c r="K63" s="30">
        <v>0.02</v>
      </c>
      <c r="L63" s="28">
        <v>11</v>
      </c>
      <c r="M63" s="31">
        <v>1.35</v>
      </c>
      <c r="N63" s="28">
        <f t="shared" si="7"/>
        <v>3.400000000000003E-2</v>
      </c>
      <c r="O63" s="29" t="s">
        <v>142</v>
      </c>
      <c r="P63" s="28" t="s">
        <v>142</v>
      </c>
      <c r="Q63" s="29" t="s">
        <v>142</v>
      </c>
      <c r="R63" s="29" t="s">
        <v>142</v>
      </c>
      <c r="S63" s="29" t="s">
        <v>142</v>
      </c>
      <c r="T63" s="29" t="s">
        <v>142</v>
      </c>
      <c r="U63" s="29" t="s">
        <v>142</v>
      </c>
      <c r="V63" s="29" t="s">
        <v>142</v>
      </c>
      <c r="W63" s="29" t="s">
        <v>142</v>
      </c>
      <c r="X63" s="51"/>
      <c r="Y63" s="52"/>
      <c r="Z63" s="52"/>
      <c r="AA63" s="79"/>
    </row>
    <row r="64" spans="1:27" ht="13.2" x14ac:dyDescent="0.25">
      <c r="A64" s="78">
        <v>44019</v>
      </c>
      <c r="B64" s="26" t="s">
        <v>138</v>
      </c>
      <c r="C64" s="26">
        <v>67.599999999999994</v>
      </c>
      <c r="D64" s="27">
        <v>86</v>
      </c>
      <c r="E64" s="28">
        <v>7.8</v>
      </c>
      <c r="F64" s="27">
        <v>177</v>
      </c>
      <c r="G64" s="28">
        <v>5</v>
      </c>
      <c r="H64" s="29">
        <v>1.26</v>
      </c>
      <c r="I64" s="29">
        <v>2.6</v>
      </c>
      <c r="J64" s="30">
        <v>2.4369999999999998</v>
      </c>
      <c r="K64" s="30">
        <v>2.9000000000000001E-2</v>
      </c>
      <c r="L64" s="28">
        <v>0.42909999999999998</v>
      </c>
      <c r="M64" s="31">
        <v>0.15</v>
      </c>
      <c r="N64" s="28">
        <f t="shared" si="7"/>
        <v>0.13400000000000034</v>
      </c>
      <c r="O64" s="29" t="s">
        <v>142</v>
      </c>
      <c r="P64" s="28" t="s">
        <v>142</v>
      </c>
      <c r="Q64" s="29" t="s">
        <v>142</v>
      </c>
      <c r="R64" s="29" t="s">
        <v>142</v>
      </c>
      <c r="S64" s="29" t="s">
        <v>142</v>
      </c>
      <c r="T64" s="29" t="s">
        <v>142</v>
      </c>
      <c r="U64" s="29" t="s">
        <v>142</v>
      </c>
      <c r="V64" s="29" t="s">
        <v>142</v>
      </c>
      <c r="W64" s="29" t="s">
        <v>142</v>
      </c>
      <c r="X64" s="51"/>
      <c r="Y64" s="52"/>
      <c r="Z64" s="52"/>
      <c r="AA64" s="79"/>
    </row>
    <row r="65" spans="1:27" ht="13.2" x14ac:dyDescent="0.25">
      <c r="A65" s="78">
        <v>44033</v>
      </c>
      <c r="B65" s="26" t="s">
        <v>138</v>
      </c>
      <c r="C65" s="26">
        <v>61.6</v>
      </c>
      <c r="D65" s="27">
        <v>68</v>
      </c>
      <c r="E65" s="28">
        <v>6.7</v>
      </c>
      <c r="F65" s="27">
        <v>118</v>
      </c>
      <c r="G65" s="28">
        <v>6.8</v>
      </c>
      <c r="H65" s="29">
        <v>1.68</v>
      </c>
      <c r="I65" s="29">
        <v>0.9</v>
      </c>
      <c r="J65" s="30">
        <v>0.88100000000000001</v>
      </c>
      <c r="K65" s="30">
        <v>2.1000000000000001E-2</v>
      </c>
      <c r="L65" s="28">
        <v>11.6</v>
      </c>
      <c r="M65" s="31">
        <v>1.93</v>
      </c>
      <c r="N65" s="27">
        <v>0</v>
      </c>
      <c r="O65" s="29" t="s">
        <v>142</v>
      </c>
      <c r="P65" s="28" t="s">
        <v>142</v>
      </c>
      <c r="Q65" s="29" t="s">
        <v>142</v>
      </c>
      <c r="R65" s="29" t="s">
        <v>142</v>
      </c>
      <c r="S65" s="29" t="s">
        <v>142</v>
      </c>
      <c r="T65" s="29" t="s">
        <v>142</v>
      </c>
      <c r="U65" s="29" t="s">
        <v>142</v>
      </c>
      <c r="V65" s="29" t="s">
        <v>142</v>
      </c>
      <c r="W65" s="29" t="s">
        <v>142</v>
      </c>
      <c r="X65" s="51"/>
      <c r="Y65" s="52"/>
      <c r="Z65" s="52"/>
      <c r="AA65" s="79"/>
    </row>
    <row r="66" spans="1:27" ht="13.2" x14ac:dyDescent="0.25">
      <c r="A66" s="78">
        <v>44033</v>
      </c>
      <c r="B66" s="26" t="s">
        <v>138</v>
      </c>
      <c r="C66" s="26">
        <v>73.099999999999994</v>
      </c>
      <c r="D66" s="27">
        <v>77</v>
      </c>
      <c r="E66" s="28">
        <v>6.6</v>
      </c>
      <c r="F66" s="27">
        <v>174</v>
      </c>
      <c r="G66" s="28">
        <v>5.7</v>
      </c>
      <c r="H66" s="29">
        <v>1.33</v>
      </c>
      <c r="I66" s="29">
        <v>2.4</v>
      </c>
      <c r="J66" s="30">
        <v>2.3250000000000002</v>
      </c>
      <c r="K66" s="30">
        <v>7.8E-2</v>
      </c>
      <c r="L66" s="28">
        <v>0.4</v>
      </c>
      <c r="M66" s="31">
        <v>0.41</v>
      </c>
      <c r="N66" s="27">
        <v>0</v>
      </c>
      <c r="O66" s="29" t="s">
        <v>142</v>
      </c>
      <c r="P66" s="28" t="s">
        <v>142</v>
      </c>
      <c r="Q66" s="29" t="s">
        <v>142</v>
      </c>
      <c r="R66" s="29" t="s">
        <v>142</v>
      </c>
      <c r="S66" s="29" t="s">
        <v>142</v>
      </c>
      <c r="T66" s="29" t="s">
        <v>142</v>
      </c>
      <c r="U66" s="29" t="s">
        <v>142</v>
      </c>
      <c r="V66" s="29" t="s">
        <v>142</v>
      </c>
      <c r="W66" s="29" t="s">
        <v>142</v>
      </c>
      <c r="X66" s="51"/>
      <c r="Y66" s="52"/>
      <c r="Z66" s="52"/>
      <c r="AA66" s="79"/>
    </row>
    <row r="67" spans="1:27" ht="13.2" x14ac:dyDescent="0.25">
      <c r="A67" s="78">
        <v>44050</v>
      </c>
      <c r="B67" s="26" t="s">
        <v>138</v>
      </c>
      <c r="C67" s="26">
        <v>60.3</v>
      </c>
      <c r="D67" s="27">
        <v>71</v>
      </c>
      <c r="E67" s="28">
        <v>7</v>
      </c>
      <c r="F67" s="27">
        <v>119</v>
      </c>
      <c r="G67" s="28">
        <v>6.2</v>
      </c>
      <c r="H67" s="29">
        <v>1.57</v>
      </c>
      <c r="I67" s="29">
        <v>0.9</v>
      </c>
      <c r="J67" s="30">
        <v>0.83799999999999997</v>
      </c>
      <c r="K67" s="30">
        <v>4.9000000000000002E-2</v>
      </c>
      <c r="L67" s="28">
        <v>15.4</v>
      </c>
      <c r="M67" s="31">
        <v>2.96</v>
      </c>
      <c r="N67" s="28">
        <f t="shared" ref="N67:N73" si="8">I67-(J67+K67)</f>
        <v>1.3000000000000012E-2</v>
      </c>
      <c r="O67" s="29" t="s">
        <v>142</v>
      </c>
      <c r="P67" s="28" t="s">
        <v>142</v>
      </c>
      <c r="Q67" s="29" t="s">
        <v>142</v>
      </c>
      <c r="R67" s="29" t="s">
        <v>142</v>
      </c>
      <c r="S67" s="29" t="s">
        <v>142</v>
      </c>
      <c r="T67" s="29" t="s">
        <v>142</v>
      </c>
      <c r="U67" s="29" t="s">
        <v>142</v>
      </c>
      <c r="V67" s="29" t="s">
        <v>142</v>
      </c>
      <c r="W67" s="29" t="s">
        <v>142</v>
      </c>
      <c r="X67" s="51"/>
      <c r="Y67" s="52"/>
      <c r="Z67" s="52"/>
      <c r="AA67" s="79"/>
    </row>
    <row r="68" spans="1:27" ht="13.2" x14ac:dyDescent="0.25">
      <c r="A68" s="78">
        <v>44050</v>
      </c>
      <c r="B68" s="26" t="s">
        <v>138</v>
      </c>
      <c r="C68" s="26">
        <v>75.099999999999994</v>
      </c>
      <c r="D68" s="27">
        <v>105</v>
      </c>
      <c r="E68" s="28">
        <v>8.9</v>
      </c>
      <c r="F68" s="27">
        <v>171</v>
      </c>
      <c r="G68" s="28">
        <v>5.5</v>
      </c>
      <c r="H68" s="29">
        <v>1.74</v>
      </c>
      <c r="I68" s="29">
        <v>2.5</v>
      </c>
      <c r="J68" s="30">
        <v>2.3260000000000001</v>
      </c>
      <c r="K68" s="30">
        <v>4.2000000000000003E-2</v>
      </c>
      <c r="L68" s="28">
        <v>1.7</v>
      </c>
      <c r="M68" s="31">
        <v>0.63</v>
      </c>
      <c r="N68" s="28">
        <f t="shared" si="8"/>
        <v>0.13200000000000012</v>
      </c>
      <c r="O68" s="29" t="s">
        <v>142</v>
      </c>
      <c r="P68" s="28" t="s">
        <v>142</v>
      </c>
      <c r="Q68" s="29" t="s">
        <v>142</v>
      </c>
      <c r="R68" s="29" t="s">
        <v>142</v>
      </c>
      <c r="S68" s="29" t="s">
        <v>142</v>
      </c>
      <c r="T68" s="29" t="s">
        <v>142</v>
      </c>
      <c r="U68" s="29" t="s">
        <v>142</v>
      </c>
      <c r="V68" s="29" t="s">
        <v>142</v>
      </c>
      <c r="W68" s="29" t="s">
        <v>142</v>
      </c>
      <c r="X68" s="51"/>
      <c r="Y68" s="52"/>
      <c r="Z68" s="52"/>
      <c r="AA68" s="79"/>
    </row>
    <row r="69" spans="1:27" ht="13.2" x14ac:dyDescent="0.25">
      <c r="A69" s="78">
        <v>44063</v>
      </c>
      <c r="B69" s="26" t="s">
        <v>138</v>
      </c>
      <c r="C69" s="26">
        <v>59.2</v>
      </c>
      <c r="D69" s="27">
        <v>72</v>
      </c>
      <c r="E69" s="28">
        <v>7.2</v>
      </c>
      <c r="F69" s="27">
        <v>119</v>
      </c>
      <c r="G69" s="28">
        <v>5.9</v>
      </c>
      <c r="H69" s="29">
        <v>1.77</v>
      </c>
      <c r="I69" s="29">
        <v>0.9</v>
      </c>
      <c r="J69" s="30">
        <v>0.83099999999999996</v>
      </c>
      <c r="K69" s="30">
        <v>0.03</v>
      </c>
      <c r="L69" s="28">
        <v>15.8</v>
      </c>
      <c r="M69" s="31">
        <v>2.97</v>
      </c>
      <c r="N69" s="28">
        <f t="shared" si="8"/>
        <v>3.9000000000000035E-2</v>
      </c>
      <c r="O69" s="29" t="s">
        <v>142</v>
      </c>
      <c r="P69" s="28" t="s">
        <v>142</v>
      </c>
      <c r="Q69" s="29" t="s">
        <v>142</v>
      </c>
      <c r="R69" s="29" t="s">
        <v>142</v>
      </c>
      <c r="S69" s="29" t="s">
        <v>142</v>
      </c>
      <c r="T69" s="29" t="s">
        <v>142</v>
      </c>
      <c r="U69" s="29" t="s">
        <v>142</v>
      </c>
      <c r="V69" s="29" t="s">
        <v>142</v>
      </c>
      <c r="W69" s="29" t="s">
        <v>142</v>
      </c>
      <c r="X69" s="51"/>
      <c r="Y69" s="52"/>
      <c r="Z69" s="52"/>
      <c r="AA69" s="79"/>
    </row>
    <row r="70" spans="1:27" ht="13.2" x14ac:dyDescent="0.25">
      <c r="A70" s="78">
        <v>44063</v>
      </c>
      <c r="B70" s="26" t="s">
        <v>138</v>
      </c>
      <c r="C70" s="26">
        <v>70.900000000000006</v>
      </c>
      <c r="D70" s="27">
        <v>100</v>
      </c>
      <c r="E70" s="28">
        <v>8.8000000000000007</v>
      </c>
      <c r="F70" s="27">
        <v>161</v>
      </c>
      <c r="G70" s="28">
        <v>5.2</v>
      </c>
      <c r="H70" s="29">
        <v>1.83</v>
      </c>
      <c r="I70" s="29">
        <v>2.4</v>
      </c>
      <c r="J70" s="30">
        <v>2.1779999999999999</v>
      </c>
      <c r="K70" s="30">
        <v>4.5999999999999999E-2</v>
      </c>
      <c r="L70" s="28">
        <v>2.2999999999999998</v>
      </c>
      <c r="M70" s="31">
        <v>0.53</v>
      </c>
      <c r="N70" s="28">
        <f t="shared" si="8"/>
        <v>0.17600000000000016</v>
      </c>
      <c r="O70" s="29" t="s">
        <v>142</v>
      </c>
      <c r="P70" s="28" t="s">
        <v>142</v>
      </c>
      <c r="Q70" s="29" t="s">
        <v>142</v>
      </c>
      <c r="R70" s="29" t="s">
        <v>142</v>
      </c>
      <c r="S70" s="29" t="s">
        <v>142</v>
      </c>
      <c r="T70" s="29" t="s">
        <v>142</v>
      </c>
      <c r="U70" s="29" t="s">
        <v>142</v>
      </c>
      <c r="V70" s="29" t="s">
        <v>142</v>
      </c>
      <c r="W70" s="29" t="s">
        <v>142</v>
      </c>
      <c r="X70" s="51"/>
      <c r="Y70" s="52"/>
      <c r="Z70" s="52"/>
      <c r="AA70" s="79"/>
    </row>
    <row r="71" spans="1:27" ht="13.2" x14ac:dyDescent="0.25">
      <c r="A71" s="78">
        <v>44078</v>
      </c>
      <c r="B71" s="26" t="s">
        <v>138</v>
      </c>
      <c r="C71" s="26">
        <v>60.9</v>
      </c>
      <c r="D71" s="27">
        <v>71</v>
      </c>
      <c r="E71" s="28">
        <v>7</v>
      </c>
      <c r="F71" s="27">
        <v>117</v>
      </c>
      <c r="G71" s="28">
        <v>6.5</v>
      </c>
      <c r="H71" s="29">
        <v>1.41</v>
      </c>
      <c r="I71" s="29">
        <v>0.8</v>
      </c>
      <c r="J71" s="30">
        <v>0.746</v>
      </c>
      <c r="K71" s="30">
        <v>0.03</v>
      </c>
      <c r="L71" s="28">
        <v>16</v>
      </c>
      <c r="M71" s="31">
        <v>2.38</v>
      </c>
      <c r="N71" s="28">
        <f t="shared" si="8"/>
        <v>2.4000000000000021E-2</v>
      </c>
      <c r="O71" s="29" t="s">
        <v>142</v>
      </c>
      <c r="P71" s="28" t="s">
        <v>142</v>
      </c>
      <c r="Q71" s="29" t="s">
        <v>142</v>
      </c>
      <c r="R71" s="29" t="s">
        <v>142</v>
      </c>
      <c r="S71" s="29" t="s">
        <v>142</v>
      </c>
      <c r="T71" s="29" t="s">
        <v>142</v>
      </c>
      <c r="U71" s="29" t="s">
        <v>142</v>
      </c>
      <c r="V71" s="29" t="s">
        <v>142</v>
      </c>
      <c r="W71" s="29" t="s">
        <v>142</v>
      </c>
      <c r="X71" s="51"/>
      <c r="Y71" s="52"/>
      <c r="Z71" s="52"/>
      <c r="AA71" s="79"/>
    </row>
    <row r="72" spans="1:27" ht="13.2" x14ac:dyDescent="0.25">
      <c r="A72" s="78">
        <v>44078</v>
      </c>
      <c r="B72" s="26" t="s">
        <v>138</v>
      </c>
      <c r="C72" s="26">
        <v>71.5</v>
      </c>
      <c r="D72" s="27">
        <v>113</v>
      </c>
      <c r="E72" s="28">
        <v>9.9</v>
      </c>
      <c r="F72" s="27">
        <v>156</v>
      </c>
      <c r="G72" s="28">
        <v>5.4</v>
      </c>
      <c r="H72" s="29">
        <v>1.77</v>
      </c>
      <c r="I72" s="29">
        <v>2</v>
      </c>
      <c r="J72" s="30">
        <v>1.8759999999999999</v>
      </c>
      <c r="K72" s="30">
        <v>2.8000000000000001E-2</v>
      </c>
      <c r="L72" s="28">
        <v>1.5</v>
      </c>
      <c r="M72" s="31">
        <v>0.74</v>
      </c>
      <c r="N72" s="28">
        <f t="shared" si="8"/>
        <v>9.6000000000000085E-2</v>
      </c>
      <c r="O72" s="29" t="s">
        <v>142</v>
      </c>
      <c r="P72" s="28" t="s">
        <v>142</v>
      </c>
      <c r="Q72" s="29" t="s">
        <v>142</v>
      </c>
      <c r="R72" s="29" t="s">
        <v>142</v>
      </c>
      <c r="S72" s="29" t="s">
        <v>142</v>
      </c>
      <c r="T72" s="29" t="s">
        <v>142</v>
      </c>
      <c r="U72" s="29" t="s">
        <v>142</v>
      </c>
      <c r="V72" s="29" t="s">
        <v>142</v>
      </c>
      <c r="W72" s="29" t="s">
        <v>142</v>
      </c>
      <c r="X72" s="51"/>
      <c r="Y72" s="52"/>
      <c r="Z72" s="52"/>
      <c r="AA72" s="79"/>
    </row>
    <row r="73" spans="1:27" ht="13.2" x14ac:dyDescent="0.25">
      <c r="A73" s="78">
        <v>44091</v>
      </c>
      <c r="B73" s="26" t="s">
        <v>138</v>
      </c>
      <c r="C73" s="26">
        <v>57.8</v>
      </c>
      <c r="D73" s="27">
        <v>73</v>
      </c>
      <c r="E73" s="28">
        <v>7.5</v>
      </c>
      <c r="F73" s="27">
        <v>118</v>
      </c>
      <c r="G73" s="28">
        <v>6.5</v>
      </c>
      <c r="H73" s="29">
        <v>1.7</v>
      </c>
      <c r="I73" s="29">
        <v>2.5</v>
      </c>
      <c r="J73" s="30">
        <v>0.89500000000000002</v>
      </c>
      <c r="K73" s="30">
        <v>3.6999999999999998E-2</v>
      </c>
      <c r="L73" s="28">
        <v>13.8</v>
      </c>
      <c r="M73" s="31">
        <v>4.08</v>
      </c>
      <c r="N73" s="28">
        <f t="shared" si="8"/>
        <v>1.5680000000000001</v>
      </c>
      <c r="O73" s="29" t="s">
        <v>142</v>
      </c>
      <c r="P73" s="28" t="s">
        <v>142</v>
      </c>
      <c r="Q73" s="29" t="s">
        <v>142</v>
      </c>
      <c r="R73" s="29" t="s">
        <v>142</v>
      </c>
      <c r="S73" s="29" t="s">
        <v>142</v>
      </c>
      <c r="T73" s="29" t="s">
        <v>142</v>
      </c>
      <c r="U73" s="29" t="s">
        <v>142</v>
      </c>
      <c r="V73" s="29" t="s">
        <v>142</v>
      </c>
      <c r="W73" s="29" t="s">
        <v>142</v>
      </c>
      <c r="X73" s="51"/>
      <c r="Y73" s="52"/>
      <c r="Z73" s="52"/>
      <c r="AA73" s="79"/>
    </row>
    <row r="74" spans="1:27" ht="13.2" x14ac:dyDescent="0.25">
      <c r="A74" s="78">
        <v>44091</v>
      </c>
      <c r="B74" s="26" t="s">
        <v>138</v>
      </c>
      <c r="C74" s="26">
        <v>65.5</v>
      </c>
      <c r="D74" s="27">
        <v>111</v>
      </c>
      <c r="E74" s="28">
        <v>10.4</v>
      </c>
      <c r="F74" s="27">
        <v>158</v>
      </c>
      <c r="G74" s="28">
        <v>5.7</v>
      </c>
      <c r="H74" s="29">
        <v>3.46</v>
      </c>
      <c r="I74" s="29">
        <v>0.6</v>
      </c>
      <c r="J74" s="30">
        <v>2.246</v>
      </c>
      <c r="K74" s="30">
        <v>1.4E-2</v>
      </c>
      <c r="L74" s="28">
        <v>1.7</v>
      </c>
      <c r="M74" s="31">
        <v>0.73</v>
      </c>
      <c r="N74" s="27">
        <v>0</v>
      </c>
      <c r="O74" s="29" t="s">
        <v>142</v>
      </c>
      <c r="P74" s="28" t="s">
        <v>142</v>
      </c>
      <c r="Q74" s="29" t="s">
        <v>142</v>
      </c>
      <c r="R74" s="29" t="s">
        <v>142</v>
      </c>
      <c r="S74" s="29" t="s">
        <v>142</v>
      </c>
      <c r="T74" s="29" t="s">
        <v>142</v>
      </c>
      <c r="U74" s="29" t="s">
        <v>142</v>
      </c>
      <c r="V74" s="29" t="s">
        <v>142</v>
      </c>
      <c r="W74" s="29" t="s">
        <v>142</v>
      </c>
      <c r="X74" s="51"/>
      <c r="Y74" s="52"/>
      <c r="Z74" s="52"/>
      <c r="AA74" s="79"/>
    </row>
    <row r="75" spans="1:27" ht="13.2" x14ac:dyDescent="0.25">
      <c r="A75" s="78">
        <v>44105</v>
      </c>
      <c r="B75" s="26" t="s">
        <v>138</v>
      </c>
      <c r="C75" s="26">
        <v>56.9</v>
      </c>
      <c r="D75" s="27">
        <v>72</v>
      </c>
      <c r="E75" s="28">
        <v>7.5</v>
      </c>
      <c r="F75" s="27">
        <v>118</v>
      </c>
      <c r="G75" s="28">
        <v>5.4</v>
      </c>
      <c r="H75" s="29">
        <v>1.59</v>
      </c>
      <c r="I75" s="29">
        <v>1.1000000000000001</v>
      </c>
      <c r="J75" s="30">
        <v>1.0349999999999999</v>
      </c>
      <c r="K75" s="30">
        <v>3.9E-2</v>
      </c>
      <c r="L75" s="28">
        <v>13.2</v>
      </c>
      <c r="M75" s="31">
        <v>2.17</v>
      </c>
      <c r="N75" s="28">
        <f>I75-(J75+K75)</f>
        <v>2.6000000000000245E-2</v>
      </c>
      <c r="O75" s="29" t="s">
        <v>142</v>
      </c>
      <c r="P75" s="28" t="s">
        <v>142</v>
      </c>
      <c r="Q75" s="29" t="s">
        <v>142</v>
      </c>
      <c r="R75" s="29" t="s">
        <v>142</v>
      </c>
      <c r="S75" s="29" t="s">
        <v>142</v>
      </c>
      <c r="T75" s="29" t="s">
        <v>142</v>
      </c>
      <c r="U75" s="29" t="s">
        <v>142</v>
      </c>
      <c r="V75" s="29" t="s">
        <v>142</v>
      </c>
      <c r="W75" s="29" t="s">
        <v>142</v>
      </c>
      <c r="X75" s="51"/>
      <c r="Y75" s="52"/>
      <c r="Z75" s="52"/>
      <c r="AA75" s="79"/>
    </row>
    <row r="76" spans="1:27" ht="13.2" x14ac:dyDescent="0.25">
      <c r="A76" s="78">
        <v>44105</v>
      </c>
      <c r="B76" s="26" t="s">
        <v>138</v>
      </c>
      <c r="C76" s="26">
        <v>64.099999999999994</v>
      </c>
      <c r="D76" s="27">
        <v>106</v>
      </c>
      <c r="E76" s="28">
        <v>10.1</v>
      </c>
      <c r="F76" s="27">
        <v>161</v>
      </c>
      <c r="G76" s="28">
        <v>5</v>
      </c>
      <c r="H76" s="29">
        <v>1.44</v>
      </c>
      <c r="I76" s="29">
        <v>2.2999999999999998</v>
      </c>
      <c r="J76" s="30">
        <v>2.387</v>
      </c>
      <c r="K76" s="30">
        <v>2.1000000000000001E-2</v>
      </c>
      <c r="L76" s="28">
        <v>1.3</v>
      </c>
      <c r="M76" s="31">
        <v>0.56000000000000005</v>
      </c>
      <c r="N76" s="27">
        <v>0</v>
      </c>
      <c r="O76" s="29" t="s">
        <v>142</v>
      </c>
      <c r="P76" s="28" t="s">
        <v>142</v>
      </c>
      <c r="Q76" s="29" t="s">
        <v>142</v>
      </c>
      <c r="R76" s="29" t="s">
        <v>142</v>
      </c>
      <c r="S76" s="29" t="s">
        <v>142</v>
      </c>
      <c r="T76" s="29" t="s">
        <v>142</v>
      </c>
      <c r="U76" s="29" t="s">
        <v>142</v>
      </c>
      <c r="V76" s="29" t="s">
        <v>142</v>
      </c>
      <c r="W76" s="29" t="s">
        <v>142</v>
      </c>
      <c r="X76" s="51"/>
      <c r="Y76" s="52"/>
      <c r="Z76" s="52"/>
      <c r="AA76" s="79"/>
    </row>
    <row r="77" spans="1:27" ht="13.2" x14ac:dyDescent="0.25">
      <c r="A77" s="78">
        <v>44119</v>
      </c>
      <c r="B77" s="26" t="s">
        <v>138</v>
      </c>
      <c r="C77" s="26">
        <v>53.5</v>
      </c>
      <c r="D77" s="27">
        <v>73</v>
      </c>
      <c r="E77" s="28">
        <v>7.8</v>
      </c>
      <c r="F77" s="27">
        <v>121</v>
      </c>
      <c r="G77" s="28">
        <v>5.9</v>
      </c>
      <c r="H77" s="29">
        <v>0.94</v>
      </c>
      <c r="I77" s="29">
        <v>1.1000000000000001</v>
      </c>
      <c r="J77" s="30">
        <v>1.07</v>
      </c>
      <c r="K77" s="30">
        <v>3.2000000000000001E-2</v>
      </c>
      <c r="L77" s="28">
        <v>13.3</v>
      </c>
      <c r="M77" s="31">
        <v>2.06</v>
      </c>
      <c r="N77" s="27">
        <v>0</v>
      </c>
      <c r="O77" s="29" t="s">
        <v>142</v>
      </c>
      <c r="P77" s="28" t="s">
        <v>142</v>
      </c>
      <c r="Q77" s="29" t="s">
        <v>142</v>
      </c>
      <c r="R77" s="29" t="s">
        <v>142</v>
      </c>
      <c r="S77" s="29" t="s">
        <v>142</v>
      </c>
      <c r="T77" s="29" t="s">
        <v>142</v>
      </c>
      <c r="U77" s="29" t="s">
        <v>142</v>
      </c>
      <c r="V77" s="29" t="s">
        <v>142</v>
      </c>
      <c r="W77" s="29" t="s">
        <v>142</v>
      </c>
      <c r="X77" s="51"/>
      <c r="Y77" s="52"/>
      <c r="Z77" s="52"/>
      <c r="AA77" s="79"/>
    </row>
    <row r="78" spans="1:27" ht="13.2" x14ac:dyDescent="0.25">
      <c r="A78" s="78">
        <v>44133</v>
      </c>
      <c r="B78" s="26" t="s">
        <v>138</v>
      </c>
      <c r="C78" s="26">
        <v>51.4</v>
      </c>
      <c r="D78" s="27">
        <v>67</v>
      </c>
      <c r="E78" s="28">
        <v>7.5</v>
      </c>
      <c r="F78" s="27">
        <v>118</v>
      </c>
      <c r="G78" s="28">
        <v>6.4</v>
      </c>
      <c r="H78" s="29">
        <v>1.69</v>
      </c>
      <c r="I78" s="29">
        <v>1</v>
      </c>
      <c r="J78" s="30">
        <v>0.97599999999999998</v>
      </c>
      <c r="K78" s="30">
        <v>2.5000000000000001E-2</v>
      </c>
      <c r="L78" s="28">
        <v>17.5</v>
      </c>
      <c r="M78" s="31">
        <v>2.12</v>
      </c>
      <c r="N78" s="27">
        <v>0</v>
      </c>
      <c r="O78" s="29" t="s">
        <v>142</v>
      </c>
      <c r="P78" s="28" t="s">
        <v>142</v>
      </c>
      <c r="Q78" s="29" t="s">
        <v>142</v>
      </c>
      <c r="R78" s="29" t="s">
        <v>142</v>
      </c>
      <c r="S78" s="29" t="s">
        <v>142</v>
      </c>
      <c r="T78" s="29" t="s">
        <v>142</v>
      </c>
      <c r="U78" s="29" t="s">
        <v>142</v>
      </c>
      <c r="V78" s="29" t="s">
        <v>142</v>
      </c>
      <c r="W78" s="29" t="s">
        <v>142</v>
      </c>
      <c r="X78" s="51"/>
      <c r="Y78" s="52"/>
      <c r="Z78" s="52"/>
      <c r="AA78" s="79"/>
    </row>
    <row r="79" spans="1:27" ht="13.2" x14ac:dyDescent="0.25">
      <c r="A79" s="78">
        <v>44145</v>
      </c>
      <c r="B79" s="26" t="s">
        <v>138</v>
      </c>
      <c r="C79" s="26">
        <v>54.5</v>
      </c>
      <c r="D79" s="27">
        <v>71</v>
      </c>
      <c r="E79" s="28">
        <v>7.6</v>
      </c>
      <c r="F79" s="27">
        <v>121</v>
      </c>
      <c r="G79" s="28" t="s">
        <v>142</v>
      </c>
      <c r="H79" s="29">
        <v>0.84</v>
      </c>
      <c r="I79" s="29">
        <v>1.2</v>
      </c>
      <c r="J79" s="30">
        <v>1.03</v>
      </c>
      <c r="K79" s="30">
        <v>3.5000000000000003E-2</v>
      </c>
      <c r="L79" s="28">
        <v>11.1</v>
      </c>
      <c r="M79" s="31">
        <v>1.5</v>
      </c>
      <c r="N79" s="28">
        <f t="shared" ref="N79:N80" si="9">I79-(J79+K79)</f>
        <v>0.13500000000000001</v>
      </c>
      <c r="O79" s="29" t="s">
        <v>142</v>
      </c>
      <c r="P79" s="28" t="s">
        <v>142</v>
      </c>
      <c r="Q79" s="29" t="s">
        <v>142</v>
      </c>
      <c r="R79" s="29" t="s">
        <v>142</v>
      </c>
      <c r="S79" s="29" t="s">
        <v>142</v>
      </c>
      <c r="T79" s="29" t="s">
        <v>142</v>
      </c>
      <c r="U79" s="29" t="s">
        <v>142</v>
      </c>
      <c r="V79" s="29" t="s">
        <v>142</v>
      </c>
      <c r="W79" s="29" t="s">
        <v>142</v>
      </c>
      <c r="X79" s="51"/>
      <c r="Y79" s="52"/>
      <c r="Z79" s="52"/>
      <c r="AA79" s="79"/>
    </row>
    <row r="80" spans="1:27" ht="13.2" x14ac:dyDescent="0.25">
      <c r="A80" s="78">
        <v>44159</v>
      </c>
      <c r="B80" s="26" t="s">
        <v>138</v>
      </c>
      <c r="C80" s="26">
        <v>48.5</v>
      </c>
      <c r="D80" s="27">
        <v>74</v>
      </c>
      <c r="E80" s="28">
        <v>8.5</v>
      </c>
      <c r="F80" s="27">
        <v>117</v>
      </c>
      <c r="G80" s="28">
        <v>6.3</v>
      </c>
      <c r="H80" s="29">
        <v>1.04</v>
      </c>
      <c r="I80" s="29">
        <v>1.1000000000000001</v>
      </c>
      <c r="J80" s="30">
        <v>0.93300000000000005</v>
      </c>
      <c r="K80" s="30">
        <v>4.3999999999999997E-2</v>
      </c>
      <c r="L80" s="28">
        <v>7.6</v>
      </c>
      <c r="M80" s="31">
        <v>2.7</v>
      </c>
      <c r="N80" s="28">
        <f t="shared" si="9"/>
        <v>0.123</v>
      </c>
      <c r="O80" s="29" t="s">
        <v>142</v>
      </c>
      <c r="P80" s="28" t="s">
        <v>142</v>
      </c>
      <c r="Q80" s="29" t="s">
        <v>142</v>
      </c>
      <c r="R80" s="29" t="s">
        <v>142</v>
      </c>
      <c r="S80" s="29" t="s">
        <v>142</v>
      </c>
      <c r="T80" s="29" t="s">
        <v>142</v>
      </c>
      <c r="U80" s="29" t="s">
        <v>142</v>
      </c>
      <c r="V80" s="29" t="s">
        <v>142</v>
      </c>
      <c r="W80" s="29" t="s">
        <v>142</v>
      </c>
      <c r="X80" s="51"/>
      <c r="Y80" s="52"/>
      <c r="Z80" s="52"/>
      <c r="AA80" s="79"/>
    </row>
    <row r="81" spans="1:27" ht="14.4" x14ac:dyDescent="0.3">
      <c r="A81" s="78">
        <v>44175</v>
      </c>
      <c r="B81" s="26" t="s">
        <v>138</v>
      </c>
      <c r="C81" s="26">
        <v>47.4</v>
      </c>
      <c r="D81" s="27">
        <v>76</v>
      </c>
      <c r="E81" s="28">
        <v>8.9</v>
      </c>
      <c r="F81" s="27">
        <v>117</v>
      </c>
      <c r="G81" s="28">
        <v>6.3</v>
      </c>
      <c r="H81" s="46">
        <v>0.99980000000000002</v>
      </c>
      <c r="I81" s="46">
        <v>1.0580000000000001</v>
      </c>
      <c r="J81" s="30">
        <v>1.0389999999999999</v>
      </c>
      <c r="K81" s="30">
        <v>3.5999999999999997E-2</v>
      </c>
      <c r="L81" s="28">
        <v>11</v>
      </c>
      <c r="M81" s="31">
        <v>1.86</v>
      </c>
      <c r="N81" s="27">
        <v>0</v>
      </c>
      <c r="O81" s="29" t="s">
        <v>142</v>
      </c>
      <c r="P81" s="29" t="s">
        <v>142</v>
      </c>
      <c r="Q81" s="29" t="s">
        <v>142</v>
      </c>
      <c r="R81" s="29" t="s">
        <v>142</v>
      </c>
      <c r="S81" s="29" t="s">
        <v>142</v>
      </c>
      <c r="T81" s="29" t="s">
        <v>142</v>
      </c>
      <c r="U81" s="29" t="s">
        <v>142</v>
      </c>
      <c r="V81" s="29" t="s">
        <v>142</v>
      </c>
      <c r="W81" s="29" t="s">
        <v>142</v>
      </c>
      <c r="X81" s="51"/>
      <c r="Y81" s="52"/>
      <c r="Z81" s="52"/>
      <c r="AA81" s="79"/>
    </row>
    <row r="82" spans="1:27" ht="14.4" x14ac:dyDescent="0.3">
      <c r="A82" s="78">
        <v>44194</v>
      </c>
      <c r="B82" s="26" t="s">
        <v>138</v>
      </c>
      <c r="C82" s="26">
        <v>46.5</v>
      </c>
      <c r="D82" s="27">
        <v>78</v>
      </c>
      <c r="E82" s="28">
        <v>9.1999999999999993</v>
      </c>
      <c r="F82" s="27">
        <v>119</v>
      </c>
      <c r="G82" s="28">
        <v>6.3</v>
      </c>
      <c r="H82" s="46">
        <v>0.91679999999999995</v>
      </c>
      <c r="I82" s="46">
        <v>1.05</v>
      </c>
      <c r="J82" s="30">
        <v>1.014</v>
      </c>
      <c r="K82" s="30">
        <v>3.4000000000000002E-2</v>
      </c>
      <c r="L82" s="28">
        <v>7.9</v>
      </c>
      <c r="M82" s="31">
        <v>2.17</v>
      </c>
      <c r="N82" s="28">
        <f>I82-(J82+K82)</f>
        <v>2.0000000000000018E-3</v>
      </c>
      <c r="O82" s="29" t="s">
        <v>142</v>
      </c>
      <c r="P82" s="29" t="s">
        <v>142</v>
      </c>
      <c r="Q82" s="29" t="s">
        <v>142</v>
      </c>
      <c r="R82" s="29" t="s">
        <v>142</v>
      </c>
      <c r="S82" s="29" t="s">
        <v>142</v>
      </c>
      <c r="T82" s="29" t="s">
        <v>142</v>
      </c>
      <c r="U82" s="29" t="s">
        <v>142</v>
      </c>
      <c r="V82" s="29" t="s">
        <v>142</v>
      </c>
      <c r="W82" s="29" t="s">
        <v>142</v>
      </c>
      <c r="X82" s="51"/>
      <c r="Y82" s="52"/>
      <c r="Z82" s="52"/>
      <c r="AA82" s="79"/>
    </row>
    <row r="83" spans="1:27" ht="13.2" x14ac:dyDescent="0.25">
      <c r="A83" s="78">
        <v>44194</v>
      </c>
      <c r="B83" s="26" t="s">
        <v>138</v>
      </c>
      <c r="C83" s="26">
        <v>40.299999999999997</v>
      </c>
      <c r="D83" s="27">
        <v>93</v>
      </c>
      <c r="E83" s="28">
        <v>12</v>
      </c>
      <c r="F83" s="27">
        <v>105</v>
      </c>
      <c r="G83" s="28">
        <v>5.4</v>
      </c>
      <c r="H83" s="29" t="s">
        <v>142</v>
      </c>
      <c r="I83" s="29" t="s">
        <v>142</v>
      </c>
      <c r="J83" s="30">
        <v>1.532</v>
      </c>
      <c r="K83" s="30">
        <v>2E-3</v>
      </c>
      <c r="L83" s="28">
        <v>0.3</v>
      </c>
      <c r="M83" s="31">
        <v>0.19</v>
      </c>
      <c r="N83" s="29" t="s">
        <v>142</v>
      </c>
      <c r="O83" s="29" t="s">
        <v>142</v>
      </c>
      <c r="P83" s="29" t="s">
        <v>142</v>
      </c>
      <c r="Q83" s="29" t="s">
        <v>142</v>
      </c>
      <c r="R83" s="29" t="s">
        <v>142</v>
      </c>
      <c r="S83" s="29" t="s">
        <v>142</v>
      </c>
      <c r="T83" s="29" t="s">
        <v>142</v>
      </c>
      <c r="U83" s="29" t="s">
        <v>142</v>
      </c>
      <c r="V83" s="29" t="s">
        <v>142</v>
      </c>
      <c r="W83" s="29" t="s">
        <v>142</v>
      </c>
      <c r="X83" s="51"/>
      <c r="Y83" s="52"/>
      <c r="Z83" s="52"/>
      <c r="AA83" s="79"/>
    </row>
    <row r="84" spans="1:27" ht="14.4" x14ac:dyDescent="0.3">
      <c r="A84" s="78">
        <v>44202</v>
      </c>
      <c r="B84" s="26" t="s">
        <v>138</v>
      </c>
      <c r="C84" s="26">
        <v>45.4</v>
      </c>
      <c r="D84" s="27">
        <v>77</v>
      </c>
      <c r="E84" s="28">
        <v>9.1999999999999993</v>
      </c>
      <c r="F84" s="27">
        <v>115</v>
      </c>
      <c r="G84" s="28">
        <v>6.2</v>
      </c>
      <c r="H84" s="46">
        <v>1.371</v>
      </c>
      <c r="I84" s="46">
        <v>1.0489999999999999</v>
      </c>
      <c r="J84" s="44">
        <v>0.98088500000000001</v>
      </c>
      <c r="K84" s="44">
        <v>3.2163999999999998E-2</v>
      </c>
      <c r="L84" s="45">
        <v>7.875076</v>
      </c>
      <c r="M84" s="46">
        <v>2.6938260000000001</v>
      </c>
      <c r="N84" s="28">
        <f t="shared" ref="N84:N85" si="10">I84-(J84+K84)</f>
        <v>3.5950999999999844E-2</v>
      </c>
      <c r="O84" s="29" t="s">
        <v>142</v>
      </c>
      <c r="P84" s="29" t="s">
        <v>142</v>
      </c>
      <c r="Q84" s="29" t="s">
        <v>142</v>
      </c>
      <c r="R84" s="29" t="s">
        <v>142</v>
      </c>
      <c r="S84" s="29" t="s">
        <v>142</v>
      </c>
      <c r="T84" s="29" t="s">
        <v>142</v>
      </c>
      <c r="U84" s="29" t="s">
        <v>142</v>
      </c>
      <c r="V84" s="29" t="s">
        <v>142</v>
      </c>
      <c r="W84" s="29" t="s">
        <v>142</v>
      </c>
      <c r="X84" s="51"/>
      <c r="Y84" s="52"/>
      <c r="Z84" s="52"/>
      <c r="AA84" s="79"/>
    </row>
    <row r="85" spans="1:27" ht="14.4" x14ac:dyDescent="0.3">
      <c r="A85" s="78">
        <v>44209</v>
      </c>
      <c r="B85" s="26" t="s">
        <v>138</v>
      </c>
      <c r="C85" s="26">
        <v>45.6</v>
      </c>
      <c r="D85" s="27">
        <v>76</v>
      </c>
      <c r="E85" s="28">
        <v>9.1</v>
      </c>
      <c r="F85" s="27">
        <v>118</v>
      </c>
      <c r="G85" s="28">
        <v>6.3</v>
      </c>
      <c r="H85" s="46">
        <v>0.83809999999999996</v>
      </c>
      <c r="I85" s="46">
        <v>1.087</v>
      </c>
      <c r="J85" s="44">
        <v>1.0342039999999999</v>
      </c>
      <c r="K85" s="44">
        <v>4.6226000000000003E-2</v>
      </c>
      <c r="L85" s="45">
        <v>7.2406379999999997</v>
      </c>
      <c r="M85" s="46">
        <v>1.8813979999999999</v>
      </c>
      <c r="N85" s="28">
        <f t="shared" si="10"/>
        <v>6.5699999999999648E-3</v>
      </c>
      <c r="O85" s="29" t="s">
        <v>142</v>
      </c>
      <c r="P85" s="29" t="s">
        <v>142</v>
      </c>
      <c r="Q85" s="29" t="s">
        <v>142</v>
      </c>
      <c r="R85" s="29" t="s">
        <v>142</v>
      </c>
      <c r="S85" s="29" t="s">
        <v>142</v>
      </c>
      <c r="T85" s="29" t="s">
        <v>142</v>
      </c>
      <c r="U85" s="29" t="s">
        <v>142</v>
      </c>
      <c r="V85" s="29" t="s">
        <v>142</v>
      </c>
      <c r="W85" s="29" t="s">
        <v>142</v>
      </c>
      <c r="X85" s="51"/>
      <c r="Y85" s="52"/>
      <c r="Z85" s="52"/>
      <c r="AA85" s="79"/>
    </row>
    <row r="86" spans="1:27" ht="14.4" x14ac:dyDescent="0.3">
      <c r="A86" s="78">
        <v>44216</v>
      </c>
      <c r="B86" s="26" t="s">
        <v>138</v>
      </c>
      <c r="C86" s="26">
        <v>45.7</v>
      </c>
      <c r="D86" s="27">
        <v>74</v>
      </c>
      <c r="E86" s="28">
        <v>8.8000000000000007</v>
      </c>
      <c r="F86" s="27">
        <v>125</v>
      </c>
      <c r="G86" s="28">
        <v>6.3</v>
      </c>
      <c r="H86" s="46">
        <v>0.98370000000000002</v>
      </c>
      <c r="I86" s="46">
        <v>1.075</v>
      </c>
      <c r="J86" s="44">
        <v>0.99535600000000002</v>
      </c>
      <c r="K86" s="44">
        <v>0.110335</v>
      </c>
      <c r="L86" s="45">
        <v>8.4966329999999992</v>
      </c>
      <c r="M86" s="46">
        <v>1.7338089999999999</v>
      </c>
      <c r="N86" s="27">
        <v>0</v>
      </c>
      <c r="O86" s="29" t="s">
        <v>142</v>
      </c>
      <c r="P86" s="29" t="s">
        <v>142</v>
      </c>
      <c r="Q86" s="29" t="s">
        <v>142</v>
      </c>
      <c r="R86" s="29" t="s">
        <v>142</v>
      </c>
      <c r="S86" s="29" t="s">
        <v>142</v>
      </c>
      <c r="T86" s="29" t="s">
        <v>142</v>
      </c>
      <c r="U86" s="29" t="s">
        <v>142</v>
      </c>
      <c r="V86" s="29" t="s">
        <v>142</v>
      </c>
      <c r="W86" s="29" t="s">
        <v>142</v>
      </c>
      <c r="X86" s="51"/>
      <c r="Y86" s="52"/>
      <c r="Z86" s="52"/>
      <c r="AA86" s="79"/>
    </row>
    <row r="87" spans="1:27" ht="14.4" x14ac:dyDescent="0.3">
      <c r="A87" s="78">
        <v>44223</v>
      </c>
      <c r="B87" s="26" t="s">
        <v>138</v>
      </c>
      <c r="C87" s="26">
        <v>44.3</v>
      </c>
      <c r="D87" s="27">
        <v>75</v>
      </c>
      <c r="E87" s="28">
        <v>9.1</v>
      </c>
      <c r="F87" s="29" t="s">
        <v>142</v>
      </c>
      <c r="G87" s="28">
        <v>6.2</v>
      </c>
      <c r="H87" s="46">
        <v>1.054</v>
      </c>
      <c r="I87" s="46">
        <v>1.006</v>
      </c>
      <c r="J87" s="44">
        <v>0.95376099999999997</v>
      </c>
      <c r="K87" s="44">
        <v>7.1675000000000003E-2</v>
      </c>
      <c r="L87" s="45">
        <v>4.268116</v>
      </c>
      <c r="M87" s="46">
        <v>2.5513919999999999</v>
      </c>
      <c r="N87" s="27">
        <v>0</v>
      </c>
      <c r="O87" s="29" t="s">
        <v>142</v>
      </c>
      <c r="P87" s="29" t="s">
        <v>142</v>
      </c>
      <c r="Q87" s="29" t="s">
        <v>142</v>
      </c>
      <c r="R87" s="29" t="s">
        <v>142</v>
      </c>
      <c r="S87" s="29" t="s">
        <v>142</v>
      </c>
      <c r="T87" s="29" t="s">
        <v>142</v>
      </c>
      <c r="U87" s="29" t="s">
        <v>142</v>
      </c>
      <c r="V87" s="29" t="s">
        <v>142</v>
      </c>
      <c r="W87" s="29" t="s">
        <v>142</v>
      </c>
      <c r="X87" s="51"/>
      <c r="Y87" s="52"/>
      <c r="Z87" s="52"/>
      <c r="AA87" s="79"/>
    </row>
    <row r="88" spans="1:27" ht="14.4" x14ac:dyDescent="0.3">
      <c r="A88" s="78">
        <v>44230</v>
      </c>
      <c r="B88" s="26" t="s">
        <v>138</v>
      </c>
      <c r="C88" s="26">
        <v>46</v>
      </c>
      <c r="D88" s="27">
        <v>73</v>
      </c>
      <c r="E88" s="28">
        <v>8.6999999999999993</v>
      </c>
      <c r="F88" s="27">
        <v>126</v>
      </c>
      <c r="G88" s="28">
        <v>6.2</v>
      </c>
      <c r="H88" s="46">
        <v>1.538</v>
      </c>
      <c r="I88" s="46">
        <v>1.238</v>
      </c>
      <c r="J88" s="44">
        <v>1.119572</v>
      </c>
      <c r="K88" s="44">
        <v>6.5967999999999999E-2</v>
      </c>
      <c r="L88" s="45">
        <v>5.0184930000000003</v>
      </c>
      <c r="M88" s="46">
        <v>1.4043840000000001</v>
      </c>
      <c r="N88" s="28">
        <f>I88-(J88+K88)</f>
        <v>5.2459999999999951E-2</v>
      </c>
      <c r="O88" s="29" t="s">
        <v>142</v>
      </c>
      <c r="P88" s="29" t="s">
        <v>142</v>
      </c>
      <c r="Q88" s="29" t="s">
        <v>142</v>
      </c>
      <c r="R88" s="29" t="s">
        <v>142</v>
      </c>
      <c r="S88" s="29" t="s">
        <v>142</v>
      </c>
      <c r="T88" s="29" t="s">
        <v>142</v>
      </c>
      <c r="U88" s="29" t="s">
        <v>142</v>
      </c>
      <c r="V88" s="29" t="s">
        <v>142</v>
      </c>
      <c r="W88" s="29" t="s">
        <v>142</v>
      </c>
      <c r="X88" s="51"/>
      <c r="Y88" s="52"/>
      <c r="Z88" s="52"/>
      <c r="AA88" s="79"/>
    </row>
    <row r="89" spans="1:27" ht="14.4" x14ac:dyDescent="0.3">
      <c r="A89" s="78">
        <v>44244</v>
      </c>
      <c r="B89" s="26" t="s">
        <v>138</v>
      </c>
      <c r="C89" s="26">
        <v>44.5</v>
      </c>
      <c r="D89" s="27">
        <v>76</v>
      </c>
      <c r="E89" s="28">
        <v>9.3000000000000007</v>
      </c>
      <c r="F89" s="27">
        <v>152</v>
      </c>
      <c r="G89" s="28">
        <v>6</v>
      </c>
      <c r="H89" s="46">
        <v>1.4179999999999999</v>
      </c>
      <c r="I89" s="46">
        <v>0.85260000000000002</v>
      </c>
      <c r="J89" s="44">
        <v>1.094327</v>
      </c>
      <c r="K89" s="44">
        <v>4.7785000000000001E-2</v>
      </c>
      <c r="L89" s="45">
        <v>2.1619090000000001</v>
      </c>
      <c r="M89" s="46">
        <v>1.142344</v>
      </c>
      <c r="N89" s="27">
        <v>0</v>
      </c>
      <c r="O89" s="29" t="s">
        <v>142</v>
      </c>
      <c r="P89" s="29" t="s">
        <v>142</v>
      </c>
      <c r="Q89" s="29" t="s">
        <v>142</v>
      </c>
      <c r="R89" s="29" t="s">
        <v>142</v>
      </c>
      <c r="S89" s="29" t="s">
        <v>142</v>
      </c>
      <c r="T89" s="29" t="s">
        <v>142</v>
      </c>
      <c r="U89" s="29" t="s">
        <v>142</v>
      </c>
      <c r="V89" s="29" t="s">
        <v>142</v>
      </c>
      <c r="W89" s="29" t="s">
        <v>142</v>
      </c>
      <c r="X89" s="51"/>
      <c r="Y89" s="52"/>
      <c r="Z89" s="52"/>
      <c r="AA89" s="30"/>
    </row>
    <row r="90" spans="1:27" ht="14.4" x14ac:dyDescent="0.3">
      <c r="A90" s="78">
        <v>44251</v>
      </c>
      <c r="B90" s="26" t="s">
        <v>138</v>
      </c>
      <c r="C90" s="26">
        <v>46.4</v>
      </c>
      <c r="D90" s="27">
        <v>79</v>
      </c>
      <c r="E90" s="28">
        <v>9.4</v>
      </c>
      <c r="F90" s="27">
        <v>138</v>
      </c>
      <c r="G90" s="28">
        <v>6</v>
      </c>
      <c r="H90" s="46">
        <v>3.02</v>
      </c>
      <c r="I90" s="46">
        <v>0.91800000000000004</v>
      </c>
      <c r="J90" s="44">
        <v>1.143573</v>
      </c>
      <c r="K90" s="44">
        <v>2.8781000000000001E-2</v>
      </c>
      <c r="L90" s="45">
        <v>2.1200429999999999</v>
      </c>
      <c r="M90" s="46">
        <v>1.251126</v>
      </c>
      <c r="N90" s="27">
        <v>0</v>
      </c>
      <c r="O90" s="29" t="s">
        <v>142</v>
      </c>
      <c r="P90" s="29" t="s">
        <v>142</v>
      </c>
      <c r="Q90" s="29" t="s">
        <v>142</v>
      </c>
      <c r="R90" s="29" t="s">
        <v>142</v>
      </c>
      <c r="S90" s="29" t="s">
        <v>142</v>
      </c>
      <c r="T90" s="29" t="s">
        <v>142</v>
      </c>
      <c r="U90" s="29" t="s">
        <v>142</v>
      </c>
      <c r="V90" s="29" t="s">
        <v>142</v>
      </c>
      <c r="W90" s="29" t="s">
        <v>142</v>
      </c>
      <c r="X90" s="51"/>
      <c r="Y90" s="52"/>
      <c r="Z90" s="52"/>
      <c r="AA90" s="30"/>
    </row>
    <row r="91" spans="1:27" ht="14.4" x14ac:dyDescent="0.3">
      <c r="A91" s="78">
        <v>44258</v>
      </c>
      <c r="B91" s="26" t="s">
        <v>138</v>
      </c>
      <c r="C91" s="26">
        <v>45.4</v>
      </c>
      <c r="D91" s="27">
        <v>73</v>
      </c>
      <c r="E91" s="28">
        <v>8.6999999999999993</v>
      </c>
      <c r="F91" s="27">
        <v>142</v>
      </c>
      <c r="G91" s="28">
        <v>6</v>
      </c>
      <c r="H91" s="46">
        <v>1.4450000000000001</v>
      </c>
      <c r="I91" s="46">
        <v>1.228</v>
      </c>
      <c r="J91" s="44">
        <v>0.98487999999999998</v>
      </c>
      <c r="K91" s="44">
        <v>0.36719600000000002</v>
      </c>
      <c r="L91" s="45">
        <v>1.363883</v>
      </c>
      <c r="M91" s="46">
        <v>1.9947029999999999</v>
      </c>
      <c r="N91" s="27">
        <v>0</v>
      </c>
      <c r="O91" s="29" t="s">
        <v>142</v>
      </c>
      <c r="P91" s="29" t="s">
        <v>142</v>
      </c>
      <c r="Q91" s="29" t="s">
        <v>142</v>
      </c>
      <c r="R91" s="29" t="s">
        <v>142</v>
      </c>
      <c r="S91" s="29" t="s">
        <v>142</v>
      </c>
      <c r="T91" s="29" t="s">
        <v>142</v>
      </c>
      <c r="U91" s="29" t="s">
        <v>142</v>
      </c>
      <c r="V91" s="29" t="s">
        <v>142</v>
      </c>
      <c r="W91" s="29" t="s">
        <v>142</v>
      </c>
      <c r="X91" s="51"/>
      <c r="Y91" s="52"/>
      <c r="Z91" s="52"/>
      <c r="AA91" s="30"/>
    </row>
    <row r="92" spans="1:27" ht="14.4" x14ac:dyDescent="0.3">
      <c r="A92" s="78">
        <v>44265</v>
      </c>
      <c r="B92" s="26" t="s">
        <v>138</v>
      </c>
      <c r="C92" s="26">
        <v>45.9</v>
      </c>
      <c r="D92" s="27">
        <v>76.599999999999994</v>
      </c>
      <c r="E92" s="28">
        <v>9.1300000000000008</v>
      </c>
      <c r="F92" s="27">
        <v>134.80000000000001</v>
      </c>
      <c r="G92" s="28">
        <v>5.93</v>
      </c>
      <c r="H92" s="46">
        <v>1.4490000000000001</v>
      </c>
      <c r="I92" s="46">
        <v>1.2150000000000001</v>
      </c>
      <c r="J92" s="44">
        <v>0.99405399999999999</v>
      </c>
      <c r="K92" s="44">
        <v>0.28947800000000001</v>
      </c>
      <c r="L92" s="45">
        <v>1.322308</v>
      </c>
      <c r="M92" s="46">
        <v>1.1443479999999999</v>
      </c>
      <c r="N92" s="27">
        <v>0</v>
      </c>
      <c r="O92" s="29" t="s">
        <v>142</v>
      </c>
      <c r="P92" s="29" t="s">
        <v>142</v>
      </c>
      <c r="Q92" s="29" t="s">
        <v>142</v>
      </c>
      <c r="R92" s="29" t="s">
        <v>142</v>
      </c>
      <c r="S92" s="29" t="s">
        <v>142</v>
      </c>
      <c r="T92" s="29" t="s">
        <v>142</v>
      </c>
      <c r="U92" s="29" t="s">
        <v>142</v>
      </c>
      <c r="V92" s="29" t="s">
        <v>142</v>
      </c>
      <c r="W92" s="29" t="s">
        <v>142</v>
      </c>
      <c r="X92" s="51"/>
      <c r="Y92" s="52"/>
      <c r="Z92" s="52"/>
      <c r="AA92" s="30"/>
    </row>
    <row r="93" spans="1:27" ht="14.4" x14ac:dyDescent="0.3">
      <c r="A93" s="78">
        <v>44272</v>
      </c>
      <c r="B93" s="26" t="s">
        <v>138</v>
      </c>
      <c r="C93" s="26">
        <v>46.7</v>
      </c>
      <c r="D93" s="27">
        <v>74.599999999999994</v>
      </c>
      <c r="E93" s="28">
        <v>8.7899999999999991</v>
      </c>
      <c r="F93" s="27">
        <v>138.80000000000001</v>
      </c>
      <c r="G93" s="28">
        <v>5.9</v>
      </c>
      <c r="H93" s="46">
        <v>1.139</v>
      </c>
      <c r="I93" s="46">
        <v>1.125</v>
      </c>
      <c r="J93" s="44">
        <v>1.182669</v>
      </c>
      <c r="K93" s="44">
        <v>4.7934999999999998E-2</v>
      </c>
      <c r="L93" s="45">
        <v>0.86497999999999997</v>
      </c>
      <c r="M93" s="46">
        <v>1.2901579999999999</v>
      </c>
      <c r="N93" s="27">
        <v>0</v>
      </c>
      <c r="O93" s="29" t="s">
        <v>142</v>
      </c>
      <c r="P93" s="29" t="s">
        <v>142</v>
      </c>
      <c r="Q93" s="29" t="s">
        <v>142</v>
      </c>
      <c r="R93" s="29" t="s">
        <v>142</v>
      </c>
      <c r="S93" s="29" t="s">
        <v>142</v>
      </c>
      <c r="T93" s="29" t="s">
        <v>142</v>
      </c>
      <c r="U93" s="29" t="s">
        <v>142</v>
      </c>
      <c r="V93" s="29" t="s">
        <v>142</v>
      </c>
      <c r="W93" s="29" t="s">
        <v>142</v>
      </c>
      <c r="X93" s="51"/>
      <c r="Y93" s="52"/>
      <c r="Z93" s="52"/>
      <c r="AA93" s="30"/>
    </row>
    <row r="94" spans="1:27" ht="14.4" x14ac:dyDescent="0.3">
      <c r="A94" s="78">
        <v>44279</v>
      </c>
      <c r="B94" s="26" t="s">
        <v>138</v>
      </c>
      <c r="C94" s="26">
        <v>48.5</v>
      </c>
      <c r="D94" s="27">
        <v>77.3</v>
      </c>
      <c r="E94" s="28">
        <v>8.89</v>
      </c>
      <c r="F94" s="27">
        <v>134.9</v>
      </c>
      <c r="G94" s="28">
        <v>6.01</v>
      </c>
      <c r="H94" s="46">
        <v>1.379</v>
      </c>
      <c r="I94" s="46">
        <v>1.2050000000000001</v>
      </c>
      <c r="J94" s="44">
        <v>1.204056</v>
      </c>
      <c r="K94" s="44">
        <v>8.7008000000000002E-2</v>
      </c>
      <c r="L94" s="45">
        <v>1.0824499999999999</v>
      </c>
      <c r="M94" s="46">
        <v>1.884039</v>
      </c>
      <c r="N94" s="27">
        <v>0</v>
      </c>
      <c r="O94" s="29" t="s">
        <v>142</v>
      </c>
      <c r="P94" s="29" t="s">
        <v>142</v>
      </c>
      <c r="Q94" s="29" t="s">
        <v>142</v>
      </c>
      <c r="R94" s="29" t="s">
        <v>142</v>
      </c>
      <c r="S94" s="29" t="s">
        <v>142</v>
      </c>
      <c r="T94" s="29" t="s">
        <v>142</v>
      </c>
      <c r="U94" s="29" t="s">
        <v>142</v>
      </c>
      <c r="V94" s="29" t="s">
        <v>142</v>
      </c>
      <c r="W94" s="29" t="s">
        <v>142</v>
      </c>
      <c r="X94" s="51"/>
      <c r="Y94" s="52"/>
      <c r="Z94" s="52"/>
      <c r="AA94" s="30"/>
    </row>
    <row r="95" spans="1:27" ht="14.4" x14ac:dyDescent="0.3">
      <c r="A95" s="78">
        <v>44286</v>
      </c>
      <c r="B95" s="26" t="s">
        <v>138</v>
      </c>
      <c r="C95" s="26">
        <v>51.1</v>
      </c>
      <c r="D95" s="27">
        <v>76.5</v>
      </c>
      <c r="E95" s="28">
        <v>8.51</v>
      </c>
      <c r="F95" s="27">
        <v>123.2</v>
      </c>
      <c r="G95" s="28">
        <v>5.96</v>
      </c>
      <c r="H95" s="46">
        <v>1.3</v>
      </c>
      <c r="I95" s="46">
        <v>1.1439999999999999</v>
      </c>
      <c r="J95" s="44">
        <v>1.2044999999999999</v>
      </c>
      <c r="K95" s="44">
        <v>3.6452999999999999E-2</v>
      </c>
      <c r="L95" s="45">
        <v>3.5545819999999999</v>
      </c>
      <c r="M95" s="46">
        <v>1.6223369999999999</v>
      </c>
      <c r="N95" s="27">
        <v>0</v>
      </c>
      <c r="O95" s="29" t="s">
        <v>142</v>
      </c>
      <c r="P95" s="29" t="s">
        <v>142</v>
      </c>
      <c r="Q95" s="29" t="s">
        <v>142</v>
      </c>
      <c r="R95" s="29" t="s">
        <v>142</v>
      </c>
      <c r="S95" s="29" t="s">
        <v>142</v>
      </c>
      <c r="T95" s="29" t="s">
        <v>142</v>
      </c>
      <c r="U95" s="29" t="s">
        <v>142</v>
      </c>
      <c r="V95" s="29" t="s">
        <v>142</v>
      </c>
      <c r="W95" s="29" t="s">
        <v>142</v>
      </c>
      <c r="X95" s="51"/>
      <c r="Y95" s="52"/>
      <c r="Z95" s="52"/>
      <c r="AA95" s="30"/>
    </row>
    <row r="96" spans="1:27" ht="14.4" x14ac:dyDescent="0.3">
      <c r="A96" s="78">
        <v>44293</v>
      </c>
      <c r="B96" s="26" t="s">
        <v>138</v>
      </c>
      <c r="C96" s="26">
        <v>49.3</v>
      </c>
      <c r="D96" s="27">
        <v>74.599999999999994</v>
      </c>
      <c r="E96" s="28">
        <v>8.52</v>
      </c>
      <c r="F96" s="27">
        <v>128.9</v>
      </c>
      <c r="G96" s="28">
        <v>5.83</v>
      </c>
      <c r="H96" s="34">
        <v>1.246</v>
      </c>
      <c r="I96" s="46">
        <v>1.1359999999999999</v>
      </c>
      <c r="J96" s="44">
        <v>1.155599</v>
      </c>
      <c r="K96" s="44">
        <v>3.8026999999999998E-2</v>
      </c>
      <c r="L96" s="45">
        <v>1.244877</v>
      </c>
      <c r="M96" s="46">
        <v>1.308565</v>
      </c>
      <c r="N96" s="27">
        <v>0</v>
      </c>
      <c r="O96" s="29" t="s">
        <v>142</v>
      </c>
      <c r="P96" s="29" t="s">
        <v>142</v>
      </c>
      <c r="Q96" s="29" t="s">
        <v>142</v>
      </c>
      <c r="R96" s="29" t="s">
        <v>142</v>
      </c>
      <c r="S96" s="29" t="s">
        <v>142</v>
      </c>
      <c r="T96" s="29" t="s">
        <v>142</v>
      </c>
      <c r="U96" s="29" t="s">
        <v>142</v>
      </c>
      <c r="V96" s="29" t="s">
        <v>142</v>
      </c>
      <c r="W96" s="29" t="s">
        <v>142</v>
      </c>
      <c r="X96" s="51"/>
      <c r="Y96" s="52"/>
      <c r="Z96" s="52"/>
      <c r="AA96" s="30"/>
    </row>
    <row r="97" spans="1:27" ht="14.4" x14ac:dyDescent="0.3">
      <c r="A97" s="78">
        <v>44300</v>
      </c>
      <c r="B97" s="26" t="s">
        <v>138</v>
      </c>
      <c r="C97" s="26">
        <v>49.9</v>
      </c>
      <c r="D97" s="27">
        <v>75.8</v>
      </c>
      <c r="E97" s="28">
        <v>8.56</v>
      </c>
      <c r="F97" s="27">
        <v>128.69999999999999</v>
      </c>
      <c r="G97" s="28">
        <v>5.82</v>
      </c>
      <c r="H97" s="34">
        <v>1.3069999999999999</v>
      </c>
      <c r="I97" s="46">
        <v>1.1319999999999999</v>
      </c>
      <c r="J97" s="44">
        <v>1.162668</v>
      </c>
      <c r="K97" s="44">
        <v>3.6846999999999998E-2</v>
      </c>
      <c r="L97" s="45">
        <v>1.1446620000000001</v>
      </c>
      <c r="M97" s="46">
        <v>1.5591079999999999</v>
      </c>
      <c r="N97" s="27">
        <v>0</v>
      </c>
      <c r="O97" s="29" t="s">
        <v>142</v>
      </c>
      <c r="P97" s="29" t="s">
        <v>142</v>
      </c>
      <c r="Q97" s="29" t="s">
        <v>142</v>
      </c>
      <c r="R97" s="29" t="s">
        <v>142</v>
      </c>
      <c r="S97" s="29" t="s">
        <v>142</v>
      </c>
      <c r="T97" s="29" t="s">
        <v>142</v>
      </c>
      <c r="U97" s="29" t="s">
        <v>142</v>
      </c>
      <c r="V97" s="29" t="s">
        <v>142</v>
      </c>
      <c r="W97" s="29" t="s">
        <v>142</v>
      </c>
      <c r="X97" s="51"/>
      <c r="Y97" s="52"/>
      <c r="Z97" s="52"/>
      <c r="AA97" s="30"/>
    </row>
    <row r="98" spans="1:27" ht="14.4" x14ac:dyDescent="0.3">
      <c r="A98" s="78">
        <v>44321</v>
      </c>
      <c r="B98" s="26" t="s">
        <v>138</v>
      </c>
      <c r="C98" s="26">
        <v>51.4</v>
      </c>
      <c r="D98" s="27">
        <v>73.599999999999994</v>
      </c>
      <c r="E98" s="28">
        <v>8.16</v>
      </c>
      <c r="F98" s="27">
        <v>123.9</v>
      </c>
      <c r="G98" s="28">
        <v>5.88</v>
      </c>
      <c r="H98" s="34">
        <v>1.4910000000000001</v>
      </c>
      <c r="I98" s="46">
        <v>1.087</v>
      </c>
      <c r="J98" s="36">
        <v>1.0666100000000001</v>
      </c>
      <c r="K98" s="36">
        <v>2.4442248E-2</v>
      </c>
      <c r="L98" s="37">
        <v>1.6328</v>
      </c>
      <c r="M98" s="34">
        <v>1.667</v>
      </c>
      <c r="N98" s="27">
        <v>0</v>
      </c>
      <c r="O98" s="29" t="s">
        <v>142</v>
      </c>
      <c r="P98" s="29" t="s">
        <v>142</v>
      </c>
      <c r="Q98" s="29" t="s">
        <v>142</v>
      </c>
      <c r="R98" s="29" t="s">
        <v>142</v>
      </c>
      <c r="S98" s="29" t="s">
        <v>142</v>
      </c>
      <c r="T98" s="29" t="s">
        <v>142</v>
      </c>
      <c r="U98" s="29" t="s">
        <v>142</v>
      </c>
      <c r="V98" s="29" t="s">
        <v>142</v>
      </c>
      <c r="W98" s="29" t="s">
        <v>142</v>
      </c>
      <c r="X98" s="51"/>
      <c r="Y98" s="52"/>
      <c r="Z98" s="52"/>
      <c r="AA98" s="30"/>
    </row>
    <row r="99" spans="1:27" ht="14.4" x14ac:dyDescent="0.3">
      <c r="A99" s="78">
        <v>44328</v>
      </c>
      <c r="B99" s="26" t="s">
        <v>138</v>
      </c>
      <c r="C99" s="26">
        <v>52.4</v>
      </c>
      <c r="D99" s="27">
        <v>76.099999999999994</v>
      </c>
      <c r="E99" s="28">
        <v>8.32</v>
      </c>
      <c r="F99" s="27">
        <v>124.7</v>
      </c>
      <c r="G99" s="28">
        <v>5.9</v>
      </c>
      <c r="H99" s="34">
        <v>1.484</v>
      </c>
      <c r="I99" s="46">
        <v>1.101</v>
      </c>
      <c r="J99" s="36">
        <v>1.09632</v>
      </c>
      <c r="K99" s="36">
        <v>1.15E-2</v>
      </c>
      <c r="L99" s="37">
        <v>3.2446999999999999</v>
      </c>
      <c r="M99" s="34">
        <v>1.2275400000000001</v>
      </c>
      <c r="N99" s="27">
        <v>0</v>
      </c>
      <c r="O99" s="29" t="s">
        <v>142</v>
      </c>
      <c r="P99" s="29" t="s">
        <v>142</v>
      </c>
      <c r="Q99" s="29" t="s">
        <v>142</v>
      </c>
      <c r="R99" s="29" t="s">
        <v>142</v>
      </c>
      <c r="S99" s="29" t="s">
        <v>142</v>
      </c>
      <c r="T99" s="29" t="s">
        <v>142</v>
      </c>
      <c r="U99" s="29" t="s">
        <v>142</v>
      </c>
      <c r="V99" s="29" t="s">
        <v>142</v>
      </c>
      <c r="W99" s="29" t="s">
        <v>142</v>
      </c>
      <c r="X99" s="51"/>
      <c r="Y99" s="52"/>
      <c r="Z99" s="52"/>
      <c r="AA99" s="30"/>
    </row>
    <row r="100" spans="1:27" ht="14.4" x14ac:dyDescent="0.3">
      <c r="A100" s="78">
        <v>44335</v>
      </c>
      <c r="B100" s="26" t="s">
        <v>138</v>
      </c>
      <c r="C100" s="26">
        <v>55.1</v>
      </c>
      <c r="D100" s="27">
        <v>73.400000000000006</v>
      </c>
      <c r="E100" s="28">
        <v>7.78</v>
      </c>
      <c r="F100" s="27">
        <v>123.5</v>
      </c>
      <c r="G100" s="28">
        <v>5.92</v>
      </c>
      <c r="H100" s="34">
        <v>1.175</v>
      </c>
      <c r="I100" s="46">
        <v>1.113</v>
      </c>
      <c r="J100" s="36">
        <v>1.08311</v>
      </c>
      <c r="K100" s="36">
        <v>1.366E-2</v>
      </c>
      <c r="L100" s="37">
        <v>2.5355799999999999</v>
      </c>
      <c r="M100" s="34">
        <v>1.6465099999999999</v>
      </c>
      <c r="N100" s="28">
        <f>I100-(J100+K100)</f>
        <v>1.6229999999999967E-2</v>
      </c>
      <c r="O100" s="29" t="s">
        <v>142</v>
      </c>
      <c r="P100" s="29" t="s">
        <v>142</v>
      </c>
      <c r="Q100" s="29" t="s">
        <v>142</v>
      </c>
      <c r="R100" s="29" t="s">
        <v>142</v>
      </c>
      <c r="S100" s="29" t="s">
        <v>142</v>
      </c>
      <c r="T100" s="29" t="s">
        <v>142</v>
      </c>
      <c r="U100" s="29" t="s">
        <v>142</v>
      </c>
      <c r="V100" s="29" t="s">
        <v>142</v>
      </c>
      <c r="W100" s="29" t="s">
        <v>142</v>
      </c>
      <c r="X100" s="51"/>
      <c r="Y100" s="52"/>
      <c r="Z100" s="52"/>
      <c r="AA100" s="30"/>
    </row>
    <row r="101" spans="1:27" ht="14.4" x14ac:dyDescent="0.3">
      <c r="A101" s="78">
        <v>44342</v>
      </c>
      <c r="B101" s="26" t="s">
        <v>138</v>
      </c>
      <c r="C101" s="26">
        <v>54.8</v>
      </c>
      <c r="D101" s="27">
        <v>76.400000000000006</v>
      </c>
      <c r="E101" s="28">
        <v>8.1</v>
      </c>
      <c r="F101" s="27">
        <v>126.3</v>
      </c>
      <c r="G101" s="28">
        <v>5.93</v>
      </c>
      <c r="H101" s="34">
        <v>1.3169999999999999</v>
      </c>
      <c r="I101" s="46">
        <v>1.0920000000000001</v>
      </c>
      <c r="J101" s="36">
        <v>1.1166700000000001</v>
      </c>
      <c r="K101" s="36">
        <v>2.8039999999999999E-2</v>
      </c>
      <c r="L101" s="37">
        <v>2.5881599999999998</v>
      </c>
      <c r="M101" s="34">
        <v>1.78132</v>
      </c>
      <c r="N101" s="27">
        <v>0</v>
      </c>
      <c r="O101" s="29" t="s">
        <v>142</v>
      </c>
      <c r="P101" s="29" t="s">
        <v>142</v>
      </c>
      <c r="Q101" s="29" t="s">
        <v>142</v>
      </c>
      <c r="R101" s="29" t="s">
        <v>142</v>
      </c>
      <c r="S101" s="29" t="s">
        <v>142</v>
      </c>
      <c r="T101" s="29" t="s">
        <v>142</v>
      </c>
      <c r="U101" s="29" t="s">
        <v>142</v>
      </c>
      <c r="V101" s="29" t="s">
        <v>142</v>
      </c>
      <c r="W101" s="29" t="s">
        <v>142</v>
      </c>
      <c r="X101" s="51"/>
      <c r="Y101" s="52"/>
      <c r="Z101" s="52"/>
      <c r="AA101" s="30"/>
    </row>
    <row r="102" spans="1:27" ht="14.4" x14ac:dyDescent="0.3">
      <c r="A102" s="78">
        <v>44356</v>
      </c>
      <c r="B102" s="26" t="s">
        <v>138</v>
      </c>
      <c r="C102" s="26">
        <v>56.7</v>
      </c>
      <c r="D102" s="27">
        <v>78.2</v>
      </c>
      <c r="E102" s="28">
        <v>8.1</v>
      </c>
      <c r="F102" s="27">
        <v>122.5</v>
      </c>
      <c r="G102" s="28">
        <v>5.64</v>
      </c>
      <c r="H102" s="34">
        <v>1.228</v>
      </c>
      <c r="I102" s="46">
        <v>1.0680000000000001</v>
      </c>
      <c r="J102" s="36">
        <v>1.11941</v>
      </c>
      <c r="K102" s="36">
        <v>2.4140000000000002E-2</v>
      </c>
      <c r="L102" s="37">
        <v>3.4395500000000001</v>
      </c>
      <c r="M102" s="34">
        <v>2.3297699999999999</v>
      </c>
      <c r="N102" s="27">
        <v>0</v>
      </c>
      <c r="O102" s="29" t="s">
        <v>142</v>
      </c>
      <c r="P102" s="29" t="s">
        <v>142</v>
      </c>
      <c r="Q102" s="29" t="s">
        <v>142</v>
      </c>
      <c r="R102" s="29" t="s">
        <v>142</v>
      </c>
      <c r="S102" s="29" t="s">
        <v>142</v>
      </c>
      <c r="T102" s="29" t="s">
        <v>142</v>
      </c>
      <c r="U102" s="29" t="s">
        <v>142</v>
      </c>
      <c r="V102" s="29" t="s">
        <v>142</v>
      </c>
      <c r="W102" s="29" t="s">
        <v>142</v>
      </c>
      <c r="X102" s="51"/>
      <c r="Y102" s="52"/>
      <c r="Z102" s="52"/>
      <c r="AA102" s="30"/>
    </row>
    <row r="103" spans="1:27" ht="14.4" x14ac:dyDescent="0.3">
      <c r="A103" s="78">
        <v>44370</v>
      </c>
      <c r="B103" s="26" t="s">
        <v>138</v>
      </c>
      <c r="C103" s="26">
        <v>56.3</v>
      </c>
      <c r="D103" s="27">
        <v>74.2</v>
      </c>
      <c r="E103" s="28">
        <v>7.74</v>
      </c>
      <c r="F103" s="27">
        <v>125.9</v>
      </c>
      <c r="G103" s="28">
        <v>6.1</v>
      </c>
      <c r="H103" s="34">
        <v>1.4450000000000001</v>
      </c>
      <c r="I103" s="46">
        <v>1.115</v>
      </c>
      <c r="J103" s="36">
        <v>1.0336799999999999</v>
      </c>
      <c r="K103" s="36">
        <v>1.4341100000000001E-2</v>
      </c>
      <c r="L103" s="37">
        <v>5.3387310000000001</v>
      </c>
      <c r="M103" s="34">
        <v>3.2414900000000002</v>
      </c>
      <c r="N103" s="28">
        <f>I103-(J103+K103)</f>
        <v>6.6978900000000063E-2</v>
      </c>
      <c r="O103" s="29" t="s">
        <v>142</v>
      </c>
      <c r="P103" s="29" t="s">
        <v>142</v>
      </c>
      <c r="Q103" s="29" t="s">
        <v>142</v>
      </c>
      <c r="R103" s="29" t="s">
        <v>142</v>
      </c>
      <c r="S103" s="29" t="s">
        <v>142</v>
      </c>
      <c r="T103" s="29" t="s">
        <v>142</v>
      </c>
      <c r="U103" s="29" t="s">
        <v>142</v>
      </c>
      <c r="V103" s="29" t="s">
        <v>142</v>
      </c>
      <c r="W103" s="29" t="s">
        <v>142</v>
      </c>
      <c r="X103" s="51"/>
      <c r="Y103" s="52"/>
      <c r="Z103" s="52"/>
      <c r="AA103" s="30"/>
    </row>
    <row r="104" spans="1:27" ht="14.4" x14ac:dyDescent="0.3">
      <c r="A104" s="78">
        <v>44377</v>
      </c>
      <c r="B104" s="26" t="s">
        <v>138</v>
      </c>
      <c r="C104" s="26">
        <v>58.7</v>
      </c>
      <c r="D104" s="27">
        <v>72.7</v>
      </c>
      <c r="E104" s="28">
        <v>7.35</v>
      </c>
      <c r="F104" s="27">
        <v>122.7</v>
      </c>
      <c r="G104" s="28">
        <v>6.02</v>
      </c>
      <c r="H104" s="34">
        <v>0.95779999999999998</v>
      </c>
      <c r="I104" s="34">
        <v>0.95040000000000002</v>
      </c>
      <c r="J104" s="36">
        <v>1.126892</v>
      </c>
      <c r="K104" s="36">
        <v>2.6556400000000001E-2</v>
      </c>
      <c r="L104" s="37">
        <v>5.7277699999999996</v>
      </c>
      <c r="M104" s="34">
        <v>0.46021299999999998</v>
      </c>
      <c r="N104" s="27">
        <v>0</v>
      </c>
      <c r="O104" s="29" t="s">
        <v>142</v>
      </c>
      <c r="P104" s="29" t="s">
        <v>142</v>
      </c>
      <c r="Q104" s="29" t="s">
        <v>142</v>
      </c>
      <c r="R104" s="29" t="s">
        <v>142</v>
      </c>
      <c r="S104" s="29" t="s">
        <v>142</v>
      </c>
      <c r="T104" s="29" t="s">
        <v>142</v>
      </c>
      <c r="U104" s="29" t="s">
        <v>142</v>
      </c>
      <c r="V104" s="29" t="s">
        <v>142</v>
      </c>
      <c r="W104" s="29" t="s">
        <v>142</v>
      </c>
      <c r="X104" s="51"/>
      <c r="Y104" s="52"/>
      <c r="Z104" s="52"/>
      <c r="AA104" s="30"/>
    </row>
    <row r="105" spans="1:27" ht="14.4" x14ac:dyDescent="0.3">
      <c r="A105" s="78">
        <v>44384</v>
      </c>
      <c r="B105" s="26" t="s">
        <v>138</v>
      </c>
      <c r="C105" s="26">
        <v>57.7</v>
      </c>
      <c r="D105" s="27">
        <v>72.8</v>
      </c>
      <c r="E105" s="28">
        <v>7.45</v>
      </c>
      <c r="F105" s="27">
        <v>122.2</v>
      </c>
      <c r="G105" s="28">
        <v>5.98</v>
      </c>
      <c r="H105" s="34">
        <v>1.048</v>
      </c>
      <c r="I105" s="34">
        <v>1.0860000000000001</v>
      </c>
      <c r="J105" s="36">
        <v>1.1034870000000001</v>
      </c>
      <c r="K105" s="36">
        <v>2.92865E-2</v>
      </c>
      <c r="L105" s="37">
        <v>3.93038</v>
      </c>
      <c r="M105" s="34">
        <v>1.8157570000000001</v>
      </c>
      <c r="N105" s="27">
        <v>0</v>
      </c>
      <c r="O105" s="29" t="s">
        <v>142</v>
      </c>
      <c r="P105" s="29" t="s">
        <v>142</v>
      </c>
      <c r="Q105" s="29" t="s">
        <v>142</v>
      </c>
      <c r="R105" s="29" t="s">
        <v>142</v>
      </c>
      <c r="S105" s="29" t="s">
        <v>142</v>
      </c>
      <c r="T105" s="29" t="s">
        <v>142</v>
      </c>
      <c r="U105" s="29" t="s">
        <v>142</v>
      </c>
      <c r="V105" s="29" t="s">
        <v>142</v>
      </c>
      <c r="W105" s="29" t="s">
        <v>142</v>
      </c>
      <c r="X105" s="51"/>
      <c r="Y105" s="52"/>
      <c r="Z105" s="52"/>
      <c r="AA105" s="30"/>
    </row>
    <row r="106" spans="1:27" ht="14.4" x14ac:dyDescent="0.3">
      <c r="A106" s="78">
        <v>44398</v>
      </c>
      <c r="B106" s="26" t="s">
        <v>138</v>
      </c>
      <c r="C106" s="26">
        <v>57.7</v>
      </c>
      <c r="D106" s="27">
        <v>73.8</v>
      </c>
      <c r="E106" s="28">
        <v>7.56</v>
      </c>
      <c r="F106" s="27">
        <v>121</v>
      </c>
      <c r="G106" s="28">
        <v>6.04</v>
      </c>
      <c r="H106" s="34">
        <v>1.2929999999999999</v>
      </c>
      <c r="I106" s="34">
        <v>1.117</v>
      </c>
      <c r="J106" s="36">
        <v>1.0899989999999999</v>
      </c>
      <c r="K106" s="36">
        <v>1.9531300000000001E-2</v>
      </c>
      <c r="L106" s="37">
        <v>4.9828200000000002</v>
      </c>
      <c r="M106" s="34">
        <v>2.3573719999999998</v>
      </c>
      <c r="N106" s="28">
        <f t="shared" ref="N106:N107" si="11">I106-(J106+K106)</f>
        <v>7.4697000000001346E-3</v>
      </c>
      <c r="O106" s="29" t="s">
        <v>142</v>
      </c>
      <c r="P106" s="29" t="s">
        <v>142</v>
      </c>
      <c r="Q106" s="29" t="s">
        <v>142</v>
      </c>
      <c r="R106" s="29" t="s">
        <v>142</v>
      </c>
      <c r="S106" s="29" t="s">
        <v>142</v>
      </c>
      <c r="T106" s="29" t="s">
        <v>142</v>
      </c>
      <c r="U106" s="29" t="s">
        <v>142</v>
      </c>
      <c r="V106" s="29" t="s">
        <v>142</v>
      </c>
      <c r="W106" s="29" t="s">
        <v>142</v>
      </c>
      <c r="X106" s="51"/>
      <c r="Y106" s="52"/>
      <c r="Z106" s="52"/>
      <c r="AA106" s="30"/>
    </row>
    <row r="107" spans="1:27" ht="14.4" x14ac:dyDescent="0.3">
      <c r="A107" s="78">
        <v>44412</v>
      </c>
      <c r="B107" s="26" t="s">
        <v>138</v>
      </c>
      <c r="C107" s="26">
        <v>55.1</v>
      </c>
      <c r="D107" s="27">
        <v>73.400000000000006</v>
      </c>
      <c r="E107" s="28">
        <v>7.76</v>
      </c>
      <c r="F107" s="27">
        <v>119.6</v>
      </c>
      <c r="G107" s="28">
        <v>6.12</v>
      </c>
      <c r="H107" s="34">
        <v>0.9919</v>
      </c>
      <c r="I107" s="34">
        <v>1.133</v>
      </c>
      <c r="J107" s="36">
        <v>1.1028929999999999</v>
      </c>
      <c r="K107" s="36">
        <v>1.8746800000000001E-2</v>
      </c>
      <c r="L107" s="37">
        <v>6.3617699999999999</v>
      </c>
      <c r="M107" s="34">
        <v>2.6200839999999999</v>
      </c>
      <c r="N107" s="28">
        <f t="shared" si="11"/>
        <v>1.1360200000000154E-2</v>
      </c>
      <c r="O107" s="29" t="s">
        <v>142</v>
      </c>
      <c r="P107" s="29" t="s">
        <v>142</v>
      </c>
      <c r="Q107" s="29" t="s">
        <v>142</v>
      </c>
      <c r="R107" s="29" t="s">
        <v>142</v>
      </c>
      <c r="S107" s="29" t="s">
        <v>142</v>
      </c>
      <c r="T107" s="29" t="s">
        <v>142</v>
      </c>
      <c r="U107" s="29" t="s">
        <v>142</v>
      </c>
      <c r="V107" s="29" t="s">
        <v>142</v>
      </c>
      <c r="W107" s="29" t="s">
        <v>142</v>
      </c>
      <c r="X107" s="51"/>
      <c r="Y107" s="52"/>
      <c r="Z107" s="52"/>
      <c r="AA107" s="30"/>
    </row>
    <row r="108" spans="1:27" ht="14.4" x14ac:dyDescent="0.3">
      <c r="A108" s="78">
        <v>44426</v>
      </c>
      <c r="B108" s="26" t="s">
        <v>138</v>
      </c>
      <c r="C108" s="26">
        <v>56.6</v>
      </c>
      <c r="D108" s="27">
        <v>78</v>
      </c>
      <c r="E108" s="28">
        <v>7.89</v>
      </c>
      <c r="F108" s="27">
        <v>119.2</v>
      </c>
      <c r="G108" s="28">
        <v>5.96</v>
      </c>
      <c r="H108" s="34">
        <v>0.63039999999999996</v>
      </c>
      <c r="I108" s="34">
        <v>1.103</v>
      </c>
      <c r="J108" s="36">
        <v>1.0979559999999999</v>
      </c>
      <c r="K108" s="36">
        <v>1.6424999999999999E-2</v>
      </c>
      <c r="L108" s="37">
        <v>5.9906629999999996</v>
      </c>
      <c r="M108" s="34">
        <v>2.4056259999999998</v>
      </c>
      <c r="N108" s="27">
        <v>0</v>
      </c>
      <c r="O108" s="29" t="s">
        <v>142</v>
      </c>
      <c r="P108" s="29" t="s">
        <v>142</v>
      </c>
      <c r="Q108" s="29" t="s">
        <v>142</v>
      </c>
      <c r="R108" s="29" t="s">
        <v>142</v>
      </c>
      <c r="S108" s="29" t="s">
        <v>142</v>
      </c>
      <c r="T108" s="29" t="s">
        <v>142</v>
      </c>
      <c r="U108" s="29" t="s">
        <v>142</v>
      </c>
      <c r="V108" s="29" t="s">
        <v>142</v>
      </c>
      <c r="W108" s="29" t="s">
        <v>142</v>
      </c>
      <c r="X108" s="51"/>
      <c r="Y108" s="52"/>
      <c r="Z108" s="52"/>
      <c r="AA108" s="30"/>
    </row>
    <row r="109" spans="1:27" ht="14.4" x14ac:dyDescent="0.3">
      <c r="A109" s="78">
        <v>44440</v>
      </c>
      <c r="B109" s="26" t="s">
        <v>138</v>
      </c>
      <c r="C109" s="26">
        <v>55.3</v>
      </c>
      <c r="D109" s="27">
        <v>73.900000000000006</v>
      </c>
      <c r="E109" s="28">
        <v>7.79</v>
      </c>
      <c r="F109" s="27">
        <v>118.2</v>
      </c>
      <c r="G109" s="28">
        <v>6.03</v>
      </c>
      <c r="H109" s="34">
        <v>0.83479999999999999</v>
      </c>
      <c r="I109" s="34">
        <v>0.92330000000000001</v>
      </c>
      <c r="J109" s="36">
        <v>1.079223</v>
      </c>
      <c r="K109" s="36">
        <v>1.7551000000000001E-2</v>
      </c>
      <c r="L109" s="37">
        <v>5.7581259999999999</v>
      </c>
      <c r="M109" s="34">
        <v>3.1254460000000002</v>
      </c>
      <c r="N109" s="27">
        <v>0</v>
      </c>
      <c r="O109" s="29" t="s">
        <v>142</v>
      </c>
      <c r="P109" s="29" t="s">
        <v>142</v>
      </c>
      <c r="Q109" s="29" t="s">
        <v>142</v>
      </c>
      <c r="R109" s="29" t="s">
        <v>142</v>
      </c>
      <c r="S109" s="29" t="s">
        <v>142</v>
      </c>
      <c r="T109" s="29" t="s">
        <v>142</v>
      </c>
      <c r="U109" s="29" t="s">
        <v>142</v>
      </c>
      <c r="V109" s="29" t="s">
        <v>142</v>
      </c>
      <c r="W109" s="29" t="s">
        <v>142</v>
      </c>
      <c r="X109" s="51"/>
      <c r="Y109" s="52"/>
      <c r="Z109" s="52"/>
      <c r="AA109" s="30"/>
    </row>
    <row r="110" spans="1:27" ht="14.4" x14ac:dyDescent="0.3">
      <c r="A110" s="78">
        <v>44461</v>
      </c>
      <c r="B110" s="26" t="s">
        <v>138</v>
      </c>
      <c r="C110" s="26">
        <v>56.4</v>
      </c>
      <c r="D110" s="27">
        <v>74.599999999999994</v>
      </c>
      <c r="E110" s="28">
        <v>7.77</v>
      </c>
      <c r="F110" s="27">
        <v>118.7</v>
      </c>
      <c r="G110" s="28">
        <v>6</v>
      </c>
      <c r="H110" s="34">
        <v>0.71450000000000002</v>
      </c>
      <c r="I110" s="34">
        <v>0.95850000000000002</v>
      </c>
      <c r="J110" s="36">
        <v>1.0290900000000001</v>
      </c>
      <c r="K110" s="36">
        <v>1.64633E-2</v>
      </c>
      <c r="L110" s="37">
        <v>7.0967500000000001</v>
      </c>
      <c r="M110" s="34">
        <v>1.9013139999999999</v>
      </c>
      <c r="N110" s="27">
        <v>0</v>
      </c>
      <c r="O110" s="29" t="s">
        <v>142</v>
      </c>
      <c r="P110" s="29" t="s">
        <v>142</v>
      </c>
      <c r="Q110" s="29" t="s">
        <v>142</v>
      </c>
      <c r="R110" s="29" t="s">
        <v>142</v>
      </c>
      <c r="S110" s="29" t="s">
        <v>142</v>
      </c>
      <c r="T110" s="29" t="s">
        <v>142</v>
      </c>
      <c r="U110" s="29" t="s">
        <v>142</v>
      </c>
      <c r="V110" s="29" t="s">
        <v>142</v>
      </c>
      <c r="W110" s="29" t="s">
        <v>142</v>
      </c>
      <c r="X110" s="51"/>
      <c r="Y110" s="52"/>
      <c r="Z110" s="52"/>
      <c r="AA110" s="30"/>
    </row>
    <row r="111" spans="1:27" ht="14.4" x14ac:dyDescent="0.3">
      <c r="A111" s="78">
        <v>44475</v>
      </c>
      <c r="B111" s="26" t="s">
        <v>138</v>
      </c>
      <c r="C111" s="28">
        <v>54.6</v>
      </c>
      <c r="D111" s="27">
        <v>74.3</v>
      </c>
      <c r="E111" s="28">
        <v>7.91</v>
      </c>
      <c r="F111" s="27">
        <v>114.4</v>
      </c>
      <c r="G111" s="28">
        <v>5.79</v>
      </c>
      <c r="H111" s="34">
        <v>1.339</v>
      </c>
      <c r="I111" s="34">
        <v>1.038</v>
      </c>
      <c r="J111" s="36">
        <v>0.98179099999999997</v>
      </c>
      <c r="K111" s="36">
        <v>1.6253299999999998E-2</v>
      </c>
      <c r="L111" s="37">
        <v>7.8247499999999999</v>
      </c>
      <c r="M111" s="34">
        <v>1.0966</v>
      </c>
      <c r="N111" s="28">
        <f>I111-(J111+K111)</f>
        <v>3.9955700000000038E-2</v>
      </c>
      <c r="O111" s="29" t="s">
        <v>142</v>
      </c>
      <c r="P111" s="29" t="s">
        <v>142</v>
      </c>
      <c r="Q111" s="29" t="s">
        <v>142</v>
      </c>
      <c r="R111" s="29" t="s">
        <v>142</v>
      </c>
      <c r="S111" s="29" t="s">
        <v>142</v>
      </c>
      <c r="T111" s="29" t="s">
        <v>142</v>
      </c>
      <c r="U111" s="29" t="s">
        <v>142</v>
      </c>
      <c r="V111" s="29" t="s">
        <v>142</v>
      </c>
      <c r="W111" s="29" t="s">
        <v>142</v>
      </c>
      <c r="X111" s="51"/>
      <c r="Y111" s="52"/>
      <c r="Z111" s="52"/>
      <c r="AA111" s="30"/>
    </row>
    <row r="112" spans="1:27" ht="14.4" x14ac:dyDescent="0.3">
      <c r="A112" s="78">
        <v>44489</v>
      </c>
      <c r="B112" s="26" t="s">
        <v>138</v>
      </c>
      <c r="C112" s="26">
        <v>52.5</v>
      </c>
      <c r="D112" s="27">
        <v>73.099999999999994</v>
      </c>
      <c r="E112" s="28">
        <v>7.98</v>
      </c>
      <c r="F112" s="27">
        <v>118.1</v>
      </c>
      <c r="G112" s="28">
        <v>5.91</v>
      </c>
      <c r="H112" s="34">
        <v>1.0349999999999999</v>
      </c>
      <c r="I112" s="34">
        <v>0.99609999999999999</v>
      </c>
      <c r="J112" s="36">
        <v>1.140442</v>
      </c>
      <c r="K112" s="36">
        <v>2.38785E-2</v>
      </c>
      <c r="L112" s="37">
        <v>7.4997499999999997</v>
      </c>
      <c r="M112" s="34">
        <v>1.3464940000000001</v>
      </c>
      <c r="N112" s="27">
        <v>0</v>
      </c>
      <c r="O112" s="29" t="s">
        <v>142</v>
      </c>
      <c r="P112" s="29" t="s">
        <v>142</v>
      </c>
      <c r="Q112" s="29" t="s">
        <v>142</v>
      </c>
      <c r="R112" s="29" t="s">
        <v>142</v>
      </c>
      <c r="S112" s="29" t="s">
        <v>142</v>
      </c>
      <c r="T112" s="29" t="s">
        <v>142</v>
      </c>
      <c r="U112" s="29" t="s">
        <v>142</v>
      </c>
      <c r="V112" s="29" t="s">
        <v>142</v>
      </c>
      <c r="W112" s="29" t="s">
        <v>142</v>
      </c>
      <c r="X112" s="51"/>
      <c r="Y112" s="52"/>
      <c r="Z112" s="52"/>
      <c r="AA112" s="30"/>
    </row>
    <row r="113" spans="1:27" ht="14.4" x14ac:dyDescent="0.3">
      <c r="A113" s="78">
        <v>44517</v>
      </c>
      <c r="B113" s="26" t="s">
        <v>138</v>
      </c>
      <c r="C113" s="26">
        <v>47.7</v>
      </c>
      <c r="D113" s="27">
        <v>74.400000000000006</v>
      </c>
      <c r="E113" s="28">
        <v>8.65</v>
      </c>
      <c r="F113" s="27">
        <v>116.8</v>
      </c>
      <c r="G113" s="28">
        <v>5.68</v>
      </c>
      <c r="H113" s="34">
        <v>1.6579999999999999</v>
      </c>
      <c r="I113" s="34">
        <v>1.0960000000000001</v>
      </c>
      <c r="J113" s="36">
        <v>1.0751230000000001</v>
      </c>
      <c r="K113" s="36">
        <v>1.27939E-2</v>
      </c>
      <c r="L113" s="37">
        <v>8.9979999999999993</v>
      </c>
      <c r="M113" s="34">
        <v>1.494021</v>
      </c>
      <c r="N113" s="28">
        <f t="shared" ref="N113:N114" si="12">I113-(J113+K113)</f>
        <v>8.0831000000001207E-3</v>
      </c>
      <c r="O113" s="29" t="s">
        <v>142</v>
      </c>
      <c r="P113" s="29" t="s">
        <v>142</v>
      </c>
      <c r="Q113" s="29" t="s">
        <v>142</v>
      </c>
      <c r="R113" s="29" t="s">
        <v>142</v>
      </c>
      <c r="S113" s="29" t="s">
        <v>142</v>
      </c>
      <c r="T113" s="29" t="s">
        <v>142</v>
      </c>
      <c r="U113" s="29" t="s">
        <v>142</v>
      </c>
      <c r="V113" s="29" t="s">
        <v>142</v>
      </c>
      <c r="W113" s="29" t="s">
        <v>142</v>
      </c>
      <c r="X113" s="51"/>
      <c r="Y113" s="52"/>
      <c r="Z113" s="52"/>
      <c r="AA113" s="30"/>
    </row>
    <row r="114" spans="1:27" ht="14.4" x14ac:dyDescent="0.3">
      <c r="A114" s="78">
        <v>44538</v>
      </c>
      <c r="B114" s="26" t="s">
        <v>138</v>
      </c>
      <c r="C114" s="26">
        <v>47.1</v>
      </c>
      <c r="D114" s="27">
        <v>75.7</v>
      </c>
      <c r="E114" s="28">
        <v>8.8699999999999992</v>
      </c>
      <c r="F114" s="27">
        <v>119.4</v>
      </c>
      <c r="G114" s="28">
        <v>6.8</v>
      </c>
      <c r="H114" s="34">
        <v>1.4219999999999999</v>
      </c>
      <c r="I114" s="34">
        <v>1.206</v>
      </c>
      <c r="J114" s="36">
        <v>1.15665</v>
      </c>
      <c r="K114" s="36">
        <v>1.13775E-2</v>
      </c>
      <c r="L114" s="37">
        <v>5.9917499999999997</v>
      </c>
      <c r="M114" s="34">
        <v>3.0396380000000001</v>
      </c>
      <c r="N114" s="28">
        <f t="shared" si="12"/>
        <v>3.7972499999999965E-2</v>
      </c>
      <c r="O114" s="29" t="s">
        <v>142</v>
      </c>
      <c r="P114" s="29" t="s">
        <v>142</v>
      </c>
      <c r="Q114" s="29" t="s">
        <v>142</v>
      </c>
      <c r="R114" s="29" t="s">
        <v>142</v>
      </c>
      <c r="S114" s="29" t="s">
        <v>142</v>
      </c>
      <c r="T114" s="29" t="s">
        <v>142</v>
      </c>
      <c r="U114" s="29" t="s">
        <v>142</v>
      </c>
      <c r="V114" s="29" t="s">
        <v>142</v>
      </c>
      <c r="W114" s="29" t="s">
        <v>142</v>
      </c>
      <c r="X114" s="51"/>
      <c r="Y114" s="52"/>
      <c r="Z114" s="52"/>
      <c r="AA114" s="30"/>
    </row>
    <row r="115" spans="1:27" ht="13.2" x14ac:dyDescent="0.25">
      <c r="A115" s="81">
        <v>44545</v>
      </c>
      <c r="B115" s="82" t="s">
        <v>138</v>
      </c>
      <c r="C115" s="82">
        <v>46.2</v>
      </c>
      <c r="D115" s="83">
        <v>77.3</v>
      </c>
      <c r="E115" s="84">
        <v>9.17</v>
      </c>
      <c r="F115" s="83">
        <v>119.6</v>
      </c>
      <c r="G115" s="84">
        <v>5.79</v>
      </c>
      <c r="H115" s="85"/>
      <c r="I115" s="85"/>
      <c r="J115" s="86"/>
      <c r="K115" s="86"/>
      <c r="L115" s="84"/>
      <c r="M115" s="87"/>
      <c r="N115" s="84"/>
      <c r="O115" s="85" t="s">
        <v>142</v>
      </c>
      <c r="P115" s="85" t="s">
        <v>142</v>
      </c>
      <c r="Q115" s="85" t="s">
        <v>142</v>
      </c>
      <c r="R115" s="85" t="s">
        <v>142</v>
      </c>
      <c r="S115" s="85" t="s">
        <v>142</v>
      </c>
      <c r="T115" s="85" t="s">
        <v>142</v>
      </c>
      <c r="U115" s="85" t="s">
        <v>142</v>
      </c>
      <c r="V115" s="85" t="s">
        <v>142</v>
      </c>
      <c r="W115" s="85" t="s">
        <v>142</v>
      </c>
      <c r="X115" s="51"/>
      <c r="Y115" s="52"/>
      <c r="Z115" s="52"/>
      <c r="AA115" s="30"/>
    </row>
    <row r="116" spans="1:27" ht="13.2" x14ac:dyDescent="0.25">
      <c r="A116" s="81">
        <v>44566</v>
      </c>
      <c r="B116" s="82" t="s">
        <v>138</v>
      </c>
      <c r="C116" s="82">
        <v>46.3</v>
      </c>
      <c r="D116" s="83">
        <v>76.900000000000006</v>
      </c>
      <c r="E116" s="84">
        <v>9.11</v>
      </c>
      <c r="F116" s="83">
        <v>118.3</v>
      </c>
      <c r="G116" s="84">
        <v>6.05</v>
      </c>
      <c r="H116" s="85"/>
      <c r="I116" s="85"/>
      <c r="J116" s="86"/>
      <c r="K116" s="86"/>
      <c r="L116" s="84"/>
      <c r="M116" s="87"/>
      <c r="N116" s="84"/>
      <c r="O116" s="85" t="s">
        <v>142</v>
      </c>
      <c r="P116" s="85" t="s">
        <v>142</v>
      </c>
      <c r="Q116" s="85" t="s">
        <v>142</v>
      </c>
      <c r="R116" s="85" t="s">
        <v>142</v>
      </c>
      <c r="S116" s="85" t="s">
        <v>142</v>
      </c>
      <c r="T116" s="85" t="s">
        <v>142</v>
      </c>
      <c r="U116" s="85" t="s">
        <v>142</v>
      </c>
      <c r="V116" s="85" t="s">
        <v>142</v>
      </c>
      <c r="W116" s="85" t="s">
        <v>142</v>
      </c>
      <c r="X116" s="51"/>
      <c r="Y116" s="52"/>
      <c r="Z116" s="52"/>
      <c r="AA116" s="30"/>
    </row>
    <row r="117" spans="1:27" ht="13.2" x14ac:dyDescent="0.25">
      <c r="A117" s="81">
        <v>44580</v>
      </c>
      <c r="B117" s="82" t="s">
        <v>138</v>
      </c>
      <c r="C117" s="82">
        <v>44.5</v>
      </c>
      <c r="D117" s="83">
        <v>77.5</v>
      </c>
      <c r="E117" s="84">
        <v>9.41</v>
      </c>
      <c r="F117" s="83">
        <v>118.5</v>
      </c>
      <c r="G117" s="84">
        <v>5.75</v>
      </c>
      <c r="H117" s="85"/>
      <c r="I117" s="85"/>
      <c r="J117" s="86"/>
      <c r="K117" s="86"/>
      <c r="L117" s="84"/>
      <c r="M117" s="87"/>
      <c r="N117" s="84"/>
      <c r="O117" s="85" t="s">
        <v>142</v>
      </c>
      <c r="P117" s="85" t="s">
        <v>142</v>
      </c>
      <c r="Q117" s="85" t="s">
        <v>142</v>
      </c>
      <c r="R117" s="85" t="s">
        <v>142</v>
      </c>
      <c r="S117" s="85" t="s">
        <v>142</v>
      </c>
      <c r="T117" s="85" t="s">
        <v>142</v>
      </c>
      <c r="U117" s="85" t="s">
        <v>142</v>
      </c>
      <c r="V117" s="85" t="s">
        <v>142</v>
      </c>
      <c r="W117" s="85" t="s">
        <v>142</v>
      </c>
      <c r="X117" s="51"/>
      <c r="Y117" s="52"/>
      <c r="Z117" s="52"/>
      <c r="AA117" s="30"/>
    </row>
    <row r="118" spans="1:27" ht="13.2" x14ac:dyDescent="0.25">
      <c r="A118" s="81">
        <v>44587</v>
      </c>
      <c r="B118" s="82" t="s">
        <v>138</v>
      </c>
      <c r="C118" s="82">
        <v>43.7</v>
      </c>
      <c r="D118" s="83">
        <v>78.7</v>
      </c>
      <c r="E118" s="84">
        <v>9.66</v>
      </c>
      <c r="F118" s="83">
        <v>118.7</v>
      </c>
      <c r="G118" s="84">
        <v>6.25</v>
      </c>
      <c r="H118" s="85"/>
      <c r="I118" s="85"/>
      <c r="J118" s="86"/>
      <c r="K118" s="86"/>
      <c r="L118" s="84"/>
      <c r="M118" s="87"/>
      <c r="N118" s="84"/>
      <c r="O118" s="85" t="s">
        <v>142</v>
      </c>
      <c r="P118" s="85" t="s">
        <v>142</v>
      </c>
      <c r="Q118" s="85" t="s">
        <v>142</v>
      </c>
      <c r="R118" s="85" t="s">
        <v>142</v>
      </c>
      <c r="S118" s="85" t="s">
        <v>142</v>
      </c>
      <c r="T118" s="85" t="s">
        <v>142</v>
      </c>
      <c r="U118" s="85" t="s">
        <v>142</v>
      </c>
      <c r="V118" s="85" t="s">
        <v>142</v>
      </c>
      <c r="W118" s="85" t="s">
        <v>142</v>
      </c>
      <c r="X118" s="51"/>
      <c r="Y118" s="52"/>
      <c r="Z118" s="52"/>
      <c r="AA118" s="30"/>
    </row>
    <row r="119" spans="1:27" ht="13.2" x14ac:dyDescent="0.25">
      <c r="A119" s="81">
        <v>44608</v>
      </c>
      <c r="B119" s="82" t="s">
        <v>138</v>
      </c>
      <c r="C119" s="82">
        <v>44.4</v>
      </c>
      <c r="D119" s="83">
        <v>81.099999999999994</v>
      </c>
      <c r="E119" s="84">
        <v>9.8699999999999992</v>
      </c>
      <c r="F119" s="83">
        <v>122.5</v>
      </c>
      <c r="G119" s="84">
        <v>6.36</v>
      </c>
      <c r="H119" s="85"/>
      <c r="I119" s="85"/>
      <c r="J119" s="86"/>
      <c r="K119" s="86"/>
      <c r="L119" s="84"/>
      <c r="M119" s="87"/>
      <c r="N119" s="84"/>
      <c r="O119" s="85" t="s">
        <v>142</v>
      </c>
      <c r="P119" s="85" t="s">
        <v>142</v>
      </c>
      <c r="Q119" s="85" t="s">
        <v>142</v>
      </c>
      <c r="R119" s="85" t="s">
        <v>142</v>
      </c>
      <c r="S119" s="85" t="s">
        <v>142</v>
      </c>
      <c r="T119" s="85" t="s">
        <v>142</v>
      </c>
      <c r="U119" s="85" t="s">
        <v>142</v>
      </c>
      <c r="V119" s="85" t="s">
        <v>142</v>
      </c>
      <c r="W119" s="85" t="s">
        <v>142</v>
      </c>
      <c r="X119" s="51"/>
      <c r="Y119" s="52"/>
      <c r="Z119" s="52"/>
      <c r="AA119" s="30"/>
    </row>
    <row r="120" spans="1:27" ht="13.2" x14ac:dyDescent="0.25">
      <c r="A120" s="81">
        <v>44622</v>
      </c>
      <c r="B120" s="82" t="s">
        <v>138</v>
      </c>
      <c r="C120" s="82">
        <v>47.7</v>
      </c>
      <c r="D120" s="83">
        <v>80.099999999999994</v>
      </c>
      <c r="E120" s="84">
        <v>9.31</v>
      </c>
      <c r="F120" s="83">
        <v>124.2</v>
      </c>
      <c r="G120" s="84">
        <v>5.99</v>
      </c>
      <c r="H120" s="85"/>
      <c r="I120" s="85"/>
      <c r="J120" s="86"/>
      <c r="K120" s="86"/>
      <c r="L120" s="84"/>
      <c r="M120" s="87"/>
      <c r="N120" s="84"/>
      <c r="O120" s="85" t="s">
        <v>142</v>
      </c>
      <c r="P120" s="85" t="s">
        <v>142</v>
      </c>
      <c r="Q120" s="85" t="s">
        <v>142</v>
      </c>
      <c r="R120" s="85" t="s">
        <v>142</v>
      </c>
      <c r="S120" s="85" t="s">
        <v>142</v>
      </c>
      <c r="T120" s="85" t="s">
        <v>142</v>
      </c>
      <c r="U120" s="85" t="s">
        <v>142</v>
      </c>
      <c r="V120" s="85" t="s">
        <v>142</v>
      </c>
      <c r="W120" s="85" t="s">
        <v>142</v>
      </c>
      <c r="X120" s="88" t="s">
        <v>147</v>
      </c>
    </row>
    <row r="121" spans="1:27" ht="13.2" x14ac:dyDescent="0.25">
      <c r="A121" s="81">
        <v>44636</v>
      </c>
      <c r="B121" s="82" t="s">
        <v>138</v>
      </c>
      <c r="C121" s="82">
        <v>49.2</v>
      </c>
      <c r="D121" s="83">
        <v>79.7</v>
      </c>
      <c r="E121" s="84">
        <v>9.1</v>
      </c>
      <c r="F121" s="83">
        <v>120.7</v>
      </c>
      <c r="G121" s="84">
        <v>6.16</v>
      </c>
      <c r="H121" s="85"/>
      <c r="I121" s="85"/>
      <c r="J121" s="86"/>
      <c r="K121" s="86"/>
      <c r="L121" s="84"/>
      <c r="M121" s="87"/>
      <c r="N121" s="84"/>
      <c r="O121" s="85" t="s">
        <v>142</v>
      </c>
      <c r="P121" s="85" t="s">
        <v>142</v>
      </c>
      <c r="Q121" s="85" t="s">
        <v>142</v>
      </c>
      <c r="R121" s="85" t="s">
        <v>142</v>
      </c>
      <c r="S121" s="85" t="s">
        <v>142</v>
      </c>
      <c r="T121" s="85" t="s">
        <v>142</v>
      </c>
      <c r="U121" s="85" t="s">
        <v>142</v>
      </c>
      <c r="V121" s="85" t="s">
        <v>142</v>
      </c>
      <c r="W121" s="85" t="s">
        <v>142</v>
      </c>
    </row>
    <row r="122" spans="1:27" ht="13.2" x14ac:dyDescent="0.25">
      <c r="A122" s="81">
        <v>44650</v>
      </c>
      <c r="B122" s="82" t="s">
        <v>138</v>
      </c>
      <c r="C122" s="82">
        <v>46.9</v>
      </c>
      <c r="D122" s="83">
        <v>82.4</v>
      </c>
      <c r="E122" s="84">
        <v>9.69</v>
      </c>
      <c r="F122" s="83">
        <v>124.5</v>
      </c>
      <c r="G122" s="84">
        <v>6.08</v>
      </c>
      <c r="H122" s="85"/>
      <c r="I122" s="85"/>
      <c r="J122" s="86"/>
      <c r="K122" s="86"/>
      <c r="L122" s="84"/>
      <c r="M122" s="87"/>
      <c r="N122" s="84"/>
      <c r="O122" s="85" t="s">
        <v>142</v>
      </c>
      <c r="P122" s="85" t="s">
        <v>142</v>
      </c>
      <c r="Q122" s="85" t="s">
        <v>142</v>
      </c>
      <c r="R122" s="85" t="s">
        <v>142</v>
      </c>
      <c r="S122" s="85" t="s">
        <v>142</v>
      </c>
      <c r="T122" s="85" t="s">
        <v>142</v>
      </c>
      <c r="U122" s="85" t="s">
        <v>142</v>
      </c>
      <c r="V122" s="85" t="s">
        <v>142</v>
      </c>
      <c r="W122" s="85" t="s">
        <v>142</v>
      </c>
      <c r="X122" s="51"/>
      <c r="Y122" s="52"/>
      <c r="Z122" s="52"/>
      <c r="AA122" s="30"/>
    </row>
    <row r="123" spans="1:27" ht="13.2" x14ac:dyDescent="0.25">
      <c r="A123" s="89">
        <v>44664</v>
      </c>
      <c r="B123" s="82" t="s">
        <v>138</v>
      </c>
      <c r="C123" s="82">
        <v>52.1</v>
      </c>
      <c r="D123" s="83">
        <v>86</v>
      </c>
      <c r="E123" s="84">
        <v>9.44</v>
      </c>
      <c r="F123" s="83">
        <v>120.8</v>
      </c>
      <c r="G123" s="84">
        <v>6.01</v>
      </c>
      <c r="H123" s="85"/>
      <c r="I123" s="85"/>
      <c r="J123" s="86">
        <v>1.15729256112</v>
      </c>
      <c r="K123" s="86">
        <v>1.0447164E-2</v>
      </c>
      <c r="L123" s="84">
        <v>8.2190801954489991</v>
      </c>
      <c r="M123" s="87">
        <v>1.2934325414655701</v>
      </c>
      <c r="N123" s="84"/>
      <c r="O123" s="85" t="s">
        <v>142</v>
      </c>
      <c r="P123" s="85" t="s">
        <v>142</v>
      </c>
      <c r="Q123" s="85" t="s">
        <v>142</v>
      </c>
      <c r="R123" s="85" t="s">
        <v>142</v>
      </c>
      <c r="S123" s="85" t="s">
        <v>142</v>
      </c>
      <c r="T123" s="85" t="s">
        <v>142</v>
      </c>
      <c r="U123" s="85" t="s">
        <v>142</v>
      </c>
      <c r="V123" s="85" t="s">
        <v>142</v>
      </c>
      <c r="W123" s="85" t="s">
        <v>142</v>
      </c>
      <c r="X123" s="51"/>
      <c r="Y123" s="52"/>
      <c r="Z123" s="52"/>
      <c r="AA123" s="30"/>
    </row>
    <row r="124" spans="1:27" ht="13.2" x14ac:dyDescent="0.25">
      <c r="A124" s="89">
        <v>44671</v>
      </c>
      <c r="B124" s="82" t="s">
        <v>138</v>
      </c>
      <c r="C124" s="82">
        <v>50.9</v>
      </c>
      <c r="D124" s="83">
        <v>85.7</v>
      </c>
      <c r="E124" s="84">
        <v>9.56</v>
      </c>
      <c r="F124" s="83">
        <v>119.8</v>
      </c>
      <c r="G124" s="84">
        <v>6.2</v>
      </c>
      <c r="H124" s="85"/>
      <c r="I124" s="85"/>
      <c r="J124" s="86">
        <v>1.11850230696</v>
      </c>
      <c r="K124" s="86">
        <v>1.1137808799999999E-2</v>
      </c>
      <c r="L124" s="84">
        <v>9.5799512091610008</v>
      </c>
      <c r="M124" s="87">
        <v>1.2220810713341701</v>
      </c>
      <c r="N124" s="84"/>
      <c r="O124" s="85" t="s">
        <v>142</v>
      </c>
      <c r="P124" s="85" t="s">
        <v>142</v>
      </c>
      <c r="Q124" s="85" t="s">
        <v>142</v>
      </c>
      <c r="R124" s="85" t="s">
        <v>142</v>
      </c>
      <c r="S124" s="85" t="s">
        <v>142</v>
      </c>
      <c r="T124" s="85" t="s">
        <v>142</v>
      </c>
      <c r="U124" s="85" t="s">
        <v>142</v>
      </c>
      <c r="V124" s="85" t="s">
        <v>142</v>
      </c>
      <c r="W124" s="85" t="s">
        <v>142</v>
      </c>
      <c r="X124" s="51"/>
      <c r="Y124" s="52"/>
      <c r="Z124" s="52"/>
      <c r="AA124" s="30"/>
    </row>
    <row r="125" spans="1:27" ht="13.2" x14ac:dyDescent="0.25">
      <c r="A125" s="89">
        <v>44685</v>
      </c>
      <c r="B125" s="82" t="s">
        <v>138</v>
      </c>
      <c r="C125" s="82">
        <v>51</v>
      </c>
      <c r="D125" s="83">
        <v>81.8</v>
      </c>
      <c r="E125" s="84">
        <v>9.11</v>
      </c>
      <c r="F125" s="83">
        <v>122.8</v>
      </c>
      <c r="G125" s="84">
        <v>6.08</v>
      </c>
      <c r="H125" s="85"/>
      <c r="I125" s="85"/>
      <c r="J125" s="86">
        <v>1.1121011656799999</v>
      </c>
      <c r="K125" s="86">
        <v>1.4975754399999999E-2</v>
      </c>
      <c r="L125" s="84">
        <v>9.2643140032360005</v>
      </c>
      <c r="M125" s="87">
        <v>1.30032740253778</v>
      </c>
      <c r="N125" s="84"/>
      <c r="O125" s="85" t="s">
        <v>142</v>
      </c>
      <c r="P125" s="85" t="s">
        <v>142</v>
      </c>
      <c r="Q125" s="85" t="s">
        <v>142</v>
      </c>
      <c r="R125" s="85" t="s">
        <v>142</v>
      </c>
      <c r="S125" s="85" t="s">
        <v>142</v>
      </c>
      <c r="T125" s="85" t="s">
        <v>142</v>
      </c>
      <c r="U125" s="85" t="s">
        <v>142</v>
      </c>
      <c r="V125" s="85" t="s">
        <v>142</v>
      </c>
      <c r="W125" s="85" t="s">
        <v>142</v>
      </c>
      <c r="X125" s="51"/>
      <c r="Y125" s="52"/>
      <c r="Z125" s="52"/>
      <c r="AA125" s="30"/>
    </row>
    <row r="126" spans="1:27" ht="13.2" x14ac:dyDescent="0.25">
      <c r="A126" s="81">
        <v>44699</v>
      </c>
      <c r="B126" s="82" t="s">
        <v>138</v>
      </c>
      <c r="C126" s="82">
        <v>55.4</v>
      </c>
      <c r="D126" s="83">
        <v>88.1</v>
      </c>
      <c r="E126" s="84">
        <v>9.2899999999999991</v>
      </c>
      <c r="F126" s="83">
        <v>119.7</v>
      </c>
      <c r="G126" s="84">
        <v>6.24</v>
      </c>
      <c r="H126" s="85"/>
      <c r="I126" s="85"/>
      <c r="J126" s="86"/>
      <c r="K126" s="86"/>
      <c r="L126" s="84"/>
      <c r="M126" s="87"/>
      <c r="N126" s="84"/>
      <c r="O126" s="85" t="s">
        <v>142</v>
      </c>
      <c r="P126" s="85" t="s">
        <v>142</v>
      </c>
      <c r="Q126" s="85" t="s">
        <v>142</v>
      </c>
      <c r="R126" s="85" t="s">
        <v>142</v>
      </c>
      <c r="S126" s="85" t="s">
        <v>142</v>
      </c>
      <c r="T126" s="85" t="s">
        <v>142</v>
      </c>
      <c r="U126" s="85" t="s">
        <v>142</v>
      </c>
      <c r="V126" s="85" t="s">
        <v>142</v>
      </c>
      <c r="W126" s="85" t="s">
        <v>142</v>
      </c>
      <c r="X126" s="51"/>
      <c r="Y126" s="52"/>
      <c r="Z126" s="52"/>
      <c r="AA126" s="30"/>
    </row>
    <row r="127" spans="1:27" ht="13.2" x14ac:dyDescent="0.25">
      <c r="A127" s="89">
        <v>44713</v>
      </c>
      <c r="B127" s="82" t="s">
        <v>138</v>
      </c>
      <c r="C127" s="82">
        <v>54.7</v>
      </c>
      <c r="D127" s="83">
        <v>79.3</v>
      </c>
      <c r="E127" s="84">
        <v>8.43</v>
      </c>
      <c r="F127" s="83">
        <v>121</v>
      </c>
      <c r="G127" s="84">
        <v>6.1</v>
      </c>
      <c r="H127" s="85"/>
      <c r="I127" s="85"/>
      <c r="J127" s="86">
        <v>1.08417225624</v>
      </c>
      <c r="K127" s="86">
        <v>2.05101832E-2</v>
      </c>
      <c r="L127" s="84">
        <v>10.3216385761</v>
      </c>
      <c r="M127" s="87">
        <v>1.6264884669805799</v>
      </c>
      <c r="N127" s="84"/>
      <c r="O127" s="85" t="s">
        <v>142</v>
      </c>
      <c r="P127" s="85" t="s">
        <v>142</v>
      </c>
      <c r="Q127" s="85" t="s">
        <v>142</v>
      </c>
      <c r="R127" s="85" t="s">
        <v>142</v>
      </c>
      <c r="S127" s="85" t="s">
        <v>142</v>
      </c>
      <c r="T127" s="85" t="s">
        <v>142</v>
      </c>
      <c r="U127" s="85" t="s">
        <v>142</v>
      </c>
      <c r="V127" s="85" t="s">
        <v>142</v>
      </c>
      <c r="W127" s="85" t="s">
        <v>142</v>
      </c>
      <c r="X127" s="51"/>
      <c r="Y127" s="52"/>
      <c r="Z127" s="52"/>
      <c r="AA127" s="30"/>
    </row>
    <row r="128" spans="1:27" ht="13.2" x14ac:dyDescent="0.25">
      <c r="A128" s="81">
        <v>44727</v>
      </c>
      <c r="B128" s="82" t="s">
        <v>138</v>
      </c>
      <c r="C128" s="82">
        <v>56.3</v>
      </c>
      <c r="D128" s="83">
        <v>75.3</v>
      </c>
      <c r="E128" s="84">
        <v>7.85</v>
      </c>
      <c r="F128" s="83">
        <v>119.5</v>
      </c>
      <c r="G128" s="84">
        <v>6.05</v>
      </c>
      <c r="H128" s="85"/>
      <c r="I128" s="85"/>
      <c r="J128" s="86"/>
      <c r="K128" s="86"/>
      <c r="L128" s="84"/>
      <c r="M128" s="87"/>
      <c r="N128" s="84"/>
      <c r="O128" s="85" t="s">
        <v>142</v>
      </c>
      <c r="P128" s="85" t="s">
        <v>142</v>
      </c>
      <c r="Q128" s="85" t="s">
        <v>142</v>
      </c>
      <c r="R128" s="85" t="s">
        <v>142</v>
      </c>
      <c r="S128" s="85" t="s">
        <v>142</v>
      </c>
      <c r="T128" s="85" t="s">
        <v>142</v>
      </c>
      <c r="U128" s="85" t="s">
        <v>142</v>
      </c>
      <c r="V128" s="85" t="s">
        <v>142</v>
      </c>
      <c r="W128" s="85" t="s">
        <v>142</v>
      </c>
      <c r="X128" s="51"/>
      <c r="Y128" s="52"/>
      <c r="Z128" s="52"/>
      <c r="AA128" s="30"/>
    </row>
    <row r="129" spans="1:27" ht="13.2" x14ac:dyDescent="0.25">
      <c r="A129" s="81">
        <v>44755</v>
      </c>
      <c r="B129" s="82" t="s">
        <v>138</v>
      </c>
      <c r="C129" s="85" t="s">
        <v>142</v>
      </c>
      <c r="D129" s="85" t="s">
        <v>142</v>
      </c>
      <c r="E129" s="85" t="s">
        <v>142</v>
      </c>
      <c r="F129" s="83">
        <v>131</v>
      </c>
      <c r="G129" s="84">
        <v>6.52</v>
      </c>
      <c r="H129" s="85"/>
      <c r="I129" s="85"/>
      <c r="J129" s="86"/>
      <c r="K129" s="86"/>
      <c r="L129" s="84"/>
      <c r="M129" s="87"/>
      <c r="N129" s="84"/>
      <c r="O129" s="85" t="s">
        <v>142</v>
      </c>
      <c r="P129" s="85" t="s">
        <v>142</v>
      </c>
      <c r="Q129" s="85" t="s">
        <v>142</v>
      </c>
      <c r="R129" s="85" t="s">
        <v>142</v>
      </c>
      <c r="S129" s="85" t="s">
        <v>142</v>
      </c>
      <c r="T129" s="85" t="s">
        <v>142</v>
      </c>
      <c r="U129" s="85" t="s">
        <v>142</v>
      </c>
      <c r="V129" s="85" t="s">
        <v>142</v>
      </c>
      <c r="W129" s="85" t="s">
        <v>142</v>
      </c>
      <c r="X129" s="51"/>
      <c r="Y129" s="52"/>
      <c r="Z129" s="52"/>
      <c r="AA129" s="30"/>
    </row>
    <row r="130" spans="1:27" ht="13.2" x14ac:dyDescent="0.25">
      <c r="A130" s="89">
        <v>44769</v>
      </c>
      <c r="B130" s="82"/>
      <c r="C130" s="82">
        <v>57.9</v>
      </c>
      <c r="D130" s="83">
        <v>75.3</v>
      </c>
      <c r="E130" s="84">
        <v>7.69</v>
      </c>
      <c r="F130" s="83">
        <v>113.8</v>
      </c>
      <c r="G130" s="84">
        <v>6.1</v>
      </c>
      <c r="H130" s="85"/>
      <c r="I130" s="85"/>
      <c r="J130" s="86">
        <v>1.0934071115999999</v>
      </c>
      <c r="K130" s="86">
        <v>2.5662207999999999E-2</v>
      </c>
      <c r="L130" s="84">
        <v>9.0281092165160004</v>
      </c>
      <c r="M130" s="87">
        <v>2.43165759420978</v>
      </c>
      <c r="N130" s="84"/>
      <c r="O130" s="82"/>
      <c r="P130" s="84"/>
      <c r="Q130" s="85"/>
      <c r="R130" s="85"/>
      <c r="S130" s="90"/>
      <c r="T130" s="90"/>
      <c r="U130" s="90"/>
      <c r="V130" s="90"/>
      <c r="W130" s="90"/>
      <c r="X130" s="51"/>
      <c r="Y130" s="52"/>
      <c r="Z130" s="52"/>
      <c r="AA130" s="30"/>
    </row>
    <row r="131" spans="1:27" ht="13.2" x14ac:dyDescent="0.25">
      <c r="A131" s="78"/>
      <c r="B131" s="91" t="s">
        <v>148</v>
      </c>
      <c r="C131" s="92"/>
      <c r="D131" s="93"/>
      <c r="E131" s="94"/>
      <c r="F131" s="93"/>
      <c r="G131" s="94"/>
      <c r="H131" s="95"/>
      <c r="I131" s="95"/>
      <c r="J131" s="96"/>
      <c r="K131" s="96"/>
      <c r="L131" s="94"/>
      <c r="M131" s="97"/>
      <c r="N131" s="94"/>
      <c r="O131" s="92"/>
      <c r="P131" s="94"/>
      <c r="Q131" s="95"/>
      <c r="R131" s="95"/>
      <c r="S131" s="98"/>
      <c r="T131" s="98"/>
      <c r="U131" s="98"/>
      <c r="V131" s="98"/>
      <c r="W131" s="98"/>
      <c r="X131" s="51"/>
      <c r="Y131" s="52"/>
      <c r="Z131" s="52"/>
      <c r="AA131" s="30"/>
    </row>
    <row r="132" spans="1:27" ht="13.2" x14ac:dyDescent="0.25">
      <c r="A132" s="78"/>
      <c r="B132" s="26"/>
      <c r="C132" s="26"/>
      <c r="D132" s="27"/>
      <c r="E132" s="28"/>
      <c r="F132" s="27"/>
      <c r="G132" s="28"/>
      <c r="H132" s="29"/>
      <c r="I132" s="29"/>
      <c r="J132" s="30"/>
      <c r="K132" s="30"/>
      <c r="L132" s="28"/>
      <c r="M132" s="31"/>
      <c r="N132" s="28"/>
      <c r="O132" s="26"/>
      <c r="P132" s="28"/>
      <c r="Q132" s="29"/>
      <c r="R132" s="29"/>
      <c r="S132" s="50"/>
      <c r="T132" s="50"/>
      <c r="U132" s="50"/>
      <c r="V132" s="50"/>
      <c r="W132" s="50"/>
      <c r="X132" s="51"/>
      <c r="Y132" s="52"/>
      <c r="Z132" s="52"/>
      <c r="AA132" s="30"/>
    </row>
    <row r="133" spans="1:27" ht="13.2" x14ac:dyDescent="0.25">
      <c r="A133" s="78">
        <v>44965</v>
      </c>
      <c r="B133" s="66">
        <v>0.4513888888888889</v>
      </c>
      <c r="C133" s="26">
        <v>46.9</v>
      </c>
      <c r="D133" s="27">
        <v>78.8</v>
      </c>
      <c r="E133" s="28">
        <v>9.26</v>
      </c>
      <c r="F133" s="27">
        <v>123.8</v>
      </c>
      <c r="G133" s="28">
        <v>5.92</v>
      </c>
      <c r="H133" s="29"/>
      <c r="I133" s="29"/>
      <c r="J133" s="30"/>
      <c r="K133" s="30"/>
      <c r="L133" s="28"/>
      <c r="M133" s="31"/>
      <c r="N133" s="28"/>
      <c r="O133" s="26"/>
      <c r="P133" s="28"/>
      <c r="Q133" s="29"/>
      <c r="R133" s="29"/>
      <c r="S133" s="50"/>
      <c r="T133" s="50"/>
      <c r="U133" s="50"/>
      <c r="V133" s="50"/>
      <c r="W133" s="50"/>
      <c r="X133" s="51"/>
      <c r="Y133" s="52"/>
      <c r="Z133" s="52"/>
      <c r="AA133" s="30"/>
    </row>
    <row r="134" spans="1:27" ht="13.2" x14ac:dyDescent="0.25">
      <c r="A134" s="78">
        <v>44979</v>
      </c>
      <c r="B134" s="66">
        <v>0.45833333333333331</v>
      </c>
      <c r="C134" s="26">
        <v>47.8</v>
      </c>
      <c r="D134" s="27">
        <v>81.7</v>
      </c>
      <c r="E134" s="28">
        <v>9.49</v>
      </c>
      <c r="F134" s="27">
        <v>124.3</v>
      </c>
      <c r="G134" s="28">
        <v>6.01</v>
      </c>
      <c r="H134" s="29"/>
      <c r="I134" s="29"/>
      <c r="J134" s="30"/>
      <c r="K134" s="30"/>
      <c r="L134" s="28"/>
      <c r="M134" s="31"/>
      <c r="N134" s="28"/>
      <c r="O134" s="26"/>
      <c r="P134" s="28"/>
      <c r="Q134" s="29"/>
      <c r="R134" s="29"/>
      <c r="S134" s="50"/>
      <c r="T134" s="50"/>
      <c r="U134" s="50"/>
      <c r="V134" s="50"/>
      <c r="W134" s="50"/>
      <c r="X134" s="51"/>
      <c r="Y134" s="52"/>
      <c r="Z134" s="52"/>
      <c r="AA134" s="30"/>
    </row>
    <row r="135" spans="1:27" ht="13.2" x14ac:dyDescent="0.25">
      <c r="A135" s="78"/>
      <c r="B135" s="26"/>
      <c r="C135" s="26"/>
      <c r="D135" s="27"/>
      <c r="E135" s="28"/>
      <c r="F135" s="27"/>
      <c r="G135" s="28"/>
      <c r="H135" s="29"/>
      <c r="I135" s="29"/>
      <c r="J135" s="30"/>
      <c r="K135" s="30"/>
      <c r="L135" s="28"/>
      <c r="M135" s="31"/>
      <c r="N135" s="28"/>
      <c r="O135" s="26"/>
      <c r="P135" s="28"/>
      <c r="Q135" s="29"/>
      <c r="R135" s="29"/>
      <c r="S135" s="50"/>
      <c r="T135" s="50"/>
      <c r="U135" s="50"/>
      <c r="V135" s="50"/>
      <c r="W135" s="50"/>
      <c r="X135" s="51"/>
      <c r="Y135" s="52"/>
      <c r="Z135" s="52"/>
      <c r="AA135" s="30"/>
    </row>
    <row r="136" spans="1:27" ht="13.2" x14ac:dyDescent="0.25">
      <c r="A136" s="78"/>
      <c r="B136" s="26"/>
      <c r="C136" s="26"/>
      <c r="D136" s="27"/>
      <c r="E136" s="28"/>
      <c r="F136" s="27"/>
      <c r="G136" s="28"/>
      <c r="H136" s="29"/>
      <c r="I136" s="29"/>
      <c r="J136" s="30"/>
      <c r="K136" s="30"/>
      <c r="L136" s="28"/>
      <c r="M136" s="31"/>
      <c r="N136" s="28"/>
      <c r="O136" s="26"/>
      <c r="P136" s="28"/>
      <c r="Q136" s="29"/>
      <c r="R136" s="29"/>
      <c r="S136" s="50"/>
      <c r="T136" s="50"/>
      <c r="U136" s="50"/>
      <c r="V136" s="50"/>
      <c r="W136" s="50"/>
      <c r="X136" s="51"/>
      <c r="Y136" s="52"/>
      <c r="Z136" s="52"/>
      <c r="AA136" s="30"/>
    </row>
    <row r="137" spans="1:27" ht="13.2" x14ac:dyDescent="0.25">
      <c r="A137" s="78"/>
      <c r="B137" s="26"/>
      <c r="C137" s="26"/>
      <c r="D137" s="27"/>
      <c r="E137" s="28"/>
      <c r="F137" s="27"/>
      <c r="G137" s="28"/>
      <c r="H137" s="29"/>
      <c r="I137" s="29"/>
      <c r="J137" s="30"/>
      <c r="K137" s="30"/>
      <c r="L137" s="28"/>
      <c r="M137" s="31"/>
      <c r="N137" s="28"/>
      <c r="O137" s="26"/>
      <c r="P137" s="28"/>
      <c r="Q137" s="29"/>
      <c r="R137" s="29"/>
      <c r="S137" s="50"/>
      <c r="T137" s="50"/>
      <c r="U137" s="50"/>
      <c r="V137" s="50"/>
      <c r="W137" s="50"/>
      <c r="X137" s="51"/>
      <c r="Y137" s="52"/>
      <c r="Z137" s="52"/>
      <c r="AA137" s="30"/>
    </row>
    <row r="138" spans="1:27" ht="13.2" x14ac:dyDescent="0.25">
      <c r="A138" s="78"/>
      <c r="B138" s="26"/>
      <c r="C138" s="26"/>
      <c r="D138" s="27"/>
      <c r="E138" s="28"/>
      <c r="F138" s="27"/>
      <c r="G138" s="28"/>
      <c r="H138" s="29"/>
      <c r="I138" s="29"/>
      <c r="J138" s="30"/>
      <c r="K138" s="30"/>
      <c r="L138" s="28"/>
      <c r="M138" s="31"/>
      <c r="N138" s="28"/>
      <c r="O138" s="26"/>
      <c r="P138" s="28"/>
      <c r="Q138" s="29"/>
      <c r="R138" s="29"/>
      <c r="S138" s="50"/>
      <c r="T138" s="50"/>
      <c r="U138" s="50"/>
      <c r="V138" s="50"/>
      <c r="W138" s="50"/>
      <c r="X138" s="51"/>
      <c r="Y138" s="52"/>
      <c r="Z138" s="52"/>
      <c r="AA138" s="30"/>
    </row>
    <row r="139" spans="1:27" ht="13.2" x14ac:dyDescent="0.25">
      <c r="A139" s="78"/>
      <c r="B139" s="26"/>
      <c r="C139" s="26"/>
      <c r="D139" s="27"/>
      <c r="E139" s="28"/>
      <c r="F139" s="27"/>
      <c r="G139" s="28"/>
      <c r="H139" s="29"/>
      <c r="I139" s="29"/>
      <c r="J139" s="30"/>
      <c r="K139" s="30"/>
      <c r="L139" s="28"/>
      <c r="M139" s="31"/>
      <c r="N139" s="28"/>
      <c r="O139" s="26"/>
      <c r="P139" s="28"/>
      <c r="Q139" s="29"/>
      <c r="R139" s="29"/>
      <c r="S139" s="50"/>
      <c r="T139" s="50"/>
      <c r="U139" s="50"/>
      <c r="V139" s="50"/>
      <c r="W139" s="50"/>
      <c r="X139" s="51"/>
      <c r="Y139" s="52"/>
      <c r="Z139" s="52"/>
      <c r="AA139" s="30"/>
    </row>
    <row r="140" spans="1:27" ht="13.2" x14ac:dyDescent="0.25">
      <c r="A140" s="78"/>
      <c r="B140" s="26"/>
      <c r="C140" s="26"/>
      <c r="D140" s="27"/>
      <c r="E140" s="28"/>
      <c r="F140" s="27"/>
      <c r="G140" s="28"/>
      <c r="H140" s="29"/>
      <c r="I140" s="29"/>
      <c r="J140" s="30"/>
      <c r="K140" s="30"/>
      <c r="L140" s="28"/>
      <c r="M140" s="31"/>
      <c r="N140" s="28"/>
      <c r="O140" s="26"/>
      <c r="P140" s="28"/>
      <c r="Q140" s="29"/>
      <c r="R140" s="29"/>
      <c r="S140" s="50"/>
      <c r="T140" s="50"/>
      <c r="U140" s="50"/>
      <c r="V140" s="50"/>
      <c r="W140" s="50"/>
      <c r="X140" s="51"/>
      <c r="Y140" s="52"/>
      <c r="Z140" s="52"/>
      <c r="AA140" s="30"/>
    </row>
    <row r="141" spans="1:27" ht="13.2" x14ac:dyDescent="0.25">
      <c r="A141" s="78"/>
      <c r="B141" s="26"/>
      <c r="C141" s="26"/>
      <c r="D141" s="27"/>
      <c r="E141" s="28"/>
      <c r="F141" s="27"/>
      <c r="G141" s="28"/>
      <c r="H141" s="29"/>
      <c r="I141" s="29"/>
      <c r="J141" s="30"/>
      <c r="K141" s="30"/>
      <c r="L141" s="28"/>
      <c r="M141" s="31"/>
      <c r="N141" s="28"/>
      <c r="O141" s="26"/>
      <c r="P141" s="28"/>
      <c r="Q141" s="29"/>
      <c r="R141" s="29"/>
      <c r="S141" s="50"/>
      <c r="T141" s="50"/>
      <c r="U141" s="50"/>
      <c r="V141" s="50"/>
      <c r="W141" s="50"/>
      <c r="X141" s="51"/>
      <c r="Y141" s="52"/>
      <c r="Z141" s="52"/>
      <c r="AA141" s="30"/>
    </row>
    <row r="142" spans="1:27" ht="13.2" x14ac:dyDescent="0.25">
      <c r="A142" s="78"/>
      <c r="B142" s="26"/>
      <c r="C142" s="26"/>
      <c r="D142" s="27"/>
      <c r="E142" s="28"/>
      <c r="F142" s="27"/>
      <c r="G142" s="28"/>
      <c r="H142" s="29"/>
      <c r="I142" s="29"/>
      <c r="J142" s="30"/>
      <c r="K142" s="30"/>
      <c r="L142" s="28"/>
      <c r="M142" s="31"/>
      <c r="N142" s="28"/>
      <c r="O142" s="26"/>
      <c r="P142" s="28"/>
      <c r="Q142" s="29"/>
      <c r="R142" s="29"/>
      <c r="S142" s="50"/>
      <c r="T142" s="50"/>
      <c r="U142" s="50"/>
      <c r="V142" s="50"/>
      <c r="W142" s="50"/>
      <c r="X142" s="51"/>
      <c r="Y142" s="52"/>
      <c r="Z142" s="52"/>
      <c r="AA142" s="30"/>
    </row>
    <row r="143" spans="1:27" ht="13.2" x14ac:dyDescent="0.25">
      <c r="A143" s="78"/>
      <c r="B143" s="26"/>
      <c r="C143" s="26"/>
      <c r="D143" s="27"/>
      <c r="E143" s="28"/>
      <c r="F143" s="27"/>
      <c r="G143" s="28"/>
      <c r="H143" s="29"/>
      <c r="I143" s="29"/>
      <c r="J143" s="30"/>
      <c r="K143" s="30"/>
      <c r="L143" s="28"/>
      <c r="M143" s="31"/>
      <c r="N143" s="28"/>
      <c r="O143" s="26"/>
      <c r="P143" s="28"/>
      <c r="Q143" s="29"/>
      <c r="R143" s="29"/>
      <c r="S143" s="50"/>
      <c r="T143" s="50"/>
      <c r="U143" s="50"/>
      <c r="V143" s="50"/>
      <c r="W143" s="50"/>
      <c r="X143" s="51"/>
      <c r="Y143" s="52"/>
      <c r="Z143" s="52"/>
      <c r="AA143" s="30"/>
    </row>
    <row r="144" spans="1:27" ht="13.2" x14ac:dyDescent="0.25">
      <c r="A144" s="78"/>
      <c r="B144" s="26"/>
      <c r="C144" s="26"/>
      <c r="D144" s="27"/>
      <c r="E144" s="28"/>
      <c r="F144" s="27"/>
      <c r="G144" s="28"/>
      <c r="H144" s="29"/>
      <c r="I144" s="29"/>
      <c r="J144" s="30"/>
      <c r="K144" s="30"/>
      <c r="L144" s="28"/>
      <c r="M144" s="31"/>
      <c r="N144" s="28"/>
      <c r="O144" s="26"/>
      <c r="P144" s="28"/>
      <c r="Q144" s="29"/>
      <c r="R144" s="29"/>
      <c r="S144" s="50"/>
      <c r="T144" s="50"/>
      <c r="U144" s="50"/>
      <c r="V144" s="50"/>
      <c r="W144" s="50"/>
      <c r="X144" s="51"/>
      <c r="Y144" s="52"/>
      <c r="Z144" s="52"/>
      <c r="AA144" s="30"/>
    </row>
    <row r="145" spans="1:27" ht="13.2" x14ac:dyDescent="0.25">
      <c r="A145" s="78"/>
      <c r="B145" s="26"/>
      <c r="C145" s="26"/>
      <c r="D145" s="27"/>
      <c r="E145" s="28"/>
      <c r="F145" s="27"/>
      <c r="G145" s="28"/>
      <c r="H145" s="29"/>
      <c r="I145" s="29"/>
      <c r="J145" s="30"/>
      <c r="K145" s="30"/>
      <c r="L145" s="28"/>
      <c r="M145" s="31"/>
      <c r="N145" s="28"/>
      <c r="O145" s="26"/>
      <c r="P145" s="28"/>
      <c r="Q145" s="29"/>
      <c r="R145" s="29"/>
      <c r="S145" s="50"/>
      <c r="T145" s="50"/>
      <c r="U145" s="50"/>
      <c r="V145" s="50"/>
      <c r="W145" s="50"/>
      <c r="X145" s="51"/>
      <c r="Y145" s="52"/>
      <c r="Z145" s="52"/>
      <c r="AA145" s="30"/>
    </row>
    <row r="146" spans="1:27" ht="13.2" x14ac:dyDescent="0.25">
      <c r="A146" s="78"/>
      <c r="B146" s="26"/>
      <c r="C146" s="26"/>
      <c r="D146" s="27"/>
      <c r="E146" s="28"/>
      <c r="F146" s="27"/>
      <c r="G146" s="28"/>
      <c r="H146" s="29"/>
      <c r="I146" s="29"/>
      <c r="J146" s="30"/>
      <c r="K146" s="30"/>
      <c r="L146" s="28"/>
      <c r="M146" s="31"/>
      <c r="N146" s="28"/>
      <c r="O146" s="26"/>
      <c r="P146" s="28"/>
      <c r="Q146" s="29"/>
      <c r="R146" s="29"/>
      <c r="S146" s="50"/>
      <c r="T146" s="50"/>
      <c r="U146" s="50"/>
      <c r="V146" s="50"/>
      <c r="W146" s="50"/>
      <c r="X146" s="51"/>
      <c r="Y146" s="52"/>
      <c r="Z146" s="52"/>
      <c r="AA146" s="30"/>
    </row>
    <row r="147" spans="1:27" ht="13.2" x14ac:dyDescent="0.25">
      <c r="A147" s="78"/>
      <c r="B147" s="26"/>
      <c r="C147" s="26"/>
      <c r="D147" s="27"/>
      <c r="E147" s="28"/>
      <c r="F147" s="27"/>
      <c r="G147" s="28"/>
      <c r="H147" s="29"/>
      <c r="I147" s="29"/>
      <c r="J147" s="30"/>
      <c r="K147" s="30"/>
      <c r="L147" s="28"/>
      <c r="M147" s="31"/>
      <c r="N147" s="28"/>
      <c r="O147" s="26"/>
      <c r="P147" s="28"/>
      <c r="Q147" s="29"/>
      <c r="R147" s="29"/>
      <c r="S147" s="50"/>
      <c r="T147" s="50"/>
      <c r="U147" s="50"/>
      <c r="V147" s="50"/>
      <c r="W147" s="50"/>
      <c r="X147" s="51"/>
      <c r="Y147" s="52"/>
      <c r="Z147" s="52"/>
      <c r="AA147" s="30"/>
    </row>
    <row r="148" spans="1:27" ht="13.2" x14ac:dyDescent="0.25">
      <c r="A148" s="78"/>
      <c r="B148" s="26"/>
      <c r="C148" s="26"/>
      <c r="D148" s="27"/>
      <c r="E148" s="28"/>
      <c r="F148" s="27"/>
      <c r="G148" s="28"/>
      <c r="H148" s="29"/>
      <c r="I148" s="29"/>
      <c r="J148" s="30"/>
      <c r="K148" s="30"/>
      <c r="L148" s="28"/>
      <c r="M148" s="31"/>
      <c r="N148" s="28"/>
      <c r="O148" s="26"/>
      <c r="P148" s="28"/>
      <c r="Q148" s="29"/>
      <c r="R148" s="29"/>
      <c r="S148" s="50"/>
      <c r="T148" s="50"/>
      <c r="U148" s="50"/>
      <c r="V148" s="50"/>
      <c r="W148" s="50"/>
      <c r="X148" s="51"/>
      <c r="Y148" s="52"/>
      <c r="Z148" s="52"/>
      <c r="AA148" s="30"/>
    </row>
    <row r="149" spans="1:27" ht="13.2" x14ac:dyDescent="0.25">
      <c r="A149" s="78"/>
      <c r="B149" s="26"/>
      <c r="C149" s="26"/>
      <c r="D149" s="27"/>
      <c r="E149" s="28"/>
      <c r="F149" s="27"/>
      <c r="G149" s="28"/>
      <c r="H149" s="29"/>
      <c r="I149" s="29"/>
      <c r="J149" s="30"/>
      <c r="K149" s="30"/>
      <c r="L149" s="28"/>
      <c r="M149" s="31"/>
      <c r="N149" s="28"/>
      <c r="O149" s="26"/>
      <c r="P149" s="28"/>
      <c r="Q149" s="29"/>
      <c r="R149" s="29"/>
      <c r="S149" s="50"/>
      <c r="T149" s="50"/>
      <c r="U149" s="50"/>
      <c r="V149" s="50"/>
      <c r="W149" s="50"/>
      <c r="X149" s="51"/>
      <c r="Y149" s="52"/>
      <c r="Z149" s="52"/>
      <c r="AA149" s="30"/>
    </row>
    <row r="150" spans="1:27" ht="13.2" x14ac:dyDescent="0.25">
      <c r="A150" s="78"/>
      <c r="B150" s="26"/>
      <c r="C150" s="26"/>
      <c r="D150" s="27"/>
      <c r="E150" s="28"/>
      <c r="F150" s="27"/>
      <c r="G150" s="28"/>
      <c r="H150" s="29"/>
      <c r="I150" s="29"/>
      <c r="J150" s="30"/>
      <c r="K150" s="30"/>
      <c r="L150" s="28"/>
      <c r="M150" s="31"/>
      <c r="N150" s="28"/>
      <c r="O150" s="26"/>
      <c r="P150" s="28"/>
      <c r="Q150" s="29"/>
      <c r="R150" s="29"/>
      <c r="S150" s="50"/>
      <c r="T150" s="50"/>
      <c r="U150" s="50"/>
      <c r="V150" s="50"/>
      <c r="W150" s="50"/>
      <c r="X150" s="51"/>
      <c r="Y150" s="52"/>
      <c r="Z150" s="52"/>
      <c r="AA150" s="30"/>
    </row>
    <row r="151" spans="1:27" ht="13.2" x14ac:dyDescent="0.25">
      <c r="A151" s="78"/>
      <c r="B151" s="26"/>
      <c r="C151" s="26"/>
      <c r="D151" s="27"/>
      <c r="E151" s="28"/>
      <c r="F151" s="27"/>
      <c r="G151" s="28"/>
      <c r="H151" s="29"/>
      <c r="I151" s="29"/>
      <c r="J151" s="30"/>
      <c r="K151" s="30"/>
      <c r="L151" s="28"/>
      <c r="M151" s="31"/>
      <c r="N151" s="28"/>
      <c r="O151" s="26"/>
      <c r="P151" s="28"/>
      <c r="Q151" s="29"/>
      <c r="R151" s="29"/>
      <c r="S151" s="50"/>
      <c r="T151" s="50"/>
      <c r="U151" s="50"/>
      <c r="V151" s="50"/>
      <c r="W151" s="50"/>
      <c r="X151" s="51"/>
      <c r="Y151" s="52"/>
      <c r="Z151" s="52"/>
      <c r="AA151" s="30"/>
    </row>
    <row r="152" spans="1:27" ht="13.2" x14ac:dyDescent="0.25">
      <c r="A152" s="78"/>
      <c r="B152" s="26"/>
      <c r="C152" s="26"/>
      <c r="D152" s="27"/>
      <c r="E152" s="28"/>
      <c r="F152" s="27"/>
      <c r="G152" s="28"/>
      <c r="H152" s="29"/>
      <c r="I152" s="29"/>
      <c r="J152" s="30"/>
      <c r="K152" s="30"/>
      <c r="L152" s="28"/>
      <c r="M152" s="31"/>
      <c r="N152" s="28"/>
      <c r="O152" s="26"/>
      <c r="P152" s="28"/>
      <c r="Q152" s="29"/>
      <c r="R152" s="29"/>
      <c r="S152" s="50"/>
      <c r="T152" s="50"/>
      <c r="U152" s="50"/>
      <c r="V152" s="50"/>
      <c r="W152" s="50"/>
      <c r="X152" s="51"/>
      <c r="Y152" s="52"/>
      <c r="Z152" s="52"/>
      <c r="AA152" s="30"/>
    </row>
    <row r="153" spans="1:27" ht="13.2" x14ac:dyDescent="0.25">
      <c r="A153" s="78"/>
      <c r="B153" s="26"/>
      <c r="C153" s="26"/>
      <c r="D153" s="27"/>
      <c r="E153" s="28"/>
      <c r="F153" s="27"/>
      <c r="G153" s="28"/>
      <c r="H153" s="29"/>
      <c r="I153" s="29"/>
      <c r="J153" s="30"/>
      <c r="K153" s="30"/>
      <c r="L153" s="28"/>
      <c r="M153" s="31"/>
      <c r="N153" s="28"/>
      <c r="O153" s="26"/>
      <c r="P153" s="28"/>
      <c r="Q153" s="29"/>
      <c r="R153" s="29"/>
      <c r="S153" s="50"/>
      <c r="T153" s="50"/>
      <c r="U153" s="50"/>
      <c r="V153" s="50"/>
      <c r="W153" s="50"/>
      <c r="X153" s="51"/>
      <c r="Y153" s="52"/>
      <c r="Z153" s="52"/>
      <c r="AA153" s="30"/>
    </row>
    <row r="154" spans="1:27" ht="13.2" x14ac:dyDescent="0.25">
      <c r="A154" s="78"/>
      <c r="B154" s="26"/>
      <c r="C154" s="26"/>
      <c r="D154" s="27"/>
      <c r="E154" s="28"/>
      <c r="F154" s="27"/>
      <c r="G154" s="28"/>
      <c r="H154" s="29"/>
      <c r="I154" s="29"/>
      <c r="J154" s="30"/>
      <c r="K154" s="30"/>
      <c r="L154" s="28"/>
      <c r="M154" s="31"/>
      <c r="N154" s="28"/>
      <c r="O154" s="26"/>
      <c r="P154" s="28"/>
      <c r="Q154" s="29"/>
      <c r="R154" s="29"/>
      <c r="S154" s="50"/>
      <c r="T154" s="50"/>
      <c r="U154" s="50"/>
      <c r="V154" s="50"/>
      <c r="W154" s="50"/>
      <c r="X154" s="51"/>
      <c r="Y154" s="52"/>
      <c r="Z154" s="52"/>
      <c r="AA154" s="30"/>
    </row>
    <row r="155" spans="1:27" ht="13.2" x14ac:dyDescent="0.25">
      <c r="A155" s="78"/>
      <c r="B155" s="26"/>
      <c r="C155" s="26"/>
      <c r="D155" s="27"/>
      <c r="E155" s="28"/>
      <c r="F155" s="27"/>
      <c r="G155" s="28"/>
      <c r="H155" s="29"/>
      <c r="I155" s="29"/>
      <c r="J155" s="30"/>
      <c r="K155" s="30"/>
      <c r="L155" s="28"/>
      <c r="M155" s="31"/>
      <c r="N155" s="28"/>
      <c r="O155" s="26"/>
      <c r="P155" s="28"/>
      <c r="Q155" s="29"/>
      <c r="R155" s="29"/>
      <c r="S155" s="50"/>
      <c r="T155" s="50"/>
      <c r="U155" s="50"/>
      <c r="V155" s="50"/>
      <c r="W155" s="50"/>
      <c r="X155" s="51"/>
      <c r="Y155" s="52"/>
      <c r="Z155" s="52"/>
      <c r="AA155" s="30"/>
    </row>
    <row r="156" spans="1:27" ht="13.2" x14ac:dyDescent="0.25">
      <c r="A156" s="78"/>
      <c r="B156" s="26"/>
      <c r="C156" s="26"/>
      <c r="D156" s="27"/>
      <c r="E156" s="28"/>
      <c r="F156" s="27"/>
      <c r="G156" s="28"/>
      <c r="H156" s="29"/>
      <c r="I156" s="29"/>
      <c r="J156" s="30"/>
      <c r="K156" s="30"/>
      <c r="L156" s="28"/>
      <c r="M156" s="31"/>
      <c r="N156" s="28"/>
      <c r="O156" s="26"/>
      <c r="P156" s="28"/>
      <c r="Q156" s="29"/>
      <c r="R156" s="29"/>
      <c r="S156" s="50"/>
      <c r="T156" s="50"/>
      <c r="U156" s="50"/>
      <c r="V156" s="50"/>
      <c r="W156" s="50"/>
      <c r="X156" s="51"/>
      <c r="Y156" s="52"/>
      <c r="Z156" s="52"/>
      <c r="AA156" s="30"/>
    </row>
    <row r="157" spans="1:27" ht="13.2" x14ac:dyDescent="0.25">
      <c r="A157" s="78"/>
      <c r="B157" s="26"/>
      <c r="C157" s="26"/>
      <c r="D157" s="27"/>
      <c r="E157" s="28"/>
      <c r="F157" s="27"/>
      <c r="G157" s="28"/>
      <c r="H157" s="29"/>
      <c r="I157" s="29"/>
      <c r="J157" s="30"/>
      <c r="K157" s="30"/>
      <c r="L157" s="28"/>
      <c r="M157" s="31"/>
      <c r="N157" s="28"/>
      <c r="O157" s="26"/>
      <c r="P157" s="28"/>
      <c r="Q157" s="29"/>
      <c r="R157" s="29"/>
      <c r="S157" s="50"/>
      <c r="T157" s="50"/>
      <c r="U157" s="50"/>
      <c r="V157" s="50"/>
      <c r="W157" s="50"/>
      <c r="X157" s="51"/>
      <c r="Y157" s="52"/>
      <c r="Z157" s="52"/>
      <c r="AA157" s="30"/>
    </row>
    <row r="158" spans="1:27" ht="13.2" x14ac:dyDescent="0.25">
      <c r="A158" s="78"/>
      <c r="B158" s="26"/>
      <c r="C158" s="26"/>
      <c r="D158" s="27"/>
      <c r="E158" s="28"/>
      <c r="F158" s="27"/>
      <c r="G158" s="28"/>
      <c r="H158" s="29"/>
      <c r="I158" s="29"/>
      <c r="J158" s="30"/>
      <c r="K158" s="30"/>
      <c r="L158" s="28"/>
      <c r="M158" s="31"/>
      <c r="N158" s="28"/>
      <c r="O158" s="26"/>
      <c r="P158" s="28"/>
      <c r="Q158" s="29"/>
      <c r="R158" s="29"/>
      <c r="S158" s="50"/>
      <c r="T158" s="50"/>
      <c r="U158" s="50"/>
      <c r="V158" s="50"/>
      <c r="W158" s="50"/>
      <c r="X158" s="51"/>
      <c r="Y158" s="52"/>
      <c r="Z158" s="52"/>
      <c r="AA158" s="30"/>
    </row>
    <row r="159" spans="1:27" ht="13.2" x14ac:dyDescent="0.25">
      <c r="A159" s="78"/>
      <c r="B159" s="26"/>
      <c r="C159" s="26"/>
      <c r="D159" s="27"/>
      <c r="E159" s="28"/>
      <c r="F159" s="27"/>
      <c r="G159" s="28"/>
      <c r="H159" s="29"/>
      <c r="I159" s="29"/>
      <c r="J159" s="30"/>
      <c r="K159" s="30"/>
      <c r="L159" s="28"/>
      <c r="M159" s="31"/>
      <c r="N159" s="28"/>
      <c r="O159" s="26"/>
      <c r="P159" s="28"/>
      <c r="Q159" s="29"/>
      <c r="R159" s="29"/>
      <c r="S159" s="50"/>
      <c r="T159" s="50"/>
      <c r="U159" s="50"/>
      <c r="V159" s="50"/>
      <c r="W159" s="50"/>
      <c r="X159" s="51"/>
      <c r="Y159" s="52"/>
      <c r="Z159" s="52"/>
      <c r="AA159" s="30"/>
    </row>
    <row r="160" spans="1:27" ht="13.2" x14ac:dyDescent="0.25">
      <c r="A160" s="78"/>
      <c r="B160" s="26"/>
      <c r="C160" s="26"/>
      <c r="D160" s="27"/>
      <c r="E160" s="28"/>
      <c r="F160" s="27"/>
      <c r="G160" s="28"/>
      <c r="H160" s="29"/>
      <c r="I160" s="29"/>
      <c r="J160" s="30"/>
      <c r="K160" s="30"/>
      <c r="L160" s="28"/>
      <c r="M160" s="31"/>
      <c r="N160" s="28"/>
      <c r="O160" s="26"/>
      <c r="P160" s="28"/>
      <c r="Q160" s="29"/>
      <c r="R160" s="29"/>
      <c r="S160" s="50"/>
      <c r="T160" s="50"/>
      <c r="U160" s="50"/>
      <c r="V160" s="50"/>
      <c r="W160" s="50"/>
      <c r="X160" s="51"/>
      <c r="Y160" s="52"/>
      <c r="Z160" s="52"/>
      <c r="AA160" s="30"/>
    </row>
    <row r="161" spans="1:27" ht="13.2" x14ac:dyDescent="0.25">
      <c r="A161" s="78"/>
      <c r="B161" s="26"/>
      <c r="C161" s="26"/>
      <c r="D161" s="27"/>
      <c r="E161" s="28"/>
      <c r="F161" s="27"/>
      <c r="G161" s="28"/>
      <c r="H161" s="29"/>
      <c r="I161" s="29"/>
      <c r="J161" s="30"/>
      <c r="K161" s="30"/>
      <c r="L161" s="28"/>
      <c r="M161" s="31"/>
      <c r="N161" s="28"/>
      <c r="O161" s="26"/>
      <c r="P161" s="28"/>
      <c r="Q161" s="29"/>
      <c r="R161" s="29"/>
      <c r="S161" s="50"/>
      <c r="T161" s="50"/>
      <c r="U161" s="50"/>
      <c r="V161" s="50"/>
      <c r="W161" s="50"/>
      <c r="X161" s="51"/>
      <c r="Y161" s="52"/>
      <c r="Z161" s="52"/>
      <c r="AA161" s="30"/>
    </row>
    <row r="162" spans="1:27" ht="13.2" x14ac:dyDescent="0.25">
      <c r="A162" s="78"/>
      <c r="B162" s="26"/>
      <c r="C162" s="26"/>
      <c r="D162" s="27"/>
      <c r="E162" s="28"/>
      <c r="F162" s="27"/>
      <c r="G162" s="28"/>
      <c r="H162" s="29"/>
      <c r="I162" s="29"/>
      <c r="J162" s="30"/>
      <c r="K162" s="30"/>
      <c r="L162" s="28"/>
      <c r="M162" s="31"/>
      <c r="N162" s="28"/>
      <c r="O162" s="26"/>
      <c r="P162" s="28"/>
      <c r="Q162" s="29"/>
      <c r="R162" s="29"/>
      <c r="S162" s="50"/>
      <c r="T162" s="50"/>
      <c r="U162" s="50"/>
      <c r="V162" s="50"/>
      <c r="W162" s="50"/>
      <c r="X162" s="51"/>
      <c r="Y162" s="52"/>
      <c r="Z162" s="52"/>
      <c r="AA162" s="30"/>
    </row>
    <row r="163" spans="1:27" ht="13.2" x14ac:dyDescent="0.25">
      <c r="A163" s="78"/>
      <c r="B163" s="26"/>
      <c r="C163" s="26"/>
      <c r="D163" s="27"/>
      <c r="E163" s="28"/>
      <c r="F163" s="27"/>
      <c r="G163" s="28"/>
      <c r="H163" s="29"/>
      <c r="I163" s="29"/>
      <c r="J163" s="30"/>
      <c r="K163" s="30"/>
      <c r="L163" s="28"/>
      <c r="M163" s="31"/>
      <c r="N163" s="28"/>
      <c r="O163" s="26"/>
      <c r="P163" s="28"/>
      <c r="Q163" s="29"/>
      <c r="R163" s="29"/>
      <c r="S163" s="50"/>
      <c r="T163" s="50"/>
      <c r="U163" s="50"/>
      <c r="V163" s="50"/>
      <c r="W163" s="50"/>
      <c r="X163" s="51"/>
      <c r="Y163" s="52"/>
      <c r="Z163" s="52"/>
      <c r="AA163" s="30"/>
    </row>
    <row r="164" spans="1:27" ht="13.2" x14ac:dyDescent="0.25">
      <c r="A164" s="78"/>
      <c r="B164" s="26"/>
      <c r="C164" s="26"/>
      <c r="D164" s="27"/>
      <c r="E164" s="28"/>
      <c r="F164" s="27"/>
      <c r="G164" s="28"/>
      <c r="H164" s="29"/>
      <c r="I164" s="29"/>
      <c r="J164" s="30"/>
      <c r="K164" s="30"/>
      <c r="L164" s="28"/>
      <c r="M164" s="31"/>
      <c r="N164" s="28"/>
      <c r="O164" s="26"/>
      <c r="P164" s="28"/>
      <c r="Q164" s="29"/>
      <c r="R164" s="29"/>
      <c r="S164" s="50"/>
      <c r="T164" s="50"/>
      <c r="U164" s="50"/>
      <c r="V164" s="50"/>
      <c r="W164" s="50"/>
      <c r="X164" s="51"/>
      <c r="Y164" s="52"/>
      <c r="Z164" s="52"/>
      <c r="AA164" s="30"/>
    </row>
    <row r="165" spans="1:27" ht="13.2" x14ac:dyDescent="0.25">
      <c r="A165" s="78"/>
      <c r="B165" s="26"/>
      <c r="C165" s="26"/>
      <c r="D165" s="27"/>
      <c r="E165" s="28"/>
      <c r="F165" s="27"/>
      <c r="G165" s="28"/>
      <c r="H165" s="29"/>
      <c r="I165" s="29"/>
      <c r="J165" s="30"/>
      <c r="K165" s="30"/>
      <c r="L165" s="28"/>
      <c r="M165" s="31"/>
      <c r="N165" s="28"/>
      <c r="O165" s="26"/>
      <c r="P165" s="28"/>
      <c r="Q165" s="29"/>
      <c r="R165" s="29"/>
      <c r="S165" s="50"/>
      <c r="T165" s="50"/>
      <c r="U165" s="50"/>
      <c r="V165" s="50"/>
      <c r="W165" s="50"/>
      <c r="X165" s="51"/>
      <c r="Y165" s="52"/>
      <c r="Z165" s="52"/>
      <c r="AA165" s="30"/>
    </row>
    <row r="166" spans="1:27" ht="13.2" x14ac:dyDescent="0.25">
      <c r="A166" s="78"/>
      <c r="B166" s="26"/>
      <c r="C166" s="26"/>
      <c r="D166" s="27"/>
      <c r="E166" s="28"/>
      <c r="F166" s="27"/>
      <c r="G166" s="28"/>
      <c r="H166" s="29"/>
      <c r="I166" s="29"/>
      <c r="J166" s="30"/>
      <c r="K166" s="30"/>
      <c r="L166" s="28"/>
      <c r="M166" s="31"/>
      <c r="N166" s="28"/>
      <c r="O166" s="26"/>
      <c r="P166" s="28"/>
      <c r="Q166" s="29"/>
      <c r="R166" s="29"/>
      <c r="S166" s="50"/>
      <c r="T166" s="50"/>
      <c r="U166" s="50"/>
      <c r="V166" s="50"/>
      <c r="W166" s="50"/>
      <c r="X166" s="51"/>
      <c r="Y166" s="52"/>
      <c r="Z166" s="52"/>
      <c r="AA166" s="30"/>
    </row>
    <row r="167" spans="1:27" ht="13.2" x14ac:dyDescent="0.25">
      <c r="A167" s="78"/>
      <c r="B167" s="26"/>
      <c r="C167" s="26"/>
      <c r="D167" s="27"/>
      <c r="E167" s="28"/>
      <c r="F167" s="27"/>
      <c r="G167" s="28"/>
      <c r="H167" s="29"/>
      <c r="I167" s="29"/>
      <c r="J167" s="30"/>
      <c r="K167" s="30"/>
      <c r="L167" s="28"/>
      <c r="M167" s="31"/>
      <c r="N167" s="28"/>
      <c r="O167" s="26"/>
      <c r="P167" s="28"/>
      <c r="Q167" s="29"/>
      <c r="R167" s="29"/>
      <c r="S167" s="50"/>
      <c r="T167" s="50"/>
      <c r="U167" s="50"/>
      <c r="V167" s="50"/>
      <c r="W167" s="50"/>
      <c r="X167" s="51"/>
      <c r="Y167" s="52"/>
      <c r="Z167" s="52"/>
      <c r="AA167" s="30"/>
    </row>
    <row r="168" spans="1:27" ht="13.2" x14ac:dyDescent="0.25">
      <c r="A168" s="78"/>
      <c r="B168" s="26"/>
      <c r="C168" s="26"/>
      <c r="D168" s="27"/>
      <c r="E168" s="28"/>
      <c r="F168" s="27"/>
      <c r="G168" s="28"/>
      <c r="H168" s="29"/>
      <c r="I168" s="29"/>
      <c r="J168" s="30"/>
      <c r="K168" s="30"/>
      <c r="L168" s="28"/>
      <c r="M168" s="31"/>
      <c r="N168" s="28"/>
      <c r="O168" s="26"/>
      <c r="P168" s="28"/>
      <c r="Q168" s="29"/>
      <c r="R168" s="29"/>
      <c r="S168" s="50"/>
      <c r="T168" s="50"/>
      <c r="U168" s="50"/>
      <c r="V168" s="50"/>
      <c r="W168" s="50"/>
      <c r="X168" s="51"/>
      <c r="Y168" s="52"/>
      <c r="Z168" s="52"/>
      <c r="AA168" s="30"/>
    </row>
    <row r="169" spans="1:27" ht="13.2" x14ac:dyDescent="0.25">
      <c r="A169" s="78"/>
      <c r="B169" s="26"/>
      <c r="C169" s="26"/>
      <c r="D169" s="27"/>
      <c r="E169" s="28"/>
      <c r="F169" s="27"/>
      <c r="G169" s="28"/>
      <c r="H169" s="29"/>
      <c r="I169" s="29"/>
      <c r="J169" s="30"/>
      <c r="K169" s="30"/>
      <c r="L169" s="28"/>
      <c r="M169" s="31"/>
      <c r="N169" s="28"/>
      <c r="O169" s="26"/>
      <c r="P169" s="28"/>
      <c r="Q169" s="29"/>
      <c r="R169" s="29"/>
      <c r="S169" s="50"/>
      <c r="T169" s="50"/>
      <c r="U169" s="50"/>
      <c r="V169" s="50"/>
      <c r="W169" s="50"/>
      <c r="X169" s="51"/>
      <c r="Y169" s="52"/>
      <c r="Z169" s="52"/>
      <c r="AA169" s="30"/>
    </row>
    <row r="170" spans="1:27" ht="13.2" x14ac:dyDescent="0.25">
      <c r="A170" s="78"/>
      <c r="B170" s="26"/>
      <c r="C170" s="26"/>
      <c r="D170" s="27"/>
      <c r="E170" s="28"/>
      <c r="F170" s="27"/>
      <c r="G170" s="28"/>
      <c r="H170" s="29"/>
      <c r="I170" s="29"/>
      <c r="J170" s="30"/>
      <c r="K170" s="30"/>
      <c r="L170" s="28"/>
      <c r="M170" s="31"/>
      <c r="N170" s="28"/>
      <c r="O170" s="26"/>
      <c r="P170" s="28"/>
      <c r="Q170" s="29"/>
      <c r="R170" s="29"/>
      <c r="S170" s="50"/>
      <c r="T170" s="50"/>
      <c r="U170" s="50"/>
      <c r="V170" s="50"/>
      <c r="W170" s="50"/>
      <c r="X170" s="51"/>
      <c r="Y170" s="52"/>
      <c r="Z170" s="52"/>
      <c r="AA170" s="30"/>
    </row>
    <row r="171" spans="1:27" ht="13.2" x14ac:dyDescent="0.25">
      <c r="A171" s="78"/>
      <c r="B171" s="26"/>
      <c r="C171" s="26"/>
      <c r="D171" s="27"/>
      <c r="E171" s="28"/>
      <c r="F171" s="27"/>
      <c r="G171" s="28"/>
      <c r="H171" s="29"/>
      <c r="I171" s="29"/>
      <c r="J171" s="30"/>
      <c r="K171" s="30"/>
      <c r="L171" s="28"/>
      <c r="M171" s="31"/>
      <c r="N171" s="28"/>
      <c r="O171" s="26"/>
      <c r="P171" s="28"/>
      <c r="Q171" s="29"/>
      <c r="R171" s="29"/>
      <c r="S171" s="50"/>
      <c r="T171" s="50"/>
      <c r="U171" s="50"/>
      <c r="V171" s="50"/>
      <c r="W171" s="50"/>
      <c r="X171" s="51"/>
      <c r="Y171" s="52"/>
      <c r="Z171" s="52"/>
      <c r="AA171" s="30"/>
    </row>
    <row r="172" spans="1:27" ht="13.2" x14ac:dyDescent="0.25">
      <c r="A172" s="78"/>
      <c r="B172" s="26"/>
      <c r="C172" s="26"/>
      <c r="D172" s="27"/>
      <c r="E172" s="28"/>
      <c r="F172" s="27"/>
      <c r="G172" s="28"/>
      <c r="H172" s="29"/>
      <c r="I172" s="29"/>
      <c r="J172" s="30"/>
      <c r="K172" s="30"/>
      <c r="L172" s="28"/>
      <c r="M172" s="31"/>
      <c r="N172" s="28"/>
      <c r="O172" s="26"/>
      <c r="P172" s="28"/>
      <c r="Q172" s="29"/>
      <c r="R172" s="29"/>
      <c r="S172" s="50"/>
      <c r="T172" s="50"/>
      <c r="U172" s="50"/>
      <c r="V172" s="50"/>
      <c r="W172" s="50"/>
      <c r="X172" s="51"/>
      <c r="Y172" s="52"/>
      <c r="Z172" s="52"/>
      <c r="AA172" s="30"/>
    </row>
    <row r="173" spans="1:27" ht="13.2" x14ac:dyDescent="0.25">
      <c r="A173" s="78"/>
      <c r="B173" s="26"/>
      <c r="C173" s="26"/>
      <c r="D173" s="27"/>
      <c r="E173" s="28"/>
      <c r="F173" s="27"/>
      <c r="G173" s="28"/>
      <c r="H173" s="29"/>
      <c r="I173" s="29"/>
      <c r="J173" s="30"/>
      <c r="K173" s="30"/>
      <c r="L173" s="28"/>
      <c r="M173" s="31"/>
      <c r="N173" s="28"/>
      <c r="O173" s="26"/>
      <c r="P173" s="28"/>
      <c r="Q173" s="29"/>
      <c r="R173" s="29"/>
      <c r="S173" s="50"/>
      <c r="T173" s="50"/>
      <c r="U173" s="50"/>
      <c r="V173" s="50"/>
      <c r="W173" s="50"/>
      <c r="X173" s="51"/>
      <c r="Y173" s="52"/>
      <c r="Z173" s="52"/>
      <c r="AA173" s="30"/>
    </row>
    <row r="174" spans="1:27" ht="13.2" x14ac:dyDescent="0.25">
      <c r="A174" s="78"/>
      <c r="B174" s="26"/>
      <c r="C174" s="26"/>
      <c r="D174" s="27"/>
      <c r="E174" s="28"/>
      <c r="F174" s="27"/>
      <c r="G174" s="28"/>
      <c r="H174" s="29"/>
      <c r="I174" s="29"/>
      <c r="J174" s="30"/>
      <c r="K174" s="30"/>
      <c r="L174" s="28"/>
      <c r="M174" s="31"/>
      <c r="N174" s="28"/>
      <c r="O174" s="26"/>
      <c r="P174" s="28"/>
      <c r="Q174" s="29"/>
      <c r="R174" s="29"/>
      <c r="S174" s="50"/>
      <c r="T174" s="50"/>
      <c r="U174" s="50"/>
      <c r="V174" s="50"/>
      <c r="W174" s="50"/>
      <c r="X174" s="51"/>
      <c r="Y174" s="52"/>
      <c r="Z174" s="52"/>
      <c r="AA174" s="30"/>
    </row>
    <row r="175" spans="1:27" ht="13.2" x14ac:dyDescent="0.25">
      <c r="A175" s="78"/>
      <c r="B175" s="26"/>
      <c r="C175" s="26"/>
      <c r="D175" s="27"/>
      <c r="E175" s="28"/>
      <c r="F175" s="27"/>
      <c r="G175" s="28"/>
      <c r="H175" s="29"/>
      <c r="I175" s="29"/>
      <c r="J175" s="30"/>
      <c r="K175" s="30"/>
      <c r="L175" s="28"/>
      <c r="M175" s="31"/>
      <c r="N175" s="28"/>
      <c r="O175" s="26"/>
      <c r="P175" s="28"/>
      <c r="Q175" s="29"/>
      <c r="R175" s="29"/>
      <c r="S175" s="50"/>
      <c r="T175" s="50"/>
      <c r="U175" s="50"/>
      <c r="V175" s="50"/>
      <c r="W175" s="50"/>
      <c r="X175" s="51"/>
      <c r="Y175" s="52"/>
      <c r="Z175" s="52"/>
      <c r="AA175" s="30"/>
    </row>
    <row r="176" spans="1:27" ht="13.2" x14ac:dyDescent="0.25">
      <c r="A176" s="78"/>
      <c r="B176" s="26"/>
      <c r="C176" s="26"/>
      <c r="D176" s="27"/>
      <c r="E176" s="28"/>
      <c r="F176" s="27"/>
      <c r="G176" s="28"/>
      <c r="H176" s="29"/>
      <c r="I176" s="29"/>
      <c r="J176" s="30"/>
      <c r="K176" s="30"/>
      <c r="L176" s="28"/>
      <c r="M176" s="31"/>
      <c r="N176" s="28"/>
      <c r="O176" s="26"/>
      <c r="P176" s="28"/>
      <c r="Q176" s="29"/>
      <c r="R176" s="29"/>
      <c r="S176" s="50"/>
      <c r="T176" s="50"/>
      <c r="U176" s="50"/>
      <c r="V176" s="50"/>
      <c r="W176" s="50"/>
      <c r="X176" s="51"/>
      <c r="Y176" s="52"/>
      <c r="Z176" s="52"/>
      <c r="AA176" s="30"/>
    </row>
    <row r="177" spans="1:27" ht="13.2" x14ac:dyDescent="0.25">
      <c r="A177" s="78"/>
      <c r="B177" s="26"/>
      <c r="C177" s="26"/>
      <c r="D177" s="27"/>
      <c r="E177" s="28"/>
      <c r="F177" s="27"/>
      <c r="G177" s="28"/>
      <c r="H177" s="29"/>
      <c r="I177" s="29"/>
      <c r="J177" s="30"/>
      <c r="K177" s="30"/>
      <c r="L177" s="28"/>
      <c r="M177" s="31"/>
      <c r="N177" s="28"/>
      <c r="O177" s="26"/>
      <c r="P177" s="28"/>
      <c r="Q177" s="29"/>
      <c r="R177" s="29"/>
      <c r="S177" s="50"/>
      <c r="T177" s="50"/>
      <c r="U177" s="50"/>
      <c r="V177" s="50"/>
      <c r="W177" s="50"/>
      <c r="X177" s="51"/>
      <c r="Y177" s="52"/>
      <c r="Z177" s="52"/>
      <c r="AA177" s="30"/>
    </row>
    <row r="178" spans="1:27" ht="13.2" x14ac:dyDescent="0.25">
      <c r="A178" s="78"/>
      <c r="B178" s="26"/>
      <c r="C178" s="26"/>
      <c r="D178" s="27"/>
      <c r="E178" s="28"/>
      <c r="F178" s="27"/>
      <c r="G178" s="28"/>
      <c r="H178" s="29"/>
      <c r="I178" s="29"/>
      <c r="J178" s="30"/>
      <c r="K178" s="30"/>
      <c r="L178" s="28"/>
      <c r="M178" s="31"/>
      <c r="N178" s="28"/>
      <c r="O178" s="26"/>
      <c r="P178" s="28"/>
      <c r="Q178" s="29"/>
      <c r="R178" s="29"/>
      <c r="S178" s="50"/>
      <c r="T178" s="50"/>
      <c r="U178" s="50"/>
      <c r="V178" s="50"/>
      <c r="W178" s="50"/>
      <c r="X178" s="51"/>
      <c r="Y178" s="52"/>
      <c r="Z178" s="52"/>
      <c r="AA178" s="30"/>
    </row>
    <row r="179" spans="1:27" ht="13.2" x14ac:dyDescent="0.25">
      <c r="A179" s="78"/>
      <c r="B179" s="26"/>
      <c r="C179" s="26"/>
      <c r="D179" s="27"/>
      <c r="E179" s="28"/>
      <c r="F179" s="27"/>
      <c r="G179" s="28"/>
      <c r="H179" s="29"/>
      <c r="I179" s="29"/>
      <c r="J179" s="30"/>
      <c r="K179" s="30"/>
      <c r="L179" s="28"/>
      <c r="M179" s="31"/>
      <c r="N179" s="28"/>
      <c r="O179" s="26"/>
      <c r="P179" s="28"/>
      <c r="Q179" s="29"/>
      <c r="R179" s="29"/>
      <c r="S179" s="50"/>
      <c r="T179" s="50"/>
      <c r="U179" s="50"/>
      <c r="V179" s="50"/>
      <c r="W179" s="50"/>
      <c r="X179" s="51"/>
      <c r="Y179" s="52"/>
      <c r="Z179" s="52"/>
      <c r="AA179" s="30"/>
    </row>
    <row r="180" spans="1:27" ht="13.2" x14ac:dyDescent="0.25">
      <c r="A180" s="78"/>
      <c r="B180" s="26"/>
      <c r="C180" s="26"/>
      <c r="D180" s="27"/>
      <c r="E180" s="28"/>
      <c r="F180" s="27"/>
      <c r="G180" s="28"/>
      <c r="H180" s="29"/>
      <c r="I180" s="29"/>
      <c r="J180" s="30"/>
      <c r="K180" s="30"/>
      <c r="L180" s="28"/>
      <c r="M180" s="31"/>
      <c r="N180" s="28"/>
      <c r="O180" s="26"/>
      <c r="P180" s="28"/>
      <c r="Q180" s="29"/>
      <c r="R180" s="29"/>
      <c r="S180" s="50"/>
      <c r="T180" s="50"/>
      <c r="U180" s="50"/>
      <c r="V180" s="50"/>
      <c r="W180" s="50"/>
      <c r="X180" s="51"/>
      <c r="Y180" s="52"/>
      <c r="Z180" s="52"/>
      <c r="AA180" s="30"/>
    </row>
    <row r="181" spans="1:27" ht="13.2" x14ac:dyDescent="0.25">
      <c r="A181" s="78"/>
      <c r="B181" s="26"/>
      <c r="C181" s="26"/>
      <c r="D181" s="27"/>
      <c r="E181" s="28"/>
      <c r="F181" s="27"/>
      <c r="G181" s="28"/>
      <c r="H181" s="29"/>
      <c r="I181" s="29"/>
      <c r="J181" s="30"/>
      <c r="K181" s="30"/>
      <c r="L181" s="28"/>
      <c r="M181" s="31"/>
      <c r="N181" s="28"/>
      <c r="O181" s="26"/>
      <c r="P181" s="28"/>
      <c r="Q181" s="29"/>
      <c r="R181" s="29"/>
      <c r="S181" s="50"/>
      <c r="T181" s="50"/>
      <c r="U181" s="50"/>
      <c r="V181" s="50"/>
      <c r="W181" s="50"/>
      <c r="X181" s="51"/>
      <c r="Y181" s="52"/>
      <c r="Z181" s="52"/>
      <c r="AA181" s="30"/>
    </row>
    <row r="182" spans="1:27" ht="13.2" x14ac:dyDescent="0.25">
      <c r="A182" s="78"/>
      <c r="B182" s="26"/>
      <c r="C182" s="26"/>
      <c r="D182" s="27"/>
      <c r="E182" s="28"/>
      <c r="F182" s="27"/>
      <c r="G182" s="28"/>
      <c r="H182" s="29"/>
      <c r="I182" s="29"/>
      <c r="J182" s="30"/>
      <c r="K182" s="30"/>
      <c r="L182" s="28"/>
      <c r="M182" s="31"/>
      <c r="N182" s="28"/>
      <c r="O182" s="26"/>
      <c r="P182" s="28"/>
      <c r="Q182" s="29"/>
      <c r="R182" s="29"/>
      <c r="S182" s="50"/>
      <c r="T182" s="50"/>
      <c r="U182" s="50"/>
      <c r="V182" s="50"/>
      <c r="W182" s="50"/>
      <c r="X182" s="51"/>
      <c r="Y182" s="52"/>
      <c r="Z182" s="52"/>
      <c r="AA182" s="30"/>
    </row>
    <row r="183" spans="1:27" ht="13.2" x14ac:dyDescent="0.25">
      <c r="A183" s="78"/>
      <c r="B183" s="26"/>
      <c r="C183" s="26"/>
      <c r="D183" s="27"/>
      <c r="E183" s="28"/>
      <c r="F183" s="27"/>
      <c r="G183" s="28"/>
      <c r="H183" s="29"/>
      <c r="I183" s="29"/>
      <c r="J183" s="30"/>
      <c r="K183" s="30"/>
      <c r="L183" s="28"/>
      <c r="M183" s="31"/>
      <c r="N183" s="28"/>
      <c r="O183" s="26"/>
      <c r="P183" s="28"/>
      <c r="Q183" s="29"/>
      <c r="R183" s="29"/>
      <c r="S183" s="50"/>
      <c r="T183" s="50"/>
      <c r="U183" s="50"/>
      <c r="V183" s="50"/>
      <c r="W183" s="50"/>
      <c r="X183" s="51"/>
      <c r="Y183" s="52"/>
      <c r="Z183" s="52"/>
      <c r="AA183" s="30"/>
    </row>
    <row r="184" spans="1:27" ht="13.2" x14ac:dyDescent="0.25">
      <c r="A184" s="78"/>
      <c r="B184" s="26"/>
      <c r="C184" s="26"/>
      <c r="D184" s="27"/>
      <c r="E184" s="28"/>
      <c r="F184" s="27"/>
      <c r="G184" s="28"/>
      <c r="H184" s="29"/>
      <c r="I184" s="29"/>
      <c r="J184" s="30"/>
      <c r="K184" s="30"/>
      <c r="L184" s="28"/>
      <c r="M184" s="31"/>
      <c r="N184" s="28"/>
      <c r="O184" s="26"/>
      <c r="P184" s="28"/>
      <c r="Q184" s="29"/>
      <c r="R184" s="29"/>
      <c r="S184" s="50"/>
      <c r="T184" s="50"/>
      <c r="U184" s="50"/>
      <c r="V184" s="50"/>
      <c r="W184" s="50"/>
      <c r="X184" s="51"/>
      <c r="Y184" s="52"/>
      <c r="Z184" s="52"/>
      <c r="AA184" s="30"/>
    </row>
    <row r="185" spans="1:27" ht="13.2" x14ac:dyDescent="0.25">
      <c r="A185" s="78"/>
      <c r="B185" s="26"/>
      <c r="C185" s="26"/>
      <c r="D185" s="27"/>
      <c r="E185" s="28"/>
      <c r="F185" s="27"/>
      <c r="G185" s="28"/>
      <c r="H185" s="29"/>
      <c r="I185" s="29"/>
      <c r="J185" s="30"/>
      <c r="K185" s="30"/>
      <c r="L185" s="28"/>
      <c r="M185" s="31"/>
      <c r="N185" s="28"/>
      <c r="O185" s="26"/>
      <c r="P185" s="28"/>
      <c r="Q185" s="29"/>
      <c r="R185" s="29"/>
      <c r="S185" s="50"/>
      <c r="T185" s="50"/>
      <c r="U185" s="50"/>
      <c r="V185" s="50"/>
      <c r="W185" s="50"/>
      <c r="X185" s="51"/>
      <c r="Y185" s="52"/>
      <c r="Z185" s="52"/>
      <c r="AA185" s="30"/>
    </row>
    <row r="186" spans="1:27" ht="13.2" x14ac:dyDescent="0.25">
      <c r="A186" s="78"/>
      <c r="B186" s="26"/>
      <c r="C186" s="26"/>
      <c r="D186" s="27"/>
      <c r="E186" s="28"/>
      <c r="F186" s="27"/>
      <c r="G186" s="28"/>
      <c r="H186" s="29"/>
      <c r="I186" s="29"/>
      <c r="J186" s="30"/>
      <c r="K186" s="30"/>
      <c r="L186" s="28"/>
      <c r="M186" s="31"/>
      <c r="N186" s="28"/>
      <c r="O186" s="26"/>
      <c r="P186" s="28"/>
      <c r="Q186" s="29"/>
      <c r="R186" s="29"/>
      <c r="S186" s="50"/>
      <c r="T186" s="50"/>
      <c r="U186" s="50"/>
      <c r="V186" s="50"/>
      <c r="W186" s="50"/>
      <c r="X186" s="51"/>
      <c r="Y186" s="52"/>
      <c r="Z186" s="52"/>
      <c r="AA186" s="30"/>
    </row>
    <row r="187" spans="1:27" ht="13.2" x14ac:dyDescent="0.25">
      <c r="A187" s="78"/>
      <c r="B187" s="26"/>
      <c r="C187" s="26"/>
      <c r="D187" s="27"/>
      <c r="E187" s="28"/>
      <c r="F187" s="27"/>
      <c r="G187" s="28"/>
      <c r="H187" s="29"/>
      <c r="I187" s="29"/>
      <c r="J187" s="30"/>
      <c r="K187" s="30"/>
      <c r="L187" s="28"/>
      <c r="M187" s="31"/>
      <c r="N187" s="28"/>
      <c r="O187" s="26"/>
      <c r="P187" s="28"/>
      <c r="Q187" s="29"/>
      <c r="R187" s="29"/>
      <c r="S187" s="50"/>
      <c r="T187" s="50"/>
      <c r="U187" s="50"/>
      <c r="V187" s="50"/>
      <c r="W187" s="50"/>
      <c r="X187" s="51"/>
      <c r="Y187" s="52"/>
      <c r="Z187" s="52"/>
      <c r="AA187" s="30"/>
    </row>
    <row r="188" spans="1:27" ht="13.2" x14ac:dyDescent="0.25">
      <c r="A188" s="78"/>
      <c r="B188" s="26"/>
      <c r="C188" s="26"/>
      <c r="D188" s="27"/>
      <c r="E188" s="28"/>
      <c r="F188" s="27"/>
      <c r="G188" s="28"/>
      <c r="H188" s="29"/>
      <c r="I188" s="29"/>
      <c r="J188" s="30"/>
      <c r="K188" s="30"/>
      <c r="L188" s="28"/>
      <c r="M188" s="31"/>
      <c r="N188" s="28"/>
      <c r="O188" s="26"/>
      <c r="P188" s="28"/>
      <c r="Q188" s="29"/>
      <c r="R188" s="29"/>
      <c r="S188" s="50"/>
      <c r="T188" s="50"/>
      <c r="U188" s="50"/>
      <c r="V188" s="50"/>
      <c r="W188" s="50"/>
      <c r="X188" s="51"/>
      <c r="Y188" s="52"/>
      <c r="Z188" s="52"/>
      <c r="AA188" s="30"/>
    </row>
    <row r="189" spans="1:27" ht="13.2" x14ac:dyDescent="0.25">
      <c r="A189" s="78"/>
      <c r="B189" s="26"/>
      <c r="C189" s="26"/>
      <c r="D189" s="27"/>
      <c r="E189" s="28"/>
      <c r="F189" s="27"/>
      <c r="G189" s="28"/>
      <c r="H189" s="29"/>
      <c r="I189" s="29"/>
      <c r="J189" s="30"/>
      <c r="K189" s="30"/>
      <c r="L189" s="28"/>
      <c r="M189" s="31"/>
      <c r="N189" s="28"/>
      <c r="O189" s="26"/>
      <c r="P189" s="28"/>
      <c r="Q189" s="29"/>
      <c r="R189" s="29"/>
      <c r="S189" s="50"/>
      <c r="T189" s="50"/>
      <c r="U189" s="50"/>
      <c r="V189" s="50"/>
      <c r="W189" s="50"/>
      <c r="X189" s="51"/>
      <c r="Y189" s="52"/>
      <c r="Z189" s="52"/>
      <c r="AA189" s="30"/>
    </row>
    <row r="190" spans="1:27" ht="13.2" x14ac:dyDescent="0.25">
      <c r="A190" s="78"/>
      <c r="B190" s="26"/>
      <c r="C190" s="26"/>
      <c r="D190" s="27"/>
      <c r="E190" s="28"/>
      <c r="F190" s="27"/>
      <c r="G190" s="28"/>
      <c r="H190" s="29"/>
      <c r="I190" s="29"/>
      <c r="J190" s="30"/>
      <c r="K190" s="30"/>
      <c r="L190" s="28"/>
      <c r="M190" s="31"/>
      <c r="N190" s="28"/>
      <c r="O190" s="26"/>
      <c r="P190" s="28"/>
      <c r="Q190" s="29"/>
      <c r="R190" s="29"/>
      <c r="S190" s="50"/>
      <c r="T190" s="50"/>
      <c r="U190" s="50"/>
      <c r="V190" s="50"/>
      <c r="W190" s="50"/>
      <c r="X190" s="51"/>
      <c r="Y190" s="52"/>
      <c r="Z190" s="52"/>
      <c r="AA190" s="30"/>
    </row>
    <row r="191" spans="1:27" ht="13.2" x14ac:dyDescent="0.25">
      <c r="A191" s="78"/>
      <c r="B191" s="26"/>
      <c r="C191" s="26"/>
      <c r="D191" s="27"/>
      <c r="E191" s="28"/>
      <c r="F191" s="27"/>
      <c r="G191" s="28"/>
      <c r="H191" s="29"/>
      <c r="I191" s="29"/>
      <c r="J191" s="30"/>
      <c r="K191" s="30"/>
      <c r="L191" s="28"/>
      <c r="M191" s="31"/>
      <c r="N191" s="28"/>
      <c r="O191" s="26"/>
      <c r="P191" s="28"/>
      <c r="Q191" s="29"/>
      <c r="R191" s="29"/>
      <c r="S191" s="50"/>
      <c r="T191" s="50"/>
      <c r="U191" s="50"/>
      <c r="V191" s="50"/>
      <c r="W191" s="50"/>
      <c r="X191" s="51"/>
      <c r="Y191" s="52"/>
      <c r="Z191" s="52"/>
      <c r="AA191" s="30"/>
    </row>
    <row r="192" spans="1:27" ht="13.2" x14ac:dyDescent="0.25">
      <c r="A192" s="78"/>
      <c r="B192" s="26"/>
      <c r="C192" s="26"/>
      <c r="D192" s="27"/>
      <c r="E192" s="28"/>
      <c r="F192" s="27"/>
      <c r="G192" s="28"/>
      <c r="H192" s="29"/>
      <c r="I192" s="29"/>
      <c r="J192" s="30"/>
      <c r="K192" s="30"/>
      <c r="L192" s="28"/>
      <c r="M192" s="31"/>
      <c r="N192" s="28"/>
      <c r="O192" s="26"/>
      <c r="P192" s="28"/>
      <c r="Q192" s="29"/>
      <c r="R192" s="29"/>
      <c r="S192" s="50"/>
      <c r="T192" s="50"/>
      <c r="U192" s="50"/>
      <c r="V192" s="50"/>
      <c r="W192" s="50"/>
      <c r="X192" s="51"/>
      <c r="Y192" s="52"/>
      <c r="Z192" s="52"/>
      <c r="AA192" s="30"/>
    </row>
    <row r="193" spans="1:27" ht="13.2" x14ac:dyDescent="0.25">
      <c r="A193" s="78"/>
      <c r="B193" s="26"/>
      <c r="C193" s="26"/>
      <c r="D193" s="27"/>
      <c r="E193" s="28"/>
      <c r="F193" s="27"/>
      <c r="G193" s="28"/>
      <c r="H193" s="29"/>
      <c r="I193" s="29"/>
      <c r="J193" s="30"/>
      <c r="K193" s="30"/>
      <c r="L193" s="28"/>
      <c r="M193" s="31"/>
      <c r="N193" s="28"/>
      <c r="O193" s="26"/>
      <c r="P193" s="28"/>
      <c r="Q193" s="29"/>
      <c r="R193" s="29"/>
      <c r="S193" s="50"/>
      <c r="T193" s="50"/>
      <c r="U193" s="50"/>
      <c r="V193" s="50"/>
      <c r="W193" s="50"/>
      <c r="X193" s="51"/>
      <c r="Y193" s="52"/>
      <c r="Z193" s="52"/>
      <c r="AA193" s="30"/>
    </row>
    <row r="194" spans="1:27" ht="13.2" x14ac:dyDescent="0.25">
      <c r="A194" s="78"/>
      <c r="B194" s="26"/>
      <c r="C194" s="26"/>
      <c r="D194" s="27"/>
      <c r="E194" s="28"/>
      <c r="F194" s="27"/>
      <c r="G194" s="28"/>
      <c r="H194" s="29"/>
      <c r="I194" s="29"/>
      <c r="J194" s="30"/>
      <c r="K194" s="30"/>
      <c r="L194" s="28"/>
      <c r="M194" s="31"/>
      <c r="N194" s="28"/>
      <c r="O194" s="26"/>
      <c r="P194" s="28"/>
      <c r="Q194" s="29"/>
      <c r="R194" s="29"/>
      <c r="S194" s="50"/>
      <c r="T194" s="50"/>
      <c r="U194" s="50"/>
      <c r="V194" s="50"/>
      <c r="W194" s="50"/>
      <c r="X194" s="51"/>
      <c r="Y194" s="52"/>
      <c r="Z194" s="52"/>
      <c r="AA194" s="30"/>
    </row>
    <row r="195" spans="1:27" ht="13.2" x14ac:dyDescent="0.25">
      <c r="A195" s="78"/>
      <c r="B195" s="26"/>
      <c r="C195" s="26"/>
      <c r="D195" s="27"/>
      <c r="E195" s="28"/>
      <c r="F195" s="27"/>
      <c r="G195" s="28"/>
      <c r="H195" s="29"/>
      <c r="I195" s="29"/>
      <c r="J195" s="30"/>
      <c r="K195" s="30"/>
      <c r="L195" s="28"/>
      <c r="M195" s="31"/>
      <c r="N195" s="28"/>
      <c r="O195" s="26"/>
      <c r="P195" s="28"/>
      <c r="Q195" s="29"/>
      <c r="R195" s="29"/>
      <c r="S195" s="50"/>
      <c r="T195" s="50"/>
      <c r="U195" s="50"/>
      <c r="V195" s="50"/>
      <c r="W195" s="50"/>
      <c r="X195" s="51"/>
      <c r="Y195" s="52"/>
      <c r="Z195" s="52"/>
      <c r="AA195" s="30"/>
    </row>
    <row r="196" spans="1:27" ht="13.2" x14ac:dyDescent="0.25">
      <c r="A196" s="78"/>
      <c r="B196" s="26"/>
      <c r="C196" s="26"/>
      <c r="D196" s="27"/>
      <c r="E196" s="28"/>
      <c r="F196" s="27"/>
      <c r="G196" s="28"/>
      <c r="H196" s="29"/>
      <c r="I196" s="29"/>
      <c r="J196" s="30"/>
      <c r="K196" s="30"/>
      <c r="L196" s="28"/>
      <c r="M196" s="31"/>
      <c r="N196" s="28"/>
      <c r="O196" s="26"/>
      <c r="P196" s="28"/>
      <c r="Q196" s="29"/>
      <c r="R196" s="29"/>
      <c r="S196" s="50"/>
      <c r="T196" s="50"/>
      <c r="U196" s="50"/>
      <c r="V196" s="50"/>
      <c r="W196" s="50"/>
      <c r="X196" s="51"/>
      <c r="Y196" s="52"/>
      <c r="Z196" s="52"/>
      <c r="AA196" s="30"/>
    </row>
    <row r="197" spans="1:27" ht="13.2" x14ac:dyDescent="0.25">
      <c r="A197" s="78"/>
      <c r="B197" s="26"/>
      <c r="C197" s="26"/>
      <c r="D197" s="27"/>
      <c r="E197" s="28"/>
      <c r="F197" s="27"/>
      <c r="G197" s="28"/>
      <c r="H197" s="29"/>
      <c r="I197" s="29"/>
      <c r="J197" s="30"/>
      <c r="K197" s="30"/>
      <c r="L197" s="28"/>
      <c r="M197" s="31"/>
      <c r="N197" s="28"/>
      <c r="O197" s="26"/>
      <c r="P197" s="28"/>
      <c r="Q197" s="29"/>
      <c r="R197" s="29"/>
      <c r="S197" s="50"/>
      <c r="T197" s="50"/>
      <c r="U197" s="50"/>
      <c r="V197" s="50"/>
      <c r="W197" s="50"/>
      <c r="X197" s="51"/>
      <c r="Y197" s="52"/>
      <c r="Z197" s="52"/>
      <c r="AA197" s="30"/>
    </row>
    <row r="198" spans="1:27" ht="13.2" x14ac:dyDescent="0.25">
      <c r="A198" s="78"/>
      <c r="B198" s="26"/>
      <c r="C198" s="26"/>
      <c r="D198" s="27"/>
      <c r="E198" s="28"/>
      <c r="F198" s="27"/>
      <c r="G198" s="28"/>
      <c r="H198" s="29"/>
      <c r="I198" s="29"/>
      <c r="J198" s="30"/>
      <c r="K198" s="30"/>
      <c r="L198" s="28"/>
      <c r="M198" s="31"/>
      <c r="N198" s="28"/>
      <c r="O198" s="26"/>
      <c r="P198" s="28"/>
      <c r="Q198" s="29"/>
      <c r="R198" s="29"/>
      <c r="S198" s="50"/>
      <c r="T198" s="50"/>
      <c r="U198" s="50"/>
      <c r="V198" s="50"/>
      <c r="W198" s="50"/>
      <c r="X198" s="51"/>
      <c r="Y198" s="52"/>
      <c r="Z198" s="52"/>
      <c r="AA198" s="30"/>
    </row>
    <row r="199" spans="1:27" ht="13.2" x14ac:dyDescent="0.25">
      <c r="A199" s="78"/>
      <c r="B199" s="26"/>
      <c r="C199" s="26"/>
      <c r="D199" s="27"/>
      <c r="E199" s="28"/>
      <c r="F199" s="27"/>
      <c r="G199" s="28"/>
      <c r="H199" s="29"/>
      <c r="I199" s="29"/>
      <c r="J199" s="30"/>
      <c r="K199" s="30"/>
      <c r="L199" s="28"/>
      <c r="M199" s="31"/>
      <c r="N199" s="28"/>
      <c r="O199" s="26"/>
      <c r="P199" s="28"/>
      <c r="Q199" s="29"/>
      <c r="R199" s="29"/>
      <c r="S199" s="50"/>
      <c r="T199" s="50"/>
      <c r="U199" s="50"/>
      <c r="V199" s="50"/>
      <c r="W199" s="50"/>
      <c r="X199" s="51"/>
      <c r="Y199" s="52"/>
      <c r="Z199" s="52"/>
      <c r="AA199" s="30"/>
    </row>
    <row r="200" spans="1:27" ht="13.2" x14ac:dyDescent="0.25">
      <c r="A200" s="78"/>
      <c r="B200" s="26"/>
      <c r="C200" s="26"/>
      <c r="D200" s="27"/>
      <c r="E200" s="28"/>
      <c r="F200" s="27"/>
      <c r="G200" s="28"/>
      <c r="H200" s="29"/>
      <c r="I200" s="29"/>
      <c r="J200" s="30"/>
      <c r="K200" s="30"/>
      <c r="L200" s="28"/>
      <c r="M200" s="31"/>
      <c r="N200" s="28"/>
      <c r="O200" s="26"/>
      <c r="P200" s="28"/>
      <c r="Q200" s="29"/>
      <c r="R200" s="29"/>
      <c r="S200" s="50"/>
      <c r="T200" s="50"/>
      <c r="U200" s="50"/>
      <c r="V200" s="50"/>
      <c r="W200" s="50"/>
      <c r="X200" s="51"/>
      <c r="Y200" s="52"/>
      <c r="Z200" s="52"/>
      <c r="AA200" s="30"/>
    </row>
    <row r="201" spans="1:27" ht="13.2" x14ac:dyDescent="0.25">
      <c r="A201" s="78"/>
      <c r="B201" s="26"/>
      <c r="C201" s="26"/>
      <c r="D201" s="27"/>
      <c r="E201" s="28"/>
      <c r="F201" s="27"/>
      <c r="G201" s="28"/>
      <c r="H201" s="29"/>
      <c r="I201" s="29"/>
      <c r="J201" s="30"/>
      <c r="K201" s="30"/>
      <c r="L201" s="28"/>
      <c r="M201" s="31"/>
      <c r="N201" s="28"/>
      <c r="O201" s="26"/>
      <c r="P201" s="28"/>
      <c r="Q201" s="29"/>
      <c r="R201" s="29"/>
      <c r="S201" s="50"/>
      <c r="T201" s="50"/>
      <c r="U201" s="50"/>
      <c r="V201" s="50"/>
      <c r="W201" s="50"/>
      <c r="X201" s="51"/>
      <c r="Y201" s="52"/>
      <c r="Z201" s="52"/>
      <c r="AA201" s="30"/>
    </row>
    <row r="202" spans="1:27" ht="13.2" x14ac:dyDescent="0.25">
      <c r="A202" s="78"/>
      <c r="B202" s="26"/>
      <c r="C202" s="26"/>
      <c r="D202" s="27"/>
      <c r="E202" s="28"/>
      <c r="F202" s="27"/>
      <c r="G202" s="28"/>
      <c r="H202" s="29"/>
      <c r="I202" s="29"/>
      <c r="J202" s="30"/>
      <c r="K202" s="30"/>
      <c r="L202" s="28"/>
      <c r="M202" s="31"/>
      <c r="N202" s="28"/>
      <c r="O202" s="26"/>
      <c r="P202" s="28"/>
      <c r="Q202" s="29"/>
      <c r="R202" s="29"/>
      <c r="S202" s="50"/>
      <c r="T202" s="50"/>
      <c r="U202" s="50"/>
      <c r="V202" s="50"/>
      <c r="W202" s="50"/>
      <c r="X202" s="51"/>
      <c r="Y202" s="52"/>
      <c r="Z202" s="52"/>
      <c r="AA202" s="30"/>
    </row>
    <row r="203" spans="1:27" ht="13.2" x14ac:dyDescent="0.25">
      <c r="A203" s="78"/>
      <c r="B203" s="26"/>
      <c r="C203" s="26"/>
      <c r="D203" s="27"/>
      <c r="E203" s="28"/>
      <c r="F203" s="27"/>
      <c r="G203" s="28"/>
      <c r="H203" s="29"/>
      <c r="I203" s="29"/>
      <c r="J203" s="30"/>
      <c r="K203" s="30"/>
      <c r="L203" s="28"/>
      <c r="M203" s="31"/>
      <c r="N203" s="28"/>
      <c r="O203" s="26"/>
      <c r="P203" s="28"/>
      <c r="Q203" s="29"/>
      <c r="R203" s="29"/>
      <c r="S203" s="50"/>
      <c r="T203" s="50"/>
      <c r="U203" s="50"/>
      <c r="V203" s="50"/>
      <c r="W203" s="50"/>
      <c r="X203" s="51"/>
      <c r="Y203" s="52"/>
      <c r="Z203" s="52"/>
      <c r="AA203" s="30"/>
    </row>
    <row r="204" spans="1:27" ht="13.2" x14ac:dyDescent="0.25">
      <c r="A204" s="78"/>
      <c r="B204" s="26"/>
      <c r="C204" s="26"/>
      <c r="D204" s="27"/>
      <c r="E204" s="28"/>
      <c r="F204" s="27"/>
      <c r="G204" s="28"/>
      <c r="H204" s="29"/>
      <c r="I204" s="29"/>
      <c r="J204" s="30"/>
      <c r="K204" s="30"/>
      <c r="L204" s="28"/>
      <c r="M204" s="31"/>
      <c r="N204" s="28"/>
      <c r="O204" s="26"/>
      <c r="P204" s="28"/>
      <c r="Q204" s="29"/>
      <c r="R204" s="29"/>
      <c r="S204" s="50"/>
      <c r="T204" s="50"/>
      <c r="U204" s="50"/>
      <c r="V204" s="50"/>
      <c r="W204" s="50"/>
      <c r="X204" s="51"/>
      <c r="Y204" s="52"/>
      <c r="Z204" s="52"/>
      <c r="AA204" s="30"/>
    </row>
    <row r="205" spans="1:27" ht="13.2" x14ac:dyDescent="0.25">
      <c r="A205" s="78"/>
      <c r="B205" s="26"/>
      <c r="C205" s="26"/>
      <c r="D205" s="27"/>
      <c r="E205" s="28"/>
      <c r="F205" s="27"/>
      <c r="G205" s="28"/>
      <c r="H205" s="29"/>
      <c r="I205" s="29"/>
      <c r="J205" s="30"/>
      <c r="K205" s="30"/>
      <c r="L205" s="28"/>
      <c r="M205" s="31"/>
      <c r="N205" s="28"/>
      <c r="O205" s="26"/>
      <c r="P205" s="28"/>
      <c r="Q205" s="29"/>
      <c r="R205" s="29"/>
      <c r="S205" s="50"/>
      <c r="T205" s="50"/>
      <c r="U205" s="50"/>
      <c r="V205" s="50"/>
      <c r="W205" s="50"/>
      <c r="X205" s="51"/>
      <c r="Y205" s="52"/>
      <c r="Z205" s="52"/>
      <c r="AA205" s="30"/>
    </row>
    <row r="206" spans="1:27" ht="13.2" x14ac:dyDescent="0.25">
      <c r="A206" s="78"/>
      <c r="B206" s="26"/>
      <c r="C206" s="26"/>
      <c r="D206" s="27"/>
      <c r="E206" s="28"/>
      <c r="F206" s="27"/>
      <c r="G206" s="28"/>
      <c r="H206" s="29"/>
      <c r="I206" s="29"/>
      <c r="J206" s="30"/>
      <c r="K206" s="30"/>
      <c r="L206" s="28"/>
      <c r="M206" s="31"/>
      <c r="N206" s="28"/>
      <c r="O206" s="26"/>
      <c r="P206" s="28"/>
      <c r="Q206" s="29"/>
      <c r="R206" s="29"/>
      <c r="S206" s="50"/>
      <c r="T206" s="50"/>
      <c r="U206" s="50"/>
      <c r="V206" s="50"/>
      <c r="W206" s="50"/>
      <c r="X206" s="51"/>
      <c r="Y206" s="52"/>
      <c r="Z206" s="52"/>
      <c r="AA206" s="30"/>
    </row>
    <row r="207" spans="1:27" ht="13.2" x14ac:dyDescent="0.25">
      <c r="A207" s="78"/>
      <c r="B207" s="26"/>
      <c r="C207" s="26"/>
      <c r="D207" s="27"/>
      <c r="E207" s="28"/>
      <c r="F207" s="27"/>
      <c r="G207" s="28"/>
      <c r="H207" s="29"/>
      <c r="I207" s="29"/>
      <c r="J207" s="30"/>
      <c r="K207" s="30"/>
      <c r="L207" s="28"/>
      <c r="M207" s="31"/>
      <c r="N207" s="28"/>
      <c r="O207" s="26"/>
      <c r="P207" s="28"/>
      <c r="Q207" s="29"/>
      <c r="R207" s="29"/>
      <c r="S207" s="50"/>
      <c r="T207" s="50"/>
      <c r="U207" s="50"/>
      <c r="V207" s="50"/>
      <c r="W207" s="50"/>
      <c r="X207" s="51"/>
      <c r="Y207" s="52"/>
      <c r="Z207" s="52"/>
      <c r="AA207" s="30"/>
    </row>
    <row r="208" spans="1:27" ht="13.2" x14ac:dyDescent="0.25">
      <c r="A208" s="78"/>
      <c r="B208" s="26"/>
      <c r="C208" s="26"/>
      <c r="D208" s="27"/>
      <c r="E208" s="28"/>
      <c r="F208" s="27"/>
      <c r="G208" s="28"/>
      <c r="H208" s="29"/>
      <c r="I208" s="29"/>
      <c r="J208" s="30"/>
      <c r="K208" s="30"/>
      <c r="L208" s="28"/>
      <c r="M208" s="31"/>
      <c r="N208" s="28"/>
      <c r="O208" s="26"/>
      <c r="P208" s="28"/>
      <c r="Q208" s="29"/>
      <c r="R208" s="29"/>
      <c r="S208" s="50"/>
      <c r="T208" s="50"/>
      <c r="U208" s="50"/>
      <c r="V208" s="50"/>
      <c r="W208" s="50"/>
      <c r="X208" s="51"/>
      <c r="Y208" s="52"/>
      <c r="Z208" s="52"/>
      <c r="AA208" s="30"/>
    </row>
    <row r="209" spans="1:27" ht="13.2" x14ac:dyDescent="0.25">
      <c r="A209" s="78"/>
      <c r="B209" s="26"/>
      <c r="C209" s="26"/>
      <c r="D209" s="27"/>
      <c r="E209" s="28"/>
      <c r="F209" s="27"/>
      <c r="G209" s="28"/>
      <c r="H209" s="29"/>
      <c r="I209" s="29"/>
      <c r="J209" s="30"/>
      <c r="K209" s="30"/>
      <c r="L209" s="28"/>
      <c r="M209" s="31"/>
      <c r="N209" s="28"/>
      <c r="O209" s="26"/>
      <c r="P209" s="28"/>
      <c r="Q209" s="29"/>
      <c r="R209" s="29"/>
      <c r="S209" s="50"/>
      <c r="T209" s="50"/>
      <c r="U209" s="50"/>
      <c r="V209" s="50"/>
      <c r="W209" s="50"/>
      <c r="X209" s="51"/>
      <c r="Y209" s="52"/>
      <c r="Z209" s="52"/>
      <c r="AA209" s="30"/>
    </row>
    <row r="210" spans="1:27" ht="13.2" x14ac:dyDescent="0.25">
      <c r="A210" s="78"/>
      <c r="B210" s="26"/>
      <c r="C210" s="26"/>
      <c r="D210" s="27"/>
      <c r="E210" s="28"/>
      <c r="F210" s="27"/>
      <c r="G210" s="28"/>
      <c r="H210" s="29"/>
      <c r="I210" s="29"/>
      <c r="J210" s="30"/>
      <c r="K210" s="30"/>
      <c r="L210" s="28"/>
      <c r="M210" s="31"/>
      <c r="N210" s="28"/>
      <c r="O210" s="26"/>
      <c r="P210" s="28"/>
      <c r="Q210" s="29"/>
      <c r="R210" s="29"/>
      <c r="S210" s="50"/>
      <c r="T210" s="50"/>
      <c r="U210" s="50"/>
      <c r="V210" s="50"/>
      <c r="W210" s="50"/>
      <c r="X210" s="51"/>
      <c r="Y210" s="52"/>
      <c r="Z210" s="52"/>
      <c r="AA210" s="30"/>
    </row>
    <row r="211" spans="1:27" ht="13.2" x14ac:dyDescent="0.25">
      <c r="A211" s="78"/>
      <c r="B211" s="26"/>
      <c r="C211" s="26"/>
      <c r="D211" s="27"/>
      <c r="E211" s="28"/>
      <c r="F211" s="27"/>
      <c r="G211" s="28"/>
      <c r="H211" s="29"/>
      <c r="I211" s="29"/>
      <c r="J211" s="30"/>
      <c r="K211" s="30"/>
      <c r="L211" s="28"/>
      <c r="M211" s="31"/>
      <c r="N211" s="28"/>
      <c r="O211" s="26"/>
      <c r="P211" s="28"/>
      <c r="Q211" s="29"/>
      <c r="R211" s="29"/>
      <c r="S211" s="50"/>
      <c r="T211" s="50"/>
      <c r="U211" s="50"/>
      <c r="V211" s="50"/>
      <c r="W211" s="50"/>
      <c r="X211" s="51"/>
      <c r="Y211" s="52"/>
      <c r="Z211" s="52"/>
      <c r="AA211" s="30"/>
    </row>
    <row r="212" spans="1:27" ht="13.2" x14ac:dyDescent="0.25">
      <c r="A212" s="78"/>
      <c r="B212" s="26"/>
      <c r="C212" s="26"/>
      <c r="D212" s="27"/>
      <c r="E212" s="28"/>
      <c r="F212" s="27"/>
      <c r="G212" s="28"/>
      <c r="H212" s="29"/>
      <c r="I212" s="29"/>
      <c r="J212" s="30"/>
      <c r="K212" s="30"/>
      <c r="L212" s="28"/>
      <c r="M212" s="31"/>
      <c r="N212" s="28"/>
      <c r="O212" s="26"/>
      <c r="P212" s="28"/>
      <c r="Q212" s="29"/>
      <c r="R212" s="29"/>
      <c r="S212" s="50"/>
      <c r="T212" s="50"/>
      <c r="U212" s="50"/>
      <c r="V212" s="50"/>
      <c r="W212" s="50"/>
      <c r="X212" s="51"/>
      <c r="Y212" s="52"/>
      <c r="Z212" s="52"/>
      <c r="AA212" s="30"/>
    </row>
    <row r="213" spans="1:27" ht="13.2" x14ac:dyDescent="0.25">
      <c r="A213" s="78"/>
      <c r="B213" s="26"/>
      <c r="C213" s="26"/>
      <c r="D213" s="27"/>
      <c r="E213" s="28"/>
      <c r="F213" s="27"/>
      <c r="G213" s="28"/>
      <c r="H213" s="29"/>
      <c r="I213" s="29"/>
      <c r="J213" s="30"/>
      <c r="K213" s="30"/>
      <c r="L213" s="28"/>
      <c r="M213" s="31"/>
      <c r="N213" s="28"/>
      <c r="O213" s="26"/>
      <c r="P213" s="28"/>
      <c r="Q213" s="29"/>
      <c r="R213" s="29"/>
      <c r="S213" s="50"/>
      <c r="T213" s="50"/>
      <c r="U213" s="50"/>
      <c r="V213" s="50"/>
      <c r="W213" s="50"/>
      <c r="X213" s="51"/>
      <c r="Y213" s="52"/>
      <c r="Z213" s="52"/>
      <c r="AA213" s="30"/>
    </row>
    <row r="214" spans="1:27" ht="13.2" x14ac:dyDescent="0.25">
      <c r="A214" s="78"/>
      <c r="B214" s="26"/>
      <c r="C214" s="26"/>
      <c r="D214" s="27"/>
      <c r="E214" s="28"/>
      <c r="F214" s="27"/>
      <c r="G214" s="28"/>
      <c r="H214" s="29"/>
      <c r="I214" s="29"/>
      <c r="J214" s="30"/>
      <c r="K214" s="30"/>
      <c r="L214" s="28"/>
      <c r="M214" s="31"/>
      <c r="N214" s="28"/>
      <c r="O214" s="26"/>
      <c r="P214" s="28"/>
      <c r="Q214" s="29"/>
      <c r="R214" s="29"/>
      <c r="S214" s="50"/>
      <c r="T214" s="50"/>
      <c r="U214" s="50"/>
      <c r="V214" s="50"/>
      <c r="W214" s="50"/>
      <c r="X214" s="51"/>
      <c r="Y214" s="52"/>
      <c r="Z214" s="52"/>
      <c r="AA214" s="30"/>
    </row>
    <row r="215" spans="1:27" ht="13.2" x14ac:dyDescent="0.25">
      <c r="A215" s="78"/>
      <c r="B215" s="26"/>
      <c r="C215" s="26"/>
      <c r="D215" s="27"/>
      <c r="E215" s="28"/>
      <c r="F215" s="27"/>
      <c r="G215" s="28"/>
      <c r="H215" s="29"/>
      <c r="I215" s="29"/>
      <c r="J215" s="30"/>
      <c r="K215" s="30"/>
      <c r="L215" s="28"/>
      <c r="M215" s="31"/>
      <c r="N215" s="28"/>
      <c r="O215" s="26"/>
      <c r="P215" s="28"/>
      <c r="Q215" s="29"/>
      <c r="R215" s="29"/>
      <c r="S215" s="50"/>
      <c r="T215" s="50"/>
      <c r="U215" s="50"/>
      <c r="V215" s="50"/>
      <c r="W215" s="50"/>
      <c r="X215" s="51"/>
      <c r="Y215" s="52"/>
      <c r="Z215" s="52"/>
      <c r="AA215" s="30"/>
    </row>
    <row r="216" spans="1:27" ht="13.2" x14ac:dyDescent="0.25">
      <c r="A216" s="78"/>
      <c r="B216" s="26"/>
      <c r="C216" s="26"/>
      <c r="D216" s="27"/>
      <c r="E216" s="28"/>
      <c r="F216" s="27"/>
      <c r="G216" s="28"/>
      <c r="H216" s="29"/>
      <c r="I216" s="29"/>
      <c r="J216" s="30"/>
      <c r="K216" s="30"/>
      <c r="L216" s="28"/>
      <c r="M216" s="31"/>
      <c r="N216" s="28"/>
      <c r="O216" s="26"/>
      <c r="P216" s="28"/>
      <c r="Q216" s="29"/>
      <c r="R216" s="29"/>
      <c r="S216" s="50"/>
      <c r="T216" s="50"/>
      <c r="U216" s="50"/>
      <c r="V216" s="50"/>
      <c r="W216" s="50"/>
      <c r="X216" s="51"/>
      <c r="Y216" s="52"/>
      <c r="Z216" s="52"/>
      <c r="AA216" s="30"/>
    </row>
    <row r="217" spans="1:27" ht="13.2" x14ac:dyDescent="0.25">
      <c r="A217" s="78"/>
      <c r="B217" s="26"/>
      <c r="C217" s="26"/>
      <c r="D217" s="27"/>
      <c r="E217" s="28"/>
      <c r="F217" s="27"/>
      <c r="G217" s="28"/>
      <c r="H217" s="29"/>
      <c r="I217" s="29"/>
      <c r="J217" s="30"/>
      <c r="K217" s="30"/>
      <c r="L217" s="28"/>
      <c r="M217" s="31"/>
      <c r="N217" s="28"/>
      <c r="O217" s="26"/>
      <c r="P217" s="28"/>
      <c r="Q217" s="29"/>
      <c r="R217" s="29"/>
      <c r="S217" s="50"/>
      <c r="T217" s="50"/>
      <c r="U217" s="50"/>
      <c r="V217" s="50"/>
      <c r="W217" s="50"/>
      <c r="X217" s="51"/>
      <c r="Y217" s="52"/>
      <c r="Z217" s="52"/>
      <c r="AA217" s="30"/>
    </row>
    <row r="218" spans="1:27" ht="13.2" x14ac:dyDescent="0.25">
      <c r="A218" s="78"/>
      <c r="B218" s="26"/>
      <c r="C218" s="26"/>
      <c r="D218" s="27"/>
      <c r="E218" s="28"/>
      <c r="F218" s="27"/>
      <c r="G218" s="28"/>
      <c r="H218" s="29"/>
      <c r="I218" s="29"/>
      <c r="J218" s="30"/>
      <c r="K218" s="30"/>
      <c r="L218" s="28"/>
      <c r="M218" s="31"/>
      <c r="N218" s="28"/>
      <c r="O218" s="26"/>
      <c r="P218" s="28"/>
      <c r="Q218" s="29"/>
      <c r="R218" s="29"/>
      <c r="S218" s="50"/>
      <c r="T218" s="50"/>
      <c r="U218" s="50"/>
      <c r="V218" s="50"/>
      <c r="W218" s="50"/>
      <c r="X218" s="51"/>
      <c r="Y218" s="52"/>
      <c r="Z218" s="52"/>
      <c r="AA218" s="30"/>
    </row>
    <row r="219" spans="1:27" ht="13.2" x14ac:dyDescent="0.25">
      <c r="A219" s="78"/>
      <c r="B219" s="26"/>
      <c r="C219" s="26"/>
      <c r="D219" s="27"/>
      <c r="E219" s="28"/>
      <c r="F219" s="27"/>
      <c r="G219" s="28"/>
      <c r="H219" s="29"/>
      <c r="I219" s="29"/>
      <c r="J219" s="30"/>
      <c r="K219" s="30"/>
      <c r="L219" s="28"/>
      <c r="M219" s="31"/>
      <c r="N219" s="28"/>
      <c r="O219" s="26"/>
      <c r="P219" s="28"/>
      <c r="Q219" s="29"/>
      <c r="R219" s="29"/>
      <c r="S219" s="50"/>
      <c r="T219" s="50"/>
      <c r="U219" s="50"/>
      <c r="V219" s="50"/>
      <c r="W219" s="50"/>
      <c r="X219" s="51"/>
      <c r="Y219" s="52"/>
      <c r="Z219" s="52"/>
      <c r="AA219" s="30"/>
    </row>
    <row r="220" spans="1:27" ht="13.2" x14ac:dyDescent="0.25">
      <c r="A220" s="78"/>
      <c r="B220" s="26"/>
      <c r="C220" s="26"/>
      <c r="D220" s="27"/>
      <c r="E220" s="28"/>
      <c r="F220" s="27"/>
      <c r="G220" s="28"/>
      <c r="H220" s="29"/>
      <c r="I220" s="29"/>
      <c r="J220" s="30"/>
      <c r="K220" s="30"/>
      <c r="L220" s="28"/>
      <c r="M220" s="31"/>
      <c r="N220" s="28"/>
      <c r="O220" s="26"/>
      <c r="P220" s="28"/>
      <c r="Q220" s="29"/>
      <c r="R220" s="29"/>
      <c r="S220" s="50"/>
      <c r="T220" s="50"/>
      <c r="U220" s="50"/>
      <c r="V220" s="50"/>
      <c r="W220" s="50"/>
      <c r="X220" s="51"/>
      <c r="Y220" s="52"/>
      <c r="Z220" s="52"/>
      <c r="AA220" s="30"/>
    </row>
    <row r="221" spans="1:27" ht="13.2" x14ac:dyDescent="0.25">
      <c r="A221" s="78"/>
      <c r="B221" s="26"/>
      <c r="C221" s="26"/>
      <c r="D221" s="27"/>
      <c r="E221" s="28"/>
      <c r="F221" s="27"/>
      <c r="G221" s="28"/>
      <c r="H221" s="29"/>
      <c r="I221" s="29"/>
      <c r="J221" s="30"/>
      <c r="K221" s="30"/>
      <c r="L221" s="28"/>
      <c r="M221" s="31"/>
      <c r="N221" s="28"/>
      <c r="O221" s="26"/>
      <c r="P221" s="28"/>
      <c r="Q221" s="29"/>
      <c r="R221" s="29"/>
      <c r="S221" s="50"/>
      <c r="T221" s="50"/>
      <c r="U221" s="50"/>
      <c r="V221" s="50"/>
      <c r="W221" s="50"/>
      <c r="X221" s="51"/>
      <c r="Y221" s="52"/>
      <c r="Z221" s="52"/>
      <c r="AA221" s="30"/>
    </row>
    <row r="222" spans="1:27" ht="13.2" x14ac:dyDescent="0.25">
      <c r="A222" s="78"/>
      <c r="B222" s="26"/>
      <c r="C222" s="26"/>
      <c r="D222" s="27"/>
      <c r="E222" s="28"/>
      <c r="F222" s="27"/>
      <c r="G222" s="28"/>
      <c r="H222" s="29"/>
      <c r="I222" s="29"/>
      <c r="J222" s="30"/>
      <c r="K222" s="30"/>
      <c r="L222" s="28"/>
      <c r="M222" s="31"/>
      <c r="N222" s="28"/>
      <c r="O222" s="26"/>
      <c r="P222" s="28"/>
      <c r="Q222" s="29"/>
      <c r="R222" s="29"/>
      <c r="S222" s="50"/>
      <c r="T222" s="50"/>
      <c r="U222" s="50"/>
      <c r="V222" s="50"/>
      <c r="W222" s="50"/>
      <c r="X222" s="51"/>
      <c r="Y222" s="52"/>
      <c r="Z222" s="52"/>
      <c r="AA222" s="30"/>
    </row>
    <row r="223" spans="1:27" ht="13.2" x14ac:dyDescent="0.25">
      <c r="A223" s="78"/>
      <c r="B223" s="26"/>
      <c r="C223" s="26"/>
      <c r="D223" s="27"/>
      <c r="E223" s="28"/>
      <c r="F223" s="27"/>
      <c r="G223" s="28"/>
      <c r="H223" s="29"/>
      <c r="I223" s="29"/>
      <c r="J223" s="30"/>
      <c r="K223" s="30"/>
      <c r="L223" s="28"/>
      <c r="M223" s="31"/>
      <c r="N223" s="28"/>
      <c r="O223" s="26"/>
      <c r="P223" s="28"/>
      <c r="Q223" s="29"/>
      <c r="R223" s="29"/>
      <c r="S223" s="50"/>
      <c r="T223" s="50"/>
      <c r="U223" s="50"/>
      <c r="V223" s="50"/>
      <c r="W223" s="50"/>
      <c r="X223" s="51"/>
      <c r="Y223" s="52"/>
      <c r="Z223" s="52"/>
      <c r="AA223" s="30"/>
    </row>
    <row r="224" spans="1:27" ht="13.2" x14ac:dyDescent="0.25">
      <c r="A224" s="78"/>
      <c r="B224" s="26"/>
      <c r="C224" s="26"/>
      <c r="D224" s="27"/>
      <c r="E224" s="28"/>
      <c r="F224" s="27"/>
      <c r="G224" s="28"/>
      <c r="H224" s="29"/>
      <c r="I224" s="29"/>
      <c r="J224" s="30"/>
      <c r="K224" s="30"/>
      <c r="L224" s="28"/>
      <c r="M224" s="31"/>
      <c r="N224" s="28"/>
      <c r="O224" s="26"/>
      <c r="P224" s="28"/>
      <c r="Q224" s="29"/>
      <c r="R224" s="29"/>
      <c r="S224" s="50"/>
      <c r="T224" s="50"/>
      <c r="U224" s="50"/>
      <c r="V224" s="50"/>
      <c r="W224" s="50"/>
      <c r="X224" s="51"/>
      <c r="Y224" s="52"/>
      <c r="Z224" s="52"/>
      <c r="AA224" s="30"/>
    </row>
    <row r="225" spans="1:27" ht="13.2" x14ac:dyDescent="0.25">
      <c r="A225" s="78"/>
      <c r="B225" s="26"/>
      <c r="C225" s="26"/>
      <c r="D225" s="27"/>
      <c r="E225" s="28"/>
      <c r="F225" s="27"/>
      <c r="G225" s="28"/>
      <c r="H225" s="29"/>
      <c r="I225" s="29"/>
      <c r="J225" s="30"/>
      <c r="K225" s="30"/>
      <c r="L225" s="28"/>
      <c r="M225" s="31"/>
      <c r="N225" s="28"/>
      <c r="O225" s="26"/>
      <c r="P225" s="28"/>
      <c r="Q225" s="29"/>
      <c r="R225" s="29"/>
      <c r="S225" s="50"/>
      <c r="T225" s="50"/>
      <c r="U225" s="50"/>
      <c r="V225" s="50"/>
      <c r="W225" s="50"/>
      <c r="X225" s="51"/>
      <c r="Y225" s="52"/>
      <c r="Z225" s="52"/>
      <c r="AA225" s="30"/>
    </row>
    <row r="226" spans="1:27" ht="13.2" x14ac:dyDescent="0.25">
      <c r="A226" s="78"/>
      <c r="B226" s="26"/>
      <c r="C226" s="26"/>
      <c r="D226" s="27"/>
      <c r="E226" s="28"/>
      <c r="F226" s="27"/>
      <c r="G226" s="28"/>
      <c r="H226" s="29"/>
      <c r="I226" s="29"/>
      <c r="J226" s="30"/>
      <c r="K226" s="30"/>
      <c r="L226" s="28"/>
      <c r="M226" s="31"/>
      <c r="N226" s="28"/>
      <c r="O226" s="26"/>
      <c r="P226" s="28"/>
      <c r="Q226" s="29"/>
      <c r="R226" s="29"/>
      <c r="S226" s="50"/>
      <c r="T226" s="50"/>
      <c r="U226" s="50"/>
      <c r="V226" s="50"/>
      <c r="W226" s="50"/>
      <c r="X226" s="51"/>
      <c r="Y226" s="52"/>
      <c r="Z226" s="52"/>
      <c r="AA226" s="30"/>
    </row>
    <row r="227" spans="1:27" ht="13.2" x14ac:dyDescent="0.25">
      <c r="A227" s="78"/>
      <c r="B227" s="26"/>
      <c r="C227" s="26"/>
      <c r="D227" s="27"/>
      <c r="E227" s="28"/>
      <c r="F227" s="27"/>
      <c r="G227" s="28"/>
      <c r="H227" s="29"/>
      <c r="I227" s="29"/>
      <c r="J227" s="30"/>
      <c r="K227" s="30"/>
      <c r="L227" s="28"/>
      <c r="M227" s="31"/>
      <c r="N227" s="28"/>
      <c r="O227" s="26"/>
      <c r="P227" s="28"/>
      <c r="Q227" s="29"/>
      <c r="R227" s="29"/>
      <c r="S227" s="50"/>
      <c r="T227" s="50"/>
      <c r="U227" s="50"/>
      <c r="V227" s="50"/>
      <c r="W227" s="50"/>
      <c r="X227" s="51"/>
      <c r="Y227" s="52"/>
      <c r="Z227" s="52"/>
      <c r="AA227" s="30"/>
    </row>
    <row r="228" spans="1:27" ht="13.2" x14ac:dyDescent="0.25">
      <c r="A228" s="78"/>
      <c r="B228" s="26"/>
      <c r="C228" s="26"/>
      <c r="D228" s="27"/>
      <c r="E228" s="28"/>
      <c r="F228" s="27"/>
      <c r="G228" s="28"/>
      <c r="H228" s="29"/>
      <c r="I228" s="29"/>
      <c r="J228" s="30"/>
      <c r="K228" s="30"/>
      <c r="L228" s="28"/>
      <c r="M228" s="31"/>
      <c r="N228" s="28"/>
      <c r="O228" s="26"/>
      <c r="P228" s="28"/>
      <c r="Q228" s="29"/>
      <c r="R228" s="29"/>
      <c r="S228" s="50"/>
      <c r="T228" s="50"/>
      <c r="U228" s="50"/>
      <c r="V228" s="50"/>
      <c r="W228" s="50"/>
      <c r="X228" s="51"/>
      <c r="Y228" s="52"/>
      <c r="Z228" s="52"/>
      <c r="AA228" s="30"/>
    </row>
    <row r="229" spans="1:27" ht="13.2" x14ac:dyDescent="0.25">
      <c r="A229" s="78"/>
      <c r="B229" s="26"/>
      <c r="C229" s="26"/>
      <c r="D229" s="27"/>
      <c r="E229" s="28"/>
      <c r="F229" s="27"/>
      <c r="G229" s="28"/>
      <c r="H229" s="29"/>
      <c r="I229" s="29"/>
      <c r="J229" s="30"/>
      <c r="K229" s="30"/>
      <c r="L229" s="28"/>
      <c r="M229" s="31"/>
      <c r="N229" s="28"/>
      <c r="O229" s="26"/>
      <c r="P229" s="28"/>
      <c r="Q229" s="29"/>
      <c r="R229" s="29"/>
      <c r="S229" s="50"/>
      <c r="T229" s="50"/>
      <c r="U229" s="50"/>
      <c r="V229" s="50"/>
      <c r="W229" s="50"/>
      <c r="X229" s="51"/>
      <c r="Y229" s="52"/>
      <c r="Z229" s="52"/>
      <c r="AA229" s="30"/>
    </row>
    <row r="230" spans="1:27" ht="13.2" x14ac:dyDescent="0.25">
      <c r="A230" s="78"/>
      <c r="B230" s="26"/>
      <c r="C230" s="26"/>
      <c r="D230" s="27"/>
      <c r="E230" s="28"/>
      <c r="F230" s="27"/>
      <c r="G230" s="28"/>
      <c r="H230" s="29"/>
      <c r="I230" s="29"/>
      <c r="J230" s="30"/>
      <c r="K230" s="30"/>
      <c r="L230" s="28"/>
      <c r="M230" s="31"/>
      <c r="N230" s="28"/>
      <c r="O230" s="26"/>
      <c r="P230" s="28"/>
      <c r="Q230" s="29"/>
      <c r="R230" s="29"/>
      <c r="S230" s="50"/>
      <c r="T230" s="50"/>
      <c r="U230" s="50"/>
      <c r="V230" s="50"/>
      <c r="W230" s="50"/>
      <c r="X230" s="51"/>
      <c r="Y230" s="52"/>
      <c r="Z230" s="52"/>
      <c r="AA230" s="30"/>
    </row>
    <row r="231" spans="1:27" ht="13.2" x14ac:dyDescent="0.25">
      <c r="A231" s="78"/>
      <c r="B231" s="26"/>
      <c r="C231" s="26"/>
      <c r="D231" s="27"/>
      <c r="E231" s="28"/>
      <c r="F231" s="27"/>
      <c r="G231" s="28"/>
      <c r="H231" s="29"/>
      <c r="I231" s="29"/>
      <c r="J231" s="30"/>
      <c r="K231" s="30"/>
      <c r="L231" s="28"/>
      <c r="M231" s="31"/>
      <c r="N231" s="28"/>
      <c r="O231" s="26"/>
      <c r="P231" s="28"/>
      <c r="Q231" s="29"/>
      <c r="R231" s="29"/>
      <c r="S231" s="50"/>
      <c r="T231" s="50"/>
      <c r="U231" s="50"/>
      <c r="V231" s="50"/>
      <c r="W231" s="50"/>
      <c r="X231" s="51"/>
      <c r="Y231" s="52"/>
      <c r="Z231" s="52"/>
      <c r="AA231" s="30"/>
    </row>
    <row r="232" spans="1:27" ht="13.2" x14ac:dyDescent="0.25">
      <c r="A232" s="78"/>
      <c r="B232" s="26"/>
      <c r="C232" s="26"/>
      <c r="D232" s="27"/>
      <c r="E232" s="28"/>
      <c r="F232" s="27"/>
      <c r="G232" s="28"/>
      <c r="H232" s="29"/>
      <c r="I232" s="29"/>
      <c r="J232" s="30"/>
      <c r="K232" s="30"/>
      <c r="L232" s="28"/>
      <c r="M232" s="31"/>
      <c r="N232" s="28"/>
      <c r="O232" s="26"/>
      <c r="P232" s="28"/>
      <c r="Q232" s="29"/>
      <c r="R232" s="29"/>
      <c r="S232" s="50"/>
      <c r="T232" s="50"/>
      <c r="U232" s="50"/>
      <c r="V232" s="50"/>
      <c r="W232" s="50"/>
      <c r="X232" s="51"/>
      <c r="Y232" s="52"/>
      <c r="Z232" s="52"/>
      <c r="AA232" s="30"/>
    </row>
    <row r="233" spans="1:27" ht="13.2" x14ac:dyDescent="0.25">
      <c r="A233" s="78"/>
      <c r="B233" s="26"/>
      <c r="C233" s="26"/>
      <c r="D233" s="27"/>
      <c r="E233" s="28"/>
      <c r="F233" s="27"/>
      <c r="G233" s="28"/>
      <c r="H233" s="29"/>
      <c r="I233" s="29"/>
      <c r="J233" s="30"/>
      <c r="K233" s="30"/>
      <c r="L233" s="28"/>
      <c r="M233" s="31"/>
      <c r="N233" s="28"/>
      <c r="O233" s="26"/>
      <c r="P233" s="28"/>
      <c r="Q233" s="29"/>
      <c r="R233" s="29"/>
      <c r="S233" s="50"/>
      <c r="T233" s="50"/>
      <c r="U233" s="50"/>
      <c r="V233" s="50"/>
      <c r="W233" s="50"/>
      <c r="X233" s="51"/>
      <c r="Y233" s="52"/>
      <c r="Z233" s="52"/>
      <c r="AA233" s="30"/>
    </row>
    <row r="234" spans="1:27" ht="13.2" x14ac:dyDescent="0.25">
      <c r="A234" s="78"/>
      <c r="B234" s="26"/>
      <c r="C234" s="26"/>
      <c r="D234" s="27"/>
      <c r="E234" s="28"/>
      <c r="F234" s="27"/>
      <c r="G234" s="28"/>
      <c r="H234" s="29"/>
      <c r="I234" s="29"/>
      <c r="J234" s="30"/>
      <c r="K234" s="30"/>
      <c r="L234" s="28"/>
      <c r="M234" s="31"/>
      <c r="N234" s="28"/>
      <c r="O234" s="26"/>
      <c r="P234" s="28"/>
      <c r="Q234" s="29"/>
      <c r="R234" s="29"/>
      <c r="S234" s="50"/>
      <c r="T234" s="50"/>
      <c r="U234" s="50"/>
      <c r="V234" s="50"/>
      <c r="W234" s="50"/>
      <c r="X234" s="51"/>
      <c r="Y234" s="52"/>
      <c r="Z234" s="52"/>
      <c r="AA234" s="30"/>
    </row>
    <row r="235" spans="1:27" ht="13.2" x14ac:dyDescent="0.25">
      <c r="A235" s="78"/>
      <c r="B235" s="26"/>
      <c r="C235" s="26"/>
      <c r="D235" s="27"/>
      <c r="E235" s="28"/>
      <c r="F235" s="27"/>
      <c r="G235" s="28"/>
      <c r="H235" s="29"/>
      <c r="I235" s="29"/>
      <c r="J235" s="30"/>
      <c r="K235" s="30"/>
      <c r="L235" s="28"/>
      <c r="M235" s="31"/>
      <c r="N235" s="28"/>
      <c r="O235" s="26"/>
      <c r="P235" s="28"/>
      <c r="Q235" s="29"/>
      <c r="R235" s="29"/>
      <c r="S235" s="50"/>
      <c r="T235" s="50"/>
      <c r="U235" s="50"/>
      <c r="V235" s="50"/>
      <c r="W235" s="50"/>
      <c r="X235" s="51"/>
      <c r="Y235" s="52"/>
      <c r="Z235" s="52"/>
      <c r="AA235" s="30"/>
    </row>
    <row r="236" spans="1:27" ht="13.2" x14ac:dyDescent="0.25">
      <c r="A236" s="78"/>
      <c r="B236" s="26"/>
      <c r="C236" s="26"/>
      <c r="D236" s="27"/>
      <c r="E236" s="28"/>
      <c r="F236" s="27"/>
      <c r="G236" s="28"/>
      <c r="H236" s="29"/>
      <c r="I236" s="29"/>
      <c r="J236" s="30"/>
      <c r="K236" s="30"/>
      <c r="L236" s="28"/>
      <c r="M236" s="31"/>
      <c r="N236" s="28"/>
      <c r="O236" s="26"/>
      <c r="P236" s="28"/>
      <c r="Q236" s="29"/>
      <c r="R236" s="29"/>
      <c r="S236" s="50"/>
      <c r="T236" s="50"/>
      <c r="U236" s="50"/>
      <c r="V236" s="50"/>
      <c r="W236" s="50"/>
      <c r="X236" s="51"/>
      <c r="Y236" s="52"/>
      <c r="Z236" s="52"/>
      <c r="AA236" s="30"/>
    </row>
    <row r="237" spans="1:27" ht="13.2" x14ac:dyDescent="0.25">
      <c r="A237" s="78"/>
      <c r="B237" s="26"/>
      <c r="C237" s="26"/>
      <c r="D237" s="27"/>
      <c r="E237" s="28"/>
      <c r="F237" s="27"/>
      <c r="G237" s="28"/>
      <c r="H237" s="29"/>
      <c r="I237" s="29"/>
      <c r="J237" s="30"/>
      <c r="K237" s="30"/>
      <c r="L237" s="28"/>
      <c r="M237" s="31"/>
      <c r="N237" s="28"/>
      <c r="O237" s="26"/>
      <c r="P237" s="28"/>
      <c r="Q237" s="29"/>
      <c r="R237" s="29"/>
      <c r="S237" s="50"/>
      <c r="T237" s="50"/>
      <c r="U237" s="50"/>
      <c r="V237" s="50"/>
      <c r="W237" s="50"/>
      <c r="X237" s="51"/>
      <c r="Y237" s="52"/>
      <c r="Z237" s="52"/>
      <c r="AA237" s="30"/>
    </row>
    <row r="238" spans="1:27" ht="13.2" x14ac:dyDescent="0.25">
      <c r="A238" s="78"/>
      <c r="B238" s="26"/>
      <c r="C238" s="26"/>
      <c r="D238" s="27"/>
      <c r="E238" s="28"/>
      <c r="F238" s="27"/>
      <c r="G238" s="28"/>
      <c r="H238" s="29"/>
      <c r="I238" s="29"/>
      <c r="J238" s="30"/>
      <c r="K238" s="30"/>
      <c r="L238" s="28"/>
      <c r="M238" s="31"/>
      <c r="N238" s="28"/>
      <c r="O238" s="26"/>
      <c r="P238" s="28"/>
      <c r="Q238" s="29"/>
      <c r="R238" s="29"/>
      <c r="S238" s="50"/>
      <c r="T238" s="50"/>
      <c r="U238" s="50"/>
      <c r="V238" s="50"/>
      <c r="W238" s="50"/>
      <c r="X238" s="51"/>
      <c r="Y238" s="52"/>
      <c r="Z238" s="52"/>
      <c r="AA238" s="30"/>
    </row>
    <row r="239" spans="1:27" ht="13.2" x14ac:dyDescent="0.25">
      <c r="A239" s="78"/>
      <c r="B239" s="26"/>
      <c r="C239" s="26"/>
      <c r="D239" s="27"/>
      <c r="E239" s="28"/>
      <c r="F239" s="27"/>
      <c r="G239" s="28"/>
      <c r="H239" s="29"/>
      <c r="I239" s="29"/>
      <c r="J239" s="30"/>
      <c r="K239" s="30"/>
      <c r="L239" s="28"/>
      <c r="M239" s="31"/>
      <c r="N239" s="28"/>
      <c r="O239" s="26"/>
      <c r="P239" s="28"/>
      <c r="Q239" s="29"/>
      <c r="R239" s="29"/>
      <c r="S239" s="50"/>
      <c r="T239" s="50"/>
      <c r="U239" s="50"/>
      <c r="V239" s="50"/>
      <c r="W239" s="50"/>
      <c r="X239" s="51"/>
      <c r="Y239" s="52"/>
      <c r="Z239" s="52"/>
      <c r="AA239" s="30"/>
    </row>
    <row r="240" spans="1:27" ht="13.2" x14ac:dyDescent="0.25">
      <c r="A240" s="78"/>
      <c r="B240" s="26"/>
      <c r="C240" s="26"/>
      <c r="D240" s="27"/>
      <c r="E240" s="28"/>
      <c r="F240" s="27"/>
      <c r="G240" s="28"/>
      <c r="H240" s="29"/>
      <c r="I240" s="29"/>
      <c r="J240" s="30"/>
      <c r="K240" s="30"/>
      <c r="L240" s="28"/>
      <c r="M240" s="31"/>
      <c r="N240" s="28"/>
      <c r="O240" s="26"/>
      <c r="P240" s="28"/>
      <c r="Q240" s="29"/>
      <c r="R240" s="29"/>
      <c r="S240" s="50"/>
      <c r="T240" s="50"/>
      <c r="U240" s="50"/>
      <c r="V240" s="50"/>
      <c r="W240" s="50"/>
      <c r="X240" s="51"/>
      <c r="Y240" s="52"/>
      <c r="Z240" s="52"/>
      <c r="AA240" s="30"/>
    </row>
    <row r="241" spans="1:27" ht="13.2" x14ac:dyDescent="0.25">
      <c r="A241" s="78"/>
      <c r="B241" s="26"/>
      <c r="C241" s="26"/>
      <c r="D241" s="27"/>
      <c r="E241" s="28"/>
      <c r="F241" s="27"/>
      <c r="G241" s="28"/>
      <c r="H241" s="29"/>
      <c r="I241" s="29"/>
      <c r="J241" s="30"/>
      <c r="K241" s="30"/>
      <c r="L241" s="28"/>
      <c r="M241" s="31"/>
      <c r="N241" s="28"/>
      <c r="O241" s="26"/>
      <c r="P241" s="28"/>
      <c r="Q241" s="29"/>
      <c r="R241" s="29"/>
      <c r="S241" s="50"/>
      <c r="T241" s="50"/>
      <c r="U241" s="50"/>
      <c r="V241" s="50"/>
      <c r="W241" s="50"/>
      <c r="X241" s="51"/>
      <c r="Y241" s="52"/>
      <c r="Z241" s="52"/>
      <c r="AA241" s="30"/>
    </row>
    <row r="242" spans="1:27" ht="13.2" x14ac:dyDescent="0.25">
      <c r="A242" s="78"/>
      <c r="B242" s="26"/>
      <c r="C242" s="26"/>
      <c r="D242" s="27"/>
      <c r="E242" s="28"/>
      <c r="F242" s="27"/>
      <c r="G242" s="28"/>
      <c r="H242" s="29"/>
      <c r="I242" s="29"/>
      <c r="J242" s="30"/>
      <c r="K242" s="30"/>
      <c r="L242" s="28"/>
      <c r="M242" s="31"/>
      <c r="N242" s="28"/>
      <c r="O242" s="26"/>
      <c r="P242" s="28"/>
      <c r="Q242" s="29"/>
      <c r="R242" s="29"/>
      <c r="S242" s="50"/>
      <c r="T242" s="50"/>
      <c r="U242" s="50"/>
      <c r="V242" s="50"/>
      <c r="W242" s="50"/>
      <c r="X242" s="51"/>
      <c r="Y242" s="52"/>
      <c r="Z242" s="52"/>
      <c r="AA242" s="30"/>
    </row>
    <row r="243" spans="1:27" ht="13.2" x14ac:dyDescent="0.25">
      <c r="A243" s="78"/>
      <c r="B243" s="26"/>
      <c r="C243" s="26"/>
      <c r="D243" s="27"/>
      <c r="E243" s="28"/>
      <c r="F243" s="27"/>
      <c r="G243" s="28"/>
      <c r="H243" s="29"/>
      <c r="I243" s="29"/>
      <c r="J243" s="30"/>
      <c r="K243" s="30"/>
      <c r="L243" s="28"/>
      <c r="M243" s="31"/>
      <c r="N243" s="28"/>
      <c r="O243" s="26"/>
      <c r="P243" s="28"/>
      <c r="Q243" s="29"/>
      <c r="R243" s="29"/>
      <c r="S243" s="50"/>
      <c r="T243" s="50"/>
      <c r="U243" s="50"/>
      <c r="V243" s="50"/>
      <c r="W243" s="50"/>
      <c r="X243" s="51"/>
      <c r="Y243" s="52"/>
      <c r="Z243" s="52"/>
      <c r="AA243" s="30"/>
    </row>
    <row r="244" spans="1:27" ht="13.2" x14ac:dyDescent="0.25">
      <c r="A244" s="78"/>
      <c r="B244" s="26"/>
      <c r="C244" s="26"/>
      <c r="D244" s="27"/>
      <c r="E244" s="28"/>
      <c r="F244" s="27"/>
      <c r="G244" s="28"/>
      <c r="H244" s="29"/>
      <c r="I244" s="29"/>
      <c r="J244" s="30"/>
      <c r="K244" s="30"/>
      <c r="L244" s="28"/>
      <c r="M244" s="31"/>
      <c r="N244" s="28"/>
      <c r="O244" s="26"/>
      <c r="P244" s="28"/>
      <c r="Q244" s="29"/>
      <c r="R244" s="29"/>
      <c r="S244" s="50"/>
      <c r="T244" s="50"/>
      <c r="U244" s="50"/>
      <c r="V244" s="50"/>
      <c r="W244" s="50"/>
      <c r="X244" s="51"/>
      <c r="Y244" s="52"/>
      <c r="Z244" s="52"/>
      <c r="AA244" s="30"/>
    </row>
    <row r="245" spans="1:27" ht="13.2" x14ac:dyDescent="0.25">
      <c r="A245" s="78"/>
      <c r="B245" s="26"/>
      <c r="C245" s="26"/>
      <c r="D245" s="27"/>
      <c r="E245" s="28"/>
      <c r="F245" s="27"/>
      <c r="G245" s="28"/>
      <c r="H245" s="29"/>
      <c r="I245" s="29"/>
      <c r="J245" s="30"/>
      <c r="K245" s="30"/>
      <c r="L245" s="28"/>
      <c r="M245" s="31"/>
      <c r="N245" s="28"/>
      <c r="O245" s="26"/>
      <c r="P245" s="28"/>
      <c r="Q245" s="29"/>
      <c r="R245" s="29"/>
      <c r="S245" s="50"/>
      <c r="T245" s="50"/>
      <c r="U245" s="50"/>
      <c r="V245" s="50"/>
      <c r="W245" s="50"/>
      <c r="X245" s="51"/>
      <c r="Y245" s="52"/>
      <c r="Z245" s="52"/>
      <c r="AA245" s="30"/>
    </row>
    <row r="246" spans="1:27" ht="13.2" x14ac:dyDescent="0.25">
      <c r="A246" s="78"/>
      <c r="B246" s="26"/>
      <c r="C246" s="26"/>
      <c r="D246" s="27"/>
      <c r="E246" s="28"/>
      <c r="F246" s="27"/>
      <c r="G246" s="28"/>
      <c r="H246" s="29"/>
      <c r="I246" s="29"/>
      <c r="J246" s="30"/>
      <c r="K246" s="30"/>
      <c r="L246" s="28"/>
      <c r="M246" s="31"/>
      <c r="N246" s="28"/>
      <c r="O246" s="26"/>
      <c r="P246" s="28"/>
      <c r="Q246" s="29"/>
      <c r="R246" s="29"/>
      <c r="S246" s="50"/>
      <c r="T246" s="50"/>
      <c r="U246" s="50"/>
      <c r="V246" s="50"/>
      <c r="W246" s="50"/>
      <c r="X246" s="51"/>
      <c r="Y246" s="52"/>
      <c r="Z246" s="52"/>
      <c r="AA246" s="30"/>
    </row>
    <row r="247" spans="1:27" ht="13.2" x14ac:dyDescent="0.25">
      <c r="A247" s="78"/>
      <c r="B247" s="26"/>
      <c r="C247" s="26"/>
      <c r="D247" s="27"/>
      <c r="E247" s="28"/>
      <c r="F247" s="27"/>
      <c r="G247" s="28"/>
      <c r="H247" s="29"/>
      <c r="I247" s="29"/>
      <c r="J247" s="30"/>
      <c r="K247" s="30"/>
      <c r="L247" s="28"/>
      <c r="M247" s="31"/>
      <c r="N247" s="28"/>
      <c r="O247" s="26"/>
      <c r="P247" s="28"/>
      <c r="Q247" s="29"/>
      <c r="R247" s="29"/>
      <c r="S247" s="50"/>
      <c r="T247" s="50"/>
      <c r="U247" s="50"/>
      <c r="V247" s="50"/>
      <c r="W247" s="50"/>
      <c r="X247" s="51"/>
      <c r="Y247" s="52"/>
      <c r="Z247" s="52"/>
      <c r="AA247" s="30"/>
    </row>
    <row r="248" spans="1:27" ht="13.2" x14ac:dyDescent="0.25">
      <c r="A248" s="78"/>
      <c r="B248" s="26"/>
      <c r="C248" s="26"/>
      <c r="D248" s="27"/>
      <c r="E248" s="28"/>
      <c r="F248" s="27"/>
      <c r="G248" s="28"/>
      <c r="H248" s="29"/>
      <c r="I248" s="29"/>
      <c r="J248" s="30"/>
      <c r="K248" s="30"/>
      <c r="L248" s="28"/>
      <c r="M248" s="31"/>
      <c r="N248" s="28"/>
      <c r="O248" s="26"/>
      <c r="P248" s="28"/>
      <c r="Q248" s="29"/>
      <c r="R248" s="29"/>
      <c r="S248" s="50"/>
      <c r="T248" s="50"/>
      <c r="U248" s="50"/>
      <c r="V248" s="50"/>
      <c r="W248" s="50"/>
      <c r="X248" s="51"/>
      <c r="Y248" s="52"/>
      <c r="Z248" s="52"/>
      <c r="AA248" s="30"/>
    </row>
    <row r="249" spans="1:27" ht="13.2" x14ac:dyDescent="0.25">
      <c r="A249" s="78"/>
      <c r="B249" s="26"/>
      <c r="C249" s="26"/>
      <c r="D249" s="27"/>
      <c r="E249" s="28"/>
      <c r="F249" s="27"/>
      <c r="G249" s="28"/>
      <c r="H249" s="29"/>
      <c r="I249" s="29"/>
      <c r="J249" s="30"/>
      <c r="K249" s="30"/>
      <c r="L249" s="28"/>
      <c r="M249" s="31"/>
      <c r="N249" s="28"/>
      <c r="O249" s="26"/>
      <c r="P249" s="28"/>
      <c r="Q249" s="29"/>
      <c r="R249" s="29"/>
      <c r="S249" s="50"/>
      <c r="T249" s="50"/>
      <c r="U249" s="50"/>
      <c r="V249" s="50"/>
      <c r="W249" s="50"/>
      <c r="X249" s="51"/>
      <c r="Y249" s="52"/>
      <c r="Z249" s="52"/>
      <c r="AA249" s="30"/>
    </row>
    <row r="250" spans="1:27" ht="13.2" x14ac:dyDescent="0.25">
      <c r="A250" s="78"/>
      <c r="B250" s="26"/>
      <c r="C250" s="26"/>
      <c r="D250" s="27"/>
      <c r="E250" s="28"/>
      <c r="F250" s="27"/>
      <c r="G250" s="28"/>
      <c r="H250" s="29"/>
      <c r="I250" s="29"/>
      <c r="J250" s="30"/>
      <c r="K250" s="30"/>
      <c r="L250" s="28"/>
      <c r="M250" s="31"/>
      <c r="N250" s="28"/>
      <c r="O250" s="26"/>
      <c r="P250" s="28"/>
      <c r="Q250" s="29"/>
      <c r="R250" s="29"/>
      <c r="S250" s="50"/>
      <c r="T250" s="50"/>
      <c r="U250" s="50"/>
      <c r="V250" s="50"/>
      <c r="W250" s="50"/>
      <c r="X250" s="51"/>
      <c r="Y250" s="52"/>
      <c r="Z250" s="52"/>
      <c r="AA250" s="30"/>
    </row>
    <row r="251" spans="1:27" ht="13.2" x14ac:dyDescent="0.25">
      <c r="A251" s="78"/>
      <c r="B251" s="26"/>
      <c r="C251" s="26"/>
      <c r="D251" s="27"/>
      <c r="E251" s="28"/>
      <c r="F251" s="27"/>
      <c r="G251" s="28"/>
      <c r="H251" s="29"/>
      <c r="I251" s="29"/>
      <c r="J251" s="30"/>
      <c r="K251" s="30"/>
      <c r="L251" s="28"/>
      <c r="M251" s="31"/>
      <c r="N251" s="28"/>
      <c r="O251" s="26"/>
      <c r="P251" s="28"/>
      <c r="Q251" s="29"/>
      <c r="R251" s="29"/>
      <c r="S251" s="50"/>
      <c r="T251" s="50"/>
      <c r="U251" s="50"/>
      <c r="V251" s="50"/>
      <c r="W251" s="50"/>
      <c r="X251" s="51"/>
      <c r="Y251" s="52"/>
      <c r="Z251" s="52"/>
      <c r="AA251" s="30"/>
    </row>
    <row r="252" spans="1:27" ht="13.2" x14ac:dyDescent="0.25">
      <c r="A252" s="78"/>
      <c r="B252" s="26"/>
      <c r="C252" s="26"/>
      <c r="D252" s="27"/>
      <c r="E252" s="28"/>
      <c r="F252" s="27"/>
      <c r="G252" s="28"/>
      <c r="H252" s="29"/>
      <c r="I252" s="29"/>
      <c r="J252" s="30"/>
      <c r="K252" s="30"/>
      <c r="L252" s="28"/>
      <c r="M252" s="31"/>
      <c r="N252" s="28"/>
      <c r="O252" s="26"/>
      <c r="P252" s="28"/>
      <c r="Q252" s="29"/>
      <c r="R252" s="29"/>
      <c r="S252" s="50"/>
      <c r="T252" s="50"/>
      <c r="U252" s="50"/>
      <c r="V252" s="50"/>
      <c r="W252" s="50"/>
      <c r="X252" s="51"/>
      <c r="Y252" s="52"/>
      <c r="Z252" s="52"/>
      <c r="AA252" s="30"/>
    </row>
    <row r="253" spans="1:27" ht="13.2" x14ac:dyDescent="0.25">
      <c r="A253" s="78"/>
      <c r="B253" s="26"/>
      <c r="C253" s="26"/>
      <c r="D253" s="27"/>
      <c r="E253" s="28"/>
      <c r="F253" s="27"/>
      <c r="G253" s="28"/>
      <c r="H253" s="29"/>
      <c r="I253" s="29"/>
      <c r="J253" s="30"/>
      <c r="K253" s="30"/>
      <c r="L253" s="28"/>
      <c r="M253" s="31"/>
      <c r="N253" s="28"/>
      <c r="O253" s="26"/>
      <c r="P253" s="28"/>
      <c r="Q253" s="29"/>
      <c r="R253" s="29"/>
      <c r="S253" s="50"/>
      <c r="T253" s="50"/>
      <c r="U253" s="50"/>
      <c r="V253" s="50"/>
      <c r="W253" s="50"/>
      <c r="X253" s="51"/>
      <c r="Y253" s="52"/>
      <c r="Z253" s="52"/>
      <c r="AA253" s="30"/>
    </row>
    <row r="254" spans="1:27" ht="13.2" x14ac:dyDescent="0.25">
      <c r="A254" s="78"/>
      <c r="B254" s="26"/>
      <c r="C254" s="26"/>
      <c r="D254" s="27"/>
      <c r="E254" s="28"/>
      <c r="F254" s="27"/>
      <c r="G254" s="28"/>
      <c r="H254" s="29"/>
      <c r="I254" s="29"/>
      <c r="J254" s="30"/>
      <c r="K254" s="30"/>
      <c r="L254" s="28"/>
      <c r="M254" s="31"/>
      <c r="N254" s="28"/>
      <c r="O254" s="26"/>
      <c r="P254" s="28"/>
      <c r="Q254" s="29"/>
      <c r="R254" s="29"/>
      <c r="S254" s="50"/>
      <c r="T254" s="50"/>
      <c r="U254" s="50"/>
      <c r="V254" s="50"/>
      <c r="W254" s="50"/>
      <c r="X254" s="51"/>
      <c r="Y254" s="52"/>
      <c r="Z254" s="52"/>
      <c r="AA254" s="30"/>
    </row>
    <row r="255" spans="1:27" ht="13.2" x14ac:dyDescent="0.25">
      <c r="A255" s="78"/>
      <c r="B255" s="26"/>
      <c r="C255" s="26"/>
      <c r="D255" s="27"/>
      <c r="E255" s="28"/>
      <c r="F255" s="27"/>
      <c r="G255" s="28"/>
      <c r="H255" s="29"/>
      <c r="I255" s="29"/>
      <c r="J255" s="30"/>
      <c r="K255" s="30"/>
      <c r="L255" s="28"/>
      <c r="M255" s="31"/>
      <c r="N255" s="28"/>
      <c r="O255" s="26"/>
      <c r="P255" s="28"/>
      <c r="Q255" s="29"/>
      <c r="R255" s="29"/>
      <c r="S255" s="50"/>
      <c r="T255" s="50"/>
      <c r="U255" s="50"/>
      <c r="V255" s="50"/>
      <c r="W255" s="50"/>
      <c r="X255" s="51"/>
      <c r="Y255" s="52"/>
      <c r="Z255" s="52"/>
      <c r="AA255" s="30"/>
    </row>
    <row r="256" spans="1:27" ht="13.2" x14ac:dyDescent="0.25">
      <c r="A256" s="78"/>
      <c r="B256" s="26"/>
      <c r="C256" s="26"/>
      <c r="D256" s="27"/>
      <c r="E256" s="28"/>
      <c r="F256" s="27"/>
      <c r="G256" s="28"/>
      <c r="H256" s="29"/>
      <c r="I256" s="29"/>
      <c r="J256" s="30"/>
      <c r="K256" s="30"/>
      <c r="L256" s="28"/>
      <c r="M256" s="31"/>
      <c r="N256" s="28"/>
      <c r="O256" s="26"/>
      <c r="P256" s="28"/>
      <c r="Q256" s="29"/>
      <c r="R256" s="29"/>
      <c r="S256" s="50"/>
      <c r="T256" s="50"/>
      <c r="U256" s="50"/>
      <c r="V256" s="50"/>
      <c r="W256" s="50"/>
      <c r="X256" s="51"/>
      <c r="Y256" s="52"/>
      <c r="Z256" s="52"/>
      <c r="AA256" s="30"/>
    </row>
    <row r="257" spans="1:27" ht="13.2" x14ac:dyDescent="0.25">
      <c r="A257" s="78"/>
      <c r="B257" s="26"/>
      <c r="C257" s="26"/>
      <c r="D257" s="27"/>
      <c r="E257" s="28"/>
      <c r="F257" s="27"/>
      <c r="G257" s="28"/>
      <c r="H257" s="29"/>
      <c r="I257" s="29"/>
      <c r="J257" s="30"/>
      <c r="K257" s="30"/>
      <c r="L257" s="28"/>
      <c r="M257" s="31"/>
      <c r="N257" s="28"/>
      <c r="O257" s="26"/>
      <c r="P257" s="28"/>
      <c r="Q257" s="29"/>
      <c r="R257" s="29"/>
      <c r="S257" s="50"/>
      <c r="T257" s="50"/>
      <c r="U257" s="50"/>
      <c r="V257" s="50"/>
      <c r="W257" s="50"/>
      <c r="X257" s="51"/>
      <c r="Y257" s="52"/>
      <c r="Z257" s="52"/>
      <c r="AA257" s="30"/>
    </row>
    <row r="258" spans="1:27" ht="13.2" x14ac:dyDescent="0.25">
      <c r="A258" s="78"/>
      <c r="B258" s="26"/>
      <c r="C258" s="26"/>
      <c r="D258" s="27"/>
      <c r="E258" s="28"/>
      <c r="F258" s="27"/>
      <c r="G258" s="28"/>
      <c r="H258" s="29"/>
      <c r="I258" s="29"/>
      <c r="J258" s="30"/>
      <c r="K258" s="30"/>
      <c r="L258" s="28"/>
      <c r="M258" s="31"/>
      <c r="N258" s="28"/>
      <c r="O258" s="26"/>
      <c r="P258" s="28"/>
      <c r="Q258" s="29"/>
      <c r="R258" s="29"/>
      <c r="S258" s="50"/>
      <c r="T258" s="50"/>
      <c r="U258" s="50"/>
      <c r="V258" s="50"/>
      <c r="W258" s="50"/>
      <c r="X258" s="51"/>
      <c r="Y258" s="52"/>
      <c r="Z258" s="52"/>
      <c r="AA258" s="30"/>
    </row>
    <row r="259" spans="1:27" ht="13.2" x14ac:dyDescent="0.25">
      <c r="A259" s="78"/>
      <c r="B259" s="26"/>
      <c r="C259" s="26"/>
      <c r="D259" s="27"/>
      <c r="E259" s="28"/>
      <c r="F259" s="27"/>
      <c r="G259" s="28"/>
      <c r="H259" s="29"/>
      <c r="I259" s="29"/>
      <c r="J259" s="30"/>
      <c r="K259" s="30"/>
      <c r="L259" s="28"/>
      <c r="M259" s="31"/>
      <c r="N259" s="28"/>
      <c r="O259" s="26"/>
      <c r="P259" s="28"/>
      <c r="Q259" s="29"/>
      <c r="R259" s="29"/>
      <c r="S259" s="50"/>
      <c r="T259" s="50"/>
      <c r="U259" s="50"/>
      <c r="V259" s="50"/>
      <c r="W259" s="50"/>
      <c r="X259" s="51"/>
      <c r="Y259" s="52"/>
      <c r="Z259" s="52"/>
      <c r="AA259" s="30"/>
    </row>
    <row r="260" spans="1:27" ht="13.2" x14ac:dyDescent="0.25">
      <c r="A260" s="78"/>
      <c r="B260" s="26"/>
      <c r="C260" s="26"/>
      <c r="D260" s="27"/>
      <c r="E260" s="28"/>
      <c r="F260" s="27"/>
      <c r="G260" s="28"/>
      <c r="H260" s="29"/>
      <c r="I260" s="29"/>
      <c r="J260" s="30"/>
      <c r="K260" s="30"/>
      <c r="L260" s="28"/>
      <c r="M260" s="31"/>
      <c r="N260" s="28"/>
      <c r="O260" s="26"/>
      <c r="P260" s="28"/>
      <c r="Q260" s="29"/>
      <c r="R260" s="29"/>
      <c r="S260" s="50"/>
      <c r="T260" s="50"/>
      <c r="U260" s="50"/>
      <c r="V260" s="50"/>
      <c r="W260" s="50"/>
      <c r="X260" s="51"/>
      <c r="Y260" s="52"/>
      <c r="Z260" s="52"/>
      <c r="AA260" s="30"/>
    </row>
    <row r="261" spans="1:27" ht="13.2" x14ac:dyDescent="0.25">
      <c r="A261" s="78"/>
      <c r="B261" s="26"/>
      <c r="C261" s="26"/>
      <c r="D261" s="27"/>
      <c r="E261" s="28"/>
      <c r="F261" s="27"/>
      <c r="G261" s="28"/>
      <c r="H261" s="29"/>
      <c r="I261" s="29"/>
      <c r="J261" s="30"/>
      <c r="K261" s="30"/>
      <c r="L261" s="28"/>
      <c r="M261" s="31"/>
      <c r="N261" s="28"/>
      <c r="O261" s="26"/>
      <c r="P261" s="28"/>
      <c r="Q261" s="29"/>
      <c r="R261" s="29"/>
      <c r="S261" s="50"/>
      <c r="T261" s="50"/>
      <c r="U261" s="50"/>
      <c r="V261" s="50"/>
      <c r="W261" s="50"/>
      <c r="X261" s="51"/>
      <c r="Y261" s="52"/>
      <c r="Z261" s="52"/>
      <c r="AA261" s="30"/>
    </row>
    <row r="262" spans="1:27" ht="13.2" x14ac:dyDescent="0.25">
      <c r="A262" s="78"/>
      <c r="B262" s="26"/>
      <c r="C262" s="26"/>
      <c r="D262" s="27"/>
      <c r="E262" s="28"/>
      <c r="F262" s="27"/>
      <c r="G262" s="28"/>
      <c r="H262" s="29"/>
      <c r="I262" s="29"/>
      <c r="J262" s="30"/>
      <c r="K262" s="30"/>
      <c r="L262" s="28"/>
      <c r="M262" s="31"/>
      <c r="N262" s="28"/>
      <c r="O262" s="26"/>
      <c r="P262" s="28"/>
      <c r="Q262" s="29"/>
      <c r="R262" s="29"/>
      <c r="S262" s="50"/>
      <c r="T262" s="50"/>
      <c r="U262" s="50"/>
      <c r="V262" s="50"/>
      <c r="W262" s="50"/>
      <c r="X262" s="51"/>
      <c r="Y262" s="52"/>
      <c r="Z262" s="52"/>
      <c r="AA262" s="30"/>
    </row>
    <row r="263" spans="1:27" ht="13.2" x14ac:dyDescent="0.25">
      <c r="A263" s="78"/>
      <c r="B263" s="26"/>
      <c r="C263" s="26"/>
      <c r="D263" s="27"/>
      <c r="E263" s="28"/>
      <c r="F263" s="27"/>
      <c r="G263" s="28"/>
      <c r="H263" s="29"/>
      <c r="I263" s="29"/>
      <c r="J263" s="30"/>
      <c r="K263" s="30"/>
      <c r="L263" s="28"/>
      <c r="M263" s="31"/>
      <c r="N263" s="28"/>
      <c r="O263" s="26"/>
      <c r="P263" s="28"/>
      <c r="Q263" s="29"/>
      <c r="R263" s="29"/>
      <c r="S263" s="50"/>
      <c r="T263" s="50"/>
      <c r="U263" s="50"/>
      <c r="V263" s="50"/>
      <c r="W263" s="50"/>
      <c r="X263" s="51"/>
      <c r="Y263" s="52"/>
      <c r="Z263" s="52"/>
      <c r="AA263" s="30"/>
    </row>
    <row r="264" spans="1:27" ht="13.2" x14ac:dyDescent="0.25">
      <c r="A264" s="78"/>
      <c r="B264" s="26"/>
      <c r="C264" s="26"/>
      <c r="D264" s="27"/>
      <c r="E264" s="28"/>
      <c r="F264" s="27"/>
      <c r="G264" s="28"/>
      <c r="H264" s="29"/>
      <c r="I264" s="29"/>
      <c r="J264" s="30"/>
      <c r="K264" s="30"/>
      <c r="L264" s="28"/>
      <c r="M264" s="31"/>
      <c r="N264" s="28"/>
      <c r="O264" s="26"/>
      <c r="P264" s="28"/>
      <c r="Q264" s="29"/>
      <c r="R264" s="29"/>
      <c r="S264" s="50"/>
      <c r="T264" s="50"/>
      <c r="U264" s="50"/>
      <c r="V264" s="50"/>
      <c r="W264" s="50"/>
      <c r="X264" s="51"/>
      <c r="Y264" s="52"/>
      <c r="Z264" s="52"/>
      <c r="AA264" s="30"/>
    </row>
    <row r="265" spans="1:27" ht="13.2" x14ac:dyDescent="0.25">
      <c r="A265" s="78"/>
      <c r="B265" s="26"/>
      <c r="C265" s="26"/>
      <c r="D265" s="27"/>
      <c r="E265" s="28"/>
      <c r="F265" s="27"/>
      <c r="G265" s="28"/>
      <c r="H265" s="29"/>
      <c r="I265" s="29"/>
      <c r="J265" s="30"/>
      <c r="K265" s="30"/>
      <c r="L265" s="28"/>
      <c r="M265" s="31"/>
      <c r="N265" s="28"/>
      <c r="O265" s="26"/>
      <c r="P265" s="28"/>
      <c r="Q265" s="29"/>
      <c r="R265" s="29"/>
      <c r="S265" s="50"/>
      <c r="T265" s="50"/>
      <c r="U265" s="50"/>
      <c r="V265" s="50"/>
      <c r="W265" s="50"/>
      <c r="X265" s="51"/>
      <c r="Y265" s="52"/>
      <c r="Z265" s="52"/>
      <c r="AA265" s="30"/>
    </row>
    <row r="266" spans="1:27" ht="13.2" x14ac:dyDescent="0.25">
      <c r="A266" s="78"/>
      <c r="B266" s="26"/>
      <c r="C266" s="26"/>
      <c r="D266" s="27"/>
      <c r="E266" s="28"/>
      <c r="F266" s="27"/>
      <c r="G266" s="28"/>
      <c r="H266" s="29"/>
      <c r="I266" s="29"/>
      <c r="J266" s="30"/>
      <c r="K266" s="30"/>
      <c r="L266" s="28"/>
      <c r="M266" s="31"/>
      <c r="N266" s="28"/>
      <c r="O266" s="26"/>
      <c r="P266" s="28"/>
      <c r="Q266" s="29"/>
      <c r="R266" s="29"/>
      <c r="S266" s="50"/>
      <c r="T266" s="50"/>
      <c r="U266" s="50"/>
      <c r="V266" s="50"/>
      <c r="W266" s="50"/>
      <c r="X266" s="51"/>
      <c r="Y266" s="52"/>
      <c r="Z266" s="52"/>
      <c r="AA266" s="30"/>
    </row>
    <row r="267" spans="1:27" ht="13.2" x14ac:dyDescent="0.25">
      <c r="A267" s="78"/>
      <c r="B267" s="26"/>
      <c r="C267" s="26"/>
      <c r="D267" s="27"/>
      <c r="E267" s="28"/>
      <c r="F267" s="27"/>
      <c r="G267" s="28"/>
      <c r="H267" s="29"/>
      <c r="I267" s="29"/>
      <c r="J267" s="30"/>
      <c r="K267" s="30"/>
      <c r="L267" s="28"/>
      <c r="M267" s="31"/>
      <c r="N267" s="28"/>
      <c r="O267" s="26"/>
      <c r="P267" s="28"/>
      <c r="Q267" s="29"/>
      <c r="R267" s="29"/>
      <c r="S267" s="50"/>
      <c r="T267" s="50"/>
      <c r="U267" s="50"/>
      <c r="V267" s="50"/>
      <c r="W267" s="50"/>
      <c r="X267" s="51"/>
      <c r="Y267" s="52"/>
      <c r="Z267" s="52"/>
      <c r="AA267" s="30"/>
    </row>
    <row r="268" spans="1:27" ht="13.2" x14ac:dyDescent="0.25">
      <c r="A268" s="78"/>
      <c r="B268" s="26"/>
      <c r="C268" s="26"/>
      <c r="D268" s="27"/>
      <c r="E268" s="28"/>
      <c r="F268" s="27"/>
      <c r="G268" s="28"/>
      <c r="H268" s="29"/>
      <c r="I268" s="29"/>
      <c r="J268" s="30"/>
      <c r="K268" s="30"/>
      <c r="L268" s="28"/>
      <c r="M268" s="31"/>
      <c r="N268" s="28"/>
      <c r="O268" s="26"/>
      <c r="P268" s="28"/>
      <c r="Q268" s="29"/>
      <c r="R268" s="29"/>
      <c r="S268" s="50"/>
      <c r="T268" s="50"/>
      <c r="U268" s="50"/>
      <c r="V268" s="50"/>
      <c r="W268" s="50"/>
      <c r="X268" s="51"/>
      <c r="Y268" s="52"/>
      <c r="Z268" s="52"/>
      <c r="AA268" s="30"/>
    </row>
    <row r="269" spans="1:27" ht="13.2" x14ac:dyDescent="0.25">
      <c r="A269" s="78"/>
      <c r="B269" s="26"/>
      <c r="C269" s="26"/>
      <c r="D269" s="27"/>
      <c r="E269" s="28"/>
      <c r="F269" s="27"/>
      <c r="G269" s="28"/>
      <c r="H269" s="29"/>
      <c r="I269" s="29"/>
      <c r="J269" s="30"/>
      <c r="K269" s="30"/>
      <c r="L269" s="28"/>
      <c r="M269" s="31"/>
      <c r="N269" s="28"/>
      <c r="O269" s="26"/>
      <c r="P269" s="28"/>
      <c r="Q269" s="29"/>
      <c r="R269" s="29"/>
      <c r="S269" s="50"/>
      <c r="T269" s="50"/>
      <c r="U269" s="50"/>
      <c r="V269" s="50"/>
      <c r="W269" s="50"/>
      <c r="X269" s="51"/>
      <c r="Y269" s="52"/>
      <c r="Z269" s="52"/>
      <c r="AA269" s="30"/>
    </row>
    <row r="270" spans="1:27" ht="13.2" x14ac:dyDescent="0.25">
      <c r="A270" s="78"/>
      <c r="B270" s="26"/>
      <c r="C270" s="26"/>
      <c r="D270" s="27"/>
      <c r="E270" s="28"/>
      <c r="F270" s="27"/>
      <c r="G270" s="28"/>
      <c r="H270" s="29"/>
      <c r="I270" s="29"/>
      <c r="J270" s="30"/>
      <c r="K270" s="30"/>
      <c r="L270" s="28"/>
      <c r="M270" s="31"/>
      <c r="N270" s="28"/>
      <c r="O270" s="26"/>
      <c r="P270" s="28"/>
      <c r="Q270" s="29"/>
      <c r="R270" s="29"/>
      <c r="S270" s="50"/>
      <c r="T270" s="50"/>
      <c r="U270" s="50"/>
      <c r="V270" s="50"/>
      <c r="W270" s="50"/>
      <c r="X270" s="51"/>
      <c r="Y270" s="52"/>
      <c r="Z270" s="52"/>
      <c r="AA270" s="30"/>
    </row>
    <row r="271" spans="1:27" ht="13.2" x14ac:dyDescent="0.25">
      <c r="A271" s="78"/>
      <c r="B271" s="26"/>
      <c r="C271" s="26"/>
      <c r="D271" s="27"/>
      <c r="E271" s="28"/>
      <c r="F271" s="27"/>
      <c r="G271" s="28"/>
      <c r="H271" s="29"/>
      <c r="I271" s="29"/>
      <c r="J271" s="30"/>
      <c r="K271" s="30"/>
      <c r="L271" s="28"/>
      <c r="M271" s="31"/>
      <c r="N271" s="28"/>
      <c r="O271" s="26"/>
      <c r="P271" s="28"/>
      <c r="Q271" s="29"/>
      <c r="R271" s="29"/>
      <c r="S271" s="50"/>
      <c r="T271" s="50"/>
      <c r="U271" s="50"/>
      <c r="V271" s="50"/>
      <c r="W271" s="50"/>
      <c r="X271" s="51"/>
      <c r="Y271" s="52"/>
      <c r="Z271" s="52"/>
      <c r="AA271" s="30"/>
    </row>
    <row r="272" spans="1:27" ht="13.2" x14ac:dyDescent="0.25">
      <c r="A272" s="78"/>
      <c r="B272" s="26"/>
      <c r="C272" s="26"/>
      <c r="D272" s="27"/>
      <c r="E272" s="28"/>
      <c r="F272" s="27"/>
      <c r="G272" s="28"/>
      <c r="H272" s="29"/>
      <c r="I272" s="29"/>
      <c r="J272" s="30"/>
      <c r="K272" s="30"/>
      <c r="L272" s="28"/>
      <c r="M272" s="31"/>
      <c r="N272" s="28"/>
      <c r="O272" s="26"/>
      <c r="P272" s="28"/>
      <c r="Q272" s="29"/>
      <c r="R272" s="29"/>
      <c r="S272" s="50"/>
      <c r="T272" s="50"/>
      <c r="U272" s="50"/>
      <c r="V272" s="50"/>
      <c r="W272" s="50"/>
      <c r="X272" s="51"/>
      <c r="Y272" s="52"/>
      <c r="Z272" s="52"/>
      <c r="AA272" s="30"/>
    </row>
    <row r="273" spans="1:27" ht="13.2" x14ac:dyDescent="0.25">
      <c r="A273" s="78"/>
      <c r="B273" s="26"/>
      <c r="C273" s="26"/>
      <c r="D273" s="27"/>
      <c r="E273" s="28"/>
      <c r="F273" s="27"/>
      <c r="G273" s="28"/>
      <c r="H273" s="29"/>
      <c r="I273" s="29"/>
      <c r="J273" s="30"/>
      <c r="K273" s="30"/>
      <c r="L273" s="28"/>
      <c r="M273" s="31"/>
      <c r="N273" s="28"/>
      <c r="O273" s="26"/>
      <c r="P273" s="28"/>
      <c r="Q273" s="29"/>
      <c r="R273" s="29"/>
      <c r="S273" s="50"/>
      <c r="T273" s="50"/>
      <c r="U273" s="50"/>
      <c r="V273" s="50"/>
      <c r="W273" s="50"/>
      <c r="X273" s="51"/>
      <c r="Y273" s="52"/>
      <c r="Z273" s="52"/>
      <c r="AA273" s="30"/>
    </row>
    <row r="274" spans="1:27" ht="13.2" x14ac:dyDescent="0.25">
      <c r="A274" s="78"/>
      <c r="B274" s="26"/>
      <c r="C274" s="26"/>
      <c r="D274" s="27"/>
      <c r="E274" s="28"/>
      <c r="F274" s="27"/>
      <c r="G274" s="28"/>
      <c r="H274" s="29"/>
      <c r="I274" s="29"/>
      <c r="J274" s="30"/>
      <c r="K274" s="30"/>
      <c r="L274" s="28"/>
      <c r="M274" s="31"/>
      <c r="N274" s="28"/>
      <c r="O274" s="26"/>
      <c r="P274" s="28"/>
      <c r="Q274" s="29"/>
      <c r="R274" s="29"/>
      <c r="S274" s="50"/>
      <c r="T274" s="50"/>
      <c r="U274" s="50"/>
      <c r="V274" s="50"/>
      <c r="W274" s="50"/>
      <c r="X274" s="51"/>
      <c r="Y274" s="52"/>
      <c r="Z274" s="52"/>
      <c r="AA274" s="30"/>
    </row>
    <row r="275" spans="1:27" ht="13.2" x14ac:dyDescent="0.25">
      <c r="A275" s="78"/>
      <c r="B275" s="26"/>
      <c r="C275" s="26"/>
      <c r="D275" s="27"/>
      <c r="E275" s="28"/>
      <c r="F275" s="27"/>
      <c r="G275" s="28"/>
      <c r="H275" s="29"/>
      <c r="I275" s="29"/>
      <c r="J275" s="30"/>
      <c r="K275" s="30"/>
      <c r="L275" s="28"/>
      <c r="M275" s="31"/>
      <c r="N275" s="28"/>
      <c r="O275" s="26"/>
      <c r="P275" s="28"/>
      <c r="Q275" s="29"/>
      <c r="R275" s="29"/>
      <c r="S275" s="50"/>
      <c r="T275" s="50"/>
      <c r="U275" s="50"/>
      <c r="V275" s="50"/>
      <c r="W275" s="50"/>
      <c r="X275" s="51"/>
      <c r="Y275" s="52"/>
      <c r="Z275" s="52"/>
      <c r="AA275" s="30"/>
    </row>
    <row r="276" spans="1:27" ht="13.2" x14ac:dyDescent="0.25">
      <c r="A276" s="78"/>
      <c r="B276" s="26"/>
      <c r="C276" s="26"/>
      <c r="D276" s="27"/>
      <c r="E276" s="28"/>
      <c r="F276" s="27"/>
      <c r="G276" s="28"/>
      <c r="H276" s="29"/>
      <c r="I276" s="29"/>
      <c r="J276" s="30"/>
      <c r="K276" s="30"/>
      <c r="L276" s="28"/>
      <c r="M276" s="31"/>
      <c r="N276" s="28"/>
      <c r="O276" s="26"/>
      <c r="P276" s="28"/>
      <c r="Q276" s="29"/>
      <c r="R276" s="29"/>
      <c r="S276" s="50"/>
      <c r="T276" s="50"/>
      <c r="U276" s="50"/>
      <c r="V276" s="50"/>
      <c r="W276" s="50"/>
      <c r="X276" s="51"/>
      <c r="Y276" s="52"/>
      <c r="Z276" s="52"/>
      <c r="AA276" s="30"/>
    </row>
    <row r="277" spans="1:27" ht="13.2" x14ac:dyDescent="0.25">
      <c r="A277" s="78"/>
      <c r="B277" s="26"/>
      <c r="C277" s="26"/>
      <c r="D277" s="27"/>
      <c r="E277" s="28"/>
      <c r="F277" s="27"/>
      <c r="G277" s="28"/>
      <c r="H277" s="29"/>
      <c r="I277" s="29"/>
      <c r="J277" s="30"/>
      <c r="K277" s="30"/>
      <c r="L277" s="28"/>
      <c r="M277" s="31"/>
      <c r="N277" s="28"/>
      <c r="O277" s="26"/>
      <c r="P277" s="28"/>
      <c r="Q277" s="29"/>
      <c r="R277" s="29"/>
      <c r="S277" s="50"/>
      <c r="T277" s="50"/>
      <c r="U277" s="50"/>
      <c r="V277" s="50"/>
      <c r="W277" s="50"/>
      <c r="X277" s="51"/>
      <c r="Y277" s="52"/>
      <c r="Z277" s="52"/>
      <c r="AA277" s="30"/>
    </row>
    <row r="278" spans="1:27" ht="13.2" x14ac:dyDescent="0.25">
      <c r="A278" s="78"/>
      <c r="B278" s="26"/>
      <c r="C278" s="26"/>
      <c r="D278" s="27"/>
      <c r="E278" s="28"/>
      <c r="F278" s="27"/>
      <c r="G278" s="28"/>
      <c r="H278" s="29"/>
      <c r="I278" s="29"/>
      <c r="J278" s="30"/>
      <c r="K278" s="30"/>
      <c r="L278" s="28"/>
      <c r="M278" s="31"/>
      <c r="N278" s="28"/>
      <c r="O278" s="26"/>
      <c r="P278" s="28"/>
      <c r="Q278" s="29"/>
      <c r="R278" s="29"/>
      <c r="S278" s="50"/>
      <c r="T278" s="50"/>
      <c r="U278" s="50"/>
      <c r="V278" s="50"/>
      <c r="W278" s="50"/>
      <c r="X278" s="51"/>
      <c r="Y278" s="52"/>
      <c r="Z278" s="52"/>
      <c r="AA278" s="30"/>
    </row>
    <row r="279" spans="1:27" ht="13.2" x14ac:dyDescent="0.25">
      <c r="A279" s="78"/>
      <c r="B279" s="26"/>
      <c r="C279" s="26"/>
      <c r="D279" s="27"/>
      <c r="E279" s="28"/>
      <c r="F279" s="27"/>
      <c r="G279" s="28"/>
      <c r="H279" s="29"/>
      <c r="I279" s="29"/>
      <c r="J279" s="30"/>
      <c r="K279" s="30"/>
      <c r="L279" s="28"/>
      <c r="M279" s="31"/>
      <c r="N279" s="28"/>
      <c r="O279" s="26"/>
      <c r="P279" s="28"/>
      <c r="Q279" s="29"/>
      <c r="R279" s="29"/>
      <c r="S279" s="50"/>
      <c r="T279" s="50"/>
      <c r="U279" s="50"/>
      <c r="V279" s="50"/>
      <c r="W279" s="50"/>
      <c r="X279" s="51"/>
      <c r="Y279" s="52"/>
      <c r="Z279" s="52"/>
      <c r="AA279" s="30"/>
    </row>
    <row r="280" spans="1:27" ht="13.2" x14ac:dyDescent="0.25">
      <c r="A280" s="78"/>
      <c r="B280" s="26"/>
      <c r="C280" s="26"/>
      <c r="D280" s="27"/>
      <c r="E280" s="28"/>
      <c r="F280" s="27"/>
      <c r="G280" s="28"/>
      <c r="H280" s="29"/>
      <c r="I280" s="29"/>
      <c r="J280" s="30"/>
      <c r="K280" s="30"/>
      <c r="L280" s="28"/>
      <c r="M280" s="31"/>
      <c r="N280" s="28"/>
      <c r="O280" s="26"/>
      <c r="P280" s="28"/>
      <c r="Q280" s="29"/>
      <c r="R280" s="29"/>
      <c r="S280" s="50"/>
      <c r="T280" s="50"/>
      <c r="U280" s="50"/>
      <c r="V280" s="50"/>
      <c r="W280" s="50"/>
      <c r="X280" s="51"/>
      <c r="Y280" s="52"/>
      <c r="Z280" s="52"/>
      <c r="AA280" s="30"/>
    </row>
    <row r="281" spans="1:27" ht="13.2" x14ac:dyDescent="0.25">
      <c r="A281" s="78"/>
      <c r="B281" s="26"/>
      <c r="C281" s="26"/>
      <c r="D281" s="27"/>
      <c r="E281" s="28"/>
      <c r="F281" s="27"/>
      <c r="G281" s="28"/>
      <c r="H281" s="29"/>
      <c r="I281" s="29"/>
      <c r="J281" s="30"/>
      <c r="K281" s="30"/>
      <c r="L281" s="28"/>
      <c r="M281" s="31"/>
      <c r="N281" s="28"/>
      <c r="O281" s="26"/>
      <c r="P281" s="28"/>
      <c r="Q281" s="29"/>
      <c r="R281" s="29"/>
      <c r="S281" s="50"/>
      <c r="T281" s="50"/>
      <c r="U281" s="50"/>
      <c r="V281" s="50"/>
      <c r="W281" s="50"/>
      <c r="X281" s="51"/>
      <c r="Y281" s="52"/>
      <c r="Z281" s="52"/>
      <c r="AA281" s="30"/>
    </row>
    <row r="282" spans="1:27" ht="13.2" x14ac:dyDescent="0.25">
      <c r="A282" s="78"/>
      <c r="B282" s="26"/>
      <c r="C282" s="26"/>
      <c r="D282" s="27"/>
      <c r="E282" s="28"/>
      <c r="F282" s="27"/>
      <c r="G282" s="28"/>
      <c r="H282" s="29"/>
      <c r="I282" s="29"/>
      <c r="J282" s="30"/>
      <c r="K282" s="30"/>
      <c r="L282" s="28"/>
      <c r="M282" s="31"/>
      <c r="N282" s="28"/>
      <c r="O282" s="26"/>
      <c r="P282" s="28"/>
      <c r="Q282" s="29"/>
      <c r="R282" s="29"/>
      <c r="S282" s="50"/>
      <c r="T282" s="50"/>
      <c r="U282" s="50"/>
      <c r="V282" s="50"/>
      <c r="W282" s="50"/>
      <c r="X282" s="51"/>
      <c r="Y282" s="52"/>
      <c r="Z282" s="52"/>
      <c r="AA282" s="30"/>
    </row>
    <row r="283" spans="1:27" ht="13.2" x14ac:dyDescent="0.25">
      <c r="A283" s="78"/>
      <c r="B283" s="26"/>
      <c r="C283" s="26"/>
      <c r="D283" s="27"/>
      <c r="E283" s="28"/>
      <c r="F283" s="27"/>
      <c r="G283" s="28"/>
      <c r="H283" s="29"/>
      <c r="I283" s="29"/>
      <c r="J283" s="30"/>
      <c r="K283" s="30"/>
      <c r="L283" s="28"/>
      <c r="M283" s="31"/>
      <c r="N283" s="28"/>
      <c r="O283" s="26"/>
      <c r="P283" s="28"/>
      <c r="Q283" s="29"/>
      <c r="R283" s="29"/>
      <c r="S283" s="50"/>
      <c r="T283" s="50"/>
      <c r="U283" s="50"/>
      <c r="V283" s="50"/>
      <c r="W283" s="50"/>
      <c r="X283" s="51"/>
      <c r="Y283" s="52"/>
      <c r="Z283" s="52"/>
      <c r="AA283" s="30"/>
    </row>
    <row r="284" spans="1:27" ht="13.2" x14ac:dyDescent="0.25">
      <c r="A284" s="78"/>
      <c r="B284" s="26"/>
      <c r="C284" s="26"/>
      <c r="D284" s="27"/>
      <c r="E284" s="28"/>
      <c r="F284" s="27"/>
      <c r="G284" s="28"/>
      <c r="H284" s="29"/>
      <c r="I284" s="29"/>
      <c r="J284" s="30"/>
      <c r="K284" s="30"/>
      <c r="L284" s="28"/>
      <c r="M284" s="31"/>
      <c r="N284" s="28"/>
      <c r="O284" s="26"/>
      <c r="P284" s="28"/>
      <c r="Q284" s="29"/>
      <c r="R284" s="29"/>
      <c r="S284" s="50"/>
      <c r="T284" s="50"/>
      <c r="U284" s="50"/>
      <c r="V284" s="50"/>
      <c r="W284" s="50"/>
      <c r="X284" s="51"/>
      <c r="Y284" s="52"/>
      <c r="Z284" s="52"/>
      <c r="AA284" s="30"/>
    </row>
    <row r="285" spans="1:27" ht="13.2" x14ac:dyDescent="0.25">
      <c r="A285" s="78"/>
      <c r="B285" s="26"/>
      <c r="C285" s="26"/>
      <c r="D285" s="27"/>
      <c r="E285" s="28"/>
      <c r="F285" s="27"/>
      <c r="G285" s="28"/>
      <c r="H285" s="29"/>
      <c r="I285" s="29"/>
      <c r="J285" s="30"/>
      <c r="K285" s="30"/>
      <c r="L285" s="28"/>
      <c r="M285" s="31"/>
      <c r="N285" s="28"/>
      <c r="O285" s="26"/>
      <c r="P285" s="28"/>
      <c r="Q285" s="29"/>
      <c r="R285" s="29"/>
      <c r="S285" s="50"/>
      <c r="T285" s="50"/>
      <c r="U285" s="50"/>
      <c r="V285" s="50"/>
      <c r="W285" s="50"/>
      <c r="X285" s="51"/>
      <c r="Y285" s="52"/>
      <c r="Z285" s="52"/>
      <c r="AA285" s="30"/>
    </row>
    <row r="286" spans="1:27" ht="13.2" x14ac:dyDescent="0.25">
      <c r="A286" s="78"/>
      <c r="B286" s="26"/>
      <c r="C286" s="26"/>
      <c r="D286" s="27"/>
      <c r="E286" s="28"/>
      <c r="F286" s="27"/>
      <c r="G286" s="28"/>
      <c r="H286" s="29"/>
      <c r="I286" s="29"/>
      <c r="J286" s="30"/>
      <c r="K286" s="30"/>
      <c r="L286" s="28"/>
      <c r="M286" s="31"/>
      <c r="N286" s="28"/>
      <c r="O286" s="26"/>
      <c r="P286" s="28"/>
      <c r="Q286" s="29"/>
      <c r="R286" s="29"/>
      <c r="S286" s="50"/>
      <c r="T286" s="50"/>
      <c r="U286" s="50"/>
      <c r="V286" s="50"/>
      <c r="W286" s="50"/>
      <c r="X286" s="51"/>
      <c r="Y286" s="52"/>
      <c r="Z286" s="52"/>
      <c r="AA286" s="30"/>
    </row>
    <row r="287" spans="1:27" ht="13.2" x14ac:dyDescent="0.25">
      <c r="A287" s="78"/>
      <c r="B287" s="26"/>
      <c r="C287" s="26"/>
      <c r="D287" s="27"/>
      <c r="E287" s="28"/>
      <c r="F287" s="27"/>
      <c r="G287" s="28"/>
      <c r="H287" s="29"/>
      <c r="I287" s="29"/>
      <c r="J287" s="30"/>
      <c r="K287" s="30"/>
      <c r="L287" s="28"/>
      <c r="M287" s="31"/>
      <c r="N287" s="28"/>
      <c r="O287" s="26"/>
      <c r="P287" s="28"/>
      <c r="Q287" s="29"/>
      <c r="R287" s="29"/>
      <c r="S287" s="50"/>
      <c r="T287" s="50"/>
      <c r="U287" s="50"/>
      <c r="V287" s="50"/>
      <c r="W287" s="50"/>
      <c r="X287" s="51"/>
      <c r="Y287" s="52"/>
      <c r="Z287" s="52"/>
      <c r="AA287" s="30"/>
    </row>
    <row r="288" spans="1:27" ht="13.2" x14ac:dyDescent="0.25">
      <c r="A288" s="78"/>
      <c r="B288" s="26"/>
      <c r="C288" s="26"/>
      <c r="D288" s="27"/>
      <c r="E288" s="28"/>
      <c r="F288" s="27"/>
      <c r="G288" s="28"/>
      <c r="H288" s="29"/>
      <c r="I288" s="29"/>
      <c r="J288" s="30"/>
      <c r="K288" s="30"/>
      <c r="L288" s="28"/>
      <c r="M288" s="31"/>
      <c r="N288" s="28"/>
      <c r="O288" s="26"/>
      <c r="P288" s="28"/>
      <c r="Q288" s="29"/>
      <c r="R288" s="29"/>
      <c r="S288" s="50"/>
      <c r="T288" s="50"/>
      <c r="U288" s="50"/>
      <c r="V288" s="50"/>
      <c r="W288" s="50"/>
      <c r="X288" s="51"/>
      <c r="Y288" s="52"/>
      <c r="Z288" s="52"/>
      <c r="AA288" s="30"/>
    </row>
    <row r="289" spans="1:27" ht="13.2" x14ac:dyDescent="0.25">
      <c r="A289" s="78"/>
      <c r="B289" s="26"/>
      <c r="C289" s="26"/>
      <c r="D289" s="27"/>
      <c r="E289" s="28"/>
      <c r="F289" s="27"/>
      <c r="G289" s="28"/>
      <c r="H289" s="29"/>
      <c r="I289" s="29"/>
      <c r="J289" s="30"/>
      <c r="K289" s="30"/>
      <c r="L289" s="28"/>
      <c r="M289" s="31"/>
      <c r="N289" s="28"/>
      <c r="O289" s="26"/>
      <c r="P289" s="28"/>
      <c r="Q289" s="29"/>
      <c r="R289" s="29"/>
      <c r="S289" s="50"/>
      <c r="T289" s="50"/>
      <c r="U289" s="50"/>
      <c r="V289" s="50"/>
      <c r="W289" s="50"/>
      <c r="X289" s="51"/>
      <c r="Y289" s="52"/>
      <c r="Z289" s="52"/>
      <c r="AA289" s="30"/>
    </row>
    <row r="290" spans="1:27" ht="13.2" x14ac:dyDescent="0.25">
      <c r="A290" s="78"/>
      <c r="B290" s="26"/>
      <c r="C290" s="26"/>
      <c r="D290" s="27"/>
      <c r="E290" s="28"/>
      <c r="F290" s="27"/>
      <c r="G290" s="28"/>
      <c r="H290" s="29"/>
      <c r="I290" s="29"/>
      <c r="J290" s="30"/>
      <c r="K290" s="30"/>
      <c r="L290" s="28"/>
      <c r="M290" s="31"/>
      <c r="N290" s="28"/>
      <c r="O290" s="26"/>
      <c r="P290" s="28"/>
      <c r="Q290" s="29"/>
      <c r="R290" s="29"/>
      <c r="S290" s="50"/>
      <c r="T290" s="50"/>
      <c r="U290" s="50"/>
      <c r="V290" s="50"/>
      <c r="W290" s="50"/>
      <c r="X290" s="51"/>
      <c r="Y290" s="52"/>
      <c r="Z290" s="52"/>
      <c r="AA290" s="30"/>
    </row>
    <row r="291" spans="1:27" ht="13.2" x14ac:dyDescent="0.25">
      <c r="A291" s="78"/>
      <c r="B291" s="26"/>
      <c r="C291" s="26"/>
      <c r="D291" s="27"/>
      <c r="E291" s="28"/>
      <c r="F291" s="27"/>
      <c r="G291" s="28"/>
      <c r="H291" s="29"/>
      <c r="I291" s="29"/>
      <c r="J291" s="30"/>
      <c r="K291" s="30"/>
      <c r="L291" s="28"/>
      <c r="M291" s="31"/>
      <c r="N291" s="28"/>
      <c r="O291" s="26"/>
      <c r="P291" s="28"/>
      <c r="Q291" s="29"/>
      <c r="R291" s="29"/>
      <c r="S291" s="50"/>
      <c r="T291" s="50"/>
      <c r="U291" s="50"/>
      <c r="V291" s="50"/>
      <c r="W291" s="50"/>
      <c r="X291" s="51"/>
      <c r="Y291" s="52"/>
      <c r="Z291" s="52"/>
      <c r="AA291" s="30"/>
    </row>
    <row r="292" spans="1:27" ht="13.2" x14ac:dyDescent="0.25">
      <c r="A292" s="78"/>
      <c r="B292" s="26"/>
      <c r="C292" s="26"/>
      <c r="D292" s="27"/>
      <c r="E292" s="28"/>
      <c r="F292" s="27"/>
      <c r="G292" s="28"/>
      <c r="H292" s="29"/>
      <c r="I292" s="29"/>
      <c r="J292" s="30"/>
      <c r="K292" s="30"/>
      <c r="L292" s="28"/>
      <c r="M292" s="31"/>
      <c r="N292" s="28"/>
      <c r="O292" s="26"/>
      <c r="P292" s="28"/>
      <c r="Q292" s="29"/>
      <c r="R292" s="29"/>
      <c r="S292" s="50"/>
      <c r="T292" s="50"/>
      <c r="U292" s="50"/>
      <c r="V292" s="50"/>
      <c r="W292" s="50"/>
      <c r="X292" s="51"/>
      <c r="Y292" s="52"/>
      <c r="Z292" s="52"/>
      <c r="AA292" s="30"/>
    </row>
    <row r="293" spans="1:27" ht="13.2" x14ac:dyDescent="0.25">
      <c r="A293" s="78"/>
      <c r="B293" s="26"/>
      <c r="C293" s="26"/>
      <c r="D293" s="27"/>
      <c r="E293" s="28"/>
      <c r="F293" s="27"/>
      <c r="G293" s="28"/>
      <c r="H293" s="29"/>
      <c r="I293" s="29"/>
      <c r="J293" s="30"/>
      <c r="K293" s="30"/>
      <c r="L293" s="28"/>
      <c r="M293" s="31"/>
      <c r="N293" s="28"/>
      <c r="O293" s="26"/>
      <c r="P293" s="28"/>
      <c r="Q293" s="29"/>
      <c r="R293" s="29"/>
      <c r="S293" s="50"/>
      <c r="T293" s="50"/>
      <c r="U293" s="50"/>
      <c r="V293" s="50"/>
      <c r="W293" s="50"/>
      <c r="X293" s="51"/>
      <c r="Y293" s="52"/>
      <c r="Z293" s="52"/>
      <c r="AA293" s="30"/>
    </row>
    <row r="294" spans="1:27" ht="13.2" x14ac:dyDescent="0.25">
      <c r="A294" s="78"/>
      <c r="B294" s="26"/>
      <c r="C294" s="26"/>
      <c r="D294" s="27"/>
      <c r="E294" s="28"/>
      <c r="F294" s="27"/>
      <c r="G294" s="28"/>
      <c r="H294" s="29"/>
      <c r="I294" s="29"/>
      <c r="J294" s="30"/>
      <c r="K294" s="30"/>
      <c r="L294" s="28"/>
      <c r="M294" s="31"/>
      <c r="N294" s="28"/>
      <c r="O294" s="26"/>
      <c r="P294" s="28"/>
      <c r="Q294" s="29"/>
      <c r="R294" s="29"/>
      <c r="S294" s="50"/>
      <c r="T294" s="50"/>
      <c r="U294" s="50"/>
      <c r="V294" s="50"/>
      <c r="W294" s="50"/>
      <c r="X294" s="51"/>
      <c r="Y294" s="52"/>
      <c r="Z294" s="52"/>
      <c r="AA294" s="30"/>
    </row>
    <row r="295" spans="1:27" ht="13.2" x14ac:dyDescent="0.25">
      <c r="A295" s="78"/>
      <c r="B295" s="26"/>
      <c r="C295" s="26"/>
      <c r="D295" s="27"/>
      <c r="E295" s="28"/>
      <c r="F295" s="27"/>
      <c r="G295" s="28"/>
      <c r="H295" s="29"/>
      <c r="I295" s="29"/>
      <c r="J295" s="30"/>
      <c r="K295" s="30"/>
      <c r="L295" s="28"/>
      <c r="M295" s="31"/>
      <c r="N295" s="28"/>
      <c r="O295" s="26"/>
      <c r="P295" s="28"/>
      <c r="Q295" s="29"/>
      <c r="R295" s="29"/>
      <c r="S295" s="50"/>
      <c r="T295" s="50"/>
      <c r="U295" s="50"/>
      <c r="V295" s="50"/>
      <c r="W295" s="50"/>
      <c r="X295" s="51"/>
      <c r="Y295" s="52"/>
      <c r="Z295" s="52"/>
      <c r="AA295" s="30"/>
    </row>
    <row r="296" spans="1:27" ht="13.2" x14ac:dyDescent="0.25">
      <c r="A296" s="78"/>
      <c r="B296" s="26"/>
      <c r="C296" s="26"/>
      <c r="D296" s="27"/>
      <c r="E296" s="28"/>
      <c r="F296" s="27"/>
      <c r="G296" s="28"/>
      <c r="H296" s="29"/>
      <c r="I296" s="29"/>
      <c r="J296" s="30"/>
      <c r="K296" s="30"/>
      <c r="L296" s="28"/>
      <c r="M296" s="31"/>
      <c r="N296" s="28"/>
      <c r="O296" s="26"/>
      <c r="P296" s="28"/>
      <c r="Q296" s="29"/>
      <c r="R296" s="29"/>
      <c r="S296" s="50"/>
      <c r="T296" s="50"/>
      <c r="U296" s="50"/>
      <c r="V296" s="50"/>
      <c r="W296" s="50"/>
      <c r="X296" s="51"/>
      <c r="Y296" s="52"/>
      <c r="Z296" s="52"/>
      <c r="AA296" s="30"/>
    </row>
    <row r="297" spans="1:27" ht="13.2" x14ac:dyDescent="0.25">
      <c r="A297" s="78"/>
      <c r="B297" s="26"/>
      <c r="C297" s="26"/>
      <c r="D297" s="27"/>
      <c r="E297" s="28"/>
      <c r="F297" s="27"/>
      <c r="G297" s="28"/>
      <c r="H297" s="29"/>
      <c r="I297" s="29"/>
      <c r="J297" s="30"/>
      <c r="K297" s="30"/>
      <c r="L297" s="28"/>
      <c r="M297" s="31"/>
      <c r="N297" s="28"/>
      <c r="O297" s="26"/>
      <c r="P297" s="28"/>
      <c r="Q297" s="29"/>
      <c r="R297" s="29"/>
      <c r="S297" s="50"/>
      <c r="T297" s="50"/>
      <c r="U297" s="50"/>
      <c r="V297" s="50"/>
      <c r="W297" s="50"/>
      <c r="X297" s="51"/>
      <c r="Y297" s="52"/>
      <c r="Z297" s="52"/>
      <c r="AA297" s="30"/>
    </row>
    <row r="298" spans="1:27" ht="13.2" x14ac:dyDescent="0.25">
      <c r="A298" s="78"/>
      <c r="B298" s="26"/>
      <c r="C298" s="26"/>
      <c r="D298" s="27"/>
      <c r="E298" s="28"/>
      <c r="F298" s="27"/>
      <c r="G298" s="28"/>
      <c r="H298" s="29"/>
      <c r="I298" s="29"/>
      <c r="J298" s="30"/>
      <c r="K298" s="30"/>
      <c r="L298" s="28"/>
      <c r="M298" s="31"/>
      <c r="N298" s="28"/>
      <c r="O298" s="26"/>
      <c r="P298" s="28"/>
      <c r="Q298" s="29"/>
      <c r="R298" s="29"/>
      <c r="S298" s="50"/>
      <c r="T298" s="50"/>
      <c r="U298" s="50"/>
      <c r="V298" s="50"/>
      <c r="W298" s="50"/>
      <c r="X298" s="51"/>
      <c r="Y298" s="52"/>
      <c r="Z298" s="52"/>
      <c r="AA298" s="30"/>
    </row>
    <row r="299" spans="1:27" ht="13.2" x14ac:dyDescent="0.25">
      <c r="A299" s="78"/>
      <c r="B299" s="26"/>
      <c r="C299" s="26"/>
      <c r="D299" s="27"/>
      <c r="E299" s="28"/>
      <c r="F299" s="27"/>
      <c r="G299" s="28"/>
      <c r="H299" s="29"/>
      <c r="I299" s="29"/>
      <c r="J299" s="30"/>
      <c r="K299" s="30"/>
      <c r="L299" s="28"/>
      <c r="M299" s="31"/>
      <c r="N299" s="28"/>
      <c r="O299" s="26"/>
      <c r="P299" s="28"/>
      <c r="Q299" s="29"/>
      <c r="R299" s="29"/>
      <c r="S299" s="50"/>
      <c r="T299" s="50"/>
      <c r="U299" s="50"/>
      <c r="V299" s="50"/>
      <c r="W299" s="50"/>
      <c r="X299" s="51"/>
      <c r="Y299" s="52"/>
      <c r="Z299" s="52"/>
      <c r="AA299" s="30"/>
    </row>
    <row r="300" spans="1:27" ht="13.2" x14ac:dyDescent="0.25">
      <c r="A300" s="78"/>
      <c r="B300" s="26"/>
      <c r="C300" s="26"/>
      <c r="D300" s="27"/>
      <c r="E300" s="28"/>
      <c r="F300" s="27"/>
      <c r="G300" s="28"/>
      <c r="H300" s="29"/>
      <c r="I300" s="29"/>
      <c r="J300" s="30"/>
      <c r="K300" s="30"/>
      <c r="L300" s="28"/>
      <c r="M300" s="31"/>
      <c r="N300" s="28"/>
      <c r="O300" s="26"/>
      <c r="P300" s="28"/>
      <c r="Q300" s="29"/>
      <c r="R300" s="29"/>
      <c r="S300" s="50"/>
      <c r="T300" s="50"/>
      <c r="U300" s="50"/>
      <c r="V300" s="50"/>
      <c r="W300" s="50"/>
      <c r="X300" s="51"/>
      <c r="Y300" s="52"/>
      <c r="Z300" s="52"/>
      <c r="AA300" s="30"/>
    </row>
    <row r="301" spans="1:27" ht="13.2" x14ac:dyDescent="0.25">
      <c r="A301" s="78"/>
      <c r="B301" s="26"/>
      <c r="C301" s="26"/>
      <c r="D301" s="27"/>
      <c r="E301" s="28"/>
      <c r="F301" s="27"/>
      <c r="G301" s="28"/>
      <c r="H301" s="29"/>
      <c r="I301" s="29"/>
      <c r="J301" s="30"/>
      <c r="K301" s="30"/>
      <c r="L301" s="28"/>
      <c r="M301" s="31"/>
      <c r="N301" s="28"/>
      <c r="O301" s="26"/>
      <c r="P301" s="28"/>
      <c r="Q301" s="29"/>
      <c r="R301" s="29"/>
      <c r="S301" s="50"/>
      <c r="T301" s="50"/>
      <c r="U301" s="50"/>
      <c r="V301" s="50"/>
      <c r="W301" s="50"/>
      <c r="X301" s="51"/>
      <c r="Y301" s="52"/>
      <c r="Z301" s="52"/>
      <c r="AA301" s="30"/>
    </row>
    <row r="302" spans="1:27" ht="13.2" x14ac:dyDescent="0.25">
      <c r="A302" s="78"/>
      <c r="B302" s="26"/>
      <c r="C302" s="26"/>
      <c r="D302" s="27"/>
      <c r="E302" s="28"/>
      <c r="F302" s="27"/>
      <c r="G302" s="28"/>
      <c r="H302" s="29"/>
      <c r="I302" s="29"/>
      <c r="J302" s="30"/>
      <c r="K302" s="30"/>
      <c r="L302" s="28"/>
      <c r="M302" s="31"/>
      <c r="N302" s="28"/>
      <c r="O302" s="26"/>
      <c r="P302" s="28"/>
      <c r="Q302" s="29"/>
      <c r="R302" s="29"/>
      <c r="S302" s="50"/>
      <c r="T302" s="50"/>
      <c r="U302" s="50"/>
      <c r="V302" s="50"/>
      <c r="W302" s="50"/>
      <c r="X302" s="51"/>
      <c r="Y302" s="52"/>
      <c r="Z302" s="52"/>
      <c r="AA302" s="30"/>
    </row>
    <row r="303" spans="1:27" ht="13.2" x14ac:dyDescent="0.25">
      <c r="A303" s="78"/>
      <c r="B303" s="26"/>
      <c r="C303" s="26"/>
      <c r="D303" s="27"/>
      <c r="E303" s="28"/>
      <c r="F303" s="27"/>
      <c r="G303" s="28"/>
      <c r="H303" s="29"/>
      <c r="I303" s="29"/>
      <c r="J303" s="30"/>
      <c r="K303" s="30"/>
      <c r="L303" s="28"/>
      <c r="M303" s="31"/>
      <c r="N303" s="28"/>
      <c r="O303" s="26"/>
      <c r="P303" s="28"/>
      <c r="Q303" s="29"/>
      <c r="R303" s="29"/>
      <c r="S303" s="50"/>
      <c r="T303" s="50"/>
      <c r="U303" s="50"/>
      <c r="V303" s="50"/>
      <c r="W303" s="50"/>
      <c r="X303" s="51"/>
      <c r="Y303" s="52"/>
      <c r="Z303" s="52"/>
      <c r="AA303" s="30"/>
    </row>
    <row r="304" spans="1:27" ht="13.2" x14ac:dyDescent="0.25">
      <c r="A304" s="78"/>
      <c r="B304" s="26"/>
      <c r="C304" s="26"/>
      <c r="D304" s="27"/>
      <c r="E304" s="28"/>
      <c r="F304" s="27"/>
      <c r="G304" s="28"/>
      <c r="H304" s="29"/>
      <c r="I304" s="29"/>
      <c r="J304" s="30"/>
      <c r="K304" s="30"/>
      <c r="L304" s="28"/>
      <c r="M304" s="31"/>
      <c r="N304" s="28"/>
      <c r="O304" s="26"/>
      <c r="P304" s="28"/>
      <c r="Q304" s="29"/>
      <c r="R304" s="29"/>
      <c r="S304" s="50"/>
      <c r="T304" s="50"/>
      <c r="U304" s="50"/>
      <c r="V304" s="50"/>
      <c r="W304" s="50"/>
      <c r="X304" s="51"/>
      <c r="Y304" s="52"/>
      <c r="Z304" s="52"/>
      <c r="AA304" s="30"/>
    </row>
    <row r="305" spans="1:27" ht="13.2" x14ac:dyDescent="0.25">
      <c r="A305" s="78"/>
      <c r="B305" s="26"/>
      <c r="C305" s="26"/>
      <c r="D305" s="27"/>
      <c r="E305" s="28"/>
      <c r="F305" s="27"/>
      <c r="G305" s="28"/>
      <c r="H305" s="29"/>
      <c r="I305" s="29"/>
      <c r="J305" s="30"/>
      <c r="K305" s="30"/>
      <c r="L305" s="28"/>
      <c r="M305" s="31"/>
      <c r="N305" s="28"/>
      <c r="O305" s="26"/>
      <c r="P305" s="28"/>
      <c r="Q305" s="29"/>
      <c r="R305" s="29"/>
      <c r="S305" s="50"/>
      <c r="T305" s="50"/>
      <c r="U305" s="50"/>
      <c r="V305" s="50"/>
      <c r="W305" s="50"/>
      <c r="X305" s="51"/>
      <c r="Y305" s="52"/>
      <c r="Z305" s="52"/>
      <c r="AA305" s="30"/>
    </row>
    <row r="306" spans="1:27" ht="13.2" x14ac:dyDescent="0.25">
      <c r="A306" s="78"/>
      <c r="B306" s="26"/>
      <c r="C306" s="26"/>
      <c r="D306" s="27"/>
      <c r="E306" s="28"/>
      <c r="F306" s="27"/>
      <c r="G306" s="28"/>
      <c r="H306" s="29"/>
      <c r="I306" s="29"/>
      <c r="J306" s="30"/>
      <c r="K306" s="30"/>
      <c r="L306" s="28"/>
      <c r="M306" s="31"/>
      <c r="N306" s="28"/>
      <c r="O306" s="26"/>
      <c r="P306" s="28"/>
      <c r="Q306" s="29"/>
      <c r="R306" s="29"/>
      <c r="S306" s="50"/>
      <c r="T306" s="50"/>
      <c r="U306" s="50"/>
      <c r="V306" s="50"/>
      <c r="W306" s="50"/>
      <c r="X306" s="51"/>
      <c r="Y306" s="52"/>
      <c r="Z306" s="52"/>
      <c r="AA306" s="30"/>
    </row>
    <row r="307" spans="1:27" ht="13.2" x14ac:dyDescent="0.25">
      <c r="A307" s="78"/>
      <c r="B307" s="26"/>
      <c r="C307" s="26"/>
      <c r="D307" s="27"/>
      <c r="E307" s="28"/>
      <c r="F307" s="27"/>
      <c r="G307" s="28"/>
      <c r="H307" s="29"/>
      <c r="I307" s="29"/>
      <c r="J307" s="30"/>
      <c r="K307" s="30"/>
      <c r="L307" s="28"/>
      <c r="M307" s="31"/>
      <c r="N307" s="28"/>
      <c r="O307" s="26"/>
      <c r="P307" s="28"/>
      <c r="Q307" s="29"/>
      <c r="R307" s="29"/>
      <c r="S307" s="50"/>
      <c r="T307" s="50"/>
      <c r="U307" s="50"/>
      <c r="V307" s="50"/>
      <c r="W307" s="50"/>
      <c r="X307" s="51"/>
      <c r="Y307" s="52"/>
      <c r="Z307" s="52"/>
      <c r="AA307" s="30"/>
    </row>
    <row r="308" spans="1:27" ht="13.2" x14ac:dyDescent="0.25">
      <c r="A308" s="78"/>
      <c r="B308" s="26"/>
      <c r="C308" s="26"/>
      <c r="D308" s="27"/>
      <c r="E308" s="28"/>
      <c r="F308" s="27"/>
      <c r="G308" s="28"/>
      <c r="H308" s="29"/>
      <c r="I308" s="29"/>
      <c r="J308" s="30"/>
      <c r="K308" s="30"/>
      <c r="L308" s="28"/>
      <c r="M308" s="31"/>
      <c r="N308" s="28"/>
      <c r="O308" s="26"/>
      <c r="P308" s="28"/>
      <c r="Q308" s="29"/>
      <c r="R308" s="29"/>
      <c r="S308" s="50"/>
      <c r="T308" s="50"/>
      <c r="U308" s="50"/>
      <c r="V308" s="50"/>
      <c r="W308" s="50"/>
      <c r="X308" s="51"/>
      <c r="Y308" s="52"/>
      <c r="Z308" s="52"/>
      <c r="AA308" s="30"/>
    </row>
    <row r="309" spans="1:27" ht="13.2" x14ac:dyDescent="0.25">
      <c r="A309" s="78"/>
      <c r="B309" s="26"/>
      <c r="C309" s="26"/>
      <c r="D309" s="27"/>
      <c r="E309" s="28"/>
      <c r="F309" s="27"/>
      <c r="G309" s="28"/>
      <c r="H309" s="29"/>
      <c r="I309" s="29"/>
      <c r="J309" s="30"/>
      <c r="K309" s="30"/>
      <c r="L309" s="28"/>
      <c r="M309" s="31"/>
      <c r="N309" s="28"/>
      <c r="O309" s="26"/>
      <c r="P309" s="28"/>
      <c r="Q309" s="29"/>
      <c r="R309" s="29"/>
      <c r="S309" s="50"/>
      <c r="T309" s="50"/>
      <c r="U309" s="50"/>
      <c r="V309" s="50"/>
      <c r="W309" s="50"/>
      <c r="X309" s="51"/>
      <c r="Y309" s="52"/>
      <c r="Z309" s="52"/>
      <c r="AA309" s="30"/>
    </row>
    <row r="310" spans="1:27" ht="13.2" x14ac:dyDescent="0.25">
      <c r="A310" s="78"/>
      <c r="B310" s="26"/>
      <c r="C310" s="26"/>
      <c r="D310" s="27"/>
      <c r="E310" s="28"/>
      <c r="F310" s="27"/>
      <c r="G310" s="28"/>
      <c r="H310" s="29"/>
      <c r="I310" s="29"/>
      <c r="J310" s="30"/>
      <c r="K310" s="30"/>
      <c r="L310" s="28"/>
      <c r="M310" s="31"/>
      <c r="N310" s="28"/>
      <c r="O310" s="26"/>
      <c r="P310" s="28"/>
      <c r="Q310" s="29"/>
      <c r="R310" s="29"/>
      <c r="S310" s="50"/>
      <c r="T310" s="50"/>
      <c r="U310" s="50"/>
      <c r="V310" s="50"/>
      <c r="W310" s="50"/>
      <c r="X310" s="51"/>
      <c r="Y310" s="52"/>
      <c r="Z310" s="52"/>
      <c r="AA310" s="30"/>
    </row>
    <row r="311" spans="1:27" ht="13.2" x14ac:dyDescent="0.25">
      <c r="A311" s="78"/>
      <c r="B311" s="26"/>
      <c r="C311" s="26"/>
      <c r="D311" s="27"/>
      <c r="E311" s="28"/>
      <c r="F311" s="27"/>
      <c r="G311" s="28"/>
      <c r="H311" s="29"/>
      <c r="I311" s="29"/>
      <c r="J311" s="30"/>
      <c r="K311" s="30"/>
      <c r="L311" s="28"/>
      <c r="M311" s="31"/>
      <c r="N311" s="28"/>
      <c r="O311" s="26"/>
      <c r="P311" s="28"/>
      <c r="Q311" s="29"/>
      <c r="R311" s="29"/>
      <c r="S311" s="50"/>
      <c r="T311" s="50"/>
      <c r="U311" s="50"/>
      <c r="V311" s="50"/>
      <c r="W311" s="50"/>
      <c r="X311" s="51"/>
      <c r="Y311" s="52"/>
      <c r="Z311" s="52"/>
      <c r="AA311" s="30"/>
    </row>
    <row r="312" spans="1:27" ht="13.2" x14ac:dyDescent="0.25">
      <c r="A312" s="78"/>
      <c r="B312" s="26"/>
      <c r="C312" s="26"/>
      <c r="D312" s="27"/>
      <c r="E312" s="28"/>
      <c r="F312" s="27"/>
      <c r="G312" s="28"/>
      <c r="H312" s="29"/>
      <c r="I312" s="29"/>
      <c r="J312" s="30"/>
      <c r="K312" s="30"/>
      <c r="L312" s="28"/>
      <c r="M312" s="31"/>
      <c r="N312" s="28"/>
      <c r="O312" s="26"/>
      <c r="P312" s="28"/>
      <c r="Q312" s="29"/>
      <c r="R312" s="29"/>
      <c r="S312" s="50"/>
      <c r="T312" s="50"/>
      <c r="U312" s="50"/>
      <c r="V312" s="50"/>
      <c r="W312" s="50"/>
      <c r="X312" s="51"/>
      <c r="Y312" s="52"/>
      <c r="Z312" s="52"/>
      <c r="AA312" s="30"/>
    </row>
    <row r="313" spans="1:27" ht="13.2" x14ac:dyDescent="0.25">
      <c r="A313" s="78"/>
      <c r="B313" s="26"/>
      <c r="C313" s="26"/>
      <c r="D313" s="27"/>
      <c r="E313" s="28"/>
      <c r="F313" s="27"/>
      <c r="G313" s="28"/>
      <c r="H313" s="29"/>
      <c r="I313" s="29"/>
      <c r="J313" s="30"/>
      <c r="K313" s="30"/>
      <c r="L313" s="28"/>
      <c r="M313" s="31"/>
      <c r="N313" s="28"/>
      <c r="O313" s="26"/>
      <c r="P313" s="28"/>
      <c r="Q313" s="29"/>
      <c r="R313" s="29"/>
      <c r="S313" s="50"/>
      <c r="T313" s="50"/>
      <c r="U313" s="50"/>
      <c r="V313" s="50"/>
      <c r="W313" s="50"/>
      <c r="X313" s="51"/>
      <c r="Y313" s="52"/>
      <c r="Z313" s="52"/>
      <c r="AA313" s="30"/>
    </row>
    <row r="314" spans="1:27" ht="13.2" x14ac:dyDescent="0.25">
      <c r="A314" s="78"/>
      <c r="B314" s="26"/>
      <c r="C314" s="26"/>
      <c r="D314" s="27"/>
      <c r="E314" s="28"/>
      <c r="F314" s="27"/>
      <c r="G314" s="28"/>
      <c r="H314" s="29"/>
      <c r="I314" s="29"/>
      <c r="J314" s="30"/>
      <c r="K314" s="30"/>
      <c r="L314" s="28"/>
      <c r="M314" s="31"/>
      <c r="N314" s="28"/>
      <c r="O314" s="26"/>
      <c r="P314" s="28"/>
      <c r="Q314" s="29"/>
      <c r="R314" s="29"/>
      <c r="S314" s="50"/>
      <c r="T314" s="50"/>
      <c r="U314" s="50"/>
      <c r="V314" s="50"/>
      <c r="W314" s="50"/>
      <c r="X314" s="51"/>
      <c r="Y314" s="52"/>
      <c r="Z314" s="52"/>
      <c r="AA314" s="30"/>
    </row>
    <row r="315" spans="1:27" ht="13.2" x14ac:dyDescent="0.25">
      <c r="A315" s="78"/>
      <c r="B315" s="26"/>
      <c r="C315" s="26"/>
      <c r="D315" s="27"/>
      <c r="E315" s="28"/>
      <c r="F315" s="27"/>
      <c r="G315" s="28"/>
      <c r="H315" s="29"/>
      <c r="I315" s="29"/>
      <c r="J315" s="30"/>
      <c r="K315" s="30"/>
      <c r="L315" s="28"/>
      <c r="M315" s="31"/>
      <c r="N315" s="28"/>
      <c r="O315" s="26"/>
      <c r="P315" s="28"/>
      <c r="Q315" s="29"/>
      <c r="R315" s="29"/>
      <c r="S315" s="50"/>
      <c r="T315" s="50"/>
      <c r="U315" s="50"/>
      <c r="V315" s="50"/>
      <c r="W315" s="50"/>
      <c r="X315" s="51"/>
      <c r="Y315" s="52"/>
      <c r="Z315" s="52"/>
      <c r="AA315" s="30"/>
    </row>
    <row r="316" spans="1:27" ht="13.2" x14ac:dyDescent="0.25">
      <c r="A316" s="78"/>
      <c r="B316" s="26"/>
      <c r="C316" s="26"/>
      <c r="D316" s="27"/>
      <c r="E316" s="28"/>
      <c r="F316" s="27"/>
      <c r="G316" s="28"/>
      <c r="H316" s="29"/>
      <c r="I316" s="29"/>
      <c r="J316" s="30"/>
      <c r="K316" s="30"/>
      <c r="L316" s="28"/>
      <c r="M316" s="31"/>
      <c r="N316" s="28"/>
      <c r="O316" s="26"/>
      <c r="P316" s="28"/>
      <c r="Q316" s="29"/>
      <c r="R316" s="29"/>
      <c r="S316" s="50"/>
      <c r="T316" s="50"/>
      <c r="U316" s="50"/>
      <c r="V316" s="50"/>
      <c r="W316" s="50"/>
      <c r="X316" s="51"/>
      <c r="Y316" s="52"/>
      <c r="Z316" s="52"/>
      <c r="AA316" s="30"/>
    </row>
    <row r="317" spans="1:27" ht="13.2" x14ac:dyDescent="0.25">
      <c r="A317" s="78"/>
      <c r="B317" s="26"/>
      <c r="C317" s="26"/>
      <c r="D317" s="27"/>
      <c r="E317" s="28"/>
      <c r="F317" s="27"/>
      <c r="G317" s="28"/>
      <c r="H317" s="29"/>
      <c r="I317" s="29"/>
      <c r="J317" s="30"/>
      <c r="K317" s="30"/>
      <c r="L317" s="28"/>
      <c r="M317" s="31"/>
      <c r="N317" s="28"/>
      <c r="O317" s="26"/>
      <c r="P317" s="28"/>
      <c r="Q317" s="29"/>
      <c r="R317" s="29"/>
      <c r="S317" s="50"/>
      <c r="T317" s="50"/>
      <c r="U317" s="50"/>
      <c r="V317" s="50"/>
      <c r="W317" s="50"/>
      <c r="X317" s="51"/>
      <c r="Y317" s="52"/>
      <c r="Z317" s="52"/>
      <c r="AA317" s="30"/>
    </row>
    <row r="318" spans="1:27" ht="13.2" x14ac:dyDescent="0.25">
      <c r="A318" s="78"/>
      <c r="B318" s="26"/>
      <c r="C318" s="26"/>
      <c r="D318" s="27"/>
      <c r="E318" s="28"/>
      <c r="F318" s="27"/>
      <c r="G318" s="28"/>
      <c r="H318" s="29"/>
      <c r="I318" s="29"/>
      <c r="J318" s="30"/>
      <c r="K318" s="30"/>
      <c r="L318" s="28"/>
      <c r="M318" s="31"/>
      <c r="N318" s="28"/>
      <c r="O318" s="26"/>
      <c r="P318" s="28"/>
      <c r="Q318" s="29"/>
      <c r="R318" s="29"/>
      <c r="S318" s="50"/>
      <c r="T318" s="50"/>
      <c r="U318" s="50"/>
      <c r="V318" s="50"/>
      <c r="W318" s="50"/>
      <c r="X318" s="51"/>
      <c r="Y318" s="52"/>
      <c r="Z318" s="52"/>
      <c r="AA318" s="30"/>
    </row>
  </sheetData>
  <conditionalFormatting sqref="J1:K1 J3:K4 J9:K10 J12:K16 J18:J23 K18:K318 J25:J318">
    <cfRule type="cellIs" dxfId="3" priority="1" operator="lessThan">
      <formula>0</formula>
    </cfRule>
  </conditionalFormatting>
  <conditionalFormatting sqref="N1 N3:N4 N9:N10 N12:N16 N18:N23 N25:N82 N84:N318">
    <cfRule type="cellIs" dxfId="2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A793"/>
  <sheetViews>
    <sheetView workbookViewId="0">
      <pane ySplit="1" topLeftCell="A2" activePane="bottomLeft" state="frozen"/>
      <selection pane="bottomLeft" activeCell="A708" sqref="A708:XFD708"/>
    </sheetView>
  </sheetViews>
  <sheetFormatPr defaultColWidth="12.6640625" defaultRowHeight="15.75" customHeight="1" x14ac:dyDescent="0.25"/>
  <cols>
    <col min="1" max="1" width="11.21875" customWidth="1"/>
    <col min="2" max="2" width="7.44140625" customWidth="1"/>
    <col min="3" max="3" width="7" customWidth="1"/>
    <col min="4" max="4" width="7.6640625" customWidth="1"/>
    <col min="5" max="5" width="7.44140625" customWidth="1"/>
    <col min="6" max="6" width="5.6640625" customWidth="1"/>
    <col min="7" max="7" width="11.5546875" customWidth="1"/>
    <col min="8" max="8" width="5.33203125" customWidth="1"/>
    <col min="9" max="10" width="15.109375" customWidth="1"/>
    <col min="11" max="11" width="12.109375" customWidth="1"/>
    <col min="12" max="12" width="7" customWidth="1"/>
    <col min="13" max="13" width="6.6640625" customWidth="1"/>
    <col min="14" max="14" width="8.44140625" customWidth="1"/>
    <col min="15" max="15" width="7.21875" customWidth="1"/>
    <col min="16" max="16" width="6.5546875" customWidth="1"/>
    <col min="17" max="17" width="4.5546875" customWidth="1"/>
    <col min="18" max="18" width="7" customWidth="1"/>
    <col min="19" max="19" width="6.44140625" customWidth="1"/>
    <col min="20" max="21" width="7.77734375" customWidth="1"/>
    <col min="22" max="26" width="7.109375" customWidth="1"/>
    <col min="27" max="27" width="4.6640625" customWidth="1"/>
  </cols>
  <sheetData>
    <row r="1" spans="1:27" ht="13.2" x14ac:dyDescent="0.25">
      <c r="A1" s="23" t="s">
        <v>152</v>
      </c>
      <c r="B1" s="19" t="s">
        <v>153</v>
      </c>
      <c r="C1" s="19" t="s">
        <v>123</v>
      </c>
      <c r="D1" s="19" t="s">
        <v>64</v>
      </c>
      <c r="E1" s="20" t="s">
        <v>68</v>
      </c>
      <c r="F1" s="19" t="s">
        <v>71</v>
      </c>
      <c r="G1" s="20" t="s">
        <v>124</v>
      </c>
      <c r="H1" s="19" t="s">
        <v>77</v>
      </c>
      <c r="I1" s="106" t="s">
        <v>154</v>
      </c>
      <c r="J1" s="107" t="s">
        <v>155</v>
      </c>
      <c r="K1" s="107" t="s">
        <v>156</v>
      </c>
      <c r="L1" s="21" t="s">
        <v>79</v>
      </c>
      <c r="M1" s="19" t="s">
        <v>82</v>
      </c>
      <c r="N1" s="22" t="s">
        <v>125</v>
      </c>
      <c r="O1" s="22" t="s">
        <v>126</v>
      </c>
      <c r="P1" s="19" t="s">
        <v>127</v>
      </c>
      <c r="Q1" s="21" t="s">
        <v>128</v>
      </c>
      <c r="R1" s="23" t="s">
        <v>97</v>
      </c>
      <c r="S1" s="108" t="s">
        <v>107</v>
      </c>
      <c r="T1" s="23" t="s">
        <v>110</v>
      </c>
      <c r="U1" s="23" t="s">
        <v>113</v>
      </c>
      <c r="V1" s="21" t="s">
        <v>130</v>
      </c>
      <c r="W1" s="21" t="s">
        <v>131</v>
      </c>
      <c r="X1" s="21" t="s">
        <v>132</v>
      </c>
      <c r="Y1" s="21" t="s">
        <v>133</v>
      </c>
      <c r="Z1" s="21" t="s">
        <v>134</v>
      </c>
      <c r="AA1" s="24"/>
    </row>
    <row r="2" spans="1:27" ht="15.75" customHeight="1" x14ac:dyDescent="0.3">
      <c r="A2" s="109">
        <v>43558</v>
      </c>
      <c r="B2" s="110" t="s">
        <v>157</v>
      </c>
      <c r="C2" s="110">
        <v>0.42083333333333334</v>
      </c>
      <c r="D2" s="58">
        <v>45.4</v>
      </c>
      <c r="E2" s="74">
        <v>81.5</v>
      </c>
      <c r="F2" s="58">
        <v>9.75</v>
      </c>
      <c r="G2" s="74">
        <v>93.1</v>
      </c>
      <c r="H2" s="58">
        <v>6.32</v>
      </c>
      <c r="I2" s="13"/>
      <c r="J2" s="111">
        <v>41.607222</v>
      </c>
      <c r="K2" s="111">
        <v>-70.522751999999997</v>
      </c>
      <c r="L2" s="46">
        <v>2.5979999999999999</v>
      </c>
      <c r="M2" s="45">
        <v>0.88700000000000001</v>
      </c>
      <c r="N2" s="52">
        <v>0.74594069299999999</v>
      </c>
      <c r="O2" s="44">
        <v>1.5937947000000001E-2</v>
      </c>
      <c r="P2" s="45">
        <v>5.4827000000000004</v>
      </c>
      <c r="Q2" s="46">
        <v>0.68799999999999994</v>
      </c>
      <c r="R2" s="58">
        <f t="shared" ref="R2:R3" si="0">M2-(N2+O2)</f>
        <v>0.12512136000000007</v>
      </c>
      <c r="S2" s="112">
        <v>2.3185185185185095</v>
      </c>
      <c r="T2" s="46">
        <v>0.43140000000000001</v>
      </c>
      <c r="U2" s="46">
        <v>4.5199999999999997E-2</v>
      </c>
      <c r="V2" s="113">
        <v>4.7E-2</v>
      </c>
      <c r="W2" s="113">
        <v>8.9999999999999993E-3</v>
      </c>
      <c r="X2" s="113">
        <v>6.0000000000000001E-3</v>
      </c>
      <c r="Y2" s="113">
        <v>5.0000000000000001E-3</v>
      </c>
      <c r="Z2" s="113">
        <v>4.0000000000000001E-3</v>
      </c>
      <c r="AA2" s="113"/>
    </row>
    <row r="3" spans="1:27" ht="15.75" customHeight="1" x14ac:dyDescent="0.3">
      <c r="A3" s="109">
        <v>43558</v>
      </c>
      <c r="B3" s="110" t="s">
        <v>158</v>
      </c>
      <c r="C3" s="110">
        <v>0.42638888888888887</v>
      </c>
      <c r="D3" s="58">
        <v>44.8</v>
      </c>
      <c r="E3" s="74">
        <v>77.900000000000006</v>
      </c>
      <c r="F3" s="58">
        <v>9.43</v>
      </c>
      <c r="G3" s="74">
        <v>118</v>
      </c>
      <c r="H3" s="58">
        <v>7.98</v>
      </c>
      <c r="I3" s="13"/>
      <c r="J3" s="111">
        <v>41.605505999999998</v>
      </c>
      <c r="K3" s="111">
        <v>-70.522893999999994</v>
      </c>
      <c r="L3" s="114">
        <v>4.2670000000000003</v>
      </c>
      <c r="M3" s="41">
        <v>1.0469999999999999</v>
      </c>
      <c r="N3" s="52">
        <v>0.93424386699999995</v>
      </c>
      <c r="O3" s="115">
        <v>6.7063953999999995E-2</v>
      </c>
      <c r="P3" s="41">
        <v>7.7129000000000003</v>
      </c>
      <c r="Q3" s="114">
        <v>0.628</v>
      </c>
      <c r="R3" s="58">
        <f t="shared" si="0"/>
        <v>4.5692178999999999E-2</v>
      </c>
      <c r="S3" s="112" t="s">
        <v>142</v>
      </c>
      <c r="T3" s="114">
        <v>0.43669999999999998</v>
      </c>
      <c r="U3" s="114">
        <v>3.6700000000000003E-2</v>
      </c>
      <c r="V3" s="113">
        <v>0.19900000000000001</v>
      </c>
      <c r="W3" s="113">
        <v>4.3999999999999997E-2</v>
      </c>
      <c r="X3" s="113">
        <v>2.4E-2</v>
      </c>
      <c r="Y3" s="113">
        <v>2.1000000000000001E-2</v>
      </c>
      <c r="Z3" s="113">
        <v>1.6E-2</v>
      </c>
      <c r="AA3" s="116"/>
    </row>
    <row r="4" spans="1:27" ht="15.75" customHeight="1" x14ac:dyDescent="0.3">
      <c r="A4" s="109">
        <v>43558</v>
      </c>
      <c r="B4" s="110" t="s">
        <v>159</v>
      </c>
      <c r="C4" s="110">
        <v>0.3972222222222222</v>
      </c>
      <c r="D4" s="58">
        <v>46.9</v>
      </c>
      <c r="E4" s="74">
        <v>77.7</v>
      </c>
      <c r="F4" s="58">
        <v>9.1199999999999992</v>
      </c>
      <c r="G4" s="74">
        <v>140.19999999999999</v>
      </c>
      <c r="H4" s="58">
        <v>6.21</v>
      </c>
      <c r="I4" s="13"/>
      <c r="J4" s="111">
        <v>41.605535000000003</v>
      </c>
      <c r="K4" s="111">
        <v>-70.522666000000001</v>
      </c>
      <c r="L4" s="114">
        <v>3.7440000000000002</v>
      </c>
      <c r="M4" s="41">
        <v>1.8859999999999999</v>
      </c>
      <c r="N4" s="52">
        <v>1.9849724070000001</v>
      </c>
      <c r="O4" s="115">
        <v>1.7053859000000001E-2</v>
      </c>
      <c r="P4" s="41">
        <v>4.4652000000000003</v>
      </c>
      <c r="Q4" s="114">
        <v>0.68899999999999995</v>
      </c>
      <c r="R4" s="77">
        <v>0</v>
      </c>
      <c r="S4" s="112">
        <v>1.7324999999999946</v>
      </c>
      <c r="T4" s="114">
        <v>0.4476</v>
      </c>
      <c r="U4" s="114">
        <v>3.9699999999999999E-2</v>
      </c>
      <c r="V4" s="113">
        <v>0.14099999999999999</v>
      </c>
      <c r="W4" s="113">
        <v>2.9000000000000001E-2</v>
      </c>
      <c r="X4" s="113">
        <v>1.6E-2</v>
      </c>
      <c r="Y4" s="113">
        <v>1.4E-2</v>
      </c>
      <c r="Z4" s="113">
        <v>1.0999999999999999E-2</v>
      </c>
      <c r="AA4" s="117"/>
    </row>
    <row r="5" spans="1:27" ht="15.75" customHeight="1" x14ac:dyDescent="0.3">
      <c r="A5" s="109">
        <v>43558</v>
      </c>
      <c r="B5" s="110" t="s">
        <v>160</v>
      </c>
      <c r="C5" s="110">
        <v>0.4</v>
      </c>
      <c r="D5" s="58">
        <v>45.3</v>
      </c>
      <c r="E5" s="74">
        <v>78.2</v>
      </c>
      <c r="F5" s="58">
        <v>9.4</v>
      </c>
      <c r="G5" s="74">
        <v>127.5</v>
      </c>
      <c r="H5" s="58">
        <v>6.91</v>
      </c>
      <c r="I5" s="13"/>
      <c r="J5" s="111">
        <v>41.604920999999997</v>
      </c>
      <c r="K5" s="111">
        <v>-70.523065000000003</v>
      </c>
      <c r="L5" s="46">
        <v>4.2859999999999996</v>
      </c>
      <c r="M5" s="45">
        <v>1.2589999999999999</v>
      </c>
      <c r="N5" s="52">
        <v>1.185202093</v>
      </c>
      <c r="O5" s="44">
        <v>6.7407659999999994E-2</v>
      </c>
      <c r="P5" s="45">
        <v>6.9901999999999997</v>
      </c>
      <c r="Q5" s="46">
        <v>0.89900000000000002</v>
      </c>
      <c r="R5" s="58">
        <f>M5-(N5+O5)</f>
        <v>6.3902469999999045E-3</v>
      </c>
      <c r="S5" s="112">
        <v>1.455587392550151</v>
      </c>
      <c r="T5" s="46">
        <v>0.47470000000000001</v>
      </c>
      <c r="U5" s="46">
        <v>5.7799999999999997E-2</v>
      </c>
      <c r="V5" s="113">
        <v>0.20100000000000001</v>
      </c>
      <c r="W5" s="113">
        <v>4.3999999999999997E-2</v>
      </c>
      <c r="X5" s="113">
        <v>2.4E-2</v>
      </c>
      <c r="Y5" s="113">
        <v>2.1000000000000001E-2</v>
      </c>
      <c r="Z5" s="113">
        <v>1.4999999999999999E-2</v>
      </c>
      <c r="AA5" s="113"/>
    </row>
    <row r="6" spans="1:27" ht="15.75" customHeight="1" x14ac:dyDescent="0.3">
      <c r="A6" s="109">
        <v>43558</v>
      </c>
      <c r="B6" s="110" t="s">
        <v>161</v>
      </c>
      <c r="C6" s="110">
        <v>0.43888888888888888</v>
      </c>
      <c r="D6" s="58">
        <v>46.3</v>
      </c>
      <c r="E6" s="74">
        <v>83.3</v>
      </c>
      <c r="F6" s="58">
        <v>9.8699999999999992</v>
      </c>
      <c r="G6" s="74">
        <v>133.6</v>
      </c>
      <c r="H6" s="58">
        <v>5.94</v>
      </c>
      <c r="I6" s="13"/>
      <c r="J6" s="111">
        <v>41.600113999999998</v>
      </c>
      <c r="K6" s="111">
        <v>-70.525084000000007</v>
      </c>
      <c r="L6" s="46">
        <v>3.6080000000000001</v>
      </c>
      <c r="M6" s="45">
        <v>1.5389999999999999</v>
      </c>
      <c r="N6" s="52">
        <v>1.6403396349999999</v>
      </c>
      <c r="O6" s="44">
        <v>3.2656325E-2</v>
      </c>
      <c r="P6" s="45">
        <v>5.3989000000000003</v>
      </c>
      <c r="Q6" s="46">
        <v>0.92800000000000005</v>
      </c>
      <c r="R6" s="77">
        <v>0</v>
      </c>
      <c r="S6" s="112">
        <v>1.9278350515463818</v>
      </c>
      <c r="T6" s="46">
        <v>0.59689999999999999</v>
      </c>
      <c r="U6" s="46">
        <v>5.8299999999999998E-2</v>
      </c>
      <c r="V6" s="113">
        <v>0.14899999999999999</v>
      </c>
      <c r="W6" s="113">
        <v>3.2000000000000001E-2</v>
      </c>
      <c r="X6" s="113">
        <v>1.7999999999999999E-2</v>
      </c>
      <c r="Y6" s="113">
        <v>1.6E-2</v>
      </c>
      <c r="Z6" s="113">
        <v>1.2E-2</v>
      </c>
      <c r="AA6" s="113"/>
    </row>
    <row r="7" spans="1:27" ht="15.75" customHeight="1" x14ac:dyDescent="0.3">
      <c r="A7" s="109">
        <v>43558</v>
      </c>
      <c r="B7" s="110" t="s">
        <v>162</v>
      </c>
      <c r="C7" s="110">
        <v>0.44791666666666669</v>
      </c>
      <c r="D7" s="58">
        <v>45.9</v>
      </c>
      <c r="E7" s="74">
        <v>85.1</v>
      </c>
      <c r="F7" s="58">
        <v>10.14</v>
      </c>
      <c r="G7" s="74">
        <v>124.8</v>
      </c>
      <c r="H7" s="58">
        <v>5.56</v>
      </c>
      <c r="I7" s="13"/>
      <c r="J7" s="111">
        <v>41.597726999999999</v>
      </c>
      <c r="K7" s="111">
        <v>-70.525019</v>
      </c>
      <c r="L7" s="46">
        <v>3.9910000000000001</v>
      </c>
      <c r="M7" s="45">
        <v>1.327</v>
      </c>
      <c r="N7" s="52">
        <v>1.2914741620000001</v>
      </c>
      <c r="O7" s="44">
        <v>6.8418560000000003E-2</v>
      </c>
      <c r="P7" s="45">
        <v>6.5031999999999996</v>
      </c>
      <c r="Q7" s="46">
        <v>1.103</v>
      </c>
      <c r="R7" s="77">
        <v>0</v>
      </c>
      <c r="S7" s="112">
        <v>1.2521739130434795</v>
      </c>
      <c r="T7" s="46">
        <v>0.41270000000000001</v>
      </c>
      <c r="U7" s="46">
        <v>3.6400000000000002E-2</v>
      </c>
      <c r="V7" s="113">
        <v>0.161</v>
      </c>
      <c r="W7" s="113">
        <v>3.4000000000000002E-2</v>
      </c>
      <c r="X7" s="113">
        <v>1.9E-2</v>
      </c>
      <c r="Y7" s="113">
        <v>1.6E-2</v>
      </c>
      <c r="Z7" s="113">
        <v>1.2E-2</v>
      </c>
      <c r="AA7" s="113"/>
    </row>
    <row r="8" spans="1:27" ht="15.75" customHeight="1" x14ac:dyDescent="0.3">
      <c r="A8" s="109">
        <v>43558</v>
      </c>
      <c r="B8" s="110" t="s">
        <v>163</v>
      </c>
      <c r="C8" s="110">
        <v>0.45833333333333331</v>
      </c>
      <c r="D8" s="58">
        <v>45.8</v>
      </c>
      <c r="E8" s="74">
        <v>89.9</v>
      </c>
      <c r="F8" s="58">
        <v>10.119999999999999</v>
      </c>
      <c r="G8" s="74">
        <v>123.5</v>
      </c>
      <c r="H8" s="58">
        <v>5.39</v>
      </c>
      <c r="I8" s="13"/>
      <c r="J8" s="111">
        <v>41.596144000000002</v>
      </c>
      <c r="K8" s="111">
        <v>-70.525194999999997</v>
      </c>
      <c r="L8" s="46">
        <v>4.4059999999999997</v>
      </c>
      <c r="M8" s="45">
        <v>1.3580000000000001</v>
      </c>
      <c r="N8" s="52">
        <v>1.284526625</v>
      </c>
      <c r="O8" s="44">
        <v>3.9670946999999998E-2</v>
      </c>
      <c r="P8" s="45">
        <v>5.5911999999999997</v>
      </c>
      <c r="Q8" s="46">
        <v>1.1319999999999999</v>
      </c>
      <c r="R8" s="58">
        <f t="shared" ref="R8:R9" si="1">M8-(N8+O8)</f>
        <v>3.3802427999999995E-2</v>
      </c>
      <c r="S8" s="112">
        <v>1.4879120879120871</v>
      </c>
      <c r="T8" s="46">
        <v>0.47199999999999998</v>
      </c>
      <c r="U8" s="46">
        <v>4.1500000000000002E-2</v>
      </c>
      <c r="V8" s="113">
        <v>0.16400000000000001</v>
      </c>
      <c r="W8" s="113">
        <v>3.5000000000000003E-2</v>
      </c>
      <c r="X8" s="113">
        <v>1.9E-2</v>
      </c>
      <c r="Y8" s="113">
        <v>1.7000000000000001E-2</v>
      </c>
      <c r="Z8" s="113">
        <v>1.2E-2</v>
      </c>
      <c r="AA8" s="113"/>
    </row>
    <row r="9" spans="1:27" ht="15.75" customHeight="1" x14ac:dyDescent="0.3">
      <c r="A9" s="109">
        <v>43558</v>
      </c>
      <c r="B9" s="110" t="s">
        <v>164</v>
      </c>
      <c r="C9" s="110">
        <v>0.46875</v>
      </c>
      <c r="D9" s="58">
        <v>46.1</v>
      </c>
      <c r="E9" s="74">
        <v>92.1</v>
      </c>
      <c r="F9" s="58">
        <v>10.91</v>
      </c>
      <c r="G9" s="74">
        <v>134</v>
      </c>
      <c r="H9" s="58">
        <v>5.92</v>
      </c>
      <c r="I9" s="13"/>
      <c r="J9" s="111">
        <v>41.591911000000003</v>
      </c>
      <c r="K9" s="111">
        <v>-70.524642</v>
      </c>
      <c r="L9" s="46">
        <v>2.3860000000000001</v>
      </c>
      <c r="M9" s="45">
        <v>1.496</v>
      </c>
      <c r="N9" s="52">
        <v>1.473180538</v>
      </c>
      <c r="O9" s="44">
        <v>1.6454488999999999E-2</v>
      </c>
      <c r="P9" s="45">
        <v>4.0960999999999999</v>
      </c>
      <c r="Q9" s="46">
        <v>1.464</v>
      </c>
      <c r="R9" s="58">
        <f t="shared" si="1"/>
        <v>6.3649729999999405E-3</v>
      </c>
      <c r="S9" s="112">
        <v>2.1126436781609126</v>
      </c>
      <c r="T9" s="46">
        <v>0.49280000000000002</v>
      </c>
      <c r="U9" s="46">
        <v>3.85E-2</v>
      </c>
      <c r="V9" s="113">
        <v>6.0999999999999999E-2</v>
      </c>
      <c r="W9" s="113">
        <v>1.2999999999999999E-2</v>
      </c>
      <c r="X9" s="113">
        <v>8.0000000000000002E-3</v>
      </c>
      <c r="Y9" s="113">
        <v>7.0000000000000001E-3</v>
      </c>
      <c r="Z9" s="113">
        <v>5.0000000000000001E-3</v>
      </c>
      <c r="AA9" s="113"/>
    </row>
    <row r="10" spans="1:27" ht="15.75" customHeight="1" x14ac:dyDescent="0.3">
      <c r="A10" s="109">
        <v>43558</v>
      </c>
      <c r="B10" s="110" t="s">
        <v>165</v>
      </c>
      <c r="C10" s="110">
        <v>0.48958333333333331</v>
      </c>
      <c r="D10" s="58">
        <v>47.3</v>
      </c>
      <c r="E10" s="74">
        <v>85.9</v>
      </c>
      <c r="F10" s="58">
        <v>10.029999999999999</v>
      </c>
      <c r="G10" s="74">
        <v>122.1</v>
      </c>
      <c r="H10" s="58">
        <v>6.05</v>
      </c>
      <c r="I10" s="13"/>
      <c r="J10" s="111">
        <v>41.589210000000001</v>
      </c>
      <c r="K10" s="111">
        <v>-70.525225000000006</v>
      </c>
      <c r="L10" s="46">
        <v>2.37</v>
      </c>
      <c r="M10" s="45">
        <v>1.214</v>
      </c>
      <c r="N10" s="52">
        <v>1.19084481</v>
      </c>
      <c r="O10" s="44">
        <v>4.0251338999999997E-2</v>
      </c>
      <c r="P10" s="45">
        <v>8.6776</v>
      </c>
      <c r="Q10" s="46">
        <v>1.73</v>
      </c>
      <c r="R10" s="77">
        <v>0</v>
      </c>
      <c r="S10" s="112">
        <v>1.5661016949152535</v>
      </c>
      <c r="T10" s="46">
        <v>0.37280000000000002</v>
      </c>
      <c r="U10" s="46">
        <v>3.2000000000000001E-2</v>
      </c>
      <c r="V10" s="113">
        <v>6.4000000000000001E-2</v>
      </c>
      <c r="W10" s="113">
        <v>1.4E-2</v>
      </c>
      <c r="X10" s="113">
        <v>8.0000000000000002E-3</v>
      </c>
      <c r="Y10" s="113">
        <v>7.0000000000000001E-3</v>
      </c>
      <c r="Z10" s="113">
        <v>6.0000000000000001E-3</v>
      </c>
      <c r="AA10" s="113"/>
    </row>
    <row r="11" spans="1:27" ht="15.75" customHeight="1" x14ac:dyDescent="0.3">
      <c r="A11" s="109">
        <v>43565</v>
      </c>
      <c r="B11" s="110" t="s">
        <v>157</v>
      </c>
      <c r="C11" s="110">
        <v>0.36666666666666664</v>
      </c>
      <c r="D11" s="42">
        <v>46.9</v>
      </c>
      <c r="E11" s="118">
        <v>84</v>
      </c>
      <c r="F11" s="42">
        <v>9.89</v>
      </c>
      <c r="G11" s="118">
        <v>120.7</v>
      </c>
      <c r="H11" s="42">
        <v>5.56</v>
      </c>
      <c r="I11" s="13"/>
      <c r="J11" s="111">
        <v>41.607222</v>
      </c>
      <c r="K11" s="111">
        <v>-70.522751999999997</v>
      </c>
      <c r="L11" s="46">
        <v>2.625</v>
      </c>
      <c r="M11" s="45">
        <v>0.78800000000000003</v>
      </c>
      <c r="N11" s="52">
        <v>0.68087408400000005</v>
      </c>
      <c r="O11" s="44">
        <v>6.8028353E-2</v>
      </c>
      <c r="P11" s="45">
        <v>3.6059999999999999</v>
      </c>
      <c r="Q11" s="46">
        <v>1.32</v>
      </c>
      <c r="R11" s="58">
        <f t="shared" ref="R11:R12" si="2">M11-(N11+O11)</f>
        <v>3.9097563000000002E-2</v>
      </c>
      <c r="S11" s="112">
        <v>2.2539325842696631</v>
      </c>
      <c r="T11" s="46">
        <v>0.33779999999999999</v>
      </c>
      <c r="U11" s="46">
        <v>2.5999999999999999E-2</v>
      </c>
      <c r="V11" s="113">
        <v>3.2000000000000001E-2</v>
      </c>
      <c r="W11" s="113">
        <v>5.0000000000000001E-3</v>
      </c>
      <c r="X11" s="113">
        <v>3.0000000000000001E-3</v>
      </c>
      <c r="Y11" s="113">
        <v>2E-3</v>
      </c>
      <c r="Z11" s="113">
        <v>2E-3</v>
      </c>
      <c r="AA11" s="113"/>
    </row>
    <row r="12" spans="1:27" ht="15.75" customHeight="1" x14ac:dyDescent="0.3">
      <c r="A12" s="109">
        <v>43565</v>
      </c>
      <c r="B12" s="110" t="s">
        <v>158</v>
      </c>
      <c r="C12" s="110">
        <v>0.37986111111111109</v>
      </c>
      <c r="D12" s="42">
        <v>46.9</v>
      </c>
      <c r="E12" s="118">
        <v>63</v>
      </c>
      <c r="F12" s="42">
        <v>7.42</v>
      </c>
      <c r="G12" s="118">
        <v>138.1</v>
      </c>
      <c r="H12" s="42">
        <v>5.37</v>
      </c>
      <c r="I12" s="13"/>
      <c r="J12" s="111">
        <v>41.605505999999998</v>
      </c>
      <c r="K12" s="111">
        <v>-70.522893999999994</v>
      </c>
      <c r="L12" s="46">
        <v>3.202</v>
      </c>
      <c r="M12" s="45">
        <v>1.1419999999999999</v>
      </c>
      <c r="N12" s="52">
        <v>1.0393783059999999</v>
      </c>
      <c r="O12" s="44">
        <v>6.7407659999999994E-2</v>
      </c>
      <c r="P12" s="45">
        <v>5.8765999999999998</v>
      </c>
      <c r="Q12" s="46">
        <v>1.4990000000000001</v>
      </c>
      <c r="R12" s="58">
        <f t="shared" si="2"/>
        <v>3.5214034000000005E-2</v>
      </c>
      <c r="S12" s="112">
        <v>0</v>
      </c>
      <c r="T12" s="46">
        <v>0.46800000000000003</v>
      </c>
      <c r="U12" s="46">
        <v>6.1499999999999999E-2</v>
      </c>
      <c r="V12" s="113">
        <v>0.111</v>
      </c>
      <c r="W12" s="113">
        <v>2.3E-2</v>
      </c>
      <c r="X12" s="113">
        <v>1.2999999999999999E-2</v>
      </c>
      <c r="Y12" s="113">
        <v>1.0999999999999999E-2</v>
      </c>
      <c r="Z12" s="113">
        <v>8.0000000000000002E-3</v>
      </c>
      <c r="AA12" s="113"/>
    </row>
    <row r="13" spans="1:27" ht="15.75" customHeight="1" x14ac:dyDescent="0.3">
      <c r="A13" s="109">
        <v>43565</v>
      </c>
      <c r="B13" s="110" t="s">
        <v>159</v>
      </c>
      <c r="C13" s="110">
        <v>0.3840277777777778</v>
      </c>
      <c r="D13" s="42">
        <v>49.3</v>
      </c>
      <c r="E13" s="118">
        <v>72.7</v>
      </c>
      <c r="F13" s="42">
        <v>8.27</v>
      </c>
      <c r="G13" s="118">
        <v>171.7</v>
      </c>
      <c r="H13" s="42">
        <v>4.84</v>
      </c>
      <c r="I13" s="13"/>
      <c r="J13" s="111">
        <v>41.605535000000003</v>
      </c>
      <c r="K13" s="111">
        <v>-70.522666000000001</v>
      </c>
      <c r="L13" s="46">
        <v>1.87</v>
      </c>
      <c r="M13" s="45">
        <v>2.4049999999999998</v>
      </c>
      <c r="N13" s="52">
        <v>2.4080014749999998</v>
      </c>
      <c r="O13" s="44">
        <v>6.9465852999999994E-2</v>
      </c>
      <c r="P13" s="45">
        <v>3.0632000000000001</v>
      </c>
      <c r="Q13" s="46">
        <v>1.4890000000000001</v>
      </c>
      <c r="R13" s="77">
        <v>0</v>
      </c>
      <c r="S13" s="112">
        <v>1.3485148514851433</v>
      </c>
      <c r="T13" s="46">
        <v>0.43559999999999999</v>
      </c>
      <c r="U13" s="46">
        <v>2.98E-2</v>
      </c>
      <c r="V13" s="113">
        <v>3.5999999999999997E-2</v>
      </c>
      <c r="W13" s="113">
        <v>5.0000000000000001E-3</v>
      </c>
      <c r="X13" s="113">
        <v>3.0000000000000001E-3</v>
      </c>
      <c r="Y13" s="113">
        <v>3.0000000000000001E-3</v>
      </c>
      <c r="Z13" s="113">
        <v>2E-3</v>
      </c>
      <c r="AA13" s="113"/>
    </row>
    <row r="14" spans="1:27" ht="15.75" customHeight="1" x14ac:dyDescent="0.3">
      <c r="A14" s="109">
        <v>43565</v>
      </c>
      <c r="B14" s="110" t="s">
        <v>160</v>
      </c>
      <c r="C14" s="110">
        <v>0.38680555555555557</v>
      </c>
      <c r="D14" s="42">
        <v>47.8</v>
      </c>
      <c r="E14" s="118">
        <v>71.8</v>
      </c>
      <c r="F14" s="42">
        <v>8.34</v>
      </c>
      <c r="G14" s="118">
        <v>152.4</v>
      </c>
      <c r="H14" s="42">
        <v>5.13</v>
      </c>
      <c r="I14" s="13"/>
      <c r="J14" s="111">
        <v>41.604920999999997</v>
      </c>
      <c r="K14" s="111">
        <v>-70.523065000000003</v>
      </c>
      <c r="L14" s="46">
        <v>2.524</v>
      </c>
      <c r="M14" s="45">
        <v>1.5629999999999999</v>
      </c>
      <c r="N14" s="52">
        <v>1.573680862</v>
      </c>
      <c r="O14" s="44">
        <v>6.8527738000000005E-2</v>
      </c>
      <c r="P14" s="45">
        <v>4.7412999999999998</v>
      </c>
      <c r="Q14" s="46">
        <v>1.665</v>
      </c>
      <c r="R14" s="77">
        <v>0</v>
      </c>
      <c r="S14" s="112">
        <v>2.194444444444442</v>
      </c>
      <c r="T14" s="46">
        <v>0.63480000000000003</v>
      </c>
      <c r="U14" s="46">
        <v>7.4999999999999997E-2</v>
      </c>
      <c r="V14" s="113">
        <v>0.08</v>
      </c>
      <c r="W14" s="113">
        <v>1.6E-2</v>
      </c>
      <c r="X14" s="113">
        <v>8.9999999999999993E-3</v>
      </c>
      <c r="Y14" s="113">
        <v>7.0000000000000001E-3</v>
      </c>
      <c r="Z14" s="113">
        <v>5.0000000000000001E-3</v>
      </c>
      <c r="AA14" s="113"/>
    </row>
    <row r="15" spans="1:27" ht="15.75" customHeight="1" x14ac:dyDescent="0.3">
      <c r="A15" s="109">
        <v>43565</v>
      </c>
      <c r="B15" s="110" t="s">
        <v>161</v>
      </c>
      <c r="C15" s="110">
        <v>0.4</v>
      </c>
      <c r="D15" s="42">
        <v>48.2</v>
      </c>
      <c r="E15" s="118">
        <v>81.400000000000006</v>
      </c>
      <c r="F15" s="42">
        <v>9.41</v>
      </c>
      <c r="G15" s="118">
        <v>145.80000000000001</v>
      </c>
      <c r="H15" s="42">
        <v>5.23</v>
      </c>
      <c r="I15" s="13"/>
      <c r="J15" s="111">
        <v>41.600113999999998</v>
      </c>
      <c r="K15" s="111">
        <v>-70.525084000000007</v>
      </c>
      <c r="L15" s="46">
        <v>2.11</v>
      </c>
      <c r="M15" s="45">
        <v>1.8540000000000001</v>
      </c>
      <c r="N15" s="52">
        <v>1.8529835160000001</v>
      </c>
      <c r="O15" s="44">
        <v>3.4760699999999999E-2</v>
      </c>
      <c r="P15" s="45">
        <v>3.6029</v>
      </c>
      <c r="Q15" s="46">
        <v>1.762</v>
      </c>
      <c r="R15" s="77">
        <v>0</v>
      </c>
      <c r="S15" s="112">
        <v>1.4907563025210091</v>
      </c>
      <c r="T15" s="46">
        <v>0.43909999999999999</v>
      </c>
      <c r="U15" s="46">
        <v>4.6100000000000002E-2</v>
      </c>
      <c r="V15" s="113">
        <v>6.2E-2</v>
      </c>
      <c r="W15" s="113">
        <v>1.2E-2</v>
      </c>
      <c r="X15" s="113">
        <v>7.0000000000000001E-3</v>
      </c>
      <c r="Y15" s="113">
        <v>5.0000000000000001E-3</v>
      </c>
      <c r="Z15" s="113">
        <v>4.0000000000000001E-3</v>
      </c>
      <c r="AA15" s="113"/>
    </row>
    <row r="16" spans="1:27" ht="15.75" customHeight="1" x14ac:dyDescent="0.3">
      <c r="A16" s="109">
        <v>43565</v>
      </c>
      <c r="B16" s="110" t="s">
        <v>162</v>
      </c>
      <c r="C16" s="110">
        <v>0.40694444444444444</v>
      </c>
      <c r="D16" s="42">
        <v>48.4</v>
      </c>
      <c r="E16" s="118">
        <v>83.5</v>
      </c>
      <c r="F16" s="42">
        <v>9.6300000000000008</v>
      </c>
      <c r="G16" s="118">
        <v>145.1</v>
      </c>
      <c r="H16" s="42">
        <v>5.29</v>
      </c>
      <c r="I16" s="13"/>
      <c r="J16" s="111">
        <v>41.597726999999999</v>
      </c>
      <c r="K16" s="111">
        <v>-70.525019</v>
      </c>
      <c r="L16" s="46">
        <v>2.2040000000000002</v>
      </c>
      <c r="M16" s="45">
        <v>1.661</v>
      </c>
      <c r="N16" s="52">
        <v>1.682533498</v>
      </c>
      <c r="O16" s="44">
        <v>6.7082151000000007E-2</v>
      </c>
      <c r="P16" s="45">
        <v>3.6587000000000001</v>
      </c>
      <c r="Q16" s="46">
        <v>1.8460000000000001</v>
      </c>
      <c r="R16" s="77">
        <v>0</v>
      </c>
      <c r="S16" s="112">
        <v>0.95769230769230296</v>
      </c>
      <c r="T16" s="46">
        <v>0.31140000000000001</v>
      </c>
      <c r="U16" s="46">
        <v>6.5799999999999997E-2</v>
      </c>
      <c r="V16" s="113">
        <v>7.0000000000000007E-2</v>
      </c>
      <c r="W16" s="113">
        <v>1.2999999999999999E-2</v>
      </c>
      <c r="X16" s="113">
        <v>8.0000000000000002E-3</v>
      </c>
      <c r="Y16" s="113">
        <v>7.0000000000000001E-3</v>
      </c>
      <c r="Z16" s="113">
        <v>5.0000000000000001E-3</v>
      </c>
      <c r="AA16" s="113"/>
    </row>
    <row r="17" spans="1:27" ht="15.75" customHeight="1" x14ac:dyDescent="0.3">
      <c r="A17" s="109">
        <v>43565</v>
      </c>
      <c r="B17" s="110" t="s">
        <v>163</v>
      </c>
      <c r="C17" s="110">
        <v>0.41666666666666669</v>
      </c>
      <c r="D17" s="42">
        <v>48</v>
      </c>
      <c r="E17" s="118">
        <v>80.7</v>
      </c>
      <c r="F17" s="42">
        <v>9.34</v>
      </c>
      <c r="G17" s="118">
        <v>141.19999999999999</v>
      </c>
      <c r="H17" s="42">
        <v>5.25</v>
      </c>
      <c r="I17" s="13"/>
      <c r="J17" s="111">
        <v>41.596144000000002</v>
      </c>
      <c r="K17" s="111">
        <v>-70.525194999999997</v>
      </c>
      <c r="L17" s="46">
        <v>2.23</v>
      </c>
      <c r="M17" s="45">
        <v>1.679</v>
      </c>
      <c r="N17" s="52">
        <v>1.688039917</v>
      </c>
      <c r="O17" s="44">
        <v>6.7496619999999993E-2</v>
      </c>
      <c r="P17" s="45">
        <v>3.5005000000000002</v>
      </c>
      <c r="Q17" s="46">
        <v>0.29299999999999998</v>
      </c>
      <c r="R17" s="77">
        <v>0</v>
      </c>
      <c r="S17" s="112">
        <v>1.07207207207207</v>
      </c>
      <c r="T17" s="46">
        <v>0.32600000000000001</v>
      </c>
      <c r="U17" s="46">
        <v>4.48E-2</v>
      </c>
      <c r="V17" s="113">
        <v>7.3999999999999996E-2</v>
      </c>
      <c r="W17" s="113">
        <v>1.4999999999999999E-2</v>
      </c>
      <c r="X17" s="113">
        <v>8.9999999999999993E-3</v>
      </c>
      <c r="Y17" s="113">
        <v>7.0000000000000001E-3</v>
      </c>
      <c r="Z17" s="113">
        <v>6.0000000000000001E-3</v>
      </c>
      <c r="AA17" s="113"/>
    </row>
    <row r="18" spans="1:27" ht="15.75" customHeight="1" x14ac:dyDescent="0.3">
      <c r="A18" s="109">
        <v>43565</v>
      </c>
      <c r="B18" s="110" t="s">
        <v>164</v>
      </c>
      <c r="C18" s="110">
        <v>0.4284722222222222</v>
      </c>
      <c r="D18" s="42">
        <v>47.8</v>
      </c>
      <c r="E18" s="118">
        <v>84.1</v>
      </c>
      <c r="F18" s="42">
        <v>9.77</v>
      </c>
      <c r="G18" s="118">
        <v>139.19999999999999</v>
      </c>
      <c r="H18" s="42">
        <v>5.6</v>
      </c>
      <c r="I18" s="13"/>
      <c r="J18" s="111">
        <v>41.591911000000003</v>
      </c>
      <c r="K18" s="111">
        <v>-70.524642</v>
      </c>
      <c r="L18" s="46">
        <v>2.4159999999999999</v>
      </c>
      <c r="M18" s="45">
        <v>1.593</v>
      </c>
      <c r="N18" s="52">
        <v>1.5285536689999999</v>
      </c>
      <c r="O18" s="44">
        <v>6.8228511000000006E-2</v>
      </c>
      <c r="P18" s="45">
        <v>4.1642999999999999</v>
      </c>
      <c r="Q18" s="46">
        <v>0.32400000000000001</v>
      </c>
      <c r="R18" s="77">
        <v>0</v>
      </c>
      <c r="S18" s="112">
        <v>2.524999999999995</v>
      </c>
      <c r="T18" s="46">
        <v>0.7238</v>
      </c>
      <c r="U18" s="46">
        <v>8.77E-2</v>
      </c>
      <c r="V18" s="113">
        <v>7.3999999999999996E-2</v>
      </c>
      <c r="W18" s="113">
        <v>1.4E-2</v>
      </c>
      <c r="X18" s="113">
        <v>8.0000000000000002E-3</v>
      </c>
      <c r="Y18" s="113">
        <v>7.0000000000000001E-3</v>
      </c>
      <c r="Z18" s="113">
        <v>5.0000000000000001E-3</v>
      </c>
      <c r="AA18" s="113"/>
    </row>
    <row r="19" spans="1:27" ht="15.75" customHeight="1" x14ac:dyDescent="0.3">
      <c r="A19" s="109">
        <v>43565</v>
      </c>
      <c r="B19" s="110" t="s">
        <v>165</v>
      </c>
      <c r="C19" s="110">
        <v>0.44027777777777777</v>
      </c>
      <c r="D19" s="42">
        <v>48.8</v>
      </c>
      <c r="E19" s="118">
        <v>78.400000000000006</v>
      </c>
      <c r="F19" s="42">
        <v>8.99</v>
      </c>
      <c r="G19" s="118">
        <v>125.7</v>
      </c>
      <c r="H19" s="42">
        <v>5.8</v>
      </c>
      <c r="I19" s="13"/>
      <c r="J19" s="111">
        <v>41.589210000000001</v>
      </c>
      <c r="K19" s="111">
        <v>-70.525225000000006</v>
      </c>
      <c r="L19" s="46">
        <v>1.974</v>
      </c>
      <c r="M19" s="45">
        <v>1.1910000000000001</v>
      </c>
      <c r="N19" s="52">
        <v>1.183744618</v>
      </c>
      <c r="O19" s="44">
        <v>2.8992047E-2</v>
      </c>
      <c r="P19" s="45">
        <v>9.1366999999999994</v>
      </c>
      <c r="Q19" s="46">
        <v>0.82899999999999996</v>
      </c>
      <c r="R19" s="77">
        <v>0</v>
      </c>
      <c r="S19" s="112">
        <v>0.90714285714286191</v>
      </c>
      <c r="T19" s="46">
        <v>0.24940000000000001</v>
      </c>
      <c r="U19" s="46">
        <v>5.8900000000000001E-2</v>
      </c>
      <c r="V19" s="113">
        <v>0.06</v>
      </c>
      <c r="W19" s="113">
        <v>1.0999999999999999E-2</v>
      </c>
      <c r="X19" s="113">
        <v>6.0000000000000001E-3</v>
      </c>
      <c r="Y19" s="113">
        <v>5.0000000000000001E-3</v>
      </c>
      <c r="Z19" s="113">
        <v>4.0000000000000001E-3</v>
      </c>
      <c r="AA19" s="113"/>
    </row>
    <row r="20" spans="1:27" ht="15.75" customHeight="1" x14ac:dyDescent="0.3">
      <c r="A20" s="109">
        <v>43572</v>
      </c>
      <c r="B20" s="110" t="s">
        <v>157</v>
      </c>
      <c r="C20" s="110">
        <v>0.41458333333333336</v>
      </c>
      <c r="D20" s="42">
        <v>49.6</v>
      </c>
      <c r="E20" s="118">
        <v>86.6</v>
      </c>
      <c r="F20" s="42">
        <v>9.83</v>
      </c>
      <c r="G20" s="118">
        <v>118.6</v>
      </c>
      <c r="H20" s="42">
        <v>6.99</v>
      </c>
      <c r="I20" s="13"/>
      <c r="J20" s="111">
        <v>41.607222</v>
      </c>
      <c r="K20" s="111">
        <v>-70.522751999999997</v>
      </c>
      <c r="L20" s="46">
        <v>2.1669999999999998</v>
      </c>
      <c r="M20" s="45">
        <v>0.73299999999999998</v>
      </c>
      <c r="N20" s="52">
        <v>0.674689812</v>
      </c>
      <c r="O20" s="44">
        <v>6.7939394E-2</v>
      </c>
      <c r="P20" s="45">
        <v>3.3671000000000002</v>
      </c>
      <c r="Q20" s="46">
        <v>0.217</v>
      </c>
      <c r="R20" s="77">
        <v>0</v>
      </c>
      <c r="S20" s="112">
        <v>9.4</v>
      </c>
      <c r="T20" s="46">
        <v>2.3915839999999999</v>
      </c>
      <c r="U20" s="46">
        <v>0.35325099999999998</v>
      </c>
      <c r="V20" s="113">
        <v>3.4000000000000002E-2</v>
      </c>
      <c r="W20" s="113">
        <v>7.0000000000000001E-3</v>
      </c>
      <c r="X20" s="113">
        <v>5.0000000000000001E-3</v>
      </c>
      <c r="Y20" s="113">
        <v>4.0000000000000001E-3</v>
      </c>
      <c r="Z20" s="113">
        <v>4.0000000000000001E-3</v>
      </c>
      <c r="AA20" s="113"/>
    </row>
    <row r="21" spans="1:27" ht="15.75" customHeight="1" x14ac:dyDescent="0.3">
      <c r="A21" s="109">
        <v>43572</v>
      </c>
      <c r="B21" s="110" t="s">
        <v>158</v>
      </c>
      <c r="C21" s="110">
        <v>0.42777777777777776</v>
      </c>
      <c r="D21" s="42">
        <v>48.5</v>
      </c>
      <c r="E21" s="118">
        <v>73.400000000000006</v>
      </c>
      <c r="F21" s="42">
        <v>8.43</v>
      </c>
      <c r="G21" s="118">
        <v>136</v>
      </c>
      <c r="H21" s="42">
        <v>5.49</v>
      </c>
      <c r="I21" s="13"/>
      <c r="J21" s="111">
        <v>41.605505999999998</v>
      </c>
      <c r="K21" s="111">
        <v>-70.522893999999994</v>
      </c>
      <c r="L21" s="46">
        <v>2.0830000000000002</v>
      </c>
      <c r="M21" s="45">
        <v>0.98070000000000002</v>
      </c>
      <c r="N21" s="44">
        <v>0.95218100000000006</v>
      </c>
      <c r="O21" s="44">
        <v>1.2373E-2</v>
      </c>
      <c r="P21" s="45">
        <v>4.8796999999999997</v>
      </c>
      <c r="Q21" s="46">
        <v>0.25920900000000002</v>
      </c>
      <c r="R21" s="58">
        <f>M21-(N21+O21)</f>
        <v>1.6145999999999994E-2</v>
      </c>
      <c r="S21" s="112">
        <v>1</v>
      </c>
      <c r="T21" s="46">
        <v>0.34982400000000002</v>
      </c>
      <c r="U21" s="46">
        <v>7.2554999999999994E-2</v>
      </c>
      <c r="V21" s="113">
        <v>8.8999999999999996E-2</v>
      </c>
      <c r="W21" s="113">
        <v>0.02</v>
      </c>
      <c r="X21" s="113">
        <v>1.2E-2</v>
      </c>
      <c r="Y21" s="113">
        <v>0.01</v>
      </c>
      <c r="Z21" s="113">
        <v>8.0000000000000002E-3</v>
      </c>
      <c r="AA21" s="77"/>
    </row>
    <row r="22" spans="1:27" ht="15.75" customHeight="1" x14ac:dyDescent="0.3">
      <c r="A22" s="109">
        <v>43572</v>
      </c>
      <c r="B22" s="110" t="s">
        <v>159</v>
      </c>
      <c r="C22" s="110">
        <v>0.43611111111111112</v>
      </c>
      <c r="D22" s="42">
        <v>51.8</v>
      </c>
      <c r="E22" s="118">
        <v>79.7</v>
      </c>
      <c r="F22" s="42">
        <v>8.7799999999999994</v>
      </c>
      <c r="G22" s="118">
        <v>167.5</v>
      </c>
      <c r="H22" s="42">
        <v>5.5</v>
      </c>
      <c r="I22" s="13"/>
      <c r="J22" s="111">
        <v>41.605535000000003</v>
      </c>
      <c r="K22" s="111">
        <v>-70.522666000000001</v>
      </c>
      <c r="L22" s="119">
        <v>1.401</v>
      </c>
      <c r="M22" s="45">
        <v>2.3479999999999999</v>
      </c>
      <c r="N22" s="44">
        <v>2.4136069999999998</v>
      </c>
      <c r="O22" s="44">
        <v>3.7581000000000003E-2</v>
      </c>
      <c r="P22" s="45">
        <v>1.71058</v>
      </c>
      <c r="Q22" s="46">
        <v>0.23500799999999999</v>
      </c>
      <c r="R22" s="77">
        <v>0</v>
      </c>
      <c r="S22" s="112">
        <v>1.5</v>
      </c>
      <c r="T22" s="46">
        <v>0.47271000000000002</v>
      </c>
      <c r="U22" s="46">
        <v>4.4125999999999999E-2</v>
      </c>
      <c r="V22" s="113">
        <v>0.03</v>
      </c>
      <c r="W22" s="113">
        <v>6.0000000000000001E-3</v>
      </c>
      <c r="X22" s="113">
        <v>4.0000000000000001E-3</v>
      </c>
      <c r="Y22" s="113">
        <v>3.0000000000000001E-3</v>
      </c>
      <c r="Z22" s="113">
        <v>2E-3</v>
      </c>
      <c r="AA22" s="113"/>
    </row>
    <row r="23" spans="1:27" ht="15.75" customHeight="1" x14ac:dyDescent="0.3">
      <c r="A23" s="109">
        <v>43572</v>
      </c>
      <c r="B23" s="110" t="s">
        <v>160</v>
      </c>
      <c r="C23" s="110">
        <v>0.44166666666666665</v>
      </c>
      <c r="D23" s="42">
        <v>50.2</v>
      </c>
      <c r="E23" s="118">
        <v>79</v>
      </c>
      <c r="F23" s="42">
        <v>8.8699999999999992</v>
      </c>
      <c r="G23" s="118">
        <v>149.19999999999999</v>
      </c>
      <c r="H23" s="42">
        <v>6.06</v>
      </c>
      <c r="I23" s="13"/>
      <c r="J23" s="111">
        <v>41.604920999999997</v>
      </c>
      <c r="K23" s="111">
        <v>-70.523065000000003</v>
      </c>
      <c r="L23" s="46">
        <v>1.75</v>
      </c>
      <c r="M23" s="45">
        <v>1.53</v>
      </c>
      <c r="N23" s="44">
        <v>1.512</v>
      </c>
      <c r="O23" s="44">
        <v>1.6E-2</v>
      </c>
      <c r="P23" s="45">
        <v>2.92</v>
      </c>
      <c r="Q23" s="46">
        <v>0.22</v>
      </c>
      <c r="R23" s="58">
        <f>M23-(N23+O23)</f>
        <v>2.0000000000000018E-3</v>
      </c>
      <c r="S23" s="112">
        <v>1.6</v>
      </c>
      <c r="T23" s="46">
        <v>0.48550900000000002</v>
      </c>
      <c r="U23" s="46">
        <v>5.8302E-2</v>
      </c>
      <c r="V23" s="113">
        <v>6.2E-2</v>
      </c>
      <c r="W23" s="113">
        <v>1.4E-2</v>
      </c>
      <c r="X23" s="113">
        <v>8.9999999999999993E-3</v>
      </c>
      <c r="Y23" s="113">
        <v>8.0000000000000002E-3</v>
      </c>
      <c r="Z23" s="113">
        <v>6.0000000000000001E-3</v>
      </c>
      <c r="AA23" s="113"/>
    </row>
    <row r="24" spans="1:27" ht="15.75" customHeight="1" x14ac:dyDescent="0.3">
      <c r="A24" s="109">
        <v>43572</v>
      </c>
      <c r="B24" s="110" t="s">
        <v>161</v>
      </c>
      <c r="C24" s="110">
        <v>0.45833333333333331</v>
      </c>
      <c r="D24" s="42">
        <v>50.8</v>
      </c>
      <c r="E24" s="118">
        <v>86.1</v>
      </c>
      <c r="F24" s="42">
        <v>9.61</v>
      </c>
      <c r="G24" s="118">
        <v>151.4</v>
      </c>
      <c r="H24" s="42">
        <v>5.6</v>
      </c>
      <c r="I24" s="13"/>
      <c r="J24" s="111">
        <v>41.600113999999998</v>
      </c>
      <c r="K24" s="111">
        <v>-70.525084000000007</v>
      </c>
      <c r="L24" s="46">
        <v>1.67</v>
      </c>
      <c r="M24" s="45">
        <v>1.73</v>
      </c>
      <c r="N24" s="44">
        <v>1.7949999999999999</v>
      </c>
      <c r="O24" s="44">
        <v>1.7999999999999999E-2</v>
      </c>
      <c r="P24" s="45">
        <v>2.15</v>
      </c>
      <c r="Q24" s="46">
        <v>0.26</v>
      </c>
      <c r="R24" s="77">
        <v>0</v>
      </c>
      <c r="S24" s="112">
        <v>1.7</v>
      </c>
      <c r="T24" s="46">
        <v>0.50149500000000002</v>
      </c>
      <c r="U24" s="46">
        <v>4.1758999999999998E-2</v>
      </c>
      <c r="V24" s="113">
        <v>5.8000000000000003E-2</v>
      </c>
      <c r="W24" s="113">
        <v>1.2999999999999999E-2</v>
      </c>
      <c r="X24" s="113">
        <v>8.0000000000000002E-3</v>
      </c>
      <c r="Y24" s="113">
        <v>7.0000000000000001E-3</v>
      </c>
      <c r="Z24" s="113">
        <v>5.0000000000000001E-3</v>
      </c>
      <c r="AA24" s="113"/>
    </row>
    <row r="25" spans="1:27" ht="15.75" customHeight="1" x14ac:dyDescent="0.3">
      <c r="A25" s="109">
        <v>43572</v>
      </c>
      <c r="B25" s="110" t="s">
        <v>162</v>
      </c>
      <c r="C25" s="110">
        <v>0.47499999999999998</v>
      </c>
      <c r="D25" s="42">
        <v>53.7</v>
      </c>
      <c r="E25" s="118">
        <v>95.6</v>
      </c>
      <c r="F25" s="42">
        <v>10.28</v>
      </c>
      <c r="G25" s="118">
        <v>142.9</v>
      </c>
      <c r="H25" s="42">
        <v>6.16</v>
      </c>
      <c r="I25" s="13"/>
      <c r="J25" s="111">
        <v>41.597726999999999</v>
      </c>
      <c r="K25" s="111">
        <v>-70.525019</v>
      </c>
      <c r="L25" s="46">
        <v>1.69</v>
      </c>
      <c r="M25" s="45">
        <v>1.61</v>
      </c>
      <c r="N25" s="44">
        <v>1.6950000000000001</v>
      </c>
      <c r="O25" s="44">
        <v>1.7000000000000001E-2</v>
      </c>
      <c r="P25" s="45">
        <v>2.0299999999999998</v>
      </c>
      <c r="Q25" s="46">
        <v>0.36</v>
      </c>
      <c r="R25" s="77">
        <v>0</v>
      </c>
      <c r="S25" s="112">
        <v>1.1000000000000001</v>
      </c>
      <c r="T25" s="46">
        <v>0.381135</v>
      </c>
      <c r="U25" s="46">
        <v>3.0360999999999999E-2</v>
      </c>
      <c r="V25" s="113">
        <v>6.4000000000000001E-2</v>
      </c>
      <c r="W25" s="113">
        <v>1.4999999999999999E-2</v>
      </c>
      <c r="X25" s="113">
        <v>8.9999999999999993E-3</v>
      </c>
      <c r="Y25" s="113">
        <v>8.0000000000000002E-3</v>
      </c>
      <c r="Z25" s="113">
        <v>6.0000000000000001E-3</v>
      </c>
      <c r="AA25" s="113"/>
    </row>
    <row r="26" spans="1:27" ht="15.75" customHeight="1" x14ac:dyDescent="0.3">
      <c r="A26" s="109">
        <v>43572</v>
      </c>
      <c r="B26" s="110" t="s">
        <v>163</v>
      </c>
      <c r="C26" s="110">
        <v>0.49027777777777776</v>
      </c>
      <c r="D26" s="42">
        <v>53.5</v>
      </c>
      <c r="E26" s="118">
        <v>94.5</v>
      </c>
      <c r="F26" s="42">
        <v>10.19</v>
      </c>
      <c r="G26" s="118">
        <v>141.1</v>
      </c>
      <c r="H26" s="42">
        <v>5.9</v>
      </c>
      <c r="I26" s="13"/>
      <c r="J26" s="111">
        <v>41.596144000000002</v>
      </c>
      <c r="K26" s="111">
        <v>-70.525194999999997</v>
      </c>
      <c r="L26" s="46">
        <v>1.76</v>
      </c>
      <c r="M26" s="45">
        <v>1.64</v>
      </c>
      <c r="N26" s="44">
        <v>1.6819999999999999</v>
      </c>
      <c r="O26" s="44">
        <v>1.7999999999999999E-2</v>
      </c>
      <c r="P26" s="45">
        <v>2.72</v>
      </c>
      <c r="Q26" s="46">
        <v>0.32</v>
      </c>
      <c r="R26" s="77">
        <v>0</v>
      </c>
      <c r="S26" s="112">
        <v>0.9</v>
      </c>
      <c r="T26" s="46">
        <v>0.281719</v>
      </c>
      <c r="U26" s="46">
        <v>2.5495E-2</v>
      </c>
      <c r="V26" s="113">
        <v>6.9000000000000006E-2</v>
      </c>
      <c r="W26" s="113">
        <v>1.4999999999999999E-2</v>
      </c>
      <c r="X26" s="113">
        <v>8.9999999999999993E-3</v>
      </c>
      <c r="Y26" s="113">
        <v>8.0000000000000002E-3</v>
      </c>
      <c r="Z26" s="113">
        <v>6.0000000000000001E-3</v>
      </c>
      <c r="AA26" s="113"/>
    </row>
    <row r="27" spans="1:27" ht="15.75" customHeight="1" x14ac:dyDescent="0.3">
      <c r="A27" s="109">
        <v>43572</v>
      </c>
      <c r="B27" s="110" t="s">
        <v>164</v>
      </c>
      <c r="C27" s="110">
        <v>0.50624999999999998</v>
      </c>
      <c r="D27" s="42">
        <v>52.6</v>
      </c>
      <c r="E27" s="118">
        <v>95</v>
      </c>
      <c r="F27" s="42">
        <v>10.36</v>
      </c>
      <c r="G27" s="118">
        <v>136.69999999999999</v>
      </c>
      <c r="H27" s="42">
        <v>6.12</v>
      </c>
      <c r="I27" s="13"/>
      <c r="J27" s="111">
        <v>41.591911000000003</v>
      </c>
      <c r="K27" s="111">
        <v>-70.524642</v>
      </c>
      <c r="L27" s="46">
        <v>1.99</v>
      </c>
      <c r="M27" s="45">
        <v>1.45</v>
      </c>
      <c r="N27" s="44">
        <v>1.4930000000000001</v>
      </c>
      <c r="O27" s="44">
        <v>5.0000000000000001E-3</v>
      </c>
      <c r="P27" s="45">
        <v>2.39</v>
      </c>
      <c r="Q27" s="46">
        <v>0.44</v>
      </c>
      <c r="R27" s="77">
        <v>0</v>
      </c>
      <c r="S27" s="112">
        <v>1.4</v>
      </c>
      <c r="T27" s="46">
        <v>0.36227999999999999</v>
      </c>
      <c r="U27" s="46">
        <v>4.4639999999999999E-2</v>
      </c>
      <c r="V27" s="113">
        <v>8.1000000000000003E-2</v>
      </c>
      <c r="W27" s="113">
        <v>1.7999999999999999E-2</v>
      </c>
      <c r="X27" s="113">
        <v>1.0999999999999999E-2</v>
      </c>
      <c r="Y27" s="113">
        <v>8.9999999999999993E-3</v>
      </c>
      <c r="Z27" s="113">
        <v>7.0000000000000001E-3</v>
      </c>
      <c r="AA27" s="113"/>
    </row>
    <row r="28" spans="1:27" ht="15.75" customHeight="1" x14ac:dyDescent="0.3">
      <c r="A28" s="109">
        <v>43572</v>
      </c>
      <c r="B28" s="110" t="s">
        <v>165</v>
      </c>
      <c r="C28" s="110">
        <v>0.52013888888888893</v>
      </c>
      <c r="D28" s="42">
        <v>53.7</v>
      </c>
      <c r="E28" s="118">
        <v>85.7</v>
      </c>
      <c r="F28" s="42">
        <v>9.2100000000000009</v>
      </c>
      <c r="G28" s="118">
        <v>123.3</v>
      </c>
      <c r="H28" s="42">
        <v>6.16</v>
      </c>
      <c r="I28" s="13"/>
      <c r="J28" s="111">
        <v>41.589210000000001</v>
      </c>
      <c r="K28" s="111">
        <v>-70.525225000000006</v>
      </c>
      <c r="L28" s="46">
        <v>2.1589999999999998</v>
      </c>
      <c r="M28" s="45">
        <v>1.161</v>
      </c>
      <c r="N28" s="52">
        <v>1.1591311070000001</v>
      </c>
      <c r="O28" s="44">
        <v>4.0761072000000002E-2</v>
      </c>
      <c r="P28" s="45">
        <v>8.7087000000000003</v>
      </c>
      <c r="Q28" s="46">
        <v>0.72199999999999998</v>
      </c>
      <c r="R28" s="77">
        <v>0</v>
      </c>
      <c r="S28" s="112">
        <v>1.7</v>
      </c>
      <c r="T28" s="46">
        <v>0.397038</v>
      </c>
      <c r="U28" s="46">
        <v>4.2081E-2</v>
      </c>
      <c r="V28" s="113">
        <v>6.8000000000000005E-2</v>
      </c>
      <c r="W28" s="113">
        <v>1.4999999999999999E-2</v>
      </c>
      <c r="X28" s="113">
        <v>8.9999999999999993E-3</v>
      </c>
      <c r="Y28" s="113">
        <v>8.0000000000000002E-3</v>
      </c>
      <c r="Z28" s="113">
        <v>6.0000000000000001E-3</v>
      </c>
      <c r="AA28" s="113"/>
    </row>
    <row r="29" spans="1:27" ht="14.4" x14ac:dyDescent="0.3">
      <c r="A29" s="109">
        <v>43579</v>
      </c>
      <c r="B29" s="110" t="s">
        <v>157</v>
      </c>
      <c r="C29" s="110">
        <v>0.3611111111111111</v>
      </c>
      <c r="D29" s="58">
        <v>52.9</v>
      </c>
      <c r="E29" s="74">
        <v>85.8</v>
      </c>
      <c r="F29" s="58">
        <v>9.33</v>
      </c>
      <c r="G29" s="74">
        <v>113.1</v>
      </c>
      <c r="H29" s="58">
        <v>7.81</v>
      </c>
      <c r="I29" s="13"/>
      <c r="J29" s="111">
        <v>41.607222</v>
      </c>
      <c r="K29" s="111">
        <v>-70.522751999999997</v>
      </c>
      <c r="L29" s="46">
        <v>2.306</v>
      </c>
      <c r="M29" s="45">
        <v>0.64790000000000003</v>
      </c>
      <c r="N29" s="44">
        <v>0.591889</v>
      </c>
      <c r="O29" s="44">
        <v>7.0000000000000001E-3</v>
      </c>
      <c r="P29" s="45">
        <v>3.6813950000000002</v>
      </c>
      <c r="Q29" s="46">
        <v>4.7543000000000002E-2</v>
      </c>
      <c r="R29" s="58">
        <f t="shared" ref="R29:R30" si="3">M29-(N29+O29)</f>
        <v>4.9011000000000027E-2</v>
      </c>
      <c r="S29" s="112">
        <v>1.2086956521739074</v>
      </c>
      <c r="T29" s="46">
        <v>0.340279</v>
      </c>
      <c r="U29" s="46">
        <v>4.2132000000000003E-2</v>
      </c>
      <c r="V29" s="113">
        <v>3.5000000000000003E-2</v>
      </c>
      <c r="W29" s="113">
        <v>8.0000000000000002E-3</v>
      </c>
      <c r="X29" s="113">
        <v>6.0000000000000001E-3</v>
      </c>
      <c r="Y29" s="113">
        <v>4.0000000000000001E-3</v>
      </c>
      <c r="Z29" s="113">
        <v>4.0000000000000001E-3</v>
      </c>
      <c r="AA29" s="77"/>
    </row>
    <row r="30" spans="1:27" ht="14.4" x14ac:dyDescent="0.3">
      <c r="A30" s="109">
        <v>43579</v>
      </c>
      <c r="B30" s="110" t="s">
        <v>158</v>
      </c>
      <c r="C30" s="110">
        <v>0.37152777777777779</v>
      </c>
      <c r="D30" s="58">
        <v>52</v>
      </c>
      <c r="E30" s="74">
        <v>75.099999999999994</v>
      </c>
      <c r="F30" s="58">
        <v>8.15</v>
      </c>
      <c r="G30" s="74">
        <v>132.80000000000001</v>
      </c>
      <c r="H30" s="58">
        <v>7.36</v>
      </c>
      <c r="I30" s="13"/>
      <c r="J30" s="111">
        <v>41.605505999999998</v>
      </c>
      <c r="K30" s="111">
        <v>-70.522893999999994</v>
      </c>
      <c r="L30" s="46">
        <v>3.5459999999999998</v>
      </c>
      <c r="M30" s="45">
        <v>0.91910000000000003</v>
      </c>
      <c r="N30" s="44">
        <v>0.88139199999999995</v>
      </c>
      <c r="O30" s="44">
        <v>0.02</v>
      </c>
      <c r="P30" s="45">
        <v>10.273720000000001</v>
      </c>
      <c r="Q30" s="46">
        <v>0.19342999999999999</v>
      </c>
      <c r="R30" s="58">
        <f t="shared" si="3"/>
        <v>1.7708000000000057E-2</v>
      </c>
      <c r="S30" s="112">
        <v>1.189189189189183</v>
      </c>
      <c r="T30" s="46">
        <v>0.38544200000000001</v>
      </c>
      <c r="U30" s="46">
        <v>4.3060000000000001E-2</v>
      </c>
      <c r="V30" s="113">
        <v>0.16300000000000001</v>
      </c>
      <c r="W30" s="113">
        <v>3.7999999999999999E-2</v>
      </c>
      <c r="X30" s="113">
        <v>2.1999999999999999E-2</v>
      </c>
      <c r="Y30" s="113">
        <v>1.9E-2</v>
      </c>
      <c r="Z30" s="113">
        <v>1.4E-2</v>
      </c>
      <c r="AA30" s="77"/>
    </row>
    <row r="31" spans="1:27" ht="14.4" x14ac:dyDescent="0.3">
      <c r="A31" s="109">
        <v>43579</v>
      </c>
      <c r="B31" s="110" t="s">
        <v>159</v>
      </c>
      <c r="C31" s="110">
        <v>0.37569444444444444</v>
      </c>
      <c r="D31" s="58">
        <v>53</v>
      </c>
      <c r="E31" s="74">
        <v>73.400000000000006</v>
      </c>
      <c r="F31" s="58">
        <v>7.96</v>
      </c>
      <c r="G31" s="74">
        <v>164.7</v>
      </c>
      <c r="H31" s="58">
        <v>6.1</v>
      </c>
      <c r="I31" s="13"/>
      <c r="J31" s="111">
        <v>41.605535000000003</v>
      </c>
      <c r="K31" s="111">
        <v>-70.522666000000001</v>
      </c>
      <c r="L31" s="46">
        <v>2.35</v>
      </c>
      <c r="M31" s="45">
        <v>2.2309999999999999</v>
      </c>
      <c r="N31" s="44">
        <v>2.192358</v>
      </c>
      <c r="O31" s="44">
        <v>5.2999999999999999E-2</v>
      </c>
      <c r="P31" s="45">
        <v>2.845526</v>
      </c>
      <c r="Q31" s="46">
        <v>0.31249399999999999</v>
      </c>
      <c r="R31" s="77">
        <v>0</v>
      </c>
      <c r="S31" s="112">
        <v>2.1999999999999988</v>
      </c>
      <c r="T31" s="46">
        <v>0.70157700000000001</v>
      </c>
      <c r="U31" s="46">
        <v>5.6901E-2</v>
      </c>
      <c r="V31" s="113">
        <v>6.0999999999999999E-2</v>
      </c>
      <c r="W31" s="113">
        <v>1.2999999999999999E-2</v>
      </c>
      <c r="X31" s="113">
        <v>8.0000000000000002E-3</v>
      </c>
      <c r="Y31" s="113">
        <v>6.0000000000000001E-3</v>
      </c>
      <c r="Z31" s="113">
        <v>5.0000000000000001E-3</v>
      </c>
      <c r="AA31" s="77"/>
    </row>
    <row r="32" spans="1:27" ht="14.4" x14ac:dyDescent="0.3">
      <c r="A32" s="109">
        <v>43579</v>
      </c>
      <c r="B32" s="110" t="s">
        <v>160</v>
      </c>
      <c r="C32" s="110">
        <v>0.37916666666666665</v>
      </c>
      <c r="D32" s="58">
        <v>52.1</v>
      </c>
      <c r="E32" s="74">
        <v>74.8</v>
      </c>
      <c r="F32" s="58">
        <v>8.1999999999999993</v>
      </c>
      <c r="G32" s="74">
        <v>146.30000000000001</v>
      </c>
      <c r="H32" s="58">
        <v>5.82</v>
      </c>
      <c r="I32" s="13"/>
      <c r="J32" s="111">
        <v>41.604920999999997</v>
      </c>
      <c r="K32" s="111">
        <v>-70.523065000000003</v>
      </c>
      <c r="L32" s="46">
        <v>2.9319999999999999</v>
      </c>
      <c r="M32" s="45">
        <v>1.397</v>
      </c>
      <c r="N32" s="44">
        <v>1.4031819999999999</v>
      </c>
      <c r="O32" s="44">
        <v>1.7999999999999999E-2</v>
      </c>
      <c r="P32" s="45">
        <v>5.8367800000000001</v>
      </c>
      <c r="Q32" s="46">
        <v>0.19412099999999999</v>
      </c>
      <c r="R32" s="77">
        <v>0</v>
      </c>
      <c r="S32" s="112">
        <v>1.6799999999999862</v>
      </c>
      <c r="T32" s="46">
        <v>0.55587900000000001</v>
      </c>
      <c r="U32" s="46">
        <v>5.6542000000000002E-2</v>
      </c>
      <c r="V32" s="113">
        <v>0.11600000000000001</v>
      </c>
      <c r="W32" s="113">
        <v>2.7E-2</v>
      </c>
      <c r="X32" s="113">
        <v>1.6E-2</v>
      </c>
      <c r="Y32" s="113">
        <v>1.4E-2</v>
      </c>
      <c r="Z32" s="113">
        <v>1.0999999999999999E-2</v>
      </c>
      <c r="AA32" s="77"/>
    </row>
    <row r="33" spans="1:27" ht="14.4" x14ac:dyDescent="0.3">
      <c r="A33" s="109">
        <v>43579</v>
      </c>
      <c r="B33" s="110" t="s">
        <v>161</v>
      </c>
      <c r="C33" s="110">
        <v>0.39583333333333331</v>
      </c>
      <c r="D33" s="58">
        <v>52.3</v>
      </c>
      <c r="E33" s="74">
        <v>85.1</v>
      </c>
      <c r="F33" s="58">
        <v>9.3000000000000007</v>
      </c>
      <c r="G33" s="74">
        <v>150.9</v>
      </c>
      <c r="H33" s="58">
        <v>6.51</v>
      </c>
      <c r="I33" s="13"/>
      <c r="J33" s="111">
        <v>41.600113999999998</v>
      </c>
      <c r="K33" s="111">
        <v>-70.525084000000007</v>
      </c>
      <c r="L33" s="46">
        <v>2.488</v>
      </c>
      <c r="M33" s="45">
        <v>1.5960000000000001</v>
      </c>
      <c r="N33" s="44">
        <v>1.650371</v>
      </c>
      <c r="O33" s="44">
        <v>8.9999999999999993E-3</v>
      </c>
      <c r="P33" s="45">
        <v>3.607796</v>
      </c>
      <c r="Q33" s="46">
        <v>0.147124</v>
      </c>
      <c r="R33" s="77">
        <v>0</v>
      </c>
      <c r="S33" s="112">
        <v>0.91515151515152116</v>
      </c>
      <c r="T33" s="46">
        <v>0.318438</v>
      </c>
      <c r="U33" s="46">
        <v>3.1412000000000002E-2</v>
      </c>
      <c r="V33" s="113">
        <v>8.3000000000000004E-2</v>
      </c>
      <c r="W33" s="113">
        <v>1.9E-2</v>
      </c>
      <c r="X33" s="113">
        <v>1.2E-2</v>
      </c>
      <c r="Y33" s="113">
        <v>8.9999999999999993E-3</v>
      </c>
      <c r="Z33" s="113">
        <v>7.0000000000000001E-3</v>
      </c>
      <c r="AA33" s="77"/>
    </row>
    <row r="34" spans="1:27" ht="14.4" x14ac:dyDescent="0.3">
      <c r="A34" s="109">
        <v>43579</v>
      </c>
      <c r="B34" s="110" t="s">
        <v>162</v>
      </c>
      <c r="C34" s="110">
        <v>0.40694444444444444</v>
      </c>
      <c r="D34" s="58">
        <v>53.9</v>
      </c>
      <c r="E34" s="74">
        <v>90.4</v>
      </c>
      <c r="F34" s="58">
        <v>9.6999999999999993</v>
      </c>
      <c r="G34" s="74">
        <v>142.19999999999999</v>
      </c>
      <c r="H34" s="58">
        <v>6.24</v>
      </c>
      <c r="I34" s="13"/>
      <c r="J34" s="111">
        <v>41.597726999999999</v>
      </c>
      <c r="K34" s="111">
        <v>-70.525019</v>
      </c>
      <c r="L34" s="46">
        <v>2.5369999999999999</v>
      </c>
      <c r="M34" s="45">
        <v>1.528</v>
      </c>
      <c r="N34" s="44">
        <v>1.530778</v>
      </c>
      <c r="O34" s="44">
        <v>4.4999999999999998E-2</v>
      </c>
      <c r="P34" s="45">
        <v>3.5447120000000001</v>
      </c>
      <c r="Q34" s="46">
        <v>0.35152299999999997</v>
      </c>
      <c r="R34" s="77">
        <v>0</v>
      </c>
      <c r="S34" s="112">
        <v>3.2320987654321103</v>
      </c>
      <c r="T34" s="46">
        <v>0.80239400000000005</v>
      </c>
      <c r="U34" s="46">
        <v>6.7723000000000005E-2</v>
      </c>
      <c r="V34" s="113">
        <v>9.8000000000000004E-2</v>
      </c>
      <c r="W34" s="113">
        <v>2.4E-2</v>
      </c>
      <c r="X34" s="113">
        <v>1.4E-2</v>
      </c>
      <c r="Y34" s="113">
        <v>1.2E-2</v>
      </c>
      <c r="Z34" s="113">
        <v>8.9999999999999993E-3</v>
      </c>
      <c r="AA34" s="77"/>
    </row>
    <row r="35" spans="1:27" ht="14.4" x14ac:dyDescent="0.3">
      <c r="A35" s="109">
        <v>43579</v>
      </c>
      <c r="B35" s="110" t="s">
        <v>163</v>
      </c>
      <c r="C35" s="110">
        <v>0.42083333333333334</v>
      </c>
      <c r="D35" s="58">
        <v>53.2</v>
      </c>
      <c r="E35" s="74">
        <v>89.3</v>
      </c>
      <c r="F35" s="58">
        <v>9.64</v>
      </c>
      <c r="G35" s="74">
        <v>140.5</v>
      </c>
      <c r="H35" s="58">
        <v>6.42</v>
      </c>
      <c r="I35" s="13"/>
      <c r="J35" s="111">
        <v>41.596144000000002</v>
      </c>
      <c r="K35" s="111">
        <v>-70.525194999999997</v>
      </c>
      <c r="L35" s="46">
        <v>2.673</v>
      </c>
      <c r="M35" s="45">
        <v>1.5269999999999999</v>
      </c>
      <c r="N35" s="44">
        <v>1.652668</v>
      </c>
      <c r="O35" s="44">
        <v>1.2E-2</v>
      </c>
      <c r="P35" s="45">
        <v>3.0558070000000002</v>
      </c>
      <c r="Q35" s="46">
        <v>0.29103000000000001</v>
      </c>
      <c r="R35" s="77">
        <v>0</v>
      </c>
      <c r="S35" s="112">
        <v>1.4283018867924488</v>
      </c>
      <c r="T35" s="46">
        <v>0.43628</v>
      </c>
      <c r="U35" s="46">
        <v>4.5243999999999999E-2</v>
      </c>
      <c r="V35" s="113">
        <v>9.7000000000000003E-2</v>
      </c>
      <c r="W35" s="113">
        <v>2.3E-2</v>
      </c>
      <c r="X35" s="113">
        <v>1.4E-2</v>
      </c>
      <c r="Y35" s="113">
        <v>1.0999999999999999E-2</v>
      </c>
      <c r="Z35" s="113">
        <v>8.0000000000000002E-3</v>
      </c>
      <c r="AA35" s="77"/>
    </row>
    <row r="36" spans="1:27" ht="14.4" x14ac:dyDescent="0.3">
      <c r="A36" s="109">
        <v>43579</v>
      </c>
      <c r="B36" s="110" t="s">
        <v>164</v>
      </c>
      <c r="C36" s="110">
        <v>0.43125000000000002</v>
      </c>
      <c r="D36" s="58">
        <v>53.2</v>
      </c>
      <c r="E36" s="74">
        <v>88.2</v>
      </c>
      <c r="F36" s="58">
        <v>9.56</v>
      </c>
      <c r="G36" s="74">
        <v>137.69999999999999</v>
      </c>
      <c r="H36" s="58">
        <v>5.97</v>
      </c>
      <c r="I36" s="13"/>
      <c r="J36" s="111">
        <v>41.591911000000003</v>
      </c>
      <c r="K36" s="111">
        <v>-70.524642</v>
      </c>
      <c r="L36" s="46">
        <v>2.5680000000000001</v>
      </c>
      <c r="M36" s="45">
        <v>1.3740000000000001</v>
      </c>
      <c r="N36" s="44">
        <v>1.4004239999999999</v>
      </c>
      <c r="O36" s="44">
        <v>1.7000000000000001E-2</v>
      </c>
      <c r="P36" s="45">
        <v>2.9611809999999998</v>
      </c>
      <c r="Q36" s="46">
        <v>0.27568100000000001</v>
      </c>
      <c r="R36" s="77">
        <v>0</v>
      </c>
      <c r="S36" s="112">
        <v>3.6144578313253013</v>
      </c>
      <c r="T36" s="46">
        <v>0.94188300000000003</v>
      </c>
      <c r="U36" s="46">
        <v>8.4557999999999994E-2</v>
      </c>
      <c r="V36" s="113">
        <v>9.1999999999999998E-2</v>
      </c>
      <c r="W36" s="113">
        <v>2.1000000000000001E-2</v>
      </c>
      <c r="X36" s="113">
        <v>1.2999999999999999E-2</v>
      </c>
      <c r="Y36" s="113">
        <v>1.0999999999999999E-2</v>
      </c>
      <c r="Z36" s="113">
        <v>8.0000000000000002E-3</v>
      </c>
      <c r="AA36" s="77"/>
    </row>
    <row r="37" spans="1:27" ht="14.4" x14ac:dyDescent="0.3">
      <c r="A37" s="109">
        <v>43579</v>
      </c>
      <c r="B37" s="110" t="s">
        <v>165</v>
      </c>
      <c r="C37" s="110">
        <v>0.44513888888888886</v>
      </c>
      <c r="D37" s="58">
        <v>53.5</v>
      </c>
      <c r="E37" s="74">
        <v>81.099999999999994</v>
      </c>
      <c r="F37" s="58">
        <v>8.75</v>
      </c>
      <c r="G37" s="74">
        <v>124.9</v>
      </c>
      <c r="H37" s="58">
        <v>5.99</v>
      </c>
      <c r="I37" s="13"/>
      <c r="J37" s="111">
        <v>41.589210000000001</v>
      </c>
      <c r="K37" s="111">
        <v>-70.525225000000006</v>
      </c>
      <c r="L37" s="46">
        <v>2.2909999999999999</v>
      </c>
      <c r="M37" s="45">
        <v>1.0740000000000001</v>
      </c>
      <c r="N37" s="44">
        <v>1.1102270000000001</v>
      </c>
      <c r="O37" s="44">
        <v>4.3999999999999997E-2</v>
      </c>
      <c r="P37" s="45">
        <v>9.4431080000000005</v>
      </c>
      <c r="Q37" s="46">
        <v>1.0830470000000001</v>
      </c>
      <c r="R37" s="77">
        <v>0</v>
      </c>
      <c r="S37" s="112">
        <v>1.6918367346938643</v>
      </c>
      <c r="T37" s="46">
        <v>0.43154100000000001</v>
      </c>
      <c r="U37" s="46">
        <v>4.4245E-2</v>
      </c>
      <c r="V37" s="113">
        <v>7.9000000000000001E-2</v>
      </c>
      <c r="W37" s="113">
        <v>1.9E-2</v>
      </c>
      <c r="X37" s="113">
        <v>1.2E-2</v>
      </c>
      <c r="Y37" s="113">
        <v>0.01</v>
      </c>
      <c r="Z37" s="113">
        <v>8.0000000000000002E-3</v>
      </c>
      <c r="AA37" s="77"/>
    </row>
    <row r="38" spans="1:27" ht="14.4" x14ac:dyDescent="0.3">
      <c r="A38" s="109">
        <v>43586</v>
      </c>
      <c r="B38" s="110" t="s">
        <v>157</v>
      </c>
      <c r="C38" s="110">
        <v>0.35069444444444442</v>
      </c>
      <c r="D38" s="58">
        <v>50.8</v>
      </c>
      <c r="E38" s="74">
        <v>89.1</v>
      </c>
      <c r="F38" s="58">
        <v>9.9499999999999993</v>
      </c>
      <c r="G38" s="74">
        <v>119.9</v>
      </c>
      <c r="H38" s="58">
        <v>6.94</v>
      </c>
      <c r="I38" s="13"/>
      <c r="J38" s="111">
        <v>41.607222</v>
      </c>
      <c r="K38" s="111">
        <v>-70.522751999999997</v>
      </c>
      <c r="L38" s="46">
        <v>2.218</v>
      </c>
      <c r="M38" s="45">
        <v>0.67930000000000001</v>
      </c>
      <c r="N38" s="44">
        <v>0.61124199999999995</v>
      </c>
      <c r="O38" s="44">
        <v>8.0000000000000002E-3</v>
      </c>
      <c r="P38" s="45">
        <v>2.172625</v>
      </c>
      <c r="Q38" s="46">
        <v>0.197492</v>
      </c>
      <c r="R38" s="58">
        <f t="shared" ref="R38:R39" si="4">M38-(N38+O38)</f>
        <v>6.0058000000000056E-2</v>
      </c>
      <c r="S38" s="112">
        <v>1.6</v>
      </c>
      <c r="T38" s="46">
        <v>0.317971</v>
      </c>
      <c r="U38" s="46">
        <v>3.6811999999999998E-2</v>
      </c>
      <c r="V38" s="113">
        <v>2.3E-2</v>
      </c>
      <c r="W38" s="113">
        <v>7.0000000000000001E-3</v>
      </c>
      <c r="X38" s="113">
        <v>6.0000000000000001E-3</v>
      </c>
      <c r="Y38" s="113">
        <v>4.0000000000000001E-3</v>
      </c>
      <c r="Z38" s="113">
        <v>3.0000000000000001E-3</v>
      </c>
      <c r="AA38" s="77"/>
    </row>
    <row r="39" spans="1:27" ht="14.4" x14ac:dyDescent="0.3">
      <c r="A39" s="109">
        <v>43586</v>
      </c>
      <c r="B39" s="110" t="s">
        <v>158</v>
      </c>
      <c r="C39" s="110">
        <v>0.35902777777777778</v>
      </c>
      <c r="D39" s="58">
        <v>49.3</v>
      </c>
      <c r="E39" s="74">
        <v>75.5</v>
      </c>
      <c r="F39" s="58">
        <v>8.56</v>
      </c>
      <c r="G39" s="74">
        <v>137.5</v>
      </c>
      <c r="H39" s="58">
        <v>6.89</v>
      </c>
      <c r="I39" s="13"/>
      <c r="J39" s="111">
        <v>41.605505999999998</v>
      </c>
      <c r="K39" s="111">
        <v>-70.522893999999994</v>
      </c>
      <c r="L39" s="46">
        <v>3.1669999999999998</v>
      </c>
      <c r="M39" s="45">
        <v>0.96579999999999999</v>
      </c>
      <c r="N39" s="44">
        <v>0.93978099999999998</v>
      </c>
      <c r="O39" s="44">
        <v>1.7999999999999999E-2</v>
      </c>
      <c r="P39" s="45">
        <v>4.6539469999999996</v>
      </c>
      <c r="Q39" s="46">
        <v>0.188579</v>
      </c>
      <c r="R39" s="58">
        <f t="shared" si="4"/>
        <v>8.0189999999999984E-3</v>
      </c>
      <c r="S39" s="112">
        <v>1.1000000000000001</v>
      </c>
      <c r="T39" s="46">
        <v>0.43260100000000001</v>
      </c>
      <c r="U39" s="46">
        <v>6.0153999999999999E-2</v>
      </c>
      <c r="V39" s="113">
        <v>2.3E-2</v>
      </c>
      <c r="W39" s="113">
        <v>7.0000000000000001E-3</v>
      </c>
      <c r="X39" s="113">
        <v>5.0000000000000001E-3</v>
      </c>
      <c r="Y39" s="113">
        <v>3.0000000000000001E-3</v>
      </c>
      <c r="Z39" s="113">
        <v>3.0000000000000001E-3</v>
      </c>
      <c r="AA39" s="77"/>
    </row>
    <row r="40" spans="1:27" ht="14.4" x14ac:dyDescent="0.3">
      <c r="A40" s="109">
        <v>43586</v>
      </c>
      <c r="B40" s="110" t="s">
        <v>159</v>
      </c>
      <c r="C40" s="110">
        <v>0.36180555555555555</v>
      </c>
      <c r="D40" s="58">
        <v>50.3</v>
      </c>
      <c r="E40" s="74">
        <v>75</v>
      </c>
      <c r="F40" s="58">
        <v>8.43</v>
      </c>
      <c r="G40" s="74">
        <v>170.6</v>
      </c>
      <c r="H40" s="58">
        <v>5.43</v>
      </c>
      <c r="I40" s="13"/>
      <c r="J40" s="111">
        <v>41.605535000000003</v>
      </c>
      <c r="K40" s="111">
        <v>-70.522666000000001</v>
      </c>
      <c r="L40" s="46">
        <v>2.1970000000000001</v>
      </c>
      <c r="M40" s="45">
        <v>2.2669999999999999</v>
      </c>
      <c r="N40" s="44">
        <v>2.3153800000000002</v>
      </c>
      <c r="O40" s="44">
        <v>4.7E-2</v>
      </c>
      <c r="P40" s="45">
        <v>2.3934199999999999</v>
      </c>
      <c r="Q40" s="46">
        <v>0.175682</v>
      </c>
      <c r="R40" s="77">
        <v>0</v>
      </c>
      <c r="S40" s="112">
        <v>1.2</v>
      </c>
      <c r="T40" s="46">
        <v>0.35597800000000002</v>
      </c>
      <c r="U40" s="46">
        <v>3.9662999999999997E-2</v>
      </c>
      <c r="V40" s="113">
        <v>2.7E-2</v>
      </c>
      <c r="W40" s="113">
        <v>7.0000000000000001E-3</v>
      </c>
      <c r="X40" s="113">
        <v>5.0000000000000001E-3</v>
      </c>
      <c r="Y40" s="113">
        <v>4.0000000000000001E-3</v>
      </c>
      <c r="Z40" s="113">
        <v>3.0000000000000001E-3</v>
      </c>
      <c r="AA40" s="77"/>
    </row>
    <row r="41" spans="1:27" ht="14.4" x14ac:dyDescent="0.3">
      <c r="A41" s="109">
        <v>43586</v>
      </c>
      <c r="B41" s="110" t="s">
        <v>160</v>
      </c>
      <c r="C41" s="110">
        <v>0.36527777777777776</v>
      </c>
      <c r="D41" s="58">
        <v>49.4</v>
      </c>
      <c r="E41" s="74">
        <v>76.599999999999994</v>
      </c>
      <c r="F41" s="58">
        <v>8.7100000000000009</v>
      </c>
      <c r="G41" s="74">
        <v>149.4</v>
      </c>
      <c r="H41" s="58">
        <v>5.17</v>
      </c>
      <c r="I41" s="13"/>
      <c r="J41" s="111">
        <v>41.604920999999997</v>
      </c>
      <c r="K41" s="111">
        <v>-70.523065000000003</v>
      </c>
      <c r="L41" s="46">
        <v>2.8460000000000001</v>
      </c>
      <c r="M41" s="45">
        <v>1.387</v>
      </c>
      <c r="N41" s="44">
        <v>1.4236629999999999</v>
      </c>
      <c r="O41" s="44">
        <v>2.3E-2</v>
      </c>
      <c r="P41" s="45">
        <v>3.0663209999999999</v>
      </c>
      <c r="Q41" s="46">
        <v>0.216198</v>
      </c>
      <c r="R41" s="77">
        <v>0</v>
      </c>
      <c r="S41" s="112">
        <v>2.8</v>
      </c>
      <c r="T41" s="46">
        <v>0.715723</v>
      </c>
      <c r="U41" s="46">
        <v>7.3736999999999997E-2</v>
      </c>
      <c r="V41" s="113">
        <v>2.3E-2</v>
      </c>
      <c r="W41" s="113">
        <v>7.0000000000000001E-3</v>
      </c>
      <c r="X41" s="113">
        <v>5.0000000000000001E-3</v>
      </c>
      <c r="Y41" s="113">
        <v>4.0000000000000001E-3</v>
      </c>
      <c r="Z41" s="113">
        <v>3.0000000000000001E-3</v>
      </c>
      <c r="AA41" s="77"/>
    </row>
    <row r="42" spans="1:27" ht="14.4" x14ac:dyDescent="0.3">
      <c r="A42" s="109">
        <v>43586</v>
      </c>
      <c r="B42" s="110" t="s">
        <v>161</v>
      </c>
      <c r="C42" s="110">
        <v>0.3888888888888889</v>
      </c>
      <c r="D42" s="58">
        <v>49.6</v>
      </c>
      <c r="E42" s="74">
        <v>87.4</v>
      </c>
      <c r="F42" s="58">
        <v>9.92</v>
      </c>
      <c r="G42" s="74">
        <v>151.4</v>
      </c>
      <c r="H42" s="58">
        <v>5.48</v>
      </c>
      <c r="I42" s="13"/>
      <c r="J42" s="111">
        <v>41.600113999999998</v>
      </c>
      <c r="K42" s="111">
        <v>-70.525084000000007</v>
      </c>
      <c r="L42" s="46">
        <v>2.589</v>
      </c>
      <c r="M42" s="45">
        <v>1.643</v>
      </c>
      <c r="N42" s="44">
        <v>1.7288559999999999</v>
      </c>
      <c r="O42" s="44">
        <v>8.9999999999999993E-3</v>
      </c>
      <c r="P42" s="45">
        <v>2.703586</v>
      </c>
      <c r="Q42" s="46">
        <v>0.23811199999999999</v>
      </c>
      <c r="R42" s="77">
        <v>0</v>
      </c>
      <c r="S42" s="112">
        <v>0.9</v>
      </c>
      <c r="T42" s="46">
        <v>0.28792600000000002</v>
      </c>
      <c r="U42" s="46">
        <v>3.7328E-2</v>
      </c>
      <c r="V42" s="113">
        <v>2.5000000000000001E-2</v>
      </c>
      <c r="W42" s="113">
        <v>7.0000000000000001E-3</v>
      </c>
      <c r="X42" s="113">
        <v>5.0000000000000001E-3</v>
      </c>
      <c r="Y42" s="113">
        <v>4.0000000000000001E-3</v>
      </c>
      <c r="Z42" s="113">
        <v>3.0000000000000001E-3</v>
      </c>
      <c r="AA42" s="77"/>
    </row>
    <row r="43" spans="1:27" ht="14.4" x14ac:dyDescent="0.3">
      <c r="A43" s="109">
        <v>43586</v>
      </c>
      <c r="B43" s="110" t="s">
        <v>162</v>
      </c>
      <c r="C43" s="110">
        <v>0.39930555555555558</v>
      </c>
      <c r="D43" s="58">
        <v>49.7</v>
      </c>
      <c r="E43" s="74">
        <v>92.3</v>
      </c>
      <c r="F43" s="58">
        <v>10.46</v>
      </c>
      <c r="G43" s="74">
        <v>144.19999999999999</v>
      </c>
      <c r="H43" s="58">
        <v>5.57</v>
      </c>
      <c r="I43" s="13"/>
      <c r="J43" s="111">
        <v>41.597726999999999</v>
      </c>
      <c r="K43" s="111">
        <v>-70.525019</v>
      </c>
      <c r="L43" s="46">
        <v>2.4950000000000001</v>
      </c>
      <c r="M43" s="45">
        <v>1.5169999999999999</v>
      </c>
      <c r="N43" s="44">
        <v>1.6621440000000001</v>
      </c>
      <c r="O43" s="44">
        <v>1.7000000000000001E-2</v>
      </c>
      <c r="P43" s="45">
        <v>5.1767180000000002</v>
      </c>
      <c r="Q43" s="46">
        <v>0.41957299999999997</v>
      </c>
      <c r="R43" s="77">
        <v>0</v>
      </c>
      <c r="S43" s="112">
        <v>1.1000000000000001</v>
      </c>
      <c r="T43" s="46">
        <v>0.32580700000000001</v>
      </c>
      <c r="U43" s="46">
        <v>4.7244000000000001E-2</v>
      </c>
      <c r="V43" s="113">
        <v>2.5999999999999999E-2</v>
      </c>
      <c r="W43" s="113">
        <v>7.0000000000000001E-3</v>
      </c>
      <c r="X43" s="113">
        <v>5.0000000000000001E-3</v>
      </c>
      <c r="Y43" s="113">
        <v>4.0000000000000001E-3</v>
      </c>
      <c r="Z43" s="113">
        <v>3.0000000000000001E-3</v>
      </c>
      <c r="AA43" s="77"/>
    </row>
    <row r="44" spans="1:27" ht="14.4" x14ac:dyDescent="0.3">
      <c r="A44" s="109">
        <v>43586</v>
      </c>
      <c r="B44" s="110" t="s">
        <v>163</v>
      </c>
      <c r="C44" s="110">
        <v>0.40833333333333333</v>
      </c>
      <c r="D44" s="58">
        <v>49.2</v>
      </c>
      <c r="E44" s="74">
        <v>89.6</v>
      </c>
      <c r="F44" s="58">
        <v>10.210000000000001</v>
      </c>
      <c r="G44" s="74">
        <v>142.9</v>
      </c>
      <c r="H44" s="58">
        <v>5.43</v>
      </c>
      <c r="I44" s="13"/>
      <c r="J44" s="111">
        <v>41.596144000000002</v>
      </c>
      <c r="K44" s="111">
        <v>-70.525194999999997</v>
      </c>
      <c r="L44" s="46">
        <v>2.63</v>
      </c>
      <c r="M44" s="45">
        <v>1.67</v>
      </c>
      <c r="N44" s="44">
        <v>1.6074569999999999</v>
      </c>
      <c r="O44" s="44">
        <v>1.6E-2</v>
      </c>
      <c r="P44" s="45">
        <v>3.577931</v>
      </c>
      <c r="Q44" s="46">
        <v>0.387214</v>
      </c>
      <c r="R44" s="58">
        <f t="shared" ref="R44:R45" si="5">M44-(N44+O44)</f>
        <v>4.6543000000000001E-2</v>
      </c>
      <c r="S44" s="112">
        <v>1</v>
      </c>
      <c r="T44" s="46">
        <v>0.34754200000000002</v>
      </c>
      <c r="U44" s="46">
        <v>4.5074000000000003E-2</v>
      </c>
      <c r="V44" s="113">
        <v>2.5999999999999999E-2</v>
      </c>
      <c r="W44" s="113">
        <v>6.0000000000000001E-3</v>
      </c>
      <c r="X44" s="113">
        <v>5.0000000000000001E-3</v>
      </c>
      <c r="Y44" s="113">
        <v>3.0000000000000001E-3</v>
      </c>
      <c r="Z44" s="113">
        <v>2E-3</v>
      </c>
      <c r="AA44" s="77"/>
    </row>
    <row r="45" spans="1:27" ht="14.4" x14ac:dyDescent="0.3">
      <c r="A45" s="109">
        <v>43586</v>
      </c>
      <c r="B45" s="110" t="s">
        <v>164</v>
      </c>
      <c r="C45" s="110">
        <v>0.41875000000000001</v>
      </c>
      <c r="D45" s="58">
        <v>48.3</v>
      </c>
      <c r="E45" s="74">
        <v>89</v>
      </c>
      <c r="F45" s="58">
        <v>10.26</v>
      </c>
      <c r="G45" s="74">
        <v>138.19999999999999</v>
      </c>
      <c r="H45" s="58">
        <v>5.51</v>
      </c>
      <c r="I45" s="13"/>
      <c r="J45" s="111">
        <v>41.591911000000003</v>
      </c>
      <c r="K45" s="111">
        <v>-70.524642</v>
      </c>
      <c r="L45" s="46">
        <v>3.0649999999999999</v>
      </c>
      <c r="M45" s="45">
        <v>1.4059999999999999</v>
      </c>
      <c r="N45" s="44">
        <v>1.385397</v>
      </c>
      <c r="O45" s="44">
        <v>1.7999999999999999E-2</v>
      </c>
      <c r="P45" s="45">
        <v>4.3324150000000001</v>
      </c>
      <c r="Q45" s="46">
        <v>0.32466699999999998</v>
      </c>
      <c r="R45" s="58">
        <f t="shared" si="5"/>
        <v>2.6029999999999109E-3</v>
      </c>
      <c r="S45" s="112">
        <v>3.1</v>
      </c>
      <c r="T45" s="46">
        <v>0.70129600000000003</v>
      </c>
      <c r="U45" s="46">
        <v>8.2574999999999996E-2</v>
      </c>
      <c r="V45" s="113">
        <v>2.5999999999999999E-2</v>
      </c>
      <c r="W45" s="113">
        <v>6.0000000000000001E-3</v>
      </c>
      <c r="X45" s="113">
        <v>5.0000000000000001E-3</v>
      </c>
      <c r="Y45" s="113">
        <v>3.0000000000000001E-3</v>
      </c>
      <c r="Z45" s="113">
        <v>2E-3</v>
      </c>
      <c r="AA45" s="77"/>
    </row>
    <row r="46" spans="1:27" ht="14.4" x14ac:dyDescent="0.3">
      <c r="A46" s="109">
        <v>43586</v>
      </c>
      <c r="B46" s="110" t="s">
        <v>165</v>
      </c>
      <c r="C46" s="110">
        <v>0.42916666666666664</v>
      </c>
      <c r="D46" s="58">
        <v>49.7</v>
      </c>
      <c r="E46" s="74">
        <v>82.2</v>
      </c>
      <c r="F46" s="58">
        <v>9.2899999999999991</v>
      </c>
      <c r="G46" s="74">
        <v>124.7</v>
      </c>
      <c r="H46" s="58">
        <v>5.7</v>
      </c>
      <c r="I46" s="13"/>
      <c r="J46" s="111">
        <v>41.589210000000001</v>
      </c>
      <c r="K46" s="111">
        <v>-70.525225000000006</v>
      </c>
      <c r="L46" s="46">
        <v>2.5609999999999999</v>
      </c>
      <c r="M46" s="45">
        <v>1.048</v>
      </c>
      <c r="N46" s="44">
        <v>1.0948359999999999</v>
      </c>
      <c r="O46" s="44">
        <v>4.5999999999999999E-2</v>
      </c>
      <c r="P46" s="45">
        <v>13.080830000000001</v>
      </c>
      <c r="Q46" s="46">
        <v>0.81160200000000005</v>
      </c>
      <c r="R46" s="77">
        <v>0</v>
      </c>
      <c r="S46" s="112">
        <v>1.6</v>
      </c>
      <c r="T46" s="46">
        <v>0.38005499999999998</v>
      </c>
      <c r="U46" s="46">
        <v>3.0214000000000001E-2</v>
      </c>
      <c r="V46" s="113">
        <v>2.8000000000000001E-2</v>
      </c>
      <c r="W46" s="113">
        <v>8.0000000000000002E-3</v>
      </c>
      <c r="X46" s="113">
        <v>6.0000000000000001E-3</v>
      </c>
      <c r="Y46" s="113">
        <v>4.0000000000000001E-3</v>
      </c>
      <c r="Z46" s="113">
        <v>3.0000000000000001E-3</v>
      </c>
      <c r="AA46" s="77"/>
    </row>
    <row r="47" spans="1:27" ht="14.4" x14ac:dyDescent="0.3">
      <c r="A47" s="109">
        <v>43593</v>
      </c>
      <c r="B47" s="110" t="s">
        <v>157</v>
      </c>
      <c r="C47" s="110">
        <v>0.3576388888888889</v>
      </c>
      <c r="D47" s="58">
        <v>55.6</v>
      </c>
      <c r="E47" s="74">
        <v>88.3</v>
      </c>
      <c r="F47" s="58">
        <v>9.2799999999999994</v>
      </c>
      <c r="G47" s="74">
        <v>120.3</v>
      </c>
      <c r="H47" s="58">
        <v>5.98</v>
      </c>
      <c r="I47" s="13"/>
      <c r="J47" s="111">
        <v>41.607222</v>
      </c>
      <c r="K47" s="111">
        <v>-70.522751999999997</v>
      </c>
      <c r="L47" s="46">
        <v>2.8119999999999998</v>
      </c>
      <c r="M47" s="45">
        <v>0.68879999999999997</v>
      </c>
      <c r="N47" s="44">
        <v>0.55422899999999997</v>
      </c>
      <c r="O47" s="44">
        <v>2E-3</v>
      </c>
      <c r="P47" s="45">
        <v>2.919254</v>
      </c>
      <c r="Q47" s="46">
        <v>0.13226499999999999</v>
      </c>
      <c r="R47" s="58">
        <f t="shared" ref="R47:R48" si="6">M47-(N47+O47)</f>
        <v>0.13257099999999999</v>
      </c>
      <c r="S47" s="112">
        <v>2.9132075471698058</v>
      </c>
      <c r="T47" s="46">
        <v>0.60400399999999999</v>
      </c>
      <c r="U47" s="46">
        <v>5.9778999999999999E-2</v>
      </c>
      <c r="V47" s="113">
        <v>3.2000000000000001E-2</v>
      </c>
      <c r="W47" s="113">
        <v>7.0000000000000001E-3</v>
      </c>
      <c r="X47" s="113">
        <v>4.0000000000000001E-3</v>
      </c>
      <c r="Y47" s="113">
        <v>4.0000000000000001E-3</v>
      </c>
      <c r="Z47" s="113">
        <v>3.0000000000000001E-3</v>
      </c>
      <c r="AA47" s="77"/>
    </row>
    <row r="48" spans="1:27" ht="14.4" x14ac:dyDescent="0.3">
      <c r="A48" s="109">
        <v>43593</v>
      </c>
      <c r="B48" s="110" t="s">
        <v>158</v>
      </c>
      <c r="C48" s="110">
        <v>0.37152777777777779</v>
      </c>
      <c r="D48" s="58">
        <v>54.6</v>
      </c>
      <c r="E48" s="74">
        <v>64.099999999999994</v>
      </c>
      <c r="F48" s="58">
        <v>6.82</v>
      </c>
      <c r="G48" s="74">
        <v>130.69999999999999</v>
      </c>
      <c r="H48" s="58">
        <v>5.52</v>
      </c>
      <c r="I48" s="13"/>
      <c r="J48" s="111">
        <v>41.605505999999998</v>
      </c>
      <c r="K48" s="111">
        <v>-70.522893999999994</v>
      </c>
      <c r="L48" s="46">
        <v>2.923</v>
      </c>
      <c r="M48" s="45">
        <v>0.76280000000000003</v>
      </c>
      <c r="N48" s="44">
        <v>0.74064399999999997</v>
      </c>
      <c r="O48" s="44">
        <v>7.0000000000000001E-3</v>
      </c>
      <c r="P48" s="45">
        <v>6.3383830000000003</v>
      </c>
      <c r="Q48" s="46">
        <v>0.211315</v>
      </c>
      <c r="R48" s="58">
        <f t="shared" si="6"/>
        <v>1.5156000000000058E-2</v>
      </c>
      <c r="S48" s="112">
        <v>1.2312500000000024</v>
      </c>
      <c r="T48" s="46">
        <v>0.326096</v>
      </c>
      <c r="U48" s="46">
        <v>4.0016999999999997E-2</v>
      </c>
      <c r="V48" s="113">
        <v>8.5999999999999993E-2</v>
      </c>
      <c r="W48" s="113">
        <v>1.9E-2</v>
      </c>
      <c r="X48" s="113">
        <v>1.0999999999999999E-2</v>
      </c>
      <c r="Y48" s="113">
        <v>0.01</v>
      </c>
      <c r="Z48" s="113">
        <v>7.0000000000000001E-3</v>
      </c>
      <c r="AA48" s="77"/>
    </row>
    <row r="49" spans="1:27" ht="14.4" x14ac:dyDescent="0.3">
      <c r="A49" s="109">
        <v>43593</v>
      </c>
      <c r="B49" s="110" t="s">
        <v>159</v>
      </c>
      <c r="C49" s="110">
        <v>0.375</v>
      </c>
      <c r="D49" s="58">
        <v>55.1</v>
      </c>
      <c r="E49" s="74">
        <v>76.7</v>
      </c>
      <c r="F49" s="58">
        <v>8.11</v>
      </c>
      <c r="G49" s="74">
        <v>167.7</v>
      </c>
      <c r="H49" s="58">
        <v>4.4400000000000004</v>
      </c>
      <c r="I49" s="13"/>
      <c r="J49" s="111">
        <v>41.605535000000003</v>
      </c>
      <c r="K49" s="111">
        <v>-70.522666000000001</v>
      </c>
      <c r="L49" s="46">
        <v>2.141</v>
      </c>
      <c r="M49" s="45">
        <v>2.2360000000000002</v>
      </c>
      <c r="N49" s="44">
        <v>2.3725710000000002</v>
      </c>
      <c r="O49" s="44">
        <v>4.9000000000000002E-2</v>
      </c>
      <c r="P49" s="45">
        <v>3.4940989999999998</v>
      </c>
      <c r="Q49" s="46">
        <v>0.183141</v>
      </c>
      <c r="R49" s="77">
        <v>0</v>
      </c>
      <c r="S49" s="112">
        <v>1.4863636363636281</v>
      </c>
      <c r="T49" s="46">
        <v>0.42322599999999999</v>
      </c>
      <c r="U49" s="46">
        <v>3.2299000000000001E-2</v>
      </c>
      <c r="V49" s="113">
        <v>3.1E-2</v>
      </c>
      <c r="W49" s="113">
        <v>5.0000000000000001E-3</v>
      </c>
      <c r="X49" s="113">
        <v>3.0000000000000001E-3</v>
      </c>
      <c r="Y49" s="113">
        <v>2E-3</v>
      </c>
      <c r="Z49" s="113">
        <v>1E-3</v>
      </c>
      <c r="AA49" s="77"/>
    </row>
    <row r="50" spans="1:27" ht="14.4" x14ac:dyDescent="0.3">
      <c r="A50" s="109">
        <v>43593</v>
      </c>
      <c r="B50" s="110" t="s">
        <v>160</v>
      </c>
      <c r="C50" s="110">
        <v>0.37847222222222221</v>
      </c>
      <c r="D50" s="58">
        <v>54.9</v>
      </c>
      <c r="E50" s="74">
        <v>79.2</v>
      </c>
      <c r="F50" s="58">
        <v>8.4</v>
      </c>
      <c r="G50" s="74">
        <v>146.30000000000001</v>
      </c>
      <c r="H50" s="58">
        <v>4.58</v>
      </c>
      <c r="I50" s="13"/>
      <c r="J50" s="111">
        <v>41.604920999999997</v>
      </c>
      <c r="K50" s="111">
        <v>-70.523065000000003</v>
      </c>
      <c r="L50" s="46">
        <v>3.198</v>
      </c>
      <c r="M50" s="45">
        <v>1.373</v>
      </c>
      <c r="N50" s="44">
        <v>1.2861260000000001</v>
      </c>
      <c r="O50" s="44">
        <v>4.7E-2</v>
      </c>
      <c r="P50" s="45">
        <v>4.3443909999999999</v>
      </c>
      <c r="Q50" s="46">
        <v>0.27479399999999998</v>
      </c>
      <c r="R50" s="58">
        <f>M50-(N50+O50)</f>
        <v>3.9873999999999965E-2</v>
      </c>
      <c r="S50" s="112">
        <v>2.447368421052631</v>
      </c>
      <c r="T50" s="46">
        <v>0.63363400000000003</v>
      </c>
      <c r="U50" s="46">
        <v>6.5890000000000004E-2</v>
      </c>
      <c r="V50" s="113">
        <v>6.9000000000000006E-2</v>
      </c>
      <c r="W50" s="113">
        <v>1.4E-2</v>
      </c>
      <c r="X50" s="113">
        <v>8.0000000000000002E-3</v>
      </c>
      <c r="Y50" s="113">
        <v>7.0000000000000001E-3</v>
      </c>
      <c r="Z50" s="113">
        <v>5.0000000000000001E-3</v>
      </c>
      <c r="AA50" s="77"/>
    </row>
    <row r="51" spans="1:27" ht="14.4" x14ac:dyDescent="0.3">
      <c r="A51" s="109">
        <v>43593</v>
      </c>
      <c r="B51" s="110" t="s">
        <v>161</v>
      </c>
      <c r="C51" s="110">
        <v>0.39583333333333331</v>
      </c>
      <c r="D51" s="58">
        <v>54.2</v>
      </c>
      <c r="E51" s="74">
        <v>89.7</v>
      </c>
      <c r="F51" s="58">
        <v>9.59</v>
      </c>
      <c r="G51" s="74">
        <v>149.6</v>
      </c>
      <c r="H51" s="58">
        <v>5.43</v>
      </c>
      <c r="I51" s="13"/>
      <c r="J51" s="111">
        <v>41.600113999999998</v>
      </c>
      <c r="K51" s="111">
        <v>-70.525084000000007</v>
      </c>
      <c r="L51" s="46">
        <v>2.7120000000000002</v>
      </c>
      <c r="M51" s="45">
        <v>1.556</v>
      </c>
      <c r="N51" s="44">
        <v>1.6001890000000001</v>
      </c>
      <c r="O51" s="44">
        <v>6.0000000000000001E-3</v>
      </c>
      <c r="P51" s="45">
        <v>3.2126649999999999</v>
      </c>
      <c r="Q51" s="46">
        <v>0.21913199999999999</v>
      </c>
      <c r="R51" s="77">
        <v>0</v>
      </c>
      <c r="S51" s="112">
        <v>0.86470588235294599</v>
      </c>
      <c r="T51" s="46">
        <v>0.26106400000000002</v>
      </c>
      <c r="U51" s="46">
        <v>2.8681999999999999E-2</v>
      </c>
      <c r="V51" s="113">
        <v>6.3E-2</v>
      </c>
      <c r="W51" s="113">
        <v>1.2999999999999999E-2</v>
      </c>
      <c r="X51" s="113">
        <v>8.0000000000000002E-3</v>
      </c>
      <c r="Y51" s="113">
        <v>6.0000000000000001E-3</v>
      </c>
      <c r="Z51" s="113">
        <v>4.0000000000000001E-3</v>
      </c>
      <c r="AA51" s="77"/>
    </row>
    <row r="52" spans="1:27" ht="14.4" x14ac:dyDescent="0.3">
      <c r="A52" s="109">
        <v>43593</v>
      </c>
      <c r="B52" s="110" t="s">
        <v>162</v>
      </c>
      <c r="C52" s="110">
        <v>0.40625</v>
      </c>
      <c r="D52" s="58">
        <v>55.8</v>
      </c>
      <c r="E52" s="74">
        <v>96.1</v>
      </c>
      <c r="F52" s="58">
        <v>10.07</v>
      </c>
      <c r="G52" s="74">
        <v>139.6</v>
      </c>
      <c r="H52" s="58">
        <v>5.25</v>
      </c>
      <c r="I52" s="13"/>
      <c r="J52" s="111">
        <v>41.597726999999999</v>
      </c>
      <c r="K52" s="111">
        <v>-70.525019</v>
      </c>
      <c r="L52" s="46">
        <v>3.0790000000000002</v>
      </c>
      <c r="M52" s="45">
        <v>1.4319999999999999</v>
      </c>
      <c r="N52" s="44">
        <v>1.5568310000000001</v>
      </c>
      <c r="O52" s="44">
        <v>1.2999999999999999E-2</v>
      </c>
      <c r="P52" s="45">
        <v>3.9791249999999998</v>
      </c>
      <c r="Q52" s="46">
        <v>0.29710599999999998</v>
      </c>
      <c r="R52" s="77">
        <v>0</v>
      </c>
      <c r="S52" s="112">
        <v>0.92340425531915882</v>
      </c>
      <c r="T52" s="46">
        <v>0.29749700000000001</v>
      </c>
      <c r="U52" s="46">
        <v>3.2009000000000003E-2</v>
      </c>
      <c r="V52" s="113">
        <v>7.5999999999999998E-2</v>
      </c>
      <c r="W52" s="113">
        <v>1.6E-2</v>
      </c>
      <c r="X52" s="113">
        <v>8.9999999999999993E-3</v>
      </c>
      <c r="Y52" s="113">
        <v>8.0000000000000002E-3</v>
      </c>
      <c r="Z52" s="113">
        <v>5.0000000000000001E-3</v>
      </c>
      <c r="AA52" s="77"/>
    </row>
    <row r="53" spans="1:27" ht="14.4" x14ac:dyDescent="0.3">
      <c r="A53" s="109">
        <v>43593</v>
      </c>
      <c r="B53" s="110" t="s">
        <v>163</v>
      </c>
      <c r="C53" s="110">
        <v>0.41319444444444442</v>
      </c>
      <c r="D53" s="58">
        <v>54.4</v>
      </c>
      <c r="E53" s="74">
        <v>89.1</v>
      </c>
      <c r="F53" s="58">
        <v>9.5</v>
      </c>
      <c r="G53" s="74">
        <v>141.69999999999999</v>
      </c>
      <c r="H53" s="58">
        <v>5.0999999999999996</v>
      </c>
      <c r="I53" s="13"/>
      <c r="J53" s="111">
        <v>41.596144000000002</v>
      </c>
      <c r="K53" s="111">
        <v>-70.525194999999997</v>
      </c>
      <c r="L53" s="46">
        <v>3.6720000000000002</v>
      </c>
      <c r="M53" s="45">
        <v>1.4730000000000001</v>
      </c>
      <c r="N53" s="44">
        <v>1.486788</v>
      </c>
      <c r="O53" s="44">
        <v>5.0000000000000001E-3</v>
      </c>
      <c r="P53" s="45">
        <v>3.7455940000000001</v>
      </c>
      <c r="Q53" s="46">
        <v>0.37243999999999999</v>
      </c>
      <c r="R53" s="77">
        <v>0</v>
      </c>
      <c r="S53" s="112">
        <v>1.0614035087719245</v>
      </c>
      <c r="T53" s="46">
        <v>0.35665400000000003</v>
      </c>
      <c r="U53" s="46">
        <v>3.0046E-2</v>
      </c>
      <c r="V53" s="113">
        <v>0.08</v>
      </c>
      <c r="W53" s="113">
        <v>1.7000000000000001E-2</v>
      </c>
      <c r="X53" s="113">
        <v>8.9999999999999993E-3</v>
      </c>
      <c r="Y53" s="113">
        <v>8.0000000000000002E-3</v>
      </c>
      <c r="Z53" s="113">
        <v>6.0000000000000001E-3</v>
      </c>
      <c r="AA53" s="77"/>
    </row>
    <row r="54" spans="1:27" ht="14.4" x14ac:dyDescent="0.3">
      <c r="A54" s="109">
        <v>43593</v>
      </c>
      <c r="B54" s="110" t="s">
        <v>164</v>
      </c>
      <c r="C54" s="110">
        <v>0.41944444444444445</v>
      </c>
      <c r="D54" s="58">
        <v>56.7</v>
      </c>
      <c r="E54" s="74">
        <v>89.6</v>
      </c>
      <c r="F54" s="58">
        <v>9.2799999999999994</v>
      </c>
      <c r="G54" s="74">
        <v>138.80000000000001</v>
      </c>
      <c r="H54" s="58">
        <v>5.53</v>
      </c>
      <c r="I54" s="13"/>
      <c r="J54" s="111">
        <v>41.591911000000003</v>
      </c>
      <c r="K54" s="111">
        <v>-70.524642</v>
      </c>
      <c r="L54" s="46">
        <v>3.5510000000000002</v>
      </c>
      <c r="M54" s="45">
        <v>1.198</v>
      </c>
      <c r="N54" s="44">
        <v>1.220229</v>
      </c>
      <c r="O54" s="44">
        <v>1.0999999999999999E-2</v>
      </c>
      <c r="P54" s="45">
        <v>3.5899070000000002</v>
      </c>
      <c r="Q54" s="46">
        <v>0.27872599999999997</v>
      </c>
      <c r="R54" s="77">
        <v>0</v>
      </c>
      <c r="S54" s="112">
        <v>3.3690476190476168</v>
      </c>
      <c r="T54" s="46">
        <v>0.64928799999999998</v>
      </c>
      <c r="U54" s="46">
        <v>6.5562999999999996E-2</v>
      </c>
      <c r="V54" s="113">
        <v>8.5999999999999993E-2</v>
      </c>
      <c r="W54" s="113">
        <v>1.7000000000000001E-2</v>
      </c>
      <c r="X54" s="113">
        <v>0.01</v>
      </c>
      <c r="Y54" s="113">
        <v>8.9999999999999993E-3</v>
      </c>
      <c r="Z54" s="113">
        <v>6.0000000000000001E-3</v>
      </c>
      <c r="AA54" s="77"/>
    </row>
    <row r="55" spans="1:27" ht="14.4" x14ac:dyDescent="0.3">
      <c r="A55" s="109">
        <v>43593</v>
      </c>
      <c r="B55" s="110" t="s">
        <v>165</v>
      </c>
      <c r="C55" s="110">
        <v>0.43402777777777779</v>
      </c>
      <c r="D55" s="58">
        <v>55.5</v>
      </c>
      <c r="E55" s="74">
        <v>82.3</v>
      </c>
      <c r="F55" s="58">
        <v>8.65</v>
      </c>
      <c r="G55" s="74">
        <v>125.7</v>
      </c>
      <c r="H55" s="58">
        <v>5.48</v>
      </c>
      <c r="I55" s="13"/>
      <c r="J55" s="111">
        <v>41.589210000000001</v>
      </c>
      <c r="K55" s="111">
        <v>-70.525225000000006</v>
      </c>
      <c r="L55" s="46">
        <v>3.0409999999999999</v>
      </c>
      <c r="M55" s="45">
        <v>1.012</v>
      </c>
      <c r="N55" s="44">
        <v>1.0156229999999999</v>
      </c>
      <c r="O55" s="44">
        <v>1.4E-2</v>
      </c>
      <c r="P55" s="45">
        <v>12.745509999999999</v>
      </c>
      <c r="Q55" s="46">
        <v>1.1778360000000001</v>
      </c>
      <c r="R55" s="77">
        <v>0</v>
      </c>
      <c r="S55" s="112">
        <v>1.7185185185185265</v>
      </c>
      <c r="T55" s="46">
        <v>0.38677899999999998</v>
      </c>
      <c r="U55" s="46">
        <v>4.7137999999999999E-2</v>
      </c>
      <c r="V55" s="113">
        <v>7.2999999999999995E-2</v>
      </c>
      <c r="W55" s="113">
        <v>1.4999999999999999E-2</v>
      </c>
      <c r="X55" s="113">
        <v>8.0000000000000002E-3</v>
      </c>
      <c r="Y55" s="113">
        <v>7.0000000000000001E-3</v>
      </c>
      <c r="Z55" s="113">
        <v>5.0000000000000001E-3</v>
      </c>
      <c r="AA55" s="77"/>
    </row>
    <row r="56" spans="1:27" ht="14.4" x14ac:dyDescent="0.3">
      <c r="A56" s="109">
        <v>43600</v>
      </c>
      <c r="B56" s="110" t="s">
        <v>157</v>
      </c>
      <c r="C56" s="110">
        <v>0.3527777777777778</v>
      </c>
      <c r="D56" s="58">
        <v>52.3</v>
      </c>
      <c r="E56" s="74">
        <v>89.7</v>
      </c>
      <c r="F56" s="58">
        <v>9.81</v>
      </c>
      <c r="G56" s="74">
        <v>77.900000000000006</v>
      </c>
      <c r="H56" s="58">
        <v>8.24</v>
      </c>
      <c r="I56" s="13"/>
      <c r="J56" s="111">
        <v>41.607222</v>
      </c>
      <c r="K56" s="111">
        <v>-70.522751999999997</v>
      </c>
      <c r="L56" s="46">
        <v>2.4249999999999998</v>
      </c>
      <c r="M56" s="45">
        <v>0.59209999999999996</v>
      </c>
      <c r="N56" s="44">
        <v>0.57229200000000002</v>
      </c>
      <c r="O56" s="44">
        <v>6.0000000000000001E-3</v>
      </c>
      <c r="P56" s="45">
        <v>2.9911099999999999</v>
      </c>
      <c r="Q56" s="46">
        <v>8.8965000000000002E-2</v>
      </c>
      <c r="R56" s="58">
        <f>M56-(N56+O56)</f>
        <v>1.3807999999999931E-2</v>
      </c>
      <c r="S56" s="112">
        <v>1.884999999999998</v>
      </c>
      <c r="T56" s="46">
        <v>0.41468300000000002</v>
      </c>
      <c r="U56" s="46">
        <v>3.4325000000000001E-2</v>
      </c>
      <c r="V56" s="113">
        <v>3.3000000000000002E-2</v>
      </c>
      <c r="W56" s="113">
        <v>6.0000000000000001E-3</v>
      </c>
      <c r="X56" s="113">
        <v>4.0000000000000001E-3</v>
      </c>
      <c r="Y56" s="113">
        <v>4.0000000000000001E-3</v>
      </c>
      <c r="Z56" s="113">
        <v>3.0000000000000001E-3</v>
      </c>
      <c r="AA56" s="77"/>
    </row>
    <row r="57" spans="1:27" ht="14.4" x14ac:dyDescent="0.3">
      <c r="A57" s="109">
        <v>43600</v>
      </c>
      <c r="B57" s="110" t="s">
        <v>158</v>
      </c>
      <c r="C57" s="110">
        <v>0.3611111111111111</v>
      </c>
      <c r="D57" s="120">
        <v>50.6</v>
      </c>
      <c r="E57" s="74">
        <v>78</v>
      </c>
      <c r="F57" s="58">
        <v>8.68</v>
      </c>
      <c r="G57" s="74">
        <v>129.6</v>
      </c>
      <c r="H57" s="58">
        <v>7.9</v>
      </c>
      <c r="I57" s="13"/>
      <c r="J57" s="111">
        <v>41.605505999999998</v>
      </c>
      <c r="K57" s="111">
        <v>-70.522893999999994</v>
      </c>
      <c r="L57" s="46">
        <v>3.427</v>
      </c>
      <c r="M57" s="45">
        <v>0.83730000000000004</v>
      </c>
      <c r="N57" s="44">
        <v>0.861174</v>
      </c>
      <c r="O57" s="44">
        <v>1.0999999999999999E-2</v>
      </c>
      <c r="P57" s="45">
        <v>5.9830300000000003</v>
      </c>
      <c r="Q57" s="46">
        <v>0.18666199999999999</v>
      </c>
      <c r="R57" s="77">
        <v>0</v>
      </c>
      <c r="S57" s="112">
        <v>1.0314814814814854</v>
      </c>
      <c r="T57" s="46">
        <v>0.31020999999999999</v>
      </c>
      <c r="U57" s="46">
        <v>3.8729E-2</v>
      </c>
      <c r="V57" s="113">
        <v>0.11899999999999999</v>
      </c>
      <c r="W57" s="113">
        <v>2.5999999999999999E-2</v>
      </c>
      <c r="X57" s="113">
        <v>1.4E-2</v>
      </c>
      <c r="Y57" s="113">
        <v>1.2E-2</v>
      </c>
      <c r="Z57" s="113">
        <v>8.9999999999999993E-3</v>
      </c>
      <c r="AA57" s="77"/>
    </row>
    <row r="58" spans="1:27" ht="14.4" x14ac:dyDescent="0.3">
      <c r="A58" s="109">
        <v>43600</v>
      </c>
      <c r="B58" s="110" t="s">
        <v>159</v>
      </c>
      <c r="C58" s="110">
        <v>0.36458333333333331</v>
      </c>
      <c r="D58" s="58">
        <v>51.1</v>
      </c>
      <c r="E58" s="74">
        <v>72.7</v>
      </c>
      <c r="F58" s="58">
        <v>8.08</v>
      </c>
      <c r="G58" s="74">
        <v>160</v>
      </c>
      <c r="H58" s="58">
        <v>5.3</v>
      </c>
      <c r="I58" s="13"/>
      <c r="J58" s="111">
        <v>41.605535000000003</v>
      </c>
      <c r="K58" s="111">
        <v>-70.522666000000001</v>
      </c>
      <c r="L58" s="46">
        <v>2.335</v>
      </c>
      <c r="M58" s="45">
        <v>2.1720000000000002</v>
      </c>
      <c r="N58" s="44">
        <v>2.2138390000000001</v>
      </c>
      <c r="O58" s="44">
        <v>4.2999999999999997E-2</v>
      </c>
      <c r="P58" s="45">
        <v>3.1383489999999998</v>
      </c>
      <c r="Q58" s="46">
        <v>0.20965900000000001</v>
      </c>
      <c r="R58" s="77">
        <v>0</v>
      </c>
      <c r="S58" s="112">
        <v>1.1891304347826024</v>
      </c>
      <c r="T58" s="46">
        <v>0.42067900000000003</v>
      </c>
      <c r="U58" s="46">
        <v>2.7970999999999999E-2</v>
      </c>
      <c r="V58" s="113">
        <v>4.5999999999999999E-2</v>
      </c>
      <c r="W58" s="113">
        <v>8.0000000000000002E-3</v>
      </c>
      <c r="X58" s="113">
        <v>5.0000000000000001E-3</v>
      </c>
      <c r="Y58" s="113">
        <v>4.0000000000000001E-3</v>
      </c>
      <c r="Z58" s="113">
        <v>3.0000000000000001E-3</v>
      </c>
      <c r="AA58" s="77"/>
    </row>
    <row r="59" spans="1:27" ht="14.4" x14ac:dyDescent="0.3">
      <c r="A59" s="109">
        <v>43600</v>
      </c>
      <c r="B59" s="110" t="s">
        <v>160</v>
      </c>
      <c r="C59" s="110">
        <v>0.36666666666666664</v>
      </c>
      <c r="D59" s="58">
        <v>50.8</v>
      </c>
      <c r="E59" s="74">
        <v>76.5</v>
      </c>
      <c r="F59" s="58">
        <v>8.5399999999999991</v>
      </c>
      <c r="G59" s="74">
        <v>142.19999999999999</v>
      </c>
      <c r="H59" s="58">
        <v>5.13</v>
      </c>
      <c r="I59" s="13"/>
      <c r="J59" s="111">
        <v>41.604920999999997</v>
      </c>
      <c r="K59" s="111">
        <v>-70.523065000000003</v>
      </c>
      <c r="L59" s="46">
        <v>2.98</v>
      </c>
      <c r="M59" s="45">
        <v>1.2709999999999999</v>
      </c>
      <c r="N59" s="44">
        <v>1.2753270000000001</v>
      </c>
      <c r="O59" s="44">
        <v>1.9E-2</v>
      </c>
      <c r="P59" s="45">
        <v>4.5788469999999997</v>
      </c>
      <c r="Q59" s="46">
        <v>0.28178399999999998</v>
      </c>
      <c r="R59" s="77">
        <v>0</v>
      </c>
      <c r="S59" s="112">
        <v>4.1707317073170751</v>
      </c>
      <c r="T59" s="46">
        <v>0.81791700000000001</v>
      </c>
      <c r="U59" s="46">
        <v>6.6654000000000005E-2</v>
      </c>
      <c r="V59" s="113">
        <v>9.4E-2</v>
      </c>
      <c r="W59" s="113">
        <v>0.02</v>
      </c>
      <c r="X59" s="113">
        <v>1.0999999999999999E-2</v>
      </c>
      <c r="Y59" s="113">
        <v>8.9999999999999993E-3</v>
      </c>
      <c r="Z59" s="113">
        <v>7.0000000000000001E-3</v>
      </c>
      <c r="AA59" s="77"/>
    </row>
    <row r="60" spans="1:27" ht="14.4" x14ac:dyDescent="0.3">
      <c r="A60" s="109">
        <v>43600</v>
      </c>
      <c r="B60" s="110" t="s">
        <v>161</v>
      </c>
      <c r="C60" s="110">
        <v>0.37777777777777777</v>
      </c>
      <c r="D60" s="58">
        <v>50.6</v>
      </c>
      <c r="E60" s="74">
        <v>86.5</v>
      </c>
      <c r="F60" s="58">
        <v>9.68</v>
      </c>
      <c r="G60" s="74">
        <v>133.69999999999999</v>
      </c>
      <c r="H60" s="58">
        <v>5.67</v>
      </c>
      <c r="I60" s="13"/>
      <c r="J60" s="111">
        <v>41.600113999999998</v>
      </c>
      <c r="K60" s="111">
        <v>-70.525084000000007</v>
      </c>
      <c r="L60" s="46">
        <v>2.657</v>
      </c>
      <c r="M60" s="45">
        <v>1.554</v>
      </c>
      <c r="N60" s="44">
        <v>1.604857</v>
      </c>
      <c r="O60" s="44">
        <v>1.4E-2</v>
      </c>
      <c r="P60" s="45">
        <v>3.9857010000000002</v>
      </c>
      <c r="Q60" s="46">
        <v>0.29496099999999997</v>
      </c>
      <c r="R60" s="77">
        <v>0</v>
      </c>
      <c r="S60" s="112">
        <v>1.0886792452830154</v>
      </c>
      <c r="T60" s="46">
        <v>0.32573600000000003</v>
      </c>
      <c r="U60" s="46">
        <v>3.7290999999999998E-2</v>
      </c>
      <c r="V60" s="113">
        <v>8.1000000000000003E-2</v>
      </c>
      <c r="W60" s="113">
        <v>1.6E-2</v>
      </c>
      <c r="X60" s="113">
        <v>8.9999999999999993E-3</v>
      </c>
      <c r="Y60" s="113">
        <v>8.0000000000000002E-3</v>
      </c>
      <c r="Z60" s="113">
        <v>6.0000000000000001E-3</v>
      </c>
      <c r="AA60" s="77"/>
    </row>
    <row r="61" spans="1:27" ht="14.4" x14ac:dyDescent="0.3">
      <c r="A61" s="109">
        <v>43600</v>
      </c>
      <c r="B61" s="110" t="s">
        <v>162</v>
      </c>
      <c r="C61" s="110">
        <v>0.38819444444444445</v>
      </c>
      <c r="D61" s="58">
        <v>51.4</v>
      </c>
      <c r="E61" s="74">
        <v>91.3</v>
      </c>
      <c r="F61" s="58">
        <v>10.11</v>
      </c>
      <c r="G61" s="74">
        <v>135.30000000000001</v>
      </c>
      <c r="H61" s="58">
        <v>5.47</v>
      </c>
      <c r="I61" s="13"/>
      <c r="J61" s="111">
        <v>41.597726999999999</v>
      </c>
      <c r="K61" s="111">
        <v>-70.525019</v>
      </c>
      <c r="L61" s="46">
        <v>3.2080000000000002</v>
      </c>
      <c r="M61" s="45">
        <v>1.528</v>
      </c>
      <c r="N61" s="44">
        <v>1.4843</v>
      </c>
      <c r="O61" s="44">
        <v>1.6E-2</v>
      </c>
      <c r="P61" s="45">
        <v>3.8707029999999998</v>
      </c>
      <c r="Q61" s="46">
        <v>0.497776</v>
      </c>
      <c r="R61" s="58">
        <f>M61-(N61+O61)</f>
        <v>2.7700000000000058E-2</v>
      </c>
      <c r="S61" s="112">
        <v>1.148672566371683</v>
      </c>
      <c r="T61" s="46">
        <v>0.37032100000000001</v>
      </c>
      <c r="U61" s="46">
        <v>3.0311999999999999E-2</v>
      </c>
      <c r="V61" s="113">
        <v>8.5999999999999993E-2</v>
      </c>
      <c r="W61" s="113">
        <v>1.7000000000000001E-2</v>
      </c>
      <c r="X61" s="113">
        <v>0.01</v>
      </c>
      <c r="Y61" s="113">
        <v>8.0000000000000002E-3</v>
      </c>
      <c r="Z61" s="113">
        <v>6.0000000000000001E-3</v>
      </c>
      <c r="AA61" s="77"/>
    </row>
    <row r="62" spans="1:27" ht="14.4" x14ac:dyDescent="0.3">
      <c r="A62" s="109">
        <v>43600</v>
      </c>
      <c r="B62" s="110" t="s">
        <v>163</v>
      </c>
      <c r="C62" s="110">
        <v>0.39444444444444443</v>
      </c>
      <c r="D62" s="58">
        <v>50.3</v>
      </c>
      <c r="E62" s="74">
        <v>85.7</v>
      </c>
      <c r="F62" s="58">
        <v>9.6300000000000008</v>
      </c>
      <c r="G62" s="74">
        <v>136.6</v>
      </c>
      <c r="H62" s="58">
        <v>5.25</v>
      </c>
      <c r="I62" s="13"/>
      <c r="J62" s="111">
        <v>41.596144000000002</v>
      </c>
      <c r="K62" s="111">
        <v>-70.525194999999997</v>
      </c>
      <c r="L62" s="46">
        <v>2.8519999999999999</v>
      </c>
      <c r="M62" s="45">
        <v>1.4950000000000001</v>
      </c>
      <c r="N62" s="44">
        <v>1.497635</v>
      </c>
      <c r="O62" s="44">
        <v>4.3999999999999997E-2</v>
      </c>
      <c r="P62" s="45">
        <v>4.4638489999999997</v>
      </c>
      <c r="Q62" s="46">
        <v>0.38447599999999998</v>
      </c>
      <c r="R62" s="77">
        <v>0</v>
      </c>
      <c r="S62" s="112">
        <v>0.97547169811321321</v>
      </c>
      <c r="T62" s="46">
        <v>0.29813299999999998</v>
      </c>
      <c r="U62" s="46">
        <v>2.5243000000000002E-2</v>
      </c>
      <c r="V62" s="113">
        <v>9.2999999999999999E-2</v>
      </c>
      <c r="W62" s="113">
        <v>1.9E-2</v>
      </c>
      <c r="X62" s="113">
        <v>1.0999999999999999E-2</v>
      </c>
      <c r="Y62" s="113">
        <v>8.9999999999999993E-3</v>
      </c>
      <c r="Z62" s="113">
        <v>7.0000000000000001E-3</v>
      </c>
      <c r="AA62" s="77"/>
    </row>
    <row r="63" spans="1:27" ht="14.4" x14ac:dyDescent="0.3">
      <c r="A63" s="109">
        <v>43600</v>
      </c>
      <c r="B63" s="110" t="s">
        <v>164</v>
      </c>
      <c r="C63" s="110">
        <v>0.40555555555555556</v>
      </c>
      <c r="D63" s="58">
        <v>50.2</v>
      </c>
      <c r="E63" s="74">
        <v>88.6</v>
      </c>
      <c r="F63" s="58">
        <v>9.9600000000000009</v>
      </c>
      <c r="G63" s="74">
        <v>130.5</v>
      </c>
      <c r="H63" s="58">
        <v>5.16</v>
      </c>
      <c r="I63" s="13"/>
      <c r="J63" s="111">
        <v>41.591911000000003</v>
      </c>
      <c r="K63" s="111">
        <v>-70.524642</v>
      </c>
      <c r="L63" s="46">
        <v>3.218</v>
      </c>
      <c r="M63" s="45">
        <v>1.2110000000000001</v>
      </c>
      <c r="N63" s="44">
        <v>1.323601</v>
      </c>
      <c r="O63" s="44">
        <v>2.4E-2</v>
      </c>
      <c r="P63" s="45">
        <v>3.785968</v>
      </c>
      <c r="Q63" s="46">
        <v>0.31608599999999998</v>
      </c>
      <c r="R63" s="77">
        <v>0</v>
      </c>
      <c r="S63" s="112">
        <v>3.0170731707317122</v>
      </c>
      <c r="T63" s="46">
        <v>0.63524999999999998</v>
      </c>
      <c r="U63" s="46">
        <v>5.9036999999999999E-2</v>
      </c>
      <c r="V63" s="113">
        <v>0.112</v>
      </c>
      <c r="W63" s="113">
        <v>2.3E-2</v>
      </c>
      <c r="X63" s="113">
        <v>1.2E-2</v>
      </c>
      <c r="Y63" s="113">
        <v>1.0999999999999999E-2</v>
      </c>
      <c r="Z63" s="113">
        <v>8.0000000000000002E-3</v>
      </c>
      <c r="AA63" s="77"/>
    </row>
    <row r="64" spans="1:27" ht="14.4" x14ac:dyDescent="0.3">
      <c r="A64" s="109">
        <v>43600</v>
      </c>
      <c r="B64" s="110" t="s">
        <v>165</v>
      </c>
      <c r="C64" s="110">
        <v>0.4152777777777778</v>
      </c>
      <c r="D64" s="58">
        <v>50.7</v>
      </c>
      <c r="E64" s="74">
        <v>81.099999999999994</v>
      </c>
      <c r="F64" s="58">
        <v>9.06</v>
      </c>
      <c r="G64" s="74">
        <v>110.2</v>
      </c>
      <c r="H64" s="58">
        <v>5.73</v>
      </c>
      <c r="I64" s="13"/>
      <c r="J64" s="111">
        <v>41.589210000000001</v>
      </c>
      <c r="K64" s="111">
        <v>-70.525225000000006</v>
      </c>
      <c r="L64" s="46">
        <v>2.7029999999999998</v>
      </c>
      <c r="M64" s="45">
        <v>0.96699999999999997</v>
      </c>
      <c r="N64" s="44">
        <v>0.98561299999999996</v>
      </c>
      <c r="O64" s="44">
        <v>4.4999999999999998E-2</v>
      </c>
      <c r="P64" s="45">
        <v>11.896330000000001</v>
      </c>
      <c r="Q64" s="46">
        <v>1.1306499999999999</v>
      </c>
      <c r="R64" s="77">
        <v>0</v>
      </c>
      <c r="S64" s="112">
        <v>2.2585858585858483</v>
      </c>
      <c r="T64" s="46">
        <v>0.55316100000000001</v>
      </c>
      <c r="U64" s="46">
        <v>5.5628999999999998E-2</v>
      </c>
      <c r="V64" s="113">
        <v>9.0999999999999998E-2</v>
      </c>
      <c r="W64" s="113">
        <v>1.7999999999999999E-2</v>
      </c>
      <c r="X64" s="113">
        <v>0.01</v>
      </c>
      <c r="Y64" s="113">
        <v>8.9999999999999993E-3</v>
      </c>
      <c r="Z64" s="113">
        <v>7.0000000000000001E-3</v>
      </c>
      <c r="AA64" s="77"/>
    </row>
    <row r="65" spans="1:27" ht="14.4" x14ac:dyDescent="0.3">
      <c r="A65" s="109">
        <v>43607</v>
      </c>
      <c r="B65" s="110" t="s">
        <v>157</v>
      </c>
      <c r="C65" s="110">
        <v>0.36458333333333331</v>
      </c>
      <c r="D65" s="58">
        <v>57.4</v>
      </c>
      <c r="E65" s="74">
        <v>88.3</v>
      </c>
      <c r="F65" s="58">
        <v>9.08</v>
      </c>
      <c r="G65" s="74">
        <v>112.8</v>
      </c>
      <c r="H65" s="58">
        <v>5.95</v>
      </c>
      <c r="I65" s="13"/>
      <c r="J65" s="111">
        <v>41.607222</v>
      </c>
      <c r="K65" s="111">
        <v>-70.522751999999997</v>
      </c>
      <c r="L65" s="46">
        <v>2.2829999999999999</v>
      </c>
      <c r="M65" s="45">
        <v>0.68</v>
      </c>
      <c r="N65" s="44">
        <v>0.60895900000000003</v>
      </c>
      <c r="O65" s="44">
        <v>5.0000000000000001E-3</v>
      </c>
      <c r="P65" s="45">
        <v>3.210979</v>
      </c>
      <c r="Q65" s="46">
        <v>8.2698999999999995E-2</v>
      </c>
      <c r="R65" s="58">
        <f t="shared" ref="R65:R66" si="7">M65-(N65+O65)</f>
        <v>6.6041000000000016E-2</v>
      </c>
      <c r="S65" s="121">
        <v>2.5762160000000001</v>
      </c>
      <c r="T65" s="46">
        <v>0.73055899999999996</v>
      </c>
      <c r="U65" s="46">
        <v>6.1963999999999998E-2</v>
      </c>
      <c r="V65" s="113">
        <v>3.6999999999999998E-2</v>
      </c>
      <c r="W65" s="113">
        <v>7.0000000000000001E-3</v>
      </c>
      <c r="X65" s="113">
        <v>4.0000000000000001E-3</v>
      </c>
      <c r="Y65" s="113">
        <v>4.0000000000000001E-3</v>
      </c>
      <c r="Z65" s="113">
        <v>2E-3</v>
      </c>
      <c r="AA65" s="77"/>
    </row>
    <row r="66" spans="1:27" ht="14.4" x14ac:dyDescent="0.3">
      <c r="A66" s="109">
        <v>43607</v>
      </c>
      <c r="B66" s="110" t="s">
        <v>158</v>
      </c>
      <c r="C66" s="110">
        <v>0.37291666666666667</v>
      </c>
      <c r="D66" s="58">
        <v>55</v>
      </c>
      <c r="E66" s="74">
        <v>51.5</v>
      </c>
      <c r="F66" s="58">
        <v>5.45</v>
      </c>
      <c r="G66" s="74">
        <v>164.4</v>
      </c>
      <c r="H66" s="58">
        <v>5.57</v>
      </c>
      <c r="I66" s="13"/>
      <c r="J66" s="111">
        <v>41.605505999999998</v>
      </c>
      <c r="K66" s="111">
        <v>-70.522893999999994</v>
      </c>
      <c r="L66" s="46">
        <v>2.4630000000000001</v>
      </c>
      <c r="M66" s="45">
        <v>0.87839999999999996</v>
      </c>
      <c r="N66" s="44">
        <v>0.850221</v>
      </c>
      <c r="O66" s="44">
        <v>5.0000000000000001E-3</v>
      </c>
      <c r="P66" s="45">
        <v>4.2399060000000004</v>
      </c>
      <c r="Q66" s="46">
        <v>0.168126</v>
      </c>
      <c r="R66" s="58">
        <f t="shared" si="7"/>
        <v>2.317899999999995E-2</v>
      </c>
      <c r="S66" s="121">
        <v>1.46</v>
      </c>
      <c r="T66" s="46">
        <v>0.41970000000000002</v>
      </c>
      <c r="U66" s="46">
        <v>5.8032E-2</v>
      </c>
      <c r="V66" s="113">
        <v>6.6000000000000003E-2</v>
      </c>
      <c r="W66" s="113">
        <v>1.4E-2</v>
      </c>
      <c r="X66" s="113">
        <v>8.0000000000000002E-3</v>
      </c>
      <c r="Y66" s="113">
        <v>7.0000000000000001E-3</v>
      </c>
      <c r="Z66" s="113">
        <v>5.0000000000000001E-3</v>
      </c>
      <c r="AA66" s="77"/>
    </row>
    <row r="67" spans="1:27" ht="14.4" x14ac:dyDescent="0.3">
      <c r="A67" s="109">
        <v>43607</v>
      </c>
      <c r="B67" s="110" t="s">
        <v>159</v>
      </c>
      <c r="C67" s="110">
        <v>0.37638888888888888</v>
      </c>
      <c r="D67" s="58">
        <v>55.2</v>
      </c>
      <c r="E67" s="74">
        <v>73.400000000000006</v>
      </c>
      <c r="F67" s="58">
        <v>7.75</v>
      </c>
      <c r="G67" s="74">
        <v>164.6</v>
      </c>
      <c r="H67" s="58">
        <v>5.31</v>
      </c>
      <c r="I67" s="13"/>
      <c r="J67" s="111">
        <v>41.605535000000003</v>
      </c>
      <c r="K67" s="111">
        <v>-70.522666000000001</v>
      </c>
      <c r="L67" s="46">
        <v>2.0659999999999998</v>
      </c>
      <c r="M67" s="45">
        <v>2.2610000000000001</v>
      </c>
      <c r="N67" s="44">
        <v>2.379499</v>
      </c>
      <c r="O67" s="44">
        <v>2.1000000000000001E-2</v>
      </c>
      <c r="P67" s="45">
        <v>3.156507</v>
      </c>
      <c r="Q67" s="46">
        <v>0.24726000000000001</v>
      </c>
      <c r="R67" s="77">
        <v>0</v>
      </c>
      <c r="S67" s="121">
        <v>1.492683</v>
      </c>
      <c r="T67" s="46">
        <v>0.45233299999999999</v>
      </c>
      <c r="U67" s="46">
        <v>5.0074E-2</v>
      </c>
      <c r="V67" s="113">
        <v>2.7E-2</v>
      </c>
      <c r="W67" s="113">
        <v>5.0000000000000001E-3</v>
      </c>
      <c r="X67" s="113">
        <v>3.0000000000000001E-3</v>
      </c>
      <c r="Y67" s="113">
        <v>3.0000000000000001E-3</v>
      </c>
      <c r="Z67" s="113">
        <v>2E-3</v>
      </c>
      <c r="AA67" s="77"/>
    </row>
    <row r="68" spans="1:27" ht="14.4" x14ac:dyDescent="0.3">
      <c r="A68" s="109">
        <v>43607</v>
      </c>
      <c r="B68" s="110" t="s">
        <v>160</v>
      </c>
      <c r="C68" s="110">
        <v>0.37847222222222221</v>
      </c>
      <c r="D68" s="58">
        <v>55</v>
      </c>
      <c r="E68" s="74">
        <v>73.8</v>
      </c>
      <c r="F68" s="58">
        <v>7.82</v>
      </c>
      <c r="G68" s="74">
        <v>150.30000000000001</v>
      </c>
      <c r="H68" s="58">
        <v>5.67</v>
      </c>
      <c r="I68" s="13"/>
      <c r="J68" s="111">
        <v>41.604920999999997</v>
      </c>
      <c r="K68" s="111">
        <v>-70.523065000000003</v>
      </c>
      <c r="L68" s="46">
        <v>2.5310000000000001</v>
      </c>
      <c r="M68" s="45">
        <v>1.3280000000000001</v>
      </c>
      <c r="N68" s="44">
        <v>1.359396</v>
      </c>
      <c r="O68" s="44">
        <v>7.0000000000000001E-3</v>
      </c>
      <c r="P68" s="45">
        <v>3.30782</v>
      </c>
      <c r="Q68" s="46">
        <v>0.29706700000000003</v>
      </c>
      <c r="R68" s="77">
        <v>0</v>
      </c>
      <c r="S68" s="121">
        <v>3.2416670000000001</v>
      </c>
      <c r="T68" s="46">
        <v>0.81318400000000002</v>
      </c>
      <c r="U68" s="46">
        <v>7.9381999999999994E-2</v>
      </c>
      <c r="V68" s="113">
        <v>5.1999999999999998E-2</v>
      </c>
      <c r="W68" s="113">
        <v>1.0999999999999999E-2</v>
      </c>
      <c r="X68" s="113">
        <v>7.0000000000000001E-3</v>
      </c>
      <c r="Y68" s="113">
        <v>6.0000000000000001E-3</v>
      </c>
      <c r="Z68" s="113">
        <v>4.0000000000000001E-3</v>
      </c>
      <c r="AA68" s="77"/>
    </row>
    <row r="69" spans="1:27" ht="14.4" x14ac:dyDescent="0.3">
      <c r="A69" s="109">
        <v>43607</v>
      </c>
      <c r="B69" s="110" t="s">
        <v>161</v>
      </c>
      <c r="C69" s="110">
        <v>0.39374999999999999</v>
      </c>
      <c r="D69" s="58">
        <v>54</v>
      </c>
      <c r="E69" s="74">
        <v>86.3</v>
      </c>
      <c r="F69" s="58">
        <v>9.24</v>
      </c>
      <c r="G69" s="74">
        <v>147.5</v>
      </c>
      <c r="H69" s="58">
        <v>5.64</v>
      </c>
      <c r="I69" s="13"/>
      <c r="J69" s="111">
        <v>41.600113999999998</v>
      </c>
      <c r="K69" s="111">
        <v>-70.525084000000007</v>
      </c>
      <c r="L69" s="46">
        <v>2.4630000000000001</v>
      </c>
      <c r="M69" s="45">
        <v>1.679</v>
      </c>
      <c r="N69" s="44">
        <v>1.7011750000000001</v>
      </c>
      <c r="O69" s="44">
        <v>0</v>
      </c>
      <c r="P69" s="45">
        <v>3.4470269999999998</v>
      </c>
      <c r="Q69" s="46">
        <v>0.33799400000000002</v>
      </c>
      <c r="R69" s="77">
        <v>0</v>
      </c>
      <c r="S69" s="121">
        <v>1.1614679999999999</v>
      </c>
      <c r="T69" s="46">
        <v>0.342974</v>
      </c>
      <c r="U69" s="46">
        <v>3.8373999999999998E-2</v>
      </c>
      <c r="V69" s="113">
        <v>5.1999999999999998E-2</v>
      </c>
      <c r="W69" s="113">
        <v>1.0999999999999999E-2</v>
      </c>
      <c r="X69" s="113">
        <v>7.0000000000000001E-3</v>
      </c>
      <c r="Y69" s="113">
        <v>6.0000000000000001E-3</v>
      </c>
      <c r="Z69" s="113">
        <v>4.0000000000000001E-3</v>
      </c>
      <c r="AA69" s="77"/>
    </row>
    <row r="70" spans="1:27" ht="14.4" x14ac:dyDescent="0.3">
      <c r="A70" s="109">
        <v>43607</v>
      </c>
      <c r="B70" s="110" t="s">
        <v>162</v>
      </c>
      <c r="C70" s="110">
        <v>0.40347222222222223</v>
      </c>
      <c r="D70" s="58">
        <v>55.6</v>
      </c>
      <c r="E70" s="74">
        <v>84.2</v>
      </c>
      <c r="F70" s="58">
        <v>9.89</v>
      </c>
      <c r="G70" s="74">
        <v>144.4</v>
      </c>
      <c r="H70" s="58">
        <v>5.83</v>
      </c>
      <c r="I70" s="13"/>
      <c r="J70" s="111">
        <v>41.597726999999999</v>
      </c>
      <c r="K70" s="111">
        <v>-70.525019</v>
      </c>
      <c r="L70" s="46">
        <v>2.4889999999999999</v>
      </c>
      <c r="M70" s="45">
        <v>1.472</v>
      </c>
      <c r="N70" s="44">
        <v>1.51085</v>
      </c>
      <c r="O70" s="44">
        <v>1.2E-2</v>
      </c>
      <c r="P70" s="45">
        <v>3.5680779999999999</v>
      </c>
      <c r="Q70" s="46">
        <v>0.56520000000000004</v>
      </c>
      <c r="R70" s="77">
        <v>0</v>
      </c>
      <c r="S70" s="121">
        <v>1.160714</v>
      </c>
      <c r="T70" s="46">
        <v>0.324633</v>
      </c>
      <c r="U70" s="46">
        <v>2.9818999999999998E-2</v>
      </c>
      <c r="V70" s="113">
        <v>6.0999999999999999E-2</v>
      </c>
      <c r="W70" s="113">
        <v>1.4E-2</v>
      </c>
      <c r="X70" s="113">
        <v>8.0000000000000002E-3</v>
      </c>
      <c r="Y70" s="113">
        <v>7.0000000000000001E-3</v>
      </c>
      <c r="Z70" s="113">
        <v>5.0000000000000001E-3</v>
      </c>
      <c r="AA70" s="77"/>
    </row>
    <row r="71" spans="1:27" ht="14.4" x14ac:dyDescent="0.3">
      <c r="A71" s="109">
        <v>43607</v>
      </c>
      <c r="B71" s="110" t="s">
        <v>163</v>
      </c>
      <c r="C71" s="110">
        <v>0.41180555555555554</v>
      </c>
      <c r="D71" s="58">
        <v>53.9</v>
      </c>
      <c r="E71" s="74">
        <v>86.5</v>
      </c>
      <c r="F71" s="58">
        <v>9.2799999999999994</v>
      </c>
      <c r="G71" s="74">
        <v>142.80000000000001</v>
      </c>
      <c r="H71" s="58">
        <v>5.77</v>
      </c>
      <c r="I71" s="13"/>
      <c r="J71" s="111">
        <v>41.596144000000002</v>
      </c>
      <c r="K71" s="111">
        <v>-70.525194999999997</v>
      </c>
      <c r="L71" s="46">
        <v>2.4239999999999999</v>
      </c>
      <c r="M71" s="45">
        <v>1.486</v>
      </c>
      <c r="N71" s="44">
        <v>1.5129999999999999</v>
      </c>
      <c r="O71" s="44">
        <v>8.0000000000000002E-3</v>
      </c>
      <c r="P71" s="45">
        <v>4.3037109999999998</v>
      </c>
      <c r="Q71" s="46">
        <v>0.56232499999999996</v>
      </c>
      <c r="R71" s="77">
        <v>0</v>
      </c>
      <c r="S71" s="121">
        <v>0.81186400000000003</v>
      </c>
      <c r="T71" s="46">
        <v>0.29136899999999999</v>
      </c>
      <c r="U71" s="46">
        <v>4.3889999999999998E-2</v>
      </c>
      <c r="V71" s="113">
        <v>6.7000000000000004E-2</v>
      </c>
      <c r="W71" s="113">
        <v>1.4999999999999999E-2</v>
      </c>
      <c r="X71" s="113">
        <v>8.9999999999999993E-3</v>
      </c>
      <c r="Y71" s="113">
        <v>7.0000000000000001E-3</v>
      </c>
      <c r="Z71" s="113">
        <v>5.0000000000000001E-3</v>
      </c>
      <c r="AA71" s="77"/>
    </row>
    <row r="72" spans="1:27" ht="14.4" x14ac:dyDescent="0.3">
      <c r="A72" s="109">
        <v>43607</v>
      </c>
      <c r="B72" s="110" t="s">
        <v>164</v>
      </c>
      <c r="C72" s="110">
        <v>0.42222222222222222</v>
      </c>
      <c r="D72" s="58">
        <v>57</v>
      </c>
      <c r="E72" s="74">
        <v>87.3</v>
      </c>
      <c r="F72" s="58">
        <v>9.01</v>
      </c>
      <c r="G72" s="74">
        <v>140</v>
      </c>
      <c r="H72" s="58">
        <v>6.23</v>
      </c>
      <c r="I72" s="13"/>
      <c r="J72" s="111">
        <v>41.591911000000003</v>
      </c>
      <c r="K72" s="111">
        <v>-70.524642</v>
      </c>
      <c r="L72" s="46">
        <v>3.0539999999999998</v>
      </c>
      <c r="M72" s="45">
        <v>1.2669999999999999</v>
      </c>
      <c r="N72" s="44">
        <v>1.231827</v>
      </c>
      <c r="O72" s="44">
        <v>4.7E-2</v>
      </c>
      <c r="P72" s="45">
        <v>4.3649719999999999</v>
      </c>
      <c r="Q72" s="46">
        <v>0.39238499999999998</v>
      </c>
      <c r="R72" s="77">
        <v>0</v>
      </c>
      <c r="S72" s="121">
        <v>3.746429</v>
      </c>
      <c r="T72" s="46">
        <v>0.79312199999999999</v>
      </c>
      <c r="U72" s="46">
        <v>0.18691099999999999</v>
      </c>
      <c r="V72" s="113">
        <v>7.3999999999999996E-2</v>
      </c>
      <c r="W72" s="113">
        <v>1.6E-2</v>
      </c>
      <c r="X72" s="113">
        <v>8.9999999999999993E-3</v>
      </c>
      <c r="Y72" s="113">
        <v>8.0000000000000002E-3</v>
      </c>
      <c r="Z72" s="113">
        <v>5.0000000000000001E-3</v>
      </c>
      <c r="AA72" s="77"/>
    </row>
    <row r="73" spans="1:27" ht="14.4" x14ac:dyDescent="0.3">
      <c r="A73" s="109">
        <v>43607</v>
      </c>
      <c r="B73" s="110" t="s">
        <v>165</v>
      </c>
      <c r="C73" s="110">
        <v>0.43541666666666667</v>
      </c>
      <c r="D73" s="58">
        <v>55.6</v>
      </c>
      <c r="E73" s="74">
        <v>79.900000000000006</v>
      </c>
      <c r="F73" s="58">
        <v>8.4</v>
      </c>
      <c r="G73" s="74">
        <v>125.1</v>
      </c>
      <c r="H73" s="58">
        <v>6.3</v>
      </c>
      <c r="I73" s="13"/>
      <c r="J73" s="111">
        <v>41.589210000000001</v>
      </c>
      <c r="K73" s="111">
        <v>-70.525225000000006</v>
      </c>
      <c r="L73" s="46">
        <v>2.83</v>
      </c>
      <c r="M73" s="45">
        <v>1.036</v>
      </c>
      <c r="N73" s="44">
        <v>0.98885100000000004</v>
      </c>
      <c r="O73" s="44">
        <v>2.3E-2</v>
      </c>
      <c r="P73" s="45">
        <v>13.6889</v>
      </c>
      <c r="Q73" s="46">
        <v>2.5115500000000002</v>
      </c>
      <c r="R73" s="58">
        <f t="shared" ref="R73:R75" si="8">M73-(N73+O73)</f>
        <v>2.4148999999999976E-2</v>
      </c>
      <c r="S73" s="121">
        <v>0.59753100000000003</v>
      </c>
      <c r="T73" s="46">
        <v>0.51939800000000003</v>
      </c>
      <c r="U73" s="46">
        <v>5.4476999999999998E-2</v>
      </c>
      <c r="V73" s="113">
        <v>6.4000000000000001E-2</v>
      </c>
      <c r="W73" s="113">
        <v>1.2999999999999999E-2</v>
      </c>
      <c r="X73" s="113">
        <v>8.0000000000000002E-3</v>
      </c>
      <c r="Y73" s="113">
        <v>7.0000000000000001E-3</v>
      </c>
      <c r="Z73" s="113">
        <v>5.0000000000000001E-3</v>
      </c>
      <c r="AA73" s="77"/>
    </row>
    <row r="74" spans="1:27" ht="14.4" x14ac:dyDescent="0.3">
      <c r="A74" s="109">
        <v>43614</v>
      </c>
      <c r="B74" s="110" t="s">
        <v>157</v>
      </c>
      <c r="C74" s="110">
        <v>0.34236111111111112</v>
      </c>
      <c r="D74" s="58">
        <v>58.9</v>
      </c>
      <c r="E74" s="74">
        <v>81</v>
      </c>
      <c r="F74" s="58">
        <v>8.17</v>
      </c>
      <c r="G74" s="74">
        <v>126.9</v>
      </c>
      <c r="H74" s="58">
        <v>5.96</v>
      </c>
      <c r="I74" s="13"/>
      <c r="J74" s="111">
        <v>41.607222</v>
      </c>
      <c r="K74" s="111">
        <v>-70.522751999999997</v>
      </c>
      <c r="L74" s="46">
        <v>2.9319999999999999</v>
      </c>
      <c r="M74" s="45">
        <v>0.72260000000000002</v>
      </c>
      <c r="N74" s="44">
        <v>0.60493399999999997</v>
      </c>
      <c r="O74" s="44">
        <v>8.9999999999999993E-3</v>
      </c>
      <c r="P74" s="45">
        <v>3.2622740000000001</v>
      </c>
      <c r="Q74" s="46">
        <v>0.21257999999999999</v>
      </c>
      <c r="R74" s="58">
        <f t="shared" si="8"/>
        <v>0.10866600000000004</v>
      </c>
      <c r="S74" s="121">
        <v>3.266</v>
      </c>
      <c r="T74" s="46">
        <v>0.69406800000000002</v>
      </c>
      <c r="U74" s="46">
        <v>6.1511999999999997E-2</v>
      </c>
      <c r="V74" s="113">
        <v>0.04</v>
      </c>
      <c r="W74" s="113">
        <v>8.0000000000000002E-3</v>
      </c>
      <c r="X74" s="113">
        <v>6.0000000000000001E-3</v>
      </c>
      <c r="Y74" s="113">
        <v>5.0000000000000001E-3</v>
      </c>
      <c r="Z74" s="113">
        <v>4.0000000000000001E-3</v>
      </c>
      <c r="AA74" s="77"/>
    </row>
    <row r="75" spans="1:27" ht="14.4" x14ac:dyDescent="0.3">
      <c r="A75" s="109">
        <v>43614</v>
      </c>
      <c r="B75" s="110" t="s">
        <v>158</v>
      </c>
      <c r="C75" s="110">
        <v>0.3576388888888889</v>
      </c>
      <c r="D75" s="58">
        <v>57.6</v>
      </c>
      <c r="E75" s="74">
        <v>53</v>
      </c>
      <c r="F75" s="58">
        <v>5.37</v>
      </c>
      <c r="G75" s="74">
        <v>125.3</v>
      </c>
      <c r="H75" s="58">
        <v>5.63</v>
      </c>
      <c r="I75" s="13"/>
      <c r="J75" s="111">
        <v>41.605505999999998</v>
      </c>
      <c r="K75" s="111">
        <v>-70.522893999999994</v>
      </c>
      <c r="L75" s="46">
        <v>4.0359999999999996</v>
      </c>
      <c r="M75" s="45">
        <v>0.81189999999999996</v>
      </c>
      <c r="N75" s="44">
        <v>0.75489700000000004</v>
      </c>
      <c r="O75" s="44">
        <v>1.4E-2</v>
      </c>
      <c r="P75" s="45">
        <v>5.9087500000000004</v>
      </c>
      <c r="Q75" s="46">
        <v>0.29674800000000001</v>
      </c>
      <c r="R75" s="58">
        <f t="shared" si="8"/>
        <v>4.3002999999999902E-2</v>
      </c>
      <c r="S75" s="121">
        <v>0.55200000000000005</v>
      </c>
      <c r="T75" s="46">
        <v>0.60423700000000002</v>
      </c>
      <c r="U75" s="46">
        <v>6.3641000000000003E-2</v>
      </c>
      <c r="V75" s="113">
        <v>0.13600000000000001</v>
      </c>
      <c r="W75" s="113">
        <v>3.1E-2</v>
      </c>
      <c r="X75" s="113">
        <v>1.7999999999999999E-2</v>
      </c>
      <c r="Y75" s="113">
        <v>1.6E-2</v>
      </c>
      <c r="Z75" s="113">
        <v>1.2E-2</v>
      </c>
      <c r="AA75" s="77"/>
    </row>
    <row r="76" spans="1:27" ht="14.4" x14ac:dyDescent="0.3">
      <c r="A76" s="109">
        <v>43614</v>
      </c>
      <c r="B76" s="110" t="s">
        <v>159</v>
      </c>
      <c r="C76" s="110">
        <v>0.36180555555555555</v>
      </c>
      <c r="D76" s="58">
        <v>56.1</v>
      </c>
      <c r="E76" s="74">
        <v>68.599999999999994</v>
      </c>
      <c r="F76" s="58">
        <v>7.16</v>
      </c>
      <c r="G76" s="74">
        <v>175.5</v>
      </c>
      <c r="H76" s="58">
        <v>5.23</v>
      </c>
      <c r="I76" s="13"/>
      <c r="J76" s="111">
        <v>41.605535000000003</v>
      </c>
      <c r="K76" s="111">
        <v>-70.522666000000001</v>
      </c>
      <c r="L76" s="46">
        <v>3.8980000000000001</v>
      </c>
      <c r="M76" s="45">
        <v>2.2989999999999999</v>
      </c>
      <c r="N76" s="44">
        <v>2.2778559999999999</v>
      </c>
      <c r="O76" s="44">
        <v>4.3999999999999997E-2</v>
      </c>
      <c r="P76" s="45">
        <v>3.1826340000000002</v>
      </c>
      <c r="Q76" s="46">
        <v>0.28274899999999997</v>
      </c>
      <c r="R76" s="77">
        <v>0</v>
      </c>
      <c r="S76" s="121">
        <v>1.754</v>
      </c>
      <c r="T76" s="46">
        <v>0.761046</v>
      </c>
      <c r="U76" s="46">
        <v>4.2686000000000002E-2</v>
      </c>
      <c r="V76" s="113">
        <v>3.3000000000000002E-2</v>
      </c>
      <c r="W76" s="113">
        <v>5.0000000000000001E-3</v>
      </c>
      <c r="X76" s="113">
        <v>3.0000000000000001E-3</v>
      </c>
      <c r="Y76" s="113">
        <v>2E-3</v>
      </c>
      <c r="Z76" s="113">
        <v>1E-3</v>
      </c>
      <c r="AA76" s="77"/>
    </row>
    <row r="77" spans="1:27" ht="14.4" x14ac:dyDescent="0.3">
      <c r="A77" s="109">
        <v>43614</v>
      </c>
      <c r="B77" s="110" t="s">
        <v>160</v>
      </c>
      <c r="C77" s="110">
        <v>0.36527777777777776</v>
      </c>
      <c r="D77" s="58">
        <v>56.8</v>
      </c>
      <c r="E77" s="74">
        <v>70.5</v>
      </c>
      <c r="F77" s="58">
        <v>7.29</v>
      </c>
      <c r="G77" s="74">
        <v>143.5</v>
      </c>
      <c r="H77" s="58">
        <v>5.57</v>
      </c>
      <c r="I77" s="13"/>
      <c r="J77" s="111">
        <v>41.604920999999997</v>
      </c>
      <c r="K77" s="111">
        <v>-70.523065000000003</v>
      </c>
      <c r="L77" s="46">
        <v>4.4509999999999996</v>
      </c>
      <c r="M77" s="45">
        <v>1.2769999999999999</v>
      </c>
      <c r="N77" s="44">
        <v>1.284923</v>
      </c>
      <c r="O77" s="44">
        <v>1.7999999999999999E-2</v>
      </c>
      <c r="P77" s="45">
        <v>4.4813679999999998</v>
      </c>
      <c r="Q77" s="46">
        <v>0.2888</v>
      </c>
      <c r="R77" s="77">
        <v>0</v>
      </c>
      <c r="S77" s="121">
        <v>1.6459999999999999</v>
      </c>
      <c r="T77" s="46">
        <v>0.77458300000000002</v>
      </c>
      <c r="U77" s="46">
        <v>7.8952999999999995E-2</v>
      </c>
      <c r="V77" s="113">
        <v>9.6000000000000002E-2</v>
      </c>
      <c r="W77" s="113">
        <v>2.1000000000000001E-2</v>
      </c>
      <c r="X77" s="113">
        <v>1.2999999999999999E-2</v>
      </c>
      <c r="Y77" s="113">
        <v>0.01</v>
      </c>
      <c r="Z77" s="113">
        <v>8.0000000000000002E-3</v>
      </c>
      <c r="AA77" s="77"/>
    </row>
    <row r="78" spans="1:27" ht="14.4" x14ac:dyDescent="0.3">
      <c r="A78" s="109">
        <v>43614</v>
      </c>
      <c r="B78" s="110" t="s">
        <v>161</v>
      </c>
      <c r="C78" s="110">
        <v>0.39652777777777776</v>
      </c>
      <c r="D78" s="58">
        <v>54.1</v>
      </c>
      <c r="E78" s="74">
        <v>80.3</v>
      </c>
      <c r="F78" s="58">
        <v>8.5500000000000007</v>
      </c>
      <c r="G78" s="74">
        <v>156.69999999999999</v>
      </c>
      <c r="H78" s="58">
        <v>5.52</v>
      </c>
      <c r="I78" s="13"/>
      <c r="J78" s="111">
        <v>41.600113999999998</v>
      </c>
      <c r="K78" s="111">
        <v>-70.525084000000007</v>
      </c>
      <c r="L78" s="46">
        <v>4.032</v>
      </c>
      <c r="M78" s="45">
        <v>1.613</v>
      </c>
      <c r="N78" s="44">
        <v>1.6387499999999999</v>
      </c>
      <c r="O78" s="44">
        <v>0.01</v>
      </c>
      <c r="P78" s="45">
        <v>3.9851540000000001</v>
      </c>
      <c r="Q78" s="46">
        <v>0.38521899999999998</v>
      </c>
      <c r="R78" s="77">
        <v>0</v>
      </c>
      <c r="S78" s="121">
        <v>0.25900000000000001</v>
      </c>
      <c r="T78" s="46">
        <v>0.52889399999999998</v>
      </c>
      <c r="U78" s="46">
        <v>3.4479999999999997E-2</v>
      </c>
      <c r="V78" s="113">
        <v>8.2000000000000003E-2</v>
      </c>
      <c r="W78" s="113">
        <v>1.7000000000000001E-2</v>
      </c>
      <c r="X78" s="113">
        <v>0.01</v>
      </c>
      <c r="Y78" s="113">
        <v>8.9999999999999993E-3</v>
      </c>
      <c r="Z78" s="113">
        <v>7.0000000000000001E-3</v>
      </c>
      <c r="AA78" s="77"/>
    </row>
    <row r="79" spans="1:27" ht="14.4" x14ac:dyDescent="0.3">
      <c r="A79" s="109">
        <v>43614</v>
      </c>
      <c r="B79" s="110" t="s">
        <v>162</v>
      </c>
      <c r="C79" s="110">
        <v>0.40694444444444444</v>
      </c>
      <c r="D79" s="58">
        <v>55.1</v>
      </c>
      <c r="E79" s="74">
        <v>84.2</v>
      </c>
      <c r="F79" s="58">
        <v>8.9</v>
      </c>
      <c r="G79" s="74">
        <v>134.9</v>
      </c>
      <c r="H79" s="58">
        <v>5.71</v>
      </c>
      <c r="I79" s="13"/>
      <c r="J79" s="111">
        <v>41.597726999999999</v>
      </c>
      <c r="K79" s="111">
        <v>-70.525019</v>
      </c>
      <c r="L79" s="46">
        <v>4.3840000000000003</v>
      </c>
      <c r="M79" s="45">
        <v>1.3939999999999999</v>
      </c>
      <c r="N79" s="44">
        <v>1.378377</v>
      </c>
      <c r="O79" s="44">
        <v>1.0999999999999999E-2</v>
      </c>
      <c r="P79" s="45">
        <v>4.1260539999999999</v>
      </c>
      <c r="Q79" s="46">
        <v>0.63523300000000005</v>
      </c>
      <c r="R79" s="58">
        <f t="shared" ref="R79:R80" si="9">M79-(N79+O79)</f>
        <v>4.6230000000000437E-3</v>
      </c>
      <c r="S79" s="121">
        <v>0.64600000000000002</v>
      </c>
      <c r="T79" s="46">
        <v>0.54029899999999997</v>
      </c>
      <c r="U79" s="46">
        <v>4.1487000000000003E-2</v>
      </c>
      <c r="V79" s="113">
        <v>9.8000000000000004E-2</v>
      </c>
      <c r="W79" s="113">
        <v>2.1999999999999999E-2</v>
      </c>
      <c r="X79" s="113">
        <v>1.2999999999999999E-2</v>
      </c>
      <c r="Y79" s="113">
        <v>1.0999999999999999E-2</v>
      </c>
      <c r="Z79" s="113">
        <v>8.9999999999999993E-3</v>
      </c>
      <c r="AA79" s="77"/>
    </row>
    <row r="80" spans="1:27" ht="14.4" x14ac:dyDescent="0.3">
      <c r="A80" s="109">
        <v>43614</v>
      </c>
      <c r="B80" s="110" t="s">
        <v>163</v>
      </c>
      <c r="C80" s="110">
        <v>0.42222222222222222</v>
      </c>
      <c r="D80" s="58">
        <v>54.5</v>
      </c>
      <c r="E80" s="74">
        <v>78.099999999999994</v>
      </c>
      <c r="F80" s="58">
        <v>8.31</v>
      </c>
      <c r="G80" s="74">
        <v>145.69999999999999</v>
      </c>
      <c r="H80" s="58">
        <v>5.66</v>
      </c>
      <c r="I80" s="13"/>
      <c r="J80" s="111">
        <v>41.596144000000002</v>
      </c>
      <c r="K80" s="111">
        <v>-70.525194999999997</v>
      </c>
      <c r="L80" s="46">
        <v>3.8679999999999999</v>
      </c>
      <c r="M80" s="45">
        <v>1.4119999999999999</v>
      </c>
      <c r="N80" s="44">
        <v>1.3853519999999999</v>
      </c>
      <c r="O80" s="44">
        <v>6.0000000000000001E-3</v>
      </c>
      <c r="P80" s="45">
        <v>3.9055149999999998</v>
      </c>
      <c r="Q80" s="46">
        <v>0.55721299999999996</v>
      </c>
      <c r="R80" s="58">
        <f t="shared" si="9"/>
        <v>2.0648E-2</v>
      </c>
      <c r="S80" s="121">
        <v>0.81899999999999995</v>
      </c>
      <c r="T80" s="46">
        <v>0.51304400000000006</v>
      </c>
      <c r="U80" s="46">
        <v>3.6956000000000003E-2</v>
      </c>
      <c r="V80" s="113">
        <v>0.109</v>
      </c>
      <c r="W80" s="113">
        <v>2.4E-2</v>
      </c>
      <c r="X80" s="113">
        <v>1.4E-2</v>
      </c>
      <c r="Y80" s="113">
        <v>1.2E-2</v>
      </c>
      <c r="Z80" s="113">
        <v>8.9999999999999993E-3</v>
      </c>
      <c r="AA80" s="77"/>
    </row>
    <row r="81" spans="1:27" ht="14.4" x14ac:dyDescent="0.3">
      <c r="A81" s="109">
        <v>43614</v>
      </c>
      <c r="B81" s="110" t="s">
        <v>164</v>
      </c>
      <c r="C81" s="110">
        <v>0.43819444444444444</v>
      </c>
      <c r="D81" s="58">
        <v>56.2</v>
      </c>
      <c r="E81" s="74">
        <v>80.099999999999994</v>
      </c>
      <c r="F81" s="58">
        <v>8.34</v>
      </c>
      <c r="G81" s="74">
        <v>143.80000000000001</v>
      </c>
      <c r="H81" s="58">
        <v>6.04</v>
      </c>
      <c r="I81" s="13"/>
      <c r="J81" s="111">
        <v>41.591911000000003</v>
      </c>
      <c r="K81" s="111">
        <v>-70.524642</v>
      </c>
      <c r="L81" s="46">
        <v>3.9590000000000001</v>
      </c>
      <c r="M81" s="45">
        <v>1.2410000000000001</v>
      </c>
      <c r="N81" s="44">
        <v>1.225312</v>
      </c>
      <c r="O81" s="44">
        <v>4.4999999999999998E-2</v>
      </c>
      <c r="P81" s="45">
        <v>3.5134439999999998</v>
      </c>
      <c r="Q81" s="46">
        <v>0.46876099999999998</v>
      </c>
      <c r="R81" s="77">
        <v>0</v>
      </c>
      <c r="S81" s="121">
        <v>2.35</v>
      </c>
      <c r="T81" s="46">
        <v>0.75742100000000001</v>
      </c>
      <c r="U81" s="46">
        <v>9.2551999999999995E-2</v>
      </c>
      <c r="V81" s="113">
        <v>8.1000000000000003E-2</v>
      </c>
      <c r="W81" s="113">
        <v>1.7000000000000001E-2</v>
      </c>
      <c r="X81" s="113">
        <v>0.01</v>
      </c>
      <c r="Y81" s="113">
        <v>8.9999999999999993E-3</v>
      </c>
      <c r="Z81" s="113">
        <v>6.0000000000000001E-3</v>
      </c>
      <c r="AA81" s="77"/>
    </row>
    <row r="82" spans="1:27" ht="14.4" x14ac:dyDescent="0.3">
      <c r="A82" s="109">
        <v>43614</v>
      </c>
      <c r="B82" s="110" t="s">
        <v>165</v>
      </c>
      <c r="C82" s="110">
        <v>0.44791666666666669</v>
      </c>
      <c r="D82" s="58">
        <v>54.3</v>
      </c>
      <c r="E82" s="74">
        <v>75.599999999999994</v>
      </c>
      <c r="F82" s="58">
        <v>8.06</v>
      </c>
      <c r="G82" s="74">
        <v>130.19999999999999</v>
      </c>
      <c r="H82" s="58">
        <v>6.21</v>
      </c>
      <c r="I82" s="13"/>
      <c r="J82" s="111">
        <v>41.589210000000001</v>
      </c>
      <c r="K82" s="111">
        <v>-70.525225000000006</v>
      </c>
      <c r="L82" s="46">
        <v>3.3580000000000001</v>
      </c>
      <c r="M82" s="45">
        <v>1.0449999999999999</v>
      </c>
      <c r="N82" s="44">
        <v>1.01589</v>
      </c>
      <c r="O82" s="44">
        <v>4.7E-2</v>
      </c>
      <c r="P82" s="45">
        <v>12.00422</v>
      </c>
      <c r="Q82" s="46">
        <v>1.4665140000000001</v>
      </c>
      <c r="R82" s="77">
        <v>0</v>
      </c>
      <c r="S82" s="121">
        <v>1.246</v>
      </c>
      <c r="T82" s="46">
        <v>0.56243900000000002</v>
      </c>
      <c r="U82" s="46">
        <v>3.6055999999999998E-2</v>
      </c>
      <c r="V82" s="113">
        <v>7.0000000000000007E-2</v>
      </c>
      <c r="W82" s="113">
        <v>1.4999999999999999E-2</v>
      </c>
      <c r="X82" s="113">
        <v>8.9999999999999993E-3</v>
      </c>
      <c r="Y82" s="113">
        <v>8.0000000000000002E-3</v>
      </c>
      <c r="Z82" s="113">
        <v>6.0000000000000001E-3</v>
      </c>
      <c r="AA82" s="77"/>
    </row>
    <row r="83" spans="1:27" ht="14.4" x14ac:dyDescent="0.3">
      <c r="A83" s="109">
        <v>43621</v>
      </c>
      <c r="B83" s="110" t="s">
        <v>157</v>
      </c>
      <c r="C83" s="110">
        <v>0.37291666666666667</v>
      </c>
      <c r="D83" s="58">
        <v>61.7</v>
      </c>
      <c r="E83" s="74">
        <v>78.5</v>
      </c>
      <c r="F83" s="58">
        <v>7.67</v>
      </c>
      <c r="G83" s="74">
        <v>123.6</v>
      </c>
      <c r="H83" s="58">
        <v>5.81</v>
      </c>
      <c r="I83" s="13"/>
      <c r="J83" s="111">
        <v>41.607222</v>
      </c>
      <c r="K83" s="111">
        <v>-70.522751999999997</v>
      </c>
      <c r="L83" s="46">
        <v>2.0007000000000001</v>
      </c>
      <c r="M83" s="45">
        <v>0.69640000000000002</v>
      </c>
      <c r="N83" s="44">
        <v>0.66700000000000004</v>
      </c>
      <c r="O83" s="44">
        <v>7.4999999999999997E-2</v>
      </c>
      <c r="P83" s="45">
        <v>1.47</v>
      </c>
      <c r="Q83" s="46">
        <v>0.33800000000000002</v>
      </c>
      <c r="R83" s="77">
        <v>0</v>
      </c>
      <c r="S83" s="121">
        <v>2.8029999999999999</v>
      </c>
      <c r="T83" s="46">
        <v>0.65010599999999996</v>
      </c>
      <c r="U83" s="46">
        <v>6.0054999999999997E-2</v>
      </c>
      <c r="V83" s="113">
        <v>4.2999999999999997E-2</v>
      </c>
      <c r="W83" s="113">
        <v>0.01</v>
      </c>
      <c r="X83" s="113">
        <v>7.0000000000000001E-3</v>
      </c>
      <c r="Y83" s="113">
        <v>6.0000000000000001E-3</v>
      </c>
      <c r="Z83" s="113">
        <v>5.0000000000000001E-3</v>
      </c>
      <c r="AA83" s="77"/>
    </row>
    <row r="84" spans="1:27" ht="14.4" x14ac:dyDescent="0.3">
      <c r="A84" s="109">
        <v>43621</v>
      </c>
      <c r="B84" s="110" t="s">
        <v>158</v>
      </c>
      <c r="C84" s="110">
        <v>0.38680555555555557</v>
      </c>
      <c r="D84" s="58">
        <v>58.9</v>
      </c>
      <c r="E84" s="74">
        <v>68.3</v>
      </c>
      <c r="F84" s="58">
        <v>6.9</v>
      </c>
      <c r="G84" s="74">
        <v>140.30000000000001</v>
      </c>
      <c r="H84" s="58">
        <v>5.62</v>
      </c>
      <c r="I84" s="13"/>
      <c r="J84" s="111">
        <v>41.605505999999998</v>
      </c>
      <c r="K84" s="111">
        <v>-70.522893999999994</v>
      </c>
      <c r="L84" s="45">
        <v>2.1408999999999998</v>
      </c>
      <c r="M84" s="45">
        <v>1.0089999999999999</v>
      </c>
      <c r="N84" s="44">
        <v>0.99</v>
      </c>
      <c r="O84" s="44">
        <v>3.2000000000000001E-2</v>
      </c>
      <c r="P84" s="45">
        <v>1.59</v>
      </c>
      <c r="Q84" s="46">
        <v>0.38</v>
      </c>
      <c r="R84" s="77">
        <v>0</v>
      </c>
      <c r="S84" s="121">
        <v>1.083</v>
      </c>
      <c r="T84" s="46">
        <v>0.59280100000000002</v>
      </c>
      <c r="U84" s="46">
        <v>5.3638999999999999E-2</v>
      </c>
      <c r="V84" s="113">
        <v>5.3999999999999999E-2</v>
      </c>
      <c r="W84" s="113">
        <v>1.2999999999999999E-2</v>
      </c>
      <c r="X84" s="113">
        <v>8.0000000000000002E-3</v>
      </c>
      <c r="Y84" s="113">
        <v>7.0000000000000001E-3</v>
      </c>
      <c r="Z84" s="113">
        <v>5.0000000000000001E-3</v>
      </c>
      <c r="AA84" s="113"/>
    </row>
    <row r="85" spans="1:27" ht="14.4" x14ac:dyDescent="0.3">
      <c r="A85" s="109">
        <v>43621</v>
      </c>
      <c r="B85" s="110" t="s">
        <v>159</v>
      </c>
      <c r="C85" s="110">
        <v>0.3888888888888889</v>
      </c>
      <c r="D85" s="58">
        <v>58.1</v>
      </c>
      <c r="E85" s="74">
        <v>72.3</v>
      </c>
      <c r="F85" s="58">
        <v>7.37</v>
      </c>
      <c r="G85" s="74">
        <v>171.2</v>
      </c>
      <c r="H85" s="58">
        <v>5.12</v>
      </c>
      <c r="I85" s="13"/>
      <c r="J85" s="111">
        <v>41.605535000000003</v>
      </c>
      <c r="K85" s="111">
        <v>-70.522666000000001</v>
      </c>
      <c r="L85" s="46">
        <v>1.5308999999999999</v>
      </c>
      <c r="M85" s="45">
        <v>2.2799999999999998</v>
      </c>
      <c r="N85" s="44">
        <v>2.4020000000000001</v>
      </c>
      <c r="O85" s="44">
        <v>2.5000000000000001E-2</v>
      </c>
      <c r="P85" s="45">
        <v>0.78</v>
      </c>
      <c r="Q85" s="46">
        <v>0.371</v>
      </c>
      <c r="R85" s="77">
        <v>0</v>
      </c>
      <c r="S85" s="121">
        <v>4.2619999999999996</v>
      </c>
      <c r="T85" s="46">
        <v>0.58040599999999998</v>
      </c>
      <c r="U85" s="46">
        <v>6.4032000000000006E-2</v>
      </c>
      <c r="V85" s="113">
        <v>2.5999999999999999E-2</v>
      </c>
      <c r="W85" s="113">
        <v>5.0000000000000001E-3</v>
      </c>
      <c r="X85" s="113">
        <v>4.0000000000000001E-3</v>
      </c>
      <c r="Y85" s="113">
        <v>3.0000000000000001E-3</v>
      </c>
      <c r="Z85" s="113">
        <v>3.0000000000000001E-3</v>
      </c>
      <c r="AA85" s="77"/>
    </row>
    <row r="86" spans="1:27" ht="14.4" x14ac:dyDescent="0.3">
      <c r="A86" s="109">
        <v>43621</v>
      </c>
      <c r="B86" s="110" t="s">
        <v>160</v>
      </c>
      <c r="C86" s="110">
        <v>0.3972222222222222</v>
      </c>
      <c r="D86" s="58">
        <v>58.6</v>
      </c>
      <c r="E86" s="74">
        <v>73.8</v>
      </c>
      <c r="F86" s="58">
        <v>7.47</v>
      </c>
      <c r="G86" s="74">
        <v>153.9</v>
      </c>
      <c r="H86" s="58">
        <v>5.52</v>
      </c>
      <c r="I86" s="13"/>
      <c r="J86" s="111">
        <v>41.604920999999997</v>
      </c>
      <c r="K86" s="111">
        <v>-70.523065000000003</v>
      </c>
      <c r="L86" s="46">
        <v>2.0127000000000002</v>
      </c>
      <c r="M86" s="45">
        <v>1.417</v>
      </c>
      <c r="N86" s="44">
        <v>1.444</v>
      </c>
      <c r="O86" s="44">
        <v>3.5999999999999997E-2</v>
      </c>
      <c r="P86" s="45">
        <v>1.19</v>
      </c>
      <c r="Q86" s="46">
        <v>0.41899999999999998</v>
      </c>
      <c r="R86" s="77">
        <v>0</v>
      </c>
      <c r="S86" s="121">
        <v>6.1319999999999997</v>
      </c>
      <c r="T86" s="46">
        <v>1.735636</v>
      </c>
      <c r="U86" s="46">
        <v>0.113603</v>
      </c>
      <c r="V86" s="113">
        <v>4.2000000000000003E-2</v>
      </c>
      <c r="W86" s="113">
        <v>8.9999999999999993E-3</v>
      </c>
      <c r="X86" s="113">
        <v>6.0000000000000001E-3</v>
      </c>
      <c r="Y86" s="113">
        <v>5.0000000000000001E-3</v>
      </c>
      <c r="Z86" s="113">
        <v>4.0000000000000001E-3</v>
      </c>
      <c r="AA86" s="77"/>
    </row>
    <row r="87" spans="1:27" ht="14.4" x14ac:dyDescent="0.3">
      <c r="A87" s="109">
        <v>43621</v>
      </c>
      <c r="B87" s="110" t="s">
        <v>161</v>
      </c>
      <c r="C87" s="110">
        <v>0.42430555555555555</v>
      </c>
      <c r="D87" s="58">
        <v>56.3</v>
      </c>
      <c r="E87" s="74">
        <v>80.400000000000006</v>
      </c>
      <c r="F87" s="58">
        <v>8.3699999999999992</v>
      </c>
      <c r="G87" s="74">
        <v>154.19999999999999</v>
      </c>
      <c r="H87" s="58">
        <v>5.43</v>
      </c>
      <c r="I87" s="13"/>
      <c r="J87" s="111">
        <v>41.600113999999998</v>
      </c>
      <c r="K87" s="111">
        <v>-70.525084000000007</v>
      </c>
      <c r="L87" s="46">
        <v>2.0568</v>
      </c>
      <c r="M87" s="45">
        <v>1.7170000000000001</v>
      </c>
      <c r="N87" s="44">
        <v>1.8089999999999999</v>
      </c>
      <c r="O87" s="44">
        <v>1.7000000000000001E-2</v>
      </c>
      <c r="P87" s="45">
        <v>0.9</v>
      </c>
      <c r="Q87" s="46">
        <v>0.39600000000000002</v>
      </c>
      <c r="R87" s="77">
        <v>0</v>
      </c>
      <c r="S87" s="121">
        <v>1.6</v>
      </c>
      <c r="T87" s="46">
        <v>0.73640499999999998</v>
      </c>
      <c r="U87" s="46">
        <v>5.5995000000000003E-2</v>
      </c>
      <c r="V87" s="113">
        <v>5.0999999999999997E-2</v>
      </c>
      <c r="W87" s="113">
        <v>1.0999999999999999E-2</v>
      </c>
      <c r="X87" s="113">
        <v>7.0000000000000001E-3</v>
      </c>
      <c r="Y87" s="113">
        <v>5.0000000000000001E-3</v>
      </c>
      <c r="Z87" s="113">
        <v>4.0000000000000001E-3</v>
      </c>
      <c r="AA87" s="77"/>
    </row>
    <row r="88" spans="1:27" ht="14.4" x14ac:dyDescent="0.3">
      <c r="A88" s="109">
        <v>43621</v>
      </c>
      <c r="B88" s="110" t="s">
        <v>162</v>
      </c>
      <c r="C88" s="110">
        <v>0.44027777777777777</v>
      </c>
      <c r="D88" s="58">
        <v>58.4</v>
      </c>
      <c r="E88" s="74">
        <v>90.6</v>
      </c>
      <c r="F88" s="58">
        <v>9.1999999999999993</v>
      </c>
      <c r="G88" s="74">
        <v>144.80000000000001</v>
      </c>
      <c r="H88" s="58">
        <v>5.73</v>
      </c>
      <c r="I88" s="13"/>
      <c r="J88" s="111">
        <v>41.597726999999999</v>
      </c>
      <c r="K88" s="111">
        <v>-70.525019</v>
      </c>
      <c r="L88" s="46">
        <v>2.1789000000000001</v>
      </c>
      <c r="M88" s="45">
        <v>1.4510000000000001</v>
      </c>
      <c r="N88" s="44">
        <v>1.4339999999999999</v>
      </c>
      <c r="O88" s="44">
        <v>2.1999999999999999E-2</v>
      </c>
      <c r="P88" s="45">
        <v>1.1000000000000001</v>
      </c>
      <c r="Q88" s="46">
        <v>0.56200000000000006</v>
      </c>
      <c r="R88" s="77">
        <v>0</v>
      </c>
      <c r="S88" s="121">
        <v>0.44500000000000001</v>
      </c>
      <c r="T88" s="46">
        <v>0.50225399999999998</v>
      </c>
      <c r="U88" s="46">
        <v>4.0821999999999997E-2</v>
      </c>
      <c r="V88" s="113">
        <v>5.8000000000000003E-2</v>
      </c>
      <c r="W88" s="113">
        <v>1.2E-2</v>
      </c>
      <c r="X88" s="113">
        <v>7.0000000000000001E-3</v>
      </c>
      <c r="Y88" s="113">
        <v>6.0000000000000001E-3</v>
      </c>
      <c r="Z88" s="113">
        <v>4.0000000000000001E-3</v>
      </c>
      <c r="AA88" s="77"/>
    </row>
    <row r="89" spans="1:27" ht="14.4" x14ac:dyDescent="0.3">
      <c r="A89" s="109">
        <v>43621</v>
      </c>
      <c r="B89" s="110" t="s">
        <v>163</v>
      </c>
      <c r="C89" s="110">
        <v>0.45763888888888887</v>
      </c>
      <c r="D89" s="58">
        <v>57.3</v>
      </c>
      <c r="E89" s="74">
        <v>81.900000000000006</v>
      </c>
      <c r="F89" s="58">
        <v>8.42</v>
      </c>
      <c r="G89" s="74">
        <v>142.9</v>
      </c>
      <c r="H89" s="58">
        <v>5.63</v>
      </c>
      <c r="I89" s="13"/>
      <c r="J89" s="111">
        <v>41.596144000000002</v>
      </c>
      <c r="K89" s="111">
        <v>-70.525194999999997</v>
      </c>
      <c r="L89" s="46">
        <v>2.3512</v>
      </c>
      <c r="M89" s="45">
        <v>1.4370000000000001</v>
      </c>
      <c r="N89" s="44">
        <v>1.488</v>
      </c>
      <c r="O89" s="44">
        <v>2.5000000000000001E-2</v>
      </c>
      <c r="P89" s="45">
        <v>1.21</v>
      </c>
      <c r="Q89" s="46">
        <v>0.495</v>
      </c>
      <c r="R89" s="77">
        <v>0</v>
      </c>
      <c r="S89" s="121">
        <v>0.55000000000000004</v>
      </c>
      <c r="T89" s="46">
        <v>0.46617900000000001</v>
      </c>
      <c r="U89" s="46">
        <v>2.4226000000000001E-2</v>
      </c>
      <c r="V89" s="113">
        <v>7.0000000000000007E-2</v>
      </c>
      <c r="W89" s="113">
        <v>1.6E-2</v>
      </c>
      <c r="X89" s="113">
        <v>0.01</v>
      </c>
      <c r="Y89" s="113">
        <v>8.0000000000000002E-3</v>
      </c>
      <c r="Z89" s="113">
        <v>6.0000000000000001E-3</v>
      </c>
      <c r="AA89" s="77"/>
    </row>
    <row r="90" spans="1:27" ht="14.4" x14ac:dyDescent="0.3">
      <c r="A90" s="109">
        <v>43621</v>
      </c>
      <c r="B90" s="110" t="s">
        <v>164</v>
      </c>
      <c r="C90" s="110">
        <v>0.33611111111111114</v>
      </c>
      <c r="D90" s="58">
        <v>59.5</v>
      </c>
      <c r="E90" s="74">
        <v>75.8</v>
      </c>
      <c r="F90" s="58">
        <v>7.6</v>
      </c>
      <c r="G90" s="74">
        <v>141</v>
      </c>
      <c r="H90" s="58">
        <v>5.93</v>
      </c>
      <c r="I90" s="13"/>
      <c r="J90" s="111">
        <v>41.591911000000003</v>
      </c>
      <c r="K90" s="111">
        <v>-70.524642</v>
      </c>
      <c r="L90" s="46">
        <v>3.6829999999999998</v>
      </c>
      <c r="M90" s="45">
        <v>1.3169999999999999</v>
      </c>
      <c r="N90" s="44">
        <v>1.1839999999999999</v>
      </c>
      <c r="O90" s="44">
        <v>8.2000000000000003E-2</v>
      </c>
      <c r="P90" s="45">
        <v>0.73</v>
      </c>
      <c r="Q90" s="46">
        <v>0.53900000000000003</v>
      </c>
      <c r="R90" s="58">
        <f>M90-(N90+O90)</f>
        <v>5.0999999999999934E-2</v>
      </c>
      <c r="S90" s="121">
        <v>3.3</v>
      </c>
      <c r="T90" s="46">
        <v>0.91115000000000002</v>
      </c>
      <c r="U90" s="46">
        <v>0.146147</v>
      </c>
      <c r="V90" s="113">
        <v>7.8E-2</v>
      </c>
      <c r="W90" s="113">
        <v>1.7000000000000001E-2</v>
      </c>
      <c r="X90" s="113">
        <v>0.01</v>
      </c>
      <c r="Y90" s="113">
        <v>8.0000000000000002E-3</v>
      </c>
      <c r="Z90" s="113">
        <v>6.0000000000000001E-3</v>
      </c>
      <c r="AA90" s="77"/>
    </row>
    <row r="91" spans="1:27" ht="14.4" x14ac:dyDescent="0.3">
      <c r="A91" s="109">
        <v>43621</v>
      </c>
      <c r="B91" s="110" t="s">
        <v>165</v>
      </c>
      <c r="C91" s="110">
        <v>0.31944444444444442</v>
      </c>
      <c r="D91" s="58">
        <v>56.4</v>
      </c>
      <c r="E91" s="74">
        <v>70.599999999999994</v>
      </c>
      <c r="F91" s="58">
        <v>7.34</v>
      </c>
      <c r="G91" s="74">
        <v>125.7</v>
      </c>
      <c r="H91" s="58">
        <v>6.02</v>
      </c>
      <c r="I91" s="13"/>
      <c r="J91" s="111">
        <v>41.589210000000001</v>
      </c>
      <c r="K91" s="111">
        <v>-70.525225000000006</v>
      </c>
      <c r="L91" s="46">
        <v>2.3431999999999999</v>
      </c>
      <c r="M91" s="45">
        <v>0.9788</v>
      </c>
      <c r="N91" s="44">
        <v>0.91</v>
      </c>
      <c r="O91" s="44">
        <v>7.4999999999999997E-2</v>
      </c>
      <c r="P91" s="45">
        <v>9.2200000000000006</v>
      </c>
      <c r="Q91" s="46">
        <v>1.2090000000000001</v>
      </c>
      <c r="R91" s="77">
        <v>0</v>
      </c>
      <c r="S91" s="121">
        <v>1.6679999999999999</v>
      </c>
      <c r="T91" s="46">
        <v>0.66254800000000003</v>
      </c>
      <c r="U91" s="46">
        <v>5.2086E-2</v>
      </c>
      <c r="V91" s="113">
        <v>6.4000000000000001E-2</v>
      </c>
      <c r="W91" s="113">
        <v>1.4E-2</v>
      </c>
      <c r="X91" s="113">
        <v>8.9999999999999993E-3</v>
      </c>
      <c r="Y91" s="113">
        <v>7.0000000000000001E-3</v>
      </c>
      <c r="Z91" s="113">
        <v>5.0000000000000001E-3</v>
      </c>
      <c r="AA91" s="77"/>
    </row>
    <row r="92" spans="1:27" ht="14.4" x14ac:dyDescent="0.3">
      <c r="A92" s="109">
        <v>43628</v>
      </c>
      <c r="B92" s="110" t="s">
        <v>157</v>
      </c>
      <c r="C92" s="110">
        <v>0.36249999999999999</v>
      </c>
      <c r="D92" s="58">
        <v>62.7</v>
      </c>
      <c r="E92" s="74">
        <v>79.599999999999994</v>
      </c>
      <c r="F92" s="58">
        <v>7.68</v>
      </c>
      <c r="G92" s="74">
        <v>121</v>
      </c>
      <c r="H92" s="58">
        <v>5.64</v>
      </c>
      <c r="I92" s="13"/>
      <c r="J92" s="111">
        <v>41.607222</v>
      </c>
      <c r="K92" s="111">
        <v>-70.522751999999997</v>
      </c>
      <c r="L92" s="46">
        <v>3.7480000000000002</v>
      </c>
      <c r="M92" s="45">
        <v>0.69369999999999998</v>
      </c>
      <c r="N92" s="44">
        <v>0.563836</v>
      </c>
      <c r="O92" s="44">
        <v>4.4999999999999998E-2</v>
      </c>
      <c r="P92" s="45">
        <v>4.4752419999999997</v>
      </c>
      <c r="Q92" s="46">
        <v>0.32773799999999997</v>
      </c>
      <c r="R92" s="58">
        <f t="shared" ref="R92:R93" si="10">M92-(N92+O92)</f>
        <v>8.4863999999999939E-2</v>
      </c>
      <c r="S92" s="121">
        <v>1.677</v>
      </c>
      <c r="T92" s="46">
        <v>0.41715999999999998</v>
      </c>
      <c r="U92" s="46">
        <v>3.2756E-2</v>
      </c>
      <c r="V92" s="113">
        <v>4.3999999999999997E-2</v>
      </c>
      <c r="W92" s="113">
        <v>8.9999999999999993E-3</v>
      </c>
      <c r="X92" s="113">
        <v>5.0000000000000001E-3</v>
      </c>
      <c r="Y92" s="113">
        <v>5.0000000000000001E-3</v>
      </c>
      <c r="Z92" s="113">
        <v>4.0000000000000001E-3</v>
      </c>
      <c r="AA92" s="77"/>
    </row>
    <row r="93" spans="1:27" ht="14.4" x14ac:dyDescent="0.3">
      <c r="A93" s="109">
        <v>43628</v>
      </c>
      <c r="B93" s="110" t="s">
        <v>158</v>
      </c>
      <c r="C93" s="110">
        <v>0.37222222222222223</v>
      </c>
      <c r="D93" s="58">
        <v>59.1</v>
      </c>
      <c r="E93" s="74">
        <v>57.6</v>
      </c>
      <c r="F93" s="58">
        <v>5.77</v>
      </c>
      <c r="G93" s="74">
        <v>134</v>
      </c>
      <c r="H93" s="58">
        <v>5.43</v>
      </c>
      <c r="I93" s="13"/>
      <c r="J93" s="111">
        <v>41.605505999999998</v>
      </c>
      <c r="K93" s="111">
        <v>-70.522893999999994</v>
      </c>
      <c r="L93" s="46">
        <v>4.1559999999999997</v>
      </c>
      <c r="M93" s="45">
        <v>0.84850000000000003</v>
      </c>
      <c r="N93" s="44">
        <v>0.75089099999999998</v>
      </c>
      <c r="O93" s="44">
        <v>5.0999999999999997E-2</v>
      </c>
      <c r="P93" s="45">
        <v>6.1292900000000001</v>
      </c>
      <c r="Q93" s="46">
        <v>0.40784399999999998</v>
      </c>
      <c r="R93" s="58">
        <f t="shared" si="10"/>
        <v>4.6609000000000012E-2</v>
      </c>
      <c r="S93" s="121">
        <v>1.0309999999999999</v>
      </c>
      <c r="T93" s="46">
        <v>0.75914199999999998</v>
      </c>
      <c r="U93" s="46">
        <v>9.1233999999999996E-2</v>
      </c>
      <c r="V93" s="113">
        <v>0.121</v>
      </c>
      <c r="W93" s="113">
        <v>2.5999999999999999E-2</v>
      </c>
      <c r="X93" s="113">
        <v>1.4E-2</v>
      </c>
      <c r="Y93" s="113">
        <v>1.2999999999999999E-2</v>
      </c>
      <c r="Z93" s="113">
        <v>0.01</v>
      </c>
      <c r="AA93" s="77"/>
    </row>
    <row r="94" spans="1:27" ht="14.4" x14ac:dyDescent="0.3">
      <c r="A94" s="109">
        <v>43628</v>
      </c>
      <c r="B94" s="110" t="s">
        <v>159</v>
      </c>
      <c r="C94" s="110">
        <v>0.375</v>
      </c>
      <c r="D94" s="58">
        <v>57.3</v>
      </c>
      <c r="E94" s="74">
        <v>67.7</v>
      </c>
      <c r="F94" s="58">
        <v>6.96</v>
      </c>
      <c r="G94" s="74">
        <v>161.69999999999999</v>
      </c>
      <c r="H94" s="58">
        <v>4.8099999999999996</v>
      </c>
      <c r="I94" s="13"/>
      <c r="J94" s="111">
        <v>41.605535000000003</v>
      </c>
      <c r="K94" s="111">
        <v>-70.522666000000001</v>
      </c>
      <c r="L94" s="46">
        <v>3.254</v>
      </c>
      <c r="M94" s="45">
        <v>2.1120000000000001</v>
      </c>
      <c r="N94" s="44">
        <v>2.2401460000000002</v>
      </c>
      <c r="O94" s="44">
        <v>4.2999999999999997E-2</v>
      </c>
      <c r="P94" s="45">
        <v>3.8009849999999998</v>
      </c>
      <c r="Q94" s="46">
        <v>0.38270199999999999</v>
      </c>
      <c r="R94" s="77">
        <v>0</v>
      </c>
      <c r="S94" s="121">
        <v>0.23300000000000001</v>
      </c>
      <c r="T94" s="46">
        <v>0.75546000000000002</v>
      </c>
      <c r="U94" s="46">
        <v>5.0394000000000001E-2</v>
      </c>
      <c r="V94" s="113">
        <v>6.3E-2</v>
      </c>
      <c r="W94" s="113">
        <v>1.0999999999999999E-2</v>
      </c>
      <c r="X94" s="113">
        <v>6.0000000000000001E-3</v>
      </c>
      <c r="Y94" s="113">
        <v>5.0000000000000001E-3</v>
      </c>
      <c r="Z94" s="113">
        <v>4.0000000000000001E-3</v>
      </c>
      <c r="AA94" s="77"/>
    </row>
    <row r="95" spans="1:27" ht="14.4" x14ac:dyDescent="0.3">
      <c r="A95" s="109">
        <v>43628</v>
      </c>
      <c r="B95" s="110" t="s">
        <v>160</v>
      </c>
      <c r="C95" s="110">
        <v>0.37777777777777777</v>
      </c>
      <c r="D95" s="58">
        <v>58.4</v>
      </c>
      <c r="E95" s="74">
        <v>67.5</v>
      </c>
      <c r="F95" s="58">
        <v>6.85</v>
      </c>
      <c r="G95" s="74">
        <v>145.19999999999999</v>
      </c>
      <c r="H95" s="58">
        <v>5.17</v>
      </c>
      <c r="I95" s="13"/>
      <c r="J95" s="111">
        <v>41.604920999999997</v>
      </c>
      <c r="K95" s="111">
        <v>-70.523065000000003</v>
      </c>
      <c r="L95" s="46">
        <v>3.8940000000000001</v>
      </c>
      <c r="M95" s="45">
        <v>1.2609999999999999</v>
      </c>
      <c r="N95" s="44">
        <v>1.2402040000000001</v>
      </c>
      <c r="O95" s="44">
        <v>4.5999999999999999E-2</v>
      </c>
      <c r="P95" s="45">
        <v>4.7895209999999997</v>
      </c>
      <c r="Q95" s="46">
        <v>0.375413</v>
      </c>
      <c r="R95" s="77">
        <v>0</v>
      </c>
      <c r="S95" s="121">
        <v>1.8120000000000001</v>
      </c>
      <c r="T95" s="46">
        <v>0.77464599999999995</v>
      </c>
      <c r="U95" s="46">
        <v>0.123516</v>
      </c>
      <c r="V95" s="113">
        <v>0.1</v>
      </c>
      <c r="W95" s="113">
        <v>2.1000000000000001E-2</v>
      </c>
      <c r="X95" s="113">
        <v>1.2E-2</v>
      </c>
      <c r="Y95" s="113">
        <v>0.01</v>
      </c>
      <c r="Z95" s="113">
        <v>8.0000000000000002E-3</v>
      </c>
      <c r="AA95" s="77"/>
    </row>
    <row r="96" spans="1:27" ht="14.4" x14ac:dyDescent="0.3">
      <c r="A96" s="109">
        <v>43628</v>
      </c>
      <c r="B96" s="110" t="s">
        <v>161</v>
      </c>
      <c r="C96" s="110">
        <v>0.39097222222222222</v>
      </c>
      <c r="D96" s="58">
        <v>56.3</v>
      </c>
      <c r="E96" s="74">
        <v>78.599999999999994</v>
      </c>
      <c r="F96" s="58">
        <v>8.19</v>
      </c>
      <c r="G96" s="74">
        <v>146.9</v>
      </c>
      <c r="H96" s="58">
        <v>5.44</v>
      </c>
      <c r="I96" s="13"/>
      <c r="J96" s="111">
        <v>41.600113999999998</v>
      </c>
      <c r="K96" s="111">
        <v>-70.525084000000007</v>
      </c>
      <c r="L96" s="46">
        <v>3.9950000000000001</v>
      </c>
      <c r="M96" s="45">
        <v>1.6060000000000001</v>
      </c>
      <c r="N96" s="44">
        <v>1.607634</v>
      </c>
      <c r="O96" s="44">
        <v>4.2999999999999997E-2</v>
      </c>
      <c r="P96" s="45">
        <v>4.2452009999999998</v>
      </c>
      <c r="Q96" s="46">
        <v>0.438612</v>
      </c>
      <c r="R96" s="77">
        <v>0</v>
      </c>
      <c r="S96" s="121">
        <v>1.1819999999999999</v>
      </c>
      <c r="T96" s="46">
        <v>0.59565699999999999</v>
      </c>
      <c r="U96" s="46">
        <v>6.5604999999999997E-2</v>
      </c>
      <c r="V96" s="113">
        <v>0.109</v>
      </c>
      <c r="W96" s="113">
        <v>2.3E-2</v>
      </c>
      <c r="X96" s="113">
        <v>1.2999999999999999E-2</v>
      </c>
      <c r="Y96" s="113">
        <v>1.2E-2</v>
      </c>
      <c r="Z96" s="113">
        <v>8.9999999999999993E-3</v>
      </c>
      <c r="AA96" s="77"/>
    </row>
    <row r="97" spans="1:27" ht="14.4" x14ac:dyDescent="0.3">
      <c r="A97" s="109">
        <v>43628</v>
      </c>
      <c r="B97" s="110" t="s">
        <v>162</v>
      </c>
      <c r="C97" s="110">
        <v>0.40138888888888891</v>
      </c>
      <c r="D97" s="58">
        <v>58.3</v>
      </c>
      <c r="E97" s="74">
        <v>84.5</v>
      </c>
      <c r="F97" s="58">
        <v>8.59</v>
      </c>
      <c r="G97" s="74">
        <v>135.30000000000001</v>
      </c>
      <c r="H97" s="58">
        <v>5.56</v>
      </c>
      <c r="I97" s="13"/>
      <c r="J97" s="111">
        <v>41.597726999999999</v>
      </c>
      <c r="K97" s="111">
        <v>-70.525019</v>
      </c>
      <c r="L97" s="46">
        <v>4.7350000000000003</v>
      </c>
      <c r="M97" s="45">
        <v>1.2569999999999999</v>
      </c>
      <c r="N97" s="44">
        <v>1.308381</v>
      </c>
      <c r="O97" s="44">
        <v>0.01</v>
      </c>
      <c r="P97" s="45">
        <v>5.327585</v>
      </c>
      <c r="Q97" s="46">
        <v>0.60664799999999997</v>
      </c>
      <c r="R97" s="77">
        <v>0</v>
      </c>
      <c r="S97" s="121">
        <v>1.1180000000000001</v>
      </c>
      <c r="T97" s="46">
        <v>0.65104499999999998</v>
      </c>
      <c r="U97" s="46">
        <v>5.7750999999999997E-2</v>
      </c>
      <c r="V97" s="113">
        <v>0.16700000000000001</v>
      </c>
      <c r="W97" s="113">
        <v>3.5999999999999997E-2</v>
      </c>
      <c r="X97" s="113">
        <v>1.9E-2</v>
      </c>
      <c r="Y97" s="113">
        <v>1.7000000000000001E-2</v>
      </c>
      <c r="Z97" s="113">
        <v>1.2999999999999999E-2</v>
      </c>
      <c r="AA97" s="77"/>
    </row>
    <row r="98" spans="1:27" ht="14.4" x14ac:dyDescent="0.3">
      <c r="A98" s="109">
        <v>43628</v>
      </c>
      <c r="B98" s="110" t="s">
        <v>163</v>
      </c>
      <c r="C98" s="110">
        <v>0.41041666666666665</v>
      </c>
      <c r="D98" s="58">
        <v>56.7</v>
      </c>
      <c r="E98" s="74">
        <v>76.099999999999994</v>
      </c>
      <c r="F98" s="58">
        <v>7.71</v>
      </c>
      <c r="G98" s="74">
        <v>135.6</v>
      </c>
      <c r="H98" s="58">
        <v>5.61</v>
      </c>
      <c r="I98" s="13"/>
      <c r="J98" s="111">
        <v>41.596144000000002</v>
      </c>
      <c r="K98" s="111">
        <v>-70.525194999999997</v>
      </c>
      <c r="L98" s="46">
        <v>4.8940000000000001</v>
      </c>
      <c r="M98" s="45">
        <v>1.2629999999999999</v>
      </c>
      <c r="N98" s="44">
        <v>1.2519359999999999</v>
      </c>
      <c r="O98" s="44">
        <v>1.4999999999999999E-2</v>
      </c>
      <c r="P98" s="45">
        <v>5.7342620000000002</v>
      </c>
      <c r="Q98" s="46">
        <v>0.64077499999999998</v>
      </c>
      <c r="R98" s="77">
        <v>0</v>
      </c>
      <c r="S98" s="121">
        <v>0.34300000000000003</v>
      </c>
      <c r="T98" s="46">
        <v>0.66070600000000002</v>
      </c>
      <c r="U98" s="46">
        <v>4.8420999999999999E-2</v>
      </c>
      <c r="V98" s="113">
        <v>0.188</v>
      </c>
      <c r="W98" s="113">
        <v>0.04</v>
      </c>
      <c r="X98" s="113">
        <v>2.1999999999999999E-2</v>
      </c>
      <c r="Y98" s="113">
        <v>1.9E-2</v>
      </c>
      <c r="Z98" s="113">
        <v>1.4E-2</v>
      </c>
      <c r="AA98" s="77"/>
    </row>
    <row r="99" spans="1:27" ht="14.4" x14ac:dyDescent="0.3">
      <c r="A99" s="109">
        <v>43628</v>
      </c>
      <c r="B99" s="110" t="s">
        <v>164</v>
      </c>
      <c r="C99" s="110">
        <v>0.42152777777777778</v>
      </c>
      <c r="D99" s="58">
        <v>59.9</v>
      </c>
      <c r="E99" s="74">
        <v>66.599999999999994</v>
      </c>
      <c r="F99" s="58">
        <v>6.63</v>
      </c>
      <c r="G99" s="74">
        <v>116.1</v>
      </c>
      <c r="H99" s="58">
        <v>5.61</v>
      </c>
      <c r="I99" s="13"/>
      <c r="J99" s="111">
        <v>41.591911000000003</v>
      </c>
      <c r="K99" s="111">
        <v>-70.524642</v>
      </c>
      <c r="L99" s="46">
        <v>6.8280000000000003</v>
      </c>
      <c r="M99" s="45">
        <v>0.85240000000000005</v>
      </c>
      <c r="N99" s="44">
        <v>0.770347</v>
      </c>
      <c r="O99" s="44">
        <v>5.1999999999999998E-2</v>
      </c>
      <c r="P99" s="45">
        <v>4.9584479999999997</v>
      </c>
      <c r="Q99" s="46">
        <v>0.40951300000000002</v>
      </c>
      <c r="R99" s="58">
        <f t="shared" ref="R99:R102" si="11">M99-(N99+O99)</f>
        <v>3.0052999999999996E-2</v>
      </c>
      <c r="S99" s="121">
        <v>3.4740000000000002</v>
      </c>
      <c r="T99" s="46">
        <v>1.052198</v>
      </c>
      <c r="U99" s="46">
        <v>0.10367899999999999</v>
      </c>
      <c r="V99" s="113">
        <v>0.26600000000000001</v>
      </c>
      <c r="W99" s="113">
        <v>5.6000000000000001E-2</v>
      </c>
      <c r="X99" s="113">
        <v>3.1E-2</v>
      </c>
      <c r="Y99" s="113">
        <v>2.7E-2</v>
      </c>
      <c r="Z99" s="113">
        <v>0.02</v>
      </c>
      <c r="AA99" s="77"/>
    </row>
    <row r="100" spans="1:27" ht="14.4" x14ac:dyDescent="0.3">
      <c r="A100" s="109">
        <v>43628</v>
      </c>
      <c r="B100" s="110" t="s">
        <v>165</v>
      </c>
      <c r="C100" s="110">
        <v>0.4375</v>
      </c>
      <c r="D100" s="58">
        <v>57.3</v>
      </c>
      <c r="E100" s="74">
        <v>69.2</v>
      </c>
      <c r="F100" s="58">
        <v>7.12</v>
      </c>
      <c r="G100" s="74">
        <v>111.8</v>
      </c>
      <c r="H100" s="58">
        <v>5.82</v>
      </c>
      <c r="I100" s="13"/>
      <c r="J100" s="111">
        <v>41.589210000000001</v>
      </c>
      <c r="K100" s="111">
        <v>-70.525225000000006</v>
      </c>
      <c r="L100" s="46">
        <v>4.8460000000000001</v>
      </c>
      <c r="M100" s="45">
        <v>0.75609999999999999</v>
      </c>
      <c r="N100" s="44">
        <v>0.67847400000000002</v>
      </c>
      <c r="O100" s="44">
        <v>5.0999999999999997E-2</v>
      </c>
      <c r="P100" s="45">
        <v>13.542450000000001</v>
      </c>
      <c r="Q100" s="46">
        <v>1.7036370000000001</v>
      </c>
      <c r="R100" s="58">
        <f t="shared" si="11"/>
        <v>2.6625999999999928E-2</v>
      </c>
      <c r="S100" s="121">
        <v>1.286</v>
      </c>
      <c r="T100" s="46">
        <v>0.80775399999999997</v>
      </c>
      <c r="U100" s="46">
        <v>6.3923999999999995E-2</v>
      </c>
      <c r="V100" s="113">
        <v>0.182</v>
      </c>
      <c r="W100" s="113">
        <v>3.7999999999999999E-2</v>
      </c>
      <c r="X100" s="113">
        <v>2.1000000000000001E-2</v>
      </c>
      <c r="Y100" s="113">
        <v>1.7999999999999999E-2</v>
      </c>
      <c r="Z100" s="113">
        <v>1.4E-2</v>
      </c>
      <c r="AA100" s="77"/>
    </row>
    <row r="101" spans="1:27" ht="14.4" x14ac:dyDescent="0.3">
      <c r="A101" s="109">
        <v>43635</v>
      </c>
      <c r="B101" s="110" t="s">
        <v>157</v>
      </c>
      <c r="C101" s="110">
        <v>0.35833333333333334</v>
      </c>
      <c r="D101" s="58">
        <v>65.2</v>
      </c>
      <c r="E101" s="74">
        <v>80.8</v>
      </c>
      <c r="F101" s="58">
        <v>7.58</v>
      </c>
      <c r="G101" s="74">
        <v>121.1</v>
      </c>
      <c r="H101" s="58">
        <v>5.68</v>
      </c>
      <c r="I101" s="13"/>
      <c r="J101" s="111">
        <v>41.607222</v>
      </c>
      <c r="K101" s="111">
        <v>-70.522751999999997</v>
      </c>
      <c r="L101" s="46">
        <v>2.7597</v>
      </c>
      <c r="M101" s="45">
        <v>0.66469999999999996</v>
      </c>
      <c r="N101" s="44">
        <v>0.48699999999999999</v>
      </c>
      <c r="O101" s="44">
        <v>3.9E-2</v>
      </c>
      <c r="P101" s="45">
        <v>1.5261</v>
      </c>
      <c r="Q101" s="46">
        <v>0.375</v>
      </c>
      <c r="R101" s="58">
        <f t="shared" si="11"/>
        <v>0.13869999999999993</v>
      </c>
      <c r="S101" s="121">
        <v>0.82399999999999995</v>
      </c>
      <c r="T101" s="46">
        <v>0.28484100000000001</v>
      </c>
      <c r="U101" s="46">
        <v>3.3118000000000002E-2</v>
      </c>
      <c r="V101" s="113">
        <v>4.9000000000000002E-2</v>
      </c>
      <c r="W101" s="113">
        <v>0.01</v>
      </c>
      <c r="X101" s="113">
        <v>7.0000000000000001E-3</v>
      </c>
      <c r="Y101" s="113">
        <v>6.0000000000000001E-3</v>
      </c>
      <c r="Z101" s="113">
        <v>5.0000000000000001E-3</v>
      </c>
      <c r="AA101" s="77"/>
    </row>
    <row r="102" spans="1:27" ht="14.4" x14ac:dyDescent="0.3">
      <c r="A102" s="109">
        <v>43635</v>
      </c>
      <c r="B102" s="110" t="s">
        <v>158</v>
      </c>
      <c r="C102" s="110">
        <v>0.36805555555555558</v>
      </c>
      <c r="D102" s="58">
        <v>63.4</v>
      </c>
      <c r="E102" s="74">
        <v>59.4</v>
      </c>
      <c r="F102" s="58">
        <v>5.68</v>
      </c>
      <c r="G102" s="74">
        <v>122.1</v>
      </c>
      <c r="H102" s="58">
        <v>5.37</v>
      </c>
      <c r="I102" s="13"/>
      <c r="J102" s="111">
        <v>41.605505999999998</v>
      </c>
      <c r="K102" s="111">
        <v>-70.522893999999994</v>
      </c>
      <c r="L102" s="46">
        <v>4.9966999999999997</v>
      </c>
      <c r="M102" s="45">
        <v>0.65390000000000004</v>
      </c>
      <c r="N102" s="44">
        <v>0.51200000000000001</v>
      </c>
      <c r="O102" s="44">
        <v>7.3999999999999996E-2</v>
      </c>
      <c r="P102" s="45">
        <v>7.2502000000000004</v>
      </c>
      <c r="Q102" s="46">
        <v>0.46</v>
      </c>
      <c r="R102" s="58">
        <f t="shared" si="11"/>
        <v>6.7900000000000071E-2</v>
      </c>
      <c r="S102" s="121">
        <v>1.4350000000000001</v>
      </c>
      <c r="T102" s="46">
        <v>1.2097100000000001</v>
      </c>
      <c r="U102" s="46">
        <v>0.106437</v>
      </c>
      <c r="V102" s="113">
        <v>0.29899999999999999</v>
      </c>
      <c r="W102" s="113">
        <v>7.0000000000000007E-2</v>
      </c>
      <c r="X102" s="113">
        <v>0.04</v>
      </c>
      <c r="Y102" s="113">
        <v>3.5000000000000003E-2</v>
      </c>
      <c r="Z102" s="113">
        <v>2.7E-2</v>
      </c>
      <c r="AA102" s="77"/>
    </row>
    <row r="103" spans="1:27" ht="14.4" x14ac:dyDescent="0.3">
      <c r="A103" s="109">
        <v>43635</v>
      </c>
      <c r="B103" s="110" t="s">
        <v>159</v>
      </c>
      <c r="C103" s="110">
        <v>0.37013888888888891</v>
      </c>
      <c r="D103" s="58">
        <v>59.5</v>
      </c>
      <c r="E103" s="74">
        <v>64</v>
      </c>
      <c r="F103" s="58">
        <v>6.41</v>
      </c>
      <c r="G103" s="74">
        <v>150.5</v>
      </c>
      <c r="H103" s="58">
        <v>4.82</v>
      </c>
      <c r="I103" s="13"/>
      <c r="J103" s="111">
        <v>41.605535000000003</v>
      </c>
      <c r="K103" s="111">
        <v>-70.522666000000001</v>
      </c>
      <c r="L103" s="46">
        <v>4.1955999999999998</v>
      </c>
      <c r="M103" s="45">
        <v>1.9910000000000001</v>
      </c>
      <c r="N103" s="44">
        <v>1.9750000000000001</v>
      </c>
      <c r="O103" s="44">
        <v>7.1999999999999995E-2</v>
      </c>
      <c r="P103" s="45">
        <v>1.0563</v>
      </c>
      <c r="Q103" s="46">
        <v>0.41299999999999998</v>
      </c>
      <c r="R103" s="77">
        <v>0</v>
      </c>
      <c r="S103" s="121">
        <v>1.105</v>
      </c>
      <c r="T103" s="46">
        <v>1.2266570000000001</v>
      </c>
      <c r="U103" s="46">
        <v>0.171824</v>
      </c>
      <c r="V103" s="113">
        <v>0.191</v>
      </c>
      <c r="W103" s="113">
        <v>4.2999999999999997E-2</v>
      </c>
      <c r="X103" s="113">
        <v>2.4E-2</v>
      </c>
      <c r="Y103" s="113">
        <v>2.1000000000000001E-2</v>
      </c>
      <c r="Z103" s="113">
        <v>1.6E-2</v>
      </c>
      <c r="AA103" s="77"/>
    </row>
    <row r="104" spans="1:27" ht="14.4" x14ac:dyDescent="0.3">
      <c r="A104" s="109">
        <v>43635</v>
      </c>
      <c r="B104" s="110" t="s">
        <v>160</v>
      </c>
      <c r="C104" s="110">
        <v>0.37430555555555556</v>
      </c>
      <c r="D104" s="58">
        <v>62</v>
      </c>
      <c r="E104" s="74">
        <v>67.900000000000006</v>
      </c>
      <c r="F104" s="58">
        <v>6.61</v>
      </c>
      <c r="G104" s="74">
        <v>132.5</v>
      </c>
      <c r="H104" s="58">
        <v>5.0999999999999996</v>
      </c>
      <c r="I104" s="13"/>
      <c r="J104" s="111">
        <v>41.604920999999997</v>
      </c>
      <c r="K104" s="111">
        <v>-70.523065000000003</v>
      </c>
      <c r="L104" s="46">
        <v>4.5781999999999998</v>
      </c>
      <c r="M104" s="45">
        <v>1.0209999999999999</v>
      </c>
      <c r="N104" s="44">
        <v>0.86299999999999999</v>
      </c>
      <c r="O104" s="44">
        <v>7.2999999999999995E-2</v>
      </c>
      <c r="P104" s="45">
        <v>4.1040999999999999</v>
      </c>
      <c r="Q104" s="46">
        <v>0.56100000000000005</v>
      </c>
      <c r="R104" s="58">
        <f>M104-(N104+O104)</f>
        <v>8.4999999999999964E-2</v>
      </c>
      <c r="S104" s="121">
        <v>1.5149999999999999</v>
      </c>
      <c r="T104" s="46">
        <v>1.1835100000000001</v>
      </c>
      <c r="U104" s="46">
        <v>8.1406000000000006E-2</v>
      </c>
      <c r="V104" s="113">
        <v>0.253</v>
      </c>
      <c r="W104" s="113">
        <v>0.06</v>
      </c>
      <c r="X104" s="113">
        <v>3.5000000000000003E-2</v>
      </c>
      <c r="Y104" s="113">
        <v>0.03</v>
      </c>
      <c r="Z104" s="113">
        <v>2.3E-2</v>
      </c>
      <c r="AA104" s="77"/>
    </row>
    <row r="105" spans="1:27" ht="14.4" x14ac:dyDescent="0.3">
      <c r="A105" s="109">
        <v>43635</v>
      </c>
      <c r="B105" s="110" t="s">
        <v>161</v>
      </c>
      <c r="C105" s="110">
        <v>0.3888888888888889</v>
      </c>
      <c r="D105" s="58">
        <v>58.9</v>
      </c>
      <c r="E105" s="74">
        <v>76.7</v>
      </c>
      <c r="F105" s="58">
        <v>7.73</v>
      </c>
      <c r="G105" s="74">
        <v>137.19999999999999</v>
      </c>
      <c r="H105" s="58">
        <v>5.3</v>
      </c>
      <c r="I105" s="13"/>
      <c r="J105" s="111">
        <v>41.600113999999998</v>
      </c>
      <c r="K105" s="111">
        <v>-70.525084000000007</v>
      </c>
      <c r="L105" s="46">
        <v>4.1256000000000004</v>
      </c>
      <c r="M105" s="45">
        <v>1.452</v>
      </c>
      <c r="N105" s="44">
        <v>1.4159999999999999</v>
      </c>
      <c r="O105" s="44">
        <v>0.04</v>
      </c>
      <c r="P105" s="45">
        <v>2.6402999999999999</v>
      </c>
      <c r="Q105" s="46">
        <v>0.39900000000000002</v>
      </c>
      <c r="R105" s="77">
        <v>0</v>
      </c>
      <c r="S105" s="121">
        <v>2.6349999999999998</v>
      </c>
      <c r="T105" s="46">
        <v>1.065439</v>
      </c>
      <c r="U105" s="46">
        <v>9.6376000000000003E-2</v>
      </c>
      <c r="V105" s="113">
        <v>0.20499999999999999</v>
      </c>
      <c r="W105" s="113">
        <v>4.8000000000000001E-2</v>
      </c>
      <c r="X105" s="113">
        <v>2.8000000000000001E-2</v>
      </c>
      <c r="Y105" s="113">
        <v>2.4E-2</v>
      </c>
      <c r="Z105" s="113">
        <v>1.9E-2</v>
      </c>
      <c r="AA105" s="77"/>
    </row>
    <row r="106" spans="1:27" ht="14.4" x14ac:dyDescent="0.3">
      <c r="A106" s="109">
        <v>43635</v>
      </c>
      <c r="B106" s="110" t="s">
        <v>162</v>
      </c>
      <c r="C106" s="110">
        <v>0.39930555555555558</v>
      </c>
      <c r="D106" s="58">
        <v>60.4</v>
      </c>
      <c r="E106" s="74">
        <v>75.2</v>
      </c>
      <c r="F106" s="58">
        <v>7.44</v>
      </c>
      <c r="G106" s="74">
        <v>123.8</v>
      </c>
      <c r="H106" s="58">
        <v>5.37</v>
      </c>
      <c r="I106" s="13"/>
      <c r="J106" s="111">
        <v>41.597726999999999</v>
      </c>
      <c r="K106" s="111">
        <v>-70.525019</v>
      </c>
      <c r="L106" s="46">
        <v>5.0827999999999998</v>
      </c>
      <c r="M106" s="45">
        <v>1.002</v>
      </c>
      <c r="N106" s="44">
        <v>0.92</v>
      </c>
      <c r="O106" s="44">
        <v>1.6E-2</v>
      </c>
      <c r="P106" s="45">
        <v>3.6617000000000002</v>
      </c>
      <c r="Q106" s="46">
        <v>0.45800000000000002</v>
      </c>
      <c r="R106" s="58">
        <f>M106-(N106+O106)</f>
        <v>6.5999999999999948E-2</v>
      </c>
      <c r="S106" s="121">
        <v>0.98199999999999998</v>
      </c>
      <c r="T106" s="46">
        <v>0.80963200000000002</v>
      </c>
      <c r="U106" s="46">
        <v>6.1627000000000001E-2</v>
      </c>
      <c r="V106" s="113">
        <v>0.28299999999999997</v>
      </c>
      <c r="W106" s="113">
        <v>6.7000000000000004E-2</v>
      </c>
      <c r="X106" s="113">
        <v>3.7999999999999999E-2</v>
      </c>
      <c r="Y106" s="113">
        <v>3.3000000000000002E-2</v>
      </c>
      <c r="Z106" s="113">
        <v>2.5000000000000001E-2</v>
      </c>
      <c r="AA106" s="77"/>
    </row>
    <row r="107" spans="1:27" ht="14.4" x14ac:dyDescent="0.3">
      <c r="A107" s="109">
        <v>43635</v>
      </c>
      <c r="B107" s="110" t="s">
        <v>163</v>
      </c>
      <c r="C107" s="110">
        <v>0.40972222222222221</v>
      </c>
      <c r="D107" s="58">
        <v>59.5</v>
      </c>
      <c r="E107" s="74">
        <v>67.7</v>
      </c>
      <c r="F107" s="58">
        <v>6.75</v>
      </c>
      <c r="G107" s="74">
        <v>122.7</v>
      </c>
      <c r="H107" s="58">
        <v>5.25</v>
      </c>
      <c r="I107" s="13"/>
      <c r="J107" s="111">
        <v>41.596144000000002</v>
      </c>
      <c r="K107" s="111">
        <v>-70.525194999999997</v>
      </c>
      <c r="L107" s="46">
        <v>5.4032999999999998</v>
      </c>
      <c r="M107" s="45">
        <v>1.022</v>
      </c>
      <c r="N107" s="44">
        <v>1.133</v>
      </c>
      <c r="O107" s="44">
        <v>0</v>
      </c>
      <c r="P107" s="45">
        <v>3.3940999999999999</v>
      </c>
      <c r="Q107" s="46">
        <v>0.47499999999999998</v>
      </c>
      <c r="R107" s="77">
        <v>0</v>
      </c>
      <c r="S107" s="121">
        <v>0.47899999999999998</v>
      </c>
      <c r="T107" s="46">
        <v>0.69573499999999999</v>
      </c>
      <c r="U107" s="46">
        <v>5.9116000000000002E-2</v>
      </c>
      <c r="V107" s="113">
        <v>0.30499999999999999</v>
      </c>
      <c r="W107" s="113">
        <v>7.0000000000000007E-2</v>
      </c>
      <c r="X107" s="113">
        <v>0.04</v>
      </c>
      <c r="Y107" s="113">
        <v>3.5000000000000003E-2</v>
      </c>
      <c r="Z107" s="113">
        <v>2.5999999999999999E-2</v>
      </c>
      <c r="AA107" s="77"/>
    </row>
    <row r="108" spans="1:27" ht="14.4" x14ac:dyDescent="0.3">
      <c r="A108" s="109">
        <v>43635</v>
      </c>
      <c r="B108" s="110" t="s">
        <v>164</v>
      </c>
      <c r="C108" s="110">
        <v>0.42083333333333334</v>
      </c>
      <c r="D108" s="58">
        <v>60.4</v>
      </c>
      <c r="E108" s="74">
        <v>71.8</v>
      </c>
      <c r="F108" s="58">
        <v>7.11</v>
      </c>
      <c r="G108" s="74">
        <v>125.1</v>
      </c>
      <c r="H108" s="58">
        <v>5.57</v>
      </c>
      <c r="I108" s="13"/>
      <c r="J108" s="111">
        <v>41.591911000000003</v>
      </c>
      <c r="K108" s="111">
        <v>-70.524642</v>
      </c>
      <c r="L108" s="46">
        <v>3.5989</v>
      </c>
      <c r="M108" s="45">
        <v>1.016</v>
      </c>
      <c r="N108" s="44">
        <v>0.871</v>
      </c>
      <c r="O108" s="44">
        <v>7.4999999999999997E-2</v>
      </c>
      <c r="P108" s="45">
        <v>1.5152000000000001</v>
      </c>
      <c r="Q108" s="46">
        <v>0.48799999999999999</v>
      </c>
      <c r="R108" s="58">
        <f t="shared" ref="R108:R111" si="12">M108-(N108+O108)</f>
        <v>7.0000000000000062E-2</v>
      </c>
      <c r="S108" s="121">
        <v>1.865</v>
      </c>
      <c r="T108" s="46">
        <v>0.83571600000000001</v>
      </c>
      <c r="U108" s="46">
        <v>5.2235999999999998E-2</v>
      </c>
      <c r="V108" s="113">
        <v>0.193</v>
      </c>
      <c r="W108" s="113">
        <v>4.7E-2</v>
      </c>
      <c r="X108" s="113">
        <v>2.8000000000000001E-2</v>
      </c>
      <c r="Y108" s="113">
        <v>2.5000000000000001E-2</v>
      </c>
      <c r="Z108" s="113">
        <v>1.9E-2</v>
      </c>
      <c r="AA108" s="77"/>
    </row>
    <row r="109" spans="1:27" ht="14.4" x14ac:dyDescent="0.3">
      <c r="A109" s="109">
        <v>43635</v>
      </c>
      <c r="B109" s="110" t="s">
        <v>165</v>
      </c>
      <c r="C109" s="110">
        <v>0.43472222222222223</v>
      </c>
      <c r="D109" s="58">
        <v>57.9</v>
      </c>
      <c r="E109" s="74">
        <v>70.599999999999994</v>
      </c>
      <c r="F109" s="58">
        <v>7.2</v>
      </c>
      <c r="G109" s="74">
        <v>119.2</v>
      </c>
      <c r="H109" s="58">
        <v>5.77</v>
      </c>
      <c r="I109" s="13"/>
      <c r="J109" s="111">
        <v>41.589210000000001</v>
      </c>
      <c r="K109" s="111">
        <v>-70.525225000000006</v>
      </c>
      <c r="L109" s="46">
        <v>3.1722999999999999</v>
      </c>
      <c r="M109" s="45">
        <v>0.87839999999999996</v>
      </c>
      <c r="N109" s="44">
        <v>0.79500000000000004</v>
      </c>
      <c r="O109" s="44">
        <v>7.3999999999999996E-2</v>
      </c>
      <c r="P109" s="45">
        <v>6.9661999999999997</v>
      </c>
      <c r="Q109" s="46">
        <v>1.0009999999999999</v>
      </c>
      <c r="R109" s="58">
        <f t="shared" si="12"/>
        <v>9.3999999999999639E-3</v>
      </c>
      <c r="S109" s="121">
        <v>2.0059999999999998</v>
      </c>
      <c r="T109" s="46">
        <v>0.82050100000000004</v>
      </c>
      <c r="U109" s="46">
        <v>4.7627000000000003E-2</v>
      </c>
      <c r="V109" s="113">
        <v>0.16300000000000001</v>
      </c>
      <c r="W109" s="113">
        <v>0.04</v>
      </c>
      <c r="X109" s="113">
        <v>2.4E-2</v>
      </c>
      <c r="Y109" s="113">
        <v>2.1000000000000001E-2</v>
      </c>
      <c r="Z109" s="113">
        <v>1.6E-2</v>
      </c>
      <c r="AA109" s="77"/>
    </row>
    <row r="110" spans="1:27" ht="14.4" x14ac:dyDescent="0.3">
      <c r="A110" s="109">
        <v>43642</v>
      </c>
      <c r="B110" s="110" t="s">
        <v>157</v>
      </c>
      <c r="C110" s="110">
        <v>0.36388888888888887</v>
      </c>
      <c r="D110" s="58">
        <v>68.3</v>
      </c>
      <c r="E110" s="74">
        <v>91.6</v>
      </c>
      <c r="F110" s="58">
        <v>7.39</v>
      </c>
      <c r="G110" s="74">
        <v>116.4</v>
      </c>
      <c r="H110" s="58">
        <v>5.99</v>
      </c>
      <c r="I110" s="13"/>
      <c r="J110" s="111">
        <v>41.607222</v>
      </c>
      <c r="K110" s="111">
        <v>-70.522751999999997</v>
      </c>
      <c r="L110" s="46">
        <v>2.9159000000000002</v>
      </c>
      <c r="M110" s="45">
        <v>0.61990000000000001</v>
      </c>
      <c r="N110" s="44">
        <v>0.436</v>
      </c>
      <c r="O110" s="44">
        <v>0.03</v>
      </c>
      <c r="P110" s="45">
        <v>1.4933000000000001</v>
      </c>
      <c r="Q110" s="46">
        <v>0.42199999999999999</v>
      </c>
      <c r="R110" s="58">
        <f t="shared" si="12"/>
        <v>0.15390000000000004</v>
      </c>
      <c r="S110" s="121">
        <v>1.3049999999999999</v>
      </c>
      <c r="T110" s="46">
        <v>0.31672899999999998</v>
      </c>
      <c r="U110" s="46">
        <v>2.8400999999999999E-2</v>
      </c>
      <c r="V110" s="113">
        <v>0.19700000000000001</v>
      </c>
      <c r="W110" s="113">
        <v>4.3999999999999997E-2</v>
      </c>
      <c r="X110" s="113">
        <v>2.5000000000000001E-2</v>
      </c>
      <c r="Y110" s="113">
        <v>2.1000000000000001E-2</v>
      </c>
      <c r="Z110" s="113">
        <v>1.6E-2</v>
      </c>
      <c r="AA110" s="77"/>
    </row>
    <row r="111" spans="1:27" ht="14.4" x14ac:dyDescent="0.3">
      <c r="A111" s="109">
        <v>43642</v>
      </c>
      <c r="B111" s="110" t="s">
        <v>158</v>
      </c>
      <c r="C111" s="110">
        <v>0.37083333333333335</v>
      </c>
      <c r="D111" s="58">
        <v>66.3</v>
      </c>
      <c r="E111" s="74">
        <v>53.7</v>
      </c>
      <c r="F111" s="58">
        <v>4.95</v>
      </c>
      <c r="G111" s="74">
        <v>118.4</v>
      </c>
      <c r="H111" s="58">
        <v>5.33</v>
      </c>
      <c r="I111" s="13"/>
      <c r="J111" s="111">
        <v>41.605505999999998</v>
      </c>
      <c r="K111" s="111">
        <v>-70.522893999999994</v>
      </c>
      <c r="L111" s="46">
        <v>5.0747999999999998</v>
      </c>
      <c r="M111" s="45">
        <v>0.64070000000000005</v>
      </c>
      <c r="N111" s="44">
        <v>0.47499999999999998</v>
      </c>
      <c r="O111" s="44">
        <v>7.3999999999999996E-2</v>
      </c>
      <c r="P111" s="45">
        <v>6.6775000000000002</v>
      </c>
      <c r="Q111" s="46">
        <v>0.42499999999999999</v>
      </c>
      <c r="R111" s="58">
        <f t="shared" si="12"/>
        <v>9.1700000000000115E-2</v>
      </c>
      <c r="S111" s="121">
        <v>1.887</v>
      </c>
      <c r="T111" s="46">
        <v>0.77955799999999997</v>
      </c>
      <c r="U111" s="46">
        <v>4.3645999999999997E-2</v>
      </c>
      <c r="V111" s="113">
        <v>0.23</v>
      </c>
      <c r="W111" s="113">
        <v>5.1999999999999998E-2</v>
      </c>
      <c r="X111" s="113">
        <v>0.03</v>
      </c>
      <c r="Y111" s="113">
        <v>2.5999999999999999E-2</v>
      </c>
      <c r="Z111" s="113">
        <v>1.9E-2</v>
      </c>
      <c r="AA111" s="77"/>
    </row>
    <row r="112" spans="1:27" ht="14.4" x14ac:dyDescent="0.3">
      <c r="A112" s="109">
        <v>43642</v>
      </c>
      <c r="B112" s="110" t="s">
        <v>159</v>
      </c>
      <c r="C112" s="110">
        <v>0.37430555555555556</v>
      </c>
      <c r="D112" s="32">
        <v>61.3</v>
      </c>
      <c r="E112" s="74">
        <v>64.599999999999994</v>
      </c>
      <c r="F112" s="58">
        <v>6.34</v>
      </c>
      <c r="G112" s="74">
        <v>151.1</v>
      </c>
      <c r="H112" s="58">
        <v>4.67</v>
      </c>
      <c r="I112" s="13"/>
      <c r="J112" s="111">
        <v>41.605535000000003</v>
      </c>
      <c r="K112" s="111">
        <v>-70.522666000000001</v>
      </c>
      <c r="L112" s="46">
        <v>4.0475000000000003</v>
      </c>
      <c r="M112" s="45">
        <v>2.093</v>
      </c>
      <c r="N112" s="44">
        <v>2.3650000000000002</v>
      </c>
      <c r="O112" s="44">
        <v>0.04</v>
      </c>
      <c r="P112" s="45">
        <v>0.998</v>
      </c>
      <c r="Q112" s="46">
        <v>0.40899999999999997</v>
      </c>
      <c r="R112" s="77">
        <v>0</v>
      </c>
      <c r="S112" s="121">
        <v>1.373</v>
      </c>
      <c r="T112" s="46">
        <v>0.76194099999999998</v>
      </c>
      <c r="U112" s="46">
        <v>5.4965E-2</v>
      </c>
      <c r="V112" s="113">
        <v>0.155</v>
      </c>
      <c r="W112" s="113">
        <v>3.1E-2</v>
      </c>
      <c r="X112" s="113">
        <v>1.7000000000000001E-2</v>
      </c>
      <c r="Y112" s="113">
        <v>1.4999999999999999E-2</v>
      </c>
      <c r="Z112" s="113">
        <v>0.01</v>
      </c>
      <c r="AA112" s="77"/>
    </row>
    <row r="113" spans="1:27" ht="14.4" x14ac:dyDescent="0.3">
      <c r="A113" s="109">
        <v>43642</v>
      </c>
      <c r="B113" s="110" t="s">
        <v>160</v>
      </c>
      <c r="C113" s="110">
        <v>0.37708333333333333</v>
      </c>
      <c r="D113" s="32">
        <v>65</v>
      </c>
      <c r="E113" s="74">
        <v>70.900000000000006</v>
      </c>
      <c r="F113" s="58">
        <v>6.66</v>
      </c>
      <c r="G113" s="74">
        <v>129.30000000000001</v>
      </c>
      <c r="H113" s="58">
        <v>5.15</v>
      </c>
      <c r="I113" s="13"/>
      <c r="J113" s="111">
        <v>41.604920999999997</v>
      </c>
      <c r="K113" s="111">
        <v>-70.523065000000003</v>
      </c>
      <c r="L113" s="46">
        <v>4.6162000000000001</v>
      </c>
      <c r="M113" s="45">
        <v>1.0109999999999999</v>
      </c>
      <c r="N113" s="44">
        <v>0.91300000000000003</v>
      </c>
      <c r="O113" s="44">
        <v>7.4999999999999997E-2</v>
      </c>
      <c r="P113" s="45">
        <v>4.1242000000000001</v>
      </c>
      <c r="Q113" s="46">
        <v>0.40899999999999997</v>
      </c>
      <c r="R113" s="58">
        <f>M113-(N113+O113)</f>
        <v>2.2999999999999909E-2</v>
      </c>
      <c r="S113" s="121">
        <v>2.4390000000000001</v>
      </c>
      <c r="T113" s="46">
        <v>0.93794200000000005</v>
      </c>
      <c r="U113" s="46">
        <v>9.7683000000000006E-2</v>
      </c>
      <c r="V113" s="113">
        <v>0.19700000000000001</v>
      </c>
      <c r="W113" s="113">
        <v>4.3999999999999997E-2</v>
      </c>
      <c r="X113" s="113">
        <v>2.5000000000000001E-2</v>
      </c>
      <c r="Y113" s="113">
        <v>2.1000000000000001E-2</v>
      </c>
      <c r="Z113" s="113">
        <v>1.6E-2</v>
      </c>
      <c r="AA113" s="77"/>
    </row>
    <row r="114" spans="1:27" ht="14.4" x14ac:dyDescent="0.3">
      <c r="A114" s="109">
        <v>43642</v>
      </c>
      <c r="B114" s="110" t="s">
        <v>161</v>
      </c>
      <c r="C114" s="110">
        <v>0.39374999999999999</v>
      </c>
      <c r="D114" s="32">
        <v>61.6</v>
      </c>
      <c r="E114" s="74">
        <v>77.3</v>
      </c>
      <c r="F114" s="58">
        <v>7.55</v>
      </c>
      <c r="G114" s="74">
        <v>130</v>
      </c>
      <c r="H114" s="58">
        <v>5.34</v>
      </c>
      <c r="I114" s="13"/>
      <c r="J114" s="111">
        <v>41.600113999999998</v>
      </c>
      <c r="K114" s="111">
        <v>-70.525084000000007</v>
      </c>
      <c r="L114" s="46">
        <v>4.4420000000000002</v>
      </c>
      <c r="M114" s="45">
        <v>1.4039999999999999</v>
      </c>
      <c r="N114" s="44">
        <v>1.363</v>
      </c>
      <c r="O114" s="44">
        <v>4.2000000000000003E-2</v>
      </c>
      <c r="P114" s="45">
        <v>2.4721000000000002</v>
      </c>
      <c r="Q114" s="46">
        <v>0.41499999999999998</v>
      </c>
      <c r="R114" s="77">
        <v>0</v>
      </c>
      <c r="S114" s="121">
        <v>1.675</v>
      </c>
      <c r="T114" s="46">
        <v>0.73779700000000004</v>
      </c>
      <c r="U114" s="46">
        <v>6.8266999999999994E-2</v>
      </c>
      <c r="V114" s="113">
        <v>0.17899999999999999</v>
      </c>
      <c r="W114" s="113">
        <v>0.04</v>
      </c>
      <c r="X114" s="113">
        <v>2.4E-2</v>
      </c>
      <c r="Y114" s="113">
        <v>0.02</v>
      </c>
      <c r="Z114" s="113">
        <v>1.4999999999999999E-2</v>
      </c>
      <c r="AA114" s="77"/>
    </row>
    <row r="115" spans="1:27" ht="14.4" x14ac:dyDescent="0.3">
      <c r="A115" s="109">
        <v>43642</v>
      </c>
      <c r="B115" s="110" t="s">
        <v>162</v>
      </c>
      <c r="C115" s="110">
        <v>0.40625</v>
      </c>
      <c r="D115" s="58">
        <v>63.7</v>
      </c>
      <c r="E115" s="74">
        <v>70.400000000000006</v>
      </c>
      <c r="F115" s="58">
        <v>6.7</v>
      </c>
      <c r="G115" s="74">
        <v>116.3</v>
      </c>
      <c r="H115" s="58">
        <v>5.44</v>
      </c>
      <c r="I115" s="13"/>
      <c r="J115" s="111">
        <v>41.597726999999999</v>
      </c>
      <c r="K115" s="111">
        <v>-70.525019</v>
      </c>
      <c r="L115" s="46">
        <v>7.0795000000000003</v>
      </c>
      <c r="M115" s="45">
        <v>1.054</v>
      </c>
      <c r="N115" s="44">
        <v>0.82499999999999996</v>
      </c>
      <c r="O115" s="44">
        <v>7.6999999999999999E-2</v>
      </c>
      <c r="P115" s="45">
        <v>5.4425999999999997</v>
      </c>
      <c r="Q115" s="46">
        <v>0.52800000000000002</v>
      </c>
      <c r="R115" s="58">
        <f t="shared" ref="R115:R120" si="13">M115-(N115+O115)</f>
        <v>0.15200000000000014</v>
      </c>
      <c r="S115" s="121">
        <v>1.415</v>
      </c>
      <c r="T115" s="46">
        <v>0.69374100000000005</v>
      </c>
      <c r="U115" s="46">
        <v>9.0206999999999996E-2</v>
      </c>
      <c r="V115" s="113">
        <v>0.29199999999999998</v>
      </c>
      <c r="W115" s="113">
        <v>6.6000000000000003E-2</v>
      </c>
      <c r="X115" s="113">
        <v>3.6999999999999998E-2</v>
      </c>
      <c r="Y115" s="113">
        <v>3.2000000000000001E-2</v>
      </c>
      <c r="Z115" s="113">
        <v>2.4E-2</v>
      </c>
      <c r="AA115" s="77"/>
    </row>
    <row r="116" spans="1:27" ht="14.4" x14ac:dyDescent="0.3">
      <c r="A116" s="109">
        <v>43642</v>
      </c>
      <c r="B116" s="110" t="s">
        <v>163</v>
      </c>
      <c r="C116" s="110">
        <v>0.41875000000000001</v>
      </c>
      <c r="D116" s="58">
        <v>63.3</v>
      </c>
      <c r="E116" s="74">
        <v>71.7</v>
      </c>
      <c r="F116" s="58">
        <v>6.81</v>
      </c>
      <c r="G116" s="74">
        <v>122.5</v>
      </c>
      <c r="H116" s="58">
        <v>5.63</v>
      </c>
      <c r="I116" s="13"/>
      <c r="J116" s="111">
        <v>41.596144000000002</v>
      </c>
      <c r="K116" s="111">
        <v>-70.525194999999997</v>
      </c>
      <c r="L116" s="46">
        <v>6.6009000000000002</v>
      </c>
      <c r="M116" s="45">
        <v>1.0029999999999999</v>
      </c>
      <c r="N116" s="44">
        <v>0.877</v>
      </c>
      <c r="O116" s="44">
        <v>2.5999999999999999E-2</v>
      </c>
      <c r="P116" s="45">
        <v>4.9196999999999997</v>
      </c>
      <c r="Q116" s="46">
        <v>0.53600000000000003</v>
      </c>
      <c r="R116" s="58">
        <f t="shared" si="13"/>
        <v>9.9999999999999867E-2</v>
      </c>
      <c r="S116" s="121">
        <v>0.875</v>
      </c>
      <c r="T116" s="46">
        <v>0.63478299999999999</v>
      </c>
      <c r="U116" s="46">
        <v>2.8052000000000001E-2</v>
      </c>
      <c r="V116" s="113">
        <v>0.30599999999999999</v>
      </c>
      <c r="W116" s="113">
        <v>6.9000000000000006E-2</v>
      </c>
      <c r="X116" s="113">
        <v>3.9E-2</v>
      </c>
      <c r="Y116" s="113">
        <v>3.4000000000000002E-2</v>
      </c>
      <c r="Z116" s="113">
        <v>2.5000000000000001E-2</v>
      </c>
      <c r="AA116" s="77"/>
    </row>
    <row r="117" spans="1:27" ht="14.4" x14ac:dyDescent="0.3">
      <c r="A117" s="109">
        <v>43642</v>
      </c>
      <c r="B117" s="110" t="s">
        <v>164</v>
      </c>
      <c r="C117" s="110">
        <v>0.43263888888888891</v>
      </c>
      <c r="D117" s="58">
        <v>63.5</v>
      </c>
      <c r="E117" s="74">
        <v>69</v>
      </c>
      <c r="F117" s="58">
        <v>6.58</v>
      </c>
      <c r="G117" s="74">
        <v>113.2</v>
      </c>
      <c r="H117" s="58">
        <v>5.6</v>
      </c>
      <c r="I117" s="13"/>
      <c r="J117" s="111">
        <v>41.591911000000003</v>
      </c>
      <c r="K117" s="111">
        <v>-70.524642</v>
      </c>
      <c r="L117" s="46">
        <v>5.6736000000000004</v>
      </c>
      <c r="M117" s="45">
        <v>0.85</v>
      </c>
      <c r="N117" s="44">
        <v>0.74099999999999999</v>
      </c>
      <c r="O117" s="44">
        <v>4.7E-2</v>
      </c>
      <c r="P117" s="45">
        <v>2.6612</v>
      </c>
      <c r="Q117" s="46">
        <v>0.46800000000000003</v>
      </c>
      <c r="R117" s="58">
        <f t="shared" si="13"/>
        <v>6.1999999999999944E-2</v>
      </c>
      <c r="S117" s="121">
        <v>1.1000000000000001</v>
      </c>
      <c r="T117" s="46">
        <v>0.77786100000000002</v>
      </c>
      <c r="U117" s="46">
        <v>5.7833000000000002E-2</v>
      </c>
      <c r="V117" s="113">
        <v>0.27700000000000002</v>
      </c>
      <c r="W117" s="113">
        <v>6.2E-2</v>
      </c>
      <c r="X117" s="113">
        <v>3.5999999999999997E-2</v>
      </c>
      <c r="Y117" s="113">
        <v>3.1E-2</v>
      </c>
      <c r="Z117" s="113">
        <v>2.3E-2</v>
      </c>
      <c r="AA117" s="77"/>
    </row>
    <row r="118" spans="1:27" ht="14.4" x14ac:dyDescent="0.3">
      <c r="A118" s="109">
        <v>43642</v>
      </c>
      <c r="B118" s="110" t="s">
        <v>165</v>
      </c>
      <c r="C118" s="110">
        <v>0.44374999999999998</v>
      </c>
      <c r="D118" s="58">
        <v>60.4</v>
      </c>
      <c r="E118" s="74">
        <v>70.099999999999994</v>
      </c>
      <c r="F118" s="58">
        <v>6.94</v>
      </c>
      <c r="G118" s="74">
        <v>109.2</v>
      </c>
      <c r="H118" s="58">
        <v>5.76</v>
      </c>
      <c r="I118" s="13"/>
      <c r="J118" s="111">
        <v>41.589210000000001</v>
      </c>
      <c r="K118" s="111">
        <v>-70.525225000000006</v>
      </c>
      <c r="L118" s="46">
        <v>4.7103000000000002</v>
      </c>
      <c r="M118" s="45">
        <v>0.77610000000000001</v>
      </c>
      <c r="N118" s="44">
        <v>0.70399999999999996</v>
      </c>
      <c r="O118" s="44">
        <v>4.9000000000000002E-2</v>
      </c>
      <c r="P118" s="45">
        <v>8.5744000000000007</v>
      </c>
      <c r="Q118" s="46">
        <v>1.0680000000000001</v>
      </c>
      <c r="R118" s="58">
        <f t="shared" si="13"/>
        <v>2.3100000000000009E-2</v>
      </c>
      <c r="S118" s="121">
        <v>1.2629999999999999</v>
      </c>
      <c r="T118" s="46">
        <v>0.65461599999999998</v>
      </c>
      <c r="U118" s="46">
        <v>4.6975999999999997E-2</v>
      </c>
      <c r="V118" s="113">
        <v>0.221</v>
      </c>
      <c r="W118" s="113">
        <v>4.9000000000000002E-2</v>
      </c>
      <c r="X118" s="113">
        <v>2.8000000000000001E-2</v>
      </c>
      <c r="Y118" s="113">
        <v>2.4E-2</v>
      </c>
      <c r="Z118" s="113">
        <v>1.7999999999999999E-2</v>
      </c>
      <c r="AA118" s="77"/>
    </row>
    <row r="119" spans="1:27" ht="14.4" x14ac:dyDescent="0.3">
      <c r="A119" s="109">
        <v>43649</v>
      </c>
      <c r="B119" s="110" t="s">
        <v>157</v>
      </c>
      <c r="C119" s="110">
        <v>0.36180555555555555</v>
      </c>
      <c r="D119" s="58">
        <v>70.099999999999994</v>
      </c>
      <c r="E119" s="74">
        <v>79.3</v>
      </c>
      <c r="F119" s="58">
        <v>7.04</v>
      </c>
      <c r="G119" s="74">
        <v>120</v>
      </c>
      <c r="H119" s="58">
        <v>5.24</v>
      </c>
      <c r="I119" s="13"/>
      <c r="J119" s="111">
        <v>41.607222</v>
      </c>
      <c r="K119" s="111">
        <v>-70.522751999999997</v>
      </c>
      <c r="L119" s="46">
        <v>3.5226999999999999</v>
      </c>
      <c r="M119" s="45">
        <v>0.7</v>
      </c>
      <c r="N119" s="44">
        <v>0.45200000000000001</v>
      </c>
      <c r="O119" s="44">
        <v>3.6999999999999998E-2</v>
      </c>
      <c r="P119" s="45">
        <v>1.2316</v>
      </c>
      <c r="Q119" s="46">
        <v>0.42899999999999999</v>
      </c>
      <c r="R119" s="58">
        <f t="shared" si="13"/>
        <v>0.21099999999999997</v>
      </c>
      <c r="S119" s="112">
        <v>1.0564356435643567</v>
      </c>
      <c r="T119" s="46">
        <v>0.259961</v>
      </c>
      <c r="U119" s="46">
        <v>2.2786000000000001E-2</v>
      </c>
      <c r="V119" s="113">
        <v>4.2999999999999997E-2</v>
      </c>
      <c r="W119" s="113">
        <v>8.0000000000000002E-3</v>
      </c>
      <c r="X119" s="113">
        <v>5.0000000000000001E-3</v>
      </c>
      <c r="Y119" s="113">
        <v>4.0000000000000001E-3</v>
      </c>
      <c r="Z119" s="113">
        <v>3.0000000000000001E-3</v>
      </c>
      <c r="AA119" s="77"/>
    </row>
    <row r="120" spans="1:27" ht="14.4" x14ac:dyDescent="0.3">
      <c r="A120" s="109">
        <v>43649</v>
      </c>
      <c r="B120" s="110" t="s">
        <v>158</v>
      </c>
      <c r="C120" s="110">
        <v>0.36875000000000002</v>
      </c>
      <c r="D120" s="58">
        <v>66.2</v>
      </c>
      <c r="E120" s="74">
        <v>61</v>
      </c>
      <c r="F120" s="58">
        <v>5.69</v>
      </c>
      <c r="G120" s="74">
        <v>131.4</v>
      </c>
      <c r="H120" s="58">
        <v>5.25</v>
      </c>
      <c r="I120" s="13"/>
      <c r="J120" s="111">
        <v>41.605505999999998</v>
      </c>
      <c r="K120" s="111">
        <v>-70.522893999999994</v>
      </c>
      <c r="L120" s="46">
        <v>2.8658999999999999</v>
      </c>
      <c r="M120" s="45">
        <v>0.73680000000000001</v>
      </c>
      <c r="N120" s="44">
        <v>0.60199999999999998</v>
      </c>
      <c r="O120" s="44">
        <v>7.4999999999999997E-2</v>
      </c>
      <c r="P120" s="45">
        <v>1.5765</v>
      </c>
      <c r="Q120" s="46">
        <v>0.498</v>
      </c>
      <c r="R120" s="58">
        <f t="shared" si="13"/>
        <v>5.9800000000000075E-2</v>
      </c>
      <c r="S120" s="112">
        <v>1.3999999999999855</v>
      </c>
      <c r="T120" s="46">
        <v>0.62976500000000002</v>
      </c>
      <c r="U120" s="46">
        <v>5.5555E-2</v>
      </c>
      <c r="V120" s="113">
        <v>5.8000000000000003E-2</v>
      </c>
      <c r="W120" s="113">
        <v>1.2999999999999999E-2</v>
      </c>
      <c r="X120" s="113">
        <v>8.0000000000000002E-3</v>
      </c>
      <c r="Y120" s="113">
        <v>7.0000000000000001E-3</v>
      </c>
      <c r="Z120" s="113">
        <v>5.0000000000000001E-3</v>
      </c>
      <c r="AA120" s="77"/>
    </row>
    <row r="121" spans="1:27" ht="14.4" x14ac:dyDescent="0.3">
      <c r="A121" s="109">
        <v>43649</v>
      </c>
      <c r="B121" s="110" t="s">
        <v>159</v>
      </c>
      <c r="C121" s="110">
        <v>0.37083333333333335</v>
      </c>
      <c r="D121" s="58">
        <v>60.1</v>
      </c>
      <c r="E121" s="74">
        <v>66.3</v>
      </c>
      <c r="F121" s="58">
        <v>6.59</v>
      </c>
      <c r="G121" s="74">
        <v>171.2</v>
      </c>
      <c r="H121" s="58">
        <v>4.54</v>
      </c>
      <c r="I121" s="13"/>
      <c r="J121" s="111">
        <v>41.605535000000003</v>
      </c>
      <c r="K121" s="111">
        <v>-70.522666000000001</v>
      </c>
      <c r="L121" s="46">
        <v>2.2229999999999999</v>
      </c>
      <c r="M121" s="45">
        <v>2.472</v>
      </c>
      <c r="N121" s="44">
        <v>2.44</v>
      </c>
      <c r="O121" s="44">
        <v>7.3999999999999996E-2</v>
      </c>
      <c r="P121" s="45">
        <v>0.2359</v>
      </c>
      <c r="Q121" s="46">
        <v>0.47299999999999998</v>
      </c>
      <c r="R121" s="77">
        <v>0</v>
      </c>
      <c r="S121" s="112">
        <v>1.4315789473684255</v>
      </c>
      <c r="T121" s="46">
        <v>0.58380699999999996</v>
      </c>
      <c r="U121" s="46">
        <v>8.5111999999999993E-2</v>
      </c>
      <c r="V121" s="113">
        <v>2.5000000000000001E-2</v>
      </c>
      <c r="W121" s="113">
        <v>4.0000000000000001E-3</v>
      </c>
      <c r="X121" s="113">
        <v>2E-3</v>
      </c>
      <c r="Y121" s="113">
        <v>2E-3</v>
      </c>
      <c r="Z121" s="113">
        <v>1E-3</v>
      </c>
      <c r="AA121" s="77"/>
    </row>
    <row r="122" spans="1:27" ht="14.4" x14ac:dyDescent="0.3">
      <c r="A122" s="109">
        <v>43649</v>
      </c>
      <c r="B122" s="110" t="s">
        <v>160</v>
      </c>
      <c r="C122" s="110">
        <v>0.37361111111111112</v>
      </c>
      <c r="D122" s="58">
        <v>64.3</v>
      </c>
      <c r="E122" s="74">
        <v>68.2</v>
      </c>
      <c r="F122" s="58">
        <v>6.46</v>
      </c>
      <c r="G122" s="74">
        <v>148.5</v>
      </c>
      <c r="H122" s="58">
        <v>4.92</v>
      </c>
      <c r="I122" s="13"/>
      <c r="J122" s="111">
        <v>41.604920999999997</v>
      </c>
      <c r="K122" s="111">
        <v>-70.523065000000003</v>
      </c>
      <c r="L122" s="46">
        <v>2.5413999999999999</v>
      </c>
      <c r="M122" s="45">
        <v>1.2030000000000001</v>
      </c>
      <c r="N122" s="44">
        <v>1.177</v>
      </c>
      <c r="O122" s="44">
        <v>7.5999999999999998E-2</v>
      </c>
      <c r="P122" s="45">
        <v>0.88670000000000004</v>
      </c>
      <c r="Q122" s="46">
        <v>0.40699999999999997</v>
      </c>
      <c r="R122" s="77">
        <v>0</v>
      </c>
      <c r="S122" s="112">
        <v>2.6639999999999873</v>
      </c>
      <c r="T122" s="46">
        <v>0.79524899999999998</v>
      </c>
      <c r="U122" s="46">
        <v>7.8796000000000005E-2</v>
      </c>
      <c r="V122" s="113">
        <v>4.4999999999999998E-2</v>
      </c>
      <c r="W122" s="113">
        <v>8.9999999999999993E-3</v>
      </c>
      <c r="X122" s="113">
        <v>6.0000000000000001E-3</v>
      </c>
      <c r="Y122" s="113">
        <v>5.0000000000000001E-3</v>
      </c>
      <c r="Z122" s="113">
        <v>4.0000000000000001E-3</v>
      </c>
      <c r="AA122" s="77"/>
    </row>
    <row r="123" spans="1:27" ht="14.4" x14ac:dyDescent="0.3">
      <c r="A123" s="109">
        <v>43649</v>
      </c>
      <c r="B123" s="110" t="s">
        <v>161</v>
      </c>
      <c r="C123" s="110">
        <v>0.39583333333333331</v>
      </c>
      <c r="D123" s="58">
        <v>60.8</v>
      </c>
      <c r="E123" s="74">
        <v>78.8</v>
      </c>
      <c r="F123" s="58">
        <v>7.78</v>
      </c>
      <c r="G123" s="74">
        <v>147.19999999999999</v>
      </c>
      <c r="H123" s="58">
        <v>5.07</v>
      </c>
      <c r="I123" s="13"/>
      <c r="J123" s="111">
        <v>41.600113999999998</v>
      </c>
      <c r="K123" s="111">
        <v>-70.525084000000007</v>
      </c>
      <c r="L123" s="46">
        <v>2.8639000000000001</v>
      </c>
      <c r="M123" s="45">
        <v>1.593</v>
      </c>
      <c r="N123" s="44">
        <v>1.6120000000000001</v>
      </c>
      <c r="O123" s="44">
        <v>4.7E-2</v>
      </c>
      <c r="P123" s="45">
        <v>0.50719999999999998</v>
      </c>
      <c r="Q123" s="46">
        <v>0.498</v>
      </c>
      <c r="R123" s="77">
        <v>0</v>
      </c>
      <c r="S123" s="112">
        <v>1.1711538461538495</v>
      </c>
      <c r="T123" s="46">
        <v>0.40925899999999998</v>
      </c>
      <c r="U123" s="46">
        <v>2.6727000000000001E-2</v>
      </c>
      <c r="V123" s="113">
        <v>6.2E-2</v>
      </c>
      <c r="W123" s="113">
        <v>1.2999999999999999E-2</v>
      </c>
      <c r="X123" s="113">
        <v>8.0000000000000002E-3</v>
      </c>
      <c r="Y123" s="113">
        <v>7.0000000000000001E-3</v>
      </c>
      <c r="Z123" s="113">
        <v>5.0000000000000001E-3</v>
      </c>
      <c r="AA123" s="77"/>
    </row>
    <row r="124" spans="1:27" ht="14.4" x14ac:dyDescent="0.3">
      <c r="A124" s="109">
        <v>43649</v>
      </c>
      <c r="B124" s="110" t="s">
        <v>162</v>
      </c>
      <c r="C124" s="110">
        <v>0.40486111111111112</v>
      </c>
      <c r="D124" s="58">
        <v>62.6</v>
      </c>
      <c r="E124" s="74">
        <v>78.3</v>
      </c>
      <c r="F124" s="58">
        <v>7.5</v>
      </c>
      <c r="G124" s="74">
        <v>140.6</v>
      </c>
      <c r="H124" s="58">
        <v>5.43</v>
      </c>
      <c r="I124" s="13"/>
      <c r="J124" s="111">
        <v>41.597726999999999</v>
      </c>
      <c r="K124" s="111">
        <v>-70.525019</v>
      </c>
      <c r="L124" s="46">
        <v>3.1322000000000001</v>
      </c>
      <c r="M124" s="45">
        <v>1.238</v>
      </c>
      <c r="N124" s="44">
        <v>1.147</v>
      </c>
      <c r="O124" s="44">
        <v>7.2999999999999995E-2</v>
      </c>
      <c r="P124" s="45">
        <v>2.0053999999999998</v>
      </c>
      <c r="Q124" s="46">
        <v>0.68700000000000006</v>
      </c>
      <c r="R124" s="58">
        <f t="shared" ref="R124:R126" si="14">M124-(N124+O124)</f>
        <v>1.8000000000000016E-2</v>
      </c>
      <c r="S124" s="112">
        <v>1.9193548387096739</v>
      </c>
      <c r="T124" s="46">
        <v>0.52840500000000001</v>
      </c>
      <c r="U124" s="46">
        <v>7.4237999999999998E-2</v>
      </c>
      <c r="V124" s="113">
        <v>9.8000000000000004E-2</v>
      </c>
      <c r="W124" s="113">
        <v>2.1000000000000001E-2</v>
      </c>
      <c r="X124" s="113">
        <v>1.2999999999999999E-2</v>
      </c>
      <c r="Y124" s="113">
        <v>1.0999999999999999E-2</v>
      </c>
      <c r="Z124" s="113">
        <v>8.0000000000000002E-3</v>
      </c>
      <c r="AA124" s="77"/>
    </row>
    <row r="125" spans="1:27" ht="14.4" x14ac:dyDescent="0.3">
      <c r="A125" s="109">
        <v>43649</v>
      </c>
      <c r="B125" s="110" t="s">
        <v>163</v>
      </c>
      <c r="C125" s="110">
        <v>0.41736111111111113</v>
      </c>
      <c r="D125" s="58">
        <v>61.1</v>
      </c>
      <c r="E125" s="74">
        <v>62</v>
      </c>
      <c r="F125" s="58">
        <v>6.06</v>
      </c>
      <c r="G125" s="74">
        <v>141.5</v>
      </c>
      <c r="H125" s="58">
        <v>5.44</v>
      </c>
      <c r="I125" s="13"/>
      <c r="J125" s="111">
        <v>41.596144000000002</v>
      </c>
      <c r="K125" s="111">
        <v>-70.525194999999997</v>
      </c>
      <c r="L125" s="46">
        <v>3.4405999999999999</v>
      </c>
      <c r="M125" s="45">
        <v>1.296</v>
      </c>
      <c r="N125" s="44">
        <v>1.1970000000000001</v>
      </c>
      <c r="O125" s="44">
        <v>7.5999999999999998E-2</v>
      </c>
      <c r="P125" s="45">
        <v>1.7303999999999999</v>
      </c>
      <c r="Q125" s="46">
        <v>0.67200000000000004</v>
      </c>
      <c r="R125" s="58">
        <f t="shared" si="14"/>
        <v>2.2999999999999909E-2</v>
      </c>
      <c r="S125" s="112">
        <v>2.5193548387096736</v>
      </c>
      <c r="T125" s="46">
        <v>0.84340499999999996</v>
      </c>
      <c r="U125" s="46">
        <v>7.0227999999999999E-2</v>
      </c>
      <c r="V125" s="113">
        <v>0.11899999999999999</v>
      </c>
      <c r="W125" s="113">
        <v>2.7E-2</v>
      </c>
      <c r="X125" s="113">
        <v>1.6E-2</v>
      </c>
      <c r="Y125" s="113">
        <v>1.4E-2</v>
      </c>
      <c r="Z125" s="113">
        <v>0.01</v>
      </c>
      <c r="AA125" s="77"/>
    </row>
    <row r="126" spans="1:27" ht="14.4" x14ac:dyDescent="0.3">
      <c r="A126" s="109">
        <v>43649</v>
      </c>
      <c r="B126" s="110" t="s">
        <v>164</v>
      </c>
      <c r="C126" s="110">
        <v>0.42916666666666664</v>
      </c>
      <c r="D126" s="58">
        <v>63.5</v>
      </c>
      <c r="E126" s="74">
        <v>68</v>
      </c>
      <c r="F126" s="58">
        <v>6.45</v>
      </c>
      <c r="G126" s="74">
        <v>135</v>
      </c>
      <c r="H126" s="58">
        <v>5.34</v>
      </c>
      <c r="I126" s="13"/>
      <c r="J126" s="111">
        <v>41.591911000000003</v>
      </c>
      <c r="K126" s="111">
        <v>-70.524642</v>
      </c>
      <c r="L126" s="46">
        <v>3.681</v>
      </c>
      <c r="M126" s="45">
        <v>1.044</v>
      </c>
      <c r="N126" s="44">
        <v>0.96499999999999997</v>
      </c>
      <c r="O126" s="44">
        <v>7.8E-2</v>
      </c>
      <c r="P126" s="45">
        <v>1.4499</v>
      </c>
      <c r="Q126" s="46">
        <v>0.65200000000000002</v>
      </c>
      <c r="R126" s="58">
        <f t="shared" si="14"/>
        <v>1.0000000000001119E-3</v>
      </c>
      <c r="S126" s="112">
        <v>2.0346153846153707</v>
      </c>
      <c r="T126" s="46">
        <v>0.70372000000000001</v>
      </c>
      <c r="U126" s="46">
        <v>5.8234000000000001E-2</v>
      </c>
      <c r="V126" s="113">
        <v>0.121</v>
      </c>
      <c r="W126" s="113">
        <v>2.7E-2</v>
      </c>
      <c r="X126" s="113">
        <v>1.6E-2</v>
      </c>
      <c r="Y126" s="113">
        <v>1.4E-2</v>
      </c>
      <c r="Z126" s="113">
        <v>0.01</v>
      </c>
      <c r="AA126" s="77"/>
    </row>
    <row r="127" spans="1:27" ht="14.4" x14ac:dyDescent="0.3">
      <c r="A127" s="109">
        <v>43649</v>
      </c>
      <c r="B127" s="110" t="s">
        <v>165</v>
      </c>
      <c r="C127" s="110">
        <v>0.43958333333333333</v>
      </c>
      <c r="D127" s="58">
        <v>59.9</v>
      </c>
      <c r="E127" s="74">
        <v>69</v>
      </c>
      <c r="F127" s="58">
        <v>6.88</v>
      </c>
      <c r="G127" s="74">
        <v>123.4</v>
      </c>
      <c r="H127" s="58">
        <v>5.47</v>
      </c>
      <c r="I127" s="13"/>
      <c r="J127" s="111">
        <v>41.589210000000001</v>
      </c>
      <c r="K127" s="111">
        <v>-70.525225000000006</v>
      </c>
      <c r="L127" s="46">
        <v>2.7736999999999998</v>
      </c>
      <c r="M127" s="45">
        <v>0.84209999999999996</v>
      </c>
      <c r="N127" s="44">
        <v>0.81399999999999995</v>
      </c>
      <c r="O127" s="44">
        <v>7.8E-2</v>
      </c>
      <c r="P127" s="45">
        <v>7.7061999999999999</v>
      </c>
      <c r="Q127" s="46">
        <v>1.508</v>
      </c>
      <c r="R127" s="77">
        <v>0</v>
      </c>
      <c r="S127" s="112">
        <v>1.8225806451612829</v>
      </c>
      <c r="T127" s="46">
        <v>0.61280100000000004</v>
      </c>
      <c r="U127" s="46">
        <v>3.0127999999999999E-2</v>
      </c>
      <c r="V127" s="113">
        <v>9.8000000000000004E-2</v>
      </c>
      <c r="W127" s="113">
        <v>2.1999999999999999E-2</v>
      </c>
      <c r="X127" s="113">
        <v>1.2999999999999999E-2</v>
      </c>
      <c r="Y127" s="113">
        <v>1.0999999999999999E-2</v>
      </c>
      <c r="Z127" s="113">
        <v>8.0000000000000002E-3</v>
      </c>
      <c r="AA127" s="77"/>
    </row>
    <row r="128" spans="1:27" ht="14.4" x14ac:dyDescent="0.3">
      <c r="A128" s="109">
        <v>43656</v>
      </c>
      <c r="B128" s="110" t="s">
        <v>157</v>
      </c>
      <c r="C128" s="110">
        <v>0.35694444444444445</v>
      </c>
      <c r="D128" s="58">
        <v>71.3</v>
      </c>
      <c r="E128" s="74">
        <v>79.5</v>
      </c>
      <c r="F128" s="58">
        <v>6.96</v>
      </c>
      <c r="G128" s="74">
        <v>117.5</v>
      </c>
      <c r="H128" s="58">
        <v>5.62</v>
      </c>
      <c r="I128" s="13"/>
      <c r="J128" s="111">
        <v>41.607222</v>
      </c>
      <c r="K128" s="111">
        <v>-70.522751999999997</v>
      </c>
      <c r="L128" s="46">
        <v>2.3290000000000002</v>
      </c>
      <c r="M128" s="45">
        <v>0.62868800000000002</v>
      </c>
      <c r="N128" s="44">
        <v>0.40100000000000002</v>
      </c>
      <c r="O128" s="44">
        <v>4.8899999999999999E-2</v>
      </c>
      <c r="P128" s="45">
        <v>1.924417</v>
      </c>
      <c r="Q128" s="46">
        <v>0.22720599999999999</v>
      </c>
      <c r="R128" s="58">
        <f t="shared" ref="R128:R138" si="15">M128-(N128+O128)</f>
        <v>0.178788</v>
      </c>
      <c r="S128" s="112">
        <v>0.70400000000000063</v>
      </c>
      <c r="T128" s="46">
        <v>0.17929500000000001</v>
      </c>
      <c r="U128" s="46">
        <v>1.6645E-2</v>
      </c>
      <c r="V128" s="113">
        <v>4.4999999999999998E-2</v>
      </c>
      <c r="W128" s="113">
        <v>8.9999999999999993E-3</v>
      </c>
      <c r="X128" s="113">
        <v>5.0000000000000001E-3</v>
      </c>
      <c r="Y128" s="113">
        <v>4.0000000000000001E-3</v>
      </c>
      <c r="Z128" s="113">
        <v>4.0000000000000001E-3</v>
      </c>
      <c r="AA128" s="77"/>
    </row>
    <row r="129" spans="1:27" ht="14.4" x14ac:dyDescent="0.3">
      <c r="A129" s="109">
        <v>43656</v>
      </c>
      <c r="B129" s="110" t="s">
        <v>158</v>
      </c>
      <c r="C129" s="110">
        <v>0.36527777777777776</v>
      </c>
      <c r="D129" s="58">
        <v>67.400000000000006</v>
      </c>
      <c r="E129" s="74">
        <v>55.4</v>
      </c>
      <c r="F129" s="58">
        <v>5.08</v>
      </c>
      <c r="G129" s="74">
        <v>149.69999999999999</v>
      </c>
      <c r="H129" s="58">
        <v>5.48</v>
      </c>
      <c r="I129" s="13"/>
      <c r="J129" s="111">
        <v>41.605505999999998</v>
      </c>
      <c r="K129" s="111">
        <v>-70.522893999999994</v>
      </c>
      <c r="L129" s="46">
        <v>1.722</v>
      </c>
      <c r="M129" s="45">
        <v>0.97937099999999999</v>
      </c>
      <c r="N129" s="44">
        <v>0.83509999999999995</v>
      </c>
      <c r="O129" s="44">
        <v>6.0999999999999999E-2</v>
      </c>
      <c r="P129" s="45">
        <v>1.6575390000000001</v>
      </c>
      <c r="Q129" s="46">
        <v>0.23660800000000001</v>
      </c>
      <c r="R129" s="58">
        <f t="shared" si="15"/>
        <v>8.3271000000000095E-2</v>
      </c>
      <c r="S129" s="112">
        <v>0.75641025641026072</v>
      </c>
      <c r="T129" s="46">
        <v>0.312888</v>
      </c>
      <c r="U129" s="46">
        <v>4.5026999999999998E-2</v>
      </c>
      <c r="V129" s="113">
        <v>4.4999999999999998E-2</v>
      </c>
      <c r="W129" s="113">
        <v>8.9999999999999993E-3</v>
      </c>
      <c r="X129" s="113">
        <v>5.0000000000000001E-3</v>
      </c>
      <c r="Y129" s="113">
        <v>5.0000000000000001E-3</v>
      </c>
      <c r="Z129" s="113">
        <v>4.0000000000000001E-3</v>
      </c>
      <c r="AA129" s="77"/>
    </row>
    <row r="130" spans="1:27" ht="14.4" x14ac:dyDescent="0.3">
      <c r="A130" s="109">
        <v>43656</v>
      </c>
      <c r="B130" s="110" t="s">
        <v>159</v>
      </c>
      <c r="C130" s="110">
        <v>0.36736111111111114</v>
      </c>
      <c r="D130" s="58">
        <v>60.6</v>
      </c>
      <c r="E130" s="74">
        <v>67</v>
      </c>
      <c r="F130" s="58">
        <v>6.63</v>
      </c>
      <c r="G130" s="74">
        <v>170</v>
      </c>
      <c r="H130" s="58">
        <v>4.45</v>
      </c>
      <c r="I130" s="13"/>
      <c r="J130" s="111">
        <v>41.605535000000003</v>
      </c>
      <c r="K130" s="111">
        <v>-70.522666000000001</v>
      </c>
      <c r="L130" s="46">
        <v>1.409</v>
      </c>
      <c r="M130" s="45">
        <v>2.6306970000000001</v>
      </c>
      <c r="N130" s="44">
        <v>2.4927999999999999</v>
      </c>
      <c r="O130" s="44">
        <v>6.3399999999999998E-2</v>
      </c>
      <c r="P130" s="45">
        <v>0.96365500000000004</v>
      </c>
      <c r="Q130" s="46">
        <v>0.20136000000000001</v>
      </c>
      <c r="R130" s="58">
        <f t="shared" si="15"/>
        <v>7.4497000000000035E-2</v>
      </c>
      <c r="S130" s="112">
        <v>0.93442622950818544</v>
      </c>
      <c r="T130" s="46">
        <v>0.40983999999999998</v>
      </c>
      <c r="U130" s="46">
        <v>2.016E-3</v>
      </c>
      <c r="V130" s="113">
        <v>2.4E-2</v>
      </c>
      <c r="W130" s="113">
        <v>4.0000000000000001E-3</v>
      </c>
      <c r="X130" s="113">
        <v>2E-3</v>
      </c>
      <c r="Y130" s="113">
        <v>2E-3</v>
      </c>
      <c r="Z130" s="113">
        <v>1E-3</v>
      </c>
      <c r="AA130" s="77"/>
    </row>
    <row r="131" spans="1:27" ht="14.4" x14ac:dyDescent="0.3">
      <c r="A131" s="109">
        <v>43656</v>
      </c>
      <c r="B131" s="110" t="s">
        <v>160</v>
      </c>
      <c r="C131" s="110">
        <v>0.36944444444444446</v>
      </c>
      <c r="D131" s="58">
        <v>64.900000000000006</v>
      </c>
      <c r="E131" s="74">
        <v>67.8</v>
      </c>
      <c r="F131" s="58">
        <v>6.38</v>
      </c>
      <c r="G131" s="74">
        <v>146.1</v>
      </c>
      <c r="H131" s="58">
        <v>4.74</v>
      </c>
      <c r="I131" s="13"/>
      <c r="J131" s="111">
        <v>41.604920999999997</v>
      </c>
      <c r="K131" s="111">
        <v>-70.523065000000003</v>
      </c>
      <c r="L131" s="46">
        <v>1.712</v>
      </c>
      <c r="M131" s="45">
        <v>1.2932619999999999</v>
      </c>
      <c r="N131" s="44">
        <v>1.1688000000000001</v>
      </c>
      <c r="O131" s="44">
        <v>6.2799999999999995E-2</v>
      </c>
      <c r="P131" s="45">
        <v>1.161459</v>
      </c>
      <c r="Q131" s="46">
        <v>0.24631700000000001</v>
      </c>
      <c r="R131" s="58">
        <f t="shared" si="15"/>
        <v>6.1661999999999884E-2</v>
      </c>
      <c r="S131" s="112">
        <v>2.7199999999999989</v>
      </c>
      <c r="T131" s="46">
        <v>0.75139199999999995</v>
      </c>
      <c r="U131" s="46">
        <v>5.1922999999999997E-2</v>
      </c>
      <c r="V131" s="113">
        <v>4.2000000000000003E-2</v>
      </c>
      <c r="W131" s="113">
        <v>8.0000000000000002E-3</v>
      </c>
      <c r="X131" s="113">
        <v>5.0000000000000001E-3</v>
      </c>
      <c r="Y131" s="113">
        <v>5.0000000000000001E-3</v>
      </c>
      <c r="Z131" s="113">
        <v>3.0000000000000001E-3</v>
      </c>
      <c r="AA131" s="77"/>
    </row>
    <row r="132" spans="1:27" ht="14.4" x14ac:dyDescent="0.3">
      <c r="A132" s="109">
        <v>43656</v>
      </c>
      <c r="B132" s="110" t="s">
        <v>161</v>
      </c>
      <c r="C132" s="110">
        <v>0.38333333333333336</v>
      </c>
      <c r="D132" s="58">
        <v>61.1</v>
      </c>
      <c r="E132" s="74">
        <v>80.7</v>
      </c>
      <c r="F132" s="58">
        <v>7.87</v>
      </c>
      <c r="G132" s="74">
        <v>148.5</v>
      </c>
      <c r="H132" s="58">
        <v>4.99</v>
      </c>
      <c r="I132" s="13"/>
      <c r="J132" s="111">
        <v>41.600113999999998</v>
      </c>
      <c r="K132" s="111">
        <v>-70.525084000000007</v>
      </c>
      <c r="L132" s="46">
        <v>1.883</v>
      </c>
      <c r="M132" s="45">
        <v>1.701228</v>
      </c>
      <c r="N132" s="44">
        <v>1.5825</v>
      </c>
      <c r="O132" s="44">
        <v>6.0499999999999998E-2</v>
      </c>
      <c r="P132" s="45">
        <v>1.221114</v>
      </c>
      <c r="Q132" s="46">
        <v>0.21209500000000001</v>
      </c>
      <c r="R132" s="58">
        <f t="shared" si="15"/>
        <v>5.8227999999999946E-2</v>
      </c>
      <c r="S132" s="112">
        <v>1.2369565217391207</v>
      </c>
      <c r="T132" s="46">
        <v>0.37522</v>
      </c>
      <c r="U132" s="46">
        <v>1.4279999999999999E-2</v>
      </c>
      <c r="V132" s="113">
        <v>6.0999999999999999E-2</v>
      </c>
      <c r="W132" s="113">
        <v>1.2999999999999999E-2</v>
      </c>
      <c r="X132" s="113">
        <v>8.0000000000000002E-3</v>
      </c>
      <c r="Y132" s="113">
        <v>6.0000000000000001E-3</v>
      </c>
      <c r="Z132" s="113">
        <v>5.0000000000000001E-3</v>
      </c>
      <c r="AA132" s="77"/>
    </row>
    <row r="133" spans="1:27" ht="14.4" x14ac:dyDescent="0.3">
      <c r="A133" s="109">
        <v>43656</v>
      </c>
      <c r="B133" s="110" t="s">
        <v>162</v>
      </c>
      <c r="C133" s="110">
        <v>0.39930555555555558</v>
      </c>
      <c r="D133" s="58">
        <v>62.3</v>
      </c>
      <c r="E133" s="74">
        <v>70.7</v>
      </c>
      <c r="F133" s="58">
        <v>6.86</v>
      </c>
      <c r="G133" s="74">
        <v>140.4</v>
      </c>
      <c r="H133" s="58">
        <v>4.87</v>
      </c>
      <c r="I133" s="13"/>
      <c r="J133" s="111">
        <v>41.597726999999999</v>
      </c>
      <c r="K133" s="111">
        <v>-70.525019</v>
      </c>
      <c r="L133" s="46">
        <v>2.0990000000000002</v>
      </c>
      <c r="M133" s="45">
        <v>1.382679</v>
      </c>
      <c r="N133" s="44">
        <v>1.1961999999999999</v>
      </c>
      <c r="O133" s="44">
        <v>3.95E-2</v>
      </c>
      <c r="P133" s="45">
        <v>1.720334</v>
      </c>
      <c r="Q133" s="46">
        <v>0.30904100000000001</v>
      </c>
      <c r="R133" s="58">
        <f t="shared" si="15"/>
        <v>0.14697899999999997</v>
      </c>
      <c r="S133" s="112">
        <v>1.087671232876708</v>
      </c>
      <c r="T133" s="46">
        <v>0.35061999999999999</v>
      </c>
      <c r="U133" s="46">
        <v>3.9328000000000002E-2</v>
      </c>
      <c r="V133" s="113">
        <v>8.4000000000000005E-2</v>
      </c>
      <c r="W133" s="113">
        <v>1.9E-2</v>
      </c>
      <c r="X133" s="113">
        <v>1.0999999999999999E-2</v>
      </c>
      <c r="Y133" s="113">
        <v>8.9999999999999993E-3</v>
      </c>
      <c r="Z133" s="113">
        <v>7.0000000000000001E-3</v>
      </c>
      <c r="AA133" s="77"/>
    </row>
    <row r="134" spans="1:27" ht="14.4" x14ac:dyDescent="0.3">
      <c r="A134" s="109">
        <v>43656</v>
      </c>
      <c r="B134" s="110" t="s">
        <v>163</v>
      </c>
      <c r="C134" s="110">
        <v>0.41875000000000001</v>
      </c>
      <c r="D134" s="58">
        <v>59.1</v>
      </c>
      <c r="E134" s="74">
        <v>35.200000000000003</v>
      </c>
      <c r="F134" s="58">
        <v>3.2</v>
      </c>
      <c r="G134" s="74">
        <v>130.4</v>
      </c>
      <c r="H134" s="58">
        <v>5.51</v>
      </c>
      <c r="I134" s="13"/>
      <c r="J134" s="111">
        <v>41.596144000000002</v>
      </c>
      <c r="K134" s="111">
        <v>-70.525194999999997</v>
      </c>
      <c r="L134" s="46">
        <v>2.1619999999999999</v>
      </c>
      <c r="M134" s="45">
        <v>1.360325</v>
      </c>
      <c r="N134" s="44">
        <v>1.2287999999999999</v>
      </c>
      <c r="O134" s="44">
        <v>4.87E-2</v>
      </c>
      <c r="P134" s="45">
        <v>3.4691730000000001</v>
      </c>
      <c r="Q134" s="46">
        <v>0.32498700000000003</v>
      </c>
      <c r="R134" s="58">
        <f t="shared" si="15"/>
        <v>8.2825000000000149E-2</v>
      </c>
      <c r="S134" s="112">
        <v>1.4000000000000035</v>
      </c>
      <c r="T134" s="46">
        <v>0.43530200000000002</v>
      </c>
      <c r="U134" s="46">
        <v>3.8748999999999999E-2</v>
      </c>
      <c r="V134" s="113">
        <v>9.0999999999999998E-2</v>
      </c>
      <c r="W134" s="113">
        <v>0.02</v>
      </c>
      <c r="X134" s="113">
        <v>1.2E-2</v>
      </c>
      <c r="Y134" s="113">
        <v>0.01</v>
      </c>
      <c r="Z134" s="113">
        <v>8.0000000000000002E-3</v>
      </c>
      <c r="AA134" s="77"/>
    </row>
    <row r="135" spans="1:27" ht="14.4" x14ac:dyDescent="0.3">
      <c r="A135" s="109">
        <v>43656</v>
      </c>
      <c r="B135" s="110" t="s">
        <v>164</v>
      </c>
      <c r="C135" s="110">
        <v>0.43263888888888891</v>
      </c>
      <c r="D135" s="58">
        <v>64.8</v>
      </c>
      <c r="E135" s="74">
        <v>63</v>
      </c>
      <c r="F135" s="58">
        <v>5.92</v>
      </c>
      <c r="G135" s="74">
        <v>137</v>
      </c>
      <c r="H135" s="58">
        <v>5.29</v>
      </c>
      <c r="I135" s="13"/>
      <c r="J135" s="111">
        <v>41.591911000000003</v>
      </c>
      <c r="K135" s="111">
        <v>-70.524642</v>
      </c>
      <c r="L135" s="46">
        <v>2.5859999999999999</v>
      </c>
      <c r="M135" s="45">
        <v>1.0566789999999999</v>
      </c>
      <c r="N135" s="44">
        <v>0.90580000000000005</v>
      </c>
      <c r="O135" s="44">
        <v>6.4799999999999996E-2</v>
      </c>
      <c r="P135" s="45">
        <v>1.6952160000000001</v>
      </c>
      <c r="Q135" s="46">
        <v>0.37397900000000001</v>
      </c>
      <c r="R135" s="58">
        <f t="shared" si="15"/>
        <v>8.6078999999999906E-2</v>
      </c>
      <c r="S135" s="112">
        <v>1.4624999999999961</v>
      </c>
      <c r="T135" s="46">
        <v>0.43716699999999997</v>
      </c>
      <c r="U135" s="46">
        <v>3.3094999999999999E-2</v>
      </c>
      <c r="V135" s="113">
        <v>0.112</v>
      </c>
      <c r="W135" s="113">
        <v>2.5000000000000001E-2</v>
      </c>
      <c r="X135" s="113">
        <v>1.4999999999999999E-2</v>
      </c>
      <c r="Y135" s="113">
        <v>1.2999999999999999E-2</v>
      </c>
      <c r="Z135" s="113">
        <v>8.9999999999999993E-3</v>
      </c>
      <c r="AA135" s="77"/>
    </row>
    <row r="136" spans="1:27" ht="14.4" x14ac:dyDescent="0.3">
      <c r="A136" s="109">
        <v>43656</v>
      </c>
      <c r="B136" s="110" t="s">
        <v>165</v>
      </c>
      <c r="C136" s="110">
        <v>0.44166666666666665</v>
      </c>
      <c r="D136" s="58">
        <v>60.5</v>
      </c>
      <c r="E136" s="74">
        <v>69</v>
      </c>
      <c r="F136" s="58">
        <v>6.83</v>
      </c>
      <c r="G136" s="74">
        <v>123.1</v>
      </c>
      <c r="H136" s="58">
        <v>5.49</v>
      </c>
      <c r="I136" s="13"/>
      <c r="J136" s="111">
        <v>41.589210000000001</v>
      </c>
      <c r="K136" s="111">
        <v>-70.525225000000006</v>
      </c>
      <c r="L136" s="46">
        <v>1.978</v>
      </c>
      <c r="M136" s="45">
        <v>0.88948799999999995</v>
      </c>
      <c r="N136" s="44">
        <v>0.77380000000000004</v>
      </c>
      <c r="O136" s="44">
        <v>6.4100000000000004E-2</v>
      </c>
      <c r="P136" s="45">
        <v>5.8177029999999998</v>
      </c>
      <c r="Q136" s="46">
        <v>0.95884000000000003</v>
      </c>
      <c r="R136" s="58">
        <f t="shared" si="15"/>
        <v>5.1587999999999856E-2</v>
      </c>
      <c r="S136" s="112">
        <v>1.8343749999999881</v>
      </c>
      <c r="T136" s="46">
        <v>0.39760099999999998</v>
      </c>
      <c r="U136" s="46">
        <v>4.9152000000000001E-2</v>
      </c>
      <c r="V136" s="113">
        <v>0.08</v>
      </c>
      <c r="W136" s="113">
        <v>1.7999999999999999E-2</v>
      </c>
      <c r="X136" s="113">
        <v>0.01</v>
      </c>
      <c r="Y136" s="113">
        <v>8.9999999999999993E-3</v>
      </c>
      <c r="Z136" s="113">
        <v>7.0000000000000001E-3</v>
      </c>
      <c r="AA136" s="77"/>
    </row>
    <row r="137" spans="1:27" ht="14.4" x14ac:dyDescent="0.3">
      <c r="A137" s="109">
        <v>43663</v>
      </c>
      <c r="B137" s="110" t="s">
        <v>157</v>
      </c>
      <c r="C137" s="110">
        <v>0.35208333333333336</v>
      </c>
      <c r="D137" s="58">
        <v>75.3</v>
      </c>
      <c r="E137" s="74">
        <v>79.400000000000006</v>
      </c>
      <c r="F137" s="58">
        <v>6.66</v>
      </c>
      <c r="G137" s="74">
        <v>119.1</v>
      </c>
      <c r="H137" s="58">
        <v>5.51</v>
      </c>
      <c r="I137" s="13"/>
      <c r="J137" s="111">
        <v>41.607222</v>
      </c>
      <c r="K137" s="111">
        <v>-70.522751999999997</v>
      </c>
      <c r="L137" s="46">
        <v>2.0059999999999998</v>
      </c>
      <c r="M137" s="45">
        <v>0.52716200000000002</v>
      </c>
      <c r="N137" s="44">
        <v>0.36030000000000001</v>
      </c>
      <c r="O137" s="44">
        <v>3.5999999999999997E-2</v>
      </c>
      <c r="P137" s="45">
        <v>1.720334</v>
      </c>
      <c r="Q137" s="46">
        <v>0.17791199999999999</v>
      </c>
      <c r="R137" s="58">
        <f t="shared" si="15"/>
        <v>0.13086200000000003</v>
      </c>
      <c r="S137" s="112">
        <v>2.1015228426395942</v>
      </c>
      <c r="T137" s="46">
        <v>0.43454100000000001</v>
      </c>
      <c r="U137" s="46">
        <v>2.4249E-2</v>
      </c>
      <c r="V137" s="113">
        <v>4.7E-2</v>
      </c>
      <c r="W137" s="113">
        <v>0.01</v>
      </c>
      <c r="X137" s="113">
        <v>6.0000000000000001E-3</v>
      </c>
      <c r="Y137" s="113">
        <v>6.0000000000000001E-3</v>
      </c>
      <c r="Z137" s="113">
        <v>4.0000000000000001E-3</v>
      </c>
      <c r="AA137" s="77"/>
    </row>
    <row r="138" spans="1:27" ht="14.4" x14ac:dyDescent="0.3">
      <c r="A138" s="109">
        <v>43663</v>
      </c>
      <c r="B138" s="110" t="s">
        <v>158</v>
      </c>
      <c r="C138" s="110">
        <v>0.3611111111111111</v>
      </c>
      <c r="D138" s="58">
        <v>71.900000000000006</v>
      </c>
      <c r="E138" s="74">
        <v>54.7</v>
      </c>
      <c r="F138" s="58">
        <v>4.7699999999999996</v>
      </c>
      <c r="G138" s="74">
        <v>132.1</v>
      </c>
      <c r="H138" s="58">
        <v>5.2</v>
      </c>
      <c r="I138" s="13"/>
      <c r="J138" s="111">
        <v>41.605505999999998</v>
      </c>
      <c r="K138" s="111">
        <v>-70.522893999999994</v>
      </c>
      <c r="L138" s="46">
        <v>1.895</v>
      </c>
      <c r="M138" s="45">
        <v>0.75713200000000003</v>
      </c>
      <c r="N138" s="44">
        <v>0.60409999999999997</v>
      </c>
      <c r="O138" s="44">
        <v>6.2100000000000002E-2</v>
      </c>
      <c r="P138" s="45">
        <v>1.626142</v>
      </c>
      <c r="Q138" s="46">
        <v>0.18721299999999999</v>
      </c>
      <c r="R138" s="58">
        <f t="shared" si="15"/>
        <v>9.0932000000000013E-2</v>
      </c>
      <c r="S138" s="112">
        <v>1.5408450704225467</v>
      </c>
      <c r="T138" s="46">
        <v>0.63368100000000005</v>
      </c>
      <c r="U138" s="46">
        <v>4.3507999999999998E-2</v>
      </c>
      <c r="V138" s="113">
        <v>4.9000000000000002E-2</v>
      </c>
      <c r="W138" s="113">
        <v>0.01</v>
      </c>
      <c r="X138" s="113">
        <v>6.0000000000000001E-3</v>
      </c>
      <c r="Y138" s="113">
        <v>5.0000000000000001E-3</v>
      </c>
      <c r="Z138" s="113">
        <v>4.0000000000000001E-3</v>
      </c>
      <c r="AA138" s="77"/>
    </row>
    <row r="139" spans="1:27" ht="14.4" x14ac:dyDescent="0.3">
      <c r="A139" s="109">
        <v>43663</v>
      </c>
      <c r="B139" s="110" t="s">
        <v>159</v>
      </c>
      <c r="C139" s="110">
        <v>0.36319444444444443</v>
      </c>
      <c r="D139" s="58">
        <v>64.099999999999994</v>
      </c>
      <c r="E139" s="74">
        <v>64.2</v>
      </c>
      <c r="F139" s="58">
        <v>6.09</v>
      </c>
      <c r="G139" s="74">
        <v>169.1</v>
      </c>
      <c r="H139" s="58">
        <v>4.5199999999999996</v>
      </c>
      <c r="I139" s="13"/>
      <c r="J139" s="111">
        <v>41.605535000000003</v>
      </c>
      <c r="K139" s="111">
        <v>-70.522666000000001</v>
      </c>
      <c r="L139" s="46">
        <v>1.4690000000000001</v>
      </c>
      <c r="M139" s="45">
        <v>2.4801609999999998</v>
      </c>
      <c r="N139" s="44">
        <v>2.6082999999999998</v>
      </c>
      <c r="O139" s="44">
        <v>6.3899999999999998E-2</v>
      </c>
      <c r="P139" s="45">
        <v>1.5476479999999999</v>
      </c>
      <c r="Q139" s="46">
        <v>0.247085</v>
      </c>
      <c r="R139" s="77">
        <v>0</v>
      </c>
      <c r="S139" s="112">
        <v>1.4736842105263217</v>
      </c>
      <c r="T139" s="46">
        <v>0.57452000000000003</v>
      </c>
      <c r="U139" s="46">
        <v>1.6351999999999998E-2</v>
      </c>
      <c r="V139" s="113">
        <v>2.4E-2</v>
      </c>
      <c r="W139" s="113">
        <v>5.0000000000000001E-3</v>
      </c>
      <c r="X139" s="113">
        <v>3.0000000000000001E-3</v>
      </c>
      <c r="Y139" s="113">
        <v>2E-3</v>
      </c>
      <c r="Z139" s="113">
        <v>1E-3</v>
      </c>
      <c r="AA139" s="77"/>
    </row>
    <row r="140" spans="1:27" ht="14.4" x14ac:dyDescent="0.3">
      <c r="A140" s="109">
        <v>43663</v>
      </c>
      <c r="B140" s="110" t="s">
        <v>160</v>
      </c>
      <c r="C140" s="110">
        <v>0.36527777777777776</v>
      </c>
      <c r="D140" s="58">
        <v>69.3</v>
      </c>
      <c r="E140" s="74">
        <v>66.599999999999994</v>
      </c>
      <c r="F140" s="58">
        <v>5.97</v>
      </c>
      <c r="G140" s="74">
        <v>145.69999999999999</v>
      </c>
      <c r="H140" s="58">
        <v>4.8499999999999996</v>
      </c>
      <c r="I140" s="13"/>
      <c r="J140" s="111">
        <v>41.604920999999997</v>
      </c>
      <c r="K140" s="111">
        <v>-70.523065000000003</v>
      </c>
      <c r="L140" s="46">
        <v>1.8</v>
      </c>
      <c r="M140" s="45">
        <v>1.249485</v>
      </c>
      <c r="N140" s="44">
        <v>1.1324000000000001</v>
      </c>
      <c r="O140" s="44">
        <v>6.2E-2</v>
      </c>
      <c r="P140" s="45">
        <v>1.296468</v>
      </c>
      <c r="Q140" s="46">
        <v>0.30218899999999999</v>
      </c>
      <c r="R140" s="58">
        <f t="shared" ref="R140:R160" si="16">M140-(N140+O140)</f>
        <v>5.5084999999999829E-2</v>
      </c>
      <c r="S140" s="112">
        <v>2.3345454545454656</v>
      </c>
      <c r="T140" s="46">
        <v>0.72843599999999997</v>
      </c>
      <c r="U140" s="46">
        <v>4.5934000000000003E-2</v>
      </c>
      <c r="V140" s="113">
        <v>4.3999999999999997E-2</v>
      </c>
      <c r="W140" s="113">
        <v>8.9999999999999993E-3</v>
      </c>
      <c r="X140" s="113">
        <v>6.0000000000000001E-3</v>
      </c>
      <c r="Y140" s="113">
        <v>5.0000000000000001E-3</v>
      </c>
      <c r="Z140" s="113">
        <v>3.0000000000000001E-3</v>
      </c>
      <c r="AA140" s="77"/>
    </row>
    <row r="141" spans="1:27" ht="14.4" x14ac:dyDescent="0.3">
      <c r="A141" s="109">
        <v>43663</v>
      </c>
      <c r="B141" s="110" t="s">
        <v>161</v>
      </c>
      <c r="C141" s="110">
        <v>0.38472222222222224</v>
      </c>
      <c r="D141" s="58">
        <v>64</v>
      </c>
      <c r="E141" s="74">
        <v>80.599999999999994</v>
      </c>
      <c r="F141" s="58">
        <v>7.66</v>
      </c>
      <c r="G141" s="74">
        <v>147.19999999999999</v>
      </c>
      <c r="H141" s="58">
        <v>5.62</v>
      </c>
      <c r="I141" s="13"/>
      <c r="J141" s="111">
        <v>41.600113999999998</v>
      </c>
      <c r="K141" s="111">
        <v>-70.525084000000007</v>
      </c>
      <c r="L141" s="46">
        <v>2.19</v>
      </c>
      <c r="M141" s="45">
        <v>1.6732849999999999</v>
      </c>
      <c r="N141" s="44">
        <v>1.6123000000000001</v>
      </c>
      <c r="O141" s="44">
        <v>4.3700000000000003E-2</v>
      </c>
      <c r="P141" s="45">
        <v>1.1583190000000001</v>
      </c>
      <c r="Q141" s="46">
        <v>0.246368</v>
      </c>
      <c r="R141" s="58">
        <f t="shared" si="16"/>
        <v>1.7284999999999773E-2</v>
      </c>
      <c r="S141" s="112">
        <v>2.4181818181818282</v>
      </c>
      <c r="T141" s="46">
        <v>0.69921699999999998</v>
      </c>
      <c r="U141" s="46">
        <v>3.6091999999999999E-2</v>
      </c>
      <c r="V141" s="113">
        <v>5.8999999999999997E-2</v>
      </c>
      <c r="W141" s="113">
        <v>1.2999999999999999E-2</v>
      </c>
      <c r="X141" s="113">
        <v>7.0000000000000001E-3</v>
      </c>
      <c r="Y141" s="113">
        <v>6.0000000000000001E-3</v>
      </c>
      <c r="Z141" s="113">
        <v>4.0000000000000001E-3</v>
      </c>
      <c r="AA141" s="77"/>
    </row>
    <row r="142" spans="1:27" ht="14.4" x14ac:dyDescent="0.3">
      <c r="A142" s="109">
        <v>43663</v>
      </c>
      <c r="B142" s="110" t="s">
        <v>162</v>
      </c>
      <c r="C142" s="110">
        <v>0.39583333333333331</v>
      </c>
      <c r="D142" s="58">
        <v>65.900000000000006</v>
      </c>
      <c r="E142" s="74">
        <v>68.7</v>
      </c>
      <c r="F142" s="58">
        <v>6.39</v>
      </c>
      <c r="G142" s="74">
        <v>139.6</v>
      </c>
      <c r="H142" s="58">
        <v>5.39</v>
      </c>
      <c r="I142" s="13"/>
      <c r="J142" s="111">
        <v>41.597726999999999</v>
      </c>
      <c r="K142" s="111">
        <v>-70.525019</v>
      </c>
      <c r="L142" s="46">
        <v>2.4929999999999999</v>
      </c>
      <c r="M142" s="45">
        <v>1.2569360000000001</v>
      </c>
      <c r="N142" s="44">
        <v>1.1507000000000001</v>
      </c>
      <c r="O142" s="44">
        <v>6.1499999999999999E-2</v>
      </c>
      <c r="P142" s="45">
        <v>2.1096629999999998</v>
      </c>
      <c r="Q142" s="46">
        <v>0.355792</v>
      </c>
      <c r="R142" s="58">
        <f t="shared" si="16"/>
        <v>4.4735999999999887E-2</v>
      </c>
      <c r="S142" s="112">
        <v>1.1454545454545373</v>
      </c>
      <c r="T142" s="46">
        <v>0.495118</v>
      </c>
      <c r="U142" s="46">
        <v>3.5545E-2</v>
      </c>
      <c r="V142" s="113">
        <v>0.09</v>
      </c>
      <c r="W142" s="113">
        <v>2.1000000000000001E-2</v>
      </c>
      <c r="X142" s="113">
        <v>1.2E-2</v>
      </c>
      <c r="Y142" s="113">
        <v>0.01</v>
      </c>
      <c r="Z142" s="113">
        <v>8.0000000000000002E-3</v>
      </c>
      <c r="AA142" s="77"/>
    </row>
    <row r="143" spans="1:27" ht="14.4" x14ac:dyDescent="0.3">
      <c r="A143" s="109">
        <v>43663</v>
      </c>
      <c r="B143" s="110" t="s">
        <v>163</v>
      </c>
      <c r="C143" s="110">
        <v>0.40972222222222221</v>
      </c>
      <c r="D143" s="58">
        <v>64.5</v>
      </c>
      <c r="E143" s="74">
        <v>68.900000000000006</v>
      </c>
      <c r="F143" s="58">
        <v>6.57</v>
      </c>
      <c r="G143" s="74">
        <v>138.9</v>
      </c>
      <c r="H143" s="58">
        <v>5.29</v>
      </c>
      <c r="I143" s="13"/>
      <c r="J143" s="111">
        <v>41.596144000000002</v>
      </c>
      <c r="K143" s="111">
        <v>-70.525194999999997</v>
      </c>
      <c r="L143" s="46">
        <v>2.6970000000000001</v>
      </c>
      <c r="M143" s="45">
        <v>1.2923309999999999</v>
      </c>
      <c r="N143" s="44">
        <v>1.1218999999999999</v>
      </c>
      <c r="O143" s="44">
        <v>7.0599999999999996E-2</v>
      </c>
      <c r="P143" s="45">
        <v>1.8208059999999999</v>
      </c>
      <c r="Q143" s="46">
        <v>0.576461</v>
      </c>
      <c r="R143" s="58">
        <f t="shared" si="16"/>
        <v>9.9831000000000003E-2</v>
      </c>
      <c r="S143" s="112">
        <v>3.6678571428571463</v>
      </c>
      <c r="T143" s="46">
        <v>1.2087749999999999</v>
      </c>
      <c r="U143" s="46">
        <v>6.2716999999999995E-2</v>
      </c>
      <c r="V143" s="113">
        <v>0.11899999999999999</v>
      </c>
      <c r="W143" s="113">
        <v>2.5999999999999999E-2</v>
      </c>
      <c r="X143" s="113">
        <v>1.4999999999999999E-2</v>
      </c>
      <c r="Y143" s="113">
        <v>1.2E-2</v>
      </c>
      <c r="Z143" s="113">
        <v>8.9999999999999993E-3</v>
      </c>
      <c r="AA143" s="77"/>
    </row>
    <row r="144" spans="1:27" ht="14.4" x14ac:dyDescent="0.3">
      <c r="A144" s="109">
        <v>43663</v>
      </c>
      <c r="B144" s="110" t="s">
        <v>164</v>
      </c>
      <c r="C144" s="110">
        <v>0.42222222222222222</v>
      </c>
      <c r="D144" s="58">
        <v>68.099999999999994</v>
      </c>
      <c r="E144" s="74">
        <v>60.9</v>
      </c>
      <c r="F144" s="58">
        <v>5.53</v>
      </c>
      <c r="G144" s="74">
        <v>136.19999999999999</v>
      </c>
      <c r="H144" s="58">
        <v>5.31</v>
      </c>
      <c r="I144" s="13"/>
      <c r="J144" s="111">
        <v>41.591911000000003</v>
      </c>
      <c r="K144" s="111">
        <v>-70.524642</v>
      </c>
      <c r="L144" s="46">
        <v>3.11</v>
      </c>
      <c r="M144" s="45">
        <v>1.1060449999999999</v>
      </c>
      <c r="N144" s="44">
        <v>0.90290000000000004</v>
      </c>
      <c r="O144" s="44">
        <v>7.1900000000000006E-2</v>
      </c>
      <c r="P144" s="45">
        <v>1.6700980000000001</v>
      </c>
      <c r="Q144" s="46">
        <v>0.52166999999999997</v>
      </c>
      <c r="R144" s="58">
        <f t="shared" si="16"/>
        <v>0.13124499999999995</v>
      </c>
      <c r="S144" s="112">
        <v>2.0360000000000014</v>
      </c>
      <c r="T144" s="46">
        <v>0.57884199999999997</v>
      </c>
      <c r="U144" s="46">
        <v>3.5435000000000001E-2</v>
      </c>
      <c r="V144" s="113">
        <v>0.112</v>
      </c>
      <c r="W144" s="113">
        <v>2.5999999999999999E-2</v>
      </c>
      <c r="X144" s="113">
        <v>1.4999999999999999E-2</v>
      </c>
      <c r="Y144" s="113">
        <v>1.2999999999999999E-2</v>
      </c>
      <c r="Z144" s="113">
        <v>0.01</v>
      </c>
      <c r="AA144" s="77"/>
    </row>
    <row r="145" spans="1:27" ht="14.4" x14ac:dyDescent="0.3">
      <c r="A145" s="109">
        <v>43663</v>
      </c>
      <c r="B145" s="110" t="s">
        <v>165</v>
      </c>
      <c r="C145" s="110">
        <v>0.43680555555555556</v>
      </c>
      <c r="D145" s="58">
        <v>62.4</v>
      </c>
      <c r="E145" s="74">
        <v>75.099999999999994</v>
      </c>
      <c r="F145" s="58">
        <v>7.27</v>
      </c>
      <c r="G145" s="74">
        <v>122.7</v>
      </c>
      <c r="H145" s="58">
        <v>5.8</v>
      </c>
      <c r="I145" s="13"/>
      <c r="J145" s="111">
        <v>41.589210000000001</v>
      </c>
      <c r="K145" s="111">
        <v>-70.525225000000006</v>
      </c>
      <c r="L145" s="46">
        <v>2.3809999999999998</v>
      </c>
      <c r="M145" s="45">
        <v>0.99334199999999995</v>
      </c>
      <c r="N145" s="44">
        <v>0.8105</v>
      </c>
      <c r="O145" s="44">
        <v>6.7900000000000002E-2</v>
      </c>
      <c r="P145" s="45">
        <v>5.5131480000000002</v>
      </c>
      <c r="Q145" s="46">
        <v>1.510005</v>
      </c>
      <c r="R145" s="58">
        <f t="shared" si="16"/>
        <v>0.11494199999999999</v>
      </c>
      <c r="S145" s="112">
        <v>3.1742857142857059</v>
      </c>
      <c r="T145" s="46">
        <v>0.43577100000000002</v>
      </c>
      <c r="U145" s="46">
        <v>2.0077000000000001E-2</v>
      </c>
      <c r="V145" s="113">
        <v>8.2000000000000003E-2</v>
      </c>
      <c r="W145" s="113">
        <v>0.02</v>
      </c>
      <c r="X145" s="113">
        <v>1.2E-2</v>
      </c>
      <c r="Y145" s="113">
        <v>0.01</v>
      </c>
      <c r="Z145" s="113">
        <v>8.0000000000000002E-3</v>
      </c>
      <c r="AA145" s="77"/>
    </row>
    <row r="146" spans="1:27" ht="14.4" x14ac:dyDescent="0.3">
      <c r="A146" s="109">
        <v>43670</v>
      </c>
      <c r="B146" s="110" t="s">
        <v>157</v>
      </c>
      <c r="C146" s="110">
        <v>0.35069444444444442</v>
      </c>
      <c r="D146" s="58">
        <v>71.5</v>
      </c>
      <c r="E146" s="74">
        <v>82</v>
      </c>
      <c r="F146" s="58">
        <v>7.17</v>
      </c>
      <c r="G146" s="74">
        <v>115.2</v>
      </c>
      <c r="H146" s="58">
        <v>6.31</v>
      </c>
      <c r="I146" s="13"/>
      <c r="J146" s="111">
        <v>41.607222</v>
      </c>
      <c r="K146" s="111">
        <v>-70.522751999999997</v>
      </c>
      <c r="L146" s="46">
        <v>2.5489999999999999</v>
      </c>
      <c r="M146" s="45">
        <v>0.49474800000000002</v>
      </c>
      <c r="N146" s="44">
        <v>0.31730000000000003</v>
      </c>
      <c r="O146" s="44">
        <v>3.56E-2</v>
      </c>
      <c r="P146" s="45">
        <v>2.0939640000000002</v>
      </c>
      <c r="Q146" s="46">
        <v>0.21066099999999999</v>
      </c>
      <c r="R146" s="58">
        <f t="shared" si="16"/>
        <v>0.14184799999999997</v>
      </c>
      <c r="S146" s="112">
        <v>0.42200000000000415</v>
      </c>
      <c r="T146" s="46">
        <v>0.15251999999999999</v>
      </c>
      <c r="U146" s="46">
        <v>5.653E-3</v>
      </c>
      <c r="V146" s="113">
        <v>6.5000000000000002E-2</v>
      </c>
      <c r="W146" s="113">
        <v>1.4999999999999999E-2</v>
      </c>
      <c r="X146" s="113">
        <v>0.01</v>
      </c>
      <c r="Y146" s="113">
        <v>8.0000000000000002E-3</v>
      </c>
      <c r="Z146" s="113">
        <v>6.0000000000000001E-3</v>
      </c>
      <c r="AA146" s="77"/>
    </row>
    <row r="147" spans="1:27" ht="14.4" x14ac:dyDescent="0.3">
      <c r="A147" s="109">
        <v>43670</v>
      </c>
      <c r="B147" s="110" t="s">
        <v>158</v>
      </c>
      <c r="C147" s="110">
        <v>0.35833333333333334</v>
      </c>
      <c r="D147" s="58">
        <v>68.099999999999994</v>
      </c>
      <c r="E147" s="74">
        <v>69.3</v>
      </c>
      <c r="F147" s="58">
        <v>6.23</v>
      </c>
      <c r="G147" s="74">
        <v>121.8</v>
      </c>
      <c r="H147" s="58">
        <v>5.78</v>
      </c>
      <c r="I147" s="13"/>
      <c r="J147" s="111">
        <v>41.605505999999998</v>
      </c>
      <c r="K147" s="111">
        <v>-70.522893999999994</v>
      </c>
      <c r="L147" s="46">
        <v>3.9910000000000001</v>
      </c>
      <c r="M147" s="45">
        <v>0.61583399999999999</v>
      </c>
      <c r="N147" s="44">
        <v>0.4158</v>
      </c>
      <c r="O147" s="44">
        <v>4.7100000000000003E-2</v>
      </c>
      <c r="P147" s="45">
        <v>2.520969</v>
      </c>
      <c r="Q147" s="46">
        <v>0.23816499999999999</v>
      </c>
      <c r="R147" s="58">
        <f t="shared" si="16"/>
        <v>0.15293400000000001</v>
      </c>
      <c r="S147" s="112">
        <v>0.8157894736842165</v>
      </c>
      <c r="T147" s="46">
        <v>0.62854200000000005</v>
      </c>
      <c r="U147" s="46">
        <v>5.8678000000000001E-2</v>
      </c>
      <c r="V147" s="113">
        <v>0.13400000000000001</v>
      </c>
      <c r="W147" s="113">
        <v>2.8000000000000001E-2</v>
      </c>
      <c r="X147" s="113">
        <v>1.6E-2</v>
      </c>
      <c r="Y147" s="113">
        <v>1.4E-2</v>
      </c>
      <c r="Z147" s="113">
        <v>0.01</v>
      </c>
      <c r="AA147" s="77"/>
    </row>
    <row r="148" spans="1:27" ht="14.4" x14ac:dyDescent="0.3">
      <c r="A148" s="109">
        <v>43670</v>
      </c>
      <c r="B148" s="110" t="s">
        <v>159</v>
      </c>
      <c r="C148" s="110">
        <v>0.36041666666666666</v>
      </c>
      <c r="D148" s="58">
        <v>61.6</v>
      </c>
      <c r="E148" s="74">
        <v>61.7</v>
      </c>
      <c r="F148" s="58">
        <v>6.03</v>
      </c>
      <c r="G148" s="74">
        <v>148.6</v>
      </c>
      <c r="H148" s="58">
        <v>4.58</v>
      </c>
      <c r="I148" s="13"/>
      <c r="J148" s="111">
        <v>41.605535000000003</v>
      </c>
      <c r="K148" s="111">
        <v>-70.522666000000001</v>
      </c>
      <c r="L148" s="46">
        <v>3.2919999999999998</v>
      </c>
      <c r="M148" s="45">
        <v>2.2338290000000001</v>
      </c>
      <c r="N148" s="44">
        <v>2.1105</v>
      </c>
      <c r="O148" s="44">
        <v>6.59E-2</v>
      </c>
      <c r="P148" s="45">
        <v>1.258791</v>
      </c>
      <c r="Q148" s="46">
        <v>0.24739900000000001</v>
      </c>
      <c r="R148" s="58">
        <f t="shared" si="16"/>
        <v>5.7428999999999952E-2</v>
      </c>
      <c r="S148" s="112">
        <v>1.1350000000000193</v>
      </c>
      <c r="T148" s="46">
        <v>0.61013099999999998</v>
      </c>
      <c r="U148" s="46">
        <v>1.9105E-2</v>
      </c>
      <c r="V148" s="113">
        <v>9.1999999999999998E-2</v>
      </c>
      <c r="W148" s="113">
        <v>1.7000000000000001E-2</v>
      </c>
      <c r="X148" s="113">
        <v>0.01</v>
      </c>
      <c r="Y148" s="113">
        <v>8.0000000000000002E-3</v>
      </c>
      <c r="Z148" s="113">
        <v>5.0000000000000001E-3</v>
      </c>
      <c r="AA148" s="77"/>
    </row>
    <row r="149" spans="1:27" ht="14.4" x14ac:dyDescent="0.3">
      <c r="A149" s="109">
        <v>43670</v>
      </c>
      <c r="B149" s="110" t="s">
        <v>160</v>
      </c>
      <c r="C149" s="110">
        <v>0.36319444444444443</v>
      </c>
      <c r="D149" s="58">
        <v>65.8</v>
      </c>
      <c r="E149" s="74">
        <v>65.599999999999994</v>
      </c>
      <c r="F149" s="58">
        <v>6.09</v>
      </c>
      <c r="G149" s="74">
        <v>102.9</v>
      </c>
      <c r="H149" s="58">
        <v>4.84</v>
      </c>
      <c r="I149" s="13"/>
      <c r="J149" s="111">
        <v>41.604920999999997</v>
      </c>
      <c r="K149" s="111">
        <v>-70.523065000000003</v>
      </c>
      <c r="L149" s="46">
        <v>4.1440000000000001</v>
      </c>
      <c r="M149" s="45">
        <v>1.2112959999999999</v>
      </c>
      <c r="N149" s="44">
        <v>0.90600000000000003</v>
      </c>
      <c r="O149" s="44">
        <v>6.2E-2</v>
      </c>
      <c r="P149" s="45">
        <v>1.792548</v>
      </c>
      <c r="Q149" s="46">
        <v>0.24620500000000001</v>
      </c>
      <c r="R149" s="58">
        <f t="shared" si="16"/>
        <v>0.24329599999999996</v>
      </c>
      <c r="S149" s="112">
        <v>1.0256410256410402</v>
      </c>
      <c r="T149" s="46">
        <v>0.60861200000000004</v>
      </c>
      <c r="U149" s="46">
        <v>4.5429999999999998E-2</v>
      </c>
      <c r="V149" s="113">
        <v>0.128</v>
      </c>
      <c r="W149" s="113">
        <v>2.7E-2</v>
      </c>
      <c r="X149" s="113">
        <v>1.6E-2</v>
      </c>
      <c r="Y149" s="113">
        <v>1.2999999999999999E-2</v>
      </c>
      <c r="Z149" s="113">
        <v>0.01</v>
      </c>
      <c r="AA149" s="77"/>
    </row>
    <row r="150" spans="1:27" ht="14.4" x14ac:dyDescent="0.3">
      <c r="A150" s="109">
        <v>43670</v>
      </c>
      <c r="B150" s="110" t="s">
        <v>161</v>
      </c>
      <c r="C150" s="110">
        <v>0.37569444444444444</v>
      </c>
      <c r="D150" s="58">
        <v>62</v>
      </c>
      <c r="E150" s="74">
        <v>81.099999999999994</v>
      </c>
      <c r="F150" s="58">
        <v>7.81</v>
      </c>
      <c r="G150" s="74">
        <v>122.1</v>
      </c>
      <c r="H150" s="58">
        <v>5.32</v>
      </c>
      <c r="I150" s="13"/>
      <c r="J150" s="111">
        <v>41.600113999999998</v>
      </c>
      <c r="K150" s="111">
        <v>-70.525084000000007</v>
      </c>
      <c r="L150" s="46">
        <v>3.879</v>
      </c>
      <c r="M150" s="45">
        <v>1.536365</v>
      </c>
      <c r="N150" s="44">
        <v>1.3593999999999999</v>
      </c>
      <c r="O150" s="44">
        <v>5.0099999999999999E-2</v>
      </c>
      <c r="P150" s="45">
        <v>1.688936</v>
      </c>
      <c r="Q150" s="46">
        <v>0.241398</v>
      </c>
      <c r="R150" s="58">
        <f t="shared" si="16"/>
        <v>0.12686500000000001</v>
      </c>
      <c r="S150" s="112">
        <v>1.1491525423728768</v>
      </c>
      <c r="T150" s="46">
        <v>0.50945300000000004</v>
      </c>
      <c r="U150" s="46">
        <v>1.9161999999999998E-2</v>
      </c>
      <c r="V150" s="113" t="s">
        <v>142</v>
      </c>
      <c r="W150" s="113" t="s">
        <v>142</v>
      </c>
      <c r="X150" s="113" t="s">
        <v>142</v>
      </c>
      <c r="Y150" s="113" t="s">
        <v>142</v>
      </c>
      <c r="Z150" s="113" t="s">
        <v>142</v>
      </c>
      <c r="AA150" s="77"/>
    </row>
    <row r="151" spans="1:27" ht="14.4" x14ac:dyDescent="0.3">
      <c r="A151" s="109">
        <v>43670</v>
      </c>
      <c r="B151" s="110" t="s">
        <v>162</v>
      </c>
      <c r="C151" s="110">
        <v>0.3840277777777778</v>
      </c>
      <c r="D151" s="58">
        <v>63</v>
      </c>
      <c r="E151" s="74">
        <v>64.400000000000006</v>
      </c>
      <c r="F151" s="58">
        <v>6.03</v>
      </c>
      <c r="G151" s="74">
        <v>121.3</v>
      </c>
      <c r="H151" s="58">
        <v>5.05</v>
      </c>
      <c r="I151" s="13"/>
      <c r="J151" s="111">
        <v>41.597726999999999</v>
      </c>
      <c r="K151" s="111">
        <v>-70.525019</v>
      </c>
      <c r="L151" s="46">
        <v>5.7279999999999998</v>
      </c>
      <c r="M151" s="45">
        <v>1.0576110000000001</v>
      </c>
      <c r="N151" s="44">
        <v>0.81589999999999996</v>
      </c>
      <c r="O151" s="44">
        <v>6.0400000000000002E-2</v>
      </c>
      <c r="P151" s="45">
        <v>3.1457790000000001</v>
      </c>
      <c r="Q151" s="46">
        <v>0.40649800000000003</v>
      </c>
      <c r="R151" s="58">
        <f t="shared" si="16"/>
        <v>0.18131100000000011</v>
      </c>
      <c r="S151" s="112">
        <v>1.1441860465116382</v>
      </c>
      <c r="T151" s="46">
        <v>0.61080500000000004</v>
      </c>
      <c r="U151" s="46">
        <v>6.2506000000000006E-2</v>
      </c>
      <c r="V151" s="113">
        <v>0.25600000000000001</v>
      </c>
      <c r="W151" s="113">
        <v>5.7000000000000002E-2</v>
      </c>
      <c r="X151" s="113">
        <v>3.2000000000000001E-2</v>
      </c>
      <c r="Y151" s="113">
        <v>2.8000000000000001E-2</v>
      </c>
      <c r="Z151" s="113">
        <v>2.1000000000000001E-2</v>
      </c>
      <c r="AA151" s="77"/>
    </row>
    <row r="152" spans="1:27" ht="14.4" x14ac:dyDescent="0.3">
      <c r="A152" s="109">
        <v>43670</v>
      </c>
      <c r="B152" s="110" t="s">
        <v>163</v>
      </c>
      <c r="C152" s="110">
        <v>0.39027777777777778</v>
      </c>
      <c r="D152" s="58">
        <v>61.9</v>
      </c>
      <c r="E152" s="74">
        <v>56.7</v>
      </c>
      <c r="F152" s="58">
        <v>5.52</v>
      </c>
      <c r="G152" s="74">
        <v>120.8</v>
      </c>
      <c r="H152" s="58">
        <v>5.15</v>
      </c>
      <c r="I152" s="13"/>
      <c r="J152" s="111">
        <v>41.596144000000002</v>
      </c>
      <c r="K152" s="111">
        <v>-70.525194999999997</v>
      </c>
      <c r="L152" s="46">
        <v>5.3010000000000002</v>
      </c>
      <c r="M152" s="45">
        <v>1.0669249999999999</v>
      </c>
      <c r="N152" s="44">
        <v>0.86909999999999998</v>
      </c>
      <c r="O152" s="44">
        <v>5.2299999999999999E-2</v>
      </c>
      <c r="P152" s="45">
        <v>3.2148530000000002</v>
      </c>
      <c r="Q152" s="46">
        <v>0.30737199999999998</v>
      </c>
      <c r="R152" s="58">
        <f t="shared" si="16"/>
        <v>0.1455249999999999</v>
      </c>
      <c r="S152" s="112">
        <v>1.1306122448979632</v>
      </c>
      <c r="T152" s="46">
        <v>0.652887</v>
      </c>
      <c r="U152" s="46">
        <v>1.9334E-2</v>
      </c>
      <c r="V152" s="113">
        <v>0.26500000000000001</v>
      </c>
      <c r="W152" s="113">
        <v>5.8000000000000003E-2</v>
      </c>
      <c r="X152" s="113">
        <v>3.2000000000000001E-2</v>
      </c>
      <c r="Y152" s="113">
        <v>2.8000000000000001E-2</v>
      </c>
      <c r="Z152" s="113">
        <v>0.02</v>
      </c>
      <c r="AA152" s="77"/>
    </row>
    <row r="153" spans="1:27" ht="14.4" x14ac:dyDescent="0.3">
      <c r="A153" s="109">
        <v>43670</v>
      </c>
      <c r="B153" s="110" t="s">
        <v>164</v>
      </c>
      <c r="C153" s="110">
        <v>0.39930555555555558</v>
      </c>
      <c r="D153" s="58">
        <v>64.400000000000006</v>
      </c>
      <c r="E153" s="74">
        <v>62.9</v>
      </c>
      <c r="F153" s="58">
        <v>5.96</v>
      </c>
      <c r="G153" s="74">
        <v>100.1</v>
      </c>
      <c r="H153" s="58">
        <v>5.1100000000000003</v>
      </c>
      <c r="I153" s="13"/>
      <c r="J153" s="111">
        <v>41.591911000000003</v>
      </c>
      <c r="K153" s="111">
        <v>-70.524642</v>
      </c>
      <c r="L153" s="46">
        <v>7.01</v>
      </c>
      <c r="M153" s="45">
        <v>0.70627600000000001</v>
      </c>
      <c r="N153" s="44">
        <v>0.42030000000000001</v>
      </c>
      <c r="O153" s="44">
        <v>6.9800000000000001E-2</v>
      </c>
      <c r="P153" s="45">
        <v>2.219554</v>
      </c>
      <c r="Q153" s="46">
        <v>0.30216100000000001</v>
      </c>
      <c r="R153" s="58">
        <f t="shared" si="16"/>
        <v>0.21617600000000003</v>
      </c>
      <c r="S153" s="112">
        <v>2.7437500000000004</v>
      </c>
      <c r="T153" s="46">
        <v>1.0322720000000001</v>
      </c>
      <c r="U153" s="46">
        <v>0.12120400000000001</v>
      </c>
      <c r="V153" s="113">
        <v>0.34200000000000003</v>
      </c>
      <c r="W153" s="113">
        <v>7.3999999999999996E-2</v>
      </c>
      <c r="X153" s="113">
        <v>4.1000000000000002E-2</v>
      </c>
      <c r="Y153" s="113">
        <v>3.5999999999999997E-2</v>
      </c>
      <c r="Z153" s="113">
        <v>2.5999999999999999E-2</v>
      </c>
      <c r="AA153" s="77"/>
    </row>
    <row r="154" spans="1:27" ht="14.4" x14ac:dyDescent="0.3">
      <c r="A154" s="109">
        <v>43670</v>
      </c>
      <c r="B154" s="110" t="s">
        <v>165</v>
      </c>
      <c r="C154" s="110">
        <v>0.40694444444444444</v>
      </c>
      <c r="D154" s="58">
        <v>60.6</v>
      </c>
      <c r="E154" s="74">
        <v>68</v>
      </c>
      <c r="F154" s="58">
        <v>6.73</v>
      </c>
      <c r="G154" s="74">
        <v>102.4</v>
      </c>
      <c r="H154" s="58">
        <v>5.45</v>
      </c>
      <c r="I154" s="13"/>
      <c r="J154" s="111">
        <v>41.589210000000001</v>
      </c>
      <c r="K154" s="111">
        <v>-70.525225000000006</v>
      </c>
      <c r="L154" s="46">
        <v>5.0659999999999998</v>
      </c>
      <c r="M154" s="45">
        <v>0.67199900000000001</v>
      </c>
      <c r="N154" s="44">
        <v>0.48670000000000002</v>
      </c>
      <c r="O154" s="44">
        <v>6.5500000000000003E-2</v>
      </c>
      <c r="P154" s="45">
        <v>6.0092280000000002</v>
      </c>
      <c r="Q154" s="46">
        <v>0.68306599999999995</v>
      </c>
      <c r="R154" s="58">
        <f t="shared" si="16"/>
        <v>0.11979899999999999</v>
      </c>
      <c r="S154" s="112">
        <v>2.1024390243902658</v>
      </c>
      <c r="T154" s="46">
        <v>0.82200200000000001</v>
      </c>
      <c r="U154" s="113" t="s">
        <v>142</v>
      </c>
      <c r="V154" s="113">
        <v>0.23300000000000001</v>
      </c>
      <c r="W154" s="113">
        <v>0.05</v>
      </c>
      <c r="X154" s="113">
        <v>2.9000000000000001E-2</v>
      </c>
      <c r="Y154" s="113">
        <v>2.5000000000000001E-2</v>
      </c>
      <c r="Z154" s="113">
        <v>1.7999999999999999E-2</v>
      </c>
      <c r="AA154" s="77"/>
    </row>
    <row r="155" spans="1:27" ht="14.4" x14ac:dyDescent="0.3">
      <c r="A155" s="109">
        <v>43677</v>
      </c>
      <c r="B155" s="110" t="s">
        <v>157</v>
      </c>
      <c r="C155" s="110">
        <v>0.38194444444444442</v>
      </c>
      <c r="D155" s="58">
        <v>76.819999999999993</v>
      </c>
      <c r="E155" s="74">
        <v>77.5</v>
      </c>
      <c r="F155" s="58">
        <v>6.42</v>
      </c>
      <c r="G155" s="74">
        <v>116.5</v>
      </c>
      <c r="H155" s="58">
        <v>6.54</v>
      </c>
      <c r="I155" s="13"/>
      <c r="J155" s="111">
        <v>41.607222</v>
      </c>
      <c r="K155" s="111">
        <v>-70.522751999999997</v>
      </c>
      <c r="L155" s="46">
        <v>3.6549999999999998</v>
      </c>
      <c r="M155" s="45">
        <v>0.66436099999999998</v>
      </c>
      <c r="N155" s="44">
        <v>0.28699999999999998</v>
      </c>
      <c r="O155" s="44">
        <v>3.2000000000000001E-2</v>
      </c>
      <c r="P155" s="45">
        <v>1.6700980000000001</v>
      </c>
      <c r="Q155" s="46">
        <v>0.25851499999999999</v>
      </c>
      <c r="R155" s="58">
        <f t="shared" si="16"/>
        <v>0.34536100000000003</v>
      </c>
      <c r="S155" s="112">
        <v>0.73636363636363555</v>
      </c>
      <c r="T155" s="46">
        <v>0.217166</v>
      </c>
      <c r="U155" s="46">
        <v>1.3573999999999999E-2</v>
      </c>
      <c r="V155" s="113">
        <v>4.1000000000000002E-2</v>
      </c>
      <c r="W155" s="113">
        <v>7.0000000000000001E-3</v>
      </c>
      <c r="X155" s="113">
        <v>4.0000000000000001E-3</v>
      </c>
      <c r="Y155" s="113">
        <v>3.0000000000000001E-3</v>
      </c>
      <c r="Z155" s="113">
        <v>2E-3</v>
      </c>
      <c r="AA155" s="77"/>
    </row>
    <row r="156" spans="1:27" ht="14.4" x14ac:dyDescent="0.3">
      <c r="A156" s="109">
        <v>43677</v>
      </c>
      <c r="B156" s="110" t="s">
        <v>158</v>
      </c>
      <c r="C156" s="110">
        <v>0.39444444444444443</v>
      </c>
      <c r="D156" s="58">
        <v>69.62</v>
      </c>
      <c r="E156" s="74">
        <v>55.6</v>
      </c>
      <c r="F156" s="58">
        <v>4.8099999999999996</v>
      </c>
      <c r="G156" s="74">
        <v>128.6</v>
      </c>
      <c r="H156" s="58">
        <v>5.55</v>
      </c>
      <c r="I156" s="13"/>
      <c r="J156" s="111">
        <v>41.605505999999998</v>
      </c>
      <c r="K156" s="111">
        <v>-70.522893999999994</v>
      </c>
      <c r="L156" s="46">
        <v>3.1360000000000001</v>
      </c>
      <c r="M156" s="45">
        <v>0.66771400000000003</v>
      </c>
      <c r="N156" s="44">
        <v>0.46639999999999998</v>
      </c>
      <c r="O156" s="44">
        <v>4.0899999999999999E-2</v>
      </c>
      <c r="P156" s="45">
        <v>1.283909</v>
      </c>
      <c r="Q156" s="46">
        <v>0.23947099999999999</v>
      </c>
      <c r="R156" s="58">
        <f t="shared" si="16"/>
        <v>0.16041400000000006</v>
      </c>
      <c r="S156" s="112">
        <v>1.3749999999999929</v>
      </c>
      <c r="T156" s="46">
        <v>0.45982099999999998</v>
      </c>
      <c r="U156" s="46">
        <v>3.9874E-2</v>
      </c>
      <c r="V156" s="113">
        <v>4.9000000000000002E-2</v>
      </c>
      <c r="W156" s="113">
        <v>0.01</v>
      </c>
      <c r="X156" s="113">
        <v>7.0000000000000001E-3</v>
      </c>
      <c r="Y156" s="113">
        <v>5.0000000000000001E-3</v>
      </c>
      <c r="Z156" s="113">
        <v>4.0000000000000001E-3</v>
      </c>
      <c r="AA156" s="77"/>
    </row>
    <row r="157" spans="1:27" ht="14.4" x14ac:dyDescent="0.3">
      <c r="A157" s="109">
        <v>43677</v>
      </c>
      <c r="B157" s="110" t="s">
        <v>159</v>
      </c>
      <c r="C157" s="110">
        <v>0.39791666666666664</v>
      </c>
      <c r="D157" s="58">
        <v>65.12</v>
      </c>
      <c r="E157" s="74">
        <v>66.599999999999994</v>
      </c>
      <c r="F157" s="58">
        <v>6.26</v>
      </c>
      <c r="G157" s="74">
        <v>167.7</v>
      </c>
      <c r="H157" s="58">
        <v>5.3</v>
      </c>
      <c r="I157" s="13"/>
      <c r="J157" s="111">
        <v>41.605535000000003</v>
      </c>
      <c r="K157" s="111">
        <v>-70.522666000000001</v>
      </c>
      <c r="L157" s="46">
        <v>2.7080000000000002</v>
      </c>
      <c r="M157" s="45">
        <v>2.6728049999999999</v>
      </c>
      <c r="N157" s="44">
        <v>2.4443999999999999</v>
      </c>
      <c r="O157" s="44">
        <v>6.4600000000000005E-2</v>
      </c>
      <c r="P157" s="45">
        <v>0.87260199999999999</v>
      </c>
      <c r="Q157" s="46">
        <v>0.31634800000000002</v>
      </c>
      <c r="R157" s="58">
        <f t="shared" si="16"/>
        <v>0.16380499999999998</v>
      </c>
      <c r="S157" s="112">
        <v>1.4289473684210507</v>
      </c>
      <c r="T157" s="46">
        <v>0.54130999999999996</v>
      </c>
      <c r="U157" s="46">
        <v>1.4876E-2</v>
      </c>
      <c r="V157" s="113">
        <v>2.5999999999999999E-2</v>
      </c>
      <c r="W157" s="113">
        <v>4.0000000000000001E-3</v>
      </c>
      <c r="X157" s="113">
        <v>2E-3</v>
      </c>
      <c r="Y157" s="113">
        <v>1E-3</v>
      </c>
      <c r="Z157" s="113">
        <v>1E-3</v>
      </c>
      <c r="AA157" s="77"/>
    </row>
    <row r="158" spans="1:27" ht="14.4" x14ac:dyDescent="0.3">
      <c r="A158" s="109">
        <v>43677</v>
      </c>
      <c r="B158" s="110" t="s">
        <v>160</v>
      </c>
      <c r="C158" s="110">
        <v>0.40208333333333335</v>
      </c>
      <c r="D158" s="58">
        <v>70.52</v>
      </c>
      <c r="E158" s="74">
        <v>66.2</v>
      </c>
      <c r="F158" s="58">
        <v>5.87</v>
      </c>
      <c r="G158" s="74">
        <v>142.9</v>
      </c>
      <c r="H158" s="58">
        <v>5.5</v>
      </c>
      <c r="I158" s="13"/>
      <c r="J158" s="111">
        <v>41.604920999999997</v>
      </c>
      <c r="K158" s="111">
        <v>-70.523065000000003</v>
      </c>
      <c r="L158" s="46">
        <v>2.8889999999999998</v>
      </c>
      <c r="M158" s="45">
        <v>1.228062</v>
      </c>
      <c r="N158" s="44">
        <v>1.0419</v>
      </c>
      <c r="O158" s="44">
        <v>6.0400000000000002E-2</v>
      </c>
      <c r="P158" s="45">
        <v>1.0390090000000001</v>
      </c>
      <c r="Q158" s="46">
        <v>0.24948300000000001</v>
      </c>
      <c r="R158" s="58">
        <f t="shared" si="16"/>
        <v>0.12576199999999993</v>
      </c>
      <c r="S158" s="112">
        <v>1.3423076923077066</v>
      </c>
      <c r="T158" s="46">
        <v>0.59519699999999998</v>
      </c>
      <c r="U158" s="46">
        <v>4.1118000000000002E-2</v>
      </c>
      <c r="V158" s="113">
        <v>0.04</v>
      </c>
      <c r="W158" s="113">
        <v>7.0000000000000001E-3</v>
      </c>
      <c r="X158" s="113">
        <v>4.0000000000000001E-3</v>
      </c>
      <c r="Y158" s="113">
        <v>3.0000000000000001E-3</v>
      </c>
      <c r="Z158" s="113">
        <v>2E-3</v>
      </c>
      <c r="AA158" s="77"/>
    </row>
    <row r="159" spans="1:27" ht="14.4" x14ac:dyDescent="0.3">
      <c r="A159" s="109">
        <v>43677</v>
      </c>
      <c r="B159" s="110" t="s">
        <v>161</v>
      </c>
      <c r="C159" s="110">
        <v>0.41805555555555557</v>
      </c>
      <c r="D159" s="58">
        <v>65.12</v>
      </c>
      <c r="E159" s="74">
        <v>76</v>
      </c>
      <c r="F159" s="58">
        <v>7.15</v>
      </c>
      <c r="G159" s="74">
        <v>144.5</v>
      </c>
      <c r="H159" s="58">
        <v>5.36</v>
      </c>
      <c r="I159" s="13"/>
      <c r="J159" s="111">
        <v>41.600113999999998</v>
      </c>
      <c r="K159" s="111">
        <v>-70.525084000000007</v>
      </c>
      <c r="L159" s="46">
        <v>2.7530000000000001</v>
      </c>
      <c r="M159" s="45">
        <v>1.624851</v>
      </c>
      <c r="N159" s="44">
        <v>1.5137</v>
      </c>
      <c r="O159" s="44">
        <v>3.5000000000000003E-2</v>
      </c>
      <c r="P159" s="45">
        <v>1.126922</v>
      </c>
      <c r="Q159" s="46">
        <v>0.30001499999999998</v>
      </c>
      <c r="R159" s="58">
        <f t="shared" si="16"/>
        <v>7.615100000000008E-2</v>
      </c>
      <c r="S159" s="112">
        <v>1.2727272727272778</v>
      </c>
      <c r="T159" s="46">
        <v>0.47763699999999998</v>
      </c>
      <c r="U159" s="46">
        <v>3.9911000000000002E-2</v>
      </c>
      <c r="V159" s="113">
        <v>5.7000000000000002E-2</v>
      </c>
      <c r="W159" s="113">
        <v>1.0999999999999999E-2</v>
      </c>
      <c r="X159" s="113">
        <v>7.0000000000000001E-3</v>
      </c>
      <c r="Y159" s="113">
        <v>5.0000000000000001E-3</v>
      </c>
      <c r="Z159" s="113">
        <v>4.0000000000000001E-3</v>
      </c>
      <c r="AA159" s="77"/>
    </row>
    <row r="160" spans="1:27" ht="14.4" x14ac:dyDescent="0.3">
      <c r="A160" s="109">
        <v>43677</v>
      </c>
      <c r="B160" s="110" t="s">
        <v>162</v>
      </c>
      <c r="C160" s="110">
        <v>0.42916666666666664</v>
      </c>
      <c r="D160" s="58">
        <v>67.099999999999994</v>
      </c>
      <c r="E160" s="74">
        <v>62.7</v>
      </c>
      <c r="F160" s="58">
        <v>5.77</v>
      </c>
      <c r="G160" s="74">
        <v>138</v>
      </c>
      <c r="H160" s="58">
        <v>5.35</v>
      </c>
      <c r="I160" s="13"/>
      <c r="J160" s="111">
        <v>41.597726999999999</v>
      </c>
      <c r="K160" s="111">
        <v>-70.525019</v>
      </c>
      <c r="L160" s="46">
        <v>3.3140000000000001</v>
      </c>
      <c r="M160" s="45">
        <v>1.309096</v>
      </c>
      <c r="N160" s="44">
        <v>1.1315999999999999</v>
      </c>
      <c r="O160" s="44">
        <v>4.6300000000000001E-2</v>
      </c>
      <c r="P160" s="45">
        <v>1.9181379999999999</v>
      </c>
      <c r="Q160" s="46">
        <v>0.427867</v>
      </c>
      <c r="R160" s="58">
        <f t="shared" si="16"/>
        <v>0.13119600000000009</v>
      </c>
      <c r="S160" s="112">
        <v>1.1382352941176483</v>
      </c>
      <c r="T160" s="46">
        <v>0.468275</v>
      </c>
      <c r="U160" s="46">
        <v>1.2585000000000001E-2</v>
      </c>
      <c r="V160" s="113">
        <v>8.4000000000000005E-2</v>
      </c>
      <c r="W160" s="113">
        <v>1.7999999999999999E-2</v>
      </c>
      <c r="X160" s="113">
        <v>0.01</v>
      </c>
      <c r="Y160" s="113">
        <v>8.0000000000000002E-3</v>
      </c>
      <c r="Z160" s="113">
        <v>6.0000000000000001E-3</v>
      </c>
      <c r="AA160" s="77"/>
    </row>
    <row r="161" spans="1:27" ht="13.2" x14ac:dyDescent="0.25">
      <c r="A161" s="109">
        <v>43677</v>
      </c>
      <c r="B161" s="77" t="s">
        <v>163</v>
      </c>
      <c r="C161" s="77"/>
      <c r="D161" s="113" t="s">
        <v>142</v>
      </c>
      <c r="E161" s="113" t="s">
        <v>142</v>
      </c>
      <c r="F161" s="113" t="s">
        <v>142</v>
      </c>
      <c r="G161" s="113" t="s">
        <v>142</v>
      </c>
      <c r="H161" s="113" t="s">
        <v>142</v>
      </c>
      <c r="I161" s="13"/>
      <c r="J161" s="111">
        <v>41.596144000000002</v>
      </c>
      <c r="K161" s="111">
        <v>-70.525194999999997</v>
      </c>
      <c r="L161" s="113" t="s">
        <v>142</v>
      </c>
      <c r="M161" s="113" t="s">
        <v>142</v>
      </c>
      <c r="N161" s="113" t="s">
        <v>142</v>
      </c>
      <c r="O161" s="113" t="s">
        <v>142</v>
      </c>
      <c r="P161" s="113" t="s">
        <v>142</v>
      </c>
      <c r="Q161" s="113" t="s">
        <v>142</v>
      </c>
      <c r="R161" s="113" t="s">
        <v>142</v>
      </c>
      <c r="S161" s="113" t="s">
        <v>142</v>
      </c>
      <c r="T161" s="113" t="s">
        <v>142</v>
      </c>
      <c r="U161" s="113" t="s">
        <v>142</v>
      </c>
      <c r="V161" s="113" t="s">
        <v>142</v>
      </c>
      <c r="W161" s="113" t="s">
        <v>142</v>
      </c>
      <c r="X161" s="113" t="s">
        <v>142</v>
      </c>
      <c r="Y161" s="113" t="s">
        <v>142</v>
      </c>
      <c r="Z161" s="113" t="s">
        <v>142</v>
      </c>
      <c r="AA161" s="77"/>
    </row>
    <row r="162" spans="1:27" ht="14.4" x14ac:dyDescent="0.3">
      <c r="A162" s="109">
        <v>43677</v>
      </c>
      <c r="B162" s="110" t="s">
        <v>164</v>
      </c>
      <c r="C162" s="110">
        <v>0.45624999999999999</v>
      </c>
      <c r="D162" s="58">
        <v>69.98</v>
      </c>
      <c r="E162" s="74">
        <v>61.1</v>
      </c>
      <c r="F162" s="58">
        <v>5.45</v>
      </c>
      <c r="G162" s="74">
        <v>137.19999999999999</v>
      </c>
      <c r="H162" s="58">
        <v>5.61</v>
      </c>
      <c r="I162" s="13"/>
      <c r="J162" s="111">
        <v>41.591911000000003</v>
      </c>
      <c r="K162" s="111">
        <v>-70.524642</v>
      </c>
      <c r="L162" s="46">
        <v>3.6030000000000002</v>
      </c>
      <c r="M162" s="45">
        <v>1.033393</v>
      </c>
      <c r="N162" s="44">
        <v>0.81920000000000004</v>
      </c>
      <c r="O162" s="44">
        <v>7.17E-2</v>
      </c>
      <c r="P162" s="45">
        <v>2.0971039999999999</v>
      </c>
      <c r="Q162" s="46">
        <v>0.47121600000000002</v>
      </c>
      <c r="R162" s="58">
        <f t="shared" ref="R162:R183" si="17">M162-(N162+O162)</f>
        <v>0.14249299999999998</v>
      </c>
      <c r="S162" s="112">
        <v>5.1526315789474015</v>
      </c>
      <c r="T162" s="46">
        <v>1.340975</v>
      </c>
      <c r="U162" s="46">
        <v>4.6625E-2</v>
      </c>
      <c r="V162" s="113">
        <v>0.112</v>
      </c>
      <c r="W162" s="113">
        <v>2.5000000000000001E-2</v>
      </c>
      <c r="X162" s="113">
        <v>1.4999999999999999E-2</v>
      </c>
      <c r="Y162" s="113">
        <v>1.2999999999999999E-2</v>
      </c>
      <c r="Z162" s="113">
        <v>8.9999999999999993E-3</v>
      </c>
      <c r="AA162" s="77"/>
    </row>
    <row r="163" spans="1:27" ht="14.4" x14ac:dyDescent="0.3">
      <c r="A163" s="109">
        <v>43677</v>
      </c>
      <c r="B163" s="110" t="s">
        <v>165</v>
      </c>
      <c r="C163" s="110">
        <v>0.35347222222222224</v>
      </c>
      <c r="D163" s="58">
        <v>63.5</v>
      </c>
      <c r="E163" s="74">
        <v>67.400000000000006</v>
      </c>
      <c r="F163" s="58">
        <v>6.47</v>
      </c>
      <c r="G163" s="74">
        <v>121.1</v>
      </c>
      <c r="H163" s="58">
        <v>6.67</v>
      </c>
      <c r="I163" s="13"/>
      <c r="J163" s="111">
        <v>41.589210000000001</v>
      </c>
      <c r="K163" s="111">
        <v>-70.525225000000006</v>
      </c>
      <c r="L163" s="46">
        <v>2.9569999999999999</v>
      </c>
      <c r="M163" s="45">
        <v>0.85986799999999997</v>
      </c>
      <c r="N163" s="44">
        <v>0.73750000000000004</v>
      </c>
      <c r="O163" s="44">
        <v>6.59E-2</v>
      </c>
      <c r="P163" s="45">
        <v>4.7941459999999996</v>
      </c>
      <c r="Q163" s="46">
        <v>1.250839</v>
      </c>
      <c r="R163" s="58">
        <f t="shared" si="17"/>
        <v>5.6467999999999963E-2</v>
      </c>
      <c r="S163" s="112">
        <v>1.7772151898734312</v>
      </c>
      <c r="T163" s="46">
        <v>0.55182200000000003</v>
      </c>
      <c r="U163" s="46">
        <v>1.3152E-2</v>
      </c>
      <c r="V163" s="113">
        <v>7.3999999999999996E-2</v>
      </c>
      <c r="W163" s="113">
        <v>1.6E-2</v>
      </c>
      <c r="X163" s="113">
        <v>8.9999999999999993E-3</v>
      </c>
      <c r="Y163" s="113">
        <v>7.0000000000000001E-3</v>
      </c>
      <c r="Z163" s="113">
        <v>5.0000000000000001E-3</v>
      </c>
      <c r="AA163" s="77"/>
    </row>
    <row r="164" spans="1:27" ht="14.4" x14ac:dyDescent="0.3">
      <c r="A164" s="109">
        <v>43684</v>
      </c>
      <c r="B164" s="110" t="s">
        <v>157</v>
      </c>
      <c r="C164" s="110">
        <v>0.38611111111111113</v>
      </c>
      <c r="D164" s="58">
        <v>74.48</v>
      </c>
      <c r="E164" s="74">
        <v>82.9</v>
      </c>
      <c r="F164" s="58">
        <v>7.02</v>
      </c>
      <c r="G164" s="74">
        <v>123.8</v>
      </c>
      <c r="H164" s="58">
        <v>7.43</v>
      </c>
      <c r="I164" s="13"/>
      <c r="J164" s="111">
        <v>41.607222</v>
      </c>
      <c r="K164" s="111">
        <v>-70.522751999999997</v>
      </c>
      <c r="L164" s="46">
        <v>4.2649999999999997</v>
      </c>
      <c r="M164" s="45">
        <v>0.55640900000000004</v>
      </c>
      <c r="N164" s="44">
        <v>0.27279999999999999</v>
      </c>
      <c r="O164" s="44">
        <v>3.5999999999999997E-2</v>
      </c>
      <c r="P164" s="45">
        <v>1.4283380000000001</v>
      </c>
      <c r="Q164" s="46">
        <v>0.24876599999999999</v>
      </c>
      <c r="R164" s="58">
        <f t="shared" si="17"/>
        <v>0.24760900000000008</v>
      </c>
      <c r="S164" s="112">
        <v>1.0726190476190516</v>
      </c>
      <c r="T164" s="46">
        <v>0.29019</v>
      </c>
      <c r="U164" s="46">
        <v>2.5770000000000001E-2</v>
      </c>
      <c r="V164" s="113">
        <v>3.9E-2</v>
      </c>
      <c r="W164" s="113">
        <v>7.0000000000000001E-3</v>
      </c>
      <c r="X164" s="113">
        <v>4.0000000000000001E-3</v>
      </c>
      <c r="Y164" s="113">
        <v>4.0000000000000001E-3</v>
      </c>
      <c r="Z164" s="113">
        <v>3.0000000000000001E-3</v>
      </c>
      <c r="AA164" s="77"/>
    </row>
    <row r="165" spans="1:27" ht="14.4" x14ac:dyDescent="0.3">
      <c r="A165" s="109">
        <v>43684</v>
      </c>
      <c r="B165" s="110" t="s">
        <v>158</v>
      </c>
      <c r="C165" s="110">
        <v>0.39166666666666666</v>
      </c>
      <c r="D165" s="58">
        <v>79.16</v>
      </c>
      <c r="E165" s="74">
        <v>55.5</v>
      </c>
      <c r="F165" s="58">
        <v>4.91</v>
      </c>
      <c r="G165" s="74">
        <v>136.80000000000001</v>
      </c>
      <c r="H165" s="58">
        <v>7.05</v>
      </c>
      <c r="I165" s="13"/>
      <c r="J165" s="111">
        <v>41.605505999999998</v>
      </c>
      <c r="K165" s="111">
        <v>-70.522893999999994</v>
      </c>
      <c r="L165" s="46">
        <v>3.3650000000000002</v>
      </c>
      <c r="M165" s="45">
        <v>0.61518200000000001</v>
      </c>
      <c r="N165" s="44">
        <v>0.44180000000000003</v>
      </c>
      <c r="O165" s="44">
        <v>3.5200000000000002E-2</v>
      </c>
      <c r="P165" s="45">
        <v>1.4157789999999999</v>
      </c>
      <c r="Q165" s="46">
        <v>0.31057699999999999</v>
      </c>
      <c r="R165" s="58">
        <f t="shared" si="17"/>
        <v>0.13818199999999997</v>
      </c>
      <c r="S165" s="112">
        <v>1.1633333333333458</v>
      </c>
      <c r="T165" s="46">
        <v>0.47857</v>
      </c>
      <c r="U165" s="46">
        <v>4.9610000000000001E-2</v>
      </c>
      <c r="V165" s="113">
        <v>0.05</v>
      </c>
      <c r="W165" s="113">
        <v>8.9999999999999993E-3</v>
      </c>
      <c r="X165" s="113">
        <v>5.0000000000000001E-3</v>
      </c>
      <c r="Y165" s="113">
        <v>4.0000000000000001E-3</v>
      </c>
      <c r="Z165" s="113">
        <v>3.0000000000000001E-3</v>
      </c>
      <c r="AA165" s="77"/>
    </row>
    <row r="166" spans="1:27" ht="14.4" x14ac:dyDescent="0.3">
      <c r="A166" s="109">
        <v>43684</v>
      </c>
      <c r="B166" s="110" t="s">
        <v>159</v>
      </c>
      <c r="C166" s="110">
        <v>0.39444444444444443</v>
      </c>
      <c r="D166" s="58">
        <v>62.78</v>
      </c>
      <c r="E166" s="74">
        <v>67.5</v>
      </c>
      <c r="F166" s="58">
        <v>6.5</v>
      </c>
      <c r="G166" s="74">
        <v>172.6</v>
      </c>
      <c r="H166" s="58">
        <v>5.65</v>
      </c>
      <c r="I166" s="13"/>
      <c r="J166" s="111">
        <v>41.605535000000003</v>
      </c>
      <c r="K166" s="111">
        <v>-70.522666000000001</v>
      </c>
      <c r="L166" s="46">
        <v>2.7549999999999999</v>
      </c>
      <c r="M166" s="45">
        <v>2.5654300000000001</v>
      </c>
      <c r="N166" s="44">
        <v>2.3932000000000002</v>
      </c>
      <c r="O166" s="44">
        <v>6.2899999999999998E-2</v>
      </c>
      <c r="P166" s="45">
        <v>0.89771999999999996</v>
      </c>
      <c r="Q166" s="46">
        <v>0.21171999999999999</v>
      </c>
      <c r="R166" s="58">
        <f t="shared" si="17"/>
        <v>0.10932999999999993</v>
      </c>
      <c r="S166" s="112">
        <v>1.0233333333333405</v>
      </c>
      <c r="T166" s="46">
        <v>0.44022</v>
      </c>
      <c r="U166" s="46">
        <v>2.8469999999999999E-2</v>
      </c>
      <c r="V166" s="113">
        <v>2.5999999999999999E-2</v>
      </c>
      <c r="W166" s="113">
        <v>4.0000000000000001E-3</v>
      </c>
      <c r="X166" s="113">
        <v>2E-3</v>
      </c>
      <c r="Y166" s="113">
        <v>1E-3</v>
      </c>
      <c r="Z166" s="113">
        <v>1E-3</v>
      </c>
      <c r="AA166" s="77"/>
    </row>
    <row r="167" spans="1:27" ht="14.4" x14ac:dyDescent="0.3">
      <c r="A167" s="109">
        <v>43684</v>
      </c>
      <c r="B167" s="110" t="s">
        <v>160</v>
      </c>
      <c r="C167" s="110">
        <v>0.39652777777777776</v>
      </c>
      <c r="D167" s="58">
        <v>67.64</v>
      </c>
      <c r="E167" s="74">
        <v>70.599999999999994</v>
      </c>
      <c r="F167" s="58">
        <v>6.43</v>
      </c>
      <c r="G167" s="74">
        <v>150.69999999999999</v>
      </c>
      <c r="H167" s="58">
        <v>5.63</v>
      </c>
      <c r="I167" s="13"/>
      <c r="J167" s="111">
        <v>41.604920999999997</v>
      </c>
      <c r="K167" s="111">
        <v>-70.523065000000003</v>
      </c>
      <c r="L167" s="46">
        <v>3.0539999999999998</v>
      </c>
      <c r="M167" s="45">
        <v>1.1414390000000001</v>
      </c>
      <c r="N167" s="44">
        <v>1.0042</v>
      </c>
      <c r="O167" s="44">
        <v>4.3499999999999997E-2</v>
      </c>
      <c r="P167" s="45">
        <v>1.0609869999999999</v>
      </c>
      <c r="Q167" s="46">
        <v>0.22724</v>
      </c>
      <c r="R167" s="58">
        <f t="shared" si="17"/>
        <v>9.3739000000000017E-2</v>
      </c>
      <c r="S167" s="112">
        <v>3.0072727272727464</v>
      </c>
      <c r="T167" s="46">
        <v>0.67859999999999998</v>
      </c>
      <c r="U167" s="46">
        <v>7.5639999999999999E-2</v>
      </c>
      <c r="V167" s="113">
        <v>4.2000000000000003E-2</v>
      </c>
      <c r="W167" s="113">
        <v>7.0000000000000001E-3</v>
      </c>
      <c r="X167" s="113">
        <v>5.0000000000000001E-3</v>
      </c>
      <c r="Y167" s="113">
        <v>4.0000000000000001E-3</v>
      </c>
      <c r="Z167" s="113">
        <v>3.0000000000000001E-3</v>
      </c>
      <c r="AA167" s="77"/>
    </row>
    <row r="168" spans="1:27" ht="14.4" x14ac:dyDescent="0.3">
      <c r="A168" s="109">
        <v>43684</v>
      </c>
      <c r="B168" s="110" t="s">
        <v>161</v>
      </c>
      <c r="C168" s="110">
        <v>0.40972222222222221</v>
      </c>
      <c r="D168" s="58">
        <v>62.8</v>
      </c>
      <c r="E168" s="74">
        <v>83.4</v>
      </c>
      <c r="F168" s="58">
        <v>8.02</v>
      </c>
      <c r="G168" s="74">
        <v>161.4</v>
      </c>
      <c r="H168" s="58">
        <v>5.85</v>
      </c>
      <c r="I168" s="13"/>
      <c r="J168" s="111">
        <v>41.600113999999998</v>
      </c>
      <c r="K168" s="111">
        <v>-70.525084000000007</v>
      </c>
      <c r="L168" s="46">
        <v>3.3490000000000002</v>
      </c>
      <c r="M168" s="45">
        <v>1.660245</v>
      </c>
      <c r="N168" s="44">
        <v>1.5546</v>
      </c>
      <c r="O168" s="44">
        <v>3.2000000000000001E-2</v>
      </c>
      <c r="P168" s="45">
        <v>1.007611</v>
      </c>
      <c r="Q168" s="46">
        <v>0.233935</v>
      </c>
      <c r="R168" s="58">
        <f t="shared" si="17"/>
        <v>7.364499999999996E-2</v>
      </c>
      <c r="S168" s="112">
        <v>2.4341463414634261</v>
      </c>
      <c r="T168" s="46">
        <v>0.81899999999999995</v>
      </c>
      <c r="U168" s="46">
        <v>4.6609999999999999E-2</v>
      </c>
      <c r="V168" s="113">
        <v>5.2999999999999999E-2</v>
      </c>
      <c r="W168" s="113">
        <v>0.01</v>
      </c>
      <c r="X168" s="113">
        <v>6.0000000000000001E-3</v>
      </c>
      <c r="Y168" s="113">
        <v>5.0000000000000001E-3</v>
      </c>
      <c r="Z168" s="113">
        <v>4.0000000000000001E-3</v>
      </c>
      <c r="AA168" s="77"/>
    </row>
    <row r="169" spans="1:27" ht="14.4" x14ac:dyDescent="0.3">
      <c r="A169" s="109">
        <v>43684</v>
      </c>
      <c r="B169" s="110" t="s">
        <v>162</v>
      </c>
      <c r="C169" s="110">
        <v>0.42152777777777778</v>
      </c>
      <c r="D169" s="58">
        <v>64.040000000000006</v>
      </c>
      <c r="E169" s="74">
        <v>65</v>
      </c>
      <c r="F169" s="58">
        <v>6.16</v>
      </c>
      <c r="G169" s="74">
        <v>145.6</v>
      </c>
      <c r="H169" s="58">
        <v>5.43</v>
      </c>
      <c r="I169" s="13"/>
      <c r="J169" s="111">
        <v>41.597726999999999</v>
      </c>
      <c r="K169" s="111">
        <v>-70.525019</v>
      </c>
      <c r="L169" s="46">
        <v>3.4740000000000002</v>
      </c>
      <c r="M169" s="45">
        <v>1.3137540000000001</v>
      </c>
      <c r="N169" s="44">
        <v>1.1500999999999999</v>
      </c>
      <c r="O169" s="44">
        <v>6.0699999999999997E-2</v>
      </c>
      <c r="P169" s="45">
        <v>1.8836010000000001</v>
      </c>
      <c r="Q169" s="46">
        <v>0.38273600000000002</v>
      </c>
      <c r="R169" s="58">
        <f t="shared" si="17"/>
        <v>0.10295400000000021</v>
      </c>
      <c r="S169" s="112">
        <v>0.81282051282051326</v>
      </c>
      <c r="T169" s="46">
        <v>0.33006999999999997</v>
      </c>
      <c r="U169" s="46">
        <v>4.3580000000000001E-2</v>
      </c>
      <c r="V169" s="113">
        <v>7.3999999999999996E-2</v>
      </c>
      <c r="W169" s="113">
        <v>1.4E-2</v>
      </c>
      <c r="X169" s="113">
        <v>8.0000000000000002E-3</v>
      </c>
      <c r="Y169" s="113">
        <v>7.0000000000000001E-3</v>
      </c>
      <c r="Z169" s="113">
        <v>5.0000000000000001E-3</v>
      </c>
      <c r="AA169" s="77"/>
    </row>
    <row r="170" spans="1:27" ht="14.4" x14ac:dyDescent="0.3">
      <c r="A170" s="109">
        <v>43684</v>
      </c>
      <c r="B170" s="110" t="s">
        <v>163</v>
      </c>
      <c r="C170" s="110">
        <v>0.43541666666666667</v>
      </c>
      <c r="D170" s="58">
        <v>62.96</v>
      </c>
      <c r="E170" s="74">
        <v>75.400000000000006</v>
      </c>
      <c r="F170" s="58">
        <v>7.24</v>
      </c>
      <c r="G170" s="74">
        <v>145.5</v>
      </c>
      <c r="H170" s="58">
        <v>5.68</v>
      </c>
      <c r="I170" s="13"/>
      <c r="J170" s="111">
        <v>41.596144000000002</v>
      </c>
      <c r="K170" s="111">
        <v>-70.525194999999997</v>
      </c>
      <c r="L170" s="46">
        <v>3.605</v>
      </c>
      <c r="M170" s="45">
        <v>1.360325</v>
      </c>
      <c r="N170" s="44">
        <v>1.2459</v>
      </c>
      <c r="O170" s="44">
        <v>6.13E-2</v>
      </c>
      <c r="P170" s="45">
        <v>1.6826570000000001</v>
      </c>
      <c r="Q170" s="46">
        <v>0.42591699999999999</v>
      </c>
      <c r="R170" s="58">
        <f t="shared" si="17"/>
        <v>5.3125000000000089E-2</v>
      </c>
      <c r="S170" s="112">
        <v>1.4054054054053946</v>
      </c>
      <c r="T170" s="46">
        <v>0.42814999999999998</v>
      </c>
      <c r="U170" s="46">
        <v>4.8219999999999999E-2</v>
      </c>
      <c r="V170" s="113">
        <v>8.1000000000000003E-2</v>
      </c>
      <c r="W170" s="113">
        <v>1.7000000000000001E-2</v>
      </c>
      <c r="X170" s="113">
        <v>0.01</v>
      </c>
      <c r="Y170" s="113">
        <v>8.0000000000000002E-3</v>
      </c>
      <c r="Z170" s="113">
        <v>6.0000000000000001E-3</v>
      </c>
      <c r="AA170" s="77"/>
    </row>
    <row r="171" spans="1:27" ht="14.4" x14ac:dyDescent="0.3">
      <c r="A171" s="109">
        <v>43684</v>
      </c>
      <c r="B171" s="110" t="s">
        <v>164</v>
      </c>
      <c r="C171" s="110">
        <v>0.44374999999999998</v>
      </c>
      <c r="D171" s="58">
        <v>64.58</v>
      </c>
      <c r="E171" s="74">
        <v>76.8</v>
      </c>
      <c r="F171" s="58">
        <v>7.25</v>
      </c>
      <c r="G171" s="74">
        <v>122.8</v>
      </c>
      <c r="H171" s="58">
        <v>5.68</v>
      </c>
      <c r="I171" s="13"/>
      <c r="J171" s="111">
        <v>41.591911000000003</v>
      </c>
      <c r="K171" s="111">
        <v>-70.524642</v>
      </c>
      <c r="L171" s="46">
        <v>3.758</v>
      </c>
      <c r="M171" s="45">
        <v>1.035256</v>
      </c>
      <c r="N171" s="44">
        <v>0.87590000000000001</v>
      </c>
      <c r="O171" s="44">
        <v>6.7299999999999999E-2</v>
      </c>
      <c r="P171" s="45">
        <v>1.4565950000000001</v>
      </c>
      <c r="Q171" s="46">
        <v>0.50375800000000004</v>
      </c>
      <c r="R171" s="58">
        <f t="shared" si="17"/>
        <v>9.2055999999999916E-2</v>
      </c>
      <c r="S171" s="112">
        <v>1.3964912280701869</v>
      </c>
      <c r="T171" s="46">
        <v>0.45949000000000001</v>
      </c>
      <c r="U171" s="46">
        <v>7.5950000000000004E-2</v>
      </c>
      <c r="V171" s="113">
        <v>9.4E-2</v>
      </c>
      <c r="W171" s="113">
        <v>0.02</v>
      </c>
      <c r="X171" s="113">
        <v>1.2E-2</v>
      </c>
      <c r="Y171" s="113">
        <v>0.01</v>
      </c>
      <c r="Z171" s="113">
        <v>7.0000000000000001E-3</v>
      </c>
      <c r="AA171" s="77"/>
    </row>
    <row r="172" spans="1:27" ht="14.4" x14ac:dyDescent="0.3">
      <c r="A172" s="109">
        <v>43684</v>
      </c>
      <c r="B172" s="110" t="s">
        <v>165</v>
      </c>
      <c r="C172" s="110">
        <v>0.45</v>
      </c>
      <c r="D172" s="58">
        <v>60.8</v>
      </c>
      <c r="E172" s="74">
        <v>80.7</v>
      </c>
      <c r="F172" s="58">
        <v>7.96</v>
      </c>
      <c r="G172" s="74">
        <v>107.4</v>
      </c>
      <c r="H172" s="58">
        <v>5.75</v>
      </c>
      <c r="I172" s="13"/>
      <c r="J172" s="111">
        <v>41.589210000000001</v>
      </c>
      <c r="K172" s="111">
        <v>-70.525225000000006</v>
      </c>
      <c r="L172" s="46">
        <v>2.7490000000000001</v>
      </c>
      <c r="M172" s="45">
        <v>0.86294199999999999</v>
      </c>
      <c r="N172" s="44">
        <v>0.75800000000000001</v>
      </c>
      <c r="O172" s="44">
        <v>6.5799999999999997E-2</v>
      </c>
      <c r="P172" s="45">
        <v>4.9542729999999997</v>
      </c>
      <c r="Q172" s="46">
        <v>1.3624309999999999</v>
      </c>
      <c r="R172" s="58">
        <f t="shared" si="17"/>
        <v>3.914200000000001E-2</v>
      </c>
      <c r="S172" s="112">
        <v>1.0628571428571629</v>
      </c>
      <c r="T172" s="46">
        <v>0.35719000000000001</v>
      </c>
      <c r="U172" s="46">
        <v>4.2520000000000002E-2</v>
      </c>
      <c r="V172" s="113">
        <v>6.0999999999999999E-2</v>
      </c>
      <c r="W172" s="113">
        <v>1.2E-2</v>
      </c>
      <c r="X172" s="113">
        <v>7.0000000000000001E-3</v>
      </c>
      <c r="Y172" s="113">
        <v>6.0000000000000001E-3</v>
      </c>
      <c r="Z172" s="113">
        <v>4.0000000000000001E-3</v>
      </c>
      <c r="AA172" s="77"/>
    </row>
    <row r="173" spans="1:27" ht="14.4" x14ac:dyDescent="0.3">
      <c r="A173" s="109">
        <v>43691</v>
      </c>
      <c r="B173" s="110" t="s">
        <v>157</v>
      </c>
      <c r="C173" s="110">
        <v>0.36944444444444446</v>
      </c>
      <c r="D173" s="113" t="s">
        <v>142</v>
      </c>
      <c r="E173" s="113" t="s">
        <v>142</v>
      </c>
      <c r="F173" s="113" t="s">
        <v>142</v>
      </c>
      <c r="G173" s="113" t="s">
        <v>142</v>
      </c>
      <c r="H173" s="113" t="s">
        <v>142</v>
      </c>
      <c r="I173" s="13"/>
      <c r="J173" s="111">
        <v>41.607222</v>
      </c>
      <c r="K173" s="111">
        <v>-70.522751999999997</v>
      </c>
      <c r="L173" s="46">
        <v>3.4670000000000001</v>
      </c>
      <c r="M173" s="45">
        <v>0.63325200000000004</v>
      </c>
      <c r="N173" s="44">
        <v>0.34350000000000003</v>
      </c>
      <c r="O173" s="44">
        <v>3.6999999999999998E-2</v>
      </c>
      <c r="P173" s="45">
        <v>1.3718220000000001</v>
      </c>
      <c r="Q173" s="46">
        <v>0.29122999999999999</v>
      </c>
      <c r="R173" s="58">
        <f t="shared" si="17"/>
        <v>0.25275200000000003</v>
      </c>
      <c r="S173" s="122">
        <v>0.97473684210525768</v>
      </c>
      <c r="T173" s="46">
        <v>0.27144000000000001</v>
      </c>
      <c r="U173" s="46">
        <v>4.1029999999999997E-2</v>
      </c>
      <c r="V173" s="113">
        <v>3.6999999999999998E-2</v>
      </c>
      <c r="W173" s="113">
        <v>6.0000000000000001E-3</v>
      </c>
      <c r="X173" s="113">
        <v>4.0000000000000001E-3</v>
      </c>
      <c r="Y173" s="113">
        <v>3.0000000000000001E-3</v>
      </c>
      <c r="Z173" s="113">
        <v>2E-3</v>
      </c>
      <c r="AA173" s="77"/>
    </row>
    <row r="174" spans="1:27" ht="14.4" x14ac:dyDescent="0.3">
      <c r="A174" s="109">
        <v>43691</v>
      </c>
      <c r="B174" s="110" t="s">
        <v>158</v>
      </c>
      <c r="C174" s="110">
        <v>0.37638888888888888</v>
      </c>
      <c r="D174" s="113" t="s">
        <v>142</v>
      </c>
      <c r="E174" s="113" t="s">
        <v>142</v>
      </c>
      <c r="F174" s="113" t="s">
        <v>142</v>
      </c>
      <c r="G174" s="113" t="s">
        <v>142</v>
      </c>
      <c r="H174" s="113" t="s">
        <v>142</v>
      </c>
      <c r="I174" s="13"/>
      <c r="J174" s="111">
        <v>41.605505999999998</v>
      </c>
      <c r="K174" s="111">
        <v>-70.522893999999994</v>
      </c>
      <c r="L174" s="46">
        <v>3.2530000000000001</v>
      </c>
      <c r="M174" s="45">
        <v>0.68578399999999995</v>
      </c>
      <c r="N174" s="44">
        <v>0.5071</v>
      </c>
      <c r="O174" s="44">
        <v>4.4900000000000002E-2</v>
      </c>
      <c r="P174" s="45">
        <v>1.4785729999999999</v>
      </c>
      <c r="Q174" s="46">
        <v>0.30860399999999999</v>
      </c>
      <c r="R174" s="58">
        <f t="shared" si="17"/>
        <v>0.1337839999999999</v>
      </c>
      <c r="S174" s="122">
        <v>1.2538461538461558</v>
      </c>
      <c r="T174" s="46">
        <v>0.5736</v>
      </c>
      <c r="U174" s="46">
        <v>6.2109999999999999E-2</v>
      </c>
      <c r="V174" s="113">
        <v>5.5E-2</v>
      </c>
      <c r="W174" s="113">
        <v>8.9999999999999993E-3</v>
      </c>
      <c r="X174" s="113">
        <v>5.0000000000000001E-3</v>
      </c>
      <c r="Y174" s="113">
        <v>4.0000000000000001E-3</v>
      </c>
      <c r="Z174" s="113">
        <v>3.0000000000000001E-3</v>
      </c>
      <c r="AA174" s="77"/>
    </row>
    <row r="175" spans="1:27" ht="14.4" x14ac:dyDescent="0.3">
      <c r="A175" s="109">
        <v>43691</v>
      </c>
      <c r="B175" s="110" t="s">
        <v>159</v>
      </c>
      <c r="C175" s="110">
        <v>0.37916666666666665</v>
      </c>
      <c r="D175" s="113" t="s">
        <v>142</v>
      </c>
      <c r="E175" s="113" t="s">
        <v>142</v>
      </c>
      <c r="F175" s="113" t="s">
        <v>142</v>
      </c>
      <c r="G175" s="113" t="s">
        <v>142</v>
      </c>
      <c r="H175" s="113" t="s">
        <v>142</v>
      </c>
      <c r="I175" s="13"/>
      <c r="J175" s="111">
        <v>41.605535000000003</v>
      </c>
      <c r="K175" s="111">
        <v>-70.522666000000001</v>
      </c>
      <c r="L175" s="46">
        <v>2.7480000000000002</v>
      </c>
      <c r="M175" s="45">
        <v>2.3759440000000001</v>
      </c>
      <c r="N175" s="44">
        <v>2.2801</v>
      </c>
      <c r="O175" s="44">
        <v>6.5299999999999997E-2</v>
      </c>
      <c r="P175" s="45">
        <v>0.957376</v>
      </c>
      <c r="Q175" s="46">
        <v>0.246032</v>
      </c>
      <c r="R175" s="58">
        <f t="shared" si="17"/>
        <v>3.0543999999999905E-2</v>
      </c>
      <c r="S175" s="122">
        <v>1.3791666666666498</v>
      </c>
      <c r="T175" s="46">
        <v>0.53791</v>
      </c>
      <c r="U175" s="46">
        <v>5.144E-2</v>
      </c>
      <c r="V175" s="113">
        <v>2.8000000000000001E-2</v>
      </c>
      <c r="W175" s="113">
        <v>2E-3</v>
      </c>
      <c r="X175" s="113">
        <v>1E-3</v>
      </c>
      <c r="Y175" s="113">
        <v>1E-3</v>
      </c>
      <c r="Z175" s="113">
        <v>0</v>
      </c>
      <c r="AA175" s="77"/>
    </row>
    <row r="176" spans="1:27" ht="14.4" x14ac:dyDescent="0.3">
      <c r="A176" s="109">
        <v>43691</v>
      </c>
      <c r="B176" s="110" t="s">
        <v>160</v>
      </c>
      <c r="C176" s="110">
        <v>0.38194444444444442</v>
      </c>
      <c r="D176" s="113" t="s">
        <v>142</v>
      </c>
      <c r="E176" s="113" t="s">
        <v>142</v>
      </c>
      <c r="F176" s="113" t="s">
        <v>142</v>
      </c>
      <c r="G176" s="113" t="s">
        <v>142</v>
      </c>
      <c r="H176" s="113" t="s">
        <v>142</v>
      </c>
      <c r="I176" s="13"/>
      <c r="J176" s="111">
        <v>41.604920999999997</v>
      </c>
      <c r="K176" s="111">
        <v>-70.523065000000003</v>
      </c>
      <c r="L176" s="46">
        <v>2.915</v>
      </c>
      <c r="M176" s="45">
        <v>1.2457590000000001</v>
      </c>
      <c r="N176" s="44">
        <v>1.0938000000000001</v>
      </c>
      <c r="O176" s="44">
        <v>6.13E-2</v>
      </c>
      <c r="P176" s="45">
        <v>1.126922</v>
      </c>
      <c r="Q176" s="46">
        <v>0.321183</v>
      </c>
      <c r="R176" s="58">
        <f t="shared" si="17"/>
        <v>9.0659000000000045E-2</v>
      </c>
      <c r="S176" s="122">
        <v>1.9063829787234061</v>
      </c>
      <c r="T176" s="46">
        <v>0.62831000000000004</v>
      </c>
      <c r="U176" s="46">
        <v>6.6919999999999993E-2</v>
      </c>
      <c r="V176" s="113">
        <v>4.3999999999999997E-2</v>
      </c>
      <c r="W176" s="113">
        <v>7.0000000000000001E-3</v>
      </c>
      <c r="X176" s="113">
        <v>4.0000000000000001E-3</v>
      </c>
      <c r="Y176" s="113">
        <v>3.0000000000000001E-3</v>
      </c>
      <c r="Z176" s="113">
        <v>2E-3</v>
      </c>
      <c r="AA176" s="77"/>
    </row>
    <row r="177" spans="1:27" ht="14.4" x14ac:dyDescent="0.3">
      <c r="A177" s="109">
        <v>43691</v>
      </c>
      <c r="B177" s="110" t="s">
        <v>161</v>
      </c>
      <c r="C177" s="110">
        <v>0.3923611111111111</v>
      </c>
      <c r="D177" s="113" t="s">
        <v>142</v>
      </c>
      <c r="E177" s="113" t="s">
        <v>142</v>
      </c>
      <c r="F177" s="113" t="s">
        <v>142</v>
      </c>
      <c r="G177" s="113" t="s">
        <v>142</v>
      </c>
      <c r="H177" s="113" t="s">
        <v>142</v>
      </c>
      <c r="I177" s="13"/>
      <c r="J177" s="111">
        <v>41.600113999999998</v>
      </c>
      <c r="K177" s="111">
        <v>-70.525084000000007</v>
      </c>
      <c r="L177" s="46">
        <v>2.855</v>
      </c>
      <c r="M177" s="45">
        <v>1.7273080000000001</v>
      </c>
      <c r="N177" s="44">
        <v>1.641</v>
      </c>
      <c r="O177" s="44">
        <v>3.9399999999999998E-2</v>
      </c>
      <c r="P177" s="45">
        <v>1.1237820000000001</v>
      </c>
      <c r="Q177" s="46">
        <v>0.62442699999999995</v>
      </c>
      <c r="R177" s="58">
        <f t="shared" si="17"/>
        <v>4.690799999999995E-2</v>
      </c>
      <c r="S177" s="122">
        <v>0.49999999999999406</v>
      </c>
      <c r="T177" s="46">
        <v>0.28894999999999998</v>
      </c>
      <c r="U177" s="46">
        <v>3.3599999999999998E-2</v>
      </c>
      <c r="V177" s="113">
        <v>5.2999999999999999E-2</v>
      </c>
      <c r="W177" s="113">
        <v>8.9999999999999993E-3</v>
      </c>
      <c r="X177" s="113">
        <v>5.0000000000000001E-3</v>
      </c>
      <c r="Y177" s="113">
        <v>4.0000000000000001E-3</v>
      </c>
      <c r="Z177" s="113">
        <v>3.0000000000000001E-3</v>
      </c>
      <c r="AA177" s="77"/>
    </row>
    <row r="178" spans="1:27" ht="14.4" x14ac:dyDescent="0.3">
      <c r="A178" s="109">
        <v>43691</v>
      </c>
      <c r="B178" s="110" t="s">
        <v>162</v>
      </c>
      <c r="C178" s="110">
        <v>0.40625</v>
      </c>
      <c r="D178" s="58">
        <v>63.319999999999993</v>
      </c>
      <c r="E178" s="74">
        <v>64.2</v>
      </c>
      <c r="F178" s="58">
        <v>6.13</v>
      </c>
      <c r="G178" s="74">
        <v>131.80000000000001</v>
      </c>
      <c r="H178" s="58">
        <v>5.47</v>
      </c>
      <c r="I178" s="13"/>
      <c r="J178" s="111">
        <v>41.597726999999999</v>
      </c>
      <c r="K178" s="111">
        <v>-70.525019</v>
      </c>
      <c r="L178" s="46">
        <v>3.3769999999999998</v>
      </c>
      <c r="M178" s="45">
        <v>1.274634</v>
      </c>
      <c r="N178" s="44">
        <v>1.169</v>
      </c>
      <c r="O178" s="44">
        <v>6.0499999999999998E-2</v>
      </c>
      <c r="P178" s="45">
        <v>1.676377</v>
      </c>
      <c r="Q178" s="46">
        <v>0.43315599999999999</v>
      </c>
      <c r="R178" s="58">
        <f t="shared" si="17"/>
        <v>4.5134000000000007E-2</v>
      </c>
      <c r="S178" s="122">
        <v>0.76666666666667993</v>
      </c>
      <c r="T178" s="46">
        <v>0.36725000000000002</v>
      </c>
      <c r="U178" s="46">
        <v>3.8330000000000003E-2</v>
      </c>
      <c r="V178" s="113">
        <v>8.6999999999999994E-2</v>
      </c>
      <c r="W178" s="113">
        <v>1.7999999999999999E-2</v>
      </c>
      <c r="X178" s="113">
        <v>0.01</v>
      </c>
      <c r="Y178" s="113">
        <v>8.0000000000000002E-3</v>
      </c>
      <c r="Z178" s="113">
        <v>6.0000000000000001E-3</v>
      </c>
      <c r="AA178" s="77"/>
    </row>
    <row r="179" spans="1:27" ht="14.4" x14ac:dyDescent="0.3">
      <c r="A179" s="109">
        <v>43691</v>
      </c>
      <c r="B179" s="110" t="s">
        <v>163</v>
      </c>
      <c r="C179" s="110">
        <v>0.4201388888888889</v>
      </c>
      <c r="D179" s="58">
        <v>62.24</v>
      </c>
      <c r="E179" s="74">
        <v>67.2</v>
      </c>
      <c r="F179" s="58">
        <v>6.49</v>
      </c>
      <c r="G179" s="74">
        <v>145.1</v>
      </c>
      <c r="H179" s="58">
        <v>5.39</v>
      </c>
      <c r="I179" s="13"/>
      <c r="J179" s="111">
        <v>41.596144000000002</v>
      </c>
      <c r="K179" s="111">
        <v>-70.525194999999997</v>
      </c>
      <c r="L179" s="46">
        <v>3.331</v>
      </c>
      <c r="M179" s="45">
        <v>1.3426279999999999</v>
      </c>
      <c r="N179" s="44">
        <v>1.2222</v>
      </c>
      <c r="O179" s="44">
        <v>6.0999999999999999E-2</v>
      </c>
      <c r="P179" s="45">
        <v>1.6324209999999999</v>
      </c>
      <c r="Q179" s="46">
        <v>0.39546599999999998</v>
      </c>
      <c r="R179" s="58">
        <f t="shared" si="17"/>
        <v>5.9428000000000036E-2</v>
      </c>
      <c r="S179" s="122">
        <v>0.82413793103447308</v>
      </c>
      <c r="T179" s="46">
        <v>0.37991000000000003</v>
      </c>
      <c r="U179" s="46">
        <v>6.4439999999999997E-2</v>
      </c>
      <c r="V179" s="113">
        <v>9.1999999999999998E-2</v>
      </c>
      <c r="W179" s="113">
        <v>1.9E-2</v>
      </c>
      <c r="X179" s="113">
        <v>1.0999999999999999E-2</v>
      </c>
      <c r="Y179" s="113">
        <v>8.9999999999999993E-3</v>
      </c>
      <c r="Z179" s="113">
        <v>7.0000000000000001E-3</v>
      </c>
      <c r="AA179" s="77"/>
    </row>
    <row r="180" spans="1:27" ht="14.4" x14ac:dyDescent="0.3">
      <c r="A180" s="109">
        <v>43691</v>
      </c>
      <c r="B180" s="110" t="s">
        <v>164</v>
      </c>
      <c r="C180" s="110">
        <v>0.42916666666666664</v>
      </c>
      <c r="D180" s="58">
        <v>65.12</v>
      </c>
      <c r="E180" s="74">
        <v>68.099999999999994</v>
      </c>
      <c r="F180" s="58">
        <v>6.36</v>
      </c>
      <c r="G180" s="74">
        <v>137.5</v>
      </c>
      <c r="H180" s="58">
        <v>5.62</v>
      </c>
      <c r="I180" s="13"/>
      <c r="J180" s="111">
        <v>41.591911000000003</v>
      </c>
      <c r="K180" s="111">
        <v>-70.524642</v>
      </c>
      <c r="L180" s="46">
        <v>3.6920000000000002</v>
      </c>
      <c r="M180" s="45">
        <v>1.042708</v>
      </c>
      <c r="N180" s="44">
        <v>0.90239999999999998</v>
      </c>
      <c r="O180" s="44">
        <v>7.3400000000000007E-2</v>
      </c>
      <c r="P180" s="45">
        <v>1.4503159999999999</v>
      </c>
      <c r="Q180" s="46">
        <v>0.77023600000000003</v>
      </c>
      <c r="R180" s="58">
        <f t="shared" si="17"/>
        <v>6.6907999999999967E-2</v>
      </c>
      <c r="S180" s="122">
        <v>3.2541666666666615</v>
      </c>
      <c r="T180" s="46">
        <v>0.62450000000000006</v>
      </c>
      <c r="U180" s="46">
        <v>5.4960000000000002E-2</v>
      </c>
      <c r="V180" s="113">
        <v>9.8000000000000004E-2</v>
      </c>
      <c r="W180" s="113">
        <v>1.9E-2</v>
      </c>
      <c r="X180" s="113">
        <v>1.0999999999999999E-2</v>
      </c>
      <c r="Y180" s="113">
        <v>8.9999999999999993E-3</v>
      </c>
      <c r="Z180" s="113">
        <v>7.0000000000000001E-3</v>
      </c>
      <c r="AA180" s="77"/>
    </row>
    <row r="181" spans="1:27" ht="14.4" x14ac:dyDescent="0.3">
      <c r="A181" s="109">
        <v>43691</v>
      </c>
      <c r="B181" s="110" t="s">
        <v>165</v>
      </c>
      <c r="C181" s="110">
        <v>0.43680555555555556</v>
      </c>
      <c r="D181" s="58">
        <v>60.620000000000005</v>
      </c>
      <c r="E181" s="74">
        <v>74.7</v>
      </c>
      <c r="F181" s="58">
        <v>7.37</v>
      </c>
      <c r="G181" s="74">
        <v>126.7</v>
      </c>
      <c r="H181" s="58">
        <v>5.76</v>
      </c>
      <c r="I181" s="13"/>
      <c r="J181" s="111">
        <v>41.589210000000001</v>
      </c>
      <c r="K181" s="111">
        <v>-70.525225000000006</v>
      </c>
      <c r="L181" s="46">
        <v>2.9780000000000002</v>
      </c>
      <c r="M181" s="45">
        <v>0.89488999999999996</v>
      </c>
      <c r="N181" s="44">
        <v>0.76380000000000003</v>
      </c>
      <c r="O181" s="44">
        <v>6.8199999999999997E-2</v>
      </c>
      <c r="P181" s="45">
        <v>5.1143999999999998</v>
      </c>
      <c r="Q181" s="46">
        <v>1.703654</v>
      </c>
      <c r="R181" s="58">
        <f t="shared" si="17"/>
        <v>6.288999999999989E-2</v>
      </c>
      <c r="S181" s="122">
        <v>0.30909090909089926</v>
      </c>
      <c r="T181" s="46">
        <v>0.46992</v>
      </c>
      <c r="U181" s="46">
        <v>2.716E-2</v>
      </c>
      <c r="V181" s="113">
        <v>6.3E-2</v>
      </c>
      <c r="W181" s="113">
        <v>1.2E-2</v>
      </c>
      <c r="X181" s="113">
        <v>8.0000000000000002E-3</v>
      </c>
      <c r="Y181" s="113">
        <v>6.0000000000000001E-3</v>
      </c>
      <c r="Z181" s="113">
        <v>4.0000000000000001E-3</v>
      </c>
      <c r="AA181" s="77"/>
    </row>
    <row r="182" spans="1:27" ht="14.4" x14ac:dyDescent="0.3">
      <c r="A182" s="109">
        <v>43698</v>
      </c>
      <c r="B182" s="110" t="s">
        <v>157</v>
      </c>
      <c r="C182" s="110">
        <v>0.35625000000000001</v>
      </c>
      <c r="D182" s="58">
        <v>71.42</v>
      </c>
      <c r="E182" s="74">
        <v>81.7</v>
      </c>
      <c r="F182" s="58">
        <v>7.17</v>
      </c>
      <c r="G182" s="74">
        <v>125.6</v>
      </c>
      <c r="H182" s="58">
        <v>7.95</v>
      </c>
      <c r="I182" s="13"/>
      <c r="J182" s="111">
        <v>41.607222</v>
      </c>
      <c r="K182" s="111">
        <v>-70.522751999999997</v>
      </c>
      <c r="L182" s="46">
        <v>2.21</v>
      </c>
      <c r="M182" s="45">
        <v>0.59</v>
      </c>
      <c r="N182" s="44">
        <v>0.36099999999999999</v>
      </c>
      <c r="O182" s="44">
        <v>1.9E-2</v>
      </c>
      <c r="P182" s="45">
        <v>2.56</v>
      </c>
      <c r="Q182" s="46">
        <v>0.28000000000000003</v>
      </c>
      <c r="R182" s="58">
        <f t="shared" si="17"/>
        <v>0.20999999999999996</v>
      </c>
      <c r="S182" s="122">
        <v>1.2731958762886593</v>
      </c>
      <c r="T182" s="77"/>
      <c r="U182" s="77"/>
      <c r="V182" s="113">
        <v>3.3000000000000002E-2</v>
      </c>
      <c r="W182" s="113">
        <v>5.0000000000000001E-3</v>
      </c>
      <c r="X182" s="113">
        <v>3.0000000000000001E-3</v>
      </c>
      <c r="Y182" s="113">
        <v>3.0000000000000001E-3</v>
      </c>
      <c r="Z182" s="113">
        <v>2E-3</v>
      </c>
      <c r="AA182" s="77"/>
    </row>
    <row r="183" spans="1:27" ht="14.4" x14ac:dyDescent="0.3">
      <c r="A183" s="109">
        <v>43698</v>
      </c>
      <c r="B183" s="110" t="s">
        <v>158</v>
      </c>
      <c r="C183" s="110">
        <v>0.36249999999999999</v>
      </c>
      <c r="D183" s="58">
        <v>66.92</v>
      </c>
      <c r="E183" s="74">
        <v>47</v>
      </c>
      <c r="F183" s="58">
        <v>4.33</v>
      </c>
      <c r="G183" s="74">
        <v>145</v>
      </c>
      <c r="H183" s="58">
        <v>7.14</v>
      </c>
      <c r="I183" s="13"/>
      <c r="J183" s="111">
        <v>41.605505999999998</v>
      </c>
      <c r="K183" s="111">
        <v>-70.522893999999994</v>
      </c>
      <c r="L183" s="46">
        <v>1.72</v>
      </c>
      <c r="M183" s="45">
        <v>0.7</v>
      </c>
      <c r="N183" s="44">
        <v>0.623</v>
      </c>
      <c r="O183" s="44">
        <v>1.6E-2</v>
      </c>
      <c r="P183" s="45">
        <v>1.77</v>
      </c>
      <c r="Q183" s="46">
        <v>0.5</v>
      </c>
      <c r="R183" s="58">
        <f t="shared" si="17"/>
        <v>6.0999999999999943E-2</v>
      </c>
      <c r="S183" s="122">
        <v>1.1589743589743542</v>
      </c>
      <c r="T183" s="77"/>
      <c r="U183" s="77"/>
      <c r="V183" s="113">
        <v>3.5000000000000003E-2</v>
      </c>
      <c r="W183" s="113">
        <v>6.0000000000000001E-3</v>
      </c>
      <c r="X183" s="113">
        <v>4.0000000000000001E-3</v>
      </c>
      <c r="Y183" s="113">
        <v>3.0000000000000001E-3</v>
      </c>
      <c r="Z183" s="113">
        <v>2E-3</v>
      </c>
      <c r="AA183" s="77"/>
    </row>
    <row r="184" spans="1:27" ht="14.4" x14ac:dyDescent="0.3">
      <c r="A184" s="109">
        <v>43698</v>
      </c>
      <c r="B184" s="110" t="s">
        <v>159</v>
      </c>
      <c r="C184" s="110">
        <v>0.36388888888888887</v>
      </c>
      <c r="D184" s="58">
        <v>62.78</v>
      </c>
      <c r="E184" s="74">
        <v>65</v>
      </c>
      <c r="F184" s="58">
        <v>6.29</v>
      </c>
      <c r="G184" s="74">
        <v>179.7</v>
      </c>
      <c r="H184" s="58">
        <v>5.61</v>
      </c>
      <c r="I184" s="13"/>
      <c r="J184" s="111">
        <v>41.605535000000003</v>
      </c>
      <c r="K184" s="111">
        <v>-70.522666000000001</v>
      </c>
      <c r="L184" s="46">
        <v>1.25</v>
      </c>
      <c r="M184" s="45">
        <v>2.3199999999999998</v>
      </c>
      <c r="N184" s="44">
        <v>2.4329999999999998</v>
      </c>
      <c r="O184" s="44">
        <v>5.3999999999999999E-2</v>
      </c>
      <c r="P184" s="45">
        <v>1.37</v>
      </c>
      <c r="Q184" s="46">
        <v>0.35</v>
      </c>
      <c r="R184" s="77">
        <v>0</v>
      </c>
      <c r="S184" s="122">
        <v>1.206666666666673</v>
      </c>
      <c r="T184" s="77"/>
      <c r="U184" s="77"/>
      <c r="V184" s="113">
        <v>2.1000000000000001E-2</v>
      </c>
      <c r="W184" s="113">
        <v>3.0000000000000001E-3</v>
      </c>
      <c r="X184" s="113">
        <v>1E-3</v>
      </c>
      <c r="Y184" s="113">
        <v>1E-3</v>
      </c>
      <c r="Z184" s="113">
        <v>1E-3</v>
      </c>
      <c r="AA184" s="77"/>
    </row>
    <row r="185" spans="1:27" ht="14.4" x14ac:dyDescent="0.3">
      <c r="A185" s="109">
        <v>43698</v>
      </c>
      <c r="B185" s="110" t="s">
        <v>160</v>
      </c>
      <c r="C185" s="110">
        <v>0.36666666666666664</v>
      </c>
      <c r="D185" s="58">
        <v>65.300000000000011</v>
      </c>
      <c r="E185" s="74">
        <v>61.3</v>
      </c>
      <c r="F185" s="58">
        <v>5.75</v>
      </c>
      <c r="G185" s="74">
        <v>160</v>
      </c>
      <c r="H185" s="58">
        <v>5.46</v>
      </c>
      <c r="I185" s="13"/>
      <c r="J185" s="111">
        <v>41.604920999999997</v>
      </c>
      <c r="K185" s="111">
        <v>-70.523065000000003</v>
      </c>
      <c r="L185" s="46">
        <v>1.43</v>
      </c>
      <c r="M185" s="45">
        <v>1.25</v>
      </c>
      <c r="N185" s="44">
        <v>1.234</v>
      </c>
      <c r="O185" s="44">
        <v>0.03</v>
      </c>
      <c r="P185" s="45">
        <v>1.56</v>
      </c>
      <c r="Q185" s="46">
        <v>0.37</v>
      </c>
      <c r="R185" s="77">
        <v>0</v>
      </c>
      <c r="S185" s="122">
        <v>1.6438746438746388</v>
      </c>
      <c r="T185" s="77"/>
      <c r="U185" s="77"/>
      <c r="V185" s="113">
        <v>0.03</v>
      </c>
      <c r="W185" s="113">
        <v>5.0000000000000001E-3</v>
      </c>
      <c r="X185" s="113">
        <v>3.0000000000000001E-3</v>
      </c>
      <c r="Y185" s="113">
        <v>3.0000000000000001E-3</v>
      </c>
      <c r="Z185" s="113">
        <v>2E-3</v>
      </c>
      <c r="AA185" s="77"/>
    </row>
    <row r="186" spans="1:27" ht="14.4" x14ac:dyDescent="0.3">
      <c r="A186" s="109">
        <v>43698</v>
      </c>
      <c r="B186" s="110" t="s">
        <v>161</v>
      </c>
      <c r="C186" s="110">
        <v>0.38541666666666669</v>
      </c>
      <c r="D186" s="58">
        <v>60.980000000000004</v>
      </c>
      <c r="E186" s="74">
        <v>80.599999999999994</v>
      </c>
      <c r="F186" s="58">
        <v>7.95</v>
      </c>
      <c r="G186" s="74">
        <v>158.9</v>
      </c>
      <c r="H186" s="58">
        <v>5.68</v>
      </c>
      <c r="I186" s="13"/>
      <c r="J186" s="111">
        <v>41.600113999999998</v>
      </c>
      <c r="K186" s="111">
        <v>-70.525084000000007</v>
      </c>
      <c r="L186" s="46">
        <v>1.33</v>
      </c>
      <c r="M186" s="45">
        <v>1.71</v>
      </c>
      <c r="N186" s="44">
        <v>1.7949999999999999</v>
      </c>
      <c r="O186" s="44">
        <v>1.9E-2</v>
      </c>
      <c r="P186" s="45">
        <v>1.37</v>
      </c>
      <c r="Q186" s="46">
        <v>0.41</v>
      </c>
      <c r="R186" s="77">
        <v>0</v>
      </c>
      <c r="S186" s="122">
        <v>0.9732142857142887</v>
      </c>
      <c r="T186" s="77"/>
      <c r="U186" s="77"/>
      <c r="V186" s="113">
        <v>3.7999999999999999E-2</v>
      </c>
      <c r="W186" s="113">
        <v>7.0000000000000001E-3</v>
      </c>
      <c r="X186" s="113">
        <v>4.0000000000000001E-3</v>
      </c>
      <c r="Y186" s="113">
        <v>3.0000000000000001E-3</v>
      </c>
      <c r="Z186" s="113">
        <v>2E-3</v>
      </c>
      <c r="AA186" s="77"/>
    </row>
    <row r="187" spans="1:27" ht="14.4" x14ac:dyDescent="0.3">
      <c r="A187" s="109">
        <v>43698</v>
      </c>
      <c r="B187" s="110" t="s">
        <v>162</v>
      </c>
      <c r="C187" s="110">
        <v>0.39652777777777776</v>
      </c>
      <c r="D187" s="58">
        <v>61.7</v>
      </c>
      <c r="E187" s="74">
        <v>58.1</v>
      </c>
      <c r="F187" s="58">
        <v>5.68</v>
      </c>
      <c r="G187" s="74">
        <v>149.5</v>
      </c>
      <c r="H187" s="58">
        <v>5.52</v>
      </c>
      <c r="I187" s="13"/>
      <c r="J187" s="111">
        <v>41.597726999999999</v>
      </c>
      <c r="K187" s="111">
        <v>-70.525019</v>
      </c>
      <c r="L187" s="46">
        <v>1.56</v>
      </c>
      <c r="M187" s="45">
        <v>1.35</v>
      </c>
      <c r="N187" s="44">
        <v>1.397</v>
      </c>
      <c r="O187" s="44">
        <v>2.9000000000000001E-2</v>
      </c>
      <c r="P187" s="45">
        <v>2.4300000000000002</v>
      </c>
      <c r="Q187" s="46">
        <v>0.47</v>
      </c>
      <c r="R187" s="77">
        <v>0</v>
      </c>
      <c r="S187" s="122">
        <v>0.68048780487805727</v>
      </c>
      <c r="T187" s="77"/>
      <c r="U187" s="77"/>
      <c r="V187" s="113">
        <v>5.5E-2</v>
      </c>
      <c r="W187" s="113">
        <v>1.0999999999999999E-2</v>
      </c>
      <c r="X187" s="113">
        <v>6.0000000000000001E-3</v>
      </c>
      <c r="Y187" s="113">
        <v>5.0000000000000001E-3</v>
      </c>
      <c r="Z187" s="113">
        <v>4.0000000000000001E-3</v>
      </c>
      <c r="AA187" s="77"/>
    </row>
    <row r="188" spans="1:27" ht="14.4" x14ac:dyDescent="0.3">
      <c r="A188" s="109">
        <v>43698</v>
      </c>
      <c r="B188" s="110" t="s">
        <v>163</v>
      </c>
      <c r="C188" s="110">
        <v>0.40625</v>
      </c>
      <c r="D188" s="58">
        <v>60.620000000000005</v>
      </c>
      <c r="E188" s="74">
        <v>71.599999999999994</v>
      </c>
      <c r="F188" s="58">
        <v>7.09</v>
      </c>
      <c r="G188" s="74">
        <v>148.19999999999999</v>
      </c>
      <c r="H188" s="58">
        <v>5.6</v>
      </c>
      <c r="I188" s="13"/>
      <c r="J188" s="111">
        <v>41.596144000000002</v>
      </c>
      <c r="K188" s="111">
        <v>-70.525194999999997</v>
      </c>
      <c r="L188" s="46">
        <v>1.52</v>
      </c>
      <c r="M188" s="45">
        <v>1.4</v>
      </c>
      <c r="N188" s="44">
        <v>1.44</v>
      </c>
      <c r="O188" s="44">
        <v>0.02</v>
      </c>
      <c r="P188" s="45">
        <v>2.4300000000000002</v>
      </c>
      <c r="Q188" s="46">
        <v>0.71</v>
      </c>
      <c r="R188" s="77">
        <v>0</v>
      </c>
      <c r="S188" s="122">
        <v>0.45862068965515712</v>
      </c>
      <c r="T188" s="77"/>
      <c r="U188" s="77"/>
      <c r="V188" s="113">
        <v>0.06</v>
      </c>
      <c r="W188" s="113">
        <v>1.2E-2</v>
      </c>
      <c r="X188" s="113">
        <v>8.0000000000000002E-3</v>
      </c>
      <c r="Y188" s="113">
        <v>7.0000000000000001E-3</v>
      </c>
      <c r="Z188" s="113">
        <v>5.0000000000000001E-3</v>
      </c>
      <c r="AA188" s="77"/>
    </row>
    <row r="189" spans="1:27" ht="14.4" x14ac:dyDescent="0.3">
      <c r="A189" s="109">
        <v>43698</v>
      </c>
      <c r="B189" s="110" t="s">
        <v>164</v>
      </c>
      <c r="C189" s="110">
        <v>0.41249999999999998</v>
      </c>
      <c r="D189" s="58">
        <v>66.92</v>
      </c>
      <c r="E189" s="74">
        <v>62</v>
      </c>
      <c r="F189" s="58">
        <v>5.72</v>
      </c>
      <c r="G189" s="74">
        <v>145.19999999999999</v>
      </c>
      <c r="H189" s="58">
        <v>5.67</v>
      </c>
      <c r="I189" s="13"/>
      <c r="J189" s="111">
        <v>41.591911000000003</v>
      </c>
      <c r="K189" s="111">
        <v>-70.524642</v>
      </c>
      <c r="L189" s="46">
        <v>2.2000000000000002</v>
      </c>
      <c r="M189" s="45">
        <v>1.03</v>
      </c>
      <c r="N189" s="44">
        <v>0.96599999999999997</v>
      </c>
      <c r="O189" s="44">
        <v>7.9000000000000001E-2</v>
      </c>
      <c r="P189" s="45">
        <v>2.4300000000000002</v>
      </c>
      <c r="Q189" s="46">
        <v>0.92</v>
      </c>
      <c r="R189" s="77">
        <v>0</v>
      </c>
      <c r="S189" s="122">
        <v>1.3360000000000127</v>
      </c>
      <c r="T189" s="77"/>
      <c r="U189" s="77"/>
      <c r="V189" s="113">
        <v>8.2000000000000003E-2</v>
      </c>
      <c r="W189" s="113">
        <v>1.7000000000000001E-2</v>
      </c>
      <c r="X189" s="113">
        <v>0.01</v>
      </c>
      <c r="Y189" s="113">
        <v>8.9999999999999993E-3</v>
      </c>
      <c r="Z189" s="113">
        <v>6.0000000000000001E-3</v>
      </c>
      <c r="AA189" s="77"/>
    </row>
    <row r="190" spans="1:27" ht="14.4" x14ac:dyDescent="0.3">
      <c r="A190" s="109">
        <v>43698</v>
      </c>
      <c r="B190" s="110" t="s">
        <v>165</v>
      </c>
      <c r="C190" s="110">
        <v>0.4201388888888889</v>
      </c>
      <c r="D190" s="58">
        <v>60.980000000000004</v>
      </c>
      <c r="E190" s="74">
        <v>74.7</v>
      </c>
      <c r="F190" s="58">
        <v>7.37</v>
      </c>
      <c r="G190" s="74">
        <v>129.30000000000001</v>
      </c>
      <c r="H190" s="58">
        <v>5.97</v>
      </c>
      <c r="I190" s="13"/>
      <c r="J190" s="111">
        <v>41.589210000000001</v>
      </c>
      <c r="K190" s="111">
        <v>-70.525225000000006</v>
      </c>
      <c r="L190" s="46">
        <v>1.46</v>
      </c>
      <c r="M190" s="45">
        <v>0.82</v>
      </c>
      <c r="N190" s="44">
        <v>0.79</v>
      </c>
      <c r="O190" s="44">
        <v>0.06</v>
      </c>
      <c r="P190" s="45">
        <v>15.7</v>
      </c>
      <c r="Q190" s="46">
        <v>1.88</v>
      </c>
      <c r="R190" s="77">
        <v>0</v>
      </c>
      <c r="S190" s="122">
        <v>1.7558823529411802</v>
      </c>
      <c r="T190" s="77"/>
      <c r="U190" s="77"/>
      <c r="V190" s="113">
        <v>4.9000000000000002E-2</v>
      </c>
      <c r="W190" s="113">
        <v>0.01</v>
      </c>
      <c r="X190" s="113">
        <v>6.0000000000000001E-3</v>
      </c>
      <c r="Y190" s="113">
        <v>5.0000000000000001E-3</v>
      </c>
      <c r="Z190" s="113">
        <v>3.0000000000000001E-3</v>
      </c>
      <c r="AA190" s="77"/>
    </row>
    <row r="191" spans="1:27" ht="14.4" x14ac:dyDescent="0.3">
      <c r="A191" s="109">
        <v>43705</v>
      </c>
      <c r="B191" s="110" t="s">
        <v>157</v>
      </c>
      <c r="C191" s="110">
        <v>0.36944444444444446</v>
      </c>
      <c r="D191" s="58">
        <v>66.56</v>
      </c>
      <c r="E191" s="74">
        <v>84.7</v>
      </c>
      <c r="F191" s="58">
        <v>7.82</v>
      </c>
      <c r="G191" s="74">
        <v>116.4</v>
      </c>
      <c r="H191" s="58">
        <v>7.95</v>
      </c>
      <c r="I191" s="13"/>
      <c r="J191" s="111">
        <v>41.607222</v>
      </c>
      <c r="K191" s="111">
        <v>-70.522751999999997</v>
      </c>
      <c r="L191" s="46">
        <v>2.33</v>
      </c>
      <c r="M191" s="45">
        <v>0.57999999999999996</v>
      </c>
      <c r="N191" s="44">
        <v>0.379</v>
      </c>
      <c r="O191" s="44">
        <v>2.3E-2</v>
      </c>
      <c r="P191" s="45">
        <v>2.86</v>
      </c>
      <c r="Q191" s="46">
        <v>0.3</v>
      </c>
      <c r="R191" s="58">
        <f t="shared" ref="R191:R192" si="18">M191-(N191+O191)</f>
        <v>0.17799999999999994</v>
      </c>
      <c r="S191" s="122">
        <v>1.1297297297297277</v>
      </c>
      <c r="T191" s="46">
        <v>0.30198000000000003</v>
      </c>
      <c r="U191" s="46">
        <v>3.431E-2</v>
      </c>
      <c r="V191" s="113">
        <v>2.9000000000000001E-2</v>
      </c>
      <c r="W191" s="113">
        <v>4.0000000000000001E-3</v>
      </c>
      <c r="X191" s="113">
        <v>2E-3</v>
      </c>
      <c r="Y191" s="113">
        <v>2E-3</v>
      </c>
      <c r="Z191" s="113">
        <v>1E-3</v>
      </c>
      <c r="AA191" s="77"/>
    </row>
    <row r="192" spans="1:27" ht="14.4" x14ac:dyDescent="0.3">
      <c r="A192" s="109">
        <v>43705</v>
      </c>
      <c r="B192" s="110" t="s">
        <v>158</v>
      </c>
      <c r="C192" s="110">
        <v>0.37291666666666667</v>
      </c>
      <c r="D192" s="58">
        <v>66.2</v>
      </c>
      <c r="E192" s="74">
        <v>46.6</v>
      </c>
      <c r="F192" s="58">
        <v>4.3099999999999996</v>
      </c>
      <c r="G192" s="74">
        <v>145</v>
      </c>
      <c r="H192" s="58">
        <v>7.14</v>
      </c>
      <c r="I192" s="13"/>
      <c r="J192" s="111">
        <v>41.605505999999998</v>
      </c>
      <c r="K192" s="111">
        <v>-70.522893999999994</v>
      </c>
      <c r="L192" s="46">
        <v>1.69</v>
      </c>
      <c r="M192" s="45">
        <v>0.84</v>
      </c>
      <c r="N192" s="44">
        <v>0.75</v>
      </c>
      <c r="O192" s="44">
        <v>3.2000000000000001E-2</v>
      </c>
      <c r="P192" s="45">
        <v>2.37</v>
      </c>
      <c r="Q192" s="46">
        <v>0.6</v>
      </c>
      <c r="R192" s="58">
        <f t="shared" si="18"/>
        <v>5.799999999999994E-2</v>
      </c>
      <c r="S192" s="122">
        <v>1.4117647058823395</v>
      </c>
      <c r="T192" s="46">
        <v>0.49671999999999999</v>
      </c>
      <c r="U192" s="46">
        <v>5.7889999999999997E-2</v>
      </c>
      <c r="V192" s="113">
        <v>2.9000000000000001E-2</v>
      </c>
      <c r="W192" s="113">
        <v>5.0000000000000001E-3</v>
      </c>
      <c r="X192" s="113">
        <v>3.0000000000000001E-3</v>
      </c>
      <c r="Y192" s="113">
        <v>2E-3</v>
      </c>
      <c r="Z192" s="113">
        <v>2E-3</v>
      </c>
      <c r="AA192" s="77"/>
    </row>
    <row r="193" spans="1:27" ht="14.4" x14ac:dyDescent="0.3">
      <c r="A193" s="109">
        <v>43705</v>
      </c>
      <c r="B193" s="110" t="s">
        <v>159</v>
      </c>
      <c r="C193" s="110">
        <v>0.37847222222222221</v>
      </c>
      <c r="D193" s="58">
        <v>60.26</v>
      </c>
      <c r="E193" s="74">
        <v>65.7</v>
      </c>
      <c r="F193" s="58">
        <v>6.53</v>
      </c>
      <c r="G193" s="74">
        <v>182.8</v>
      </c>
      <c r="H193" s="58">
        <v>5.53</v>
      </c>
      <c r="I193" s="13"/>
      <c r="J193" s="111">
        <v>41.605535000000003</v>
      </c>
      <c r="K193" s="111">
        <v>-70.522666000000001</v>
      </c>
      <c r="L193" s="46">
        <v>1.37</v>
      </c>
      <c r="M193" s="45">
        <v>2.38</v>
      </c>
      <c r="N193" s="44">
        <v>2.4929999999999999</v>
      </c>
      <c r="O193" s="44">
        <v>4.4999999999999998E-2</v>
      </c>
      <c r="P193" s="45">
        <v>1.3</v>
      </c>
      <c r="Q193" s="46">
        <v>0.3</v>
      </c>
      <c r="R193" s="77">
        <v>0</v>
      </c>
      <c r="S193" s="122">
        <v>1.2177215189873458</v>
      </c>
      <c r="T193" s="46">
        <v>0.40761999999999998</v>
      </c>
      <c r="U193" s="46">
        <v>5.2659999999999998E-2</v>
      </c>
      <c r="V193" s="113">
        <v>1.9E-2</v>
      </c>
      <c r="W193" s="113">
        <v>1E-3</v>
      </c>
      <c r="X193" s="113">
        <v>1E-3</v>
      </c>
      <c r="Y193" s="113">
        <v>0</v>
      </c>
      <c r="Z193" s="113">
        <v>0</v>
      </c>
      <c r="AA193" s="77"/>
    </row>
    <row r="194" spans="1:27" ht="14.4" x14ac:dyDescent="0.3">
      <c r="A194" s="109">
        <v>43705</v>
      </c>
      <c r="B194" s="110" t="s">
        <v>160</v>
      </c>
      <c r="C194" s="110">
        <v>0.38124999999999998</v>
      </c>
      <c r="D194" s="58">
        <v>61.88</v>
      </c>
      <c r="E194" s="74">
        <v>61.5</v>
      </c>
      <c r="F194" s="58">
        <v>6</v>
      </c>
      <c r="G194" s="74">
        <v>162.80000000000001</v>
      </c>
      <c r="H194" s="58">
        <v>5.36</v>
      </c>
      <c r="I194" s="13"/>
      <c r="J194" s="111">
        <v>41.604920999999997</v>
      </c>
      <c r="K194" s="111">
        <v>-70.523065000000003</v>
      </c>
      <c r="L194" s="46">
        <v>1.41</v>
      </c>
      <c r="M194" s="45">
        <v>1.32</v>
      </c>
      <c r="N194" s="44">
        <v>1.351</v>
      </c>
      <c r="O194" s="44">
        <v>3.2000000000000001E-2</v>
      </c>
      <c r="P194" s="45">
        <v>1.51</v>
      </c>
      <c r="Q194" s="46">
        <v>0.44</v>
      </c>
      <c r="R194" s="77">
        <v>0</v>
      </c>
      <c r="S194" s="122">
        <v>1.1627118644067918</v>
      </c>
      <c r="T194" s="46">
        <v>0.43008000000000002</v>
      </c>
      <c r="U194" s="46">
        <v>4.6149999999999997E-2</v>
      </c>
      <c r="V194" s="113">
        <v>2.5000000000000001E-2</v>
      </c>
      <c r="W194" s="113">
        <v>3.0000000000000001E-3</v>
      </c>
      <c r="X194" s="113">
        <v>2E-3</v>
      </c>
      <c r="Y194" s="113">
        <v>1E-3</v>
      </c>
      <c r="Z194" s="113">
        <v>1E-3</v>
      </c>
      <c r="AA194" s="77"/>
    </row>
    <row r="195" spans="1:27" ht="14.4" x14ac:dyDescent="0.3">
      <c r="A195" s="109">
        <v>43705</v>
      </c>
      <c r="B195" s="110" t="s">
        <v>161</v>
      </c>
      <c r="C195" s="110">
        <v>0.39583333333333331</v>
      </c>
      <c r="D195" s="58">
        <v>58.28</v>
      </c>
      <c r="E195" s="74">
        <v>71.2</v>
      </c>
      <c r="F195" s="58">
        <v>7.25</v>
      </c>
      <c r="G195" s="74">
        <v>171</v>
      </c>
      <c r="H195" s="58">
        <v>5.69</v>
      </c>
      <c r="I195" s="13"/>
      <c r="J195" s="111">
        <v>41.600113999999998</v>
      </c>
      <c r="K195" s="111">
        <v>-70.525084000000007</v>
      </c>
      <c r="L195" s="46">
        <v>1.3</v>
      </c>
      <c r="M195" s="45">
        <v>1.8</v>
      </c>
      <c r="N195" s="44">
        <v>1.899</v>
      </c>
      <c r="O195" s="44">
        <v>2.1999999999999999E-2</v>
      </c>
      <c r="P195" s="45">
        <v>1.7</v>
      </c>
      <c r="Q195" s="46">
        <v>0.32</v>
      </c>
      <c r="R195" s="77">
        <v>0</v>
      </c>
      <c r="S195" s="122">
        <v>0.92857142857143959</v>
      </c>
      <c r="T195" s="46">
        <v>0.29452</v>
      </c>
      <c r="U195" s="46">
        <v>3.2960000000000003E-2</v>
      </c>
      <c r="V195" s="113">
        <v>2.9000000000000001E-2</v>
      </c>
      <c r="W195" s="113">
        <v>5.0000000000000001E-3</v>
      </c>
      <c r="X195" s="113">
        <v>3.0000000000000001E-3</v>
      </c>
      <c r="Y195" s="113">
        <v>2E-3</v>
      </c>
      <c r="Z195" s="113">
        <v>1E-3</v>
      </c>
      <c r="AA195" s="77"/>
    </row>
    <row r="196" spans="1:27" ht="14.4" x14ac:dyDescent="0.3">
      <c r="A196" s="109">
        <v>43705</v>
      </c>
      <c r="B196" s="110" t="s">
        <v>162</v>
      </c>
      <c r="C196" s="110">
        <v>0.40694444444444444</v>
      </c>
      <c r="D196" s="58">
        <v>58.82</v>
      </c>
      <c r="E196" s="74">
        <v>62.9</v>
      </c>
      <c r="F196" s="58">
        <v>6.31</v>
      </c>
      <c r="G196" s="74">
        <v>152.4</v>
      </c>
      <c r="H196" s="58">
        <v>5.35</v>
      </c>
      <c r="I196" s="13"/>
      <c r="J196" s="111">
        <v>41.597726999999999</v>
      </c>
      <c r="K196" s="111">
        <v>-70.525019</v>
      </c>
      <c r="L196" s="46">
        <v>1.4</v>
      </c>
      <c r="M196" s="45">
        <v>1.44</v>
      </c>
      <c r="N196" s="44">
        <v>1.494</v>
      </c>
      <c r="O196" s="44">
        <v>2.7E-2</v>
      </c>
      <c r="P196" s="45">
        <v>2.99</v>
      </c>
      <c r="Q196" s="46">
        <v>0.59</v>
      </c>
      <c r="R196" s="77">
        <v>0</v>
      </c>
      <c r="S196" s="122">
        <v>0.65161290322581589</v>
      </c>
      <c r="T196" s="46">
        <v>0.24811</v>
      </c>
      <c r="U196" s="46">
        <v>3.109E-2</v>
      </c>
      <c r="V196" s="113">
        <v>4.2000000000000003E-2</v>
      </c>
      <c r="W196" s="113">
        <v>8.0000000000000002E-3</v>
      </c>
      <c r="X196" s="113">
        <v>5.0000000000000001E-3</v>
      </c>
      <c r="Y196" s="113">
        <v>4.0000000000000001E-3</v>
      </c>
      <c r="Z196" s="113">
        <v>3.0000000000000001E-3</v>
      </c>
      <c r="AA196" s="77"/>
    </row>
    <row r="197" spans="1:27" ht="14.4" x14ac:dyDescent="0.3">
      <c r="A197" s="109">
        <v>43705</v>
      </c>
      <c r="B197" s="110" t="s">
        <v>163</v>
      </c>
      <c r="C197" s="110">
        <v>0.41458333333333336</v>
      </c>
      <c r="D197" s="58">
        <v>58.1</v>
      </c>
      <c r="E197" s="74">
        <v>77</v>
      </c>
      <c r="F197" s="58">
        <v>7.86</v>
      </c>
      <c r="G197" s="74">
        <v>149.9</v>
      </c>
      <c r="H197" s="58">
        <v>5.49</v>
      </c>
      <c r="I197" s="13"/>
      <c r="J197" s="111">
        <v>41.596144000000002</v>
      </c>
      <c r="K197" s="111">
        <v>-70.525194999999997</v>
      </c>
      <c r="L197" s="46">
        <v>1.41</v>
      </c>
      <c r="M197" s="45">
        <v>1.55</v>
      </c>
      <c r="N197" s="44">
        <v>1.542</v>
      </c>
      <c r="O197" s="44">
        <v>2.5000000000000001E-2</v>
      </c>
      <c r="P197" s="45">
        <v>3.01</v>
      </c>
      <c r="Q197" s="46">
        <v>0.64</v>
      </c>
      <c r="R197" s="77">
        <v>0</v>
      </c>
      <c r="S197" s="122">
        <v>0.76800000000000068</v>
      </c>
      <c r="T197" s="46">
        <v>0.27006999999999998</v>
      </c>
      <c r="U197" s="46">
        <v>3.8219999999999997E-2</v>
      </c>
      <c r="V197" s="113">
        <v>4.3999999999999997E-2</v>
      </c>
      <c r="W197" s="113">
        <v>8.9999999999999993E-3</v>
      </c>
      <c r="X197" s="113">
        <v>5.0000000000000001E-3</v>
      </c>
      <c r="Y197" s="113">
        <v>4.0000000000000001E-3</v>
      </c>
      <c r="Z197" s="113">
        <v>3.0000000000000001E-3</v>
      </c>
      <c r="AA197" s="77"/>
    </row>
    <row r="198" spans="1:27" ht="14.4" x14ac:dyDescent="0.3">
      <c r="A198" s="109">
        <v>43705</v>
      </c>
      <c r="B198" s="110" t="s">
        <v>164</v>
      </c>
      <c r="C198" s="110">
        <v>0.42152777777777778</v>
      </c>
      <c r="D198" s="58">
        <v>60.44</v>
      </c>
      <c r="E198" s="74">
        <v>70</v>
      </c>
      <c r="F198" s="58">
        <v>6.94</v>
      </c>
      <c r="G198" s="74">
        <v>147.19999999999999</v>
      </c>
      <c r="H198" s="58">
        <v>5.54</v>
      </c>
      <c r="I198" s="13"/>
      <c r="J198" s="111">
        <v>41.591911000000003</v>
      </c>
      <c r="K198" s="111">
        <v>-70.524642</v>
      </c>
      <c r="L198" s="46">
        <v>1.7</v>
      </c>
      <c r="M198" s="45">
        <v>1.23</v>
      </c>
      <c r="N198" s="44">
        <v>1.218</v>
      </c>
      <c r="O198" s="44">
        <v>5.6000000000000001E-2</v>
      </c>
      <c r="P198" s="45">
        <v>3.14</v>
      </c>
      <c r="Q198" s="46">
        <v>0.78</v>
      </c>
      <c r="R198" s="77">
        <v>0</v>
      </c>
      <c r="S198" s="122">
        <v>1.0438356164383569</v>
      </c>
      <c r="T198" s="46">
        <v>0.34353</v>
      </c>
      <c r="U198" s="46">
        <v>2.4559999999999998E-2</v>
      </c>
      <c r="V198" s="113">
        <v>5.7000000000000002E-2</v>
      </c>
      <c r="W198" s="113">
        <v>1.2999999999999999E-2</v>
      </c>
      <c r="X198" s="113">
        <v>8.0000000000000002E-3</v>
      </c>
      <c r="Y198" s="113">
        <v>7.0000000000000001E-3</v>
      </c>
      <c r="Z198" s="113">
        <v>5.0000000000000001E-3</v>
      </c>
      <c r="AA198" s="77"/>
    </row>
    <row r="199" spans="1:27" ht="14.4" x14ac:dyDescent="0.3">
      <c r="A199" s="109">
        <v>43705</v>
      </c>
      <c r="B199" s="110" t="s">
        <v>165</v>
      </c>
      <c r="C199" s="110">
        <v>0.42916666666666664</v>
      </c>
      <c r="D199" s="58">
        <v>57.379999999999995</v>
      </c>
      <c r="E199" s="74">
        <v>75.2</v>
      </c>
      <c r="F199" s="58">
        <v>7.73</v>
      </c>
      <c r="G199" s="74">
        <v>81.5</v>
      </c>
      <c r="H199" s="58">
        <v>5.75</v>
      </c>
      <c r="I199" s="13"/>
      <c r="J199" s="111">
        <v>41.589210000000001</v>
      </c>
      <c r="K199" s="111">
        <v>-70.525225000000006</v>
      </c>
      <c r="L199" s="46">
        <v>1.24</v>
      </c>
      <c r="M199" s="45">
        <v>0.91</v>
      </c>
      <c r="N199" s="44">
        <v>0.90300000000000002</v>
      </c>
      <c r="O199" s="44">
        <v>4.9000000000000002E-2</v>
      </c>
      <c r="P199" s="45">
        <v>16.8</v>
      </c>
      <c r="Q199" s="46">
        <v>2.11</v>
      </c>
      <c r="R199" s="77">
        <v>0</v>
      </c>
      <c r="S199" s="122">
        <v>0.53725490196078618</v>
      </c>
      <c r="T199" s="46">
        <v>0.23566999999999999</v>
      </c>
      <c r="U199" s="46">
        <v>3.7470000000000003E-2</v>
      </c>
      <c r="V199" s="113">
        <v>3.5000000000000003E-2</v>
      </c>
      <c r="W199" s="113">
        <v>8.0000000000000002E-3</v>
      </c>
      <c r="X199" s="113">
        <v>5.0000000000000001E-3</v>
      </c>
      <c r="Y199" s="113">
        <v>4.0000000000000001E-3</v>
      </c>
      <c r="Z199" s="113">
        <v>3.0000000000000001E-3</v>
      </c>
      <c r="AA199" s="77"/>
    </row>
    <row r="200" spans="1:27" ht="14.4" x14ac:dyDescent="0.3">
      <c r="A200" s="109">
        <v>43712</v>
      </c>
      <c r="B200" s="110" t="s">
        <v>157</v>
      </c>
      <c r="C200" s="110">
        <v>0.37986111111111109</v>
      </c>
      <c r="D200" s="58">
        <v>69</v>
      </c>
      <c r="E200" s="74">
        <v>85.1</v>
      </c>
      <c r="F200" s="58">
        <v>7.66</v>
      </c>
      <c r="G200" s="74">
        <v>117.4</v>
      </c>
      <c r="H200" s="58">
        <v>7.48</v>
      </c>
      <c r="I200" s="13"/>
      <c r="J200" s="111">
        <v>41.607222</v>
      </c>
      <c r="K200" s="111">
        <v>-70.522751999999997</v>
      </c>
      <c r="L200" s="46">
        <v>2.4900000000000002</v>
      </c>
      <c r="M200" s="45">
        <v>0.48</v>
      </c>
      <c r="N200" s="44">
        <v>0.27400000000000002</v>
      </c>
      <c r="O200" s="44">
        <v>2.5999999999999999E-2</v>
      </c>
      <c r="P200" s="45">
        <v>3.32</v>
      </c>
      <c r="Q200" s="46">
        <v>0.3</v>
      </c>
      <c r="R200" s="58">
        <f t="shared" ref="R200:R201" si="19">M200-(N200+O200)</f>
        <v>0.17999999999999994</v>
      </c>
      <c r="S200" s="112">
        <v>0.65251396648045046</v>
      </c>
      <c r="T200" s="46">
        <v>0.23255999999999999</v>
      </c>
      <c r="U200" s="46">
        <v>3.7879999999999997E-2</v>
      </c>
      <c r="V200" s="113">
        <v>3.1E-2</v>
      </c>
      <c r="W200" s="113">
        <v>4.0000000000000001E-3</v>
      </c>
      <c r="X200" s="113">
        <v>3.0000000000000001E-3</v>
      </c>
      <c r="Y200" s="113">
        <v>2E-3</v>
      </c>
      <c r="Z200" s="113">
        <v>2E-3</v>
      </c>
      <c r="AA200" s="77"/>
    </row>
    <row r="201" spans="1:27" ht="14.4" x14ac:dyDescent="0.3">
      <c r="A201" s="109">
        <v>43712</v>
      </c>
      <c r="B201" s="110" t="s">
        <v>158</v>
      </c>
      <c r="C201" s="110">
        <v>0.38819444444444445</v>
      </c>
      <c r="D201" s="58">
        <v>64.7</v>
      </c>
      <c r="E201" s="74">
        <v>52.5</v>
      </c>
      <c r="F201" s="58">
        <v>4.96</v>
      </c>
      <c r="G201" s="74">
        <v>136</v>
      </c>
      <c r="H201" s="58">
        <v>5.6</v>
      </c>
      <c r="I201" s="13"/>
      <c r="J201" s="111">
        <v>41.605505999999998</v>
      </c>
      <c r="K201" s="111">
        <v>-70.522893999999994</v>
      </c>
      <c r="L201" s="46">
        <v>1.89</v>
      </c>
      <c r="M201" s="45">
        <v>0.7</v>
      </c>
      <c r="N201" s="44">
        <v>0.63500000000000001</v>
      </c>
      <c r="O201" s="44">
        <v>3.2000000000000001E-2</v>
      </c>
      <c r="P201" s="45">
        <v>3.18</v>
      </c>
      <c r="Q201" s="46">
        <v>0.45</v>
      </c>
      <c r="R201" s="58">
        <f t="shared" si="19"/>
        <v>3.2999999999999918E-2</v>
      </c>
      <c r="S201" s="112">
        <v>3.7014925373134173</v>
      </c>
      <c r="T201" s="46">
        <v>0.46844999999999998</v>
      </c>
      <c r="U201" s="46">
        <v>9.9949999999999997E-2</v>
      </c>
      <c r="V201" s="113">
        <v>3.4000000000000002E-2</v>
      </c>
      <c r="W201" s="113">
        <v>6.0000000000000001E-3</v>
      </c>
      <c r="X201" s="113">
        <v>3.0000000000000001E-3</v>
      </c>
      <c r="Y201" s="113">
        <v>3.0000000000000001E-3</v>
      </c>
      <c r="Z201" s="113">
        <v>2E-3</v>
      </c>
      <c r="AA201" s="77"/>
    </row>
    <row r="202" spans="1:27" ht="14.4" x14ac:dyDescent="0.3">
      <c r="A202" s="109">
        <v>43712</v>
      </c>
      <c r="B202" s="110" t="s">
        <v>159</v>
      </c>
      <c r="C202" s="110">
        <v>0.39166666666666666</v>
      </c>
      <c r="D202" s="58">
        <v>61.2</v>
      </c>
      <c r="E202" s="74">
        <v>63.1</v>
      </c>
      <c r="F202" s="58">
        <v>6.2</v>
      </c>
      <c r="G202" s="74">
        <v>168.9</v>
      </c>
      <c r="H202" s="58">
        <v>4.67</v>
      </c>
      <c r="I202" s="13"/>
      <c r="J202" s="111">
        <v>41.605535000000003</v>
      </c>
      <c r="K202" s="111">
        <v>-70.522666000000001</v>
      </c>
      <c r="L202" s="46">
        <v>1.55</v>
      </c>
      <c r="M202" s="45">
        <v>2.27</v>
      </c>
      <c r="N202" s="44">
        <v>2.3260000000000001</v>
      </c>
      <c r="O202" s="44">
        <v>4.9000000000000002E-2</v>
      </c>
      <c r="P202" s="45">
        <v>1.96</v>
      </c>
      <c r="Q202" s="46">
        <v>0.35</v>
      </c>
      <c r="R202" s="77">
        <v>0</v>
      </c>
      <c r="S202" s="112">
        <v>0.87058823529413665</v>
      </c>
      <c r="T202" s="46">
        <v>0.38079000000000002</v>
      </c>
      <c r="U202" s="46">
        <v>3.755E-2</v>
      </c>
      <c r="V202" s="113">
        <v>2.1999999999999999E-2</v>
      </c>
      <c r="W202" s="113">
        <v>2E-3</v>
      </c>
      <c r="X202" s="113">
        <v>1E-3</v>
      </c>
      <c r="Y202" s="113">
        <v>1E-3</v>
      </c>
      <c r="Z202" s="113">
        <v>1E-3</v>
      </c>
      <c r="AA202" s="77"/>
    </row>
    <row r="203" spans="1:27" ht="14.4" x14ac:dyDescent="0.3">
      <c r="A203" s="109">
        <v>43712</v>
      </c>
      <c r="B203" s="110" t="s">
        <v>160</v>
      </c>
      <c r="C203" s="110">
        <v>0.39513888888888887</v>
      </c>
      <c r="D203" s="58">
        <v>63.5</v>
      </c>
      <c r="E203" s="74">
        <v>63.5</v>
      </c>
      <c r="F203" s="58">
        <v>5.93</v>
      </c>
      <c r="G203" s="74">
        <v>144.69999999999999</v>
      </c>
      <c r="H203" s="58">
        <v>4.95</v>
      </c>
      <c r="I203" s="13"/>
      <c r="J203" s="111">
        <v>41.604920999999997</v>
      </c>
      <c r="K203" s="111">
        <v>-70.523065000000003</v>
      </c>
      <c r="L203" s="46">
        <v>1.66</v>
      </c>
      <c r="M203" s="45">
        <v>1.1299999999999999</v>
      </c>
      <c r="N203" s="44">
        <v>1.109</v>
      </c>
      <c r="O203" s="44">
        <v>3.9E-2</v>
      </c>
      <c r="P203" s="45">
        <v>2.99</v>
      </c>
      <c r="Q203" s="46">
        <v>0.41</v>
      </c>
      <c r="R203" s="77">
        <v>0</v>
      </c>
      <c r="S203" s="112">
        <v>1.8067796610169533</v>
      </c>
      <c r="T203" s="46">
        <v>0.49045</v>
      </c>
      <c r="U203" s="46">
        <v>5.9040000000000002E-2</v>
      </c>
      <c r="V203" s="113">
        <v>0.03</v>
      </c>
      <c r="W203" s="113">
        <v>4.0000000000000001E-3</v>
      </c>
      <c r="X203" s="113">
        <v>2E-3</v>
      </c>
      <c r="Y203" s="113">
        <v>2E-3</v>
      </c>
      <c r="Z203" s="113">
        <v>2E-3</v>
      </c>
      <c r="AA203" s="77"/>
    </row>
    <row r="204" spans="1:27" ht="14.4" x14ac:dyDescent="0.3">
      <c r="A204" s="109">
        <v>43712</v>
      </c>
      <c r="B204" s="110" t="s">
        <v>161</v>
      </c>
      <c r="C204" s="110">
        <v>0.41319444444444442</v>
      </c>
      <c r="D204" s="58">
        <v>59.8</v>
      </c>
      <c r="E204" s="74">
        <v>59.8</v>
      </c>
      <c r="F204" s="58">
        <v>7.78</v>
      </c>
      <c r="G204" s="74">
        <v>159.69999999999999</v>
      </c>
      <c r="H204" s="58">
        <v>5.35</v>
      </c>
      <c r="I204" s="13"/>
      <c r="J204" s="111">
        <v>41.600113999999998</v>
      </c>
      <c r="K204" s="111">
        <v>-70.525084000000007</v>
      </c>
      <c r="L204" s="46">
        <v>1.48</v>
      </c>
      <c r="M204" s="45">
        <v>1.73</v>
      </c>
      <c r="N204" s="44">
        <v>1.778</v>
      </c>
      <c r="O204" s="44">
        <v>2.5000000000000001E-2</v>
      </c>
      <c r="P204" s="45">
        <v>2.94</v>
      </c>
      <c r="Q204" s="46">
        <v>0.31</v>
      </c>
      <c r="R204" s="77">
        <v>0</v>
      </c>
      <c r="S204" s="112">
        <v>2.4292682926829148</v>
      </c>
      <c r="T204" s="46">
        <v>0.77556000000000003</v>
      </c>
      <c r="U204" s="46">
        <v>6.3100000000000003E-2</v>
      </c>
      <c r="V204" s="113">
        <v>3.4000000000000002E-2</v>
      </c>
      <c r="W204" s="113">
        <v>6.0000000000000001E-3</v>
      </c>
      <c r="X204" s="113">
        <v>4.0000000000000001E-3</v>
      </c>
      <c r="Y204" s="113">
        <v>4.0000000000000001E-3</v>
      </c>
      <c r="Z204" s="113">
        <v>3.0000000000000001E-3</v>
      </c>
      <c r="AA204" s="77"/>
    </row>
    <row r="205" spans="1:27" ht="14.4" x14ac:dyDescent="0.3">
      <c r="A205" s="109">
        <v>43712</v>
      </c>
      <c r="B205" s="110" t="s">
        <v>162</v>
      </c>
      <c r="C205" s="110">
        <v>0.42569444444444443</v>
      </c>
      <c r="D205" s="58">
        <v>59.9</v>
      </c>
      <c r="E205" s="74">
        <v>59.9</v>
      </c>
      <c r="F205" s="58">
        <v>6.51</v>
      </c>
      <c r="G205" s="74">
        <v>140.6</v>
      </c>
      <c r="H205" s="58">
        <v>5.17</v>
      </c>
      <c r="I205" s="13"/>
      <c r="J205" s="111">
        <v>41.597726999999999</v>
      </c>
      <c r="K205" s="111">
        <v>-70.525019</v>
      </c>
      <c r="L205" s="46">
        <v>1.58</v>
      </c>
      <c r="M205" s="45">
        <v>1.38</v>
      </c>
      <c r="N205" s="44">
        <v>1.3859999999999999</v>
      </c>
      <c r="O205" s="44">
        <v>2.4E-2</v>
      </c>
      <c r="P205" s="45">
        <v>4.54</v>
      </c>
      <c r="Q205" s="46">
        <v>0.69</v>
      </c>
      <c r="R205" s="77">
        <v>0</v>
      </c>
      <c r="S205" s="112">
        <v>0.33714285714284281</v>
      </c>
      <c r="T205" s="46">
        <v>0.31372</v>
      </c>
      <c r="U205" s="46">
        <v>6.547E-2</v>
      </c>
      <c r="V205" s="113">
        <v>0.05</v>
      </c>
      <c r="W205" s="113">
        <v>0.01</v>
      </c>
      <c r="X205" s="113">
        <v>6.0000000000000001E-3</v>
      </c>
      <c r="Y205" s="113">
        <v>5.0000000000000001E-3</v>
      </c>
      <c r="Z205" s="113">
        <v>4.0000000000000001E-3</v>
      </c>
      <c r="AA205" s="77"/>
    </row>
    <row r="206" spans="1:27" ht="14.4" x14ac:dyDescent="0.3">
      <c r="A206" s="109">
        <v>43712</v>
      </c>
      <c r="B206" s="110" t="s">
        <v>163</v>
      </c>
      <c r="C206" s="110">
        <v>0.43402777777777779</v>
      </c>
      <c r="D206" s="58">
        <v>59</v>
      </c>
      <c r="E206" s="74">
        <v>59</v>
      </c>
      <c r="F206" s="58">
        <v>6.7</v>
      </c>
      <c r="G206" s="74">
        <v>139.69999999999999</v>
      </c>
      <c r="H206" s="58">
        <v>5.14</v>
      </c>
      <c r="I206" s="13"/>
      <c r="J206" s="111">
        <v>41.596144000000002</v>
      </c>
      <c r="K206" s="111">
        <v>-70.525194999999997</v>
      </c>
      <c r="L206" s="46">
        <v>1.91</v>
      </c>
      <c r="M206" s="45">
        <v>1.52</v>
      </c>
      <c r="N206" s="44">
        <v>1.456</v>
      </c>
      <c r="O206" s="44">
        <v>2.3E-2</v>
      </c>
      <c r="P206" s="45">
        <v>4.47</v>
      </c>
      <c r="Q206" s="46">
        <v>0.59</v>
      </c>
      <c r="R206" s="58">
        <f t="shared" ref="R206:R207" si="20">M206-(N206+O206)</f>
        <v>4.1000000000000147E-2</v>
      </c>
      <c r="S206" s="112">
        <v>0.70512820512821972</v>
      </c>
      <c r="T206" s="46">
        <v>0.29296</v>
      </c>
      <c r="U206" s="46">
        <v>3.7069999999999999E-2</v>
      </c>
      <c r="V206" s="113">
        <v>5.2999999999999999E-2</v>
      </c>
      <c r="W206" s="113">
        <v>0.01</v>
      </c>
      <c r="X206" s="113">
        <v>6.0000000000000001E-3</v>
      </c>
      <c r="Y206" s="113">
        <v>5.0000000000000001E-3</v>
      </c>
      <c r="Z206" s="113">
        <v>4.0000000000000001E-3</v>
      </c>
      <c r="AA206" s="77"/>
    </row>
    <row r="207" spans="1:27" ht="14.4" x14ac:dyDescent="0.3">
      <c r="A207" s="109">
        <v>43712</v>
      </c>
      <c r="B207" s="110" t="s">
        <v>164</v>
      </c>
      <c r="C207" s="110">
        <v>0.44444444444444442</v>
      </c>
      <c r="D207" s="58">
        <v>63.5</v>
      </c>
      <c r="E207" s="74">
        <v>63.5</v>
      </c>
      <c r="F207" s="58">
        <v>5.81</v>
      </c>
      <c r="G207" s="74">
        <v>137.1</v>
      </c>
      <c r="H207" s="58">
        <v>5.34</v>
      </c>
      <c r="I207" s="13"/>
      <c r="J207" s="111">
        <v>41.591911000000003</v>
      </c>
      <c r="K207" s="111">
        <v>-70.524642</v>
      </c>
      <c r="L207" s="46">
        <v>2.2400000000000002</v>
      </c>
      <c r="M207" s="45">
        <v>1.18</v>
      </c>
      <c r="N207" s="44">
        <v>1.0529999999999999</v>
      </c>
      <c r="O207" s="44">
        <v>7.2999999999999995E-2</v>
      </c>
      <c r="P207" s="45">
        <v>4.5</v>
      </c>
      <c r="Q207" s="46">
        <v>0.85</v>
      </c>
      <c r="R207" s="58">
        <f t="shared" si="20"/>
        <v>5.4000000000000048E-2</v>
      </c>
      <c r="S207" s="112">
        <v>1</v>
      </c>
      <c r="T207" s="46">
        <v>0.33648</v>
      </c>
      <c r="U207" s="46">
        <v>4.1919999999999999E-2</v>
      </c>
      <c r="V207" s="113">
        <v>7.0000000000000007E-2</v>
      </c>
      <c r="W207" s="113">
        <v>1.4E-2</v>
      </c>
      <c r="X207" s="113">
        <v>8.0000000000000002E-3</v>
      </c>
      <c r="Y207" s="113">
        <v>8.0000000000000002E-3</v>
      </c>
      <c r="Z207" s="113">
        <v>6.0000000000000001E-3</v>
      </c>
      <c r="AA207" s="77"/>
    </row>
    <row r="208" spans="1:27" ht="14.4" x14ac:dyDescent="0.3">
      <c r="A208" s="109">
        <v>43712</v>
      </c>
      <c r="B208" s="110" t="s">
        <v>165</v>
      </c>
      <c r="C208" s="110">
        <v>0.4548611111111111</v>
      </c>
      <c r="D208" s="58">
        <v>58.9</v>
      </c>
      <c r="E208" s="74">
        <v>58.9</v>
      </c>
      <c r="F208" s="58">
        <v>7.16</v>
      </c>
      <c r="G208" s="74">
        <v>122.7</v>
      </c>
      <c r="H208" s="58">
        <v>5.73</v>
      </c>
      <c r="I208" s="13"/>
      <c r="J208" s="111">
        <v>41.589210000000001</v>
      </c>
      <c r="K208" s="111">
        <v>-70.525225000000006</v>
      </c>
      <c r="L208" s="46">
        <v>1.54</v>
      </c>
      <c r="M208" s="45">
        <v>0.85</v>
      </c>
      <c r="N208" s="44">
        <v>0.82699999999999996</v>
      </c>
      <c r="O208" s="44">
        <v>5.8000000000000003E-2</v>
      </c>
      <c r="P208" s="45">
        <v>17.53</v>
      </c>
      <c r="Q208" s="46">
        <v>2.2000000000000002</v>
      </c>
      <c r="R208" s="77">
        <v>0</v>
      </c>
      <c r="S208" s="112">
        <v>0.91964285714284544</v>
      </c>
      <c r="T208" s="46">
        <v>0.29547000000000001</v>
      </c>
      <c r="U208" s="46">
        <v>2.2800000000000001E-2</v>
      </c>
      <c r="V208" s="113">
        <v>4.2000000000000003E-2</v>
      </c>
      <c r="W208" s="113">
        <v>8.0000000000000002E-3</v>
      </c>
      <c r="X208" s="113">
        <v>5.0000000000000001E-3</v>
      </c>
      <c r="Y208" s="113">
        <v>4.0000000000000001E-3</v>
      </c>
      <c r="Z208" s="113">
        <v>3.0000000000000001E-3</v>
      </c>
      <c r="AA208" s="77"/>
    </row>
    <row r="209" spans="1:27" ht="14.4" x14ac:dyDescent="0.3">
      <c r="A209" s="109">
        <v>43719</v>
      </c>
      <c r="B209" s="110" t="s">
        <v>157</v>
      </c>
      <c r="C209" s="110">
        <v>0.37708333333333333</v>
      </c>
      <c r="D209" s="58">
        <v>67.7</v>
      </c>
      <c r="E209" s="74">
        <v>86</v>
      </c>
      <c r="F209" s="58">
        <v>7.85</v>
      </c>
      <c r="G209" s="74">
        <v>117.8</v>
      </c>
      <c r="H209" s="58">
        <v>7.48</v>
      </c>
      <c r="I209" s="13"/>
      <c r="J209" s="111">
        <v>41.607222</v>
      </c>
      <c r="K209" s="111">
        <v>-70.522751999999997</v>
      </c>
      <c r="L209" s="46">
        <v>2.31</v>
      </c>
      <c r="M209" s="45">
        <v>0.46</v>
      </c>
      <c r="N209" s="44">
        <v>0.27400000000000002</v>
      </c>
      <c r="O209" s="44">
        <v>1.6E-2</v>
      </c>
      <c r="P209" s="45">
        <v>3.89</v>
      </c>
      <c r="Q209" s="46">
        <v>0.3</v>
      </c>
      <c r="R209" s="58">
        <f t="shared" ref="R209:R210" si="21">M209-(N209+O209)</f>
        <v>0.16999999999999998</v>
      </c>
      <c r="S209" s="112">
        <v>0.65857142857142648</v>
      </c>
      <c r="T209" s="77"/>
      <c r="U209" s="77"/>
      <c r="V209" s="113">
        <v>3.1E-2</v>
      </c>
      <c r="W209" s="113">
        <v>5.0000000000000001E-3</v>
      </c>
      <c r="X209" s="113">
        <v>3.0000000000000001E-3</v>
      </c>
      <c r="Y209" s="113">
        <v>3.0000000000000001E-3</v>
      </c>
      <c r="Z209" s="113">
        <v>2E-3</v>
      </c>
      <c r="AA209" s="77"/>
    </row>
    <row r="210" spans="1:27" ht="14.4" x14ac:dyDescent="0.3">
      <c r="A210" s="109">
        <v>43719</v>
      </c>
      <c r="B210" s="110" t="s">
        <v>158</v>
      </c>
      <c r="C210" s="110">
        <v>0.38263888888888886</v>
      </c>
      <c r="D210" s="58">
        <v>64.2</v>
      </c>
      <c r="E210" s="74">
        <v>49.6</v>
      </c>
      <c r="F210" s="58">
        <v>4.71</v>
      </c>
      <c r="G210" s="74">
        <v>101.6</v>
      </c>
      <c r="H210" s="58">
        <v>6.7</v>
      </c>
      <c r="I210" s="13"/>
      <c r="J210" s="111">
        <v>41.605505999999998</v>
      </c>
      <c r="K210" s="111">
        <v>-70.522893999999994</v>
      </c>
      <c r="L210" s="46">
        <v>1.78</v>
      </c>
      <c r="M210" s="45">
        <v>0.72</v>
      </c>
      <c r="N210" s="44">
        <v>0.48</v>
      </c>
      <c r="O210" s="44">
        <v>2.3E-2</v>
      </c>
      <c r="P210" s="45">
        <v>4.0999999999999996</v>
      </c>
      <c r="Q210" s="46">
        <v>0.53</v>
      </c>
      <c r="R210" s="58">
        <f t="shared" si="21"/>
        <v>0.21699999999999997</v>
      </c>
      <c r="S210" s="112">
        <v>2.7853658536585262</v>
      </c>
      <c r="T210" s="77"/>
      <c r="U210" s="77"/>
      <c r="V210" s="113">
        <v>3.4000000000000002E-2</v>
      </c>
      <c r="W210" s="113">
        <v>6.0000000000000001E-3</v>
      </c>
      <c r="X210" s="113">
        <v>3.0000000000000001E-3</v>
      </c>
      <c r="Y210" s="113">
        <v>3.0000000000000001E-3</v>
      </c>
      <c r="Z210" s="113">
        <v>2E-3</v>
      </c>
      <c r="AA210" s="77"/>
    </row>
    <row r="211" spans="1:27" ht="14.4" x14ac:dyDescent="0.3">
      <c r="A211" s="109">
        <v>43719</v>
      </c>
      <c r="B211" s="110" t="s">
        <v>159</v>
      </c>
      <c r="C211" s="110">
        <v>0.38680555555555557</v>
      </c>
      <c r="D211" s="58">
        <v>61.6</v>
      </c>
      <c r="E211" s="74">
        <v>62.8</v>
      </c>
      <c r="F211" s="58">
        <v>6.13</v>
      </c>
      <c r="G211" s="74">
        <v>164.3</v>
      </c>
      <c r="H211" s="58">
        <v>5.33</v>
      </c>
      <c r="I211" s="13"/>
      <c r="J211" s="111">
        <v>41.605535000000003</v>
      </c>
      <c r="K211" s="111">
        <v>-70.522666000000001</v>
      </c>
      <c r="L211" s="46">
        <v>1.56</v>
      </c>
      <c r="M211" s="45">
        <v>2.08</v>
      </c>
      <c r="N211" s="44">
        <v>2.2210000000000001</v>
      </c>
      <c r="O211" s="44">
        <v>4.3999999999999997E-2</v>
      </c>
      <c r="P211" s="45">
        <v>3.2</v>
      </c>
      <c r="Q211" s="46">
        <v>0.37</v>
      </c>
      <c r="R211" s="77">
        <v>0</v>
      </c>
      <c r="S211" s="112">
        <v>1.054237288135593</v>
      </c>
      <c r="T211" s="77"/>
      <c r="U211" s="77"/>
      <c r="V211" s="113">
        <v>2.7E-2</v>
      </c>
      <c r="W211" s="113">
        <v>3.0000000000000001E-3</v>
      </c>
      <c r="X211" s="113">
        <v>2E-3</v>
      </c>
      <c r="Y211" s="113">
        <v>2E-3</v>
      </c>
      <c r="Z211" s="113">
        <v>1E-3</v>
      </c>
      <c r="AA211" s="77"/>
    </row>
    <row r="212" spans="1:27" ht="14.4" x14ac:dyDescent="0.3">
      <c r="A212" s="109">
        <v>43719</v>
      </c>
      <c r="B212" s="110" t="s">
        <v>160</v>
      </c>
      <c r="C212" s="110">
        <v>0.38819444444444445</v>
      </c>
      <c r="D212" s="58">
        <v>63.3</v>
      </c>
      <c r="E212" s="74">
        <v>63.8</v>
      </c>
      <c r="F212" s="58">
        <v>6.12</v>
      </c>
      <c r="G212" s="74">
        <v>146.30000000000001</v>
      </c>
      <c r="H212" s="58">
        <v>5.5</v>
      </c>
      <c r="I212" s="13"/>
      <c r="J212" s="111">
        <v>41.604920999999997</v>
      </c>
      <c r="K212" s="111">
        <v>-70.523065000000003</v>
      </c>
      <c r="L212" s="46">
        <v>1.7</v>
      </c>
      <c r="M212" s="45">
        <v>1.1599999999999999</v>
      </c>
      <c r="N212" s="44">
        <v>1.105</v>
      </c>
      <c r="O212" s="44">
        <v>3.4000000000000002E-2</v>
      </c>
      <c r="P212" s="45">
        <v>3.55</v>
      </c>
      <c r="Q212" s="46">
        <v>0.52</v>
      </c>
      <c r="R212" s="58">
        <f>M212-(N212+O212)</f>
        <v>2.0999999999999908E-2</v>
      </c>
      <c r="S212" s="112">
        <v>0.96666666666665058</v>
      </c>
      <c r="T212" s="77"/>
      <c r="U212" s="77"/>
      <c r="V212" s="113">
        <v>3.5999999999999997E-2</v>
      </c>
      <c r="W212" s="113">
        <v>7.0000000000000001E-3</v>
      </c>
      <c r="X212" s="113">
        <v>5.0000000000000001E-3</v>
      </c>
      <c r="Y212" s="113">
        <v>3.0000000000000001E-3</v>
      </c>
      <c r="Z212" s="113">
        <v>2E-3</v>
      </c>
      <c r="AA212" s="77"/>
    </row>
    <row r="213" spans="1:27" ht="14.4" x14ac:dyDescent="0.3">
      <c r="A213" s="109">
        <v>43719</v>
      </c>
      <c r="B213" s="110" t="s">
        <v>161</v>
      </c>
      <c r="C213" s="110">
        <v>0.39930555555555558</v>
      </c>
      <c r="D213" s="58">
        <v>60</v>
      </c>
      <c r="E213" s="74">
        <v>74.8</v>
      </c>
      <c r="F213" s="58">
        <v>7.45</v>
      </c>
      <c r="G213" s="74">
        <v>149</v>
      </c>
      <c r="H213" s="58">
        <v>5.65</v>
      </c>
      <c r="I213" s="13"/>
      <c r="J213" s="111">
        <v>41.600113999999998</v>
      </c>
      <c r="K213" s="111">
        <v>-70.525084000000007</v>
      </c>
      <c r="L213" s="46">
        <v>1.54</v>
      </c>
      <c r="M213" s="45">
        <v>1.67</v>
      </c>
      <c r="N213" s="44">
        <v>1.768</v>
      </c>
      <c r="O213" s="44">
        <v>0.03</v>
      </c>
      <c r="P213" s="45">
        <v>3.37</v>
      </c>
      <c r="Q213" s="46">
        <v>0.35</v>
      </c>
      <c r="R213" s="77">
        <v>0</v>
      </c>
      <c r="S213" s="112">
        <v>0.69032258064515695</v>
      </c>
      <c r="T213" s="77"/>
      <c r="U213" s="77"/>
      <c r="V213" s="113">
        <v>3.5999999999999997E-2</v>
      </c>
      <c r="W213" s="113">
        <v>7.0000000000000001E-3</v>
      </c>
      <c r="X213" s="113">
        <v>5.0000000000000001E-3</v>
      </c>
      <c r="Y213" s="113">
        <v>4.0000000000000001E-3</v>
      </c>
      <c r="Z213" s="113">
        <v>2E-3</v>
      </c>
      <c r="AA213" s="77"/>
    </row>
    <row r="214" spans="1:27" ht="14.4" x14ac:dyDescent="0.3">
      <c r="A214" s="109">
        <v>43719</v>
      </c>
      <c r="B214" s="110" t="s">
        <v>162</v>
      </c>
      <c r="C214" s="110">
        <v>0.41319444444444442</v>
      </c>
      <c r="D214" s="58">
        <v>61.1</v>
      </c>
      <c r="E214" s="74">
        <v>72.7</v>
      </c>
      <c r="F214" s="58">
        <v>7.16</v>
      </c>
      <c r="G214" s="74">
        <v>140.80000000000001</v>
      </c>
      <c r="H214" s="58">
        <v>5.45</v>
      </c>
      <c r="I214" s="13"/>
      <c r="J214" s="111">
        <v>41.597726999999999</v>
      </c>
      <c r="K214" s="111">
        <v>-70.525019</v>
      </c>
      <c r="L214" s="46">
        <v>1.75</v>
      </c>
      <c r="M214" s="45">
        <v>1.35</v>
      </c>
      <c r="N214" s="44">
        <v>1.3879999999999999</v>
      </c>
      <c r="O214" s="44">
        <v>1.9E-2</v>
      </c>
      <c r="P214" s="45">
        <v>4.2300000000000004</v>
      </c>
      <c r="Q214" s="46">
        <v>0.6</v>
      </c>
      <c r="R214" s="77">
        <v>0</v>
      </c>
      <c r="S214" s="112">
        <v>0.59062500000000018</v>
      </c>
      <c r="T214" s="77"/>
      <c r="U214" s="77"/>
      <c r="V214" s="113">
        <v>5.1999999999999998E-2</v>
      </c>
      <c r="W214" s="113">
        <v>1.0999999999999999E-2</v>
      </c>
      <c r="X214" s="113">
        <v>7.0000000000000001E-3</v>
      </c>
      <c r="Y214" s="113">
        <v>6.0000000000000001E-3</v>
      </c>
      <c r="Z214" s="113">
        <v>4.0000000000000001E-3</v>
      </c>
      <c r="AA214" s="77"/>
    </row>
    <row r="215" spans="1:27" ht="14.4" x14ac:dyDescent="0.3">
      <c r="A215" s="109">
        <v>43719</v>
      </c>
      <c r="B215" s="110" t="s">
        <v>163</v>
      </c>
      <c r="C215" s="110">
        <v>0.42222222222222222</v>
      </c>
      <c r="D215" s="58">
        <v>60</v>
      </c>
      <c r="E215" s="74">
        <v>69</v>
      </c>
      <c r="F215" s="58">
        <v>6.88</v>
      </c>
      <c r="G215" s="74">
        <v>140</v>
      </c>
      <c r="H215" s="58">
        <v>5.43</v>
      </c>
      <c r="I215" s="13"/>
      <c r="J215" s="111">
        <v>41.596144000000002</v>
      </c>
      <c r="K215" s="111">
        <v>-70.525194999999997</v>
      </c>
      <c r="L215" s="46">
        <v>1.75</v>
      </c>
      <c r="M215" s="45">
        <v>1.4</v>
      </c>
      <c r="N215" s="44">
        <v>1.456</v>
      </c>
      <c r="O215" s="44">
        <v>0.02</v>
      </c>
      <c r="P215" s="45">
        <v>4.49</v>
      </c>
      <c r="Q215" s="46">
        <v>0.7</v>
      </c>
      <c r="R215" s="77">
        <v>0</v>
      </c>
      <c r="S215" s="112">
        <v>0.73111111111111249</v>
      </c>
      <c r="T215" s="77"/>
      <c r="U215" s="77"/>
      <c r="V215" s="113">
        <v>5.3999999999999999E-2</v>
      </c>
      <c r="W215" s="113">
        <v>1.2E-2</v>
      </c>
      <c r="X215" s="113">
        <v>7.0000000000000001E-3</v>
      </c>
      <c r="Y215" s="113">
        <v>6.0000000000000001E-3</v>
      </c>
      <c r="Z215" s="113">
        <v>4.0000000000000001E-3</v>
      </c>
      <c r="AA215" s="77"/>
    </row>
    <row r="216" spans="1:27" ht="14.4" x14ac:dyDescent="0.3">
      <c r="A216" s="109">
        <v>43719</v>
      </c>
      <c r="B216" s="110" t="s">
        <v>164</v>
      </c>
      <c r="C216" s="110">
        <v>0.42916666666666664</v>
      </c>
      <c r="D216" s="58">
        <v>62.3</v>
      </c>
      <c r="E216" s="74">
        <v>68.2</v>
      </c>
      <c r="F216" s="58">
        <v>6.62</v>
      </c>
      <c r="G216" s="74">
        <v>135.4</v>
      </c>
      <c r="H216" s="58">
        <v>5.61</v>
      </c>
      <c r="I216" s="13"/>
      <c r="J216" s="111">
        <v>41.591911000000003</v>
      </c>
      <c r="K216" s="111">
        <v>-70.524642</v>
      </c>
      <c r="L216" s="46">
        <v>2.0699999999999998</v>
      </c>
      <c r="M216" s="45">
        <v>1.1100000000000001</v>
      </c>
      <c r="N216" s="44">
        <v>1.1299999999999999</v>
      </c>
      <c r="O216" s="44">
        <v>4.7E-2</v>
      </c>
      <c r="P216" s="45">
        <v>4.67</v>
      </c>
      <c r="Q216" s="46">
        <v>0.94</v>
      </c>
      <c r="R216" s="77">
        <v>0</v>
      </c>
      <c r="S216" s="112">
        <v>1.8347826086956547</v>
      </c>
      <c r="T216" s="77"/>
      <c r="U216" s="77"/>
      <c r="V216" s="113">
        <v>6.7000000000000004E-2</v>
      </c>
      <c r="W216" s="113">
        <v>1.4999999999999999E-2</v>
      </c>
      <c r="X216" s="113">
        <v>8.9999999999999993E-3</v>
      </c>
      <c r="Y216" s="113">
        <v>7.0000000000000001E-3</v>
      </c>
      <c r="Z216" s="113">
        <v>5.0000000000000001E-3</v>
      </c>
      <c r="AA216" s="77"/>
    </row>
    <row r="217" spans="1:27" ht="14.4" x14ac:dyDescent="0.3">
      <c r="A217" s="109">
        <v>43719</v>
      </c>
      <c r="B217" s="110" t="s">
        <v>165</v>
      </c>
      <c r="C217" s="110">
        <v>0.43541666666666667</v>
      </c>
      <c r="D217" s="58">
        <v>58.5</v>
      </c>
      <c r="E217" s="74">
        <v>71.599999999999994</v>
      </c>
      <c r="F217" s="58">
        <v>7.26</v>
      </c>
      <c r="G217" s="74">
        <v>121.4</v>
      </c>
      <c r="H217" s="58">
        <v>5.84</v>
      </c>
      <c r="I217" s="13"/>
      <c r="J217" s="111">
        <v>41.589210000000001</v>
      </c>
      <c r="K217" s="111">
        <v>-70.525225000000006</v>
      </c>
      <c r="L217" s="46">
        <v>1.54</v>
      </c>
      <c r="M217" s="45">
        <v>0.83</v>
      </c>
      <c r="N217" s="44">
        <v>0.85799999999999998</v>
      </c>
      <c r="O217" s="44">
        <v>4.2000000000000003E-2</v>
      </c>
      <c r="P217" s="45">
        <v>18.3</v>
      </c>
      <c r="Q217" s="46">
        <v>2.35</v>
      </c>
      <c r="R217" s="77">
        <v>0</v>
      </c>
      <c r="S217" s="112">
        <v>2.7762711864406748</v>
      </c>
      <c r="T217" s="77"/>
      <c r="U217" s="77"/>
      <c r="V217" s="113">
        <v>4.2999999999999997E-2</v>
      </c>
      <c r="W217" s="113">
        <v>8.9999999999999993E-3</v>
      </c>
      <c r="X217" s="113">
        <v>6.0000000000000001E-3</v>
      </c>
      <c r="Y217" s="113">
        <v>4.0000000000000001E-3</v>
      </c>
      <c r="Z217" s="113">
        <v>3.0000000000000001E-3</v>
      </c>
      <c r="AA217" s="77"/>
    </row>
    <row r="218" spans="1:27" ht="14.4" x14ac:dyDescent="0.3">
      <c r="A218" s="109">
        <v>43726</v>
      </c>
      <c r="B218" s="110" t="s">
        <v>157</v>
      </c>
      <c r="C218" s="110">
        <v>0.36458333333333331</v>
      </c>
      <c r="D218" s="58">
        <v>63.2</v>
      </c>
      <c r="E218" s="74">
        <v>86</v>
      </c>
      <c r="F218" s="58">
        <v>8.25</v>
      </c>
      <c r="G218" s="74">
        <v>117</v>
      </c>
      <c r="H218" s="58">
        <v>8.56</v>
      </c>
      <c r="I218" s="13"/>
      <c r="J218" s="111">
        <v>41.607222</v>
      </c>
      <c r="K218" s="111">
        <v>-70.522751999999997</v>
      </c>
      <c r="L218" s="46">
        <v>2.41</v>
      </c>
      <c r="M218" s="45">
        <v>0.4</v>
      </c>
      <c r="N218" s="44">
        <v>0.23899999999999999</v>
      </c>
      <c r="O218" s="44">
        <v>3.6999999999999998E-2</v>
      </c>
      <c r="P218" s="45">
        <v>4.07</v>
      </c>
      <c r="Q218" s="46">
        <v>0.39</v>
      </c>
      <c r="R218" s="58">
        <f t="shared" ref="R218:R219" si="22">M218-(N218+O218)</f>
        <v>0.12400000000000005</v>
      </c>
      <c r="S218" s="122">
        <v>7.9127272727272793</v>
      </c>
      <c r="T218" s="77"/>
      <c r="U218" s="77"/>
      <c r="V218" s="113">
        <v>2.9000000000000001E-2</v>
      </c>
      <c r="W218" s="113">
        <v>4.0000000000000001E-3</v>
      </c>
      <c r="X218" s="113">
        <v>2E-3</v>
      </c>
      <c r="Y218" s="113">
        <v>2E-3</v>
      </c>
      <c r="Z218" s="113">
        <v>1E-3</v>
      </c>
      <c r="AA218" s="77"/>
    </row>
    <row r="219" spans="1:27" ht="14.4" x14ac:dyDescent="0.3">
      <c r="A219" s="109">
        <v>43726</v>
      </c>
      <c r="B219" s="110" t="s">
        <v>158</v>
      </c>
      <c r="C219" s="110">
        <v>0.37361111111111112</v>
      </c>
      <c r="D219" s="58">
        <v>59.5</v>
      </c>
      <c r="E219" s="74">
        <v>53.3</v>
      </c>
      <c r="F219" s="58">
        <v>5.34</v>
      </c>
      <c r="G219" s="74">
        <v>137.80000000000001</v>
      </c>
      <c r="H219" s="58">
        <v>7.6</v>
      </c>
      <c r="I219" s="13"/>
      <c r="J219" s="111">
        <v>41.605505999999998</v>
      </c>
      <c r="K219" s="111">
        <v>-70.522893999999994</v>
      </c>
      <c r="L219" s="46">
        <v>1.89</v>
      </c>
      <c r="M219" s="45">
        <v>0.75</v>
      </c>
      <c r="N219" s="44">
        <v>0.69399999999999995</v>
      </c>
      <c r="O219" s="44">
        <v>0.03</v>
      </c>
      <c r="P219" s="45">
        <v>3.88</v>
      </c>
      <c r="Q219" s="46">
        <v>0.45</v>
      </c>
      <c r="R219" s="58">
        <f t="shared" si="22"/>
        <v>2.6000000000000023E-2</v>
      </c>
      <c r="S219" s="122">
        <v>4.2529411764705829</v>
      </c>
      <c r="T219" s="77"/>
      <c r="U219" s="77"/>
      <c r="V219" s="113">
        <v>0.03</v>
      </c>
      <c r="W219" s="113">
        <v>4.0000000000000001E-3</v>
      </c>
      <c r="X219" s="113">
        <v>2E-3</v>
      </c>
      <c r="Y219" s="113">
        <v>2E-3</v>
      </c>
      <c r="Z219" s="113">
        <v>1E-3</v>
      </c>
      <c r="AA219" s="77"/>
    </row>
    <row r="220" spans="1:27" ht="14.4" x14ac:dyDescent="0.3">
      <c r="A220" s="109">
        <v>43726</v>
      </c>
      <c r="B220" s="110" t="s">
        <v>159</v>
      </c>
      <c r="C220" s="110">
        <v>0.37569444444444444</v>
      </c>
      <c r="D220" s="58">
        <v>57.6</v>
      </c>
      <c r="E220" s="74">
        <v>68.900000000000006</v>
      </c>
      <c r="F220" s="58">
        <v>7.08</v>
      </c>
      <c r="G220" s="74">
        <v>168.5</v>
      </c>
      <c r="H220" s="58">
        <v>5</v>
      </c>
      <c r="I220" s="13"/>
      <c r="J220" s="111">
        <v>41.605535000000003</v>
      </c>
      <c r="K220" s="111">
        <v>-70.522666000000001</v>
      </c>
      <c r="L220" s="46">
        <v>1.65</v>
      </c>
      <c r="M220" s="45">
        <v>2.13</v>
      </c>
      <c r="N220" s="44">
        <v>2.2010000000000001</v>
      </c>
      <c r="O220" s="44">
        <v>5.0999999999999997E-2</v>
      </c>
      <c r="P220" s="45">
        <v>2.42</v>
      </c>
      <c r="Q220" s="46">
        <v>0.94</v>
      </c>
      <c r="R220" s="77">
        <v>0</v>
      </c>
      <c r="S220" s="122">
        <v>1.1864864864864866</v>
      </c>
      <c r="T220" s="77"/>
      <c r="U220" s="77"/>
      <c r="V220" s="113">
        <v>2.5999999999999999E-2</v>
      </c>
      <c r="W220" s="113">
        <v>4.0000000000000001E-3</v>
      </c>
      <c r="X220" s="113">
        <v>2E-3</v>
      </c>
      <c r="Y220" s="113">
        <v>1E-3</v>
      </c>
      <c r="Z220" s="113">
        <v>1E-3</v>
      </c>
      <c r="AA220" s="77"/>
    </row>
    <row r="221" spans="1:27" ht="14.4" x14ac:dyDescent="0.3">
      <c r="A221" s="109">
        <v>43726</v>
      </c>
      <c r="B221" s="110" t="s">
        <v>160</v>
      </c>
      <c r="C221" s="110">
        <v>0.37847222222222221</v>
      </c>
      <c r="D221" s="58">
        <v>58.6</v>
      </c>
      <c r="E221" s="74">
        <v>66.099999999999994</v>
      </c>
      <c r="F221" s="58">
        <v>6.7</v>
      </c>
      <c r="G221" s="74">
        <v>147.69999999999999</v>
      </c>
      <c r="H221" s="58">
        <v>5.46</v>
      </c>
      <c r="I221" s="13"/>
      <c r="J221" s="111">
        <v>41.604920999999997</v>
      </c>
      <c r="K221" s="111">
        <v>-70.523065000000003</v>
      </c>
      <c r="L221" s="46">
        <v>1.75</v>
      </c>
      <c r="M221" s="45">
        <v>1.1000000000000001</v>
      </c>
      <c r="N221" s="44">
        <v>1.0209999999999999</v>
      </c>
      <c r="O221" s="44">
        <v>3.4000000000000002E-2</v>
      </c>
      <c r="P221" s="45">
        <v>1.83</v>
      </c>
      <c r="Q221" s="46">
        <v>0.46</v>
      </c>
      <c r="R221" s="58">
        <f>M221-(N221+O221)</f>
        <v>4.5000000000000151E-2</v>
      </c>
      <c r="S221" s="122">
        <v>8.2870967741935342</v>
      </c>
      <c r="T221" s="77"/>
      <c r="U221" s="77"/>
      <c r="V221" s="113">
        <v>2.9000000000000001E-2</v>
      </c>
      <c r="W221" s="113">
        <v>5.0000000000000001E-3</v>
      </c>
      <c r="X221" s="113">
        <v>2E-3</v>
      </c>
      <c r="Y221" s="113">
        <v>2E-3</v>
      </c>
      <c r="Z221" s="113">
        <v>1E-3</v>
      </c>
      <c r="AA221" s="77"/>
    </row>
    <row r="222" spans="1:27" ht="14.4" x14ac:dyDescent="0.3">
      <c r="A222" s="109">
        <v>43726</v>
      </c>
      <c r="B222" s="110" t="s">
        <v>161</v>
      </c>
      <c r="C222" s="110">
        <v>0.39583333333333331</v>
      </c>
      <c r="D222" s="58">
        <v>56.1</v>
      </c>
      <c r="E222" s="74">
        <v>73.400000000000006</v>
      </c>
      <c r="F222" s="58">
        <v>7.67</v>
      </c>
      <c r="G222" s="74">
        <v>150.4</v>
      </c>
      <c r="H222" s="58">
        <v>5.41</v>
      </c>
      <c r="I222" s="13"/>
      <c r="J222" s="111">
        <v>41.600113999999998</v>
      </c>
      <c r="K222" s="111">
        <v>-70.525084000000007</v>
      </c>
      <c r="L222" s="46">
        <v>1.78</v>
      </c>
      <c r="M222" s="45">
        <v>1.71</v>
      </c>
      <c r="N222" s="44">
        <v>1.736</v>
      </c>
      <c r="O222" s="44">
        <v>7.2999999999999995E-2</v>
      </c>
      <c r="P222" s="45">
        <v>2.4700000000000002</v>
      </c>
      <c r="Q222" s="46">
        <v>0.42</v>
      </c>
      <c r="R222" s="77">
        <v>0</v>
      </c>
      <c r="S222" s="122">
        <v>0.81698113207547141</v>
      </c>
      <c r="T222" s="77"/>
      <c r="U222" s="77"/>
      <c r="V222" s="113">
        <v>2.9000000000000001E-2</v>
      </c>
      <c r="W222" s="113">
        <v>5.0000000000000001E-3</v>
      </c>
      <c r="X222" s="113">
        <v>3.0000000000000001E-3</v>
      </c>
      <c r="Y222" s="113">
        <v>2E-3</v>
      </c>
      <c r="Z222" s="113">
        <v>1E-3</v>
      </c>
      <c r="AA222" s="77"/>
    </row>
    <row r="223" spans="1:27" ht="14.4" x14ac:dyDescent="0.3">
      <c r="A223" s="109">
        <v>43726</v>
      </c>
      <c r="B223" s="110" t="s">
        <v>162</v>
      </c>
      <c r="C223" s="110">
        <v>0.40972222222222221</v>
      </c>
      <c r="D223" s="58">
        <v>56.1</v>
      </c>
      <c r="E223" s="74">
        <v>75.5</v>
      </c>
      <c r="F223" s="58">
        <v>7.88</v>
      </c>
      <c r="G223" s="74">
        <v>140.19999999999999</v>
      </c>
      <c r="H223" s="58">
        <v>5.18</v>
      </c>
      <c r="I223" s="13"/>
      <c r="J223" s="111">
        <v>41.597726999999999</v>
      </c>
      <c r="K223" s="111">
        <v>-70.525019</v>
      </c>
      <c r="L223" s="46">
        <v>1.75</v>
      </c>
      <c r="M223" s="45">
        <v>1.43</v>
      </c>
      <c r="N223" s="44">
        <v>1.4259999999999999</v>
      </c>
      <c r="O223" s="44">
        <v>2.1000000000000001E-2</v>
      </c>
      <c r="P223" s="45">
        <v>3.42</v>
      </c>
      <c r="Q223" s="46">
        <v>0.84</v>
      </c>
      <c r="R223" s="77">
        <v>0</v>
      </c>
      <c r="S223" s="122">
        <v>0.76578947368420214</v>
      </c>
      <c r="T223" s="77"/>
      <c r="U223" s="77"/>
      <c r="V223" s="113">
        <v>4.2000000000000003E-2</v>
      </c>
      <c r="W223" s="113">
        <v>7.0000000000000001E-3</v>
      </c>
      <c r="X223" s="113">
        <v>4.0000000000000001E-3</v>
      </c>
      <c r="Y223" s="113">
        <v>4.0000000000000001E-3</v>
      </c>
      <c r="Z223" s="113">
        <v>2E-3</v>
      </c>
      <c r="AA223" s="77"/>
    </row>
    <row r="224" spans="1:27" ht="14.4" x14ac:dyDescent="0.3">
      <c r="A224" s="109">
        <v>43726</v>
      </c>
      <c r="B224" s="110" t="s">
        <v>163</v>
      </c>
      <c r="C224" s="110">
        <v>0.41875000000000001</v>
      </c>
      <c r="D224" s="58">
        <v>55.2</v>
      </c>
      <c r="E224" s="74">
        <v>71.7</v>
      </c>
      <c r="F224" s="58">
        <v>7.57</v>
      </c>
      <c r="G224" s="74">
        <v>141.6</v>
      </c>
      <c r="H224" s="58">
        <v>5.0199999999999996</v>
      </c>
      <c r="I224" s="13"/>
      <c r="J224" s="111">
        <v>41.596144000000002</v>
      </c>
      <c r="K224" s="111">
        <v>-70.525194999999997</v>
      </c>
      <c r="L224" s="46">
        <v>1.83</v>
      </c>
      <c r="M224" s="45">
        <v>1.48</v>
      </c>
      <c r="N224" s="44">
        <v>1.4870000000000001</v>
      </c>
      <c r="O224" s="44">
        <v>2.5000000000000001E-2</v>
      </c>
      <c r="P224" s="45">
        <v>3.92</v>
      </c>
      <c r="Q224" s="46">
        <v>0.56000000000000005</v>
      </c>
      <c r="R224" s="77">
        <v>0</v>
      </c>
      <c r="S224" s="122">
        <v>0.74352941176471177</v>
      </c>
      <c r="T224" s="77"/>
      <c r="U224" s="77"/>
      <c r="V224" s="113">
        <v>4.3999999999999997E-2</v>
      </c>
      <c r="W224" s="113">
        <v>8.0000000000000002E-3</v>
      </c>
      <c r="X224" s="113">
        <v>5.0000000000000001E-3</v>
      </c>
      <c r="Y224" s="113">
        <v>4.0000000000000001E-3</v>
      </c>
      <c r="Z224" s="113">
        <v>2E-3</v>
      </c>
      <c r="AA224" s="77"/>
    </row>
    <row r="225" spans="1:27" ht="14.4" x14ac:dyDescent="0.3">
      <c r="A225" s="109">
        <v>43726</v>
      </c>
      <c r="B225" s="110" t="s">
        <v>164</v>
      </c>
      <c r="C225" s="110">
        <v>0.42708333333333331</v>
      </c>
      <c r="D225" s="58">
        <v>57.6</v>
      </c>
      <c r="E225" s="74">
        <v>71.900000000000006</v>
      </c>
      <c r="F225" s="58">
        <v>7.38</v>
      </c>
      <c r="G225" s="74">
        <v>139.19999999999999</v>
      </c>
      <c r="H225" s="117">
        <v>3.35</v>
      </c>
      <c r="I225" s="13"/>
      <c r="J225" s="111">
        <v>41.591911000000003</v>
      </c>
      <c r="K225" s="111">
        <v>-70.524642</v>
      </c>
      <c r="L225" s="46">
        <v>2.11</v>
      </c>
      <c r="M225" s="45">
        <v>1.17</v>
      </c>
      <c r="N225" s="44">
        <v>1.135</v>
      </c>
      <c r="O225" s="44">
        <v>5.3999999999999999E-2</v>
      </c>
      <c r="P225" s="45">
        <v>4</v>
      </c>
      <c r="Q225" s="46">
        <v>1.35</v>
      </c>
      <c r="R225" s="77">
        <v>0</v>
      </c>
      <c r="S225" s="122">
        <v>2.0197183098591514</v>
      </c>
      <c r="T225" s="77"/>
      <c r="U225" s="77"/>
      <c r="V225" s="113">
        <v>5.8999999999999997E-2</v>
      </c>
      <c r="W225" s="113">
        <v>1.2E-2</v>
      </c>
      <c r="X225" s="113">
        <v>7.0000000000000001E-3</v>
      </c>
      <c r="Y225" s="113">
        <v>6.0000000000000001E-3</v>
      </c>
      <c r="Z225" s="113">
        <v>4.0000000000000001E-3</v>
      </c>
      <c r="AA225" s="77"/>
    </row>
    <row r="226" spans="1:27" ht="14.4" x14ac:dyDescent="0.3">
      <c r="A226" s="109">
        <v>43726</v>
      </c>
      <c r="B226" s="110" t="s">
        <v>165</v>
      </c>
      <c r="C226" s="110">
        <v>0.4375</v>
      </c>
      <c r="D226" s="58">
        <v>55.2</v>
      </c>
      <c r="E226" s="74">
        <v>72.8</v>
      </c>
      <c r="F226" s="58">
        <v>7.7</v>
      </c>
      <c r="G226" s="74">
        <v>125</v>
      </c>
      <c r="H226" s="58">
        <v>5.65</v>
      </c>
      <c r="I226" s="13"/>
      <c r="J226" s="111">
        <v>41.589210000000001</v>
      </c>
      <c r="K226" s="111">
        <v>-70.525225000000006</v>
      </c>
      <c r="L226" s="46">
        <v>1.54</v>
      </c>
      <c r="M226" s="45">
        <v>0.9</v>
      </c>
      <c r="N226" s="44">
        <v>0.85499999999999998</v>
      </c>
      <c r="O226" s="44">
        <v>0.05</v>
      </c>
      <c r="P226" s="45">
        <v>16.739999999999998</v>
      </c>
      <c r="Q226" s="46">
        <v>2.67</v>
      </c>
      <c r="R226" s="77">
        <v>0</v>
      </c>
      <c r="S226" s="122">
        <v>0.92542372881355828</v>
      </c>
      <c r="T226" s="77"/>
      <c r="U226" s="77"/>
      <c r="V226" s="113">
        <v>3.5999999999999997E-2</v>
      </c>
      <c r="W226" s="113">
        <v>7.0000000000000001E-3</v>
      </c>
      <c r="X226" s="113">
        <v>4.0000000000000001E-3</v>
      </c>
      <c r="Y226" s="113">
        <v>3.0000000000000001E-3</v>
      </c>
      <c r="Z226" s="113">
        <v>2E-3</v>
      </c>
      <c r="AA226" s="77"/>
    </row>
    <row r="227" spans="1:27" ht="14.4" x14ac:dyDescent="0.3">
      <c r="A227" s="109">
        <v>43733</v>
      </c>
      <c r="B227" s="110" t="s">
        <v>157</v>
      </c>
      <c r="C227" s="110">
        <v>0.37847222222222221</v>
      </c>
      <c r="D227" s="58">
        <v>63.2</v>
      </c>
      <c r="E227" s="74">
        <v>86.2</v>
      </c>
      <c r="F227" s="58">
        <v>8.2799999999999994</v>
      </c>
      <c r="G227" s="74">
        <v>119.3</v>
      </c>
      <c r="H227" s="58">
        <v>8.33</v>
      </c>
      <c r="I227" s="13"/>
      <c r="J227" s="111">
        <v>41.607222</v>
      </c>
      <c r="K227" s="111">
        <v>-70.522751999999997</v>
      </c>
      <c r="L227" s="46">
        <v>2.5099999999999998</v>
      </c>
      <c r="M227" s="45">
        <v>0.51</v>
      </c>
      <c r="N227" s="44">
        <v>0.21</v>
      </c>
      <c r="O227" s="44">
        <v>2.1000000000000001E-2</v>
      </c>
      <c r="P227" s="45">
        <v>3.08</v>
      </c>
      <c r="Q227" s="46">
        <v>0.52</v>
      </c>
      <c r="R227" s="58">
        <f t="shared" ref="R227:R230" si="23">M227-(N227+O227)</f>
        <v>0.27900000000000003</v>
      </c>
      <c r="S227" s="122">
        <v>19.383333333333333</v>
      </c>
      <c r="T227" s="77"/>
      <c r="U227" s="77"/>
      <c r="V227" s="113">
        <v>0.03</v>
      </c>
      <c r="W227" s="113">
        <v>5.0000000000000001E-3</v>
      </c>
      <c r="X227" s="113">
        <v>3.0000000000000001E-3</v>
      </c>
      <c r="Y227" s="113">
        <v>2E-3</v>
      </c>
      <c r="Z227" s="113">
        <v>1E-3</v>
      </c>
      <c r="AA227" s="77"/>
    </row>
    <row r="228" spans="1:27" ht="14.4" x14ac:dyDescent="0.3">
      <c r="A228" s="109">
        <v>43733</v>
      </c>
      <c r="B228" s="110" t="s">
        <v>158</v>
      </c>
      <c r="C228" s="110">
        <v>0.3888888888888889</v>
      </c>
      <c r="D228" s="58">
        <v>60.5</v>
      </c>
      <c r="E228" s="74">
        <v>46.9</v>
      </c>
      <c r="F228" s="58">
        <v>4.6399999999999997</v>
      </c>
      <c r="G228" s="74">
        <v>138.19999999999999</v>
      </c>
      <c r="H228" s="58">
        <v>7</v>
      </c>
      <c r="I228" s="13"/>
      <c r="J228" s="111">
        <v>41.605505999999998</v>
      </c>
      <c r="K228" s="111">
        <v>-70.522893999999994</v>
      </c>
      <c r="L228" s="46">
        <v>2.19</v>
      </c>
      <c r="M228" s="45">
        <v>0.88</v>
      </c>
      <c r="N228" s="44">
        <v>0.70899999999999996</v>
      </c>
      <c r="O228" s="44">
        <v>3.5000000000000003E-2</v>
      </c>
      <c r="P228" s="45">
        <v>4.1900000000000004</v>
      </c>
      <c r="Q228" s="46">
        <v>0.72</v>
      </c>
      <c r="R228" s="58">
        <f t="shared" si="23"/>
        <v>0.13600000000000001</v>
      </c>
      <c r="S228" s="122">
        <v>1.0206896551724118</v>
      </c>
      <c r="T228" s="77"/>
      <c r="U228" s="77"/>
      <c r="V228" s="113">
        <v>4.5999999999999999E-2</v>
      </c>
      <c r="W228" s="113">
        <v>8.9999999999999993E-3</v>
      </c>
      <c r="X228" s="113">
        <v>5.0000000000000001E-3</v>
      </c>
      <c r="Y228" s="113">
        <v>5.0000000000000001E-3</v>
      </c>
      <c r="Z228" s="113">
        <v>3.0000000000000001E-3</v>
      </c>
      <c r="AA228" s="77"/>
    </row>
    <row r="229" spans="1:27" ht="14.4" x14ac:dyDescent="0.3">
      <c r="A229" s="109">
        <v>43733</v>
      </c>
      <c r="B229" s="110" t="s">
        <v>159</v>
      </c>
      <c r="C229" s="110">
        <v>0.39097222222222222</v>
      </c>
      <c r="D229" s="58">
        <v>58.4</v>
      </c>
      <c r="E229" s="74">
        <v>60</v>
      </c>
      <c r="F229" s="58">
        <v>6.09</v>
      </c>
      <c r="G229" s="74">
        <v>159.1</v>
      </c>
      <c r="H229" s="58">
        <v>5.39</v>
      </c>
      <c r="I229" s="13"/>
      <c r="J229" s="111">
        <v>41.605535000000003</v>
      </c>
      <c r="K229" s="111">
        <v>-70.522666000000001</v>
      </c>
      <c r="L229" s="46">
        <v>2.33</v>
      </c>
      <c r="M229" s="45">
        <v>2.02</v>
      </c>
      <c r="N229" s="44">
        <v>1.905</v>
      </c>
      <c r="O229" s="44">
        <v>5.6000000000000001E-2</v>
      </c>
      <c r="P229" s="45">
        <v>2.4500000000000002</v>
      </c>
      <c r="Q229" s="46">
        <v>0.52</v>
      </c>
      <c r="R229" s="58">
        <f t="shared" si="23"/>
        <v>5.8999999999999941E-2</v>
      </c>
      <c r="S229" s="122">
        <v>1.114814814814822</v>
      </c>
      <c r="T229" s="77"/>
      <c r="U229" s="77"/>
      <c r="V229" s="113">
        <v>4.8000000000000001E-2</v>
      </c>
      <c r="W229" s="113">
        <v>8.0000000000000002E-3</v>
      </c>
      <c r="X229" s="113">
        <v>4.0000000000000001E-3</v>
      </c>
      <c r="Y229" s="113">
        <v>4.0000000000000001E-3</v>
      </c>
      <c r="Z229" s="113">
        <v>2E-3</v>
      </c>
      <c r="AA229" s="77"/>
    </row>
    <row r="230" spans="1:27" ht="14.4" x14ac:dyDescent="0.3">
      <c r="A230" s="109">
        <v>43733</v>
      </c>
      <c r="B230" s="110" t="s">
        <v>160</v>
      </c>
      <c r="C230" s="110">
        <v>0.3923611111111111</v>
      </c>
      <c r="D230" s="58">
        <v>59.8</v>
      </c>
      <c r="E230" s="74">
        <v>58.8</v>
      </c>
      <c r="F230" s="58">
        <v>5.88</v>
      </c>
      <c r="G230" s="74">
        <v>136.80000000000001</v>
      </c>
      <c r="H230" s="58">
        <v>5.39</v>
      </c>
      <c r="I230" s="13"/>
      <c r="J230" s="111">
        <v>41.604920999999997</v>
      </c>
      <c r="K230" s="111">
        <v>-70.523065000000003</v>
      </c>
      <c r="L230" s="46">
        <v>2.2799999999999998</v>
      </c>
      <c r="M230" s="45">
        <v>0.99</v>
      </c>
      <c r="N230" s="44">
        <v>0.875</v>
      </c>
      <c r="O230" s="44">
        <v>3.7999999999999999E-2</v>
      </c>
      <c r="P230" s="45">
        <v>3.5</v>
      </c>
      <c r="Q230" s="46">
        <v>0.63</v>
      </c>
      <c r="R230" s="58">
        <f t="shared" si="23"/>
        <v>7.6999999999999957E-2</v>
      </c>
      <c r="S230" s="122">
        <v>1.7307692307692144</v>
      </c>
      <c r="T230" s="77"/>
      <c r="U230" s="77"/>
      <c r="V230" s="113">
        <v>4.9000000000000002E-2</v>
      </c>
      <c r="W230" s="113">
        <v>0.01</v>
      </c>
      <c r="X230" s="113">
        <v>6.0000000000000001E-3</v>
      </c>
      <c r="Y230" s="113">
        <v>5.0000000000000001E-3</v>
      </c>
      <c r="Z230" s="113">
        <v>4.0000000000000001E-3</v>
      </c>
      <c r="AA230" s="77"/>
    </row>
    <row r="231" spans="1:27" ht="14.4" x14ac:dyDescent="0.3">
      <c r="A231" s="109">
        <v>43733</v>
      </c>
      <c r="B231" s="110" t="s">
        <v>161</v>
      </c>
      <c r="C231" s="110">
        <v>0.40625</v>
      </c>
      <c r="D231" s="58">
        <v>57.3</v>
      </c>
      <c r="E231" s="74">
        <v>77.5</v>
      </c>
      <c r="F231" s="58">
        <v>7.98</v>
      </c>
      <c r="G231" s="74">
        <v>148.1</v>
      </c>
      <c r="H231" s="58">
        <v>5.36</v>
      </c>
      <c r="I231" s="13"/>
      <c r="J231" s="111">
        <v>41.600113999999998</v>
      </c>
      <c r="K231" s="111">
        <v>-70.525084000000007</v>
      </c>
      <c r="L231" s="46">
        <v>2.0299999999999998</v>
      </c>
      <c r="M231" s="45">
        <v>1.62</v>
      </c>
      <c r="N231" s="44">
        <v>1.6180000000000001</v>
      </c>
      <c r="O231" s="44">
        <v>1.6E-2</v>
      </c>
      <c r="P231" s="45">
        <v>1.24</v>
      </c>
      <c r="Q231" s="46">
        <v>0.62</v>
      </c>
      <c r="R231" s="77">
        <v>0</v>
      </c>
      <c r="S231" s="122">
        <v>10.528205128205133</v>
      </c>
      <c r="T231" s="77"/>
      <c r="U231" s="77"/>
      <c r="V231" s="113">
        <v>0.04</v>
      </c>
      <c r="W231" s="113">
        <v>8.0000000000000002E-3</v>
      </c>
      <c r="X231" s="113">
        <v>5.0000000000000001E-3</v>
      </c>
      <c r="Y231" s="113">
        <v>4.0000000000000001E-3</v>
      </c>
      <c r="Z231" s="113">
        <v>3.0000000000000001E-3</v>
      </c>
      <c r="AA231" s="77"/>
    </row>
    <row r="232" spans="1:27" ht="14.4" x14ac:dyDescent="0.3">
      <c r="A232" s="109">
        <v>43733</v>
      </c>
      <c r="B232" s="110" t="s">
        <v>162</v>
      </c>
      <c r="C232" s="110">
        <v>0.4201388888888889</v>
      </c>
      <c r="D232" s="58">
        <v>56.9</v>
      </c>
      <c r="E232" s="74">
        <v>68.8</v>
      </c>
      <c r="F232" s="58">
        <v>7.11</v>
      </c>
      <c r="G232" s="74">
        <v>133.69999999999999</v>
      </c>
      <c r="H232" s="58">
        <v>4.9000000000000004</v>
      </c>
      <c r="I232" s="13"/>
      <c r="J232" s="111">
        <v>41.597726999999999</v>
      </c>
      <c r="K232" s="111">
        <v>-70.525019</v>
      </c>
      <c r="L232" s="46">
        <v>2.2599999999999998</v>
      </c>
      <c r="M232" s="45">
        <v>1.31</v>
      </c>
      <c r="N232" s="44">
        <v>1.2989999999999999</v>
      </c>
      <c r="O232" s="44">
        <v>0.03</v>
      </c>
      <c r="P232" s="45">
        <v>2.5099999999999998</v>
      </c>
      <c r="Q232" s="46">
        <v>0.78</v>
      </c>
      <c r="R232" s="77">
        <v>0</v>
      </c>
      <c r="S232" s="122">
        <v>0.91935483870968926</v>
      </c>
      <c r="T232" s="77"/>
      <c r="U232" s="77"/>
      <c r="V232" s="113">
        <v>6.4000000000000001E-2</v>
      </c>
      <c r="W232" s="113">
        <v>1.2999999999999999E-2</v>
      </c>
      <c r="X232" s="113">
        <v>8.0000000000000002E-3</v>
      </c>
      <c r="Y232" s="113">
        <v>7.0000000000000001E-3</v>
      </c>
      <c r="Z232" s="113">
        <v>5.0000000000000001E-3</v>
      </c>
      <c r="AA232" s="77"/>
    </row>
    <row r="233" spans="1:27" ht="14.4" x14ac:dyDescent="0.3">
      <c r="A233" s="109">
        <v>43733</v>
      </c>
      <c r="B233" s="110" t="s">
        <v>163</v>
      </c>
      <c r="C233" s="110">
        <v>0.43194444444444446</v>
      </c>
      <c r="D233" s="58">
        <v>56.2</v>
      </c>
      <c r="E233" s="74">
        <v>67.099999999999994</v>
      </c>
      <c r="F233" s="58">
        <v>7</v>
      </c>
      <c r="G233" s="74">
        <v>138.9</v>
      </c>
      <c r="H233" s="58">
        <v>5.08</v>
      </c>
      <c r="I233" s="13"/>
      <c r="J233" s="111">
        <v>41.596144000000002</v>
      </c>
      <c r="K233" s="111">
        <v>-70.525194999999997</v>
      </c>
      <c r="L233" s="46">
        <v>2.31</v>
      </c>
      <c r="M233" s="45">
        <v>1.4</v>
      </c>
      <c r="N233" s="44">
        <v>1.3620000000000001</v>
      </c>
      <c r="O233" s="44">
        <v>2.8000000000000001E-2</v>
      </c>
      <c r="P233" s="45">
        <v>2.77</v>
      </c>
      <c r="Q233" s="46">
        <v>0.7</v>
      </c>
      <c r="R233" s="58">
        <f t="shared" ref="R233:R245" si="24">M233-(N233+O233)</f>
        <v>9.9999999999997868E-3</v>
      </c>
      <c r="S233" s="122">
        <v>0.61153846153845737</v>
      </c>
      <c r="T233" s="77"/>
      <c r="U233" s="77"/>
      <c r="V233" s="113">
        <v>6.5000000000000002E-2</v>
      </c>
      <c r="W233" s="113">
        <v>1.4E-2</v>
      </c>
      <c r="X233" s="113">
        <v>8.0000000000000002E-3</v>
      </c>
      <c r="Y233" s="113">
        <v>7.0000000000000001E-3</v>
      </c>
      <c r="Z233" s="113">
        <v>5.0000000000000001E-3</v>
      </c>
      <c r="AA233" s="77"/>
    </row>
    <row r="234" spans="1:27" ht="14.4" x14ac:dyDescent="0.3">
      <c r="A234" s="109">
        <v>43733</v>
      </c>
      <c r="B234" s="110" t="s">
        <v>164</v>
      </c>
      <c r="C234" s="110">
        <v>0.4375</v>
      </c>
      <c r="D234" s="58">
        <v>61.2</v>
      </c>
      <c r="E234" s="74">
        <v>62</v>
      </c>
      <c r="F234" s="58">
        <v>6.09</v>
      </c>
      <c r="G234" s="74">
        <v>132.19999999999999</v>
      </c>
      <c r="H234" s="58">
        <v>5.2</v>
      </c>
      <c r="I234" s="13"/>
      <c r="J234" s="111">
        <v>41.591911000000003</v>
      </c>
      <c r="K234" s="111">
        <v>-70.524642</v>
      </c>
      <c r="L234" s="46">
        <v>3.07</v>
      </c>
      <c r="M234" s="45">
        <v>0.94</v>
      </c>
      <c r="N234" s="44">
        <v>0.82599999999999996</v>
      </c>
      <c r="O234" s="44">
        <v>7.0000000000000007E-2</v>
      </c>
      <c r="P234" s="45">
        <v>3.11</v>
      </c>
      <c r="Q234" s="46">
        <v>1.01</v>
      </c>
      <c r="R234" s="58">
        <f t="shared" si="24"/>
        <v>4.4000000000000039E-2</v>
      </c>
      <c r="S234" s="122">
        <v>4.1169811320754759</v>
      </c>
      <c r="T234" s="77"/>
      <c r="U234" s="77"/>
      <c r="V234" s="113">
        <v>0.10299999999999999</v>
      </c>
      <c r="W234" s="113">
        <v>2.1000000000000001E-2</v>
      </c>
      <c r="X234" s="113">
        <v>1.2E-2</v>
      </c>
      <c r="Y234" s="113">
        <v>0.01</v>
      </c>
      <c r="Z234" s="113">
        <v>7.0000000000000001E-3</v>
      </c>
      <c r="AA234" s="77"/>
    </row>
    <row r="235" spans="1:27" ht="14.4" x14ac:dyDescent="0.3">
      <c r="A235" s="109">
        <v>43733</v>
      </c>
      <c r="B235" s="110" t="s">
        <v>165</v>
      </c>
      <c r="C235" s="110">
        <v>0.44930555555555557</v>
      </c>
      <c r="D235" s="58">
        <v>57.1</v>
      </c>
      <c r="E235" s="74">
        <v>69.3</v>
      </c>
      <c r="F235" s="58">
        <v>7.15</v>
      </c>
      <c r="G235" s="74">
        <v>122.3</v>
      </c>
      <c r="H235" s="58">
        <v>5.61</v>
      </c>
      <c r="I235" s="13"/>
      <c r="J235" s="111">
        <v>41.589210000000001</v>
      </c>
      <c r="K235" s="111">
        <v>-70.525225000000006</v>
      </c>
      <c r="L235" s="46">
        <v>2.21</v>
      </c>
      <c r="M235" s="45">
        <v>0.83</v>
      </c>
      <c r="N235" s="44">
        <v>0.71640000000000004</v>
      </c>
      <c r="O235" s="44">
        <v>7.0999999999999994E-2</v>
      </c>
      <c r="P235" s="45">
        <v>17.100000000000001</v>
      </c>
      <c r="Q235" s="46">
        <v>2.46</v>
      </c>
      <c r="R235" s="58">
        <f t="shared" si="24"/>
        <v>4.2599999999999971E-2</v>
      </c>
      <c r="S235" s="122">
        <v>0.81489361702126717</v>
      </c>
      <c r="T235" s="77"/>
      <c r="U235" s="77"/>
      <c r="V235" s="113">
        <v>5.8000000000000003E-2</v>
      </c>
      <c r="W235" s="113">
        <v>1.2E-2</v>
      </c>
      <c r="X235" s="113">
        <v>7.0000000000000001E-3</v>
      </c>
      <c r="Y235" s="113">
        <v>6.0000000000000001E-3</v>
      </c>
      <c r="Z235" s="113">
        <v>5.0000000000000001E-3</v>
      </c>
      <c r="AA235" s="77"/>
    </row>
    <row r="236" spans="1:27" ht="13.2" x14ac:dyDescent="0.25">
      <c r="A236" s="109">
        <v>43754</v>
      </c>
      <c r="B236" s="110" t="s">
        <v>157</v>
      </c>
      <c r="C236" s="110">
        <v>0.3888888888888889</v>
      </c>
      <c r="D236" s="58">
        <v>52.4</v>
      </c>
      <c r="E236" s="74">
        <v>90</v>
      </c>
      <c r="F236" s="58">
        <v>9.85</v>
      </c>
      <c r="G236" s="74">
        <v>117.4</v>
      </c>
      <c r="H236" s="58">
        <v>6.2</v>
      </c>
      <c r="I236" s="13"/>
      <c r="J236" s="111">
        <v>41.607222</v>
      </c>
      <c r="K236" s="111">
        <v>-70.522751999999997</v>
      </c>
      <c r="L236" s="123">
        <v>3.7290000000000001</v>
      </c>
      <c r="M236" s="58">
        <v>0.35249999999999998</v>
      </c>
      <c r="N236" s="113">
        <v>8.4164000000000003E-2</v>
      </c>
      <c r="O236" s="113">
        <v>4.1327000000000003E-2</v>
      </c>
      <c r="P236" s="58">
        <v>0.661435</v>
      </c>
      <c r="Q236" s="123">
        <v>0.185003</v>
      </c>
      <c r="R236" s="58">
        <f t="shared" si="24"/>
        <v>0.22700899999999996</v>
      </c>
      <c r="S236" s="112">
        <v>0.49897959183673185</v>
      </c>
      <c r="T236" s="77"/>
      <c r="U236" s="77"/>
      <c r="V236" s="113">
        <v>3.2000000000000001E-2</v>
      </c>
      <c r="W236" s="113">
        <v>7.0000000000000001E-3</v>
      </c>
      <c r="X236" s="113">
        <v>5.0000000000000001E-3</v>
      </c>
      <c r="Y236" s="113">
        <v>4.0000000000000001E-3</v>
      </c>
      <c r="Z236" s="113">
        <v>3.0000000000000001E-3</v>
      </c>
      <c r="AA236" s="77"/>
    </row>
    <row r="237" spans="1:27" ht="13.2" x14ac:dyDescent="0.25">
      <c r="A237" s="109">
        <v>43754</v>
      </c>
      <c r="B237" s="110" t="s">
        <v>158</v>
      </c>
      <c r="C237" s="110">
        <v>0.41666666666666669</v>
      </c>
      <c r="D237" s="58">
        <v>49.7</v>
      </c>
      <c r="E237" s="74">
        <v>58.6</v>
      </c>
      <c r="F237" s="58">
        <v>6.64</v>
      </c>
      <c r="G237" s="74">
        <v>136.1</v>
      </c>
      <c r="H237" s="58">
        <v>5.45</v>
      </c>
      <c r="I237" s="13"/>
      <c r="J237" s="111">
        <v>41.605505999999998</v>
      </c>
      <c r="K237" s="111">
        <v>-70.522893999999994</v>
      </c>
      <c r="L237" s="123">
        <v>3.9950000000000001</v>
      </c>
      <c r="M237" s="58">
        <v>0.70379999999999998</v>
      </c>
      <c r="N237" s="113">
        <v>0.50265899999999997</v>
      </c>
      <c r="O237" s="113">
        <v>4.4276999999999997E-2</v>
      </c>
      <c r="P237" s="58">
        <v>0.89284699999999995</v>
      </c>
      <c r="Q237" s="123">
        <v>0.34192800000000001</v>
      </c>
      <c r="R237" s="58">
        <f t="shared" si="24"/>
        <v>0.156864</v>
      </c>
      <c r="S237" s="112">
        <v>0.52830188679245504</v>
      </c>
      <c r="T237" s="77"/>
      <c r="U237" s="77"/>
      <c r="V237" s="113">
        <v>3.9E-2</v>
      </c>
      <c r="W237" s="113">
        <v>8.9999999999999993E-3</v>
      </c>
      <c r="X237" s="113">
        <v>6.0000000000000001E-3</v>
      </c>
      <c r="Y237" s="113">
        <v>5.0000000000000001E-3</v>
      </c>
      <c r="Z237" s="113">
        <v>4.0000000000000001E-3</v>
      </c>
      <c r="AA237" s="77"/>
    </row>
    <row r="238" spans="1:27" ht="14.4" x14ac:dyDescent="0.3">
      <c r="A238" s="109">
        <v>43754</v>
      </c>
      <c r="B238" s="110" t="s">
        <v>159</v>
      </c>
      <c r="C238" s="110">
        <v>0.4236111111111111</v>
      </c>
      <c r="D238" s="58">
        <v>49.1</v>
      </c>
      <c r="E238" s="74">
        <v>54.2</v>
      </c>
      <c r="F238" s="58">
        <v>6.19</v>
      </c>
      <c r="G238" s="74">
        <v>160.30000000000001</v>
      </c>
      <c r="H238" s="58">
        <v>4.93</v>
      </c>
      <c r="I238" s="13"/>
      <c r="J238" s="111">
        <v>41.605535000000003</v>
      </c>
      <c r="K238" s="111">
        <v>-70.522666000000001</v>
      </c>
      <c r="L238" s="123">
        <v>5.0540000000000003</v>
      </c>
      <c r="M238" s="58">
        <v>1.9179999999999999</v>
      </c>
      <c r="N238" s="44">
        <v>1.6155999999999999</v>
      </c>
      <c r="O238" s="113">
        <v>4.4350000000000001E-2</v>
      </c>
      <c r="P238" s="58">
        <v>0.75582700000000003</v>
      </c>
      <c r="Q238" s="123">
        <v>0.45897900000000003</v>
      </c>
      <c r="R238" s="58">
        <f t="shared" si="24"/>
        <v>0.25805000000000011</v>
      </c>
      <c r="S238" s="112">
        <v>3.1896551724138078</v>
      </c>
      <c r="T238" s="77"/>
      <c r="U238" s="77"/>
      <c r="V238" s="113">
        <v>0.06</v>
      </c>
      <c r="W238" s="113">
        <v>1.2E-2</v>
      </c>
      <c r="X238" s="113">
        <v>8.0000000000000002E-3</v>
      </c>
      <c r="Y238" s="113">
        <v>6.0000000000000001E-3</v>
      </c>
      <c r="Z238" s="113">
        <v>4.0000000000000001E-3</v>
      </c>
      <c r="AA238" s="77"/>
    </row>
    <row r="239" spans="1:27" ht="13.2" x14ac:dyDescent="0.25">
      <c r="A239" s="109">
        <v>43754</v>
      </c>
      <c r="B239" s="110" t="s">
        <v>160</v>
      </c>
      <c r="C239" s="110">
        <v>0.42916666666666664</v>
      </c>
      <c r="D239" s="58">
        <v>49.9</v>
      </c>
      <c r="E239" s="74">
        <v>64.900000000000006</v>
      </c>
      <c r="F239" s="58">
        <v>7.34</v>
      </c>
      <c r="G239" s="74">
        <v>142.80000000000001</v>
      </c>
      <c r="H239" s="58">
        <v>5.37</v>
      </c>
      <c r="I239" s="13"/>
      <c r="J239" s="111">
        <v>41.604920999999997</v>
      </c>
      <c r="K239" s="111">
        <v>-70.523065000000003</v>
      </c>
      <c r="L239" s="123">
        <v>3.8839999999999999</v>
      </c>
      <c r="M239" s="58">
        <v>0.91290000000000004</v>
      </c>
      <c r="N239" s="113">
        <v>0.73261699999999996</v>
      </c>
      <c r="O239" s="113">
        <v>4.2710999999999999E-2</v>
      </c>
      <c r="P239" s="58">
        <v>0.83803899999999998</v>
      </c>
      <c r="Q239" s="123">
        <v>0.42262699999999997</v>
      </c>
      <c r="R239" s="58">
        <f t="shared" si="24"/>
        <v>0.13757200000000003</v>
      </c>
      <c r="S239" s="112">
        <v>1.3253012048192874</v>
      </c>
      <c r="T239" s="77"/>
      <c r="U239" s="77"/>
      <c r="V239" s="113">
        <v>4.1000000000000002E-2</v>
      </c>
      <c r="W239" s="113">
        <v>8.0000000000000002E-3</v>
      </c>
      <c r="X239" s="113">
        <v>6.0000000000000001E-3</v>
      </c>
      <c r="Y239" s="113">
        <v>4.0000000000000001E-3</v>
      </c>
      <c r="Z239" s="113">
        <v>3.0000000000000001E-3</v>
      </c>
      <c r="AA239" s="77"/>
    </row>
    <row r="240" spans="1:27" ht="14.4" x14ac:dyDescent="0.3">
      <c r="A240" s="109">
        <v>43754</v>
      </c>
      <c r="B240" s="110" t="s">
        <v>161</v>
      </c>
      <c r="C240" s="110">
        <v>0.4513888888888889</v>
      </c>
      <c r="D240" s="58">
        <v>51.6</v>
      </c>
      <c r="E240" s="74">
        <v>78.5</v>
      </c>
      <c r="F240" s="58">
        <v>8.68</v>
      </c>
      <c r="G240" s="74">
        <v>144.80000000000001</v>
      </c>
      <c r="H240" s="58">
        <v>5.27</v>
      </c>
      <c r="I240" s="13"/>
      <c r="J240" s="111">
        <v>41.600113999999998</v>
      </c>
      <c r="K240" s="111">
        <v>-70.525084000000007</v>
      </c>
      <c r="L240" s="123">
        <v>3.996</v>
      </c>
      <c r="M240" s="58">
        <v>1.623</v>
      </c>
      <c r="N240" s="44">
        <v>1.4329099999999999</v>
      </c>
      <c r="O240" s="113">
        <v>2.6255000000000001E-2</v>
      </c>
      <c r="P240" s="58">
        <v>1.2399659999999999</v>
      </c>
      <c r="Q240" s="123">
        <v>0.35247299999999998</v>
      </c>
      <c r="R240" s="58">
        <f t="shared" si="24"/>
        <v>0.16383500000000017</v>
      </c>
      <c r="S240" s="112">
        <v>1.2106060606060598</v>
      </c>
      <c r="T240" s="77"/>
      <c r="U240" s="77"/>
      <c r="V240" s="113">
        <v>4.3999999999999997E-2</v>
      </c>
      <c r="W240" s="113">
        <v>8.9999999999999993E-3</v>
      </c>
      <c r="X240" s="113">
        <v>6.0000000000000001E-3</v>
      </c>
      <c r="Y240" s="113">
        <v>4.0000000000000001E-3</v>
      </c>
      <c r="Z240" s="113">
        <v>3.0000000000000001E-3</v>
      </c>
      <c r="AA240" s="77"/>
    </row>
    <row r="241" spans="1:27" ht="14.4" x14ac:dyDescent="0.3">
      <c r="A241" s="109">
        <v>43754</v>
      </c>
      <c r="B241" s="110" t="s">
        <v>162</v>
      </c>
      <c r="C241" s="110">
        <v>0.47013888888888888</v>
      </c>
      <c r="D241" s="58">
        <v>50.3</v>
      </c>
      <c r="E241" s="74">
        <v>80.8</v>
      </c>
      <c r="F241" s="58">
        <v>9.09</v>
      </c>
      <c r="G241" s="74">
        <v>139.69999999999999</v>
      </c>
      <c r="H241" s="58">
        <v>5.45</v>
      </c>
      <c r="I241" s="13"/>
      <c r="J241" s="111">
        <v>41.597726999999999</v>
      </c>
      <c r="K241" s="111">
        <v>-70.525019</v>
      </c>
      <c r="L241" s="123">
        <v>3.8410000000000002</v>
      </c>
      <c r="M241" s="58">
        <v>1.4279999999999999</v>
      </c>
      <c r="N241" s="44">
        <v>1.27904</v>
      </c>
      <c r="O241" s="113">
        <v>3.6327999999999999E-2</v>
      </c>
      <c r="P241" s="58">
        <v>1.328268</v>
      </c>
      <c r="Q241" s="123">
        <v>0.64774100000000001</v>
      </c>
      <c r="R241" s="58">
        <f t="shared" si="24"/>
        <v>0.11263200000000007</v>
      </c>
      <c r="S241" s="112">
        <v>0.81249999999998934</v>
      </c>
      <c r="T241" s="77"/>
      <c r="U241" s="77"/>
      <c r="V241" s="113">
        <v>4.7E-2</v>
      </c>
      <c r="W241" s="113">
        <v>0.01</v>
      </c>
      <c r="X241" s="113">
        <v>6.0000000000000001E-3</v>
      </c>
      <c r="Y241" s="113">
        <v>4.0000000000000001E-3</v>
      </c>
      <c r="Z241" s="113">
        <v>3.0000000000000001E-3</v>
      </c>
      <c r="AA241" s="77"/>
    </row>
    <row r="242" spans="1:27" ht="14.4" x14ac:dyDescent="0.3">
      <c r="A242" s="109">
        <v>43754</v>
      </c>
      <c r="B242" s="77" t="s">
        <v>163</v>
      </c>
      <c r="C242" s="77"/>
      <c r="D242" s="58">
        <v>50.1</v>
      </c>
      <c r="E242" s="74">
        <v>75.099999999999994</v>
      </c>
      <c r="F242" s="58">
        <v>8.4700000000000006</v>
      </c>
      <c r="G242" s="74">
        <v>137.4</v>
      </c>
      <c r="H242" s="58">
        <v>5.45</v>
      </c>
      <c r="I242" s="13"/>
      <c r="J242" s="111">
        <v>41.596144000000002</v>
      </c>
      <c r="K242" s="111">
        <v>-70.525194999999997</v>
      </c>
      <c r="L242" s="123">
        <v>4.0279999999999996</v>
      </c>
      <c r="M242" s="58">
        <v>1.4430000000000001</v>
      </c>
      <c r="N242" s="44">
        <v>1.33283</v>
      </c>
      <c r="O242" s="113">
        <v>3.5679000000000002E-2</v>
      </c>
      <c r="P242" s="58">
        <v>1.2460560000000001</v>
      </c>
      <c r="Q242" s="123">
        <v>0.62676299999999996</v>
      </c>
      <c r="R242" s="58">
        <f t="shared" si="24"/>
        <v>7.4491000000000085E-2</v>
      </c>
      <c r="S242" s="112">
        <v>0.64545454545454306</v>
      </c>
      <c r="T242" s="77"/>
      <c r="U242" s="77"/>
      <c r="V242" s="113">
        <v>5.3999999999999999E-2</v>
      </c>
      <c r="W242" s="113">
        <v>1.0999999999999999E-2</v>
      </c>
      <c r="X242" s="113">
        <v>7.0000000000000001E-3</v>
      </c>
      <c r="Y242" s="113">
        <v>6.0000000000000001E-3</v>
      </c>
      <c r="Z242" s="113">
        <v>4.0000000000000001E-3</v>
      </c>
      <c r="AA242" s="77"/>
    </row>
    <row r="243" spans="1:27" ht="14.4" x14ac:dyDescent="0.3">
      <c r="A243" s="109">
        <v>43754</v>
      </c>
      <c r="B243" s="110" t="s">
        <v>164</v>
      </c>
      <c r="C243" s="110">
        <v>0.5</v>
      </c>
      <c r="D243" s="58">
        <v>51.8</v>
      </c>
      <c r="E243" s="74">
        <v>72.599999999999994</v>
      </c>
      <c r="F243" s="58">
        <v>8.02</v>
      </c>
      <c r="G243" s="74">
        <v>138.5</v>
      </c>
      <c r="H243" s="58">
        <v>5.66</v>
      </c>
      <c r="I243" s="13"/>
      <c r="J243" s="111">
        <v>41.591911000000003</v>
      </c>
      <c r="K243" s="111">
        <v>-70.524642</v>
      </c>
      <c r="L243" s="46">
        <v>3.331</v>
      </c>
      <c r="M243" s="45">
        <v>1.2047760000000001</v>
      </c>
      <c r="N243" s="44">
        <v>1.0691999999999999</v>
      </c>
      <c r="O243" s="44">
        <v>7.6899999999999996E-2</v>
      </c>
      <c r="P243" s="45">
        <v>1.7768489999999999</v>
      </c>
      <c r="Q243" s="46">
        <v>1.840479</v>
      </c>
      <c r="R243" s="58">
        <f t="shared" si="24"/>
        <v>5.8676000000000172E-2</v>
      </c>
      <c r="S243" s="112">
        <v>7.5470588235294187</v>
      </c>
      <c r="T243" s="77"/>
      <c r="U243" s="77"/>
      <c r="V243" s="113">
        <v>7.4999999999999997E-2</v>
      </c>
      <c r="W243" s="113">
        <v>1.7000000000000001E-2</v>
      </c>
      <c r="X243" s="113">
        <v>0.01</v>
      </c>
      <c r="Y243" s="113">
        <v>8.0000000000000002E-3</v>
      </c>
      <c r="Z243" s="113">
        <v>6.0000000000000001E-3</v>
      </c>
      <c r="AA243" s="77"/>
    </row>
    <row r="244" spans="1:27" ht="14.4" x14ac:dyDescent="0.3">
      <c r="A244" s="109">
        <v>43754</v>
      </c>
      <c r="B244" s="110" t="s">
        <v>165</v>
      </c>
      <c r="C244" s="110">
        <v>0.52430555555555558</v>
      </c>
      <c r="D244" s="58">
        <v>52.5</v>
      </c>
      <c r="E244" s="74">
        <v>70.5</v>
      </c>
      <c r="F244" s="58">
        <v>7.65</v>
      </c>
      <c r="G244" s="74">
        <v>120.9</v>
      </c>
      <c r="H244" s="58">
        <v>5.88</v>
      </c>
      <c r="I244" s="13"/>
      <c r="J244" s="111">
        <v>41.589210000000001</v>
      </c>
      <c r="K244" s="111">
        <v>-70.525225000000006</v>
      </c>
      <c r="L244" s="46">
        <v>2.6190000000000002</v>
      </c>
      <c r="M244" s="45">
        <v>0.92320500000000005</v>
      </c>
      <c r="N244" s="44">
        <v>0.82699999999999996</v>
      </c>
      <c r="O244" s="44">
        <v>6.4299999999999996E-2</v>
      </c>
      <c r="P244" s="45">
        <v>6.6026400000000001</v>
      </c>
      <c r="Q244" s="46">
        <v>1.9650700000000001</v>
      </c>
      <c r="R244" s="58">
        <f t="shared" si="24"/>
        <v>3.1905000000000072E-2</v>
      </c>
      <c r="S244" s="112">
        <v>2.9971830985915493</v>
      </c>
      <c r="T244" s="77"/>
      <c r="U244" s="77"/>
      <c r="V244" s="113">
        <v>4.5999999999999999E-2</v>
      </c>
      <c r="W244" s="113">
        <v>0.01</v>
      </c>
      <c r="X244" s="113">
        <v>6.0000000000000001E-3</v>
      </c>
      <c r="Y244" s="113">
        <v>5.0000000000000001E-3</v>
      </c>
      <c r="Z244" s="113">
        <v>3.0000000000000001E-3</v>
      </c>
      <c r="AA244" s="77"/>
    </row>
    <row r="245" spans="1:27" ht="14.4" x14ac:dyDescent="0.3">
      <c r="A245" s="109">
        <v>43784</v>
      </c>
      <c r="B245" s="124" t="s">
        <v>157</v>
      </c>
      <c r="C245" s="124">
        <v>0.36458333333333331</v>
      </c>
      <c r="D245" s="58">
        <v>42.4</v>
      </c>
      <c r="E245" s="74">
        <v>83.1</v>
      </c>
      <c r="F245" s="58">
        <v>10.41</v>
      </c>
      <c r="G245" s="74">
        <v>116.9</v>
      </c>
      <c r="H245" s="58">
        <v>5.6</v>
      </c>
      <c r="I245" s="13"/>
      <c r="J245" s="111">
        <v>41.607222</v>
      </c>
      <c r="K245" s="111">
        <v>-70.522751999999997</v>
      </c>
      <c r="L245" s="46">
        <v>2.94</v>
      </c>
      <c r="M245" s="45">
        <v>0.64</v>
      </c>
      <c r="N245" s="44">
        <v>0.41199999999999998</v>
      </c>
      <c r="O245" s="44">
        <v>2.7E-2</v>
      </c>
      <c r="P245" s="45">
        <v>0.87</v>
      </c>
      <c r="Q245" s="46">
        <v>0.45</v>
      </c>
      <c r="R245" s="58">
        <f t="shared" si="24"/>
        <v>0.20100000000000001</v>
      </c>
      <c r="S245" s="112">
        <v>8.0906344410876159</v>
      </c>
      <c r="T245" s="77"/>
      <c r="U245" s="77"/>
      <c r="V245" s="113">
        <v>4.2999999999999997E-2</v>
      </c>
      <c r="W245" s="113">
        <v>8.0000000000000002E-3</v>
      </c>
      <c r="X245" s="113">
        <v>5.0000000000000001E-3</v>
      </c>
      <c r="Y245" s="113">
        <v>5.0000000000000001E-3</v>
      </c>
      <c r="Z245" s="113">
        <v>3.0000000000000001E-3</v>
      </c>
      <c r="AA245" s="77"/>
    </row>
    <row r="246" spans="1:27" ht="14.4" x14ac:dyDescent="0.3">
      <c r="A246" s="109">
        <v>43784</v>
      </c>
      <c r="B246" s="124" t="s">
        <v>158</v>
      </c>
      <c r="C246" s="124">
        <v>0.38333333333333336</v>
      </c>
      <c r="D246" s="58">
        <v>41.9</v>
      </c>
      <c r="E246" s="74">
        <v>51.7</v>
      </c>
      <c r="F246" s="58">
        <v>6.51</v>
      </c>
      <c r="G246" s="74">
        <v>149.30000000000001</v>
      </c>
      <c r="H246" s="58">
        <v>4.66</v>
      </c>
      <c r="I246" s="13"/>
      <c r="J246" s="111">
        <v>41.605505999999998</v>
      </c>
      <c r="K246" s="111">
        <v>-70.522893999999994</v>
      </c>
      <c r="L246" s="46">
        <v>1.64</v>
      </c>
      <c r="M246" s="45">
        <v>1.286</v>
      </c>
      <c r="N246" s="44">
        <v>1.2341580000000001</v>
      </c>
      <c r="O246" s="44">
        <v>8.8999999999999996E-2</v>
      </c>
      <c r="P246" s="45">
        <v>1.5341370000000001</v>
      </c>
      <c r="Q246" s="46">
        <v>0.91095300000000001</v>
      </c>
      <c r="R246" s="77">
        <v>0</v>
      </c>
      <c r="S246" s="112">
        <v>2.5</v>
      </c>
      <c r="T246" s="77"/>
      <c r="U246" s="77"/>
      <c r="V246" s="113">
        <v>4.2000000000000003E-2</v>
      </c>
      <c r="W246" s="113">
        <v>6.0000000000000001E-3</v>
      </c>
      <c r="X246" s="113">
        <v>3.0000000000000001E-3</v>
      </c>
      <c r="Y246" s="113">
        <v>3.0000000000000001E-3</v>
      </c>
      <c r="Z246" s="113">
        <v>1E-3</v>
      </c>
      <c r="AA246" s="113"/>
    </row>
    <row r="247" spans="1:27" ht="14.4" x14ac:dyDescent="0.3">
      <c r="A247" s="109">
        <v>43784</v>
      </c>
      <c r="B247" s="124" t="s">
        <v>159</v>
      </c>
      <c r="C247" s="124">
        <v>0.375</v>
      </c>
      <c r="D247" s="58">
        <v>42.8</v>
      </c>
      <c r="E247" s="74">
        <v>63.9</v>
      </c>
      <c r="F247" s="58">
        <v>7.95</v>
      </c>
      <c r="G247" s="74">
        <v>155.9</v>
      </c>
      <c r="H247" s="58">
        <v>4.47</v>
      </c>
      <c r="I247" s="13"/>
      <c r="J247" s="111">
        <v>41.605535000000003</v>
      </c>
      <c r="K247" s="111">
        <v>-70.522666000000001</v>
      </c>
      <c r="L247" s="46">
        <v>1.992</v>
      </c>
      <c r="M247" s="45">
        <v>1.925</v>
      </c>
      <c r="N247" s="44">
        <v>1.917575</v>
      </c>
      <c r="O247" s="44">
        <v>4.8000000000000001E-2</v>
      </c>
      <c r="P247" s="45">
        <v>0.74424699999999999</v>
      </c>
      <c r="Q247" s="46">
        <v>0.72733099999999995</v>
      </c>
      <c r="R247" s="77">
        <v>0</v>
      </c>
      <c r="S247" s="112">
        <v>4.4405405405405425</v>
      </c>
      <c r="T247" s="77"/>
      <c r="U247" s="77"/>
      <c r="V247" s="113">
        <v>3.9E-2</v>
      </c>
      <c r="W247" s="113">
        <v>7.0000000000000001E-3</v>
      </c>
      <c r="X247" s="113">
        <v>4.0000000000000001E-3</v>
      </c>
      <c r="Y247" s="113">
        <v>3.0000000000000001E-3</v>
      </c>
      <c r="Z247" s="113">
        <v>2E-3</v>
      </c>
      <c r="AA247" s="77"/>
    </row>
    <row r="248" spans="1:27" ht="14.4" x14ac:dyDescent="0.3">
      <c r="A248" s="109">
        <v>43784</v>
      </c>
      <c r="B248" s="124" t="s">
        <v>160</v>
      </c>
      <c r="C248" s="124">
        <v>0.38611111111111113</v>
      </c>
      <c r="D248" s="58">
        <v>42.3</v>
      </c>
      <c r="E248" s="74">
        <v>63.9</v>
      </c>
      <c r="F248" s="58">
        <v>8</v>
      </c>
      <c r="G248" s="74">
        <v>152.80000000000001</v>
      </c>
      <c r="H248" s="58">
        <v>4.6399999999999997</v>
      </c>
      <c r="I248" s="13"/>
      <c r="J248" s="111">
        <v>41.604920999999997</v>
      </c>
      <c r="K248" s="111">
        <v>-70.523065000000003</v>
      </c>
      <c r="L248" s="46">
        <v>1.77</v>
      </c>
      <c r="M248" s="45">
        <v>1.48</v>
      </c>
      <c r="N248" s="44">
        <v>1.4390000000000001</v>
      </c>
      <c r="O248" s="44">
        <v>8.3000000000000004E-2</v>
      </c>
      <c r="P248" s="45">
        <v>1.18</v>
      </c>
      <c r="Q248" s="46">
        <v>0.89</v>
      </c>
      <c r="R248" s="77">
        <v>0</v>
      </c>
      <c r="S248" s="112">
        <v>35.007936507936513</v>
      </c>
      <c r="T248" s="77"/>
      <c r="U248" s="77"/>
      <c r="V248" s="113">
        <v>0.04</v>
      </c>
      <c r="W248" s="113">
        <v>6.0000000000000001E-3</v>
      </c>
      <c r="X248" s="113">
        <v>4.0000000000000001E-3</v>
      </c>
      <c r="Y248" s="113">
        <v>3.0000000000000001E-3</v>
      </c>
      <c r="Z248" s="113">
        <v>2E-3</v>
      </c>
      <c r="AA248" s="77"/>
    </row>
    <row r="249" spans="1:27" ht="14.4" x14ac:dyDescent="0.3">
      <c r="A249" s="109">
        <v>43784</v>
      </c>
      <c r="B249" s="124" t="s">
        <v>161</v>
      </c>
      <c r="C249" s="124">
        <v>0.40972222222222221</v>
      </c>
      <c r="D249" s="58">
        <v>47</v>
      </c>
      <c r="E249" s="74">
        <v>80.2</v>
      </c>
      <c r="F249" s="58">
        <v>9.42</v>
      </c>
      <c r="G249" s="74">
        <v>145.4</v>
      </c>
      <c r="H249" s="58">
        <v>4.6500000000000004</v>
      </c>
      <c r="I249" s="13"/>
      <c r="J249" s="111">
        <v>41.600113999999998</v>
      </c>
      <c r="K249" s="111">
        <v>-70.525084000000007</v>
      </c>
      <c r="L249" s="46">
        <v>1.59</v>
      </c>
      <c r="M249" s="45">
        <v>1.86</v>
      </c>
      <c r="N249" s="44">
        <v>1.8979999999999999</v>
      </c>
      <c r="O249" s="44">
        <v>4.3999999999999997E-2</v>
      </c>
      <c r="P249" s="45">
        <v>0.62</v>
      </c>
      <c r="Q249" s="46">
        <v>0.68</v>
      </c>
      <c r="R249" s="77">
        <v>0</v>
      </c>
      <c r="S249" s="112">
        <v>0.73193166885676086</v>
      </c>
      <c r="T249" s="77"/>
      <c r="U249" s="77"/>
      <c r="V249" s="113">
        <v>3.3000000000000002E-2</v>
      </c>
      <c r="W249" s="113">
        <v>5.0000000000000001E-3</v>
      </c>
      <c r="X249" s="113">
        <v>3.0000000000000001E-3</v>
      </c>
      <c r="Y249" s="113">
        <v>3.0000000000000001E-3</v>
      </c>
      <c r="Z249" s="113">
        <v>2E-3</v>
      </c>
      <c r="AA249" s="77"/>
    </row>
    <row r="250" spans="1:27" ht="14.4" x14ac:dyDescent="0.3">
      <c r="A250" s="109">
        <v>43784</v>
      </c>
      <c r="B250" s="124" t="s">
        <v>162</v>
      </c>
      <c r="C250" s="124">
        <v>0.41597222222222224</v>
      </c>
      <c r="D250" s="58">
        <v>45</v>
      </c>
      <c r="E250" s="74">
        <v>78</v>
      </c>
      <c r="F250" s="58">
        <v>9.41</v>
      </c>
      <c r="G250" s="74">
        <v>139.1</v>
      </c>
      <c r="H250" s="58">
        <v>4.7699999999999996</v>
      </c>
      <c r="I250" s="13"/>
      <c r="J250" s="111">
        <v>41.597726999999999</v>
      </c>
      <c r="K250" s="111">
        <v>-70.525019</v>
      </c>
      <c r="L250" s="46">
        <v>1.63</v>
      </c>
      <c r="M250" s="45">
        <v>1.69</v>
      </c>
      <c r="N250" s="44">
        <v>1.292</v>
      </c>
      <c r="O250" s="44">
        <v>0.05</v>
      </c>
      <c r="P250" s="45">
        <v>1.32</v>
      </c>
      <c r="Q250" s="46">
        <v>1.1200000000000001</v>
      </c>
      <c r="R250" s="58">
        <f t="shared" ref="R250:R251" si="25">M250-(N250+O250)</f>
        <v>0.34799999999999986</v>
      </c>
      <c r="S250" s="112">
        <v>0.78320610687022618</v>
      </c>
      <c r="T250" s="77"/>
      <c r="U250" s="77"/>
      <c r="V250" s="113">
        <v>0.04</v>
      </c>
      <c r="W250" s="113">
        <v>7.0000000000000001E-3</v>
      </c>
      <c r="X250" s="113">
        <v>3.0000000000000001E-3</v>
      </c>
      <c r="Y250" s="113">
        <v>3.0000000000000001E-3</v>
      </c>
      <c r="Z250" s="113">
        <v>2E-3</v>
      </c>
      <c r="AA250" s="77"/>
    </row>
    <row r="251" spans="1:27" ht="14.4" x14ac:dyDescent="0.3">
      <c r="A251" s="109">
        <v>43784</v>
      </c>
      <c r="B251" s="124" t="s">
        <v>163</v>
      </c>
      <c r="C251" s="124">
        <v>0.4201388888888889</v>
      </c>
      <c r="D251" s="58">
        <v>45.4</v>
      </c>
      <c r="E251" s="74">
        <v>76.3</v>
      </c>
      <c r="F251" s="58">
        <v>9.15</v>
      </c>
      <c r="G251" s="74">
        <v>136.69999999999999</v>
      </c>
      <c r="H251" s="58">
        <v>4.8099999999999996</v>
      </c>
      <c r="I251" s="13"/>
      <c r="J251" s="111">
        <v>41.596144000000002</v>
      </c>
      <c r="K251" s="111">
        <v>-70.525194999999997</v>
      </c>
      <c r="L251" s="46">
        <v>1.46</v>
      </c>
      <c r="M251" s="45">
        <v>1.94</v>
      </c>
      <c r="N251" s="44">
        <v>1.762</v>
      </c>
      <c r="O251" s="44">
        <v>4.2999999999999997E-2</v>
      </c>
      <c r="P251" s="45">
        <v>0.98</v>
      </c>
      <c r="Q251" s="46">
        <v>1.31</v>
      </c>
      <c r="R251" s="58">
        <f t="shared" si="25"/>
        <v>0.13500000000000001</v>
      </c>
      <c r="S251" s="112">
        <v>0.67445255474452004</v>
      </c>
      <c r="T251" s="77"/>
      <c r="U251" s="77"/>
      <c r="V251" s="113">
        <v>3.9E-2</v>
      </c>
      <c r="W251" s="113">
        <v>7.0000000000000001E-3</v>
      </c>
      <c r="X251" s="113">
        <v>4.0000000000000001E-3</v>
      </c>
      <c r="Y251" s="113">
        <v>4.0000000000000001E-3</v>
      </c>
      <c r="Z251" s="113">
        <v>2E-3</v>
      </c>
      <c r="AA251" s="77"/>
    </row>
    <row r="252" spans="1:27" ht="14.4" x14ac:dyDescent="0.3">
      <c r="A252" s="109">
        <v>43784</v>
      </c>
      <c r="B252" s="124" t="s">
        <v>164</v>
      </c>
      <c r="C252" s="124">
        <v>0.4375</v>
      </c>
      <c r="D252" s="58">
        <v>39.799999999999997</v>
      </c>
      <c r="E252" s="74">
        <v>86.4</v>
      </c>
      <c r="F252" s="58">
        <v>11.22</v>
      </c>
      <c r="G252" s="74">
        <v>137.5</v>
      </c>
      <c r="H252" s="58">
        <v>5.26</v>
      </c>
      <c r="I252" s="13"/>
      <c r="J252" s="111">
        <v>41.591911000000003</v>
      </c>
      <c r="K252" s="111">
        <v>-70.524642</v>
      </c>
      <c r="L252" s="46">
        <v>1.72</v>
      </c>
      <c r="M252" s="45">
        <v>1.45</v>
      </c>
      <c r="N252" s="44">
        <v>1.4570000000000001</v>
      </c>
      <c r="O252" s="44">
        <v>0.06</v>
      </c>
      <c r="P252" s="45">
        <v>2.19</v>
      </c>
      <c r="Q252" s="46">
        <v>1.67</v>
      </c>
      <c r="R252" s="77">
        <v>0</v>
      </c>
      <c r="S252" s="112">
        <v>2.7421686746988079</v>
      </c>
      <c r="T252" s="77"/>
      <c r="U252" s="77"/>
      <c r="V252" s="113">
        <v>4.9000000000000002E-2</v>
      </c>
      <c r="W252" s="113">
        <v>0.01</v>
      </c>
      <c r="X252" s="113">
        <v>5.0000000000000001E-3</v>
      </c>
      <c r="Y252" s="113">
        <v>5.0000000000000001E-3</v>
      </c>
      <c r="Z252" s="113">
        <v>3.0000000000000001E-3</v>
      </c>
      <c r="AA252" s="77"/>
    </row>
    <row r="253" spans="1:27" ht="14.4" x14ac:dyDescent="0.3">
      <c r="A253" s="109">
        <v>43784</v>
      </c>
      <c r="B253" s="124" t="s">
        <v>165</v>
      </c>
      <c r="C253" s="124">
        <v>0.4548611111111111</v>
      </c>
      <c r="D253" s="58">
        <v>46.5</v>
      </c>
      <c r="E253" s="74">
        <v>74.599999999999994</v>
      </c>
      <c r="F253" s="58">
        <v>8.82</v>
      </c>
      <c r="G253" s="74">
        <v>119.2</v>
      </c>
      <c r="H253" s="58">
        <v>5.41</v>
      </c>
      <c r="I253" s="13"/>
      <c r="J253" s="111">
        <v>41.589210000000001</v>
      </c>
      <c r="K253" s="111">
        <v>-70.525225000000006</v>
      </c>
      <c r="L253" s="46">
        <v>1.47</v>
      </c>
      <c r="M253" s="45">
        <v>1.01</v>
      </c>
      <c r="N253" s="44">
        <v>0.98599999999999999</v>
      </c>
      <c r="O253" s="44">
        <v>4.9000000000000002E-2</v>
      </c>
      <c r="P253" s="45">
        <v>15.14</v>
      </c>
      <c r="Q253" s="46">
        <v>3.43</v>
      </c>
      <c r="R253" s="77">
        <v>0</v>
      </c>
      <c r="S253" s="112">
        <v>0.98227848101265336</v>
      </c>
      <c r="T253" s="77"/>
      <c r="U253" s="77"/>
      <c r="V253" s="113">
        <v>3.2000000000000001E-2</v>
      </c>
      <c r="W253" s="113">
        <v>6.0000000000000001E-3</v>
      </c>
      <c r="X253" s="113">
        <v>3.0000000000000001E-3</v>
      </c>
      <c r="Y253" s="113">
        <v>3.0000000000000001E-3</v>
      </c>
      <c r="Z253" s="113">
        <v>2E-3</v>
      </c>
      <c r="AA253" s="77"/>
    </row>
    <row r="254" spans="1:27" ht="13.2" x14ac:dyDescent="0.25">
      <c r="A254" s="109">
        <v>43818</v>
      </c>
      <c r="B254" s="110" t="s">
        <v>157</v>
      </c>
      <c r="C254" s="110">
        <v>0.4548611111111111</v>
      </c>
      <c r="D254" s="58">
        <v>34.6</v>
      </c>
      <c r="E254" s="74">
        <v>89.8</v>
      </c>
      <c r="F254" s="58">
        <v>12.6</v>
      </c>
      <c r="G254" s="74">
        <v>113.5</v>
      </c>
      <c r="H254" s="58">
        <v>6.48</v>
      </c>
      <c r="I254" s="13"/>
      <c r="J254" s="111">
        <v>41.607222</v>
      </c>
      <c r="K254" s="111">
        <v>-70.522751999999997</v>
      </c>
      <c r="L254" s="123">
        <v>3.883</v>
      </c>
      <c r="M254" s="58">
        <v>0.42849999999999999</v>
      </c>
      <c r="N254" s="113">
        <v>0.228825</v>
      </c>
      <c r="O254" s="113">
        <v>4.3977000000000002E-2</v>
      </c>
      <c r="P254" s="58">
        <v>0.77105100000000004</v>
      </c>
      <c r="Q254" s="123">
        <v>0.220279</v>
      </c>
      <c r="R254" s="58">
        <f t="shared" ref="R254:R270" si="26">M254-(N254+O254)</f>
        <v>0.155698</v>
      </c>
      <c r="S254" s="112">
        <v>0.9593984962405987</v>
      </c>
      <c r="T254" s="77"/>
      <c r="U254" s="77"/>
      <c r="V254" s="113">
        <v>3.3000000000000002E-2</v>
      </c>
      <c r="W254" s="113">
        <v>5.0000000000000001E-3</v>
      </c>
      <c r="X254" s="113">
        <v>3.0000000000000001E-3</v>
      </c>
      <c r="Y254" s="113">
        <v>2E-3</v>
      </c>
      <c r="Z254" s="113">
        <v>1E-3</v>
      </c>
      <c r="AA254" s="77"/>
    </row>
    <row r="255" spans="1:27" ht="13.2" x14ac:dyDescent="0.25">
      <c r="A255" s="109">
        <v>43818</v>
      </c>
      <c r="B255" s="110" t="s">
        <v>166</v>
      </c>
      <c r="C255" s="110">
        <v>0.45833333333333331</v>
      </c>
      <c r="D255" s="58">
        <v>35.799999999999997</v>
      </c>
      <c r="E255" s="74">
        <v>84.1</v>
      </c>
      <c r="F255" s="58">
        <v>11.57</v>
      </c>
      <c r="G255" s="74">
        <v>172.3</v>
      </c>
      <c r="H255" s="58">
        <v>5.36</v>
      </c>
      <c r="I255" s="13"/>
      <c r="J255" s="111">
        <v>41.607044000000002</v>
      </c>
      <c r="K255" s="111">
        <v>-70.523539999999997</v>
      </c>
      <c r="L255" s="123">
        <v>2.9260000000000002</v>
      </c>
      <c r="M255" s="58">
        <v>2.5569999999999999</v>
      </c>
      <c r="N255" s="113">
        <v>2.4672209999999999</v>
      </c>
      <c r="O255" s="113">
        <v>3.1522000000000001E-2</v>
      </c>
      <c r="P255" s="58">
        <v>0.50309999999999999</v>
      </c>
      <c r="Q255" s="123">
        <v>0.31776300000000002</v>
      </c>
      <c r="R255" s="58">
        <f t="shared" si="26"/>
        <v>5.8257000000000225E-2</v>
      </c>
      <c r="S255" s="112">
        <v>5.4735294117646971</v>
      </c>
      <c r="T255" s="77"/>
      <c r="U255" s="77"/>
      <c r="V255" s="113" t="s">
        <v>142</v>
      </c>
      <c r="W255" s="113" t="s">
        <v>142</v>
      </c>
      <c r="X255" s="113" t="s">
        <v>142</v>
      </c>
      <c r="Y255" s="113" t="s">
        <v>142</v>
      </c>
      <c r="Z255" s="113" t="s">
        <v>142</v>
      </c>
      <c r="AA255" s="77"/>
    </row>
    <row r="256" spans="1:27" ht="14.4" x14ac:dyDescent="0.3">
      <c r="A256" s="109">
        <v>43818</v>
      </c>
      <c r="B256" s="110" t="s">
        <v>158</v>
      </c>
      <c r="C256" s="110">
        <v>0.46527777777777779</v>
      </c>
      <c r="D256" s="58">
        <v>34.4</v>
      </c>
      <c r="E256" s="74">
        <v>82.2</v>
      </c>
      <c r="F256" s="58">
        <v>11.55</v>
      </c>
      <c r="G256" s="74">
        <v>122.2</v>
      </c>
      <c r="H256" s="58">
        <v>5.44</v>
      </c>
      <c r="I256" s="13"/>
      <c r="J256" s="111">
        <v>41.605505999999998</v>
      </c>
      <c r="K256" s="111">
        <v>-70.522893999999994</v>
      </c>
      <c r="L256" s="123">
        <v>3.8879999999999999</v>
      </c>
      <c r="M256" s="58">
        <v>1.39</v>
      </c>
      <c r="N256" s="44">
        <v>1.24813</v>
      </c>
      <c r="O256" s="113">
        <v>4.3646999999999998E-2</v>
      </c>
      <c r="P256" s="58">
        <v>1.2643249999999999</v>
      </c>
      <c r="Q256" s="123">
        <v>0.33762999999999999</v>
      </c>
      <c r="R256" s="58">
        <f t="shared" si="26"/>
        <v>9.8222999999999949E-2</v>
      </c>
      <c r="S256" s="112">
        <v>2.7479166666666721</v>
      </c>
      <c r="T256" s="77"/>
      <c r="U256" s="77"/>
      <c r="V256" s="113">
        <v>2.9000000000000001E-2</v>
      </c>
      <c r="W256" s="113">
        <v>4.0000000000000001E-3</v>
      </c>
      <c r="X256" s="113">
        <v>3.0000000000000001E-3</v>
      </c>
      <c r="Y256" s="113">
        <v>2E-3</v>
      </c>
      <c r="Z256" s="113">
        <v>1E-3</v>
      </c>
      <c r="AA256" s="77"/>
    </row>
    <row r="257" spans="1:27" ht="13.2" x14ac:dyDescent="0.25">
      <c r="A257" s="109">
        <v>43818</v>
      </c>
      <c r="B257" s="110" t="s">
        <v>159</v>
      </c>
      <c r="C257" s="110">
        <v>0.46875</v>
      </c>
      <c r="D257" s="58">
        <v>37.5</v>
      </c>
      <c r="E257" s="74">
        <v>72.7</v>
      </c>
      <c r="F257" s="58">
        <v>9.76</v>
      </c>
      <c r="G257" s="74">
        <v>151.30000000000001</v>
      </c>
      <c r="H257" s="58">
        <v>5.22</v>
      </c>
      <c r="I257" s="13"/>
      <c r="J257" s="111">
        <v>41.605535000000003</v>
      </c>
      <c r="K257" s="111">
        <v>-70.522666000000001</v>
      </c>
      <c r="L257" s="123">
        <v>3.9510000000000001</v>
      </c>
      <c r="M257" s="58">
        <v>2.11</v>
      </c>
      <c r="N257" s="113">
        <v>1.990915</v>
      </c>
      <c r="O257" s="113">
        <v>3.8862000000000001E-2</v>
      </c>
      <c r="P257" s="58">
        <v>0.79236600000000001</v>
      </c>
      <c r="Q257" s="123">
        <v>0.33752500000000002</v>
      </c>
      <c r="R257" s="58">
        <f t="shared" si="26"/>
        <v>8.0222999999999711E-2</v>
      </c>
      <c r="S257" s="112">
        <v>2.6136012364760361</v>
      </c>
      <c r="T257" s="77"/>
      <c r="U257" s="77"/>
      <c r="V257" s="113">
        <v>3.5000000000000003E-2</v>
      </c>
      <c r="W257" s="113">
        <v>6.0000000000000001E-3</v>
      </c>
      <c r="X257" s="113">
        <v>3.0000000000000001E-3</v>
      </c>
      <c r="Y257" s="113">
        <v>2E-3</v>
      </c>
      <c r="Z257" s="113">
        <v>1E-3</v>
      </c>
      <c r="AA257" s="77"/>
    </row>
    <row r="258" spans="1:27" ht="14.4" x14ac:dyDescent="0.3">
      <c r="A258" s="109">
        <v>43818</v>
      </c>
      <c r="B258" s="110" t="s">
        <v>160</v>
      </c>
      <c r="C258" s="110">
        <v>0.47222222222222221</v>
      </c>
      <c r="D258" s="58">
        <v>35.5</v>
      </c>
      <c r="E258" s="74">
        <v>80.3</v>
      </c>
      <c r="F258" s="58">
        <v>11.11</v>
      </c>
      <c r="G258" s="74">
        <v>133.6</v>
      </c>
      <c r="H258" s="58">
        <v>5.65</v>
      </c>
      <c r="I258" s="13"/>
      <c r="J258" s="111">
        <v>41.604920999999997</v>
      </c>
      <c r="K258" s="111">
        <v>-70.523065000000003</v>
      </c>
      <c r="L258" s="123">
        <v>3.46</v>
      </c>
      <c r="M258" s="58">
        <v>1.157</v>
      </c>
      <c r="N258" s="44">
        <v>1.0140800000000001</v>
      </c>
      <c r="O258" s="113">
        <v>4.394E-2</v>
      </c>
      <c r="P258" s="58">
        <v>0.93852100000000005</v>
      </c>
      <c r="Q258" s="123">
        <v>0.53596699999999997</v>
      </c>
      <c r="R258" s="58">
        <f t="shared" si="26"/>
        <v>9.8979999999999846E-2</v>
      </c>
      <c r="S258" s="112">
        <v>7.8760869565217497</v>
      </c>
      <c r="T258" s="77"/>
      <c r="U258" s="77"/>
      <c r="V258" s="113">
        <v>0.04</v>
      </c>
      <c r="W258" s="113">
        <v>7.0000000000000001E-3</v>
      </c>
      <c r="X258" s="113">
        <v>4.0000000000000001E-3</v>
      </c>
      <c r="Y258" s="113">
        <v>3.0000000000000001E-3</v>
      </c>
      <c r="Z258" s="113">
        <v>2E-3</v>
      </c>
      <c r="AA258" s="77"/>
    </row>
    <row r="259" spans="1:27" ht="14.4" x14ac:dyDescent="0.3">
      <c r="A259" s="109">
        <v>43818</v>
      </c>
      <c r="B259" s="110" t="s">
        <v>161</v>
      </c>
      <c r="C259" s="110">
        <v>0.49305555555555558</v>
      </c>
      <c r="D259" s="58">
        <v>38.799999999999997</v>
      </c>
      <c r="E259" s="74">
        <v>83.7</v>
      </c>
      <c r="F259" s="58">
        <v>11.03</v>
      </c>
      <c r="G259" s="74">
        <v>133.30000000000001</v>
      </c>
      <c r="H259" s="58">
        <v>5.56</v>
      </c>
      <c r="I259" s="13"/>
      <c r="J259" s="111">
        <v>41.600113999999998</v>
      </c>
      <c r="K259" s="111">
        <v>-70.525084000000007</v>
      </c>
      <c r="L259" s="123">
        <v>3.4350000000000001</v>
      </c>
      <c r="M259" s="58">
        <v>1.4279999999999999</v>
      </c>
      <c r="N259" s="44">
        <v>1.32321</v>
      </c>
      <c r="O259" s="113">
        <v>4.3608000000000001E-2</v>
      </c>
      <c r="P259" s="58">
        <v>0.86848800000000004</v>
      </c>
      <c r="Q259" s="123">
        <v>0.36221399999999998</v>
      </c>
      <c r="R259" s="58">
        <f t="shared" si="26"/>
        <v>6.1181999999999848E-2</v>
      </c>
      <c r="S259" s="112">
        <v>2.1164383561643763</v>
      </c>
      <c r="T259" s="77"/>
      <c r="U259" s="77"/>
      <c r="V259" s="113">
        <v>5.1999999999999998E-2</v>
      </c>
      <c r="W259" s="113">
        <v>0.01</v>
      </c>
      <c r="X259" s="113">
        <v>6.0000000000000001E-3</v>
      </c>
      <c r="Y259" s="113">
        <v>5.0000000000000001E-3</v>
      </c>
      <c r="Z259" s="113">
        <v>4.0000000000000001E-3</v>
      </c>
      <c r="AA259" s="77"/>
    </row>
    <row r="260" spans="1:27" ht="14.4" x14ac:dyDescent="0.3">
      <c r="A260" s="109">
        <v>43818</v>
      </c>
      <c r="B260" s="110" t="s">
        <v>162</v>
      </c>
      <c r="C260" s="110">
        <v>0.5</v>
      </c>
      <c r="D260" s="58">
        <v>36.4</v>
      </c>
      <c r="E260" s="74">
        <v>83.2</v>
      </c>
      <c r="F260" s="58">
        <v>11.34</v>
      </c>
      <c r="G260" s="74">
        <v>130.9</v>
      </c>
      <c r="H260" s="58">
        <v>5.56</v>
      </c>
      <c r="I260" s="13"/>
      <c r="J260" s="111">
        <v>41.597726999999999</v>
      </c>
      <c r="K260" s="111">
        <v>-70.525019</v>
      </c>
      <c r="L260" s="123">
        <v>3.6389999999999998</v>
      </c>
      <c r="M260" s="58">
        <v>1.401</v>
      </c>
      <c r="N260" s="44">
        <v>1.2813600000000001</v>
      </c>
      <c r="O260" s="113">
        <v>4.0683999999999998E-2</v>
      </c>
      <c r="P260" s="58">
        <v>1.0420469999999999</v>
      </c>
      <c r="Q260" s="123">
        <v>0.63562399999999997</v>
      </c>
      <c r="R260" s="58">
        <f t="shared" si="26"/>
        <v>7.8956000000000026E-2</v>
      </c>
      <c r="S260" s="112">
        <v>0.57631578947368733</v>
      </c>
      <c r="T260" s="77"/>
      <c r="U260" s="77"/>
      <c r="V260" s="113">
        <v>5.8999999999999997E-2</v>
      </c>
      <c r="W260" s="113">
        <v>1.2999999999999999E-2</v>
      </c>
      <c r="X260" s="113">
        <v>8.0000000000000002E-3</v>
      </c>
      <c r="Y260" s="113">
        <v>6.0000000000000001E-3</v>
      </c>
      <c r="Z260" s="113">
        <v>5.0000000000000001E-3</v>
      </c>
      <c r="AA260" s="77"/>
    </row>
    <row r="261" spans="1:27" ht="14.4" x14ac:dyDescent="0.3">
      <c r="A261" s="109">
        <v>43818</v>
      </c>
      <c r="B261" s="110" t="s">
        <v>163</v>
      </c>
      <c r="C261" s="110">
        <v>0.50694444444444442</v>
      </c>
      <c r="D261" s="58">
        <v>36.799999999999997</v>
      </c>
      <c r="E261" s="74">
        <v>83</v>
      </c>
      <c r="F261" s="58">
        <v>11.26</v>
      </c>
      <c r="G261" s="74">
        <v>129.80000000000001</v>
      </c>
      <c r="H261" s="58">
        <v>5.75</v>
      </c>
      <c r="I261" s="13"/>
      <c r="J261" s="111">
        <v>41.596144000000002</v>
      </c>
      <c r="K261" s="111">
        <v>-70.525194999999997</v>
      </c>
      <c r="L261" s="123">
        <v>4.1260000000000003</v>
      </c>
      <c r="M261" s="58">
        <v>1.466</v>
      </c>
      <c r="N261" s="44">
        <v>1.3520700000000001</v>
      </c>
      <c r="O261" s="113">
        <v>3.4049999999999997E-2</v>
      </c>
      <c r="P261" s="58">
        <v>1.644938</v>
      </c>
      <c r="Q261" s="123">
        <v>0.58420499999999997</v>
      </c>
      <c r="R261" s="58">
        <f t="shared" si="26"/>
        <v>7.9879999999999951E-2</v>
      </c>
      <c r="S261" s="112">
        <v>0.64940239043825276</v>
      </c>
      <c r="T261" s="77"/>
      <c r="U261" s="77"/>
      <c r="V261" s="113">
        <v>0.06</v>
      </c>
      <c r="W261" s="113">
        <v>1.2E-2</v>
      </c>
      <c r="X261" s="113">
        <v>7.0000000000000001E-3</v>
      </c>
      <c r="Y261" s="113">
        <v>6.0000000000000001E-3</v>
      </c>
      <c r="Z261" s="113">
        <v>4.0000000000000001E-3</v>
      </c>
      <c r="AA261" s="77"/>
    </row>
    <row r="262" spans="1:27" ht="14.4" x14ac:dyDescent="0.3">
      <c r="A262" s="109">
        <v>43818</v>
      </c>
      <c r="B262" s="110" t="s">
        <v>164</v>
      </c>
      <c r="C262" s="110">
        <v>0.51875000000000004</v>
      </c>
      <c r="D262" s="58">
        <v>35.299999999999997</v>
      </c>
      <c r="E262" s="74">
        <v>87.1</v>
      </c>
      <c r="F262" s="58">
        <v>12.1</v>
      </c>
      <c r="G262" s="74">
        <v>130.9</v>
      </c>
      <c r="H262" s="58">
        <v>6.22</v>
      </c>
      <c r="I262" s="13"/>
      <c r="J262" s="111">
        <v>41.591911000000003</v>
      </c>
      <c r="K262" s="111">
        <v>-70.524642</v>
      </c>
      <c r="L262" s="123">
        <v>4.2480000000000002</v>
      </c>
      <c r="M262" s="58">
        <v>1.3879999999999999</v>
      </c>
      <c r="N262" s="44">
        <v>1.12523</v>
      </c>
      <c r="O262" s="113">
        <v>4.4248999999999997E-2</v>
      </c>
      <c r="P262" s="58">
        <v>1.1425289999999999</v>
      </c>
      <c r="Q262" s="123">
        <v>0.85480599999999995</v>
      </c>
      <c r="R262" s="58">
        <f t="shared" si="26"/>
        <v>0.21852099999999997</v>
      </c>
      <c r="S262" s="112">
        <v>5.3483870967741973</v>
      </c>
      <c r="T262" s="77"/>
      <c r="U262" s="77"/>
      <c r="V262" s="113">
        <v>0.08</v>
      </c>
      <c r="W262" s="113">
        <v>1.6E-2</v>
      </c>
      <c r="X262" s="113">
        <v>0.01</v>
      </c>
      <c r="Y262" s="113">
        <v>8.0000000000000002E-3</v>
      </c>
      <c r="Z262" s="113">
        <v>6.0000000000000001E-3</v>
      </c>
      <c r="AA262" s="77"/>
    </row>
    <row r="263" spans="1:27" ht="13.2" x14ac:dyDescent="0.25">
      <c r="A263" s="109">
        <v>43818</v>
      </c>
      <c r="B263" s="110" t="s">
        <v>165</v>
      </c>
      <c r="C263" s="110">
        <v>0.53472222222222221</v>
      </c>
      <c r="D263" s="58">
        <v>40.6</v>
      </c>
      <c r="E263" s="74">
        <v>78.400000000000006</v>
      </c>
      <c r="F263" s="58">
        <v>10.06</v>
      </c>
      <c r="G263" s="74">
        <v>118.4</v>
      </c>
      <c r="H263" s="58">
        <v>6.38</v>
      </c>
      <c r="I263" s="13"/>
      <c r="J263" s="111">
        <v>41.589210000000001</v>
      </c>
      <c r="K263" s="111">
        <v>-70.525225000000006</v>
      </c>
      <c r="L263" s="123">
        <v>3.6509999999999998</v>
      </c>
      <c r="M263" s="58">
        <v>1.0289999999999999</v>
      </c>
      <c r="N263" s="113">
        <v>0.86121400000000004</v>
      </c>
      <c r="O263" s="113">
        <v>4.4006000000000003E-2</v>
      </c>
      <c r="P263" s="58">
        <v>5.554589</v>
      </c>
      <c r="Q263" s="123">
        <v>1.5756509999999999</v>
      </c>
      <c r="R263" s="58">
        <f t="shared" si="26"/>
        <v>0.12377999999999989</v>
      </c>
      <c r="S263" s="112">
        <v>2.5641509433962297</v>
      </c>
      <c r="T263" s="77"/>
      <c r="U263" s="77"/>
      <c r="V263" s="113">
        <v>0.06</v>
      </c>
      <c r="W263" s="113">
        <v>1.2E-2</v>
      </c>
      <c r="X263" s="113">
        <v>7.0000000000000001E-3</v>
      </c>
      <c r="Y263" s="113">
        <v>6.0000000000000001E-3</v>
      </c>
      <c r="Z263" s="113">
        <v>4.0000000000000001E-3</v>
      </c>
      <c r="AA263" s="77"/>
    </row>
    <row r="264" spans="1:27" ht="13.2" x14ac:dyDescent="0.25">
      <c r="A264" s="109">
        <v>43844</v>
      </c>
      <c r="B264" s="110" t="s">
        <v>157</v>
      </c>
      <c r="C264" s="110">
        <v>0.53819444444444442</v>
      </c>
      <c r="D264" s="58">
        <v>42.4</v>
      </c>
      <c r="E264" s="74">
        <v>76.099999999999994</v>
      </c>
      <c r="F264" s="58">
        <v>9.5299999999999994</v>
      </c>
      <c r="G264" s="74">
        <v>115.3</v>
      </c>
      <c r="H264" s="58">
        <v>5.88</v>
      </c>
      <c r="I264" s="13"/>
      <c r="J264" s="111">
        <v>41.607222</v>
      </c>
      <c r="K264" s="111">
        <v>-70.522751999999997</v>
      </c>
      <c r="L264" s="123">
        <v>3.3279999999999998</v>
      </c>
      <c r="M264" s="58">
        <v>0.73670000000000002</v>
      </c>
      <c r="N264" s="113">
        <v>0.46845799999999999</v>
      </c>
      <c r="O264" s="113">
        <v>4.7924000000000001E-2</v>
      </c>
      <c r="P264" s="58">
        <v>1.0718970000000001</v>
      </c>
      <c r="Q264" s="123">
        <v>0.33213500000000001</v>
      </c>
      <c r="R264" s="58">
        <f t="shared" si="26"/>
        <v>0.22031800000000001</v>
      </c>
      <c r="S264" s="112">
        <v>10.199999999999999</v>
      </c>
      <c r="T264" s="77"/>
      <c r="U264" s="77"/>
      <c r="V264" s="113">
        <v>0.03</v>
      </c>
      <c r="W264" s="113">
        <v>5.0000000000000001E-3</v>
      </c>
      <c r="X264" s="113">
        <v>3.0000000000000001E-3</v>
      </c>
      <c r="Y264" s="113">
        <v>3.0000000000000001E-3</v>
      </c>
      <c r="Z264" s="113">
        <v>2E-3</v>
      </c>
      <c r="AA264" s="77"/>
    </row>
    <row r="265" spans="1:27" ht="13.2" x14ac:dyDescent="0.25">
      <c r="A265" s="109">
        <v>43844</v>
      </c>
      <c r="B265" s="110" t="s">
        <v>166</v>
      </c>
      <c r="C265" s="110">
        <v>0.54861111111111116</v>
      </c>
      <c r="D265" s="58">
        <v>46.7</v>
      </c>
      <c r="E265" s="74">
        <v>59.3</v>
      </c>
      <c r="F265" s="58">
        <v>6.99</v>
      </c>
      <c r="G265" s="74">
        <v>178.1</v>
      </c>
      <c r="H265" s="58">
        <v>4.88</v>
      </c>
      <c r="I265" s="13"/>
      <c r="J265" s="111">
        <v>41.607044000000002</v>
      </c>
      <c r="K265" s="111">
        <v>-70.523539999999997</v>
      </c>
      <c r="L265" s="123">
        <v>2.052</v>
      </c>
      <c r="M265" s="58">
        <v>2.742</v>
      </c>
      <c r="N265" s="113">
        <v>2.7098429999999998</v>
      </c>
      <c r="O265" s="113">
        <v>9.3970000000000008E-3</v>
      </c>
      <c r="P265" s="58">
        <v>1.001897</v>
      </c>
      <c r="Q265" s="123">
        <v>0.29154600000000003</v>
      </c>
      <c r="R265" s="58">
        <f t="shared" si="26"/>
        <v>2.2760000000000336E-2</v>
      </c>
      <c r="S265" s="112">
        <v>0.4</v>
      </c>
      <c r="T265" s="77"/>
      <c r="U265" s="77"/>
      <c r="V265" s="113">
        <v>8.9999999999999993E-3</v>
      </c>
      <c r="W265" s="113">
        <v>0</v>
      </c>
      <c r="X265" s="113">
        <v>0</v>
      </c>
      <c r="Y265" s="113">
        <v>0</v>
      </c>
      <c r="Z265" s="113">
        <v>0</v>
      </c>
      <c r="AA265" s="77"/>
    </row>
    <row r="266" spans="1:27" ht="13.2" x14ac:dyDescent="0.25">
      <c r="A266" s="109">
        <v>43844</v>
      </c>
      <c r="B266" s="110" t="s">
        <v>158</v>
      </c>
      <c r="C266" s="110">
        <v>0.55555555555555558</v>
      </c>
      <c r="D266" s="58">
        <v>43.9</v>
      </c>
      <c r="E266" s="74">
        <v>66.900000000000006</v>
      </c>
      <c r="F266" s="58">
        <v>8.1999999999999993</v>
      </c>
      <c r="G266" s="74">
        <v>131.19999999999999</v>
      </c>
      <c r="H266" s="58">
        <v>5.22</v>
      </c>
      <c r="I266" s="13"/>
      <c r="J266" s="111">
        <v>41.605505999999998</v>
      </c>
      <c r="K266" s="111">
        <v>-70.522893999999994</v>
      </c>
      <c r="L266" s="123">
        <v>2.8620000000000001</v>
      </c>
      <c r="M266" s="58">
        <v>0.97050000000000003</v>
      </c>
      <c r="N266" s="113">
        <v>0.84744799999999998</v>
      </c>
      <c r="O266" s="113">
        <v>6.8177000000000001E-2</v>
      </c>
      <c r="P266" s="58">
        <v>1.2179850000000001</v>
      </c>
      <c r="Q266" s="123">
        <v>0.45524999999999999</v>
      </c>
      <c r="R266" s="58">
        <f t="shared" si="26"/>
        <v>5.4875000000000007E-2</v>
      </c>
      <c r="S266" s="112">
        <v>3.9</v>
      </c>
      <c r="T266" s="77"/>
      <c r="U266" s="77"/>
      <c r="V266" s="113">
        <v>3.4000000000000002E-2</v>
      </c>
      <c r="W266" s="113">
        <v>6.0000000000000001E-3</v>
      </c>
      <c r="X266" s="113">
        <v>3.0000000000000001E-3</v>
      </c>
      <c r="Y266" s="113">
        <v>3.0000000000000001E-3</v>
      </c>
      <c r="Z266" s="113">
        <v>1E-3</v>
      </c>
      <c r="AA266" s="77"/>
    </row>
    <row r="267" spans="1:27" ht="13.2" x14ac:dyDescent="0.25">
      <c r="A267" s="109">
        <v>43844</v>
      </c>
      <c r="B267" s="110" t="s">
        <v>159</v>
      </c>
      <c r="C267" s="110">
        <v>0.55694444444444446</v>
      </c>
      <c r="D267" s="58">
        <v>47.1</v>
      </c>
      <c r="E267" s="74">
        <v>62.6</v>
      </c>
      <c r="F267" s="58">
        <v>7.34</v>
      </c>
      <c r="G267" s="74">
        <v>172</v>
      </c>
      <c r="H267" s="58">
        <v>4.71</v>
      </c>
      <c r="I267" s="13"/>
      <c r="J267" s="111">
        <v>41.605535000000003</v>
      </c>
      <c r="K267" s="111">
        <v>-70.522666000000001</v>
      </c>
      <c r="L267" s="123">
        <v>2.3679999999999999</v>
      </c>
      <c r="M267" s="58">
        <v>2.7519999999999998</v>
      </c>
      <c r="N267" s="113">
        <v>2.7116699999999998</v>
      </c>
      <c r="O267" s="113">
        <v>3.3445000000000003E-2</v>
      </c>
      <c r="P267" s="58">
        <v>1.0110269999999999</v>
      </c>
      <c r="Q267" s="123">
        <v>0.25023099999999998</v>
      </c>
      <c r="R267" s="58">
        <f t="shared" si="26"/>
        <v>6.88500000000003E-3</v>
      </c>
      <c r="S267" s="112">
        <v>1.1000000000000001</v>
      </c>
      <c r="T267" s="77"/>
      <c r="U267" s="77"/>
      <c r="V267" s="113">
        <v>2.4E-2</v>
      </c>
      <c r="W267" s="113">
        <v>3.0000000000000001E-3</v>
      </c>
      <c r="X267" s="113">
        <v>1E-3</v>
      </c>
      <c r="Y267" s="113">
        <v>1E-3</v>
      </c>
      <c r="Z267" s="113">
        <v>0</v>
      </c>
      <c r="AA267" s="77"/>
    </row>
    <row r="268" spans="1:27" ht="13.2" x14ac:dyDescent="0.25">
      <c r="A268" s="109">
        <v>43844</v>
      </c>
      <c r="B268" s="110" t="s">
        <v>160</v>
      </c>
      <c r="C268" s="110">
        <v>0.55972222222222223</v>
      </c>
      <c r="D268" s="58">
        <v>45.1</v>
      </c>
      <c r="E268" s="74">
        <v>67.099999999999994</v>
      </c>
      <c r="F268" s="58">
        <v>8.09</v>
      </c>
      <c r="G268" s="74">
        <v>146.5</v>
      </c>
      <c r="H268" s="58">
        <v>5.05</v>
      </c>
      <c r="I268" s="13"/>
      <c r="J268" s="111">
        <v>41.604920999999997</v>
      </c>
      <c r="K268" s="111">
        <v>-70.523065000000003</v>
      </c>
      <c r="L268" s="123">
        <v>2.7290000000000001</v>
      </c>
      <c r="M268" s="58">
        <v>1.6639999999999999</v>
      </c>
      <c r="N268" s="113">
        <v>1.5721799999999999</v>
      </c>
      <c r="O268" s="113">
        <v>4.2340000000000003E-2</v>
      </c>
      <c r="P268" s="58">
        <v>1.899729</v>
      </c>
      <c r="Q268" s="123">
        <v>0.47071200000000002</v>
      </c>
      <c r="R268" s="58">
        <f t="shared" si="26"/>
        <v>4.9479999999999968E-2</v>
      </c>
      <c r="S268" s="112">
        <v>7.9</v>
      </c>
      <c r="T268" s="77"/>
      <c r="U268" s="77"/>
      <c r="V268" s="113">
        <v>2.7E-2</v>
      </c>
      <c r="W268" s="113">
        <v>3.0000000000000001E-3</v>
      </c>
      <c r="X268" s="113">
        <v>1E-3</v>
      </c>
      <c r="Y268" s="113">
        <v>1E-3</v>
      </c>
      <c r="Z268" s="113">
        <v>0</v>
      </c>
      <c r="AA268" s="77"/>
    </row>
    <row r="269" spans="1:27" ht="13.2" x14ac:dyDescent="0.25">
      <c r="A269" s="109">
        <v>43844</v>
      </c>
      <c r="B269" s="110" t="s">
        <v>161</v>
      </c>
      <c r="C269" s="110">
        <v>0.57638888888888884</v>
      </c>
      <c r="D269" s="58">
        <v>46.4</v>
      </c>
      <c r="E269" s="74">
        <v>70.3</v>
      </c>
      <c r="F269" s="58">
        <v>8.33</v>
      </c>
      <c r="G269" s="74">
        <v>147</v>
      </c>
      <c r="H269" s="58">
        <v>5.22</v>
      </c>
      <c r="I269" s="13"/>
      <c r="J269" s="111">
        <v>41.600113999999998</v>
      </c>
      <c r="K269" s="111">
        <v>-70.525084000000007</v>
      </c>
      <c r="L269" s="123">
        <v>2.5099999999999998</v>
      </c>
      <c r="M269" s="58">
        <v>1.8779999999999999</v>
      </c>
      <c r="N269" s="113">
        <v>1.812046</v>
      </c>
      <c r="O269" s="113">
        <v>2.5021000000000002E-2</v>
      </c>
      <c r="P269" s="58">
        <v>1.129724</v>
      </c>
      <c r="Q269" s="123">
        <v>0.36224600000000001</v>
      </c>
      <c r="R269" s="58">
        <f t="shared" si="26"/>
        <v>4.0932999999999886E-2</v>
      </c>
      <c r="S269" s="112">
        <v>1.7</v>
      </c>
      <c r="T269" s="77"/>
      <c r="U269" s="77"/>
      <c r="V269" s="113">
        <v>3.5999999999999997E-2</v>
      </c>
      <c r="W269" s="113">
        <v>6.0000000000000001E-3</v>
      </c>
      <c r="X269" s="113">
        <v>3.0000000000000001E-3</v>
      </c>
      <c r="Y269" s="113">
        <v>3.0000000000000001E-3</v>
      </c>
      <c r="Z269" s="113">
        <v>2E-3</v>
      </c>
      <c r="AA269" s="77"/>
    </row>
    <row r="270" spans="1:27" ht="13.2" x14ac:dyDescent="0.25">
      <c r="A270" s="109">
        <v>43844</v>
      </c>
      <c r="B270" s="110" t="s">
        <v>162</v>
      </c>
      <c r="C270" s="110">
        <v>0.58333333333333337</v>
      </c>
      <c r="D270" s="58">
        <v>45.6</v>
      </c>
      <c r="E270" s="74">
        <v>71.8</v>
      </c>
      <c r="F270" s="58">
        <v>8.58</v>
      </c>
      <c r="G270" s="74">
        <v>140.30000000000001</v>
      </c>
      <c r="H270" s="58">
        <v>5.28</v>
      </c>
      <c r="I270" s="13"/>
      <c r="J270" s="111">
        <v>41.597726999999999</v>
      </c>
      <c r="K270" s="111">
        <v>-70.525019</v>
      </c>
      <c r="L270" s="123">
        <v>2.2240000000000002</v>
      </c>
      <c r="M270" s="58">
        <v>1.677</v>
      </c>
      <c r="N270" s="113">
        <v>1.6532370000000001</v>
      </c>
      <c r="O270" s="113">
        <v>2.0410999999999999E-2</v>
      </c>
      <c r="P270" s="58">
        <v>1.4553780000000001</v>
      </c>
      <c r="Q270" s="123">
        <v>0.56252500000000005</v>
      </c>
      <c r="R270" s="58">
        <f t="shared" si="26"/>
        <v>3.3520000000000216E-3</v>
      </c>
      <c r="S270" s="112">
        <v>0.7</v>
      </c>
      <c r="T270" s="77"/>
      <c r="U270" s="77"/>
      <c r="V270" s="113">
        <v>4.2999999999999997E-2</v>
      </c>
      <c r="W270" s="113">
        <v>8.0000000000000002E-3</v>
      </c>
      <c r="X270" s="113">
        <v>4.0000000000000001E-3</v>
      </c>
      <c r="Y270" s="113">
        <v>4.0000000000000001E-3</v>
      </c>
      <c r="Z270" s="113">
        <v>3.0000000000000001E-3</v>
      </c>
      <c r="AA270" s="77"/>
    </row>
    <row r="271" spans="1:27" ht="13.2" x14ac:dyDescent="0.25">
      <c r="A271" s="109">
        <v>43844</v>
      </c>
      <c r="B271" s="110" t="s">
        <v>163</v>
      </c>
      <c r="C271" s="110">
        <v>0.59027777777777779</v>
      </c>
      <c r="D271" s="58">
        <v>45.8</v>
      </c>
      <c r="E271" s="74">
        <v>71</v>
      </c>
      <c r="F271" s="58">
        <v>8.48</v>
      </c>
      <c r="G271" s="74">
        <v>138.5</v>
      </c>
      <c r="H271" s="58">
        <v>5.22</v>
      </c>
      <c r="I271" s="13"/>
      <c r="J271" s="111">
        <v>41.596144000000002</v>
      </c>
      <c r="K271" s="111">
        <v>-70.525194999999997</v>
      </c>
      <c r="L271" s="123">
        <v>2.242</v>
      </c>
      <c r="M271" s="58">
        <v>1.6919999999999999</v>
      </c>
      <c r="N271" s="113">
        <v>1.692753</v>
      </c>
      <c r="O271" s="113">
        <v>1.4996000000000001E-2</v>
      </c>
      <c r="P271" s="58">
        <v>1.3336380000000001</v>
      </c>
      <c r="Q271" s="123">
        <v>0.505243</v>
      </c>
      <c r="R271" s="77">
        <v>0</v>
      </c>
      <c r="S271" s="112">
        <v>0.8</v>
      </c>
      <c r="T271" s="77"/>
      <c r="U271" s="77"/>
      <c r="V271" s="113">
        <v>4.5999999999999999E-2</v>
      </c>
      <c r="W271" s="113">
        <v>8.0000000000000002E-3</v>
      </c>
      <c r="X271" s="113">
        <v>4.0000000000000001E-3</v>
      </c>
      <c r="Y271" s="113">
        <v>4.0000000000000001E-3</v>
      </c>
      <c r="Z271" s="113">
        <v>2E-3</v>
      </c>
      <c r="AA271" s="77"/>
    </row>
    <row r="272" spans="1:27" ht="13.2" x14ac:dyDescent="0.25">
      <c r="A272" s="109">
        <v>43844</v>
      </c>
      <c r="B272" s="110" t="s">
        <v>164</v>
      </c>
      <c r="C272" s="110">
        <v>0.60069444444444442</v>
      </c>
      <c r="D272" s="58">
        <v>44.6</v>
      </c>
      <c r="E272" s="74">
        <v>73</v>
      </c>
      <c r="F272" s="58">
        <v>8.85</v>
      </c>
      <c r="G272" s="74">
        <v>136.4</v>
      </c>
      <c r="H272" s="58">
        <v>5.62</v>
      </c>
      <c r="I272" s="13"/>
      <c r="J272" s="111">
        <v>41.591911000000003</v>
      </c>
      <c r="K272" s="111">
        <v>-70.524642</v>
      </c>
      <c r="L272" s="123">
        <v>2.4260000000000002</v>
      </c>
      <c r="M272" s="58">
        <v>1.6220000000000001</v>
      </c>
      <c r="N272" s="113">
        <v>1.5483199999999999</v>
      </c>
      <c r="O272" s="113">
        <v>2.8691000000000001E-2</v>
      </c>
      <c r="P272" s="58">
        <v>1.555814</v>
      </c>
      <c r="Q272" s="123">
        <v>0.98727600000000004</v>
      </c>
      <c r="R272" s="58">
        <f t="shared" ref="R272:R274" si="27">M272-(N272+O272)</f>
        <v>4.4989000000000168E-2</v>
      </c>
      <c r="S272" s="112">
        <v>2.2999999999999998</v>
      </c>
      <c r="T272" s="77"/>
      <c r="U272" s="77"/>
      <c r="V272" s="113">
        <v>5.0999999999999997E-2</v>
      </c>
      <c r="W272" s="113">
        <v>0.01</v>
      </c>
      <c r="X272" s="113">
        <v>5.0000000000000001E-3</v>
      </c>
      <c r="Y272" s="113">
        <v>5.0000000000000001E-3</v>
      </c>
      <c r="Z272" s="113">
        <v>3.0000000000000001E-3</v>
      </c>
      <c r="AA272" s="77"/>
    </row>
    <row r="273" spans="1:27" ht="13.2" x14ac:dyDescent="0.25">
      <c r="A273" s="109">
        <v>43844</v>
      </c>
      <c r="B273" s="110" t="s">
        <v>165</v>
      </c>
      <c r="C273" s="110">
        <v>0.61250000000000004</v>
      </c>
      <c r="D273" s="58">
        <v>46.4</v>
      </c>
      <c r="E273" s="74">
        <v>66.400000000000006</v>
      </c>
      <c r="F273" s="58">
        <v>7.86</v>
      </c>
      <c r="G273" s="74">
        <v>123.5</v>
      </c>
      <c r="H273" s="58">
        <v>5.76</v>
      </c>
      <c r="I273" s="13"/>
      <c r="J273" s="111">
        <v>41.589210000000001</v>
      </c>
      <c r="K273" s="111">
        <v>-70.525225000000006</v>
      </c>
      <c r="L273" s="123">
        <v>2.2690000000000001</v>
      </c>
      <c r="M273" s="58">
        <v>1.232</v>
      </c>
      <c r="N273" s="113">
        <v>1.179665</v>
      </c>
      <c r="O273" s="113">
        <v>2.7123999999999999E-2</v>
      </c>
      <c r="P273" s="58">
        <v>5.5701900000000002</v>
      </c>
      <c r="Q273" s="123">
        <v>1.7506969999999999</v>
      </c>
      <c r="R273" s="58">
        <f t="shared" si="27"/>
        <v>2.5211000000000094E-2</v>
      </c>
      <c r="S273" s="112">
        <v>1.5</v>
      </c>
      <c r="T273" s="77"/>
      <c r="U273" s="77"/>
      <c r="V273" s="113">
        <v>4.2999999999999997E-2</v>
      </c>
      <c r="W273" s="113">
        <v>8.0000000000000002E-3</v>
      </c>
      <c r="X273" s="113">
        <v>4.0000000000000001E-3</v>
      </c>
      <c r="Y273" s="113">
        <v>4.0000000000000001E-3</v>
      </c>
      <c r="Z273" s="113">
        <v>2E-3</v>
      </c>
      <c r="AA273" s="77"/>
    </row>
    <row r="274" spans="1:27" ht="14.4" x14ac:dyDescent="0.3">
      <c r="A274" s="109">
        <v>43881</v>
      </c>
      <c r="B274" s="110" t="s">
        <v>157</v>
      </c>
      <c r="C274" s="110">
        <v>0.38541666666666669</v>
      </c>
      <c r="D274" s="58">
        <v>36.200000000000003</v>
      </c>
      <c r="E274" s="74">
        <v>93.6</v>
      </c>
      <c r="F274" s="58">
        <v>12.83</v>
      </c>
      <c r="G274" s="74">
        <v>118.3</v>
      </c>
      <c r="H274" s="58">
        <v>6.1</v>
      </c>
      <c r="I274" s="13"/>
      <c r="J274" s="111">
        <v>41.607222</v>
      </c>
      <c r="K274" s="111">
        <v>-70.522751999999997</v>
      </c>
      <c r="L274" s="46">
        <v>1.873</v>
      </c>
      <c r="M274" s="45">
        <v>0.52780000000000005</v>
      </c>
      <c r="N274" s="44">
        <v>0.45779999999999998</v>
      </c>
      <c r="O274" s="44">
        <v>1.72E-2</v>
      </c>
      <c r="P274" s="45">
        <v>1.5611999999999999</v>
      </c>
      <c r="Q274" s="46">
        <v>0.25180000000000002</v>
      </c>
      <c r="R274" s="58">
        <f t="shared" si="27"/>
        <v>5.2800000000000069E-2</v>
      </c>
      <c r="S274" s="112">
        <v>5.2782608695652113</v>
      </c>
      <c r="T274" s="77"/>
      <c r="U274" s="77"/>
      <c r="V274" s="58" t="s">
        <v>142</v>
      </c>
      <c r="W274" s="58" t="s">
        <v>142</v>
      </c>
      <c r="X274" s="58" t="s">
        <v>142</v>
      </c>
      <c r="Y274" s="58" t="s">
        <v>142</v>
      </c>
      <c r="Z274" s="58" t="s">
        <v>142</v>
      </c>
      <c r="AA274" s="77"/>
    </row>
    <row r="275" spans="1:27" ht="14.4" x14ac:dyDescent="0.3">
      <c r="A275" s="109">
        <v>43881</v>
      </c>
      <c r="B275" s="110" t="s">
        <v>166</v>
      </c>
      <c r="C275" s="110">
        <v>0.3972222222222222</v>
      </c>
      <c r="D275" s="58">
        <v>43.1</v>
      </c>
      <c r="E275" s="74">
        <v>83.1</v>
      </c>
      <c r="F275" s="58">
        <v>10.3</v>
      </c>
      <c r="G275" s="74">
        <v>183.7</v>
      </c>
      <c r="H275" s="58">
        <v>5.28</v>
      </c>
      <c r="I275" s="13"/>
      <c r="J275" s="111">
        <v>41.607044000000002</v>
      </c>
      <c r="K275" s="111">
        <v>-70.523539999999997</v>
      </c>
      <c r="L275" s="46">
        <v>1.9079999999999999</v>
      </c>
      <c r="M275" s="45">
        <v>2.9180000000000001</v>
      </c>
      <c r="N275" s="44">
        <v>2.9721000000000002</v>
      </c>
      <c r="O275" s="44">
        <v>9.2999999999999992E-3</v>
      </c>
      <c r="P275" s="45">
        <v>1.4597</v>
      </c>
      <c r="Q275" s="46">
        <v>0.19159999999999999</v>
      </c>
      <c r="R275" s="77">
        <v>0</v>
      </c>
      <c r="S275" s="112">
        <v>1.0388489208633112</v>
      </c>
      <c r="T275" s="77"/>
      <c r="U275" s="77"/>
      <c r="V275" s="58" t="s">
        <v>142</v>
      </c>
      <c r="W275" s="58" t="s">
        <v>142</v>
      </c>
      <c r="X275" s="58" t="s">
        <v>142</v>
      </c>
      <c r="Y275" s="58" t="s">
        <v>142</v>
      </c>
      <c r="Z275" s="58" t="s">
        <v>142</v>
      </c>
      <c r="AA275" s="77"/>
    </row>
    <row r="276" spans="1:27" ht="14.4" x14ac:dyDescent="0.3">
      <c r="A276" s="109">
        <v>43881</v>
      </c>
      <c r="B276" s="110" t="s">
        <v>158</v>
      </c>
      <c r="C276" s="110">
        <v>0.40416666666666667</v>
      </c>
      <c r="D276" s="58">
        <v>36.799999999999997</v>
      </c>
      <c r="E276" s="74">
        <v>81</v>
      </c>
      <c r="F276" s="58">
        <v>11</v>
      </c>
      <c r="G276" s="74">
        <v>136.4</v>
      </c>
      <c r="H276" s="58">
        <v>5.73</v>
      </c>
      <c r="I276" s="13"/>
      <c r="J276" s="111">
        <v>41.605505999999998</v>
      </c>
      <c r="K276" s="111">
        <v>-70.522893999999994</v>
      </c>
      <c r="L276" s="46">
        <v>1.6719999999999999</v>
      </c>
      <c r="M276" s="45">
        <v>0.97550000000000003</v>
      </c>
      <c r="N276" s="44">
        <v>0.92290000000000005</v>
      </c>
      <c r="O276" s="44">
        <v>2.47E-2</v>
      </c>
      <c r="P276" s="45">
        <v>1.7411000000000001</v>
      </c>
      <c r="Q276" s="46">
        <v>0.28120000000000001</v>
      </c>
      <c r="R276" s="58">
        <f t="shared" ref="R276:R277" si="28">M276-(N276+O276)</f>
        <v>2.7900000000000036E-2</v>
      </c>
      <c r="S276" s="112">
        <v>2.3772727272727256</v>
      </c>
      <c r="T276" s="77"/>
      <c r="U276" s="77"/>
      <c r="V276" s="58" t="s">
        <v>142</v>
      </c>
      <c r="W276" s="58" t="s">
        <v>142</v>
      </c>
      <c r="X276" s="58" t="s">
        <v>142</v>
      </c>
      <c r="Y276" s="58" t="s">
        <v>142</v>
      </c>
      <c r="Z276" s="58" t="s">
        <v>142</v>
      </c>
      <c r="AA276" s="77"/>
    </row>
    <row r="277" spans="1:27" ht="14.4" x14ac:dyDescent="0.3">
      <c r="A277" s="109">
        <v>43881</v>
      </c>
      <c r="B277" s="110" t="s">
        <v>159</v>
      </c>
      <c r="C277" s="110">
        <v>0.40763888888888888</v>
      </c>
      <c r="D277" s="58">
        <v>41.1</v>
      </c>
      <c r="E277" s="74">
        <v>74.900000000000006</v>
      </c>
      <c r="F277" s="58">
        <v>9.5500000000000007</v>
      </c>
      <c r="G277" s="74">
        <v>172</v>
      </c>
      <c r="H277" s="58">
        <v>4.95</v>
      </c>
      <c r="I277" s="13"/>
      <c r="J277" s="111">
        <v>41.605535000000003</v>
      </c>
      <c r="K277" s="111">
        <v>-70.522666000000001</v>
      </c>
      <c r="L277" s="46">
        <v>1.448</v>
      </c>
      <c r="M277" s="45">
        <v>2.7050000000000001</v>
      </c>
      <c r="N277" s="44">
        <v>2.6133000000000002</v>
      </c>
      <c r="O277" s="44">
        <v>2.1899999999999999E-2</v>
      </c>
      <c r="P277" s="45">
        <v>1.319</v>
      </c>
      <c r="Q277" s="46">
        <v>0.44130000000000003</v>
      </c>
      <c r="R277" s="58">
        <f t="shared" si="28"/>
        <v>6.9799999999999862E-2</v>
      </c>
      <c r="S277" s="112">
        <v>0.61651917404130741</v>
      </c>
      <c r="T277" s="77"/>
      <c r="U277" s="77"/>
      <c r="V277" s="58" t="s">
        <v>142</v>
      </c>
      <c r="W277" s="58" t="s">
        <v>142</v>
      </c>
      <c r="X277" s="58" t="s">
        <v>142</v>
      </c>
      <c r="Y277" s="58" t="s">
        <v>142</v>
      </c>
      <c r="Z277" s="58" t="s">
        <v>142</v>
      </c>
      <c r="AA277" s="77"/>
    </row>
    <row r="278" spans="1:27" ht="14.4" x14ac:dyDescent="0.3">
      <c r="A278" s="109">
        <v>43881</v>
      </c>
      <c r="B278" s="110" t="s">
        <v>160</v>
      </c>
      <c r="C278" s="110">
        <v>0.40972222222222221</v>
      </c>
      <c r="D278" s="58">
        <v>38.1</v>
      </c>
      <c r="E278" s="74">
        <v>81.7</v>
      </c>
      <c r="F278" s="58">
        <v>10.87</v>
      </c>
      <c r="G278" s="74">
        <v>147.80000000000001</v>
      </c>
      <c r="H278" s="58">
        <v>5.32</v>
      </c>
      <c r="I278" s="13"/>
      <c r="J278" s="111">
        <v>41.604920999999997</v>
      </c>
      <c r="K278" s="111">
        <v>-70.523065000000003</v>
      </c>
      <c r="L278" s="46">
        <v>1.6240000000000001</v>
      </c>
      <c r="M278" s="45">
        <v>1.429</v>
      </c>
      <c r="N278" s="44">
        <v>1.4408000000000001</v>
      </c>
      <c r="O278" s="44">
        <v>2.3400000000000001E-2</v>
      </c>
      <c r="P278" s="45">
        <v>1.1782999999999999</v>
      </c>
      <c r="Q278" s="46">
        <v>0.25800000000000001</v>
      </c>
      <c r="R278" s="77">
        <v>0</v>
      </c>
      <c r="S278" s="112">
        <v>7.2314285714285687</v>
      </c>
      <c r="T278" s="77"/>
      <c r="U278" s="77"/>
      <c r="V278" s="58" t="s">
        <v>142</v>
      </c>
      <c r="W278" s="58" t="s">
        <v>142</v>
      </c>
      <c r="X278" s="58" t="s">
        <v>142</v>
      </c>
      <c r="Y278" s="58" t="s">
        <v>142</v>
      </c>
      <c r="Z278" s="58" t="s">
        <v>142</v>
      </c>
      <c r="AA278" s="77"/>
    </row>
    <row r="279" spans="1:27" ht="14.4" x14ac:dyDescent="0.3">
      <c r="A279" s="109">
        <v>43881</v>
      </c>
      <c r="B279" s="110" t="s">
        <v>161</v>
      </c>
      <c r="C279" s="110">
        <v>0.43055555555555558</v>
      </c>
      <c r="D279" s="58">
        <v>41</v>
      </c>
      <c r="E279" s="74">
        <v>86.8</v>
      </c>
      <c r="F279" s="58">
        <v>11.08</v>
      </c>
      <c r="G279" s="74">
        <v>147.5</v>
      </c>
      <c r="H279" s="58">
        <v>5.43</v>
      </c>
      <c r="I279" s="13"/>
      <c r="J279" s="111">
        <v>41.600113999999998</v>
      </c>
      <c r="K279" s="111">
        <v>-70.525084000000007</v>
      </c>
      <c r="L279" s="46">
        <v>1.554</v>
      </c>
      <c r="M279" s="45">
        <v>1.8049999999999999</v>
      </c>
      <c r="N279" s="44">
        <v>1.7728999999999999</v>
      </c>
      <c r="O279" s="44">
        <v>1.83E-2</v>
      </c>
      <c r="P279" s="45">
        <v>1.0899000000000001</v>
      </c>
      <c r="Q279" s="46">
        <v>0.27889999999999998</v>
      </c>
      <c r="R279" s="58">
        <f t="shared" ref="R279:R280" si="29">M279-(N279+O279)</f>
        <v>1.3800000000000034E-2</v>
      </c>
      <c r="S279" s="112">
        <v>1.4528301886792379</v>
      </c>
      <c r="T279" s="77"/>
      <c r="U279" s="77"/>
      <c r="V279" s="58" t="s">
        <v>142</v>
      </c>
      <c r="W279" s="58" t="s">
        <v>142</v>
      </c>
      <c r="X279" s="58" t="s">
        <v>142</v>
      </c>
      <c r="Y279" s="58" t="s">
        <v>142</v>
      </c>
      <c r="Z279" s="58" t="s">
        <v>142</v>
      </c>
      <c r="AA279" s="77"/>
    </row>
    <row r="280" spans="1:27" ht="14.4" x14ac:dyDescent="0.3">
      <c r="A280" s="109">
        <v>43881</v>
      </c>
      <c r="B280" s="110" t="s">
        <v>162</v>
      </c>
      <c r="C280" s="110">
        <v>0.4375</v>
      </c>
      <c r="D280" s="58">
        <v>40.799999999999997</v>
      </c>
      <c r="E280" s="74">
        <v>88.1</v>
      </c>
      <c r="F280" s="58">
        <v>11.28</v>
      </c>
      <c r="G280" s="74">
        <v>142.30000000000001</v>
      </c>
      <c r="H280" s="58">
        <v>5.38</v>
      </c>
      <c r="I280" s="13"/>
      <c r="J280" s="111">
        <v>41.597726999999999</v>
      </c>
      <c r="K280" s="111">
        <v>-70.525019</v>
      </c>
      <c r="L280" s="46">
        <v>1.4350000000000001</v>
      </c>
      <c r="M280" s="45">
        <v>1.77</v>
      </c>
      <c r="N280" s="44">
        <v>1.7142999999999999</v>
      </c>
      <c r="O280" s="44">
        <v>1.6400000000000001E-2</v>
      </c>
      <c r="P280" s="45">
        <v>1.1979</v>
      </c>
      <c r="Q280" s="46">
        <v>0.40789999999999998</v>
      </c>
      <c r="R280" s="58">
        <f t="shared" si="29"/>
        <v>3.9300000000000113E-2</v>
      </c>
      <c r="S280" s="112">
        <v>0.76115107913669566</v>
      </c>
      <c r="T280" s="77"/>
      <c r="U280" s="77"/>
      <c r="V280" s="58" t="s">
        <v>142</v>
      </c>
      <c r="W280" s="58" t="s">
        <v>142</v>
      </c>
      <c r="X280" s="58" t="s">
        <v>142</v>
      </c>
      <c r="Y280" s="58" t="s">
        <v>142</v>
      </c>
      <c r="Z280" s="58" t="s">
        <v>142</v>
      </c>
      <c r="AA280" s="77"/>
    </row>
    <row r="281" spans="1:27" ht="14.4" x14ac:dyDescent="0.3">
      <c r="A281" s="109">
        <v>43881</v>
      </c>
      <c r="B281" s="110" t="s">
        <v>163</v>
      </c>
      <c r="C281" s="110">
        <v>0.44444444444444442</v>
      </c>
      <c r="D281" s="58">
        <v>40.4</v>
      </c>
      <c r="E281" s="74">
        <v>87</v>
      </c>
      <c r="F281" s="58">
        <v>11.2</v>
      </c>
      <c r="G281" s="74">
        <v>140.6</v>
      </c>
      <c r="H281" s="58">
        <v>5.5</v>
      </c>
      <c r="I281" s="13"/>
      <c r="J281" s="111">
        <v>41.596144000000002</v>
      </c>
      <c r="K281" s="111">
        <v>-70.525194999999997</v>
      </c>
      <c r="L281" s="46">
        <v>1.6879999999999999</v>
      </c>
      <c r="M281" s="45">
        <v>1.728</v>
      </c>
      <c r="N281" s="44">
        <v>1.7514000000000001</v>
      </c>
      <c r="O281" s="44">
        <v>1.46E-2</v>
      </c>
      <c r="P281" s="45">
        <v>1.2241</v>
      </c>
      <c r="Q281" s="46">
        <v>0.43149999999999999</v>
      </c>
      <c r="R281" s="77">
        <v>0</v>
      </c>
      <c r="S281" s="112">
        <v>0.73380281690140958</v>
      </c>
      <c r="T281" s="77"/>
      <c r="U281" s="77"/>
      <c r="V281" s="58" t="s">
        <v>142</v>
      </c>
      <c r="W281" s="58" t="s">
        <v>142</v>
      </c>
      <c r="X281" s="58" t="s">
        <v>142</v>
      </c>
      <c r="Y281" s="58" t="s">
        <v>142</v>
      </c>
      <c r="Z281" s="58" t="s">
        <v>142</v>
      </c>
      <c r="AA281" s="77"/>
    </row>
    <row r="282" spans="1:27" ht="14.4" x14ac:dyDescent="0.3">
      <c r="A282" s="109">
        <v>43881</v>
      </c>
      <c r="B282" s="110" t="s">
        <v>164</v>
      </c>
      <c r="C282" s="110">
        <v>0.4548611111111111</v>
      </c>
      <c r="D282" s="58">
        <v>39.4</v>
      </c>
      <c r="E282" s="74">
        <v>85.8</v>
      </c>
      <c r="F282" s="58">
        <v>11.14</v>
      </c>
      <c r="G282" s="74">
        <v>138.4</v>
      </c>
      <c r="H282" s="58">
        <v>5.71</v>
      </c>
      <c r="I282" s="13"/>
      <c r="J282" s="111">
        <v>41.591911000000003</v>
      </c>
      <c r="K282" s="111">
        <v>-70.524642</v>
      </c>
      <c r="L282" s="46">
        <v>1.7</v>
      </c>
      <c r="M282" s="45">
        <v>1.58</v>
      </c>
      <c r="N282" s="44">
        <v>1.5572999999999999</v>
      </c>
      <c r="O282" s="44">
        <v>1.6799999999999999E-2</v>
      </c>
      <c r="P282" s="45">
        <v>1.7804</v>
      </c>
      <c r="Q282" s="46">
        <v>0.48039999999999999</v>
      </c>
      <c r="R282" s="58">
        <f>M282-(N282+O282)</f>
        <v>5.9000000000002384E-3</v>
      </c>
      <c r="S282" s="112">
        <v>1.435384615384615</v>
      </c>
      <c r="T282" s="77"/>
      <c r="U282" s="77"/>
      <c r="V282" s="58" t="s">
        <v>142</v>
      </c>
      <c r="W282" s="58" t="s">
        <v>142</v>
      </c>
      <c r="X282" s="58" t="s">
        <v>142</v>
      </c>
      <c r="Y282" s="58" t="s">
        <v>142</v>
      </c>
      <c r="Z282" s="58" t="s">
        <v>142</v>
      </c>
      <c r="AA282" s="77"/>
    </row>
    <row r="283" spans="1:27" ht="14.4" x14ac:dyDescent="0.3">
      <c r="A283" s="109">
        <v>43881</v>
      </c>
      <c r="B283" s="110" t="s">
        <v>165</v>
      </c>
      <c r="C283" s="110">
        <v>0.46527777777777779</v>
      </c>
      <c r="D283" s="58">
        <v>42.7</v>
      </c>
      <c r="E283" s="74">
        <v>81.099999999999994</v>
      </c>
      <c r="F283" s="58">
        <v>10.11</v>
      </c>
      <c r="G283" s="74">
        <v>124.4</v>
      </c>
      <c r="H283" s="58">
        <v>5.87</v>
      </c>
      <c r="I283" s="13"/>
      <c r="J283" s="111">
        <v>41.589210000000001</v>
      </c>
      <c r="K283" s="111">
        <v>-70.525225000000006</v>
      </c>
      <c r="L283" s="46">
        <v>1.744</v>
      </c>
      <c r="M283" s="45">
        <v>1.256</v>
      </c>
      <c r="N283" s="44">
        <v>1.2367999999999999</v>
      </c>
      <c r="O283" s="44">
        <v>2.07E-2</v>
      </c>
      <c r="P283" s="45">
        <v>9.6311</v>
      </c>
      <c r="Q283" s="46">
        <v>0.85189999999999999</v>
      </c>
      <c r="R283" s="77">
        <v>0</v>
      </c>
      <c r="S283" s="112">
        <v>1.7585365853658539</v>
      </c>
      <c r="T283" s="77"/>
      <c r="U283" s="77"/>
      <c r="V283" s="58" t="s">
        <v>142</v>
      </c>
      <c r="W283" s="58" t="s">
        <v>142</v>
      </c>
      <c r="X283" s="58" t="s">
        <v>142</v>
      </c>
      <c r="Y283" s="58" t="s">
        <v>142</v>
      </c>
      <c r="Z283" s="58" t="s">
        <v>142</v>
      </c>
      <c r="AA283" s="77"/>
    </row>
    <row r="284" spans="1:27" ht="14.4" x14ac:dyDescent="0.3">
      <c r="A284" s="109">
        <v>43977</v>
      </c>
      <c r="B284" s="110" t="s">
        <v>157</v>
      </c>
      <c r="C284" s="110">
        <v>0.64583333333333337</v>
      </c>
      <c r="D284" s="58">
        <v>62.9</v>
      </c>
      <c r="E284" s="74">
        <v>77.599999999999994</v>
      </c>
      <c r="F284" s="58">
        <v>7.47</v>
      </c>
      <c r="G284" s="74">
        <v>136.80000000000001</v>
      </c>
      <c r="H284" s="58" t="s">
        <v>142</v>
      </c>
      <c r="I284" s="13"/>
      <c r="J284" s="111">
        <v>41.607222</v>
      </c>
      <c r="K284" s="111">
        <v>-70.522751999999997</v>
      </c>
      <c r="L284" s="46">
        <v>4.1319999999999997</v>
      </c>
      <c r="M284" s="45">
        <v>3.077</v>
      </c>
      <c r="N284" s="44">
        <v>2.5139999999999998</v>
      </c>
      <c r="O284" s="44">
        <v>8.0000000000000002E-3</v>
      </c>
      <c r="P284" s="45">
        <v>1.3681000000000001</v>
      </c>
      <c r="Q284" s="46">
        <v>0.45700000000000002</v>
      </c>
      <c r="R284" s="58">
        <f t="shared" ref="R284:R290" si="30">M284-(N284+O284)</f>
        <v>0.55500000000000016</v>
      </c>
      <c r="S284" s="58" t="s">
        <v>142</v>
      </c>
      <c r="T284" s="58" t="s">
        <v>142</v>
      </c>
      <c r="U284" s="58" t="s">
        <v>142</v>
      </c>
      <c r="V284" s="58" t="s">
        <v>142</v>
      </c>
      <c r="W284" s="58" t="s">
        <v>142</v>
      </c>
      <c r="X284" s="58" t="s">
        <v>142</v>
      </c>
      <c r="Y284" s="58" t="s">
        <v>142</v>
      </c>
      <c r="Z284" s="58" t="s">
        <v>142</v>
      </c>
      <c r="AA284" s="77"/>
    </row>
    <row r="285" spans="1:27" ht="14.4" x14ac:dyDescent="0.3">
      <c r="A285" s="109">
        <v>43977</v>
      </c>
      <c r="B285" s="110" t="s">
        <v>166</v>
      </c>
      <c r="C285" s="110">
        <v>0.65277777777777779</v>
      </c>
      <c r="D285" s="58">
        <v>65.599999999999994</v>
      </c>
      <c r="E285" s="74">
        <v>81</v>
      </c>
      <c r="F285" s="58">
        <v>7.56</v>
      </c>
      <c r="G285" s="74">
        <v>179.4</v>
      </c>
      <c r="H285" s="58" t="s">
        <v>142</v>
      </c>
      <c r="I285" s="13"/>
      <c r="J285" s="111">
        <v>41.607044000000002</v>
      </c>
      <c r="K285" s="111">
        <v>-70.523539999999997</v>
      </c>
      <c r="L285" s="46">
        <v>1.464</v>
      </c>
      <c r="M285" s="45">
        <v>2.875</v>
      </c>
      <c r="N285" s="44">
        <v>2.6589999999999998</v>
      </c>
      <c r="O285" s="44">
        <v>2.1000000000000001E-2</v>
      </c>
      <c r="P285" s="45">
        <v>1.4892000000000001</v>
      </c>
      <c r="Q285" s="46">
        <v>0.46129999999999999</v>
      </c>
      <c r="R285" s="58">
        <f t="shared" si="30"/>
        <v>0.19500000000000028</v>
      </c>
      <c r="S285" s="58" t="s">
        <v>142</v>
      </c>
      <c r="T285" s="58" t="s">
        <v>142</v>
      </c>
      <c r="U285" s="58" t="s">
        <v>142</v>
      </c>
      <c r="V285" s="58" t="s">
        <v>142</v>
      </c>
      <c r="W285" s="58" t="s">
        <v>142</v>
      </c>
      <c r="X285" s="58" t="s">
        <v>142</v>
      </c>
      <c r="Y285" s="58" t="s">
        <v>142</v>
      </c>
      <c r="Z285" s="58" t="s">
        <v>142</v>
      </c>
      <c r="AA285" s="77"/>
    </row>
    <row r="286" spans="1:27" ht="14.4" x14ac:dyDescent="0.3">
      <c r="A286" s="109">
        <v>43977</v>
      </c>
      <c r="B286" s="110" t="s">
        <v>158</v>
      </c>
      <c r="C286" s="110">
        <v>0.65972222222222221</v>
      </c>
      <c r="D286" s="58">
        <v>75.5</v>
      </c>
      <c r="E286" s="74">
        <v>102.8</v>
      </c>
      <c r="F286" s="58">
        <v>8.6199999999999992</v>
      </c>
      <c r="G286" s="74">
        <v>179.7</v>
      </c>
      <c r="H286" s="58" t="s">
        <v>142</v>
      </c>
      <c r="I286" s="13"/>
      <c r="J286" s="111">
        <v>41.605505999999998</v>
      </c>
      <c r="K286" s="111">
        <v>-70.522893999999994</v>
      </c>
      <c r="L286" s="46">
        <v>2.1509999999999998</v>
      </c>
      <c r="M286" s="45">
        <v>2.113</v>
      </c>
      <c r="N286" s="44">
        <v>1.97</v>
      </c>
      <c r="O286" s="44">
        <v>7.0999999999999994E-2</v>
      </c>
      <c r="P286" s="45">
        <v>1.355</v>
      </c>
      <c r="Q286" s="46">
        <v>0.66210000000000002</v>
      </c>
      <c r="R286" s="58">
        <f t="shared" si="30"/>
        <v>7.2000000000000064E-2</v>
      </c>
      <c r="S286" s="58" t="s">
        <v>142</v>
      </c>
      <c r="T286" s="58" t="s">
        <v>142</v>
      </c>
      <c r="U286" s="58" t="s">
        <v>142</v>
      </c>
      <c r="V286" s="58" t="s">
        <v>142</v>
      </c>
      <c r="W286" s="58" t="s">
        <v>142</v>
      </c>
      <c r="X286" s="58" t="s">
        <v>142</v>
      </c>
      <c r="Y286" s="58" t="s">
        <v>142</v>
      </c>
      <c r="Z286" s="58" t="s">
        <v>142</v>
      </c>
      <c r="AA286" s="77"/>
    </row>
    <row r="287" spans="1:27" ht="14.4" x14ac:dyDescent="0.3">
      <c r="A287" s="109">
        <v>43977</v>
      </c>
      <c r="B287" s="110" t="s">
        <v>159</v>
      </c>
      <c r="C287" s="110">
        <v>0.66319444444444442</v>
      </c>
      <c r="D287" s="58">
        <v>67.3</v>
      </c>
      <c r="E287" s="74">
        <v>93.2</v>
      </c>
      <c r="F287" s="58">
        <v>8.5399999999999991</v>
      </c>
      <c r="G287" s="74">
        <v>164.4</v>
      </c>
      <c r="H287" s="58" t="s">
        <v>142</v>
      </c>
      <c r="I287" s="13"/>
      <c r="J287" s="111">
        <v>41.605535000000003</v>
      </c>
      <c r="K287" s="111">
        <v>-70.522666000000001</v>
      </c>
      <c r="L287" s="46">
        <v>2.2130000000000001</v>
      </c>
      <c r="M287" s="45">
        <v>2.819</v>
      </c>
      <c r="N287" s="44">
        <v>2.6150000000000002</v>
      </c>
      <c r="O287" s="44">
        <v>1.2999999999999999E-2</v>
      </c>
      <c r="P287" s="45">
        <v>1.1488</v>
      </c>
      <c r="Q287" s="46">
        <v>0.23300000000000001</v>
      </c>
      <c r="R287" s="58">
        <f t="shared" si="30"/>
        <v>0.19099999999999984</v>
      </c>
      <c r="S287" s="58" t="s">
        <v>142</v>
      </c>
      <c r="T287" s="58" t="s">
        <v>142</v>
      </c>
      <c r="U287" s="58" t="s">
        <v>142</v>
      </c>
      <c r="V287" s="58" t="s">
        <v>142</v>
      </c>
      <c r="W287" s="58" t="s">
        <v>142</v>
      </c>
      <c r="X287" s="58" t="s">
        <v>142</v>
      </c>
      <c r="Y287" s="58" t="s">
        <v>142</v>
      </c>
      <c r="Z287" s="58" t="s">
        <v>142</v>
      </c>
      <c r="AA287" s="77"/>
    </row>
    <row r="288" spans="1:27" ht="14.4" x14ac:dyDescent="0.3">
      <c r="A288" s="109">
        <v>43977</v>
      </c>
      <c r="B288" s="110" t="s">
        <v>160</v>
      </c>
      <c r="C288" s="110">
        <v>0.66666666666666663</v>
      </c>
      <c r="D288" s="58">
        <v>71.2</v>
      </c>
      <c r="E288" s="74">
        <v>96.6</v>
      </c>
      <c r="F288" s="58">
        <v>8.4700000000000006</v>
      </c>
      <c r="G288" s="74">
        <v>172.7</v>
      </c>
      <c r="H288" s="58" t="s">
        <v>142</v>
      </c>
      <c r="I288" s="13"/>
      <c r="J288" s="111">
        <v>41.604920999999997</v>
      </c>
      <c r="K288" s="111">
        <v>-70.523065000000003</v>
      </c>
      <c r="L288" s="46">
        <v>2.0299999999999998</v>
      </c>
      <c r="M288" s="45">
        <v>2.4380000000000002</v>
      </c>
      <c r="N288" s="44">
        <v>2.2799999999999998</v>
      </c>
      <c r="O288" s="44">
        <v>4.2000000000000003E-2</v>
      </c>
      <c r="P288" s="45">
        <v>1.1979</v>
      </c>
      <c r="Q288" s="46">
        <v>0.42109999999999997</v>
      </c>
      <c r="R288" s="58">
        <f t="shared" si="30"/>
        <v>0.11600000000000055</v>
      </c>
      <c r="S288" s="58" t="s">
        <v>142</v>
      </c>
      <c r="T288" s="58" t="s">
        <v>142</v>
      </c>
      <c r="U288" s="58" t="s">
        <v>142</v>
      </c>
      <c r="V288" s="58" t="s">
        <v>142</v>
      </c>
      <c r="W288" s="58" t="s">
        <v>142</v>
      </c>
      <c r="X288" s="58" t="s">
        <v>142</v>
      </c>
      <c r="Y288" s="58" t="s">
        <v>142</v>
      </c>
      <c r="Z288" s="58" t="s">
        <v>142</v>
      </c>
      <c r="AA288" s="77"/>
    </row>
    <row r="289" spans="1:27" ht="14.4" x14ac:dyDescent="0.3">
      <c r="A289" s="109">
        <v>43977</v>
      </c>
      <c r="B289" s="110" t="s">
        <v>161</v>
      </c>
      <c r="C289" s="110">
        <v>0.6875</v>
      </c>
      <c r="D289" s="58">
        <v>62.1</v>
      </c>
      <c r="E289" s="74">
        <v>83.6</v>
      </c>
      <c r="F289" s="58">
        <v>8.1199999999999992</v>
      </c>
      <c r="G289" s="74">
        <v>156.1</v>
      </c>
      <c r="H289" s="58" t="s">
        <v>142</v>
      </c>
      <c r="I289" s="13"/>
      <c r="J289" s="111">
        <v>41.600113999999998</v>
      </c>
      <c r="K289" s="111">
        <v>-70.525084000000007</v>
      </c>
      <c r="L289" s="46">
        <v>1.8819999999999999</v>
      </c>
      <c r="M289" s="45">
        <v>2.4359999999999999</v>
      </c>
      <c r="N289" s="44">
        <v>2.3220000000000001</v>
      </c>
      <c r="O289" s="44">
        <v>1.4E-2</v>
      </c>
      <c r="P289" s="45">
        <v>1.1520999999999999</v>
      </c>
      <c r="Q289" s="46">
        <v>0.39460000000000001</v>
      </c>
      <c r="R289" s="58">
        <f t="shared" si="30"/>
        <v>0.10000000000000009</v>
      </c>
      <c r="S289" s="58" t="s">
        <v>142</v>
      </c>
      <c r="T289" s="58" t="s">
        <v>142</v>
      </c>
      <c r="U289" s="58" t="s">
        <v>142</v>
      </c>
      <c r="V289" s="58" t="s">
        <v>142</v>
      </c>
      <c r="W289" s="58" t="s">
        <v>142</v>
      </c>
      <c r="X289" s="58" t="s">
        <v>142</v>
      </c>
      <c r="Y289" s="58" t="s">
        <v>142</v>
      </c>
      <c r="Z289" s="58" t="s">
        <v>142</v>
      </c>
      <c r="AA289" s="77"/>
    </row>
    <row r="290" spans="1:27" ht="14.4" x14ac:dyDescent="0.3">
      <c r="A290" s="109">
        <v>43977</v>
      </c>
      <c r="B290" s="110" t="s">
        <v>162</v>
      </c>
      <c r="C290" s="110">
        <v>0.70486111111111116</v>
      </c>
      <c r="D290" s="58">
        <v>67.7</v>
      </c>
      <c r="E290" s="74">
        <v>94.8</v>
      </c>
      <c r="F290" s="58">
        <v>8.65</v>
      </c>
      <c r="G290" s="74">
        <v>142.1</v>
      </c>
      <c r="H290" s="58" t="s">
        <v>142</v>
      </c>
      <c r="I290" s="13"/>
      <c r="J290" s="111">
        <v>41.597726999999999</v>
      </c>
      <c r="K290" s="111">
        <v>-70.525019</v>
      </c>
      <c r="L290" s="46">
        <v>2.0329999999999999</v>
      </c>
      <c r="M290" s="45">
        <v>2.0009999999999999</v>
      </c>
      <c r="N290" s="44">
        <v>1.9359999999999999</v>
      </c>
      <c r="O290" s="44">
        <v>1.4E-2</v>
      </c>
      <c r="P290" s="45">
        <v>1.2797000000000001</v>
      </c>
      <c r="Q290" s="46">
        <v>0.4713</v>
      </c>
      <c r="R290" s="58">
        <f t="shared" si="30"/>
        <v>5.0999999999999934E-2</v>
      </c>
      <c r="S290" s="58" t="s">
        <v>142</v>
      </c>
      <c r="T290" s="58" t="s">
        <v>142</v>
      </c>
      <c r="U290" s="58" t="s">
        <v>142</v>
      </c>
      <c r="V290" s="58" t="s">
        <v>142</v>
      </c>
      <c r="W290" s="58" t="s">
        <v>142</v>
      </c>
      <c r="X290" s="58" t="s">
        <v>142</v>
      </c>
      <c r="Y290" s="58" t="s">
        <v>142</v>
      </c>
      <c r="Z290" s="58" t="s">
        <v>142</v>
      </c>
      <c r="AA290" s="77"/>
    </row>
    <row r="291" spans="1:27" ht="14.4" x14ac:dyDescent="0.3">
      <c r="A291" s="109">
        <v>43977</v>
      </c>
      <c r="B291" s="110" t="s">
        <v>163</v>
      </c>
      <c r="C291" s="110">
        <v>0.71805555555555556</v>
      </c>
      <c r="D291" s="58">
        <v>64.7</v>
      </c>
      <c r="E291" s="74">
        <v>97.3</v>
      </c>
      <c r="F291" s="58">
        <v>9.16</v>
      </c>
      <c r="G291" s="74">
        <v>137.80000000000001</v>
      </c>
      <c r="H291" s="58" t="s">
        <v>142</v>
      </c>
      <c r="I291" s="13"/>
      <c r="J291" s="111">
        <v>41.596144000000002</v>
      </c>
      <c r="K291" s="111">
        <v>-70.525194999999997</v>
      </c>
      <c r="L291" s="46">
        <v>2.21</v>
      </c>
      <c r="M291" s="45">
        <v>1.915</v>
      </c>
      <c r="N291" s="44">
        <v>1.909</v>
      </c>
      <c r="O291" s="44">
        <v>0.01</v>
      </c>
      <c r="P291" s="45">
        <v>1.9898</v>
      </c>
      <c r="Q291" s="46">
        <v>0.50770000000000004</v>
      </c>
      <c r="R291" s="77">
        <v>0</v>
      </c>
      <c r="S291" s="58" t="s">
        <v>142</v>
      </c>
      <c r="T291" s="58" t="s">
        <v>142</v>
      </c>
      <c r="U291" s="58" t="s">
        <v>142</v>
      </c>
      <c r="V291" s="58" t="s">
        <v>142</v>
      </c>
      <c r="W291" s="58" t="s">
        <v>142</v>
      </c>
      <c r="X291" s="58" t="s">
        <v>142</v>
      </c>
      <c r="Y291" s="58" t="s">
        <v>142</v>
      </c>
      <c r="Z291" s="58" t="s">
        <v>142</v>
      </c>
      <c r="AA291" s="77"/>
    </row>
    <row r="292" spans="1:27" ht="14.4" x14ac:dyDescent="0.3">
      <c r="A292" s="109">
        <v>43977</v>
      </c>
      <c r="B292" s="110" t="s">
        <v>164</v>
      </c>
      <c r="C292" s="110">
        <v>0.71875</v>
      </c>
      <c r="D292" s="58">
        <v>65</v>
      </c>
      <c r="E292" s="74">
        <v>99.3</v>
      </c>
      <c r="F292" s="58">
        <v>9.33</v>
      </c>
      <c r="G292" s="74">
        <v>137.80000000000001</v>
      </c>
      <c r="H292" s="58" t="s">
        <v>142</v>
      </c>
      <c r="I292" s="13"/>
      <c r="J292" s="111">
        <v>41.591911000000003</v>
      </c>
      <c r="K292" s="111">
        <v>-70.524642</v>
      </c>
      <c r="L292" s="46">
        <v>2.25</v>
      </c>
      <c r="M292" s="45">
        <v>1.7250000000000001</v>
      </c>
      <c r="N292" s="44">
        <v>1.64</v>
      </c>
      <c r="O292" s="44">
        <v>1.4E-2</v>
      </c>
      <c r="P292" s="45">
        <v>1.607</v>
      </c>
      <c r="Q292" s="46">
        <v>0.60299999999999998</v>
      </c>
      <c r="R292" s="58">
        <f t="shared" ref="R292:R299" si="31">M292-(N292+O292)</f>
        <v>7.1000000000000174E-2</v>
      </c>
      <c r="S292" s="58" t="s">
        <v>142</v>
      </c>
      <c r="T292" s="58" t="s">
        <v>142</v>
      </c>
      <c r="U292" s="58" t="s">
        <v>142</v>
      </c>
      <c r="V292" s="58" t="s">
        <v>142</v>
      </c>
      <c r="W292" s="58" t="s">
        <v>142</v>
      </c>
      <c r="X292" s="58" t="s">
        <v>142</v>
      </c>
      <c r="Y292" s="58" t="s">
        <v>142</v>
      </c>
      <c r="Z292" s="58" t="s">
        <v>142</v>
      </c>
      <c r="AA292" s="77"/>
    </row>
    <row r="293" spans="1:27" ht="14.4" x14ac:dyDescent="0.3">
      <c r="A293" s="109">
        <v>43977</v>
      </c>
      <c r="B293" s="110" t="s">
        <v>165</v>
      </c>
      <c r="C293" s="110">
        <v>0.73472222222222228</v>
      </c>
      <c r="D293" s="58">
        <v>60.8</v>
      </c>
      <c r="E293" s="74">
        <v>78.400000000000006</v>
      </c>
      <c r="F293" s="58">
        <v>7.74</v>
      </c>
      <c r="G293" s="74">
        <v>123.2</v>
      </c>
      <c r="H293" s="58" t="s">
        <v>142</v>
      </c>
      <c r="I293" s="13"/>
      <c r="J293" s="111">
        <v>41.589210000000001</v>
      </c>
      <c r="K293" s="111">
        <v>-70.525225000000006</v>
      </c>
      <c r="L293" s="46">
        <v>2.0699999999999998</v>
      </c>
      <c r="M293" s="45">
        <v>1.246</v>
      </c>
      <c r="N293" s="44">
        <v>1.1910000000000001</v>
      </c>
      <c r="O293" s="44">
        <v>1.4999999999999999E-2</v>
      </c>
      <c r="P293" s="45">
        <v>8.9864999999999995</v>
      </c>
      <c r="Q293" s="46">
        <v>1.1113</v>
      </c>
      <c r="R293" s="58">
        <f t="shared" si="31"/>
        <v>4.0000000000000036E-2</v>
      </c>
      <c r="S293" s="58" t="s">
        <v>142</v>
      </c>
      <c r="T293" s="58" t="s">
        <v>142</v>
      </c>
      <c r="U293" s="58" t="s">
        <v>142</v>
      </c>
      <c r="V293" s="58" t="s">
        <v>142</v>
      </c>
      <c r="W293" s="58" t="s">
        <v>142</v>
      </c>
      <c r="X293" s="58" t="s">
        <v>142</v>
      </c>
      <c r="Y293" s="58" t="s">
        <v>142</v>
      </c>
      <c r="Z293" s="58" t="s">
        <v>142</v>
      </c>
      <c r="AA293" s="77"/>
    </row>
    <row r="294" spans="1:27" ht="14.4" x14ac:dyDescent="0.3">
      <c r="A294" s="109">
        <v>43993</v>
      </c>
      <c r="B294" s="110" t="s">
        <v>157</v>
      </c>
      <c r="C294" s="110">
        <v>0.42708333333333331</v>
      </c>
      <c r="D294" s="58">
        <v>60</v>
      </c>
      <c r="E294" s="74">
        <v>70.400000000000006</v>
      </c>
      <c r="F294" s="58">
        <v>7.01</v>
      </c>
      <c r="G294" s="74">
        <v>139.19999999999999</v>
      </c>
      <c r="H294" s="58">
        <v>5.2</v>
      </c>
      <c r="I294" s="13"/>
      <c r="J294" s="111">
        <v>41.607222</v>
      </c>
      <c r="K294" s="111">
        <v>-70.522751999999997</v>
      </c>
      <c r="L294" s="46">
        <v>2.931</v>
      </c>
      <c r="M294" s="45">
        <v>2.839</v>
      </c>
      <c r="N294" s="44">
        <v>2.69</v>
      </c>
      <c r="O294" s="44">
        <v>1.7000000000000001E-2</v>
      </c>
      <c r="P294" s="45">
        <v>0.17899999999999999</v>
      </c>
      <c r="Q294" s="46">
        <v>0.55769999999999997</v>
      </c>
      <c r="R294" s="58">
        <f t="shared" si="31"/>
        <v>0.13200000000000012</v>
      </c>
      <c r="S294" s="58" t="s">
        <v>142</v>
      </c>
      <c r="T294" s="58" t="s">
        <v>142</v>
      </c>
      <c r="U294" s="58" t="s">
        <v>142</v>
      </c>
      <c r="V294" s="58" t="s">
        <v>142</v>
      </c>
      <c r="W294" s="58" t="s">
        <v>142</v>
      </c>
      <c r="X294" s="58" t="s">
        <v>142</v>
      </c>
      <c r="Y294" s="58" t="s">
        <v>142</v>
      </c>
      <c r="Z294" s="58" t="s">
        <v>142</v>
      </c>
      <c r="AA294" s="77"/>
    </row>
    <row r="295" spans="1:27" ht="14.4" x14ac:dyDescent="0.3">
      <c r="A295" s="109">
        <v>43993</v>
      </c>
      <c r="B295" s="110" t="s">
        <v>166</v>
      </c>
      <c r="C295" s="110">
        <v>0.43055555555555558</v>
      </c>
      <c r="D295" s="58">
        <v>67</v>
      </c>
      <c r="E295" s="74">
        <v>92</v>
      </c>
      <c r="F295" s="58">
        <v>8.4499999999999993</v>
      </c>
      <c r="G295" s="74">
        <v>179</v>
      </c>
      <c r="H295" s="58">
        <v>5.35</v>
      </c>
      <c r="I295" s="13"/>
      <c r="J295" s="111">
        <v>41.607044000000002</v>
      </c>
      <c r="K295" s="111">
        <v>-70.523539999999997</v>
      </c>
      <c r="L295" s="46">
        <v>2.0310000000000001</v>
      </c>
      <c r="M295" s="45">
        <v>2.9159999999999999</v>
      </c>
      <c r="N295" s="44">
        <v>2.5672999999999999</v>
      </c>
      <c r="O295" s="44">
        <v>2.0199999999999999E-2</v>
      </c>
      <c r="P295" s="58" t="s">
        <v>146</v>
      </c>
      <c r="Q295" s="46">
        <v>0.4516</v>
      </c>
      <c r="R295" s="58">
        <f t="shared" si="31"/>
        <v>0.32850000000000001</v>
      </c>
      <c r="S295" s="58" t="s">
        <v>142</v>
      </c>
      <c r="T295" s="58" t="s">
        <v>142</v>
      </c>
      <c r="U295" s="58" t="s">
        <v>142</v>
      </c>
      <c r="V295" s="58" t="s">
        <v>142</v>
      </c>
      <c r="W295" s="58" t="s">
        <v>142</v>
      </c>
      <c r="X295" s="58" t="s">
        <v>142</v>
      </c>
      <c r="Y295" s="58" t="s">
        <v>142</v>
      </c>
      <c r="Z295" s="58" t="s">
        <v>142</v>
      </c>
      <c r="AA295" s="77"/>
    </row>
    <row r="296" spans="1:27" ht="14.4" x14ac:dyDescent="0.3">
      <c r="A296" s="109">
        <v>43993</v>
      </c>
      <c r="B296" s="110" t="s">
        <v>158</v>
      </c>
      <c r="C296" s="110">
        <v>0.4375</v>
      </c>
      <c r="D296" s="58">
        <v>61.8</v>
      </c>
      <c r="E296" s="74">
        <v>65.099999999999994</v>
      </c>
      <c r="F296" s="58">
        <v>6.35</v>
      </c>
      <c r="G296" s="74">
        <v>174.9</v>
      </c>
      <c r="H296" s="58">
        <v>5.55</v>
      </c>
      <c r="I296" s="13"/>
      <c r="J296" s="111">
        <v>41.605505999999998</v>
      </c>
      <c r="K296" s="111">
        <v>-70.522893999999994</v>
      </c>
      <c r="L296" s="46">
        <v>1.2090000000000001</v>
      </c>
      <c r="M296" s="45">
        <v>2.1760000000000002</v>
      </c>
      <c r="N296" s="44">
        <v>2.097</v>
      </c>
      <c r="O296" s="44">
        <v>3.32E-2</v>
      </c>
      <c r="P296" s="45" t="s">
        <v>146</v>
      </c>
      <c r="Q296" s="46">
        <v>0.45979999999999999</v>
      </c>
      <c r="R296" s="58">
        <f t="shared" si="31"/>
        <v>4.5800000000000285E-2</v>
      </c>
      <c r="S296" s="58" t="s">
        <v>142</v>
      </c>
      <c r="T296" s="58" t="s">
        <v>142</v>
      </c>
      <c r="U296" s="58" t="s">
        <v>142</v>
      </c>
      <c r="V296" s="58" t="s">
        <v>142</v>
      </c>
      <c r="W296" s="58" t="s">
        <v>142</v>
      </c>
      <c r="X296" s="58" t="s">
        <v>142</v>
      </c>
      <c r="Y296" s="58" t="s">
        <v>142</v>
      </c>
      <c r="Z296" s="58" t="s">
        <v>142</v>
      </c>
      <c r="AA296" s="77"/>
    </row>
    <row r="297" spans="1:27" ht="14.4" x14ac:dyDescent="0.3">
      <c r="A297" s="109">
        <v>43993</v>
      </c>
      <c r="B297" s="110" t="s">
        <v>159</v>
      </c>
      <c r="C297" s="110">
        <v>0.43888888888888888</v>
      </c>
      <c r="D297" s="58">
        <v>62.8</v>
      </c>
      <c r="E297" s="74">
        <v>65.8</v>
      </c>
      <c r="F297" s="58">
        <v>6.35</v>
      </c>
      <c r="G297" s="74">
        <v>165.3</v>
      </c>
      <c r="H297" s="58">
        <v>4.68</v>
      </c>
      <c r="I297" s="13"/>
      <c r="J297" s="111">
        <v>41.605535000000003</v>
      </c>
      <c r="K297" s="111">
        <v>-70.522666000000001</v>
      </c>
      <c r="L297" s="46">
        <v>1.46</v>
      </c>
      <c r="M297" s="45">
        <v>2.5529999999999999</v>
      </c>
      <c r="N297" s="44">
        <v>2.4295</v>
      </c>
      <c r="O297" s="44">
        <v>1.55E-2</v>
      </c>
      <c r="P297" s="45" t="s">
        <v>146</v>
      </c>
      <c r="Q297" s="46">
        <v>0.3085</v>
      </c>
      <c r="R297" s="58">
        <f t="shared" si="31"/>
        <v>0.1080000000000001</v>
      </c>
      <c r="S297" s="58" t="s">
        <v>142</v>
      </c>
      <c r="T297" s="58" t="s">
        <v>142</v>
      </c>
      <c r="U297" s="58" t="s">
        <v>142</v>
      </c>
      <c r="V297" s="58" t="s">
        <v>142</v>
      </c>
      <c r="W297" s="58" t="s">
        <v>142</v>
      </c>
      <c r="X297" s="58" t="s">
        <v>142</v>
      </c>
      <c r="Y297" s="58" t="s">
        <v>142</v>
      </c>
      <c r="Z297" s="58" t="s">
        <v>142</v>
      </c>
      <c r="AA297" s="77"/>
    </row>
    <row r="298" spans="1:27" ht="14.4" x14ac:dyDescent="0.3">
      <c r="A298" s="109">
        <v>43993</v>
      </c>
      <c r="B298" s="110" t="s">
        <v>160</v>
      </c>
      <c r="C298" s="110">
        <v>0.44236111111111109</v>
      </c>
      <c r="D298" s="58">
        <v>62.4</v>
      </c>
      <c r="E298" s="74">
        <v>69.599999999999994</v>
      </c>
      <c r="F298" s="58">
        <v>6.74</v>
      </c>
      <c r="G298" s="74">
        <v>176.1</v>
      </c>
      <c r="H298" s="58">
        <v>4.8499999999999996</v>
      </c>
      <c r="I298" s="13"/>
      <c r="J298" s="111">
        <v>41.604920999999997</v>
      </c>
      <c r="K298" s="111">
        <v>-70.523065000000003</v>
      </c>
      <c r="L298" s="46">
        <v>1.232</v>
      </c>
      <c r="M298" s="45">
        <v>2.2010000000000001</v>
      </c>
      <c r="N298" s="44">
        <v>2.1332</v>
      </c>
      <c r="O298" s="44">
        <v>2.5899999999999999E-2</v>
      </c>
      <c r="P298" s="45" t="s">
        <v>146</v>
      </c>
      <c r="Q298" s="46">
        <v>0.38990000000000002</v>
      </c>
      <c r="R298" s="58">
        <f t="shared" si="31"/>
        <v>4.1900000000000048E-2</v>
      </c>
      <c r="S298" s="58" t="s">
        <v>142</v>
      </c>
      <c r="T298" s="58" t="s">
        <v>142</v>
      </c>
      <c r="U298" s="58" t="s">
        <v>142</v>
      </c>
      <c r="V298" s="58" t="s">
        <v>142</v>
      </c>
      <c r="W298" s="58" t="s">
        <v>142</v>
      </c>
      <c r="X298" s="58" t="s">
        <v>142</v>
      </c>
      <c r="Y298" s="58" t="s">
        <v>142</v>
      </c>
      <c r="Z298" s="58" t="s">
        <v>142</v>
      </c>
      <c r="AA298" s="77"/>
    </row>
    <row r="299" spans="1:27" ht="14.4" x14ac:dyDescent="0.3">
      <c r="A299" s="109">
        <v>43993</v>
      </c>
      <c r="B299" s="110" t="s">
        <v>161</v>
      </c>
      <c r="C299" s="110">
        <v>0.46250000000000002</v>
      </c>
      <c r="D299" s="58">
        <v>58.8</v>
      </c>
      <c r="E299" s="74">
        <v>80.2</v>
      </c>
      <c r="F299" s="58">
        <v>8.1</v>
      </c>
      <c r="G299" s="74">
        <v>158.69999999999999</v>
      </c>
      <c r="H299" s="58">
        <v>5.35</v>
      </c>
      <c r="I299" s="13"/>
      <c r="J299" s="111">
        <v>41.600113999999998</v>
      </c>
      <c r="K299" s="111">
        <v>-70.525084000000007</v>
      </c>
      <c r="L299" s="46">
        <v>1.3859999999999999</v>
      </c>
      <c r="M299" s="45">
        <v>2.2909999999999999</v>
      </c>
      <c r="N299" s="44">
        <v>2.2347000000000001</v>
      </c>
      <c r="O299" s="44">
        <v>1.2800000000000001E-2</v>
      </c>
      <c r="P299" s="45" t="s">
        <v>146</v>
      </c>
      <c r="Q299" s="46">
        <v>0.38440000000000002</v>
      </c>
      <c r="R299" s="58">
        <f t="shared" si="31"/>
        <v>4.3499999999999872E-2</v>
      </c>
      <c r="S299" s="58" t="s">
        <v>142</v>
      </c>
      <c r="T299" s="58" t="s">
        <v>142</v>
      </c>
      <c r="U299" s="58" t="s">
        <v>142</v>
      </c>
      <c r="V299" s="58" t="s">
        <v>142</v>
      </c>
      <c r="W299" s="58" t="s">
        <v>142</v>
      </c>
      <c r="X299" s="58" t="s">
        <v>142</v>
      </c>
      <c r="Y299" s="58" t="s">
        <v>142</v>
      </c>
      <c r="Z299" s="58" t="s">
        <v>142</v>
      </c>
      <c r="AA299" s="77"/>
    </row>
    <row r="300" spans="1:27" ht="14.4" x14ac:dyDescent="0.3">
      <c r="A300" s="109">
        <v>43993</v>
      </c>
      <c r="B300" s="110" t="s">
        <v>162</v>
      </c>
      <c r="C300" s="110">
        <v>0.47083333333333333</v>
      </c>
      <c r="D300" s="58">
        <v>63.8</v>
      </c>
      <c r="E300" s="74">
        <v>96.3</v>
      </c>
      <c r="F300" s="58">
        <v>9.18</v>
      </c>
      <c r="G300" s="74">
        <v>146.1</v>
      </c>
      <c r="H300" s="58">
        <v>5.61</v>
      </c>
      <c r="I300" s="13"/>
      <c r="J300" s="111">
        <v>41.597726999999999</v>
      </c>
      <c r="K300" s="111">
        <v>-70.525019</v>
      </c>
      <c r="L300" s="46">
        <v>1.4259999999999999</v>
      </c>
      <c r="M300" s="45">
        <v>1.8280000000000001</v>
      </c>
      <c r="N300" s="44">
        <v>1.8328</v>
      </c>
      <c r="O300" s="44">
        <v>8.9999999999999993E-3</v>
      </c>
      <c r="P300" s="45" t="s">
        <v>146</v>
      </c>
      <c r="Q300" s="46">
        <v>0.58389999999999997</v>
      </c>
      <c r="R300" s="77">
        <v>0</v>
      </c>
      <c r="S300" s="58" t="s">
        <v>142</v>
      </c>
      <c r="T300" s="58" t="s">
        <v>142</v>
      </c>
      <c r="U300" s="58" t="s">
        <v>142</v>
      </c>
      <c r="V300" s="58" t="s">
        <v>142</v>
      </c>
      <c r="W300" s="58" t="s">
        <v>142</v>
      </c>
      <c r="X300" s="58" t="s">
        <v>142</v>
      </c>
      <c r="Y300" s="58" t="s">
        <v>142</v>
      </c>
      <c r="Z300" s="58" t="s">
        <v>142</v>
      </c>
      <c r="AA300" s="77"/>
    </row>
    <row r="301" spans="1:27" ht="14.4" x14ac:dyDescent="0.3">
      <c r="A301" s="109">
        <v>43993</v>
      </c>
      <c r="B301" s="110" t="s">
        <v>163</v>
      </c>
      <c r="C301" s="110">
        <v>0.47916666666666669</v>
      </c>
      <c r="D301" s="58">
        <v>62</v>
      </c>
      <c r="E301" s="74">
        <v>83.1</v>
      </c>
      <c r="F301" s="58">
        <v>8.09</v>
      </c>
      <c r="G301" s="74">
        <v>143.19999999999999</v>
      </c>
      <c r="H301" s="58">
        <v>4.99</v>
      </c>
      <c r="I301" s="13"/>
      <c r="J301" s="111">
        <v>41.596144000000002</v>
      </c>
      <c r="K301" s="111">
        <v>-70.525194999999997</v>
      </c>
      <c r="L301" s="46">
        <v>1.7</v>
      </c>
      <c r="M301" s="45">
        <v>1.7769999999999999</v>
      </c>
      <c r="N301" s="44">
        <v>1.8265</v>
      </c>
      <c r="O301" s="44">
        <v>1.2800000000000001E-2</v>
      </c>
      <c r="P301" s="45">
        <v>0.14849999999999999</v>
      </c>
      <c r="Q301" s="46">
        <v>0.38719999999999999</v>
      </c>
      <c r="R301" s="77">
        <v>0</v>
      </c>
      <c r="S301" s="58" t="s">
        <v>142</v>
      </c>
      <c r="T301" s="58" t="s">
        <v>142</v>
      </c>
      <c r="U301" s="58" t="s">
        <v>142</v>
      </c>
      <c r="V301" s="58" t="s">
        <v>142</v>
      </c>
      <c r="W301" s="58" t="s">
        <v>142</v>
      </c>
      <c r="X301" s="58" t="s">
        <v>142</v>
      </c>
      <c r="Y301" s="58" t="s">
        <v>142</v>
      </c>
      <c r="Z301" s="58" t="s">
        <v>142</v>
      </c>
      <c r="AA301" s="77"/>
    </row>
    <row r="302" spans="1:27" ht="14.4" x14ac:dyDescent="0.3">
      <c r="A302" s="109">
        <v>43993</v>
      </c>
      <c r="B302" s="110" t="s">
        <v>164</v>
      </c>
      <c r="C302" s="110">
        <v>0.49444444444444446</v>
      </c>
      <c r="D302" s="58">
        <v>64.7</v>
      </c>
      <c r="E302" s="74">
        <v>76.8</v>
      </c>
      <c r="F302" s="58">
        <v>7.24</v>
      </c>
      <c r="G302" s="74">
        <v>141.9</v>
      </c>
      <c r="H302" s="58">
        <v>5.41</v>
      </c>
      <c r="I302" s="13"/>
      <c r="J302" s="111">
        <v>41.591911000000003</v>
      </c>
      <c r="K302" s="111">
        <v>-70.524642</v>
      </c>
      <c r="L302" s="46">
        <v>1.861</v>
      </c>
      <c r="M302" s="45">
        <v>1.387</v>
      </c>
      <c r="N302" s="44">
        <v>1.39</v>
      </c>
      <c r="O302" s="44">
        <v>1.72E-2</v>
      </c>
      <c r="P302" s="45">
        <v>0.26129999999999998</v>
      </c>
      <c r="Q302" s="46">
        <v>0.98939999999999995</v>
      </c>
      <c r="R302" s="77">
        <v>0</v>
      </c>
      <c r="S302" s="58" t="s">
        <v>142</v>
      </c>
      <c r="T302" s="58" t="s">
        <v>142</v>
      </c>
      <c r="U302" s="58" t="s">
        <v>142</v>
      </c>
      <c r="V302" s="58" t="s">
        <v>142</v>
      </c>
      <c r="W302" s="58" t="s">
        <v>142</v>
      </c>
      <c r="X302" s="58" t="s">
        <v>142</v>
      </c>
      <c r="Y302" s="58" t="s">
        <v>142</v>
      </c>
      <c r="Z302" s="58" t="s">
        <v>142</v>
      </c>
      <c r="AA302" s="77"/>
    </row>
    <row r="303" spans="1:27" ht="14.4" x14ac:dyDescent="0.3">
      <c r="A303" s="109">
        <v>43993</v>
      </c>
      <c r="B303" s="110" t="s">
        <v>165</v>
      </c>
      <c r="C303" s="110">
        <v>0.50902777777777775</v>
      </c>
      <c r="D303" s="58">
        <v>60.5</v>
      </c>
      <c r="E303" s="74">
        <v>70.900000000000006</v>
      </c>
      <c r="F303" s="58">
        <v>7.02</v>
      </c>
      <c r="G303" s="74">
        <v>124.5</v>
      </c>
      <c r="H303" s="58">
        <v>5.72</v>
      </c>
      <c r="I303" s="13"/>
      <c r="J303" s="111">
        <v>41.589210000000001</v>
      </c>
      <c r="K303" s="111">
        <v>-70.525225000000006</v>
      </c>
      <c r="L303" s="46">
        <v>1.6950000000000001</v>
      </c>
      <c r="M303" s="45">
        <v>1.0680000000000001</v>
      </c>
      <c r="N303" s="44">
        <v>1.0524</v>
      </c>
      <c r="O303" s="44">
        <v>1.9400000000000001E-2</v>
      </c>
      <c r="P303" s="45">
        <v>9.3493999999999993</v>
      </c>
      <c r="Q303" s="46">
        <v>1.8521000000000001</v>
      </c>
      <c r="R303" s="77">
        <v>0</v>
      </c>
      <c r="S303" s="58" t="s">
        <v>142</v>
      </c>
      <c r="T303" s="58" t="s">
        <v>142</v>
      </c>
      <c r="U303" s="58" t="s">
        <v>142</v>
      </c>
      <c r="V303" s="58" t="s">
        <v>142</v>
      </c>
      <c r="W303" s="58" t="s">
        <v>142</v>
      </c>
      <c r="X303" s="58" t="s">
        <v>142</v>
      </c>
      <c r="Y303" s="58" t="s">
        <v>142</v>
      </c>
      <c r="Z303" s="58" t="s">
        <v>142</v>
      </c>
      <c r="AA303" s="77"/>
    </row>
    <row r="304" spans="1:27" ht="13.2" x14ac:dyDescent="0.25">
      <c r="A304" s="109">
        <v>44019</v>
      </c>
      <c r="B304" s="110" t="s">
        <v>157</v>
      </c>
      <c r="C304" s="110">
        <v>0.44791666666666669</v>
      </c>
      <c r="D304" s="58">
        <v>59.4</v>
      </c>
      <c r="E304" s="74">
        <v>64.2</v>
      </c>
      <c r="F304" s="58">
        <v>6.45</v>
      </c>
      <c r="G304" s="74">
        <v>140.69999999999999</v>
      </c>
      <c r="H304" s="58">
        <v>4.8600000000000003</v>
      </c>
      <c r="I304" s="13"/>
      <c r="J304" s="111">
        <v>41.607222</v>
      </c>
      <c r="K304" s="111">
        <v>-70.522751999999997</v>
      </c>
      <c r="L304" s="123"/>
      <c r="M304" s="58"/>
      <c r="N304" s="113"/>
      <c r="O304" s="113"/>
      <c r="P304" s="58"/>
      <c r="Q304" s="123"/>
      <c r="R304" s="77"/>
      <c r="S304" s="58" t="s">
        <v>142</v>
      </c>
      <c r="T304" s="58" t="s">
        <v>142</v>
      </c>
      <c r="U304" s="58" t="s">
        <v>142</v>
      </c>
      <c r="V304" s="58" t="s">
        <v>142</v>
      </c>
      <c r="W304" s="58" t="s">
        <v>142</v>
      </c>
      <c r="X304" s="58" t="s">
        <v>142</v>
      </c>
      <c r="Y304" s="58" t="s">
        <v>142</v>
      </c>
      <c r="Z304" s="58" t="s">
        <v>142</v>
      </c>
      <c r="AA304" s="77"/>
    </row>
    <row r="305" spans="1:27" ht="14.4" x14ac:dyDescent="0.3">
      <c r="A305" s="109">
        <v>44019</v>
      </c>
      <c r="B305" s="110" t="s">
        <v>166</v>
      </c>
      <c r="C305" s="110">
        <v>0.45347222222222222</v>
      </c>
      <c r="D305" s="58">
        <v>67.599999999999994</v>
      </c>
      <c r="E305" s="74">
        <v>86</v>
      </c>
      <c r="F305" s="58">
        <v>7.83</v>
      </c>
      <c r="G305" s="74">
        <v>177.1</v>
      </c>
      <c r="H305" s="58">
        <v>5.0199999999999996</v>
      </c>
      <c r="I305" s="13"/>
      <c r="J305" s="111">
        <v>41.607044000000002</v>
      </c>
      <c r="K305" s="111">
        <v>-70.523539999999997</v>
      </c>
      <c r="L305" s="46">
        <v>1.26</v>
      </c>
      <c r="M305" s="45">
        <v>2.5830000000000002</v>
      </c>
      <c r="N305" s="44">
        <v>2.4373999999999998</v>
      </c>
      <c r="O305" s="44">
        <v>2.9100000000000001E-2</v>
      </c>
      <c r="P305" s="119">
        <v>0.42909999999999998</v>
      </c>
      <c r="Q305" s="46">
        <v>0.14680000000000001</v>
      </c>
      <c r="R305" s="58">
        <f>M305-(N305+O305)</f>
        <v>0.11650000000000027</v>
      </c>
      <c r="S305" s="58" t="s">
        <v>142</v>
      </c>
      <c r="T305" s="58" t="s">
        <v>142</v>
      </c>
      <c r="U305" s="58" t="s">
        <v>142</v>
      </c>
      <c r="V305" s="58" t="s">
        <v>142</v>
      </c>
      <c r="W305" s="58" t="s">
        <v>142</v>
      </c>
      <c r="X305" s="58" t="s">
        <v>142</v>
      </c>
      <c r="Y305" s="58" t="s">
        <v>142</v>
      </c>
      <c r="Z305" s="58" t="s">
        <v>142</v>
      </c>
      <c r="AA305" s="77"/>
    </row>
    <row r="306" spans="1:27" ht="14.4" x14ac:dyDescent="0.3">
      <c r="A306" s="109">
        <v>44019</v>
      </c>
      <c r="B306" s="110" t="s">
        <v>158</v>
      </c>
      <c r="C306" s="110">
        <v>0.46041666666666664</v>
      </c>
      <c r="D306" s="58">
        <v>61.9</v>
      </c>
      <c r="E306" s="74">
        <v>69.099999999999994</v>
      </c>
      <c r="F306" s="58">
        <v>6.73</v>
      </c>
      <c r="G306" s="74">
        <v>180.5</v>
      </c>
      <c r="H306" s="58">
        <v>5</v>
      </c>
      <c r="I306" s="13"/>
      <c r="J306" s="111">
        <v>41.605505999999998</v>
      </c>
      <c r="K306" s="111">
        <v>-70.522893999999994</v>
      </c>
      <c r="L306" s="46">
        <v>1.349</v>
      </c>
      <c r="M306" s="45">
        <v>1.8620000000000001</v>
      </c>
      <c r="N306" s="44">
        <v>1.9019999999999999</v>
      </c>
      <c r="O306" s="44">
        <v>2.92E-2</v>
      </c>
      <c r="P306" s="45" t="s">
        <v>146</v>
      </c>
      <c r="Q306" s="46">
        <v>0.29060000000000002</v>
      </c>
      <c r="R306" s="77">
        <v>0</v>
      </c>
      <c r="S306" s="58" t="s">
        <v>142</v>
      </c>
      <c r="T306" s="58" t="s">
        <v>142</v>
      </c>
      <c r="U306" s="58" t="s">
        <v>142</v>
      </c>
      <c r="V306" s="58" t="s">
        <v>142</v>
      </c>
      <c r="W306" s="58" t="s">
        <v>142</v>
      </c>
      <c r="X306" s="58" t="s">
        <v>142</v>
      </c>
      <c r="Y306" s="58" t="s">
        <v>142</v>
      </c>
      <c r="Z306" s="58" t="s">
        <v>142</v>
      </c>
      <c r="AA306" s="77"/>
    </row>
    <row r="307" spans="1:27" ht="14.4" x14ac:dyDescent="0.3">
      <c r="A307" s="109">
        <v>44019</v>
      </c>
      <c r="B307" s="110" t="s">
        <v>159</v>
      </c>
      <c r="C307" s="110">
        <v>0.46527777777777779</v>
      </c>
      <c r="D307" s="58">
        <v>62.8</v>
      </c>
      <c r="E307" s="74">
        <v>65.5</v>
      </c>
      <c r="F307" s="58">
        <v>6.31</v>
      </c>
      <c r="G307" s="74">
        <v>125.6</v>
      </c>
      <c r="H307" s="58">
        <v>4.8600000000000003</v>
      </c>
      <c r="I307" s="13"/>
      <c r="J307" s="111">
        <v>41.605535000000003</v>
      </c>
      <c r="K307" s="111">
        <v>-70.522666000000001</v>
      </c>
      <c r="L307" s="46">
        <v>1.496</v>
      </c>
      <c r="M307" s="45">
        <v>2.492</v>
      </c>
      <c r="N307" s="44">
        <v>2.3774000000000002</v>
      </c>
      <c r="O307" s="44">
        <v>2.3E-2</v>
      </c>
      <c r="P307" s="45" t="s">
        <v>146</v>
      </c>
      <c r="Q307" s="46">
        <v>0.19409999999999999</v>
      </c>
      <c r="R307" s="58">
        <f t="shared" ref="R307:R333" si="32">M307-(N307+O307)</f>
        <v>9.1599999999999682E-2</v>
      </c>
      <c r="S307" s="58" t="s">
        <v>142</v>
      </c>
      <c r="T307" s="58" t="s">
        <v>142</v>
      </c>
      <c r="U307" s="58" t="s">
        <v>142</v>
      </c>
      <c r="V307" s="58" t="s">
        <v>142</v>
      </c>
      <c r="W307" s="58" t="s">
        <v>142</v>
      </c>
      <c r="X307" s="58" t="s">
        <v>142</v>
      </c>
      <c r="Y307" s="58" t="s">
        <v>142</v>
      </c>
      <c r="Z307" s="58" t="s">
        <v>142</v>
      </c>
      <c r="AA307" s="77"/>
    </row>
    <row r="308" spans="1:27" ht="14.4" x14ac:dyDescent="0.3">
      <c r="A308" s="109">
        <v>44019</v>
      </c>
      <c r="B308" s="110" t="s">
        <v>160</v>
      </c>
      <c r="C308" s="110">
        <v>0.46875</v>
      </c>
      <c r="D308" s="58">
        <v>62.6</v>
      </c>
      <c r="E308" s="74">
        <v>72.2</v>
      </c>
      <c r="F308" s="58">
        <v>6.97</v>
      </c>
      <c r="G308" s="74">
        <v>179.6</v>
      </c>
      <c r="H308" s="58">
        <v>5.01</v>
      </c>
      <c r="I308" s="13"/>
      <c r="J308" s="111">
        <v>41.604920999999997</v>
      </c>
      <c r="K308" s="111">
        <v>-70.523065000000003</v>
      </c>
      <c r="L308" s="46">
        <v>1.3640000000000001</v>
      </c>
      <c r="M308" s="45">
        <v>2.1139999999999999</v>
      </c>
      <c r="N308" s="44">
        <v>2.0488</v>
      </c>
      <c r="O308" s="44">
        <v>2.6800000000000001E-2</v>
      </c>
      <c r="P308" s="45" t="s">
        <v>146</v>
      </c>
      <c r="Q308" s="46">
        <v>0.29870000000000002</v>
      </c>
      <c r="R308" s="58">
        <f t="shared" si="32"/>
        <v>3.8399999999999768E-2</v>
      </c>
      <c r="S308" s="58" t="s">
        <v>142</v>
      </c>
      <c r="T308" s="58" t="s">
        <v>142</v>
      </c>
      <c r="U308" s="58" t="s">
        <v>142</v>
      </c>
      <c r="V308" s="58" t="s">
        <v>142</v>
      </c>
      <c r="W308" s="58" t="s">
        <v>142</v>
      </c>
      <c r="X308" s="58" t="s">
        <v>142</v>
      </c>
      <c r="Y308" s="58" t="s">
        <v>142</v>
      </c>
      <c r="Z308" s="58" t="s">
        <v>142</v>
      </c>
      <c r="AA308" s="77"/>
    </row>
    <row r="309" spans="1:27" ht="14.4" x14ac:dyDescent="0.3">
      <c r="A309" s="109">
        <v>44019</v>
      </c>
      <c r="B309" s="110" t="s">
        <v>161</v>
      </c>
      <c r="C309" s="110">
        <v>0.4861111111111111</v>
      </c>
      <c r="D309" s="58">
        <v>58.7</v>
      </c>
      <c r="E309" s="74">
        <v>81.3</v>
      </c>
      <c r="F309" s="58">
        <v>8.2200000000000006</v>
      </c>
      <c r="G309" s="74">
        <v>158.9</v>
      </c>
      <c r="H309" s="58">
        <v>5.5</v>
      </c>
      <c r="I309" s="13"/>
      <c r="J309" s="111">
        <v>41.600113999999998</v>
      </c>
      <c r="K309" s="111">
        <v>-70.525084000000007</v>
      </c>
      <c r="L309" s="46">
        <v>1.3380000000000001</v>
      </c>
      <c r="M309" s="45">
        <v>2.2450000000000001</v>
      </c>
      <c r="N309" s="44">
        <v>2.2219000000000002</v>
      </c>
      <c r="O309" s="44">
        <v>1.3299999999999999E-2</v>
      </c>
      <c r="P309" s="45" t="s">
        <v>146</v>
      </c>
      <c r="Q309" s="46">
        <v>0.23089999999999999</v>
      </c>
      <c r="R309" s="58">
        <f t="shared" si="32"/>
        <v>9.7999999999998089E-3</v>
      </c>
      <c r="S309" s="58" t="s">
        <v>142</v>
      </c>
      <c r="T309" s="58" t="s">
        <v>142</v>
      </c>
      <c r="U309" s="58" t="s">
        <v>142</v>
      </c>
      <c r="V309" s="58" t="s">
        <v>142</v>
      </c>
      <c r="W309" s="58" t="s">
        <v>142</v>
      </c>
      <c r="X309" s="58" t="s">
        <v>142</v>
      </c>
      <c r="Y309" s="58" t="s">
        <v>142</v>
      </c>
      <c r="Z309" s="58" t="s">
        <v>142</v>
      </c>
      <c r="AA309" s="77"/>
    </row>
    <row r="310" spans="1:27" ht="14.4" x14ac:dyDescent="0.3">
      <c r="A310" s="109">
        <v>44019</v>
      </c>
      <c r="B310" s="110" t="s">
        <v>162</v>
      </c>
      <c r="C310" s="110">
        <v>0.49513888888888891</v>
      </c>
      <c r="D310" s="58">
        <v>64.2</v>
      </c>
      <c r="E310" s="74">
        <v>95.1</v>
      </c>
      <c r="F310" s="58">
        <v>9.02</v>
      </c>
      <c r="G310" s="74">
        <v>146.80000000000001</v>
      </c>
      <c r="H310" s="58">
        <v>5.57</v>
      </c>
      <c r="I310" s="13"/>
      <c r="J310" s="111">
        <v>41.597726999999999</v>
      </c>
      <c r="K310" s="111">
        <v>-70.525019</v>
      </c>
      <c r="L310" s="46">
        <v>1.5660000000000001</v>
      </c>
      <c r="M310" s="45">
        <v>1.8280000000000001</v>
      </c>
      <c r="N310" s="44">
        <v>1.7805</v>
      </c>
      <c r="O310" s="44">
        <v>1.0999999999999999E-2</v>
      </c>
      <c r="P310" s="45">
        <v>2.9600000000000001E-2</v>
      </c>
      <c r="Q310" s="46">
        <v>0.35520000000000002</v>
      </c>
      <c r="R310" s="58">
        <f t="shared" si="32"/>
        <v>3.6500000000000199E-2</v>
      </c>
      <c r="S310" s="58" t="s">
        <v>142</v>
      </c>
      <c r="T310" s="58" t="s">
        <v>142</v>
      </c>
      <c r="U310" s="58" t="s">
        <v>142</v>
      </c>
      <c r="V310" s="58" t="s">
        <v>142</v>
      </c>
      <c r="W310" s="58" t="s">
        <v>142</v>
      </c>
      <c r="X310" s="58" t="s">
        <v>142</v>
      </c>
      <c r="Y310" s="58" t="s">
        <v>142</v>
      </c>
      <c r="Z310" s="58" t="s">
        <v>142</v>
      </c>
      <c r="AA310" s="77"/>
    </row>
    <row r="311" spans="1:27" ht="14.4" x14ac:dyDescent="0.3">
      <c r="A311" s="109">
        <v>44019</v>
      </c>
      <c r="B311" s="110" t="s">
        <v>163</v>
      </c>
      <c r="C311" s="110">
        <v>0.50347222222222221</v>
      </c>
      <c r="D311" s="58">
        <v>61.5</v>
      </c>
      <c r="E311" s="74">
        <v>82.2</v>
      </c>
      <c r="F311" s="58">
        <v>8.0500000000000007</v>
      </c>
      <c r="G311" s="74">
        <v>143.30000000000001</v>
      </c>
      <c r="H311" s="58">
        <v>5.65</v>
      </c>
      <c r="I311" s="13"/>
      <c r="J311" s="111">
        <v>41.596144000000002</v>
      </c>
      <c r="K311" s="111">
        <v>-70.525194999999997</v>
      </c>
      <c r="L311" s="46">
        <v>1.446</v>
      </c>
      <c r="M311" s="45">
        <v>1.806</v>
      </c>
      <c r="N311" s="44">
        <v>1.7797000000000001</v>
      </c>
      <c r="O311" s="44">
        <v>1.8599999999999998E-2</v>
      </c>
      <c r="P311" s="45">
        <v>0.81030000000000002</v>
      </c>
      <c r="Q311" s="46">
        <v>0.3982</v>
      </c>
      <c r="R311" s="58">
        <f t="shared" si="32"/>
        <v>7.7000000000000401E-3</v>
      </c>
      <c r="S311" s="58" t="s">
        <v>142</v>
      </c>
      <c r="T311" s="58" t="s">
        <v>142</v>
      </c>
      <c r="U311" s="58" t="s">
        <v>142</v>
      </c>
      <c r="V311" s="58" t="s">
        <v>142</v>
      </c>
      <c r="W311" s="58" t="s">
        <v>142</v>
      </c>
      <c r="X311" s="58" t="s">
        <v>142</v>
      </c>
      <c r="Y311" s="58" t="s">
        <v>142</v>
      </c>
      <c r="Z311" s="58" t="s">
        <v>142</v>
      </c>
      <c r="AA311" s="77"/>
    </row>
    <row r="312" spans="1:27" ht="14.4" x14ac:dyDescent="0.3">
      <c r="A312" s="109">
        <v>44019</v>
      </c>
      <c r="B312" s="110" t="s">
        <v>164</v>
      </c>
      <c r="C312" s="110">
        <v>0.5180555555555556</v>
      </c>
      <c r="D312" s="58">
        <v>64</v>
      </c>
      <c r="E312" s="74">
        <v>71.099999999999994</v>
      </c>
      <c r="F312" s="58">
        <v>6.77</v>
      </c>
      <c r="G312" s="74">
        <v>141</v>
      </c>
      <c r="H312" s="58">
        <v>5.7</v>
      </c>
      <c r="I312" s="13"/>
      <c r="J312" s="111">
        <v>41.591911000000003</v>
      </c>
      <c r="K312" s="111">
        <v>-70.524642</v>
      </c>
      <c r="L312" s="46">
        <v>1.948</v>
      </c>
      <c r="M312" s="45">
        <v>1.325</v>
      </c>
      <c r="N312" s="44">
        <v>1.2524999999999999</v>
      </c>
      <c r="O312" s="44">
        <v>1.8599999999999998E-2</v>
      </c>
      <c r="P312" s="45">
        <v>0.87129999999999996</v>
      </c>
      <c r="Q312" s="46">
        <v>0.58130000000000004</v>
      </c>
      <c r="R312" s="58">
        <f t="shared" si="32"/>
        <v>5.3900000000000059E-2</v>
      </c>
      <c r="S312" s="58" t="s">
        <v>142</v>
      </c>
      <c r="T312" s="58" t="s">
        <v>142</v>
      </c>
      <c r="U312" s="58" t="s">
        <v>142</v>
      </c>
      <c r="V312" s="58" t="s">
        <v>142</v>
      </c>
      <c r="W312" s="58" t="s">
        <v>142</v>
      </c>
      <c r="X312" s="58" t="s">
        <v>142</v>
      </c>
      <c r="Y312" s="58" t="s">
        <v>142</v>
      </c>
      <c r="Z312" s="58" t="s">
        <v>142</v>
      </c>
      <c r="AA312" s="77"/>
    </row>
    <row r="313" spans="1:27" ht="14.4" x14ac:dyDescent="0.3">
      <c r="A313" s="109">
        <v>44019</v>
      </c>
      <c r="B313" s="110" t="s">
        <v>165</v>
      </c>
      <c r="C313" s="110">
        <v>0.53125</v>
      </c>
      <c r="D313" s="58">
        <v>60</v>
      </c>
      <c r="E313" s="74">
        <v>70.900000000000006</v>
      </c>
      <c r="F313" s="58">
        <v>7.06</v>
      </c>
      <c r="G313" s="74">
        <v>123.3</v>
      </c>
      <c r="H313" s="58">
        <v>5.96</v>
      </c>
      <c r="I313" s="13"/>
      <c r="J313" s="111">
        <v>41.589210000000001</v>
      </c>
      <c r="K313" s="111">
        <v>-70.525225000000006</v>
      </c>
      <c r="L313" s="46">
        <v>1.427</v>
      </c>
      <c r="M313" s="45">
        <v>0.98899999999999999</v>
      </c>
      <c r="N313" s="44">
        <v>0.94569999999999999</v>
      </c>
      <c r="O313" s="44">
        <v>1.9599999999999999E-2</v>
      </c>
      <c r="P313" s="45">
        <v>10.9505</v>
      </c>
      <c r="Q313" s="46">
        <v>1.3452</v>
      </c>
      <c r="R313" s="58">
        <f t="shared" si="32"/>
        <v>2.3700000000000054E-2</v>
      </c>
      <c r="S313" s="58" t="s">
        <v>142</v>
      </c>
      <c r="T313" s="58" t="s">
        <v>142</v>
      </c>
      <c r="U313" s="58" t="s">
        <v>142</v>
      </c>
      <c r="V313" s="58" t="s">
        <v>142</v>
      </c>
      <c r="W313" s="58" t="s">
        <v>142</v>
      </c>
      <c r="X313" s="58" t="s">
        <v>142</v>
      </c>
      <c r="Y313" s="58" t="s">
        <v>142</v>
      </c>
      <c r="Z313" s="58" t="s">
        <v>142</v>
      </c>
      <c r="AA313" s="77"/>
    </row>
    <row r="314" spans="1:27" ht="14.4" x14ac:dyDescent="0.3">
      <c r="A314" s="109">
        <v>44033</v>
      </c>
      <c r="B314" s="110" t="s">
        <v>157</v>
      </c>
      <c r="C314" s="110">
        <v>0.30208333333333331</v>
      </c>
      <c r="D314" s="58">
        <v>59.4</v>
      </c>
      <c r="E314" s="74">
        <v>53.5</v>
      </c>
      <c r="F314" s="58">
        <v>5.37</v>
      </c>
      <c r="G314" s="74">
        <v>144.1</v>
      </c>
      <c r="H314" s="58">
        <v>6.5</v>
      </c>
      <c r="I314" s="13"/>
      <c r="J314" s="111">
        <v>41.607222</v>
      </c>
      <c r="K314" s="111">
        <v>-70.522751999999997</v>
      </c>
      <c r="L314" s="46">
        <v>3.3</v>
      </c>
      <c r="M314" s="45">
        <v>3.2309999999999999</v>
      </c>
      <c r="N314" s="44">
        <v>2.6172</v>
      </c>
      <c r="O314" s="44">
        <v>4.6699999999999998E-2</v>
      </c>
      <c r="P314" s="45" t="s">
        <v>146</v>
      </c>
      <c r="Q314" s="46">
        <v>0.32300000000000001</v>
      </c>
      <c r="R314" s="58">
        <f t="shared" si="32"/>
        <v>0.56709999999999994</v>
      </c>
      <c r="S314" s="58" t="s">
        <v>142</v>
      </c>
      <c r="T314" s="58" t="s">
        <v>142</v>
      </c>
      <c r="U314" s="58" t="s">
        <v>142</v>
      </c>
      <c r="V314" s="58" t="s">
        <v>142</v>
      </c>
      <c r="W314" s="58" t="s">
        <v>142</v>
      </c>
      <c r="X314" s="58" t="s">
        <v>142</v>
      </c>
      <c r="Y314" s="58" t="s">
        <v>142</v>
      </c>
      <c r="Z314" s="58" t="s">
        <v>142</v>
      </c>
      <c r="AA314" s="77"/>
    </row>
    <row r="315" spans="1:27" ht="14.4" x14ac:dyDescent="0.3">
      <c r="A315" s="109">
        <v>44033</v>
      </c>
      <c r="B315" s="110" t="s">
        <v>166</v>
      </c>
      <c r="C315" s="110">
        <v>0.30416666666666664</v>
      </c>
      <c r="D315" s="58">
        <v>73.099999999999994</v>
      </c>
      <c r="E315" s="74">
        <v>77</v>
      </c>
      <c r="F315" s="58">
        <v>6.62</v>
      </c>
      <c r="G315" s="74">
        <v>174.2</v>
      </c>
      <c r="H315" s="58">
        <v>5.68</v>
      </c>
      <c r="I315" s="13"/>
      <c r="J315" s="111">
        <v>41.607044000000002</v>
      </c>
      <c r="K315" s="111">
        <v>-70.523539999999997</v>
      </c>
      <c r="L315" s="46">
        <v>1.3260000000000001</v>
      </c>
      <c r="M315" s="45">
        <v>2.4489999999999998</v>
      </c>
      <c r="N315" s="44">
        <v>2.3252999999999999</v>
      </c>
      <c r="O315" s="44">
        <v>7.7799999999999994E-2</v>
      </c>
      <c r="P315" s="45">
        <v>0.36199999999999999</v>
      </c>
      <c r="Q315" s="46">
        <v>0.41470000000000001</v>
      </c>
      <c r="R315" s="58">
        <f t="shared" si="32"/>
        <v>4.5900000000000052E-2</v>
      </c>
      <c r="S315" s="58" t="s">
        <v>142</v>
      </c>
      <c r="T315" s="58" t="s">
        <v>142</v>
      </c>
      <c r="U315" s="58" t="s">
        <v>142</v>
      </c>
      <c r="V315" s="58" t="s">
        <v>142</v>
      </c>
      <c r="W315" s="58" t="s">
        <v>142</v>
      </c>
      <c r="X315" s="58" t="s">
        <v>142</v>
      </c>
      <c r="Y315" s="58" t="s">
        <v>142</v>
      </c>
      <c r="Z315" s="58" t="s">
        <v>142</v>
      </c>
      <c r="AA315" s="77"/>
    </row>
    <row r="316" spans="1:27" ht="14.4" x14ac:dyDescent="0.3">
      <c r="A316" s="109">
        <v>44033</v>
      </c>
      <c r="B316" s="110" t="s">
        <v>158</v>
      </c>
      <c r="C316" s="110">
        <v>0.30763888888888891</v>
      </c>
      <c r="D316" s="58">
        <v>65.2</v>
      </c>
      <c r="E316" s="74"/>
      <c r="F316" s="58"/>
      <c r="G316" s="74">
        <v>181.2</v>
      </c>
      <c r="H316" s="58">
        <v>6.44</v>
      </c>
      <c r="I316" s="13"/>
      <c r="J316" s="111">
        <v>41.605505999999998</v>
      </c>
      <c r="K316" s="111">
        <v>-70.522893999999994</v>
      </c>
      <c r="L316" s="46">
        <v>1.5349999999999999</v>
      </c>
      <c r="M316" s="45">
        <v>1.8120000000000001</v>
      </c>
      <c r="N316" s="44">
        <v>1.7004999999999999</v>
      </c>
      <c r="O316" s="44">
        <v>3.04E-2</v>
      </c>
      <c r="P316" s="45" t="s">
        <v>146</v>
      </c>
      <c r="Q316" s="46">
        <v>0.61780000000000002</v>
      </c>
      <c r="R316" s="58">
        <f t="shared" si="32"/>
        <v>8.1100000000000172E-2</v>
      </c>
      <c r="S316" s="58" t="s">
        <v>142</v>
      </c>
      <c r="T316" s="58" t="s">
        <v>142</v>
      </c>
      <c r="U316" s="58" t="s">
        <v>142</v>
      </c>
      <c r="V316" s="58" t="s">
        <v>142</v>
      </c>
      <c r="W316" s="58" t="s">
        <v>142</v>
      </c>
      <c r="X316" s="58" t="s">
        <v>142</v>
      </c>
      <c r="Y316" s="58" t="s">
        <v>142</v>
      </c>
      <c r="Z316" s="58" t="s">
        <v>142</v>
      </c>
      <c r="AA316" s="77"/>
    </row>
    <row r="317" spans="1:27" ht="14.4" x14ac:dyDescent="0.3">
      <c r="A317" s="109">
        <v>44033</v>
      </c>
      <c r="B317" s="110" t="s">
        <v>159</v>
      </c>
      <c r="C317" s="110">
        <v>0.30902777777777779</v>
      </c>
      <c r="D317" s="58">
        <v>64.900000000000006</v>
      </c>
      <c r="E317" s="74">
        <v>53.1</v>
      </c>
      <c r="F317" s="58">
        <v>4.99</v>
      </c>
      <c r="G317" s="74">
        <v>172.3</v>
      </c>
      <c r="H317" s="58">
        <v>5.86</v>
      </c>
      <c r="I317" s="13"/>
      <c r="J317" s="111">
        <v>41.605535000000003</v>
      </c>
      <c r="K317" s="111">
        <v>-70.522666000000001</v>
      </c>
      <c r="L317" s="46">
        <v>1.82</v>
      </c>
      <c r="M317" s="45">
        <v>2.4809999999999999</v>
      </c>
      <c r="N317" s="44">
        <v>2.4028</v>
      </c>
      <c r="O317" s="44">
        <v>2.75E-2</v>
      </c>
      <c r="P317" s="45" t="s">
        <v>146</v>
      </c>
      <c r="Q317" s="46">
        <v>0.29310000000000003</v>
      </c>
      <c r="R317" s="58">
        <f t="shared" si="32"/>
        <v>5.0699999999999967E-2</v>
      </c>
      <c r="S317" s="58" t="s">
        <v>142</v>
      </c>
      <c r="T317" s="58" t="s">
        <v>142</v>
      </c>
      <c r="U317" s="58" t="s">
        <v>142</v>
      </c>
      <c r="V317" s="58" t="s">
        <v>142</v>
      </c>
      <c r="W317" s="58" t="s">
        <v>142</v>
      </c>
      <c r="X317" s="58" t="s">
        <v>142</v>
      </c>
      <c r="Y317" s="58" t="s">
        <v>142</v>
      </c>
      <c r="Z317" s="58" t="s">
        <v>142</v>
      </c>
      <c r="AA317" s="77"/>
    </row>
    <row r="318" spans="1:27" ht="14.4" x14ac:dyDescent="0.3">
      <c r="A318" s="109">
        <v>44033</v>
      </c>
      <c r="B318" s="110" t="s">
        <v>160</v>
      </c>
      <c r="C318" s="110">
        <v>0.31180555555555556</v>
      </c>
      <c r="D318" s="58">
        <v>65.099999999999994</v>
      </c>
      <c r="E318" s="74">
        <v>48.6</v>
      </c>
      <c r="F318" s="58">
        <v>4.5599999999999996</v>
      </c>
      <c r="G318" s="74">
        <v>180.9</v>
      </c>
      <c r="H318" s="58">
        <v>5.76</v>
      </c>
      <c r="I318" s="13"/>
      <c r="J318" s="111">
        <v>41.604920999999997</v>
      </c>
      <c r="K318" s="111">
        <v>-70.523065000000003</v>
      </c>
      <c r="L318" s="46">
        <v>1.4630000000000001</v>
      </c>
      <c r="M318" s="45">
        <v>2.0230000000000001</v>
      </c>
      <c r="N318" s="44">
        <v>1.9188000000000001</v>
      </c>
      <c r="O318" s="44">
        <v>3.1099999999999999E-2</v>
      </c>
      <c r="P318" s="45">
        <v>2.35E-2</v>
      </c>
      <c r="Q318" s="46">
        <v>0.502</v>
      </c>
      <c r="R318" s="58">
        <f t="shared" si="32"/>
        <v>7.3100000000000165E-2</v>
      </c>
      <c r="S318" s="58" t="s">
        <v>142</v>
      </c>
      <c r="T318" s="58" t="s">
        <v>142</v>
      </c>
      <c r="U318" s="58" t="s">
        <v>142</v>
      </c>
      <c r="V318" s="58" t="s">
        <v>142</v>
      </c>
      <c r="W318" s="58" t="s">
        <v>142</v>
      </c>
      <c r="X318" s="58" t="s">
        <v>142</v>
      </c>
      <c r="Y318" s="58" t="s">
        <v>142</v>
      </c>
      <c r="Z318" s="58" t="s">
        <v>142</v>
      </c>
      <c r="AA318" s="77"/>
    </row>
    <row r="319" spans="1:27" ht="14.4" x14ac:dyDescent="0.3">
      <c r="A319" s="109">
        <v>44033</v>
      </c>
      <c r="B319" s="110" t="s">
        <v>161</v>
      </c>
      <c r="C319" s="110">
        <v>0.32777777777777778</v>
      </c>
      <c r="D319" s="58">
        <v>59.2</v>
      </c>
      <c r="E319" s="74">
        <v>76.3</v>
      </c>
      <c r="F319" s="58">
        <v>7.67</v>
      </c>
      <c r="G319" s="74">
        <v>153.4</v>
      </c>
      <c r="H319" s="58">
        <v>5.73</v>
      </c>
      <c r="I319" s="13"/>
      <c r="J319" s="111">
        <v>41.600113999999998</v>
      </c>
      <c r="K319" s="111">
        <v>-70.525084000000007</v>
      </c>
      <c r="L319" s="46">
        <v>1.4530000000000001</v>
      </c>
      <c r="M319" s="45">
        <v>2.2490000000000001</v>
      </c>
      <c r="N319" s="44">
        <v>2.1800999999999999</v>
      </c>
      <c r="O319" s="44">
        <v>1.2500000000000001E-2</v>
      </c>
      <c r="P319" s="45" t="s">
        <v>146</v>
      </c>
      <c r="Q319" s="46">
        <v>0.26229999999999998</v>
      </c>
      <c r="R319" s="58">
        <f t="shared" si="32"/>
        <v>5.6400000000000006E-2</v>
      </c>
      <c r="S319" s="58" t="s">
        <v>142</v>
      </c>
      <c r="T319" s="58" t="s">
        <v>142</v>
      </c>
      <c r="U319" s="58" t="s">
        <v>142</v>
      </c>
      <c r="V319" s="58" t="s">
        <v>142</v>
      </c>
      <c r="W319" s="58" t="s">
        <v>142</v>
      </c>
      <c r="X319" s="58" t="s">
        <v>142</v>
      </c>
      <c r="Y319" s="58" t="s">
        <v>142</v>
      </c>
      <c r="Z319" s="58" t="s">
        <v>142</v>
      </c>
      <c r="AA319" s="77"/>
    </row>
    <row r="320" spans="1:27" ht="14.4" x14ac:dyDescent="0.3">
      <c r="A320" s="109">
        <v>44033</v>
      </c>
      <c r="B320" s="110" t="s">
        <v>162</v>
      </c>
      <c r="C320" s="110">
        <v>0.33333333333333331</v>
      </c>
      <c r="D320" s="58">
        <v>60.7</v>
      </c>
      <c r="E320" s="74">
        <v>59.9</v>
      </c>
      <c r="F320" s="58">
        <v>5.91</v>
      </c>
      <c r="G320" s="74">
        <v>141.80000000000001</v>
      </c>
      <c r="H320" s="58">
        <v>5.96</v>
      </c>
      <c r="I320" s="13"/>
      <c r="J320" s="111">
        <v>41.597726999999999</v>
      </c>
      <c r="K320" s="111">
        <v>-70.525019</v>
      </c>
      <c r="L320" s="46">
        <v>1.742</v>
      </c>
      <c r="M320" s="45">
        <v>1.7669999999999999</v>
      </c>
      <c r="N320" s="44">
        <v>1.7241</v>
      </c>
      <c r="O320" s="44">
        <v>1.29E-2</v>
      </c>
      <c r="P320" s="45">
        <v>0.43209999999999998</v>
      </c>
      <c r="Q320" s="46">
        <v>0.47799999999999998</v>
      </c>
      <c r="R320" s="58">
        <f t="shared" si="32"/>
        <v>3.0000000000000027E-2</v>
      </c>
      <c r="S320" s="58" t="s">
        <v>142</v>
      </c>
      <c r="T320" s="58" t="s">
        <v>142</v>
      </c>
      <c r="U320" s="58" t="s">
        <v>142</v>
      </c>
      <c r="V320" s="58" t="s">
        <v>142</v>
      </c>
      <c r="W320" s="58" t="s">
        <v>142</v>
      </c>
      <c r="X320" s="58" t="s">
        <v>142</v>
      </c>
      <c r="Y320" s="58" t="s">
        <v>142</v>
      </c>
      <c r="Z320" s="58" t="s">
        <v>142</v>
      </c>
      <c r="AA320" s="77"/>
    </row>
    <row r="321" spans="1:27" ht="14.4" x14ac:dyDescent="0.3">
      <c r="A321" s="109">
        <v>44033</v>
      </c>
      <c r="B321" s="110" t="s">
        <v>163</v>
      </c>
      <c r="C321" s="110">
        <v>0.34027777777777779</v>
      </c>
      <c r="D321" s="58">
        <v>59.9</v>
      </c>
      <c r="E321" s="74">
        <v>59.9</v>
      </c>
      <c r="F321" s="58">
        <v>5.97</v>
      </c>
      <c r="G321" s="74">
        <v>138.30000000000001</v>
      </c>
      <c r="H321" s="58">
        <v>5.85</v>
      </c>
      <c r="I321" s="13"/>
      <c r="J321" s="111">
        <v>41.596144000000002</v>
      </c>
      <c r="K321" s="111">
        <v>-70.525194999999997</v>
      </c>
      <c r="L321" s="46">
        <v>1.611</v>
      </c>
      <c r="M321" s="45">
        <v>1.7410000000000001</v>
      </c>
      <c r="N321" s="44">
        <v>1.724</v>
      </c>
      <c r="O321" s="44">
        <v>1.5599999999999999E-2</v>
      </c>
      <c r="P321" s="45">
        <v>0.30099999999999999</v>
      </c>
      <c r="Q321" s="46">
        <v>0.57750000000000001</v>
      </c>
      <c r="R321" s="58">
        <f t="shared" si="32"/>
        <v>1.4000000000000679E-3</v>
      </c>
      <c r="S321" s="58" t="s">
        <v>142</v>
      </c>
      <c r="T321" s="58" t="s">
        <v>142</v>
      </c>
      <c r="U321" s="58" t="s">
        <v>142</v>
      </c>
      <c r="V321" s="58" t="s">
        <v>142</v>
      </c>
      <c r="W321" s="58" t="s">
        <v>142</v>
      </c>
      <c r="X321" s="58" t="s">
        <v>142</v>
      </c>
      <c r="Y321" s="58" t="s">
        <v>142</v>
      </c>
      <c r="Z321" s="58" t="s">
        <v>142</v>
      </c>
      <c r="AA321" s="77"/>
    </row>
    <row r="322" spans="1:27" ht="14.4" x14ac:dyDescent="0.3">
      <c r="A322" s="109">
        <v>44033</v>
      </c>
      <c r="B322" s="110" t="s">
        <v>164</v>
      </c>
      <c r="C322" s="110">
        <v>0.35208333333333336</v>
      </c>
      <c r="D322" s="58">
        <v>68.900000000000006</v>
      </c>
      <c r="E322" s="74">
        <v>60.3</v>
      </c>
      <c r="F322" s="58">
        <v>5.43</v>
      </c>
      <c r="G322" s="74">
        <v>137.1</v>
      </c>
      <c r="H322" s="58">
        <v>6.18</v>
      </c>
      <c r="I322" s="13"/>
      <c r="J322" s="111">
        <v>41.591911000000003</v>
      </c>
      <c r="K322" s="111">
        <v>-70.524642</v>
      </c>
      <c r="L322" s="46">
        <v>2.1259999999999999</v>
      </c>
      <c r="M322" s="45">
        <v>1.2549999999999999</v>
      </c>
      <c r="N322" s="44">
        <v>1.2109000000000001</v>
      </c>
      <c r="O322" s="44">
        <v>2.5499999999999998E-2</v>
      </c>
      <c r="P322" s="45">
        <v>0.48699999999999999</v>
      </c>
      <c r="Q322" s="46">
        <v>0.87760000000000005</v>
      </c>
      <c r="R322" s="58">
        <f t="shared" si="32"/>
        <v>1.8599999999999728E-2</v>
      </c>
      <c r="S322" s="58" t="s">
        <v>142</v>
      </c>
      <c r="T322" s="58" t="s">
        <v>142</v>
      </c>
      <c r="U322" s="58" t="s">
        <v>142</v>
      </c>
      <c r="V322" s="58" t="s">
        <v>142</v>
      </c>
      <c r="W322" s="58" t="s">
        <v>142</v>
      </c>
      <c r="X322" s="58" t="s">
        <v>142</v>
      </c>
      <c r="Y322" s="58" t="s">
        <v>142</v>
      </c>
      <c r="Z322" s="58" t="s">
        <v>142</v>
      </c>
      <c r="AA322" s="77"/>
    </row>
    <row r="323" spans="1:27" ht="14.4" x14ac:dyDescent="0.3">
      <c r="A323" s="109">
        <v>44033</v>
      </c>
      <c r="B323" s="110" t="s">
        <v>165</v>
      </c>
      <c r="C323" s="110">
        <v>0.36180555555555555</v>
      </c>
      <c r="D323" s="58">
        <v>61.6</v>
      </c>
      <c r="E323" s="74">
        <v>68.400000000000006</v>
      </c>
      <c r="F323" s="58">
        <v>6.68</v>
      </c>
      <c r="G323" s="74">
        <v>118.2</v>
      </c>
      <c r="H323" s="58">
        <v>6.82</v>
      </c>
      <c r="I323" s="13"/>
      <c r="J323" s="111">
        <v>41.589210000000001</v>
      </c>
      <c r="K323" s="111">
        <v>-70.525225000000006</v>
      </c>
      <c r="L323" s="46">
        <v>1.6830000000000001</v>
      </c>
      <c r="M323" s="45">
        <v>0.92449999999999999</v>
      </c>
      <c r="N323" s="44">
        <v>0.88109999999999999</v>
      </c>
      <c r="O323" s="44">
        <v>2.07E-2</v>
      </c>
      <c r="P323" s="45">
        <v>11.575699999999999</v>
      </c>
      <c r="Q323" s="46">
        <v>1.9337</v>
      </c>
      <c r="R323" s="58">
        <f t="shared" si="32"/>
        <v>2.2699999999999942E-2</v>
      </c>
      <c r="S323" s="58" t="s">
        <v>142</v>
      </c>
      <c r="T323" s="58" t="s">
        <v>142</v>
      </c>
      <c r="U323" s="58" t="s">
        <v>142</v>
      </c>
      <c r="V323" s="58" t="s">
        <v>142</v>
      </c>
      <c r="W323" s="58" t="s">
        <v>142</v>
      </c>
      <c r="X323" s="58" t="s">
        <v>142</v>
      </c>
      <c r="Y323" s="58" t="s">
        <v>142</v>
      </c>
      <c r="Z323" s="58" t="s">
        <v>142</v>
      </c>
      <c r="AA323" s="77"/>
    </row>
    <row r="324" spans="1:27" ht="14.4" x14ac:dyDescent="0.3">
      <c r="A324" s="109">
        <v>44050</v>
      </c>
      <c r="B324" s="110" t="s">
        <v>157</v>
      </c>
      <c r="C324" s="110">
        <v>0.46458333333333335</v>
      </c>
      <c r="D324" s="58">
        <v>62.9</v>
      </c>
      <c r="E324" s="74">
        <v>63.3</v>
      </c>
      <c r="F324" s="58">
        <v>6.1</v>
      </c>
      <c r="G324" s="74">
        <v>144.9</v>
      </c>
      <c r="H324" s="58">
        <v>5.34</v>
      </c>
      <c r="I324" s="13"/>
      <c r="J324" s="111">
        <v>41.607222</v>
      </c>
      <c r="K324" s="111">
        <v>-70.522751999999997</v>
      </c>
      <c r="L324" s="46">
        <v>1.6</v>
      </c>
      <c r="M324" s="45">
        <v>2.7829999999999999</v>
      </c>
      <c r="N324" s="44">
        <v>2.5629</v>
      </c>
      <c r="O324" s="44">
        <v>3.8899999999999997E-2</v>
      </c>
      <c r="P324" s="45">
        <v>1.3746</v>
      </c>
      <c r="Q324" s="46">
        <v>0.37780000000000002</v>
      </c>
      <c r="R324" s="58">
        <f t="shared" si="32"/>
        <v>0.18120000000000003</v>
      </c>
      <c r="S324" s="58" t="s">
        <v>142</v>
      </c>
      <c r="T324" s="58" t="s">
        <v>142</v>
      </c>
      <c r="U324" s="58" t="s">
        <v>142</v>
      </c>
      <c r="V324" s="58" t="s">
        <v>142</v>
      </c>
      <c r="W324" s="58" t="s">
        <v>142</v>
      </c>
      <c r="X324" s="58" t="s">
        <v>142</v>
      </c>
      <c r="Y324" s="58" t="s">
        <v>142</v>
      </c>
      <c r="Z324" s="58" t="s">
        <v>142</v>
      </c>
      <c r="AA324" s="77"/>
    </row>
    <row r="325" spans="1:27" ht="14.4" x14ac:dyDescent="0.3">
      <c r="A325" s="109">
        <v>44050</v>
      </c>
      <c r="B325" s="110" t="s">
        <v>166</v>
      </c>
      <c r="C325" s="110">
        <v>0.46805555555555556</v>
      </c>
      <c r="D325" s="58">
        <v>75.099999999999994</v>
      </c>
      <c r="E325" s="74">
        <v>105.1</v>
      </c>
      <c r="F325" s="58">
        <v>8.86</v>
      </c>
      <c r="G325" s="74">
        <v>171.2</v>
      </c>
      <c r="H325" s="58">
        <v>5.45</v>
      </c>
      <c r="I325" s="13"/>
      <c r="J325" s="111">
        <v>41.607044000000002</v>
      </c>
      <c r="K325" s="111">
        <v>-70.523539999999997</v>
      </c>
      <c r="L325" s="46">
        <v>1.7350000000000001</v>
      </c>
      <c r="M325" s="45">
        <v>2.5070000000000001</v>
      </c>
      <c r="N325" s="44">
        <v>2.3262</v>
      </c>
      <c r="O325" s="44">
        <v>4.2099999999999999E-2</v>
      </c>
      <c r="P325" s="45">
        <v>1.7248000000000001</v>
      </c>
      <c r="Q325" s="46">
        <v>0.62509999999999999</v>
      </c>
      <c r="R325" s="58">
        <f t="shared" si="32"/>
        <v>0.13870000000000005</v>
      </c>
      <c r="S325" s="58" t="s">
        <v>142</v>
      </c>
      <c r="T325" s="58" t="s">
        <v>142</v>
      </c>
      <c r="U325" s="58" t="s">
        <v>142</v>
      </c>
      <c r="V325" s="58" t="s">
        <v>142</v>
      </c>
      <c r="W325" s="58" t="s">
        <v>142</v>
      </c>
      <c r="X325" s="58" t="s">
        <v>142</v>
      </c>
      <c r="Y325" s="58" t="s">
        <v>142</v>
      </c>
      <c r="Z325" s="58" t="s">
        <v>142</v>
      </c>
      <c r="AA325" s="77"/>
    </row>
    <row r="326" spans="1:27" ht="14.4" x14ac:dyDescent="0.3">
      <c r="A326" s="109">
        <v>44050</v>
      </c>
      <c r="B326" s="110" t="s">
        <v>158</v>
      </c>
      <c r="C326" s="110">
        <v>0.4777777777777778</v>
      </c>
      <c r="D326" s="58">
        <v>65.900000000000006</v>
      </c>
      <c r="E326" s="74">
        <v>73.900000000000006</v>
      </c>
      <c r="F326" s="58">
        <v>6.88</v>
      </c>
      <c r="G326" s="74">
        <v>187.3</v>
      </c>
      <c r="H326" s="58">
        <v>5.68</v>
      </c>
      <c r="I326" s="13"/>
      <c r="J326" s="111">
        <v>41.605505999999998</v>
      </c>
      <c r="K326" s="111">
        <v>-70.522893999999994</v>
      </c>
      <c r="L326" s="46">
        <v>1.373</v>
      </c>
      <c r="M326" s="45">
        <v>1.7689999999999999</v>
      </c>
      <c r="N326" s="44">
        <v>1.7021999999999999</v>
      </c>
      <c r="O326" s="44">
        <v>4.7600000000000003E-2</v>
      </c>
      <c r="P326" s="45">
        <v>1.9309000000000001</v>
      </c>
      <c r="Q326" s="46">
        <v>1.0626</v>
      </c>
      <c r="R326" s="58">
        <f t="shared" si="32"/>
        <v>1.9199999999999884E-2</v>
      </c>
      <c r="S326" s="58" t="s">
        <v>142</v>
      </c>
      <c r="T326" s="58" t="s">
        <v>142</v>
      </c>
      <c r="U326" s="58" t="s">
        <v>142</v>
      </c>
      <c r="V326" s="58" t="s">
        <v>142</v>
      </c>
      <c r="W326" s="58" t="s">
        <v>142</v>
      </c>
      <c r="X326" s="58" t="s">
        <v>142</v>
      </c>
      <c r="Y326" s="58" t="s">
        <v>142</v>
      </c>
      <c r="Z326" s="58" t="s">
        <v>142</v>
      </c>
      <c r="AA326" s="77"/>
    </row>
    <row r="327" spans="1:27" ht="14.4" x14ac:dyDescent="0.3">
      <c r="A327" s="109">
        <v>44050</v>
      </c>
      <c r="B327" s="110" t="s">
        <v>159</v>
      </c>
      <c r="C327" s="110">
        <v>0.47986111111111113</v>
      </c>
      <c r="D327" s="58">
        <v>63.4</v>
      </c>
      <c r="E327" s="74">
        <v>54.7</v>
      </c>
      <c r="F327" s="58">
        <v>5.24</v>
      </c>
      <c r="G327" s="74">
        <v>200.1</v>
      </c>
      <c r="H327" s="58">
        <v>5.57</v>
      </c>
      <c r="I327" s="13"/>
      <c r="J327" s="111">
        <v>41.605535000000003</v>
      </c>
      <c r="K327" s="111">
        <v>-70.522666000000001</v>
      </c>
      <c r="L327" s="46">
        <v>2.35</v>
      </c>
      <c r="M327" s="45">
        <v>2.8889999999999998</v>
      </c>
      <c r="N327" s="44">
        <v>2.6408999999999998</v>
      </c>
      <c r="O327" s="44">
        <v>5.0500000000000003E-2</v>
      </c>
      <c r="P327" s="45">
        <v>1.4204000000000001</v>
      </c>
      <c r="Q327" s="46">
        <v>0.89329999999999998</v>
      </c>
      <c r="R327" s="58">
        <f t="shared" si="32"/>
        <v>0.1976</v>
      </c>
      <c r="S327" s="58" t="s">
        <v>142</v>
      </c>
      <c r="T327" s="58" t="s">
        <v>142</v>
      </c>
      <c r="U327" s="58" t="s">
        <v>142</v>
      </c>
      <c r="V327" s="58" t="s">
        <v>142</v>
      </c>
      <c r="W327" s="58" t="s">
        <v>142</v>
      </c>
      <c r="X327" s="58" t="s">
        <v>142</v>
      </c>
      <c r="Y327" s="58" t="s">
        <v>142</v>
      </c>
      <c r="Z327" s="58" t="s">
        <v>142</v>
      </c>
      <c r="AA327" s="77"/>
    </row>
    <row r="328" spans="1:27" ht="14.4" x14ac:dyDescent="0.3">
      <c r="A328" s="109">
        <v>44050</v>
      </c>
      <c r="B328" s="110" t="s">
        <v>160</v>
      </c>
      <c r="C328" s="110">
        <v>0.4826388888888889</v>
      </c>
      <c r="D328" s="58">
        <v>65.599999999999994</v>
      </c>
      <c r="E328" s="74">
        <v>73.099999999999994</v>
      </c>
      <c r="F328" s="58">
        <v>6.82</v>
      </c>
      <c r="G328" s="74">
        <v>192.1</v>
      </c>
      <c r="H328" s="58">
        <v>5.66</v>
      </c>
      <c r="I328" s="13"/>
      <c r="J328" s="111">
        <v>41.604920999999997</v>
      </c>
      <c r="K328" s="111">
        <v>-70.523065000000003</v>
      </c>
      <c r="L328" s="46">
        <v>1.6439999999999999</v>
      </c>
      <c r="M328" s="45">
        <v>1.93</v>
      </c>
      <c r="N328" s="44">
        <v>1.8239000000000001</v>
      </c>
      <c r="O328" s="44">
        <v>3.6700000000000003E-2</v>
      </c>
      <c r="P328" s="45">
        <v>1.4563999999999999</v>
      </c>
      <c r="Q328" s="46">
        <v>1.3280000000000001</v>
      </c>
      <c r="R328" s="58">
        <f t="shared" si="32"/>
        <v>6.9399999999999906E-2</v>
      </c>
      <c r="S328" s="58" t="s">
        <v>142</v>
      </c>
      <c r="T328" s="58" t="s">
        <v>142</v>
      </c>
      <c r="U328" s="58" t="s">
        <v>142</v>
      </c>
      <c r="V328" s="58" t="s">
        <v>142</v>
      </c>
      <c r="W328" s="58" t="s">
        <v>142</v>
      </c>
      <c r="X328" s="58" t="s">
        <v>142</v>
      </c>
      <c r="Y328" s="58" t="s">
        <v>142</v>
      </c>
      <c r="Z328" s="58" t="s">
        <v>142</v>
      </c>
      <c r="AA328" s="77"/>
    </row>
    <row r="329" spans="1:27" ht="14.4" x14ac:dyDescent="0.3">
      <c r="A329" s="109">
        <v>44050</v>
      </c>
      <c r="B329" s="110" t="s">
        <v>161</v>
      </c>
      <c r="C329" s="110">
        <v>0.51180555555555551</v>
      </c>
      <c r="D329" s="58">
        <v>59.7</v>
      </c>
      <c r="E329" s="74">
        <v>79.8</v>
      </c>
      <c r="F329" s="58">
        <v>7.97</v>
      </c>
      <c r="G329" s="74">
        <v>155.80000000000001</v>
      </c>
      <c r="H329" s="58">
        <v>5.38</v>
      </c>
      <c r="I329" s="13"/>
      <c r="J329" s="111">
        <v>41.600113999999998</v>
      </c>
      <c r="K329" s="111">
        <v>-70.525084000000007</v>
      </c>
      <c r="L329" s="46">
        <v>2.722</v>
      </c>
      <c r="M329" s="45">
        <v>2.6469999999999998</v>
      </c>
      <c r="N329" s="44">
        <v>2.2183999999999999</v>
      </c>
      <c r="O329" s="44">
        <v>1.72E-2</v>
      </c>
      <c r="P329" s="45">
        <v>1.2665999999999999</v>
      </c>
      <c r="Q329" s="46">
        <v>0.63549999999999995</v>
      </c>
      <c r="R329" s="58">
        <f t="shared" si="32"/>
        <v>0.41139999999999999</v>
      </c>
      <c r="S329" s="58" t="s">
        <v>142</v>
      </c>
      <c r="T329" s="58" t="s">
        <v>142</v>
      </c>
      <c r="U329" s="58" t="s">
        <v>142</v>
      </c>
      <c r="V329" s="58" t="s">
        <v>142</v>
      </c>
      <c r="W329" s="58" t="s">
        <v>142</v>
      </c>
      <c r="X329" s="58" t="s">
        <v>142</v>
      </c>
      <c r="Y329" s="58" t="s">
        <v>142</v>
      </c>
      <c r="Z329" s="58" t="s">
        <v>142</v>
      </c>
      <c r="AA329" s="77"/>
    </row>
    <row r="330" spans="1:27" ht="14.4" x14ac:dyDescent="0.3">
      <c r="A330" s="109">
        <v>44050</v>
      </c>
      <c r="B330" s="110" t="s">
        <v>162</v>
      </c>
      <c r="C330" s="110">
        <v>0.52083333333333337</v>
      </c>
      <c r="D330" s="58">
        <v>62.4</v>
      </c>
      <c r="E330" s="74">
        <v>82.6</v>
      </c>
      <c r="F330" s="58">
        <v>8</v>
      </c>
      <c r="G330" s="74">
        <v>143.1</v>
      </c>
      <c r="H330" s="58">
        <v>5.41</v>
      </c>
      <c r="I330" s="13"/>
      <c r="J330" s="111">
        <v>41.597726999999999</v>
      </c>
      <c r="K330" s="111">
        <v>-70.525019</v>
      </c>
      <c r="L330" s="46">
        <v>1.597</v>
      </c>
      <c r="M330" s="45">
        <v>1.9</v>
      </c>
      <c r="N330" s="44">
        <v>1.8045</v>
      </c>
      <c r="O330" s="44">
        <v>3.2300000000000002E-2</v>
      </c>
      <c r="P330" s="45">
        <v>1.7935000000000001</v>
      </c>
      <c r="Q330" s="46">
        <v>1.4208000000000001</v>
      </c>
      <c r="R330" s="58">
        <f t="shared" si="32"/>
        <v>6.3199999999999923E-2</v>
      </c>
      <c r="S330" s="58" t="s">
        <v>142</v>
      </c>
      <c r="T330" s="58" t="s">
        <v>142</v>
      </c>
      <c r="U330" s="58" t="s">
        <v>142</v>
      </c>
      <c r="V330" s="58" t="s">
        <v>142</v>
      </c>
      <c r="W330" s="58" t="s">
        <v>142</v>
      </c>
      <c r="X330" s="58" t="s">
        <v>142</v>
      </c>
      <c r="Y330" s="58" t="s">
        <v>142</v>
      </c>
      <c r="Z330" s="58" t="s">
        <v>142</v>
      </c>
      <c r="AA330" s="77"/>
    </row>
    <row r="331" spans="1:27" ht="14.4" x14ac:dyDescent="0.3">
      <c r="A331" s="109">
        <v>44050</v>
      </c>
      <c r="B331" s="110" t="s">
        <v>163</v>
      </c>
      <c r="C331" s="110">
        <v>0.52916666666666667</v>
      </c>
      <c r="D331" s="58">
        <v>60.9</v>
      </c>
      <c r="E331" s="74">
        <v>75.900000000000006</v>
      </c>
      <c r="F331" s="58">
        <v>7.48</v>
      </c>
      <c r="G331" s="74">
        <v>134.9</v>
      </c>
      <c r="H331" s="58">
        <v>5.71</v>
      </c>
      <c r="I331" s="13"/>
      <c r="J331" s="111">
        <v>41.596144000000002</v>
      </c>
      <c r="K331" s="111">
        <v>-70.525194999999997</v>
      </c>
      <c r="L331" s="46">
        <v>1.64</v>
      </c>
      <c r="M331" s="45">
        <v>1.923</v>
      </c>
      <c r="N331" s="44">
        <v>1.8161</v>
      </c>
      <c r="O331" s="44">
        <v>2.1499999999999998E-2</v>
      </c>
      <c r="P331" s="45">
        <v>1.4073</v>
      </c>
      <c r="Q331" s="46">
        <v>1.0971</v>
      </c>
      <c r="R331" s="58">
        <f t="shared" si="32"/>
        <v>8.539999999999992E-2</v>
      </c>
      <c r="S331" s="58" t="s">
        <v>142</v>
      </c>
      <c r="T331" s="58" t="s">
        <v>142</v>
      </c>
      <c r="U331" s="58" t="s">
        <v>142</v>
      </c>
      <c r="V331" s="58" t="s">
        <v>142</v>
      </c>
      <c r="W331" s="58" t="s">
        <v>142</v>
      </c>
      <c r="X331" s="58" t="s">
        <v>142</v>
      </c>
      <c r="Y331" s="58" t="s">
        <v>142</v>
      </c>
      <c r="Z331" s="58" t="s">
        <v>142</v>
      </c>
      <c r="AA331" s="77"/>
    </row>
    <row r="332" spans="1:27" ht="14.4" x14ac:dyDescent="0.3">
      <c r="A332" s="109">
        <v>44050</v>
      </c>
      <c r="B332" s="110" t="s">
        <v>164</v>
      </c>
      <c r="C332" s="110">
        <v>0.54305555555555551</v>
      </c>
      <c r="D332" s="58">
        <v>66.7</v>
      </c>
      <c r="E332" s="74">
        <v>66.599999999999994</v>
      </c>
      <c r="F332" s="58">
        <v>6.15</v>
      </c>
      <c r="G332" s="74">
        <v>140.4</v>
      </c>
      <c r="H332" s="58">
        <v>5.71</v>
      </c>
      <c r="I332" s="13"/>
      <c r="J332" s="111">
        <v>41.591911000000003</v>
      </c>
      <c r="K332" s="111">
        <v>-70.524642</v>
      </c>
      <c r="L332" s="46">
        <v>1.98</v>
      </c>
      <c r="M332" s="45">
        <v>1.256</v>
      </c>
      <c r="N332" s="44">
        <v>1.1482000000000001</v>
      </c>
      <c r="O332" s="44">
        <v>4.7800000000000002E-2</v>
      </c>
      <c r="P332" s="45">
        <v>1.7968</v>
      </c>
      <c r="Q332" s="46">
        <v>1.8427</v>
      </c>
      <c r="R332" s="58">
        <f t="shared" si="32"/>
        <v>5.9999999999999831E-2</v>
      </c>
      <c r="S332" s="58" t="s">
        <v>142</v>
      </c>
      <c r="T332" s="58" t="s">
        <v>142</v>
      </c>
      <c r="U332" s="58" t="s">
        <v>142</v>
      </c>
      <c r="V332" s="58" t="s">
        <v>142</v>
      </c>
      <c r="W332" s="58" t="s">
        <v>142</v>
      </c>
      <c r="X332" s="58" t="s">
        <v>142</v>
      </c>
      <c r="Y332" s="58" t="s">
        <v>142</v>
      </c>
      <c r="Z332" s="58" t="s">
        <v>142</v>
      </c>
      <c r="AA332" s="77"/>
    </row>
    <row r="333" spans="1:27" ht="14.4" x14ac:dyDescent="0.3">
      <c r="A333" s="109">
        <v>44050</v>
      </c>
      <c r="B333" s="110" t="s">
        <v>165</v>
      </c>
      <c r="C333" s="110">
        <v>0.55555555555555558</v>
      </c>
      <c r="D333" s="58">
        <v>60.3</v>
      </c>
      <c r="E333" s="74">
        <v>70.900000000000006</v>
      </c>
      <c r="F333" s="58">
        <v>7.04</v>
      </c>
      <c r="G333" s="74">
        <v>118.9</v>
      </c>
      <c r="H333" s="58">
        <v>6.22</v>
      </c>
      <c r="I333" s="13"/>
      <c r="J333" s="111">
        <v>41.589210000000001</v>
      </c>
      <c r="K333" s="111">
        <v>-70.525225000000006</v>
      </c>
      <c r="L333" s="46">
        <v>1.571</v>
      </c>
      <c r="M333" s="45">
        <v>0.9173</v>
      </c>
      <c r="N333" s="44">
        <v>0.83750000000000002</v>
      </c>
      <c r="O333" s="44">
        <v>4.87E-2</v>
      </c>
      <c r="P333" s="45">
        <v>15.364599999999999</v>
      </c>
      <c r="Q333" s="46">
        <v>2.9578000000000002</v>
      </c>
      <c r="R333" s="58">
        <f t="shared" si="32"/>
        <v>3.1100000000000017E-2</v>
      </c>
      <c r="S333" s="58" t="s">
        <v>142</v>
      </c>
      <c r="T333" s="58" t="s">
        <v>142</v>
      </c>
      <c r="U333" s="58" t="s">
        <v>142</v>
      </c>
      <c r="V333" s="58" t="s">
        <v>142</v>
      </c>
      <c r="W333" s="58" t="s">
        <v>142</v>
      </c>
      <c r="X333" s="58" t="s">
        <v>142</v>
      </c>
      <c r="Y333" s="58" t="s">
        <v>142</v>
      </c>
      <c r="Z333" s="58" t="s">
        <v>142</v>
      </c>
      <c r="AA333" s="77"/>
    </row>
    <row r="334" spans="1:27" ht="14.4" x14ac:dyDescent="0.3">
      <c r="A334" s="109">
        <v>44063</v>
      </c>
      <c r="B334" s="110" t="s">
        <v>157</v>
      </c>
      <c r="C334" s="110">
        <v>0.52430555555555558</v>
      </c>
      <c r="D334" s="58">
        <v>62.3</v>
      </c>
      <c r="E334" s="74">
        <v>59</v>
      </c>
      <c r="F334" s="58">
        <v>5.72</v>
      </c>
      <c r="G334" s="74">
        <v>133.80000000000001</v>
      </c>
      <c r="H334" s="58">
        <v>5.56</v>
      </c>
      <c r="I334" s="13"/>
      <c r="J334" s="111">
        <v>41.607222</v>
      </c>
      <c r="K334" s="111">
        <v>-70.522751999999997</v>
      </c>
      <c r="L334" s="46">
        <v>1.952</v>
      </c>
      <c r="M334" s="45">
        <v>1.9550000000000001</v>
      </c>
      <c r="N334" s="44">
        <v>1.9771000000000001</v>
      </c>
      <c r="O334" s="44">
        <v>0.05</v>
      </c>
      <c r="P334" s="45">
        <v>1.643</v>
      </c>
      <c r="Q334" s="46">
        <v>0.34129999999999999</v>
      </c>
      <c r="R334" s="77">
        <v>0</v>
      </c>
      <c r="S334" s="58" t="s">
        <v>142</v>
      </c>
      <c r="T334" s="58" t="s">
        <v>142</v>
      </c>
      <c r="U334" s="58" t="s">
        <v>142</v>
      </c>
      <c r="V334" s="58" t="s">
        <v>142</v>
      </c>
      <c r="W334" s="58" t="s">
        <v>142</v>
      </c>
      <c r="X334" s="58" t="s">
        <v>142</v>
      </c>
      <c r="Y334" s="58" t="s">
        <v>142</v>
      </c>
      <c r="Z334" s="58" t="s">
        <v>142</v>
      </c>
      <c r="AA334" s="77"/>
    </row>
    <row r="335" spans="1:27" ht="14.4" x14ac:dyDescent="0.3">
      <c r="A335" s="109">
        <v>44063</v>
      </c>
      <c r="B335" s="110" t="s">
        <v>166</v>
      </c>
      <c r="C335" s="110">
        <v>0.52777777777777779</v>
      </c>
      <c r="D335" s="58">
        <v>70.900000000000006</v>
      </c>
      <c r="E335" s="74">
        <v>100</v>
      </c>
      <c r="F335" s="58">
        <v>8.81</v>
      </c>
      <c r="G335" s="74">
        <v>161.30000000000001</v>
      </c>
      <c r="H335" s="58">
        <v>5.22</v>
      </c>
      <c r="I335" s="13"/>
      <c r="J335" s="111">
        <v>41.607044000000002</v>
      </c>
      <c r="K335" s="111">
        <v>-70.523539999999997</v>
      </c>
      <c r="L335" s="46">
        <v>1.8340000000000001</v>
      </c>
      <c r="M335" s="45">
        <v>2.4009999999999998</v>
      </c>
      <c r="N335" s="44">
        <v>2.1783999999999999</v>
      </c>
      <c r="O335" s="44">
        <v>4.6100000000000002E-2</v>
      </c>
      <c r="P335" s="45">
        <v>2.2679999999999998</v>
      </c>
      <c r="Q335" s="46">
        <v>0.52829999999999999</v>
      </c>
      <c r="R335" s="58">
        <f t="shared" ref="R335:R348" si="33">M335-(N335+O335)</f>
        <v>0.17649999999999988</v>
      </c>
      <c r="S335" s="58" t="s">
        <v>142</v>
      </c>
      <c r="T335" s="58" t="s">
        <v>142</v>
      </c>
      <c r="U335" s="58" t="s">
        <v>142</v>
      </c>
      <c r="V335" s="58" t="s">
        <v>142</v>
      </c>
      <c r="W335" s="58" t="s">
        <v>142</v>
      </c>
      <c r="X335" s="58" t="s">
        <v>142</v>
      </c>
      <c r="Y335" s="58" t="s">
        <v>142</v>
      </c>
      <c r="Z335" s="58" t="s">
        <v>142</v>
      </c>
      <c r="AA335" s="77"/>
    </row>
    <row r="336" spans="1:27" ht="14.4" x14ac:dyDescent="0.3">
      <c r="A336" s="109">
        <v>44063</v>
      </c>
      <c r="B336" s="110" t="s">
        <v>158</v>
      </c>
      <c r="C336" s="110">
        <v>0.53680555555555554</v>
      </c>
      <c r="D336" s="58">
        <v>70.400000000000006</v>
      </c>
      <c r="E336" s="74">
        <v>97.4</v>
      </c>
      <c r="F336" s="58">
        <v>8.6199999999999992</v>
      </c>
      <c r="G336" s="74">
        <v>186.4</v>
      </c>
      <c r="H336" s="58">
        <v>5.59</v>
      </c>
      <c r="I336" s="13"/>
      <c r="J336" s="111">
        <v>41.605505999999998</v>
      </c>
      <c r="K336" s="111">
        <v>-70.522893999999994</v>
      </c>
      <c r="L336" s="46">
        <v>1.524</v>
      </c>
      <c r="M336" s="45">
        <v>1.643</v>
      </c>
      <c r="N336" s="44">
        <v>1.5478000000000001</v>
      </c>
      <c r="O336" s="44">
        <v>4.0899999999999999E-2</v>
      </c>
      <c r="P336" s="45">
        <v>1.8164</v>
      </c>
      <c r="Q336" s="46">
        <v>0.80379999999999996</v>
      </c>
      <c r="R336" s="58">
        <f t="shared" si="33"/>
        <v>5.4300000000000015E-2</v>
      </c>
      <c r="S336" s="58" t="s">
        <v>142</v>
      </c>
      <c r="T336" s="58" t="s">
        <v>142</v>
      </c>
      <c r="U336" s="58" t="s">
        <v>142</v>
      </c>
      <c r="V336" s="58" t="s">
        <v>142</v>
      </c>
      <c r="W336" s="58" t="s">
        <v>142</v>
      </c>
      <c r="X336" s="58" t="s">
        <v>142</v>
      </c>
      <c r="Y336" s="58" t="s">
        <v>142</v>
      </c>
      <c r="Z336" s="58" t="s">
        <v>142</v>
      </c>
      <c r="AA336" s="77"/>
    </row>
    <row r="337" spans="1:27" ht="14.4" x14ac:dyDescent="0.3">
      <c r="A337" s="109">
        <v>44063</v>
      </c>
      <c r="B337" s="110" t="s">
        <v>159</v>
      </c>
      <c r="C337" s="110">
        <v>0.54027777777810115</v>
      </c>
      <c r="D337" s="58">
        <v>62.1</v>
      </c>
      <c r="E337" s="74">
        <v>55.9</v>
      </c>
      <c r="F337" s="58">
        <v>5.43</v>
      </c>
      <c r="G337" s="74">
        <v>209.4</v>
      </c>
      <c r="H337" s="58">
        <v>5.13</v>
      </c>
      <c r="I337" s="13"/>
      <c r="J337" s="111">
        <v>41.605535000000003</v>
      </c>
      <c r="K337" s="111">
        <v>-70.522666000000001</v>
      </c>
      <c r="L337" s="46">
        <v>3.12</v>
      </c>
      <c r="M337" s="45">
        <v>2.4929999999999999</v>
      </c>
      <c r="N337" s="44">
        <v>2.0996000000000001</v>
      </c>
      <c r="O337" s="44">
        <v>7.46E-2</v>
      </c>
      <c r="P337" s="45">
        <v>1.7739</v>
      </c>
      <c r="Q337" s="46">
        <v>0.69499999999999995</v>
      </c>
      <c r="R337" s="58">
        <f t="shared" si="33"/>
        <v>0.31879999999999997</v>
      </c>
      <c r="S337" s="58" t="s">
        <v>142</v>
      </c>
      <c r="T337" s="58" t="s">
        <v>142</v>
      </c>
      <c r="U337" s="58" t="s">
        <v>142</v>
      </c>
      <c r="V337" s="58" t="s">
        <v>142</v>
      </c>
      <c r="W337" s="58" t="s">
        <v>142</v>
      </c>
      <c r="X337" s="58" t="s">
        <v>142</v>
      </c>
      <c r="Y337" s="58" t="s">
        <v>142</v>
      </c>
      <c r="Z337" s="58" t="s">
        <v>142</v>
      </c>
      <c r="AA337" s="77"/>
    </row>
    <row r="338" spans="1:27" ht="14.4" x14ac:dyDescent="0.3">
      <c r="A338" s="109">
        <v>44063</v>
      </c>
      <c r="B338" s="110" t="s">
        <v>160</v>
      </c>
      <c r="C338" s="110">
        <v>0.5430555555576575</v>
      </c>
      <c r="D338" s="58">
        <v>68.599999999999994</v>
      </c>
      <c r="E338" s="74">
        <v>90.2</v>
      </c>
      <c r="F338" s="58">
        <v>8.14</v>
      </c>
      <c r="G338" s="74">
        <v>189.5</v>
      </c>
      <c r="H338" s="58">
        <v>5.6</v>
      </c>
      <c r="I338" s="13"/>
      <c r="J338" s="111">
        <v>41.604920999999997</v>
      </c>
      <c r="K338" s="111">
        <v>-70.523065000000003</v>
      </c>
      <c r="L338" s="46">
        <v>2.3010000000000002</v>
      </c>
      <c r="M338" s="45">
        <v>1.708</v>
      </c>
      <c r="N338" s="44">
        <v>1.5797000000000001</v>
      </c>
      <c r="O338" s="44">
        <v>4.6699999999999998E-2</v>
      </c>
      <c r="P338" s="45">
        <v>1.4400999999999999</v>
      </c>
      <c r="Q338" s="46">
        <v>0.99219999999999997</v>
      </c>
      <c r="R338" s="58">
        <f t="shared" si="33"/>
        <v>8.1599999999999895E-2</v>
      </c>
      <c r="S338" s="58" t="s">
        <v>142</v>
      </c>
      <c r="T338" s="58" t="s">
        <v>142</v>
      </c>
      <c r="U338" s="58" t="s">
        <v>142</v>
      </c>
      <c r="V338" s="58" t="s">
        <v>142</v>
      </c>
      <c r="W338" s="58" t="s">
        <v>142</v>
      </c>
      <c r="X338" s="58" t="s">
        <v>142</v>
      </c>
      <c r="Y338" s="58" t="s">
        <v>142</v>
      </c>
      <c r="Z338" s="58" t="s">
        <v>142</v>
      </c>
      <c r="AA338" s="77"/>
    </row>
    <row r="339" spans="1:27" ht="14.4" x14ac:dyDescent="0.3">
      <c r="A339" s="109">
        <v>44063</v>
      </c>
      <c r="B339" s="110" t="s">
        <v>161</v>
      </c>
      <c r="C339" s="110">
        <v>0.56388888889341615</v>
      </c>
      <c r="D339" s="58">
        <v>60.2</v>
      </c>
      <c r="E339" s="74">
        <v>80.8</v>
      </c>
      <c r="F339" s="58">
        <v>8.0299999999999994</v>
      </c>
      <c r="G339" s="74">
        <v>153.4</v>
      </c>
      <c r="H339" s="58">
        <v>5.08</v>
      </c>
      <c r="I339" s="13"/>
      <c r="J339" s="111">
        <v>41.600113999999998</v>
      </c>
      <c r="K339" s="111">
        <v>-70.525084000000007</v>
      </c>
      <c r="L339" s="46">
        <v>1.9670000000000001</v>
      </c>
      <c r="M339" s="45">
        <v>2.3039999999999998</v>
      </c>
      <c r="N339" s="44">
        <v>2.1333000000000002</v>
      </c>
      <c r="O339" s="44">
        <v>2.3199999999999998E-2</v>
      </c>
      <c r="P339" s="45">
        <v>1.1325000000000001</v>
      </c>
      <c r="Q339" s="46">
        <v>0.42399999999999999</v>
      </c>
      <c r="R339" s="58">
        <f t="shared" si="33"/>
        <v>0.14749999999999952</v>
      </c>
      <c r="S339" s="58" t="s">
        <v>142</v>
      </c>
      <c r="T339" s="58" t="s">
        <v>142</v>
      </c>
      <c r="U339" s="58" t="s">
        <v>142</v>
      </c>
      <c r="V339" s="58" t="s">
        <v>142</v>
      </c>
      <c r="W339" s="58" t="s">
        <v>142</v>
      </c>
      <c r="X339" s="58" t="s">
        <v>142</v>
      </c>
      <c r="Y339" s="58" t="s">
        <v>142</v>
      </c>
      <c r="Z339" s="58" t="s">
        <v>142</v>
      </c>
      <c r="AA339" s="77"/>
    </row>
    <row r="340" spans="1:27" ht="14.4" x14ac:dyDescent="0.3">
      <c r="A340" s="109">
        <v>44063</v>
      </c>
      <c r="B340" s="110" t="s">
        <v>162</v>
      </c>
      <c r="C340" s="110">
        <v>0.57569444444379769</v>
      </c>
      <c r="D340" s="58">
        <v>65.3</v>
      </c>
      <c r="E340" s="74">
        <v>85.4</v>
      </c>
      <c r="F340" s="58">
        <v>8</v>
      </c>
      <c r="G340" s="74">
        <v>143</v>
      </c>
      <c r="H340" s="58">
        <v>5.05</v>
      </c>
      <c r="I340" s="13"/>
      <c r="J340" s="111">
        <v>41.597726999999999</v>
      </c>
      <c r="K340" s="111">
        <v>-70.525019</v>
      </c>
      <c r="L340" s="46">
        <v>1.925</v>
      </c>
      <c r="M340" s="45">
        <v>1.9119999999999999</v>
      </c>
      <c r="N340" s="44">
        <v>1.7597</v>
      </c>
      <c r="O340" s="44">
        <v>3.09E-2</v>
      </c>
      <c r="P340" s="45">
        <v>1.3091999999999999</v>
      </c>
      <c r="Q340" s="46">
        <v>0.63900000000000001</v>
      </c>
      <c r="R340" s="58">
        <f t="shared" si="33"/>
        <v>0.12139999999999995</v>
      </c>
      <c r="S340" s="58" t="s">
        <v>142</v>
      </c>
      <c r="T340" s="58" t="s">
        <v>142</v>
      </c>
      <c r="U340" s="58" t="s">
        <v>142</v>
      </c>
      <c r="V340" s="58" t="s">
        <v>142</v>
      </c>
      <c r="W340" s="58" t="s">
        <v>142</v>
      </c>
      <c r="X340" s="58" t="s">
        <v>142</v>
      </c>
      <c r="Y340" s="58" t="s">
        <v>142</v>
      </c>
      <c r="Z340" s="58" t="s">
        <v>142</v>
      </c>
      <c r="AA340" s="77"/>
    </row>
    <row r="341" spans="1:27" ht="14.4" x14ac:dyDescent="0.3">
      <c r="A341" s="109">
        <v>44063</v>
      </c>
      <c r="B341" s="110" t="s">
        <v>163</v>
      </c>
      <c r="C341" s="110">
        <v>0.58402777777519077</v>
      </c>
      <c r="D341" s="58">
        <v>63.3</v>
      </c>
      <c r="E341" s="74">
        <v>79.900000000000006</v>
      </c>
      <c r="F341" s="58">
        <v>7.65</v>
      </c>
      <c r="G341" s="74">
        <v>138.5</v>
      </c>
      <c r="H341" s="58">
        <v>5.43</v>
      </c>
      <c r="I341" s="13"/>
      <c r="J341" s="111">
        <v>41.596144000000002</v>
      </c>
      <c r="K341" s="111">
        <v>-70.525194999999997</v>
      </c>
      <c r="L341" s="46">
        <v>2.0049999999999999</v>
      </c>
      <c r="M341" s="45">
        <v>1.835</v>
      </c>
      <c r="N341" s="44">
        <v>1.7706999999999999</v>
      </c>
      <c r="O341" s="44">
        <v>2.7E-2</v>
      </c>
      <c r="P341" s="45">
        <v>1.2994000000000001</v>
      </c>
      <c r="Q341" s="46">
        <v>0.48809999999999998</v>
      </c>
      <c r="R341" s="58">
        <f t="shared" si="33"/>
        <v>3.7300000000000111E-2</v>
      </c>
      <c r="S341" s="58" t="s">
        <v>142</v>
      </c>
      <c r="T341" s="58" t="s">
        <v>142</v>
      </c>
      <c r="U341" s="58" t="s">
        <v>142</v>
      </c>
      <c r="V341" s="58" t="s">
        <v>142</v>
      </c>
      <c r="W341" s="58" t="s">
        <v>142</v>
      </c>
      <c r="X341" s="58" t="s">
        <v>142</v>
      </c>
      <c r="Y341" s="58" t="s">
        <v>142</v>
      </c>
      <c r="Z341" s="58" t="s">
        <v>142</v>
      </c>
      <c r="AA341" s="77"/>
    </row>
    <row r="342" spans="1:27" ht="14.4" x14ac:dyDescent="0.3">
      <c r="A342" s="109">
        <v>44063</v>
      </c>
      <c r="B342" s="110" t="s">
        <v>164</v>
      </c>
      <c r="C342" s="110">
        <v>0.59375</v>
      </c>
      <c r="D342" s="58">
        <v>64</v>
      </c>
      <c r="E342" s="74">
        <v>71.400000000000006</v>
      </c>
      <c r="F342" s="58">
        <v>6.78</v>
      </c>
      <c r="G342" s="74">
        <v>140.80000000000001</v>
      </c>
      <c r="H342" s="58">
        <v>5.49</v>
      </c>
      <c r="I342" s="13"/>
      <c r="J342" s="111">
        <v>41.591911000000003</v>
      </c>
      <c r="K342" s="111">
        <v>-70.524642</v>
      </c>
      <c r="L342" s="46">
        <v>2.4910000000000001</v>
      </c>
      <c r="M342" s="45">
        <v>1.4139999999999999</v>
      </c>
      <c r="N342" s="44">
        <v>1.1802999999999999</v>
      </c>
      <c r="O342" s="44">
        <v>4.7899999999999998E-2</v>
      </c>
      <c r="P342" s="45">
        <v>2.1797</v>
      </c>
      <c r="Q342" s="46">
        <v>0.85570000000000002</v>
      </c>
      <c r="R342" s="58">
        <f t="shared" si="33"/>
        <v>0.18579999999999997</v>
      </c>
      <c r="S342" s="58" t="s">
        <v>142</v>
      </c>
      <c r="T342" s="58" t="s">
        <v>142</v>
      </c>
      <c r="U342" s="58" t="s">
        <v>142</v>
      </c>
      <c r="V342" s="58" t="s">
        <v>142</v>
      </c>
      <c r="W342" s="58" t="s">
        <v>142</v>
      </c>
      <c r="X342" s="58" t="s">
        <v>142</v>
      </c>
      <c r="Y342" s="58" t="s">
        <v>142</v>
      </c>
      <c r="Z342" s="58" t="s">
        <v>142</v>
      </c>
      <c r="AA342" s="77"/>
    </row>
    <row r="343" spans="1:27" ht="14.4" x14ac:dyDescent="0.3">
      <c r="A343" s="109">
        <v>44063</v>
      </c>
      <c r="B343" s="110" t="s">
        <v>165</v>
      </c>
      <c r="C343" s="110">
        <v>0.60694444444379769</v>
      </c>
      <c r="D343" s="58">
        <v>59.2</v>
      </c>
      <c r="E343" s="74">
        <v>71.7</v>
      </c>
      <c r="F343" s="58">
        <v>7.21</v>
      </c>
      <c r="G343" s="74">
        <v>118.7</v>
      </c>
      <c r="H343" s="58">
        <v>5.9</v>
      </c>
      <c r="I343" s="13"/>
      <c r="J343" s="111">
        <v>41.589210000000001</v>
      </c>
      <c r="K343" s="111">
        <v>-70.525225000000006</v>
      </c>
      <c r="L343" s="46">
        <v>1.7729999999999999</v>
      </c>
      <c r="M343" s="45">
        <v>0.91620000000000001</v>
      </c>
      <c r="N343" s="44">
        <v>0.83140000000000003</v>
      </c>
      <c r="O343" s="44">
        <v>2.98E-2</v>
      </c>
      <c r="P343" s="45">
        <v>15.8096</v>
      </c>
      <c r="Q343" s="46">
        <v>2.9659</v>
      </c>
      <c r="R343" s="58">
        <f t="shared" si="33"/>
        <v>5.4999999999999938E-2</v>
      </c>
      <c r="S343" s="58" t="s">
        <v>142</v>
      </c>
      <c r="T343" s="58" t="s">
        <v>142</v>
      </c>
      <c r="U343" s="58" t="s">
        <v>142</v>
      </c>
      <c r="V343" s="58" t="s">
        <v>142</v>
      </c>
      <c r="W343" s="58" t="s">
        <v>142</v>
      </c>
      <c r="X343" s="58" t="s">
        <v>142</v>
      </c>
      <c r="Y343" s="58" t="s">
        <v>142</v>
      </c>
      <c r="Z343" s="58" t="s">
        <v>142</v>
      </c>
      <c r="AA343" s="77"/>
    </row>
    <row r="344" spans="1:27" ht="14.4" x14ac:dyDescent="0.3">
      <c r="A344" s="109">
        <v>44078</v>
      </c>
      <c r="B344" s="110" t="s">
        <v>157</v>
      </c>
      <c r="C344" s="110">
        <v>0.51249999999999996</v>
      </c>
      <c r="D344" s="58">
        <v>65.7</v>
      </c>
      <c r="E344" s="74">
        <v>63</v>
      </c>
      <c r="F344" s="58">
        <v>5.88</v>
      </c>
      <c r="G344" s="74">
        <v>113.6</v>
      </c>
      <c r="H344" s="58">
        <v>5.61</v>
      </c>
      <c r="I344" s="13"/>
      <c r="J344" s="111">
        <v>41.607222</v>
      </c>
      <c r="K344" s="111">
        <v>-70.522751999999997</v>
      </c>
      <c r="L344" s="46">
        <v>1.895</v>
      </c>
      <c r="M344" s="45">
        <v>1.091</v>
      </c>
      <c r="N344" s="44">
        <v>0.88849999999999996</v>
      </c>
      <c r="O344" s="44">
        <v>0.1062</v>
      </c>
      <c r="P344" s="45">
        <v>1.4816</v>
      </c>
      <c r="Q344" s="46">
        <v>0.5655</v>
      </c>
      <c r="R344" s="58">
        <f t="shared" si="33"/>
        <v>9.6300000000000052E-2</v>
      </c>
      <c r="S344" s="58" t="s">
        <v>142</v>
      </c>
      <c r="T344" s="58" t="s">
        <v>142</v>
      </c>
      <c r="U344" s="58" t="s">
        <v>142</v>
      </c>
      <c r="V344" s="58" t="s">
        <v>142</v>
      </c>
      <c r="W344" s="58" t="s">
        <v>142</v>
      </c>
      <c r="X344" s="58" t="s">
        <v>142</v>
      </c>
      <c r="Y344" s="58" t="s">
        <v>142</v>
      </c>
      <c r="Z344" s="58" t="s">
        <v>142</v>
      </c>
      <c r="AA344" s="77"/>
    </row>
    <row r="345" spans="1:27" ht="14.4" x14ac:dyDescent="0.3">
      <c r="A345" s="109">
        <v>44078</v>
      </c>
      <c r="B345" s="110" t="s">
        <v>166</v>
      </c>
      <c r="C345" s="110">
        <v>0.51597222222222228</v>
      </c>
      <c r="D345" s="58">
        <v>71.5</v>
      </c>
      <c r="E345" s="74">
        <v>112.9</v>
      </c>
      <c r="F345" s="58">
        <v>9.8800000000000008</v>
      </c>
      <c r="G345" s="74">
        <v>155.69999999999999</v>
      </c>
      <c r="H345" s="58">
        <v>5.4</v>
      </c>
      <c r="I345" s="13"/>
      <c r="J345" s="111">
        <v>41.607044000000002</v>
      </c>
      <c r="K345" s="111">
        <v>-70.523539999999997</v>
      </c>
      <c r="L345" s="46">
        <v>1.7729999999999999</v>
      </c>
      <c r="M345" s="45">
        <v>1.986</v>
      </c>
      <c r="N345" s="44">
        <v>1.8757999999999999</v>
      </c>
      <c r="O345" s="44">
        <v>2.75E-2</v>
      </c>
      <c r="P345" s="45">
        <v>1.5368999999999999</v>
      </c>
      <c r="Q345" s="46">
        <v>0.74239999999999995</v>
      </c>
      <c r="R345" s="58">
        <f t="shared" si="33"/>
        <v>8.2699999999999996E-2</v>
      </c>
      <c r="S345" s="58" t="s">
        <v>142</v>
      </c>
      <c r="T345" s="58" t="s">
        <v>142</v>
      </c>
      <c r="U345" s="58" t="s">
        <v>142</v>
      </c>
      <c r="V345" s="58" t="s">
        <v>142</v>
      </c>
      <c r="W345" s="58" t="s">
        <v>142</v>
      </c>
      <c r="X345" s="58" t="s">
        <v>142</v>
      </c>
      <c r="Y345" s="58" t="s">
        <v>142</v>
      </c>
      <c r="Z345" s="58" t="s">
        <v>142</v>
      </c>
      <c r="AA345" s="77"/>
    </row>
    <row r="346" spans="1:27" ht="14.4" x14ac:dyDescent="0.3">
      <c r="A346" s="109">
        <v>44078</v>
      </c>
      <c r="B346" s="110" t="s">
        <v>158</v>
      </c>
      <c r="C346" s="110">
        <v>0.52152777777777781</v>
      </c>
      <c r="D346" s="58">
        <v>73.8</v>
      </c>
      <c r="E346" s="74">
        <v>91.4</v>
      </c>
      <c r="F346" s="58">
        <v>7.81</v>
      </c>
      <c r="G346" s="74">
        <v>181.3</v>
      </c>
      <c r="H346" s="58">
        <v>5.75</v>
      </c>
      <c r="I346" s="13"/>
      <c r="J346" s="111">
        <v>41.605505999999998</v>
      </c>
      <c r="K346" s="111">
        <v>-70.522893999999994</v>
      </c>
      <c r="L346" s="46">
        <v>1.506</v>
      </c>
      <c r="M346" s="45">
        <v>0.78259999999999996</v>
      </c>
      <c r="N346" s="44">
        <v>0.6875</v>
      </c>
      <c r="O346" s="44">
        <v>6.3299999999999995E-2</v>
      </c>
      <c r="P346" s="45">
        <v>1.1959</v>
      </c>
      <c r="Q346" s="46">
        <v>0.60229999999999995</v>
      </c>
      <c r="R346" s="58">
        <f t="shared" si="33"/>
        <v>3.1799999999999939E-2</v>
      </c>
      <c r="S346" s="58" t="s">
        <v>142</v>
      </c>
      <c r="T346" s="58" t="s">
        <v>142</v>
      </c>
      <c r="U346" s="58" t="s">
        <v>142</v>
      </c>
      <c r="V346" s="58" t="s">
        <v>142</v>
      </c>
      <c r="W346" s="58" t="s">
        <v>142</v>
      </c>
      <c r="X346" s="58" t="s">
        <v>142</v>
      </c>
      <c r="Y346" s="58" t="s">
        <v>142</v>
      </c>
      <c r="Z346" s="58" t="s">
        <v>142</v>
      </c>
      <c r="AA346" s="77"/>
    </row>
    <row r="347" spans="1:27" ht="14.4" x14ac:dyDescent="0.3">
      <c r="A347" s="109">
        <v>44078</v>
      </c>
      <c r="B347" s="110" t="s">
        <v>159</v>
      </c>
      <c r="C347" s="110">
        <v>0.52361111111111114</v>
      </c>
      <c r="D347" s="58">
        <v>65.2</v>
      </c>
      <c r="E347" s="74">
        <v>33</v>
      </c>
      <c r="F347" s="58">
        <v>3.1</v>
      </c>
      <c r="G347" s="74">
        <v>225.8</v>
      </c>
      <c r="H347" s="58">
        <v>5.41</v>
      </c>
      <c r="I347" s="13"/>
      <c r="J347" s="111">
        <v>41.605535000000003</v>
      </c>
      <c r="K347" s="111">
        <v>-70.522666000000001</v>
      </c>
      <c r="L347" s="46">
        <v>2.843</v>
      </c>
      <c r="M347" s="45">
        <v>1.2470000000000001</v>
      </c>
      <c r="N347" s="44">
        <v>1.0739000000000001</v>
      </c>
      <c r="O347" s="44">
        <v>9.8400000000000001E-2</v>
      </c>
      <c r="P347" s="45">
        <v>1.1620999999999999</v>
      </c>
      <c r="Q347" s="46">
        <v>1.0387999999999999</v>
      </c>
      <c r="R347" s="58">
        <f t="shared" si="33"/>
        <v>7.4699999999999989E-2</v>
      </c>
      <c r="S347" s="58" t="s">
        <v>142</v>
      </c>
      <c r="T347" s="58" t="s">
        <v>142</v>
      </c>
      <c r="U347" s="58" t="s">
        <v>142</v>
      </c>
      <c r="V347" s="58" t="s">
        <v>142</v>
      </c>
      <c r="W347" s="58" t="s">
        <v>142</v>
      </c>
      <c r="X347" s="58" t="s">
        <v>142</v>
      </c>
      <c r="Y347" s="58" t="s">
        <v>142</v>
      </c>
      <c r="Z347" s="58" t="s">
        <v>142</v>
      </c>
      <c r="AA347" s="77"/>
    </row>
    <row r="348" spans="1:27" ht="14.4" x14ac:dyDescent="0.3">
      <c r="A348" s="109">
        <v>44078</v>
      </c>
      <c r="B348" s="110" t="s">
        <v>160</v>
      </c>
      <c r="C348" s="110">
        <v>0.52500000000000002</v>
      </c>
      <c r="D348" s="58">
        <v>72</v>
      </c>
      <c r="E348" s="74">
        <v>83.8</v>
      </c>
      <c r="F348" s="58">
        <v>7.29</v>
      </c>
      <c r="G348" s="74">
        <v>183.9</v>
      </c>
      <c r="H348" s="58">
        <v>5.31</v>
      </c>
      <c r="I348" s="13"/>
      <c r="J348" s="111">
        <v>41.604920999999997</v>
      </c>
      <c r="K348" s="111">
        <v>-70.523065000000003</v>
      </c>
      <c r="L348" s="46">
        <v>1.85</v>
      </c>
      <c r="M348" s="45">
        <v>0.99670000000000003</v>
      </c>
      <c r="N348" s="44">
        <v>0.85519999999999996</v>
      </c>
      <c r="O348" s="44">
        <v>7.0400000000000004E-2</v>
      </c>
      <c r="P348" s="45">
        <v>1.3033999999999999</v>
      </c>
      <c r="Q348" s="46">
        <v>0.78520000000000001</v>
      </c>
      <c r="R348" s="58">
        <f t="shared" si="33"/>
        <v>7.1100000000000052E-2</v>
      </c>
      <c r="S348" s="58" t="s">
        <v>142</v>
      </c>
      <c r="T348" s="58" t="s">
        <v>142</v>
      </c>
      <c r="U348" s="58" t="s">
        <v>142</v>
      </c>
      <c r="V348" s="58" t="s">
        <v>142</v>
      </c>
      <c r="W348" s="58" t="s">
        <v>142</v>
      </c>
      <c r="X348" s="58" t="s">
        <v>142</v>
      </c>
      <c r="Y348" s="58" t="s">
        <v>142</v>
      </c>
      <c r="Z348" s="58" t="s">
        <v>142</v>
      </c>
      <c r="AA348" s="77"/>
    </row>
    <row r="349" spans="1:27" ht="14.4" x14ac:dyDescent="0.3">
      <c r="A349" s="109">
        <v>44078</v>
      </c>
      <c r="B349" s="110" t="s">
        <v>161</v>
      </c>
      <c r="C349" s="110">
        <v>0.54166666666666663</v>
      </c>
      <c r="D349" s="58">
        <v>62.4</v>
      </c>
      <c r="E349" s="74">
        <v>78.599999999999994</v>
      </c>
      <c r="F349" s="58">
        <v>7.61</v>
      </c>
      <c r="G349" s="74">
        <v>148.80000000000001</v>
      </c>
      <c r="H349" s="58">
        <v>5.63</v>
      </c>
      <c r="I349" s="13"/>
      <c r="J349" s="111">
        <v>41.600113999999998</v>
      </c>
      <c r="K349" s="111">
        <v>-70.525084000000007</v>
      </c>
      <c r="L349" s="46">
        <v>1.4970000000000001</v>
      </c>
      <c r="M349" s="45">
        <v>1.772</v>
      </c>
      <c r="N349" s="44">
        <v>1.8994</v>
      </c>
      <c r="O349" s="44">
        <v>2.7199999999999998E-2</v>
      </c>
      <c r="P349" s="45">
        <v>0.94399999999999995</v>
      </c>
      <c r="Q349" s="46">
        <v>0.41149999999999998</v>
      </c>
      <c r="R349" s="77">
        <v>0</v>
      </c>
      <c r="S349" s="58" t="s">
        <v>142</v>
      </c>
      <c r="T349" s="58" t="s">
        <v>142</v>
      </c>
      <c r="U349" s="58" t="s">
        <v>142</v>
      </c>
      <c r="V349" s="58" t="s">
        <v>142</v>
      </c>
      <c r="W349" s="58" t="s">
        <v>142</v>
      </c>
      <c r="X349" s="58" t="s">
        <v>142</v>
      </c>
      <c r="Y349" s="58" t="s">
        <v>142</v>
      </c>
      <c r="Z349" s="58" t="s">
        <v>142</v>
      </c>
      <c r="AA349" s="77"/>
    </row>
    <row r="350" spans="1:27" ht="14.4" x14ac:dyDescent="0.3">
      <c r="A350" s="109">
        <v>44078</v>
      </c>
      <c r="B350" s="110" t="s">
        <v>162</v>
      </c>
      <c r="C350" s="110">
        <v>0.54861111111111116</v>
      </c>
      <c r="D350" s="58">
        <v>67.5</v>
      </c>
      <c r="E350" s="74">
        <v>81.2</v>
      </c>
      <c r="F350" s="58">
        <v>7.42</v>
      </c>
      <c r="G350" s="74">
        <v>140.5</v>
      </c>
      <c r="H350" s="58">
        <v>5.38</v>
      </c>
      <c r="I350" s="13"/>
      <c r="J350" s="111">
        <v>41.597726999999999</v>
      </c>
      <c r="K350" s="111">
        <v>-70.525019</v>
      </c>
      <c r="L350" s="46">
        <v>2.2690000000000001</v>
      </c>
      <c r="M350" s="45">
        <v>1.67</v>
      </c>
      <c r="N350" s="44">
        <v>1.7945</v>
      </c>
      <c r="O350" s="44">
        <v>4.7500000000000001E-2</v>
      </c>
      <c r="P350" s="45">
        <v>1.6383000000000001</v>
      </c>
      <c r="Q350" s="46">
        <v>0.59199999999999997</v>
      </c>
      <c r="R350" s="77">
        <v>0</v>
      </c>
      <c r="S350" s="58" t="s">
        <v>142</v>
      </c>
      <c r="T350" s="58" t="s">
        <v>142</v>
      </c>
      <c r="U350" s="58" t="s">
        <v>142</v>
      </c>
      <c r="V350" s="58" t="s">
        <v>142</v>
      </c>
      <c r="W350" s="58" t="s">
        <v>142</v>
      </c>
      <c r="X350" s="58" t="s">
        <v>142</v>
      </c>
      <c r="Y350" s="58" t="s">
        <v>142</v>
      </c>
      <c r="Z350" s="58" t="s">
        <v>142</v>
      </c>
      <c r="AA350" s="77"/>
    </row>
    <row r="351" spans="1:27" ht="14.4" x14ac:dyDescent="0.3">
      <c r="A351" s="109">
        <v>44078</v>
      </c>
      <c r="B351" s="110" t="s">
        <v>163</v>
      </c>
      <c r="C351" s="110">
        <v>0.56180555555555556</v>
      </c>
      <c r="D351" s="58">
        <v>65.599999999999994</v>
      </c>
      <c r="E351" s="74">
        <v>75.7</v>
      </c>
      <c r="F351" s="58">
        <v>7.07</v>
      </c>
      <c r="G351" s="74">
        <v>136</v>
      </c>
      <c r="H351" s="58">
        <v>5.08</v>
      </c>
      <c r="I351" s="13"/>
      <c r="J351" s="111">
        <v>41.596144000000002</v>
      </c>
      <c r="K351" s="111">
        <v>-70.525194999999997</v>
      </c>
      <c r="L351" s="46">
        <v>1.599</v>
      </c>
      <c r="M351" s="45">
        <v>1.6830000000000001</v>
      </c>
      <c r="N351" s="44">
        <v>1.5591999999999999</v>
      </c>
      <c r="O351" s="44">
        <v>3.5799999999999998E-2</v>
      </c>
      <c r="P351" s="45">
        <v>1.3864000000000001</v>
      </c>
      <c r="Q351" s="46">
        <v>0.81830000000000003</v>
      </c>
      <c r="R351" s="58">
        <f>M351-(N351+O351)</f>
        <v>8.8000000000000078E-2</v>
      </c>
      <c r="S351" s="58" t="s">
        <v>142</v>
      </c>
      <c r="T351" s="58" t="s">
        <v>142</v>
      </c>
      <c r="U351" s="58" t="s">
        <v>142</v>
      </c>
      <c r="V351" s="58" t="s">
        <v>142</v>
      </c>
      <c r="W351" s="58" t="s">
        <v>142</v>
      </c>
      <c r="X351" s="58" t="s">
        <v>142</v>
      </c>
      <c r="Y351" s="58" t="s">
        <v>142</v>
      </c>
      <c r="Z351" s="58" t="s">
        <v>142</v>
      </c>
      <c r="AA351" s="77"/>
    </row>
    <row r="352" spans="1:27" ht="14.4" x14ac:dyDescent="0.3">
      <c r="A352" s="109">
        <v>44078</v>
      </c>
      <c r="B352" s="110" t="s">
        <v>164</v>
      </c>
      <c r="C352" s="110">
        <v>0.57013888888888886</v>
      </c>
      <c r="D352" s="58">
        <v>67.3</v>
      </c>
      <c r="E352" s="74">
        <v>70.8</v>
      </c>
      <c r="F352" s="58">
        <v>6.49</v>
      </c>
      <c r="G352" s="74">
        <v>136.80000000000001</v>
      </c>
      <c r="H352" s="58">
        <v>5.97</v>
      </c>
      <c r="I352" s="13"/>
      <c r="J352" s="111">
        <v>41.591911000000003</v>
      </c>
      <c r="K352" s="111">
        <v>-70.524642</v>
      </c>
      <c r="L352" s="46">
        <v>2.149</v>
      </c>
      <c r="M352" s="45">
        <v>1.06</v>
      </c>
      <c r="N352" s="44">
        <v>1.1294</v>
      </c>
      <c r="O352" s="44">
        <v>5.1299999999999998E-2</v>
      </c>
      <c r="P352" s="45">
        <v>2.5476999999999999</v>
      </c>
      <c r="Q352" s="46">
        <v>0.94910000000000005</v>
      </c>
      <c r="R352" s="77">
        <v>0</v>
      </c>
      <c r="S352" s="58" t="s">
        <v>142</v>
      </c>
      <c r="T352" s="58" t="s">
        <v>142</v>
      </c>
      <c r="U352" s="58" t="s">
        <v>142</v>
      </c>
      <c r="V352" s="58" t="s">
        <v>142</v>
      </c>
      <c r="W352" s="58" t="s">
        <v>142</v>
      </c>
      <c r="X352" s="58" t="s">
        <v>142</v>
      </c>
      <c r="Y352" s="58" t="s">
        <v>142</v>
      </c>
      <c r="Z352" s="58" t="s">
        <v>142</v>
      </c>
      <c r="AA352" s="77"/>
    </row>
    <row r="353" spans="1:27" ht="14.4" x14ac:dyDescent="0.3">
      <c r="A353" s="109">
        <v>44078</v>
      </c>
      <c r="B353" s="110" t="s">
        <v>165</v>
      </c>
      <c r="C353" s="110">
        <v>0.57916666666666672</v>
      </c>
      <c r="D353" s="58">
        <v>60.9</v>
      </c>
      <c r="E353" s="74">
        <v>71.3</v>
      </c>
      <c r="F353" s="58">
        <v>7.02</v>
      </c>
      <c r="G353" s="74">
        <v>116.5</v>
      </c>
      <c r="H353" s="58">
        <v>6.47</v>
      </c>
      <c r="I353" s="13"/>
      <c r="J353" s="111">
        <v>41.589210000000001</v>
      </c>
      <c r="K353" s="111">
        <v>-70.525225000000006</v>
      </c>
      <c r="L353" s="46">
        <v>1.4079999999999999</v>
      </c>
      <c r="M353" s="45">
        <v>0.83140000000000003</v>
      </c>
      <c r="N353" s="44">
        <v>0.74629999999999996</v>
      </c>
      <c r="O353" s="44">
        <v>3.0300000000000001E-2</v>
      </c>
      <c r="P353" s="45">
        <v>16.017099999999999</v>
      </c>
      <c r="Q353" s="46">
        <v>2.3786</v>
      </c>
      <c r="R353" s="58">
        <f>M353-(N353+O353)</f>
        <v>5.4800000000000071E-2</v>
      </c>
      <c r="S353" s="58" t="s">
        <v>142</v>
      </c>
      <c r="T353" s="58" t="s">
        <v>142</v>
      </c>
      <c r="U353" s="58" t="s">
        <v>142</v>
      </c>
      <c r="V353" s="58" t="s">
        <v>142</v>
      </c>
      <c r="W353" s="58" t="s">
        <v>142</v>
      </c>
      <c r="X353" s="58" t="s">
        <v>142</v>
      </c>
      <c r="Y353" s="58" t="s">
        <v>142</v>
      </c>
      <c r="Z353" s="58" t="s">
        <v>142</v>
      </c>
      <c r="AA353" s="77"/>
    </row>
    <row r="354" spans="1:27" ht="13.2" x14ac:dyDescent="0.25">
      <c r="A354" s="109">
        <v>44091</v>
      </c>
      <c r="B354" s="77" t="s">
        <v>157</v>
      </c>
      <c r="C354" s="77" t="s">
        <v>142</v>
      </c>
      <c r="D354" s="58" t="s">
        <v>142</v>
      </c>
      <c r="E354" s="58" t="s">
        <v>142</v>
      </c>
      <c r="F354" s="58" t="s">
        <v>142</v>
      </c>
      <c r="G354" s="58" t="s">
        <v>142</v>
      </c>
      <c r="H354" s="58" t="s">
        <v>142</v>
      </c>
      <c r="I354" s="13" t="s">
        <v>167</v>
      </c>
      <c r="J354" s="111">
        <v>41.607222</v>
      </c>
      <c r="K354" s="111">
        <v>-70.522751999999997</v>
      </c>
      <c r="L354" s="58" t="s">
        <v>142</v>
      </c>
      <c r="M354" s="58" t="s">
        <v>142</v>
      </c>
      <c r="N354" s="113" t="s">
        <v>142</v>
      </c>
      <c r="O354" s="113" t="s">
        <v>142</v>
      </c>
      <c r="P354" s="58" t="s">
        <v>142</v>
      </c>
      <c r="Q354" s="58" t="s">
        <v>142</v>
      </c>
      <c r="R354" s="58" t="s">
        <v>142</v>
      </c>
      <c r="S354" s="58" t="s">
        <v>142</v>
      </c>
      <c r="T354" s="58" t="s">
        <v>142</v>
      </c>
      <c r="U354" s="58" t="s">
        <v>142</v>
      </c>
      <c r="V354" s="58" t="s">
        <v>142</v>
      </c>
      <c r="W354" s="58" t="s">
        <v>142</v>
      </c>
      <c r="X354" s="58" t="s">
        <v>142</v>
      </c>
      <c r="Y354" s="58" t="s">
        <v>142</v>
      </c>
      <c r="Z354" s="58" t="s">
        <v>142</v>
      </c>
      <c r="AA354" s="77"/>
    </row>
    <row r="355" spans="1:27" ht="14.4" x14ac:dyDescent="0.3">
      <c r="A355" s="109">
        <v>44091</v>
      </c>
      <c r="B355" s="110" t="s">
        <v>166</v>
      </c>
      <c r="C355" s="110">
        <v>0.49027777777777776</v>
      </c>
      <c r="D355" s="58">
        <v>65.5</v>
      </c>
      <c r="E355" s="74">
        <v>111.1</v>
      </c>
      <c r="F355" s="58">
        <v>10.39</v>
      </c>
      <c r="G355" s="74">
        <v>158.4</v>
      </c>
      <c r="H355" s="58">
        <v>5.68</v>
      </c>
      <c r="I355" s="13"/>
      <c r="J355" s="111">
        <v>41.607044000000002</v>
      </c>
      <c r="K355" s="111">
        <v>-70.523539999999997</v>
      </c>
      <c r="L355" s="46">
        <v>3.4580000000000002</v>
      </c>
      <c r="M355" s="45">
        <v>0.60540000000000005</v>
      </c>
      <c r="N355" s="44">
        <v>2.2461000000000002</v>
      </c>
      <c r="O355" s="44">
        <v>1.43E-2</v>
      </c>
      <c r="P355" s="45">
        <v>1.7477</v>
      </c>
      <c r="Q355" s="46">
        <v>0.73009999999999997</v>
      </c>
      <c r="R355" s="77">
        <v>0</v>
      </c>
      <c r="S355" s="58" t="s">
        <v>142</v>
      </c>
      <c r="T355" s="58" t="s">
        <v>142</v>
      </c>
      <c r="U355" s="58" t="s">
        <v>142</v>
      </c>
      <c r="V355" s="58" t="s">
        <v>142</v>
      </c>
      <c r="W355" s="58" t="s">
        <v>142</v>
      </c>
      <c r="X355" s="58" t="s">
        <v>142</v>
      </c>
      <c r="Y355" s="58" t="s">
        <v>142</v>
      </c>
      <c r="Z355" s="58" t="s">
        <v>142</v>
      </c>
      <c r="AA355" s="77"/>
    </row>
    <row r="356" spans="1:27" ht="13.2" x14ac:dyDescent="0.25">
      <c r="A356" s="109">
        <v>44091</v>
      </c>
      <c r="B356" s="77" t="s">
        <v>158</v>
      </c>
      <c r="C356" s="77" t="s">
        <v>142</v>
      </c>
      <c r="D356" s="58" t="s">
        <v>142</v>
      </c>
      <c r="E356" s="58" t="s">
        <v>142</v>
      </c>
      <c r="F356" s="58" t="s">
        <v>142</v>
      </c>
      <c r="G356" s="58" t="s">
        <v>142</v>
      </c>
      <c r="H356" s="58" t="s">
        <v>142</v>
      </c>
      <c r="I356" s="13" t="s">
        <v>167</v>
      </c>
      <c r="J356" s="111">
        <v>41.605505999999998</v>
      </c>
      <c r="K356" s="111">
        <v>-70.522893999999994</v>
      </c>
      <c r="L356" s="58" t="s">
        <v>142</v>
      </c>
      <c r="M356" s="58" t="s">
        <v>142</v>
      </c>
      <c r="N356" s="113" t="s">
        <v>142</v>
      </c>
      <c r="O356" s="113" t="s">
        <v>142</v>
      </c>
      <c r="P356" s="58" t="s">
        <v>142</v>
      </c>
      <c r="Q356" s="58" t="s">
        <v>142</v>
      </c>
      <c r="R356" s="58" t="s">
        <v>142</v>
      </c>
      <c r="S356" s="58" t="s">
        <v>142</v>
      </c>
      <c r="T356" s="58" t="s">
        <v>142</v>
      </c>
      <c r="U356" s="58" t="s">
        <v>142</v>
      </c>
      <c r="V356" s="58" t="s">
        <v>142</v>
      </c>
      <c r="W356" s="58" t="s">
        <v>142</v>
      </c>
      <c r="X356" s="58" t="s">
        <v>142</v>
      </c>
      <c r="Y356" s="58" t="s">
        <v>142</v>
      </c>
      <c r="Z356" s="58" t="s">
        <v>142</v>
      </c>
      <c r="AA356" s="77"/>
    </row>
    <row r="357" spans="1:27" ht="14.4" x14ac:dyDescent="0.3">
      <c r="A357" s="109">
        <v>44091</v>
      </c>
      <c r="B357" s="110" t="s">
        <v>159</v>
      </c>
      <c r="C357" s="110">
        <v>0.49791666666666667</v>
      </c>
      <c r="D357" s="58">
        <v>66</v>
      </c>
      <c r="E357" s="74">
        <v>102.3</v>
      </c>
      <c r="F357" s="58">
        <v>9.51</v>
      </c>
      <c r="G357" s="74">
        <v>177.7</v>
      </c>
      <c r="H357" s="58">
        <v>6.08</v>
      </c>
      <c r="I357" s="13"/>
      <c r="J357" s="111">
        <v>41.605535000000003</v>
      </c>
      <c r="K357" s="111">
        <v>-70.522666000000001</v>
      </c>
      <c r="L357" s="46">
        <v>1.9119999999999999</v>
      </c>
      <c r="M357" s="45">
        <v>1.851</v>
      </c>
      <c r="N357" s="44">
        <v>1.7158</v>
      </c>
      <c r="O357" s="44">
        <v>3.3599999999999998E-2</v>
      </c>
      <c r="P357" s="45">
        <v>1.6331</v>
      </c>
      <c r="Q357" s="46">
        <v>1.2695000000000001</v>
      </c>
      <c r="R357" s="58">
        <f t="shared" ref="R357:R358" si="34">M357-(N357+O357)</f>
        <v>0.10159999999999991</v>
      </c>
      <c r="S357" s="58" t="s">
        <v>142</v>
      </c>
      <c r="T357" s="58" t="s">
        <v>142</v>
      </c>
      <c r="U357" s="58" t="s">
        <v>142</v>
      </c>
      <c r="V357" s="58" t="s">
        <v>142</v>
      </c>
      <c r="W357" s="58" t="s">
        <v>142</v>
      </c>
      <c r="X357" s="58" t="s">
        <v>142</v>
      </c>
      <c r="Y357" s="58" t="s">
        <v>142</v>
      </c>
      <c r="Z357" s="58" t="s">
        <v>142</v>
      </c>
      <c r="AA357" s="77"/>
    </row>
    <row r="358" spans="1:27" ht="14.4" x14ac:dyDescent="0.3">
      <c r="A358" s="109">
        <v>44091</v>
      </c>
      <c r="B358" s="110" t="s">
        <v>160</v>
      </c>
      <c r="C358" s="110">
        <v>0.50069444444444444</v>
      </c>
      <c r="D358" s="58">
        <v>66.599999999999994</v>
      </c>
      <c r="E358" s="74">
        <v>97.4</v>
      </c>
      <c r="F358" s="58">
        <v>8.99</v>
      </c>
      <c r="G358" s="74">
        <v>181.9</v>
      </c>
      <c r="H358" s="58">
        <v>5.86</v>
      </c>
      <c r="I358" s="13"/>
      <c r="J358" s="111">
        <v>41.604920999999997</v>
      </c>
      <c r="K358" s="111">
        <v>-70.523065000000003</v>
      </c>
      <c r="L358" s="46">
        <v>1.454</v>
      </c>
      <c r="M358" s="45">
        <v>2.27</v>
      </c>
      <c r="N358" s="44">
        <v>1.5344</v>
      </c>
      <c r="O358" s="44">
        <v>3.7600000000000001E-2</v>
      </c>
      <c r="P358" s="45">
        <v>1.5546</v>
      </c>
      <c r="Q358" s="46">
        <v>1.7353000000000001</v>
      </c>
      <c r="R358" s="58">
        <f t="shared" si="34"/>
        <v>0.69799999999999995</v>
      </c>
      <c r="S358" s="58" t="s">
        <v>142</v>
      </c>
      <c r="T358" s="58" t="s">
        <v>142</v>
      </c>
      <c r="U358" s="58" t="s">
        <v>142</v>
      </c>
      <c r="V358" s="58" t="s">
        <v>142</v>
      </c>
      <c r="W358" s="58" t="s">
        <v>142</v>
      </c>
      <c r="X358" s="58" t="s">
        <v>142</v>
      </c>
      <c r="Y358" s="58" t="s">
        <v>142</v>
      </c>
      <c r="Z358" s="58" t="s">
        <v>142</v>
      </c>
      <c r="AA358" s="77"/>
    </row>
    <row r="359" spans="1:27" ht="14.4" x14ac:dyDescent="0.3">
      <c r="A359" s="109">
        <v>44091</v>
      </c>
      <c r="B359" s="110" t="s">
        <v>161</v>
      </c>
      <c r="C359" s="110">
        <v>0.51249999999999996</v>
      </c>
      <c r="D359" s="58">
        <v>58.9</v>
      </c>
      <c r="E359" s="74">
        <v>79.5</v>
      </c>
      <c r="F359" s="58">
        <v>8.02</v>
      </c>
      <c r="G359" s="74">
        <v>146.19999999999999</v>
      </c>
      <c r="H359" s="58">
        <v>5.78</v>
      </c>
      <c r="I359" s="13"/>
      <c r="J359" s="111">
        <v>41.600113999999998</v>
      </c>
      <c r="K359" s="111">
        <v>-70.525084000000007</v>
      </c>
      <c r="L359" s="46">
        <v>1.57</v>
      </c>
      <c r="M359" s="45">
        <v>1.9079999999999999</v>
      </c>
      <c r="N359" s="44">
        <v>2.0455999999999999</v>
      </c>
      <c r="O359" s="44">
        <v>1.9199999999999998E-2</v>
      </c>
      <c r="P359" s="45">
        <v>1.2208000000000001</v>
      </c>
      <c r="Q359" s="46">
        <v>0.68010000000000004</v>
      </c>
      <c r="R359" s="77">
        <v>0</v>
      </c>
      <c r="S359" s="58" t="s">
        <v>142</v>
      </c>
      <c r="T359" s="58" t="s">
        <v>142</v>
      </c>
      <c r="U359" s="58" t="s">
        <v>142</v>
      </c>
      <c r="V359" s="58" t="s">
        <v>142</v>
      </c>
      <c r="W359" s="58" t="s">
        <v>142</v>
      </c>
      <c r="X359" s="58" t="s">
        <v>142</v>
      </c>
      <c r="Y359" s="58" t="s">
        <v>142</v>
      </c>
      <c r="Z359" s="58" t="s">
        <v>142</v>
      </c>
      <c r="AA359" s="77"/>
    </row>
    <row r="360" spans="1:27" ht="14.4" x14ac:dyDescent="0.3">
      <c r="A360" s="109">
        <v>44091</v>
      </c>
      <c r="B360" s="110" t="s">
        <v>162</v>
      </c>
      <c r="C360" s="110">
        <v>0.51944444444444449</v>
      </c>
      <c r="D360" s="58">
        <v>62.4</v>
      </c>
      <c r="E360" s="74">
        <v>83.5</v>
      </c>
      <c r="F360" s="58">
        <v>8.09</v>
      </c>
      <c r="G360" s="74">
        <v>137.19999999999999</v>
      </c>
      <c r="H360" s="58">
        <v>5.68</v>
      </c>
      <c r="I360" s="13"/>
      <c r="J360" s="111">
        <v>41.597726999999999</v>
      </c>
      <c r="K360" s="111">
        <v>-70.525019</v>
      </c>
      <c r="L360" s="46">
        <v>1.452</v>
      </c>
      <c r="M360" s="45">
        <v>1.8049999999999999</v>
      </c>
      <c r="N360" s="44">
        <v>1.7695000000000001</v>
      </c>
      <c r="O360" s="44">
        <v>4.02E-2</v>
      </c>
      <c r="P360" s="45">
        <v>1.4368000000000001</v>
      </c>
      <c r="Q360" s="46">
        <v>1.1867000000000001</v>
      </c>
      <c r="R360" s="77">
        <v>0</v>
      </c>
      <c r="S360" s="58" t="s">
        <v>142</v>
      </c>
      <c r="T360" s="58" t="s">
        <v>142</v>
      </c>
      <c r="U360" s="58" t="s">
        <v>142</v>
      </c>
      <c r="V360" s="58" t="s">
        <v>142</v>
      </c>
      <c r="W360" s="58" t="s">
        <v>142</v>
      </c>
      <c r="X360" s="58" t="s">
        <v>142</v>
      </c>
      <c r="Y360" s="58" t="s">
        <v>142</v>
      </c>
      <c r="Z360" s="58" t="s">
        <v>142</v>
      </c>
      <c r="AA360" s="77"/>
    </row>
    <row r="361" spans="1:27" ht="14.4" x14ac:dyDescent="0.3">
      <c r="A361" s="109">
        <v>44091</v>
      </c>
      <c r="B361" s="110" t="s">
        <v>163</v>
      </c>
      <c r="C361" s="110">
        <v>0.52708333333333335</v>
      </c>
      <c r="D361" s="58">
        <v>60.4</v>
      </c>
      <c r="E361" s="74">
        <v>79.2</v>
      </c>
      <c r="F361" s="58">
        <v>7.85</v>
      </c>
      <c r="G361" s="74">
        <v>133.6</v>
      </c>
      <c r="H361" s="58">
        <v>5.84</v>
      </c>
      <c r="I361" s="13"/>
      <c r="J361" s="111">
        <v>41.596144000000002</v>
      </c>
      <c r="K361" s="111">
        <v>-70.525194999999997</v>
      </c>
      <c r="L361" s="46">
        <v>1.9770000000000001</v>
      </c>
      <c r="M361" s="45">
        <v>1.4930000000000001</v>
      </c>
      <c r="N361" s="44">
        <v>1.7592000000000001</v>
      </c>
      <c r="O361" s="44">
        <v>3.4200000000000001E-2</v>
      </c>
      <c r="P361" s="45">
        <v>1.4597</v>
      </c>
      <c r="Q361" s="46">
        <v>1.4054</v>
      </c>
      <c r="R361" s="77">
        <v>0</v>
      </c>
      <c r="S361" s="58" t="s">
        <v>142</v>
      </c>
      <c r="T361" s="58" t="s">
        <v>142</v>
      </c>
      <c r="U361" s="58" t="s">
        <v>142</v>
      </c>
      <c r="V361" s="58" t="s">
        <v>142</v>
      </c>
      <c r="W361" s="58" t="s">
        <v>142</v>
      </c>
      <c r="X361" s="58" t="s">
        <v>142</v>
      </c>
      <c r="Y361" s="58" t="s">
        <v>142</v>
      </c>
      <c r="Z361" s="58" t="s">
        <v>142</v>
      </c>
      <c r="AA361" s="77"/>
    </row>
    <row r="362" spans="1:27" ht="14.4" x14ac:dyDescent="0.3">
      <c r="A362" s="109">
        <v>44091</v>
      </c>
      <c r="B362" s="110" t="s">
        <v>164</v>
      </c>
      <c r="C362" s="110">
        <v>0.53402777777777777</v>
      </c>
      <c r="D362" s="58">
        <v>64.400000000000006</v>
      </c>
      <c r="E362" s="74">
        <v>88.9</v>
      </c>
      <c r="F362" s="58">
        <v>8.41</v>
      </c>
      <c r="G362" s="74">
        <v>138.4</v>
      </c>
      <c r="H362" s="58">
        <v>6.21</v>
      </c>
      <c r="I362" s="13"/>
      <c r="J362" s="111">
        <v>41.591911000000003</v>
      </c>
      <c r="K362" s="111">
        <v>-70.524642</v>
      </c>
      <c r="L362" s="46">
        <v>1.6579999999999999</v>
      </c>
      <c r="M362" s="45">
        <v>0.95879999999999999</v>
      </c>
      <c r="N362" s="44">
        <v>1.4018999999999999</v>
      </c>
      <c r="O362" s="44">
        <v>5.0299999999999997E-2</v>
      </c>
      <c r="P362" s="45">
        <v>2.2450999999999999</v>
      </c>
      <c r="Q362" s="46">
        <v>1.7532000000000001</v>
      </c>
      <c r="R362" s="77">
        <v>0</v>
      </c>
      <c r="S362" s="58" t="s">
        <v>142</v>
      </c>
      <c r="T362" s="58" t="s">
        <v>142</v>
      </c>
      <c r="U362" s="58" t="s">
        <v>142</v>
      </c>
      <c r="V362" s="58" t="s">
        <v>142</v>
      </c>
      <c r="W362" s="58" t="s">
        <v>142</v>
      </c>
      <c r="X362" s="58" t="s">
        <v>142</v>
      </c>
      <c r="Y362" s="58" t="s">
        <v>142</v>
      </c>
      <c r="Z362" s="58" t="s">
        <v>142</v>
      </c>
      <c r="AA362" s="77"/>
    </row>
    <row r="363" spans="1:27" ht="14.4" x14ac:dyDescent="0.3">
      <c r="A363" s="109">
        <v>44091</v>
      </c>
      <c r="B363" s="110" t="s">
        <v>165</v>
      </c>
      <c r="C363" s="110">
        <v>0.54305555555555551</v>
      </c>
      <c r="D363" s="58">
        <v>57.8</v>
      </c>
      <c r="E363" s="74">
        <v>73.400000000000006</v>
      </c>
      <c r="F363" s="58">
        <v>7.51</v>
      </c>
      <c r="G363" s="74">
        <v>117.5</v>
      </c>
      <c r="H363" s="58">
        <v>6.52</v>
      </c>
      <c r="I363" s="13"/>
      <c r="J363" s="111">
        <v>41.589210000000001</v>
      </c>
      <c r="K363" s="111">
        <v>-70.525225000000006</v>
      </c>
      <c r="L363" s="46">
        <v>1.6990000000000001</v>
      </c>
      <c r="M363" s="45">
        <v>2.4670000000000001</v>
      </c>
      <c r="N363" s="44">
        <v>0.8952</v>
      </c>
      <c r="O363" s="44">
        <v>3.6499999999999998E-2</v>
      </c>
      <c r="P363" s="45">
        <v>13.8003</v>
      </c>
      <c r="Q363" s="46">
        <v>4.0827</v>
      </c>
      <c r="R363" s="58">
        <f>M363-(N363+O363)</f>
        <v>1.5353000000000001</v>
      </c>
      <c r="S363" s="58" t="s">
        <v>142</v>
      </c>
      <c r="T363" s="58" t="s">
        <v>142</v>
      </c>
      <c r="U363" s="58" t="s">
        <v>142</v>
      </c>
      <c r="V363" s="58" t="s">
        <v>142</v>
      </c>
      <c r="W363" s="58" t="s">
        <v>142</v>
      </c>
      <c r="X363" s="58" t="s">
        <v>142</v>
      </c>
      <c r="Y363" s="58" t="s">
        <v>142</v>
      </c>
      <c r="Z363" s="58" t="s">
        <v>142</v>
      </c>
      <c r="AA363" s="77"/>
    </row>
    <row r="364" spans="1:27" ht="13.2" x14ac:dyDescent="0.25">
      <c r="A364" s="109">
        <v>44105</v>
      </c>
      <c r="B364" s="77" t="s">
        <v>157</v>
      </c>
      <c r="C364" s="77" t="s">
        <v>142</v>
      </c>
      <c r="D364" s="58" t="s">
        <v>142</v>
      </c>
      <c r="E364" s="58" t="s">
        <v>142</v>
      </c>
      <c r="F364" s="58" t="s">
        <v>142</v>
      </c>
      <c r="G364" s="58" t="s">
        <v>142</v>
      </c>
      <c r="H364" s="58" t="s">
        <v>142</v>
      </c>
      <c r="I364" s="13" t="s">
        <v>168</v>
      </c>
      <c r="J364" s="111">
        <v>41.607222</v>
      </c>
      <c r="K364" s="111">
        <v>-70.522751999999997</v>
      </c>
      <c r="L364" s="58" t="s">
        <v>142</v>
      </c>
      <c r="M364" s="58" t="s">
        <v>142</v>
      </c>
      <c r="N364" s="113" t="s">
        <v>142</v>
      </c>
      <c r="O364" s="113" t="s">
        <v>142</v>
      </c>
      <c r="P364" s="58" t="s">
        <v>142</v>
      </c>
      <c r="Q364" s="58" t="s">
        <v>142</v>
      </c>
      <c r="R364" s="58" t="s">
        <v>142</v>
      </c>
      <c r="S364" s="58" t="s">
        <v>142</v>
      </c>
      <c r="T364" s="58" t="s">
        <v>142</v>
      </c>
      <c r="U364" s="58" t="s">
        <v>142</v>
      </c>
      <c r="V364" s="58" t="s">
        <v>142</v>
      </c>
      <c r="W364" s="58" t="s">
        <v>142</v>
      </c>
      <c r="X364" s="58" t="s">
        <v>142</v>
      </c>
      <c r="Y364" s="58" t="s">
        <v>142</v>
      </c>
      <c r="Z364" s="58" t="s">
        <v>142</v>
      </c>
      <c r="AA364" s="77"/>
    </row>
    <row r="365" spans="1:27" ht="14.4" x14ac:dyDescent="0.3">
      <c r="A365" s="109">
        <v>44105</v>
      </c>
      <c r="B365" s="110" t="s">
        <v>166</v>
      </c>
      <c r="C365" s="110">
        <v>0.40486111111111112</v>
      </c>
      <c r="D365" s="58">
        <v>64.099999999999994</v>
      </c>
      <c r="E365" s="74">
        <v>105.9</v>
      </c>
      <c r="F365" s="58">
        <v>10.050000000000001</v>
      </c>
      <c r="G365" s="74">
        <v>161.30000000000001</v>
      </c>
      <c r="H365" s="58">
        <v>4.96</v>
      </c>
      <c r="I365" s="13"/>
      <c r="J365" s="111">
        <v>41.607044000000002</v>
      </c>
      <c r="K365" s="111">
        <v>-70.523539999999997</v>
      </c>
      <c r="L365" s="46">
        <v>1.4359999999999999</v>
      </c>
      <c r="M365" s="45">
        <v>2.3370000000000002</v>
      </c>
      <c r="N365" s="44">
        <v>2.3873000000000002</v>
      </c>
      <c r="O365" s="44">
        <v>2.1000000000000001E-2</v>
      </c>
      <c r="P365" s="45">
        <v>1.3065</v>
      </c>
      <c r="Q365" s="46">
        <v>0.56159999999999999</v>
      </c>
      <c r="R365" s="77">
        <v>0</v>
      </c>
      <c r="S365" s="58" t="s">
        <v>142</v>
      </c>
      <c r="T365" s="58" t="s">
        <v>142</v>
      </c>
      <c r="U365" s="58" t="s">
        <v>142</v>
      </c>
      <c r="V365" s="58" t="s">
        <v>142</v>
      </c>
      <c r="W365" s="58" t="s">
        <v>142</v>
      </c>
      <c r="X365" s="58" t="s">
        <v>142</v>
      </c>
      <c r="Y365" s="58" t="s">
        <v>142</v>
      </c>
      <c r="Z365" s="58" t="s">
        <v>142</v>
      </c>
      <c r="AA365" s="77"/>
    </row>
    <row r="366" spans="1:27" ht="13.2" x14ac:dyDescent="0.25">
      <c r="A366" s="109">
        <v>44105</v>
      </c>
      <c r="B366" s="77" t="s">
        <v>158</v>
      </c>
      <c r="C366" s="77" t="s">
        <v>142</v>
      </c>
      <c r="D366" s="58" t="s">
        <v>142</v>
      </c>
      <c r="E366" s="58" t="s">
        <v>142</v>
      </c>
      <c r="F366" s="58" t="s">
        <v>142</v>
      </c>
      <c r="G366" s="58" t="s">
        <v>142</v>
      </c>
      <c r="H366" s="58" t="s">
        <v>142</v>
      </c>
      <c r="I366" s="13" t="s">
        <v>169</v>
      </c>
      <c r="J366" s="111">
        <v>41.605505999999998</v>
      </c>
      <c r="K366" s="111">
        <v>-70.522893999999994</v>
      </c>
      <c r="L366" s="58" t="s">
        <v>142</v>
      </c>
      <c r="M366" s="58" t="s">
        <v>142</v>
      </c>
      <c r="N366" s="113" t="s">
        <v>142</v>
      </c>
      <c r="O366" s="113" t="s">
        <v>142</v>
      </c>
      <c r="P366" s="58" t="s">
        <v>142</v>
      </c>
      <c r="Q366" s="58" t="s">
        <v>142</v>
      </c>
      <c r="R366" s="58" t="s">
        <v>142</v>
      </c>
      <c r="S366" s="58" t="s">
        <v>142</v>
      </c>
      <c r="T366" s="58" t="s">
        <v>142</v>
      </c>
      <c r="U366" s="58" t="s">
        <v>142</v>
      </c>
      <c r="V366" s="58" t="s">
        <v>142</v>
      </c>
      <c r="W366" s="58" t="s">
        <v>142</v>
      </c>
      <c r="X366" s="58" t="s">
        <v>142</v>
      </c>
      <c r="Y366" s="58" t="s">
        <v>142</v>
      </c>
      <c r="Z366" s="58" t="s">
        <v>142</v>
      </c>
      <c r="AA366" s="77"/>
    </row>
    <row r="367" spans="1:27" ht="13.2" x14ac:dyDescent="0.25">
      <c r="A367" s="109">
        <v>44105</v>
      </c>
      <c r="B367" s="77" t="s">
        <v>159</v>
      </c>
      <c r="C367" s="77" t="s">
        <v>142</v>
      </c>
      <c r="D367" s="58" t="s">
        <v>142</v>
      </c>
      <c r="E367" s="58" t="s">
        <v>142</v>
      </c>
      <c r="F367" s="58" t="s">
        <v>142</v>
      </c>
      <c r="G367" s="58" t="s">
        <v>142</v>
      </c>
      <c r="H367" s="58" t="s">
        <v>142</v>
      </c>
      <c r="I367" s="13" t="s">
        <v>169</v>
      </c>
      <c r="J367" s="111">
        <v>41.605535000000003</v>
      </c>
      <c r="K367" s="111">
        <v>-70.522666000000001</v>
      </c>
      <c r="L367" s="58" t="s">
        <v>142</v>
      </c>
      <c r="M367" s="58" t="s">
        <v>142</v>
      </c>
      <c r="N367" s="113" t="s">
        <v>142</v>
      </c>
      <c r="O367" s="113" t="s">
        <v>142</v>
      </c>
      <c r="P367" s="58" t="s">
        <v>142</v>
      </c>
      <c r="Q367" s="58" t="s">
        <v>142</v>
      </c>
      <c r="R367" s="58" t="s">
        <v>142</v>
      </c>
      <c r="S367" s="58" t="s">
        <v>142</v>
      </c>
      <c r="T367" s="58" t="s">
        <v>142</v>
      </c>
      <c r="U367" s="58" t="s">
        <v>142</v>
      </c>
      <c r="V367" s="58" t="s">
        <v>142</v>
      </c>
      <c r="W367" s="58" t="s">
        <v>142</v>
      </c>
      <c r="X367" s="58" t="s">
        <v>142</v>
      </c>
      <c r="Y367" s="58" t="s">
        <v>142</v>
      </c>
      <c r="Z367" s="58" t="s">
        <v>142</v>
      </c>
      <c r="AA367" s="77"/>
    </row>
    <row r="368" spans="1:27" ht="13.2" x14ac:dyDescent="0.25">
      <c r="A368" s="109">
        <v>44105</v>
      </c>
      <c r="B368" s="77" t="s">
        <v>160</v>
      </c>
      <c r="C368" s="77" t="s">
        <v>142</v>
      </c>
      <c r="D368" s="58" t="s">
        <v>142</v>
      </c>
      <c r="E368" s="58" t="s">
        <v>142</v>
      </c>
      <c r="F368" s="58" t="s">
        <v>142</v>
      </c>
      <c r="G368" s="58" t="s">
        <v>142</v>
      </c>
      <c r="H368" s="58" t="s">
        <v>142</v>
      </c>
      <c r="I368" s="13" t="s">
        <v>169</v>
      </c>
      <c r="J368" s="111">
        <v>41.604920999999997</v>
      </c>
      <c r="K368" s="111">
        <v>-70.523065000000003</v>
      </c>
      <c r="L368" s="58" t="s">
        <v>142</v>
      </c>
      <c r="M368" s="58" t="s">
        <v>142</v>
      </c>
      <c r="N368" s="113" t="s">
        <v>142</v>
      </c>
      <c r="O368" s="113" t="s">
        <v>142</v>
      </c>
      <c r="P368" s="58" t="s">
        <v>142</v>
      </c>
      <c r="Q368" s="58" t="s">
        <v>142</v>
      </c>
      <c r="R368" s="58" t="s">
        <v>142</v>
      </c>
      <c r="S368" s="58" t="s">
        <v>142</v>
      </c>
      <c r="T368" s="58" t="s">
        <v>142</v>
      </c>
      <c r="U368" s="58" t="s">
        <v>142</v>
      </c>
      <c r="V368" s="58" t="s">
        <v>142</v>
      </c>
      <c r="W368" s="58" t="s">
        <v>142</v>
      </c>
      <c r="X368" s="58" t="s">
        <v>142</v>
      </c>
      <c r="Y368" s="58" t="s">
        <v>142</v>
      </c>
      <c r="Z368" s="58" t="s">
        <v>142</v>
      </c>
      <c r="AA368" s="77"/>
    </row>
    <row r="369" spans="1:27" ht="14.4" x14ac:dyDescent="0.3">
      <c r="A369" s="109">
        <v>44105</v>
      </c>
      <c r="B369" s="110" t="s">
        <v>161</v>
      </c>
      <c r="C369" s="110">
        <v>0.42361111110949423</v>
      </c>
      <c r="D369" s="58">
        <v>57.4</v>
      </c>
      <c r="E369" s="74">
        <v>76.2</v>
      </c>
      <c r="F369" s="58">
        <v>7.84</v>
      </c>
      <c r="G369" s="74">
        <v>142.5</v>
      </c>
      <c r="H369" s="58">
        <v>4.42</v>
      </c>
      <c r="I369" s="13"/>
      <c r="J369" s="111">
        <v>41.600113999999998</v>
      </c>
      <c r="K369" s="111">
        <v>-70.525084000000007</v>
      </c>
      <c r="L369" s="46">
        <v>2.3759999999999999</v>
      </c>
      <c r="M369" s="45">
        <v>2.165</v>
      </c>
      <c r="N369" s="44">
        <v>1.8742000000000001</v>
      </c>
      <c r="O369" s="44">
        <v>2.9399999999999999E-2</v>
      </c>
      <c r="P369" s="45">
        <v>1.202</v>
      </c>
      <c r="Q369" s="46">
        <v>0.52710000000000001</v>
      </c>
      <c r="R369" s="58">
        <f>M369-(N369+O369)</f>
        <v>0.26139999999999985</v>
      </c>
      <c r="S369" s="58" t="s">
        <v>142</v>
      </c>
      <c r="T369" s="58" t="s">
        <v>142</v>
      </c>
      <c r="U369" s="58" t="s">
        <v>142</v>
      </c>
      <c r="V369" s="58" t="s">
        <v>142</v>
      </c>
      <c r="W369" s="58" t="s">
        <v>142</v>
      </c>
      <c r="X369" s="58" t="s">
        <v>142</v>
      </c>
      <c r="Y369" s="58" t="s">
        <v>142</v>
      </c>
      <c r="Z369" s="58" t="s">
        <v>142</v>
      </c>
      <c r="AA369" s="77"/>
    </row>
    <row r="370" spans="1:27" ht="13.2" x14ac:dyDescent="0.25">
      <c r="A370" s="109">
        <v>44105</v>
      </c>
      <c r="B370" s="77" t="s">
        <v>162</v>
      </c>
      <c r="C370" s="77" t="s">
        <v>142</v>
      </c>
      <c r="D370" s="58" t="s">
        <v>142</v>
      </c>
      <c r="E370" s="58" t="s">
        <v>142</v>
      </c>
      <c r="F370" s="58" t="s">
        <v>142</v>
      </c>
      <c r="G370" s="58" t="s">
        <v>142</v>
      </c>
      <c r="H370" s="58" t="s">
        <v>142</v>
      </c>
      <c r="I370" s="13" t="s">
        <v>169</v>
      </c>
      <c r="J370" s="111">
        <v>41.597726999999999</v>
      </c>
      <c r="K370" s="111">
        <v>-70.525019</v>
      </c>
      <c r="L370" s="58" t="s">
        <v>142</v>
      </c>
      <c r="M370" s="58" t="s">
        <v>142</v>
      </c>
      <c r="N370" s="113" t="s">
        <v>142</v>
      </c>
      <c r="O370" s="113" t="s">
        <v>142</v>
      </c>
      <c r="P370" s="58" t="s">
        <v>142</v>
      </c>
      <c r="Q370" s="58" t="s">
        <v>142</v>
      </c>
      <c r="R370" s="58" t="s">
        <v>142</v>
      </c>
      <c r="S370" s="58" t="s">
        <v>142</v>
      </c>
      <c r="T370" s="58" t="s">
        <v>142</v>
      </c>
      <c r="U370" s="58" t="s">
        <v>142</v>
      </c>
      <c r="V370" s="58" t="s">
        <v>142</v>
      </c>
      <c r="W370" s="58" t="s">
        <v>142</v>
      </c>
      <c r="X370" s="58" t="s">
        <v>142</v>
      </c>
      <c r="Y370" s="58" t="s">
        <v>142</v>
      </c>
      <c r="Z370" s="58" t="s">
        <v>142</v>
      </c>
      <c r="AA370" s="77"/>
    </row>
    <row r="371" spans="1:27" ht="14.4" x14ac:dyDescent="0.3">
      <c r="A371" s="109">
        <v>44105</v>
      </c>
      <c r="B371" s="110" t="s">
        <v>163</v>
      </c>
      <c r="C371" s="110">
        <v>0.44236111111240461</v>
      </c>
      <c r="D371" s="58">
        <v>57.2</v>
      </c>
      <c r="E371" s="74">
        <v>76.5</v>
      </c>
      <c r="F371" s="58">
        <v>7.88</v>
      </c>
      <c r="G371" s="74">
        <v>136.5</v>
      </c>
      <c r="H371" s="58">
        <v>4.84</v>
      </c>
      <c r="I371" s="13"/>
      <c r="J371" s="111">
        <v>41.596144000000002</v>
      </c>
      <c r="K371" s="111">
        <v>-70.525194999999997</v>
      </c>
      <c r="L371" s="46">
        <v>1.4510000000000001</v>
      </c>
      <c r="M371" s="45">
        <v>2.5219999999999998</v>
      </c>
      <c r="N371" s="44">
        <v>2.2328999999999999</v>
      </c>
      <c r="O371" s="44">
        <v>5.3800000000000001E-2</v>
      </c>
      <c r="P371" s="45">
        <v>1.0330999999999999</v>
      </c>
      <c r="Q371" s="46">
        <v>0.20169999999999999</v>
      </c>
      <c r="R371" s="58">
        <f t="shared" ref="R371:R373" si="35">M371-(N371+O371)</f>
        <v>0.23530000000000006</v>
      </c>
      <c r="S371" s="58" t="s">
        <v>142</v>
      </c>
      <c r="T371" s="58" t="s">
        <v>142</v>
      </c>
      <c r="U371" s="58" t="s">
        <v>142</v>
      </c>
      <c r="V371" s="58" t="s">
        <v>142</v>
      </c>
      <c r="W371" s="58" t="s">
        <v>142</v>
      </c>
      <c r="X371" s="58" t="s">
        <v>142</v>
      </c>
      <c r="Y371" s="58" t="s">
        <v>142</v>
      </c>
      <c r="Z371" s="58" t="s">
        <v>142</v>
      </c>
      <c r="AA371" s="77"/>
    </row>
    <row r="372" spans="1:27" ht="14.4" x14ac:dyDescent="0.3">
      <c r="A372" s="109">
        <v>44105</v>
      </c>
      <c r="B372" s="110" t="s">
        <v>164</v>
      </c>
      <c r="C372" s="110">
        <v>0.45486111110949423</v>
      </c>
      <c r="D372" s="58">
        <v>61.1</v>
      </c>
      <c r="E372" s="74">
        <v>78.400000000000006</v>
      </c>
      <c r="F372" s="58">
        <v>7.71</v>
      </c>
      <c r="G372" s="74">
        <v>136.80000000000001</v>
      </c>
      <c r="H372" s="58">
        <v>4.9800000000000004</v>
      </c>
      <c r="I372" s="13"/>
      <c r="J372" s="111">
        <v>41.591911000000003</v>
      </c>
      <c r="K372" s="111">
        <v>-70.524642</v>
      </c>
      <c r="L372" s="46">
        <v>1.9510000000000001</v>
      </c>
      <c r="M372" s="45">
        <v>1.9239999999999999</v>
      </c>
      <c r="N372" s="44">
        <v>1.726</v>
      </c>
      <c r="O372" s="44">
        <v>5.8400000000000001E-2</v>
      </c>
      <c r="P372" s="45">
        <v>1.3649</v>
      </c>
      <c r="Q372" s="46">
        <v>0.69020000000000004</v>
      </c>
      <c r="R372" s="58">
        <f t="shared" si="35"/>
        <v>0.13959999999999995</v>
      </c>
      <c r="S372" s="58" t="s">
        <v>142</v>
      </c>
      <c r="T372" s="58" t="s">
        <v>142</v>
      </c>
      <c r="U372" s="58" t="s">
        <v>142</v>
      </c>
      <c r="V372" s="58" t="s">
        <v>142</v>
      </c>
      <c r="W372" s="58" t="s">
        <v>142</v>
      </c>
      <c r="X372" s="58" t="s">
        <v>142</v>
      </c>
      <c r="Y372" s="58" t="s">
        <v>142</v>
      </c>
      <c r="Z372" s="58" t="s">
        <v>142</v>
      </c>
      <c r="AA372" s="77"/>
    </row>
    <row r="373" spans="1:27" ht="14.4" x14ac:dyDescent="0.3">
      <c r="A373" s="109">
        <v>44105</v>
      </c>
      <c r="B373" s="110" t="s">
        <v>165</v>
      </c>
      <c r="C373" s="110">
        <v>0.46458333333430346</v>
      </c>
      <c r="D373" s="58">
        <v>56.9</v>
      </c>
      <c r="E373" s="74">
        <v>72.2</v>
      </c>
      <c r="F373" s="58">
        <v>7.46</v>
      </c>
      <c r="G373" s="74">
        <v>118.4</v>
      </c>
      <c r="H373" s="58">
        <v>5.39</v>
      </c>
      <c r="I373" s="13"/>
      <c r="J373" s="111">
        <v>41.589210000000001</v>
      </c>
      <c r="K373" s="111">
        <v>-70.525225000000006</v>
      </c>
      <c r="L373" s="46">
        <v>1.5940000000000001</v>
      </c>
      <c r="M373" s="45">
        <v>1.1279999999999999</v>
      </c>
      <c r="N373" s="44">
        <v>1.0348999999999999</v>
      </c>
      <c r="O373" s="44">
        <v>3.8600000000000002E-2</v>
      </c>
      <c r="P373" s="45">
        <v>13.1905</v>
      </c>
      <c r="Q373" s="46">
        <v>2.1696</v>
      </c>
      <c r="R373" s="58">
        <f t="shared" si="35"/>
        <v>5.4499999999999993E-2</v>
      </c>
      <c r="S373" s="58" t="s">
        <v>142</v>
      </c>
      <c r="T373" s="58" t="s">
        <v>142</v>
      </c>
      <c r="U373" s="58" t="s">
        <v>142</v>
      </c>
      <c r="V373" s="58" t="s">
        <v>142</v>
      </c>
      <c r="W373" s="58" t="s">
        <v>142</v>
      </c>
      <c r="X373" s="58" t="s">
        <v>142</v>
      </c>
      <c r="Y373" s="58" t="s">
        <v>142</v>
      </c>
      <c r="Z373" s="58" t="s">
        <v>142</v>
      </c>
      <c r="AA373" s="77"/>
    </row>
    <row r="374" spans="1:27" ht="13.2" x14ac:dyDescent="0.25">
      <c r="A374" s="109">
        <v>44119</v>
      </c>
      <c r="B374" s="77" t="s">
        <v>157</v>
      </c>
      <c r="C374" s="77" t="s">
        <v>142</v>
      </c>
      <c r="D374" s="58" t="s">
        <v>142</v>
      </c>
      <c r="E374" s="58" t="s">
        <v>142</v>
      </c>
      <c r="F374" s="58" t="s">
        <v>142</v>
      </c>
      <c r="G374" s="58" t="s">
        <v>142</v>
      </c>
      <c r="H374" s="58" t="s">
        <v>142</v>
      </c>
      <c r="I374" s="13" t="s">
        <v>168</v>
      </c>
      <c r="J374" s="111">
        <v>41.607222</v>
      </c>
      <c r="K374" s="111">
        <v>-70.522751999999997</v>
      </c>
      <c r="L374" s="58" t="s">
        <v>142</v>
      </c>
      <c r="M374" s="58" t="s">
        <v>142</v>
      </c>
      <c r="N374" s="113" t="s">
        <v>142</v>
      </c>
      <c r="O374" s="113" t="s">
        <v>142</v>
      </c>
      <c r="P374" s="58" t="s">
        <v>142</v>
      </c>
      <c r="Q374" s="58" t="s">
        <v>142</v>
      </c>
      <c r="R374" s="58" t="s">
        <v>142</v>
      </c>
      <c r="S374" s="58" t="s">
        <v>142</v>
      </c>
      <c r="T374" s="58" t="s">
        <v>142</v>
      </c>
      <c r="U374" s="58" t="s">
        <v>142</v>
      </c>
      <c r="V374" s="58" t="s">
        <v>142</v>
      </c>
      <c r="W374" s="58" t="s">
        <v>142</v>
      </c>
      <c r="X374" s="58" t="s">
        <v>142</v>
      </c>
      <c r="Y374" s="58" t="s">
        <v>142</v>
      </c>
      <c r="Z374" s="58" t="s">
        <v>142</v>
      </c>
      <c r="AA374" s="77"/>
    </row>
    <row r="375" spans="1:27" ht="13.2" x14ac:dyDescent="0.25">
      <c r="A375" s="109">
        <v>44119</v>
      </c>
      <c r="B375" s="77" t="s">
        <v>166</v>
      </c>
      <c r="C375" s="77" t="s">
        <v>142</v>
      </c>
      <c r="D375" s="58" t="s">
        <v>142</v>
      </c>
      <c r="E375" s="58" t="s">
        <v>142</v>
      </c>
      <c r="F375" s="58" t="s">
        <v>142</v>
      </c>
      <c r="G375" s="58" t="s">
        <v>142</v>
      </c>
      <c r="H375" s="58" t="s">
        <v>142</v>
      </c>
      <c r="I375" s="13" t="s">
        <v>169</v>
      </c>
      <c r="J375" s="111">
        <v>41.607044000000002</v>
      </c>
      <c r="K375" s="111">
        <v>-70.523539999999997</v>
      </c>
      <c r="L375" s="58" t="s">
        <v>142</v>
      </c>
      <c r="M375" s="58" t="s">
        <v>142</v>
      </c>
      <c r="N375" s="113" t="s">
        <v>142</v>
      </c>
      <c r="O375" s="113" t="s">
        <v>142</v>
      </c>
      <c r="P375" s="58" t="s">
        <v>142</v>
      </c>
      <c r="Q375" s="58" t="s">
        <v>142</v>
      </c>
      <c r="R375" s="58" t="s">
        <v>142</v>
      </c>
      <c r="S375" s="58" t="s">
        <v>142</v>
      </c>
      <c r="T375" s="58" t="s">
        <v>142</v>
      </c>
      <c r="U375" s="58" t="s">
        <v>142</v>
      </c>
      <c r="V375" s="58" t="s">
        <v>142</v>
      </c>
      <c r="W375" s="58" t="s">
        <v>142</v>
      </c>
      <c r="X375" s="58" t="s">
        <v>142</v>
      </c>
      <c r="Y375" s="58" t="s">
        <v>142</v>
      </c>
      <c r="Z375" s="58" t="s">
        <v>142</v>
      </c>
      <c r="AA375" s="77"/>
    </row>
    <row r="376" spans="1:27" ht="13.2" x14ac:dyDescent="0.25">
      <c r="A376" s="109">
        <v>44119</v>
      </c>
      <c r="B376" s="77" t="s">
        <v>158</v>
      </c>
      <c r="C376" s="77" t="s">
        <v>142</v>
      </c>
      <c r="D376" s="58" t="s">
        <v>142</v>
      </c>
      <c r="E376" s="58" t="s">
        <v>142</v>
      </c>
      <c r="F376" s="58" t="s">
        <v>142</v>
      </c>
      <c r="G376" s="58" t="s">
        <v>142</v>
      </c>
      <c r="H376" s="58" t="s">
        <v>142</v>
      </c>
      <c r="I376" s="13" t="s">
        <v>169</v>
      </c>
      <c r="J376" s="111">
        <v>41.605505999999998</v>
      </c>
      <c r="K376" s="111">
        <v>-70.522893999999994</v>
      </c>
      <c r="L376" s="58" t="s">
        <v>142</v>
      </c>
      <c r="M376" s="58" t="s">
        <v>142</v>
      </c>
      <c r="N376" s="113" t="s">
        <v>142</v>
      </c>
      <c r="O376" s="113" t="s">
        <v>142</v>
      </c>
      <c r="P376" s="58" t="s">
        <v>142</v>
      </c>
      <c r="Q376" s="58" t="s">
        <v>142</v>
      </c>
      <c r="R376" s="58" t="s">
        <v>142</v>
      </c>
      <c r="S376" s="58" t="s">
        <v>142</v>
      </c>
      <c r="T376" s="58" t="s">
        <v>142</v>
      </c>
      <c r="U376" s="58" t="s">
        <v>142</v>
      </c>
      <c r="V376" s="58" t="s">
        <v>142</v>
      </c>
      <c r="W376" s="58" t="s">
        <v>142</v>
      </c>
      <c r="X376" s="58" t="s">
        <v>142</v>
      </c>
      <c r="Y376" s="58" t="s">
        <v>142</v>
      </c>
      <c r="Z376" s="58" t="s">
        <v>142</v>
      </c>
      <c r="AA376" s="77"/>
    </row>
    <row r="377" spans="1:27" ht="13.2" x14ac:dyDescent="0.25">
      <c r="A377" s="109">
        <v>44119</v>
      </c>
      <c r="B377" s="77" t="s">
        <v>159</v>
      </c>
      <c r="C377" s="77" t="s">
        <v>142</v>
      </c>
      <c r="D377" s="58" t="s">
        <v>142</v>
      </c>
      <c r="E377" s="58" t="s">
        <v>142</v>
      </c>
      <c r="F377" s="58" t="s">
        <v>142</v>
      </c>
      <c r="G377" s="58" t="s">
        <v>142</v>
      </c>
      <c r="H377" s="58" t="s">
        <v>142</v>
      </c>
      <c r="I377" s="13" t="s">
        <v>169</v>
      </c>
      <c r="J377" s="111">
        <v>41.605535000000003</v>
      </c>
      <c r="K377" s="111">
        <v>-70.522666000000001</v>
      </c>
      <c r="L377" s="58" t="s">
        <v>142</v>
      </c>
      <c r="M377" s="58" t="s">
        <v>142</v>
      </c>
      <c r="N377" s="113" t="s">
        <v>142</v>
      </c>
      <c r="O377" s="113" t="s">
        <v>142</v>
      </c>
      <c r="P377" s="58" t="s">
        <v>142</v>
      </c>
      <c r="Q377" s="58" t="s">
        <v>142</v>
      </c>
      <c r="R377" s="58" t="s">
        <v>142</v>
      </c>
      <c r="S377" s="58" t="s">
        <v>142</v>
      </c>
      <c r="T377" s="58" t="s">
        <v>142</v>
      </c>
      <c r="U377" s="58" t="s">
        <v>142</v>
      </c>
      <c r="V377" s="58" t="s">
        <v>142</v>
      </c>
      <c r="W377" s="58" t="s">
        <v>142</v>
      </c>
      <c r="X377" s="58" t="s">
        <v>142</v>
      </c>
      <c r="Y377" s="58" t="s">
        <v>142</v>
      </c>
      <c r="Z377" s="58" t="s">
        <v>142</v>
      </c>
      <c r="AA377" s="77"/>
    </row>
    <row r="378" spans="1:27" ht="13.2" x14ac:dyDescent="0.25">
      <c r="A378" s="109">
        <v>44119</v>
      </c>
      <c r="B378" s="77" t="s">
        <v>160</v>
      </c>
      <c r="C378" s="77" t="s">
        <v>142</v>
      </c>
      <c r="D378" s="58" t="s">
        <v>142</v>
      </c>
      <c r="E378" s="58" t="s">
        <v>142</v>
      </c>
      <c r="F378" s="58" t="s">
        <v>142</v>
      </c>
      <c r="G378" s="58" t="s">
        <v>142</v>
      </c>
      <c r="H378" s="58" t="s">
        <v>142</v>
      </c>
      <c r="I378" s="13" t="s">
        <v>169</v>
      </c>
      <c r="J378" s="111">
        <v>41.604920999999997</v>
      </c>
      <c r="K378" s="111">
        <v>-70.523065000000003</v>
      </c>
      <c r="L378" s="58" t="s">
        <v>142</v>
      </c>
      <c r="M378" s="58" t="s">
        <v>142</v>
      </c>
      <c r="N378" s="113" t="s">
        <v>142</v>
      </c>
      <c r="O378" s="113" t="s">
        <v>142</v>
      </c>
      <c r="P378" s="58" t="s">
        <v>142</v>
      </c>
      <c r="Q378" s="58" t="s">
        <v>142</v>
      </c>
      <c r="R378" s="58" t="s">
        <v>142</v>
      </c>
      <c r="S378" s="58" t="s">
        <v>142</v>
      </c>
      <c r="T378" s="58" t="s">
        <v>142</v>
      </c>
      <c r="U378" s="58" t="s">
        <v>142</v>
      </c>
      <c r="V378" s="58" t="s">
        <v>142</v>
      </c>
      <c r="W378" s="58" t="s">
        <v>142</v>
      </c>
      <c r="X378" s="58" t="s">
        <v>142</v>
      </c>
      <c r="Y378" s="58" t="s">
        <v>142</v>
      </c>
      <c r="Z378" s="58" t="s">
        <v>142</v>
      </c>
      <c r="AA378" s="77"/>
    </row>
    <row r="379" spans="1:27" ht="14.4" x14ac:dyDescent="0.3">
      <c r="A379" s="109">
        <v>44119</v>
      </c>
      <c r="B379" s="110" t="s">
        <v>161</v>
      </c>
      <c r="C379" s="110">
        <v>0.42916666666666664</v>
      </c>
      <c r="D379" s="58">
        <v>54</v>
      </c>
      <c r="E379" s="74">
        <v>75.7</v>
      </c>
      <c r="F379" s="58">
        <v>8.1199999999999992</v>
      </c>
      <c r="G379" s="74">
        <v>138.5</v>
      </c>
      <c r="H379" s="58">
        <v>5.15</v>
      </c>
      <c r="I379" s="13"/>
      <c r="J379" s="111">
        <v>41.600113999999998</v>
      </c>
      <c r="K379" s="111">
        <v>-70.525084000000007</v>
      </c>
      <c r="L379" s="46">
        <v>1.5329999999999999</v>
      </c>
      <c r="M379" s="45">
        <v>1.93</v>
      </c>
      <c r="N379" s="44">
        <v>1.8027</v>
      </c>
      <c r="O379" s="44">
        <v>2.98E-2</v>
      </c>
      <c r="P379" s="45">
        <v>0.93359999999999999</v>
      </c>
      <c r="Q379" s="46">
        <v>0.40849999999999997</v>
      </c>
      <c r="R379" s="58">
        <f>M379-(N379+O379)</f>
        <v>9.749999999999992E-2</v>
      </c>
      <c r="S379" s="58" t="s">
        <v>142</v>
      </c>
      <c r="T379" s="58" t="s">
        <v>142</v>
      </c>
      <c r="U379" s="58" t="s">
        <v>142</v>
      </c>
      <c r="V379" s="58" t="s">
        <v>142</v>
      </c>
      <c r="W379" s="58" t="s">
        <v>142</v>
      </c>
      <c r="X379" s="58" t="s">
        <v>142</v>
      </c>
      <c r="Y379" s="58" t="s">
        <v>142</v>
      </c>
      <c r="Z379" s="58" t="s">
        <v>142</v>
      </c>
      <c r="AA379" s="77"/>
    </row>
    <row r="380" spans="1:27" ht="13.2" x14ac:dyDescent="0.25">
      <c r="A380" s="109">
        <v>44119</v>
      </c>
      <c r="B380" s="77" t="s">
        <v>162</v>
      </c>
      <c r="C380" s="77" t="s">
        <v>142</v>
      </c>
      <c r="D380" s="58" t="s">
        <v>142</v>
      </c>
      <c r="E380" s="58" t="s">
        <v>142</v>
      </c>
      <c r="F380" s="58" t="s">
        <v>142</v>
      </c>
      <c r="G380" s="58" t="s">
        <v>142</v>
      </c>
      <c r="H380" s="58" t="s">
        <v>142</v>
      </c>
      <c r="I380" s="13" t="s">
        <v>169</v>
      </c>
      <c r="J380" s="111">
        <v>41.597726999999999</v>
      </c>
      <c r="K380" s="111">
        <v>-70.525019</v>
      </c>
      <c r="L380" s="58" t="s">
        <v>142</v>
      </c>
      <c r="M380" s="58" t="s">
        <v>142</v>
      </c>
      <c r="N380" s="113" t="s">
        <v>142</v>
      </c>
      <c r="O380" s="113" t="s">
        <v>142</v>
      </c>
      <c r="P380" s="58" t="s">
        <v>142</v>
      </c>
      <c r="Q380" s="58" t="s">
        <v>142</v>
      </c>
      <c r="R380" s="58" t="s">
        <v>142</v>
      </c>
      <c r="S380" s="58" t="s">
        <v>142</v>
      </c>
      <c r="T380" s="58" t="s">
        <v>142</v>
      </c>
      <c r="U380" s="58" t="s">
        <v>142</v>
      </c>
      <c r="V380" s="58" t="s">
        <v>142</v>
      </c>
      <c r="W380" s="58" t="s">
        <v>142</v>
      </c>
      <c r="X380" s="58" t="s">
        <v>142</v>
      </c>
      <c r="Y380" s="58" t="s">
        <v>142</v>
      </c>
      <c r="Z380" s="58" t="s">
        <v>142</v>
      </c>
      <c r="AA380" s="77"/>
    </row>
    <row r="381" spans="1:27" ht="14.4" x14ac:dyDescent="0.3">
      <c r="A381" s="109">
        <v>44119</v>
      </c>
      <c r="B381" s="110" t="s">
        <v>163</v>
      </c>
      <c r="C381" s="110">
        <v>0.43819444444444444</v>
      </c>
      <c r="D381" s="58">
        <v>52.9</v>
      </c>
      <c r="E381" s="74">
        <v>78.400000000000006</v>
      </c>
      <c r="F381" s="58">
        <v>8.52</v>
      </c>
      <c r="G381" s="74">
        <v>141.69999999999999</v>
      </c>
      <c r="H381" s="58">
        <v>5.22</v>
      </c>
      <c r="I381" s="13"/>
      <c r="J381" s="111">
        <v>41.596144000000002</v>
      </c>
      <c r="K381" s="111">
        <v>-70.525194999999997</v>
      </c>
      <c r="L381" s="46">
        <v>1.1100000000000001</v>
      </c>
      <c r="M381" s="45">
        <v>2.323</v>
      </c>
      <c r="N381" s="44">
        <v>2.1737000000000002</v>
      </c>
      <c r="O381" s="44">
        <v>2.6599999999999999E-2</v>
      </c>
      <c r="P381" s="45">
        <v>0.76319999999999999</v>
      </c>
      <c r="Q381" s="46">
        <v>0.59409999999999996</v>
      </c>
      <c r="R381" s="58">
        <f t="shared" ref="R381:R382" si="36">M381-(N381+O381)</f>
        <v>0.12269999999999959</v>
      </c>
      <c r="S381" s="58" t="s">
        <v>142</v>
      </c>
      <c r="T381" s="58" t="s">
        <v>142</v>
      </c>
      <c r="U381" s="58" t="s">
        <v>142</v>
      </c>
      <c r="V381" s="58" t="s">
        <v>142</v>
      </c>
      <c r="W381" s="58" t="s">
        <v>142</v>
      </c>
      <c r="X381" s="58" t="s">
        <v>142</v>
      </c>
      <c r="Y381" s="58" t="s">
        <v>142</v>
      </c>
      <c r="Z381" s="58" t="s">
        <v>142</v>
      </c>
      <c r="AA381" s="77"/>
    </row>
    <row r="382" spans="1:27" ht="14.4" x14ac:dyDescent="0.3">
      <c r="A382" s="109">
        <v>44119</v>
      </c>
      <c r="B382" s="110" t="s">
        <v>164</v>
      </c>
      <c r="C382" s="110">
        <v>0.44583333333333336</v>
      </c>
      <c r="D382" s="58">
        <v>55</v>
      </c>
      <c r="E382" s="74">
        <v>75.400000000000006</v>
      </c>
      <c r="F382" s="58">
        <v>7.98</v>
      </c>
      <c r="G382" s="74">
        <v>150.4</v>
      </c>
      <c r="H382" s="58">
        <v>5.45</v>
      </c>
      <c r="I382" s="13"/>
      <c r="J382" s="111">
        <v>41.591911000000003</v>
      </c>
      <c r="K382" s="111">
        <v>-70.524642</v>
      </c>
      <c r="L382" s="46">
        <v>1.292</v>
      </c>
      <c r="M382" s="45">
        <v>1.98</v>
      </c>
      <c r="N382" s="44">
        <v>1.8626</v>
      </c>
      <c r="O382" s="44">
        <v>4.8000000000000001E-2</v>
      </c>
      <c r="P382" s="45">
        <v>1.3996999999999999</v>
      </c>
      <c r="Q382" s="46">
        <v>1.1353</v>
      </c>
      <c r="R382" s="58">
        <f t="shared" si="36"/>
        <v>6.9399999999999906E-2</v>
      </c>
      <c r="S382" s="58" t="s">
        <v>142</v>
      </c>
      <c r="T382" s="58" t="s">
        <v>142</v>
      </c>
      <c r="U382" s="58" t="s">
        <v>142</v>
      </c>
      <c r="V382" s="58" t="s">
        <v>142</v>
      </c>
      <c r="W382" s="58" t="s">
        <v>142</v>
      </c>
      <c r="X382" s="58" t="s">
        <v>142</v>
      </c>
      <c r="Y382" s="58" t="s">
        <v>142</v>
      </c>
      <c r="Z382" s="58" t="s">
        <v>142</v>
      </c>
      <c r="AA382" s="77"/>
    </row>
    <row r="383" spans="1:27" ht="14.4" x14ac:dyDescent="0.3">
      <c r="A383" s="109">
        <v>44119</v>
      </c>
      <c r="B383" s="110" t="s">
        <v>165</v>
      </c>
      <c r="C383" s="110">
        <v>0.45833333333333331</v>
      </c>
      <c r="D383" s="58">
        <v>53.5</v>
      </c>
      <c r="E383" s="74">
        <v>72.599999999999994</v>
      </c>
      <c r="F383" s="58">
        <v>7.83</v>
      </c>
      <c r="G383" s="74">
        <v>121.4</v>
      </c>
      <c r="H383" s="58">
        <v>5.92</v>
      </c>
      <c r="I383" s="13"/>
      <c r="J383" s="111">
        <v>41.589210000000001</v>
      </c>
      <c r="K383" s="111">
        <v>-70.525225000000006</v>
      </c>
      <c r="L383" s="46">
        <v>0.94</v>
      </c>
      <c r="M383" s="45">
        <v>1.095</v>
      </c>
      <c r="N383" s="44">
        <v>1.0704</v>
      </c>
      <c r="O383" s="44">
        <v>3.1600000000000003E-2</v>
      </c>
      <c r="P383" s="45">
        <v>13.325100000000001</v>
      </c>
      <c r="Q383" s="46">
        <v>2.0565000000000002</v>
      </c>
      <c r="R383" s="77">
        <v>0</v>
      </c>
      <c r="S383" s="58" t="s">
        <v>142</v>
      </c>
      <c r="T383" s="58" t="s">
        <v>142</v>
      </c>
      <c r="U383" s="58" t="s">
        <v>142</v>
      </c>
      <c r="V383" s="58" t="s">
        <v>142</v>
      </c>
      <c r="W383" s="58" t="s">
        <v>142</v>
      </c>
      <c r="X383" s="58" t="s">
        <v>142</v>
      </c>
      <c r="Y383" s="58" t="s">
        <v>142</v>
      </c>
      <c r="Z383" s="58" t="s">
        <v>142</v>
      </c>
      <c r="AA383" s="77"/>
    </row>
    <row r="384" spans="1:27" ht="13.2" x14ac:dyDescent="0.25">
      <c r="A384" s="109">
        <v>44133</v>
      </c>
      <c r="B384" s="77" t="s">
        <v>157</v>
      </c>
      <c r="C384" s="77" t="s">
        <v>142</v>
      </c>
      <c r="D384" s="58" t="s">
        <v>142</v>
      </c>
      <c r="E384" s="58" t="s">
        <v>142</v>
      </c>
      <c r="F384" s="58" t="s">
        <v>142</v>
      </c>
      <c r="G384" s="58" t="s">
        <v>142</v>
      </c>
      <c r="H384" s="58" t="s">
        <v>142</v>
      </c>
      <c r="I384" s="13" t="s">
        <v>168</v>
      </c>
      <c r="J384" s="111">
        <v>41.607222</v>
      </c>
      <c r="K384" s="111">
        <v>-70.522751999999997</v>
      </c>
      <c r="L384" s="58" t="s">
        <v>142</v>
      </c>
      <c r="M384" s="58" t="s">
        <v>142</v>
      </c>
      <c r="N384" s="113" t="s">
        <v>142</v>
      </c>
      <c r="O384" s="113" t="s">
        <v>142</v>
      </c>
      <c r="P384" s="58" t="s">
        <v>142</v>
      </c>
      <c r="Q384" s="58" t="s">
        <v>142</v>
      </c>
      <c r="R384" s="58" t="s">
        <v>142</v>
      </c>
      <c r="S384" s="58" t="s">
        <v>142</v>
      </c>
      <c r="T384" s="58" t="s">
        <v>142</v>
      </c>
      <c r="U384" s="58" t="s">
        <v>142</v>
      </c>
      <c r="V384" s="58" t="s">
        <v>142</v>
      </c>
      <c r="W384" s="58" t="s">
        <v>142</v>
      </c>
      <c r="X384" s="58" t="s">
        <v>142</v>
      </c>
      <c r="Y384" s="58" t="s">
        <v>142</v>
      </c>
      <c r="Z384" s="58" t="s">
        <v>142</v>
      </c>
      <c r="AA384" s="77"/>
    </row>
    <row r="385" spans="1:27" ht="13.2" x14ac:dyDescent="0.25">
      <c r="A385" s="109">
        <v>44133</v>
      </c>
      <c r="B385" s="77" t="s">
        <v>166</v>
      </c>
      <c r="C385" s="77" t="s">
        <v>142</v>
      </c>
      <c r="D385" s="58" t="s">
        <v>142</v>
      </c>
      <c r="E385" s="58" t="s">
        <v>142</v>
      </c>
      <c r="F385" s="58" t="s">
        <v>142</v>
      </c>
      <c r="G385" s="58" t="s">
        <v>142</v>
      </c>
      <c r="H385" s="58" t="s">
        <v>142</v>
      </c>
      <c r="I385" s="13" t="s">
        <v>169</v>
      </c>
      <c r="J385" s="111">
        <v>41.607044000000002</v>
      </c>
      <c r="K385" s="111">
        <v>-70.523539999999997</v>
      </c>
      <c r="L385" s="58" t="s">
        <v>142</v>
      </c>
      <c r="M385" s="58" t="s">
        <v>142</v>
      </c>
      <c r="N385" s="113" t="s">
        <v>142</v>
      </c>
      <c r="O385" s="113" t="s">
        <v>142</v>
      </c>
      <c r="P385" s="58" t="s">
        <v>142</v>
      </c>
      <c r="Q385" s="58" t="s">
        <v>142</v>
      </c>
      <c r="R385" s="58" t="s">
        <v>142</v>
      </c>
      <c r="S385" s="58" t="s">
        <v>142</v>
      </c>
      <c r="T385" s="58" t="s">
        <v>142</v>
      </c>
      <c r="U385" s="58" t="s">
        <v>142</v>
      </c>
      <c r="V385" s="58" t="s">
        <v>142</v>
      </c>
      <c r="W385" s="58" t="s">
        <v>142</v>
      </c>
      <c r="X385" s="58" t="s">
        <v>142</v>
      </c>
      <c r="Y385" s="58" t="s">
        <v>142</v>
      </c>
      <c r="Z385" s="58" t="s">
        <v>142</v>
      </c>
      <c r="AA385" s="77"/>
    </row>
    <row r="386" spans="1:27" ht="13.2" x14ac:dyDescent="0.25">
      <c r="A386" s="109">
        <v>44133</v>
      </c>
      <c r="B386" s="77" t="s">
        <v>158</v>
      </c>
      <c r="C386" s="77" t="s">
        <v>142</v>
      </c>
      <c r="D386" s="58" t="s">
        <v>142</v>
      </c>
      <c r="E386" s="58" t="s">
        <v>142</v>
      </c>
      <c r="F386" s="58" t="s">
        <v>142</v>
      </c>
      <c r="G386" s="58" t="s">
        <v>142</v>
      </c>
      <c r="H386" s="58" t="s">
        <v>142</v>
      </c>
      <c r="I386" s="13" t="s">
        <v>169</v>
      </c>
      <c r="J386" s="111">
        <v>41.605505999999998</v>
      </c>
      <c r="K386" s="111">
        <v>-70.522893999999994</v>
      </c>
      <c r="L386" s="58" t="s">
        <v>142</v>
      </c>
      <c r="M386" s="58" t="s">
        <v>142</v>
      </c>
      <c r="N386" s="113" t="s">
        <v>142</v>
      </c>
      <c r="O386" s="113" t="s">
        <v>142</v>
      </c>
      <c r="P386" s="58" t="s">
        <v>142</v>
      </c>
      <c r="Q386" s="58" t="s">
        <v>142</v>
      </c>
      <c r="R386" s="58" t="s">
        <v>142</v>
      </c>
      <c r="S386" s="58" t="s">
        <v>142</v>
      </c>
      <c r="T386" s="58" t="s">
        <v>142</v>
      </c>
      <c r="U386" s="58" t="s">
        <v>142</v>
      </c>
      <c r="V386" s="58" t="s">
        <v>142</v>
      </c>
      <c r="W386" s="58" t="s">
        <v>142</v>
      </c>
      <c r="X386" s="58" t="s">
        <v>142</v>
      </c>
      <c r="Y386" s="58" t="s">
        <v>142</v>
      </c>
      <c r="Z386" s="58" t="s">
        <v>142</v>
      </c>
      <c r="AA386" s="77"/>
    </row>
    <row r="387" spans="1:27" ht="13.2" x14ac:dyDescent="0.25">
      <c r="A387" s="109">
        <v>44133</v>
      </c>
      <c r="B387" s="77" t="s">
        <v>159</v>
      </c>
      <c r="C387" s="77" t="s">
        <v>142</v>
      </c>
      <c r="D387" s="58" t="s">
        <v>142</v>
      </c>
      <c r="E387" s="58" t="s">
        <v>142</v>
      </c>
      <c r="F387" s="58" t="s">
        <v>142</v>
      </c>
      <c r="G387" s="58" t="s">
        <v>142</v>
      </c>
      <c r="H387" s="58" t="s">
        <v>142</v>
      </c>
      <c r="I387" s="13" t="s">
        <v>169</v>
      </c>
      <c r="J387" s="111">
        <v>41.605535000000003</v>
      </c>
      <c r="K387" s="111">
        <v>-70.522666000000001</v>
      </c>
      <c r="L387" s="58" t="s">
        <v>142</v>
      </c>
      <c r="M387" s="58" t="s">
        <v>142</v>
      </c>
      <c r="N387" s="113" t="s">
        <v>142</v>
      </c>
      <c r="O387" s="113" t="s">
        <v>142</v>
      </c>
      <c r="P387" s="58" t="s">
        <v>142</v>
      </c>
      <c r="Q387" s="58" t="s">
        <v>142</v>
      </c>
      <c r="R387" s="58" t="s">
        <v>142</v>
      </c>
      <c r="S387" s="58" t="s">
        <v>142</v>
      </c>
      <c r="T387" s="58" t="s">
        <v>142</v>
      </c>
      <c r="U387" s="58" t="s">
        <v>142</v>
      </c>
      <c r="V387" s="58" t="s">
        <v>142</v>
      </c>
      <c r="W387" s="58" t="s">
        <v>142</v>
      </c>
      <c r="X387" s="58" t="s">
        <v>142</v>
      </c>
      <c r="Y387" s="58" t="s">
        <v>142</v>
      </c>
      <c r="Z387" s="58" t="s">
        <v>142</v>
      </c>
      <c r="AA387" s="77"/>
    </row>
    <row r="388" spans="1:27" ht="13.2" x14ac:dyDescent="0.25">
      <c r="A388" s="109">
        <v>44133</v>
      </c>
      <c r="B388" s="77" t="s">
        <v>160</v>
      </c>
      <c r="C388" s="77" t="s">
        <v>142</v>
      </c>
      <c r="D388" s="58" t="s">
        <v>142</v>
      </c>
      <c r="E388" s="58" t="s">
        <v>142</v>
      </c>
      <c r="F388" s="58" t="s">
        <v>142</v>
      </c>
      <c r="G388" s="58" t="s">
        <v>142</v>
      </c>
      <c r="H388" s="58" t="s">
        <v>142</v>
      </c>
      <c r="I388" s="13" t="s">
        <v>169</v>
      </c>
      <c r="J388" s="111">
        <v>41.604920999999997</v>
      </c>
      <c r="K388" s="111">
        <v>-70.523065000000003</v>
      </c>
      <c r="L388" s="58" t="s">
        <v>142</v>
      </c>
      <c r="M388" s="58" t="s">
        <v>142</v>
      </c>
      <c r="N388" s="113" t="s">
        <v>142</v>
      </c>
      <c r="O388" s="113" t="s">
        <v>142</v>
      </c>
      <c r="P388" s="58" t="s">
        <v>142</v>
      </c>
      <c r="Q388" s="58" t="s">
        <v>142</v>
      </c>
      <c r="R388" s="58" t="s">
        <v>142</v>
      </c>
      <c r="S388" s="58" t="s">
        <v>142</v>
      </c>
      <c r="T388" s="58" t="s">
        <v>142</v>
      </c>
      <c r="U388" s="58" t="s">
        <v>142</v>
      </c>
      <c r="V388" s="58" t="s">
        <v>142</v>
      </c>
      <c r="W388" s="58" t="s">
        <v>142</v>
      </c>
      <c r="X388" s="58" t="s">
        <v>142</v>
      </c>
      <c r="Y388" s="58" t="s">
        <v>142</v>
      </c>
      <c r="Z388" s="58" t="s">
        <v>142</v>
      </c>
      <c r="AA388" s="77"/>
    </row>
    <row r="389" spans="1:27" ht="14.4" x14ac:dyDescent="0.3">
      <c r="A389" s="109">
        <v>44133</v>
      </c>
      <c r="B389" s="110" t="s">
        <v>161</v>
      </c>
      <c r="C389" s="110">
        <v>0.4284722222222222</v>
      </c>
      <c r="D389" s="58">
        <v>51.5</v>
      </c>
      <c r="E389" s="74">
        <v>67.5</v>
      </c>
      <c r="F389" s="58">
        <v>7.45</v>
      </c>
      <c r="G389" s="74">
        <v>131.30000000000001</v>
      </c>
      <c r="H389" s="58">
        <v>7.4</v>
      </c>
      <c r="I389" s="13"/>
      <c r="J389" s="111">
        <v>41.600113999999998</v>
      </c>
      <c r="K389" s="111">
        <v>-70.525084000000007</v>
      </c>
      <c r="L389" s="46">
        <v>3.456</v>
      </c>
      <c r="M389" s="45">
        <v>1.7210000000000001</v>
      </c>
      <c r="N389" s="44">
        <v>1.4068000000000001</v>
      </c>
      <c r="O389" s="44">
        <v>1.49E-2</v>
      </c>
      <c r="P389" s="45">
        <v>1.4381999999999999</v>
      </c>
      <c r="Q389" s="46">
        <v>0.56779999999999997</v>
      </c>
      <c r="R389" s="58">
        <f t="shared" ref="R389:R391" si="37">M389-(N389+O389)</f>
        <v>0.29930000000000012</v>
      </c>
      <c r="S389" s="58" t="s">
        <v>142</v>
      </c>
      <c r="T389" s="58" t="s">
        <v>142</v>
      </c>
      <c r="U389" s="58" t="s">
        <v>142</v>
      </c>
      <c r="V389" s="58" t="s">
        <v>142</v>
      </c>
      <c r="W389" s="58" t="s">
        <v>142</v>
      </c>
      <c r="X389" s="58" t="s">
        <v>142</v>
      </c>
      <c r="Y389" s="58" t="s">
        <v>142</v>
      </c>
      <c r="Z389" s="58" t="s">
        <v>142</v>
      </c>
      <c r="AA389" s="77"/>
    </row>
    <row r="390" spans="1:27" ht="14.4" x14ac:dyDescent="0.3">
      <c r="A390" s="109">
        <v>44133</v>
      </c>
      <c r="B390" s="110" t="s">
        <v>162</v>
      </c>
      <c r="C390" s="110">
        <v>0.43541666666666667</v>
      </c>
      <c r="D390" s="58">
        <v>51.8</v>
      </c>
      <c r="E390" s="74">
        <v>76.5</v>
      </c>
      <c r="F390" s="58">
        <v>8.42</v>
      </c>
      <c r="G390" s="74">
        <v>140.19999999999999</v>
      </c>
      <c r="H390" s="58">
        <v>5.53</v>
      </c>
      <c r="I390" s="13"/>
      <c r="J390" s="111">
        <v>41.597726999999999</v>
      </c>
      <c r="K390" s="111">
        <v>-70.525019</v>
      </c>
      <c r="L390" s="46">
        <v>1.58</v>
      </c>
      <c r="M390" s="45">
        <v>2.1240000000000001</v>
      </c>
      <c r="N390" s="44">
        <v>2.0285000000000002</v>
      </c>
      <c r="O390" s="44">
        <v>4.1399999999999999E-2</v>
      </c>
      <c r="P390" s="45">
        <v>3.2961999999999998</v>
      </c>
      <c r="Q390" s="46">
        <v>0.57669999999999999</v>
      </c>
      <c r="R390" s="58">
        <f t="shared" si="37"/>
        <v>5.4100000000000037E-2</v>
      </c>
      <c r="S390" s="58" t="s">
        <v>142</v>
      </c>
      <c r="T390" s="58" t="s">
        <v>142</v>
      </c>
      <c r="U390" s="58" t="s">
        <v>142</v>
      </c>
      <c r="V390" s="58" t="s">
        <v>142</v>
      </c>
      <c r="W390" s="58" t="s">
        <v>142</v>
      </c>
      <c r="X390" s="58" t="s">
        <v>142</v>
      </c>
      <c r="Y390" s="58" t="s">
        <v>142</v>
      </c>
      <c r="Z390" s="58" t="s">
        <v>142</v>
      </c>
      <c r="AA390" s="77"/>
    </row>
    <row r="391" spans="1:27" ht="14.4" x14ac:dyDescent="0.3">
      <c r="A391" s="109">
        <v>44133</v>
      </c>
      <c r="B391" s="110" t="s">
        <v>163</v>
      </c>
      <c r="C391" s="110">
        <v>0.45555555555555555</v>
      </c>
      <c r="D391" s="58">
        <v>51.3</v>
      </c>
      <c r="E391" s="74">
        <v>74.2</v>
      </c>
      <c r="F391" s="58">
        <v>8.2200000000000006</v>
      </c>
      <c r="G391" s="74">
        <v>137</v>
      </c>
      <c r="H391" s="58">
        <v>5.26</v>
      </c>
      <c r="I391" s="13"/>
      <c r="J391" s="111">
        <v>41.596144000000002</v>
      </c>
      <c r="K391" s="111">
        <v>-70.525194999999997</v>
      </c>
      <c r="L391" s="46">
        <v>1.577</v>
      </c>
      <c r="M391" s="45">
        <v>2.0990000000000002</v>
      </c>
      <c r="N391" s="44">
        <v>1.966</v>
      </c>
      <c r="O391" s="44">
        <v>2.2100000000000002E-2</v>
      </c>
      <c r="P391" s="45">
        <v>1.3547</v>
      </c>
      <c r="Q391" s="46">
        <v>0.4476</v>
      </c>
      <c r="R391" s="58">
        <f t="shared" si="37"/>
        <v>0.11090000000000022</v>
      </c>
      <c r="S391" s="58" t="s">
        <v>142</v>
      </c>
      <c r="T391" s="58" t="s">
        <v>142</v>
      </c>
      <c r="U391" s="58" t="s">
        <v>142</v>
      </c>
      <c r="V391" s="58" t="s">
        <v>142</v>
      </c>
      <c r="W391" s="58" t="s">
        <v>142</v>
      </c>
      <c r="X391" s="58" t="s">
        <v>142</v>
      </c>
      <c r="Y391" s="58" t="s">
        <v>142</v>
      </c>
      <c r="Z391" s="58" t="s">
        <v>142</v>
      </c>
      <c r="AA391" s="77"/>
    </row>
    <row r="392" spans="1:27" ht="14.4" x14ac:dyDescent="0.3">
      <c r="A392" s="109">
        <v>44133</v>
      </c>
      <c r="B392" s="110" t="s">
        <v>164</v>
      </c>
      <c r="C392" s="110">
        <v>0.46319444444444446</v>
      </c>
      <c r="D392" s="58">
        <v>50.8</v>
      </c>
      <c r="E392" s="74">
        <v>75.5</v>
      </c>
      <c r="F392" s="58">
        <v>8.31</v>
      </c>
      <c r="G392" s="74">
        <v>141</v>
      </c>
      <c r="H392" s="58">
        <v>5.65</v>
      </c>
      <c r="I392" s="13"/>
      <c r="J392" s="111">
        <v>41.591911000000003</v>
      </c>
      <c r="K392" s="111">
        <v>-70.524642</v>
      </c>
      <c r="L392" s="46">
        <v>1.569</v>
      </c>
      <c r="M392" s="45">
        <v>1.226</v>
      </c>
      <c r="N392" s="44">
        <v>1.4564999999999999</v>
      </c>
      <c r="O392" s="44">
        <v>4.0500000000000001E-2</v>
      </c>
      <c r="P392" s="45">
        <v>2.1261000000000001</v>
      </c>
      <c r="Q392" s="46">
        <v>0.96550000000000002</v>
      </c>
      <c r="R392" s="77">
        <v>0</v>
      </c>
      <c r="S392" s="58" t="s">
        <v>142</v>
      </c>
      <c r="T392" s="58" t="s">
        <v>142</v>
      </c>
      <c r="U392" s="58" t="s">
        <v>142</v>
      </c>
      <c r="V392" s="58" t="s">
        <v>142</v>
      </c>
      <c r="W392" s="58" t="s">
        <v>142</v>
      </c>
      <c r="X392" s="58" t="s">
        <v>142</v>
      </c>
      <c r="Y392" s="58" t="s">
        <v>142</v>
      </c>
      <c r="Z392" s="58" t="s">
        <v>142</v>
      </c>
      <c r="AA392" s="77"/>
    </row>
    <row r="393" spans="1:27" ht="14.4" x14ac:dyDescent="0.3">
      <c r="A393" s="109">
        <v>44133</v>
      </c>
      <c r="B393" s="110" t="s">
        <v>165</v>
      </c>
      <c r="C393" s="110">
        <v>0.47152777777777777</v>
      </c>
      <c r="D393" s="58">
        <v>51.4</v>
      </c>
      <c r="E393" s="74">
        <v>67.400000000000006</v>
      </c>
      <c r="F393" s="58">
        <v>7.47</v>
      </c>
      <c r="G393" s="74">
        <v>117.5</v>
      </c>
      <c r="H393" s="58">
        <v>6.44</v>
      </c>
      <c r="I393" s="13"/>
      <c r="J393" s="111">
        <v>41.589210000000001</v>
      </c>
      <c r="K393" s="111">
        <v>-70.525225000000006</v>
      </c>
      <c r="L393" s="46">
        <v>1.6890000000000001</v>
      </c>
      <c r="M393" s="45">
        <v>1.0089999999999999</v>
      </c>
      <c r="N393" s="44">
        <v>0.9758</v>
      </c>
      <c r="O393" s="44">
        <v>2.5399999999999999E-2</v>
      </c>
      <c r="P393" s="45">
        <v>17.523099999999999</v>
      </c>
      <c r="Q393" s="46">
        <v>2.1154000000000002</v>
      </c>
      <c r="R393" s="58">
        <f>M393-(N393+O393)</f>
        <v>7.7999999999998071E-3</v>
      </c>
      <c r="S393" s="58" t="s">
        <v>142</v>
      </c>
      <c r="T393" s="58" t="s">
        <v>142</v>
      </c>
      <c r="U393" s="58" t="s">
        <v>142</v>
      </c>
      <c r="V393" s="58" t="s">
        <v>142</v>
      </c>
      <c r="W393" s="58" t="s">
        <v>142</v>
      </c>
      <c r="X393" s="58" t="s">
        <v>142</v>
      </c>
      <c r="Y393" s="58" t="s">
        <v>142</v>
      </c>
      <c r="Z393" s="58" t="s">
        <v>142</v>
      </c>
      <c r="AA393" s="77"/>
    </row>
    <row r="394" spans="1:27" ht="13.2" x14ac:dyDescent="0.25">
      <c r="A394" s="109">
        <v>44145</v>
      </c>
      <c r="B394" s="77" t="s">
        <v>157</v>
      </c>
      <c r="C394" s="77" t="s">
        <v>142</v>
      </c>
      <c r="D394" s="58" t="s">
        <v>142</v>
      </c>
      <c r="E394" s="58" t="s">
        <v>142</v>
      </c>
      <c r="F394" s="58" t="s">
        <v>142</v>
      </c>
      <c r="G394" s="58" t="s">
        <v>142</v>
      </c>
      <c r="H394" s="58" t="s">
        <v>142</v>
      </c>
      <c r="I394" s="13" t="s">
        <v>169</v>
      </c>
      <c r="J394" s="111">
        <v>41.607222</v>
      </c>
      <c r="K394" s="111">
        <v>-70.522751999999997</v>
      </c>
      <c r="L394" s="58" t="s">
        <v>142</v>
      </c>
      <c r="M394" s="58" t="s">
        <v>142</v>
      </c>
      <c r="N394" s="113" t="s">
        <v>142</v>
      </c>
      <c r="O394" s="113" t="s">
        <v>142</v>
      </c>
      <c r="P394" s="58" t="s">
        <v>142</v>
      </c>
      <c r="Q394" s="58" t="s">
        <v>142</v>
      </c>
      <c r="R394" s="58" t="s">
        <v>142</v>
      </c>
      <c r="S394" s="58" t="s">
        <v>142</v>
      </c>
      <c r="T394" s="58" t="s">
        <v>142</v>
      </c>
      <c r="U394" s="58" t="s">
        <v>142</v>
      </c>
      <c r="V394" s="58" t="s">
        <v>142</v>
      </c>
      <c r="W394" s="58" t="s">
        <v>142</v>
      </c>
      <c r="X394" s="58" t="s">
        <v>142</v>
      </c>
      <c r="Y394" s="58" t="s">
        <v>142</v>
      </c>
      <c r="Z394" s="58" t="s">
        <v>142</v>
      </c>
      <c r="AA394" s="77"/>
    </row>
    <row r="395" spans="1:27" ht="13.2" x14ac:dyDescent="0.25">
      <c r="A395" s="109">
        <v>44145</v>
      </c>
      <c r="B395" s="77" t="s">
        <v>166</v>
      </c>
      <c r="C395" s="77" t="s">
        <v>142</v>
      </c>
      <c r="D395" s="58" t="s">
        <v>142</v>
      </c>
      <c r="E395" s="58" t="s">
        <v>142</v>
      </c>
      <c r="F395" s="58" t="s">
        <v>142</v>
      </c>
      <c r="G395" s="58" t="s">
        <v>142</v>
      </c>
      <c r="H395" s="58" t="s">
        <v>142</v>
      </c>
      <c r="I395" s="13" t="s">
        <v>169</v>
      </c>
      <c r="J395" s="111">
        <v>41.607044000000002</v>
      </c>
      <c r="K395" s="111">
        <v>-70.523539999999997</v>
      </c>
      <c r="L395" s="58" t="s">
        <v>142</v>
      </c>
      <c r="M395" s="58" t="s">
        <v>142</v>
      </c>
      <c r="N395" s="113" t="s">
        <v>142</v>
      </c>
      <c r="O395" s="113" t="s">
        <v>142</v>
      </c>
      <c r="P395" s="58" t="s">
        <v>142</v>
      </c>
      <c r="Q395" s="58" t="s">
        <v>142</v>
      </c>
      <c r="R395" s="58" t="s">
        <v>142</v>
      </c>
      <c r="S395" s="58" t="s">
        <v>142</v>
      </c>
      <c r="T395" s="58" t="s">
        <v>142</v>
      </c>
      <c r="U395" s="58" t="s">
        <v>142</v>
      </c>
      <c r="V395" s="58" t="s">
        <v>142</v>
      </c>
      <c r="W395" s="58" t="s">
        <v>142</v>
      </c>
      <c r="X395" s="58" t="s">
        <v>142</v>
      </c>
      <c r="Y395" s="58" t="s">
        <v>142</v>
      </c>
      <c r="Z395" s="58" t="s">
        <v>142</v>
      </c>
      <c r="AA395" s="77"/>
    </row>
    <row r="396" spans="1:27" ht="13.2" x14ac:dyDescent="0.25">
      <c r="A396" s="109">
        <v>44145</v>
      </c>
      <c r="B396" s="77" t="s">
        <v>158</v>
      </c>
      <c r="C396" s="77" t="s">
        <v>142</v>
      </c>
      <c r="D396" s="58" t="s">
        <v>142</v>
      </c>
      <c r="E396" s="58" t="s">
        <v>142</v>
      </c>
      <c r="F396" s="58" t="s">
        <v>142</v>
      </c>
      <c r="G396" s="58" t="s">
        <v>142</v>
      </c>
      <c r="H396" s="58" t="s">
        <v>142</v>
      </c>
      <c r="I396" s="13" t="s">
        <v>169</v>
      </c>
      <c r="J396" s="111">
        <v>41.605505999999998</v>
      </c>
      <c r="K396" s="111">
        <v>-70.522893999999994</v>
      </c>
      <c r="L396" s="58" t="s">
        <v>142</v>
      </c>
      <c r="M396" s="58" t="s">
        <v>142</v>
      </c>
      <c r="N396" s="113" t="s">
        <v>142</v>
      </c>
      <c r="O396" s="113" t="s">
        <v>142</v>
      </c>
      <c r="P396" s="58" t="s">
        <v>142</v>
      </c>
      <c r="Q396" s="58" t="s">
        <v>142</v>
      </c>
      <c r="R396" s="58" t="s">
        <v>142</v>
      </c>
      <c r="S396" s="58" t="s">
        <v>142</v>
      </c>
      <c r="T396" s="58" t="s">
        <v>142</v>
      </c>
      <c r="U396" s="58" t="s">
        <v>142</v>
      </c>
      <c r="V396" s="58" t="s">
        <v>142</v>
      </c>
      <c r="W396" s="58" t="s">
        <v>142</v>
      </c>
      <c r="X396" s="58" t="s">
        <v>142</v>
      </c>
      <c r="Y396" s="58" t="s">
        <v>142</v>
      </c>
      <c r="Z396" s="58" t="s">
        <v>142</v>
      </c>
      <c r="AA396" s="77"/>
    </row>
    <row r="397" spans="1:27" ht="13.2" x14ac:dyDescent="0.25">
      <c r="A397" s="109">
        <v>44145</v>
      </c>
      <c r="B397" s="77" t="s">
        <v>159</v>
      </c>
      <c r="C397" s="77" t="s">
        <v>142</v>
      </c>
      <c r="D397" s="58" t="s">
        <v>142</v>
      </c>
      <c r="E397" s="58" t="s">
        <v>142</v>
      </c>
      <c r="F397" s="58" t="s">
        <v>142</v>
      </c>
      <c r="G397" s="58" t="s">
        <v>142</v>
      </c>
      <c r="H397" s="58" t="s">
        <v>142</v>
      </c>
      <c r="I397" s="13" t="s">
        <v>169</v>
      </c>
      <c r="J397" s="111">
        <v>41.605535000000003</v>
      </c>
      <c r="K397" s="111">
        <v>-70.522666000000001</v>
      </c>
      <c r="L397" s="58" t="s">
        <v>142</v>
      </c>
      <c r="M397" s="58" t="s">
        <v>142</v>
      </c>
      <c r="N397" s="113" t="s">
        <v>142</v>
      </c>
      <c r="O397" s="113" t="s">
        <v>142</v>
      </c>
      <c r="P397" s="58" t="s">
        <v>142</v>
      </c>
      <c r="Q397" s="58" t="s">
        <v>142</v>
      </c>
      <c r="R397" s="58" t="s">
        <v>142</v>
      </c>
      <c r="S397" s="58" t="s">
        <v>142</v>
      </c>
      <c r="T397" s="58" t="s">
        <v>142</v>
      </c>
      <c r="U397" s="58" t="s">
        <v>142</v>
      </c>
      <c r="V397" s="58" t="s">
        <v>142</v>
      </c>
      <c r="W397" s="58" t="s">
        <v>142</v>
      </c>
      <c r="X397" s="58" t="s">
        <v>142</v>
      </c>
      <c r="Y397" s="58" t="s">
        <v>142</v>
      </c>
      <c r="Z397" s="58" t="s">
        <v>142</v>
      </c>
      <c r="AA397" s="77"/>
    </row>
    <row r="398" spans="1:27" ht="13.2" x14ac:dyDescent="0.25">
      <c r="A398" s="109">
        <v>44145</v>
      </c>
      <c r="B398" s="77" t="s">
        <v>160</v>
      </c>
      <c r="C398" s="77" t="s">
        <v>142</v>
      </c>
      <c r="D398" s="58" t="s">
        <v>142</v>
      </c>
      <c r="E398" s="58" t="s">
        <v>142</v>
      </c>
      <c r="F398" s="58" t="s">
        <v>142</v>
      </c>
      <c r="G398" s="58" t="s">
        <v>142</v>
      </c>
      <c r="H398" s="58" t="s">
        <v>142</v>
      </c>
      <c r="I398" s="13" t="s">
        <v>169</v>
      </c>
      <c r="J398" s="111">
        <v>41.604920999999997</v>
      </c>
      <c r="K398" s="111">
        <v>-70.523065000000003</v>
      </c>
      <c r="L398" s="58" t="s">
        <v>142</v>
      </c>
      <c r="M398" s="58" t="s">
        <v>142</v>
      </c>
      <c r="N398" s="113" t="s">
        <v>142</v>
      </c>
      <c r="O398" s="113" t="s">
        <v>142</v>
      </c>
      <c r="P398" s="58" t="s">
        <v>142</v>
      </c>
      <c r="Q398" s="58" t="s">
        <v>142</v>
      </c>
      <c r="R398" s="58" t="s">
        <v>142</v>
      </c>
      <c r="S398" s="58" t="s">
        <v>142</v>
      </c>
      <c r="T398" s="58" t="s">
        <v>142</v>
      </c>
      <c r="U398" s="58" t="s">
        <v>142</v>
      </c>
      <c r="V398" s="58" t="s">
        <v>142</v>
      </c>
      <c r="W398" s="58" t="s">
        <v>142</v>
      </c>
      <c r="X398" s="58" t="s">
        <v>142</v>
      </c>
      <c r="Y398" s="58" t="s">
        <v>142</v>
      </c>
      <c r="Z398" s="58" t="s">
        <v>142</v>
      </c>
      <c r="AA398" s="77"/>
    </row>
    <row r="399" spans="1:27" ht="14.4" x14ac:dyDescent="0.3">
      <c r="A399" s="109">
        <v>44145</v>
      </c>
      <c r="B399" s="110" t="s">
        <v>161</v>
      </c>
      <c r="C399" s="110">
        <v>0.49583333333333335</v>
      </c>
      <c r="D399" s="58">
        <v>55.6</v>
      </c>
      <c r="E399" s="74">
        <v>83.6</v>
      </c>
      <c r="F399" s="58">
        <v>8.7799999999999994</v>
      </c>
      <c r="G399" s="74">
        <v>154.9</v>
      </c>
      <c r="H399" s="58" t="s">
        <v>142</v>
      </c>
      <c r="I399" s="13"/>
      <c r="J399" s="111">
        <v>41.600113999999998</v>
      </c>
      <c r="K399" s="111">
        <v>-70.525084000000007</v>
      </c>
      <c r="L399" s="46">
        <v>2.0099999999999998</v>
      </c>
      <c r="M399" s="45">
        <v>2.2490000000000001</v>
      </c>
      <c r="N399" s="44">
        <v>1.9350000000000001</v>
      </c>
      <c r="O399" s="44">
        <v>4.58E-2</v>
      </c>
      <c r="P399" s="45">
        <v>1.7</v>
      </c>
      <c r="Q399" s="46">
        <v>0.5</v>
      </c>
      <c r="R399" s="58">
        <f t="shared" ref="R399:R400" si="38">M399-(N399+O399)</f>
        <v>0.26819999999999999</v>
      </c>
      <c r="S399" s="58" t="s">
        <v>142</v>
      </c>
      <c r="T399" s="58" t="s">
        <v>142</v>
      </c>
      <c r="U399" s="58" t="s">
        <v>142</v>
      </c>
      <c r="V399" s="58" t="s">
        <v>142</v>
      </c>
      <c r="W399" s="58" t="s">
        <v>142</v>
      </c>
      <c r="X399" s="58" t="s">
        <v>142</v>
      </c>
      <c r="Y399" s="58" t="s">
        <v>142</v>
      </c>
      <c r="Z399" s="58" t="s">
        <v>142</v>
      </c>
      <c r="AA399" s="77"/>
    </row>
    <row r="400" spans="1:27" ht="14.4" x14ac:dyDescent="0.3">
      <c r="A400" s="109">
        <v>44145</v>
      </c>
      <c r="B400" s="110" t="s">
        <v>162</v>
      </c>
      <c r="C400" s="110">
        <v>0.50208333333333333</v>
      </c>
      <c r="D400" s="58">
        <v>57.7</v>
      </c>
      <c r="E400" s="74">
        <v>84.3</v>
      </c>
      <c r="F400" s="58">
        <v>8.6300000000000008</v>
      </c>
      <c r="G400" s="74">
        <v>147.9</v>
      </c>
      <c r="H400" s="58" t="s">
        <v>142</v>
      </c>
      <c r="I400" s="13"/>
      <c r="J400" s="111">
        <v>41.597726999999999</v>
      </c>
      <c r="K400" s="111">
        <v>-70.525019</v>
      </c>
      <c r="L400" s="46">
        <v>1.474</v>
      </c>
      <c r="M400" s="45">
        <v>2.2789999999999999</v>
      </c>
      <c r="N400" s="44">
        <v>1.9598</v>
      </c>
      <c r="O400" s="44">
        <v>6.3200000000000006E-2</v>
      </c>
      <c r="P400" s="45">
        <v>1.4</v>
      </c>
      <c r="Q400" s="46">
        <v>0.4</v>
      </c>
      <c r="R400" s="58">
        <f t="shared" si="38"/>
        <v>0.25599999999999978</v>
      </c>
      <c r="S400" s="58" t="s">
        <v>142</v>
      </c>
      <c r="T400" s="58" t="s">
        <v>142</v>
      </c>
      <c r="U400" s="58" t="s">
        <v>142</v>
      </c>
      <c r="V400" s="58" t="s">
        <v>142</v>
      </c>
      <c r="W400" s="58" t="s">
        <v>142</v>
      </c>
      <c r="X400" s="58" t="s">
        <v>142</v>
      </c>
      <c r="Y400" s="58" t="s">
        <v>142</v>
      </c>
      <c r="Z400" s="58" t="s">
        <v>142</v>
      </c>
      <c r="AA400" s="77"/>
    </row>
    <row r="401" spans="1:27" ht="14.4" x14ac:dyDescent="0.3">
      <c r="A401" s="109">
        <v>44145</v>
      </c>
      <c r="B401" s="110" t="s">
        <v>163</v>
      </c>
      <c r="C401" s="110">
        <v>0.51041666666666663</v>
      </c>
      <c r="D401" s="58">
        <v>56.5</v>
      </c>
      <c r="E401" s="74">
        <v>81.900000000000006</v>
      </c>
      <c r="F401" s="58">
        <v>8.51</v>
      </c>
      <c r="G401" s="74">
        <v>129.69999999999999</v>
      </c>
      <c r="H401" s="58" t="s">
        <v>142</v>
      </c>
      <c r="I401" s="13"/>
      <c r="J401" s="111">
        <v>41.596144000000002</v>
      </c>
      <c r="K401" s="111">
        <v>-70.525194999999997</v>
      </c>
      <c r="L401" s="46">
        <v>1.004</v>
      </c>
      <c r="M401" s="45">
        <v>1.5820000000000001</v>
      </c>
      <c r="N401" s="44">
        <v>1.5401</v>
      </c>
      <c r="O401" s="44">
        <v>4.5600000000000002E-2</v>
      </c>
      <c r="P401" s="45">
        <v>1.6</v>
      </c>
      <c r="Q401" s="46">
        <v>0.4</v>
      </c>
      <c r="R401" s="77">
        <v>0</v>
      </c>
      <c r="S401" s="58" t="s">
        <v>142</v>
      </c>
      <c r="T401" s="58" t="s">
        <v>142</v>
      </c>
      <c r="U401" s="58" t="s">
        <v>142</v>
      </c>
      <c r="V401" s="58" t="s">
        <v>142</v>
      </c>
      <c r="W401" s="58" t="s">
        <v>142</v>
      </c>
      <c r="X401" s="58" t="s">
        <v>142</v>
      </c>
      <c r="Y401" s="58" t="s">
        <v>142</v>
      </c>
      <c r="Z401" s="58" t="s">
        <v>142</v>
      </c>
      <c r="AA401" s="77"/>
    </row>
    <row r="402" spans="1:27" ht="14.4" x14ac:dyDescent="0.3">
      <c r="A402" s="109">
        <v>44145</v>
      </c>
      <c r="B402" s="110" t="s">
        <v>164</v>
      </c>
      <c r="C402" s="110">
        <v>0.52152777777777781</v>
      </c>
      <c r="D402" s="58">
        <v>56.4</v>
      </c>
      <c r="E402" s="74">
        <v>82.7</v>
      </c>
      <c r="F402" s="58">
        <v>8.6</v>
      </c>
      <c r="G402" s="74">
        <v>152.1</v>
      </c>
      <c r="H402" s="58" t="s">
        <v>142</v>
      </c>
      <c r="I402" s="13"/>
      <c r="J402" s="111">
        <v>41.591911000000003</v>
      </c>
      <c r="K402" s="111">
        <v>-70.524642</v>
      </c>
      <c r="L402" s="46">
        <v>1.1479999999999999</v>
      </c>
      <c r="M402" s="45">
        <v>1.903</v>
      </c>
      <c r="N402" s="44">
        <v>1.7821</v>
      </c>
      <c r="O402" s="44">
        <v>4.9099999999999998E-2</v>
      </c>
      <c r="P402" s="45">
        <v>1.4</v>
      </c>
      <c r="Q402" s="46">
        <v>0.7</v>
      </c>
      <c r="R402" s="58">
        <f t="shared" ref="R402:R403" si="39">M402-(N402+O402)</f>
        <v>7.1800000000000086E-2</v>
      </c>
      <c r="S402" s="58" t="s">
        <v>142</v>
      </c>
      <c r="T402" s="58" t="s">
        <v>142</v>
      </c>
      <c r="U402" s="58" t="s">
        <v>142</v>
      </c>
      <c r="V402" s="58" t="s">
        <v>142</v>
      </c>
      <c r="W402" s="58" t="s">
        <v>142</v>
      </c>
      <c r="X402" s="58" t="s">
        <v>142</v>
      </c>
      <c r="Y402" s="58" t="s">
        <v>142</v>
      </c>
      <c r="Z402" s="58" t="s">
        <v>142</v>
      </c>
      <c r="AA402" s="77"/>
    </row>
    <row r="403" spans="1:27" ht="14.4" x14ac:dyDescent="0.3">
      <c r="A403" s="109">
        <v>44145</v>
      </c>
      <c r="B403" s="110" t="s">
        <v>165</v>
      </c>
      <c r="C403" s="110">
        <v>0.53125</v>
      </c>
      <c r="D403" s="58">
        <v>54.5</v>
      </c>
      <c r="E403" s="74">
        <v>71.2</v>
      </c>
      <c r="F403" s="58">
        <v>7.59</v>
      </c>
      <c r="G403" s="74">
        <v>121.3</v>
      </c>
      <c r="H403" s="58" t="s">
        <v>142</v>
      </c>
      <c r="I403" s="13"/>
      <c r="J403" s="111">
        <v>41.589210000000001</v>
      </c>
      <c r="K403" s="111">
        <v>-70.525225000000006</v>
      </c>
      <c r="L403" s="46">
        <v>0.8387</v>
      </c>
      <c r="M403" s="45">
        <v>1.1990000000000001</v>
      </c>
      <c r="N403" s="44">
        <v>1.0303</v>
      </c>
      <c r="O403" s="44">
        <v>3.5299999999999998E-2</v>
      </c>
      <c r="P403" s="45">
        <v>11.1</v>
      </c>
      <c r="Q403" s="46">
        <v>1.5</v>
      </c>
      <c r="R403" s="58">
        <f t="shared" si="39"/>
        <v>0.13340000000000019</v>
      </c>
      <c r="S403" s="58" t="s">
        <v>142</v>
      </c>
      <c r="T403" s="58" t="s">
        <v>142</v>
      </c>
      <c r="U403" s="58" t="s">
        <v>142</v>
      </c>
      <c r="V403" s="58" t="s">
        <v>142</v>
      </c>
      <c r="W403" s="58" t="s">
        <v>142</v>
      </c>
      <c r="X403" s="58" t="s">
        <v>142</v>
      </c>
      <c r="Y403" s="58" t="s">
        <v>142</v>
      </c>
      <c r="Z403" s="58" t="s">
        <v>142</v>
      </c>
      <c r="AA403" s="77"/>
    </row>
    <row r="404" spans="1:27" ht="13.2" x14ac:dyDescent="0.25">
      <c r="A404" s="109">
        <v>44159</v>
      </c>
      <c r="B404" s="77" t="s">
        <v>157</v>
      </c>
      <c r="C404" s="77" t="s">
        <v>142</v>
      </c>
      <c r="D404" s="58" t="s">
        <v>142</v>
      </c>
      <c r="E404" s="58" t="s">
        <v>142</v>
      </c>
      <c r="F404" s="58" t="s">
        <v>142</v>
      </c>
      <c r="G404" s="58" t="s">
        <v>142</v>
      </c>
      <c r="H404" s="58" t="s">
        <v>142</v>
      </c>
      <c r="I404" s="13" t="s">
        <v>170</v>
      </c>
      <c r="J404" s="111">
        <v>41.607222</v>
      </c>
      <c r="K404" s="111">
        <v>-70.522751999999997</v>
      </c>
      <c r="L404" s="58" t="s">
        <v>142</v>
      </c>
      <c r="M404" s="58" t="s">
        <v>142</v>
      </c>
      <c r="N404" s="113" t="s">
        <v>142</v>
      </c>
      <c r="O404" s="113" t="s">
        <v>142</v>
      </c>
      <c r="P404" s="58" t="s">
        <v>142</v>
      </c>
      <c r="Q404" s="58" t="s">
        <v>142</v>
      </c>
      <c r="R404" s="58" t="s">
        <v>142</v>
      </c>
      <c r="S404" s="58" t="s">
        <v>142</v>
      </c>
      <c r="T404" s="58" t="s">
        <v>142</v>
      </c>
      <c r="U404" s="58" t="s">
        <v>142</v>
      </c>
      <c r="V404" s="58" t="s">
        <v>142</v>
      </c>
      <c r="W404" s="58" t="s">
        <v>142</v>
      </c>
      <c r="X404" s="58" t="s">
        <v>142</v>
      </c>
      <c r="Y404" s="58" t="s">
        <v>142</v>
      </c>
      <c r="Z404" s="58" t="s">
        <v>142</v>
      </c>
      <c r="AA404" s="77"/>
    </row>
    <row r="405" spans="1:27" ht="13.2" x14ac:dyDescent="0.25">
      <c r="A405" s="109">
        <v>44159</v>
      </c>
      <c r="B405" s="77" t="s">
        <v>166</v>
      </c>
      <c r="C405" s="77" t="s">
        <v>142</v>
      </c>
      <c r="D405" s="58" t="s">
        <v>142</v>
      </c>
      <c r="E405" s="58" t="s">
        <v>142</v>
      </c>
      <c r="F405" s="58" t="s">
        <v>142</v>
      </c>
      <c r="G405" s="58" t="s">
        <v>142</v>
      </c>
      <c r="H405" s="58" t="s">
        <v>142</v>
      </c>
      <c r="I405" s="13" t="s">
        <v>169</v>
      </c>
      <c r="J405" s="111">
        <v>41.607044000000002</v>
      </c>
      <c r="K405" s="111">
        <v>-70.523539999999997</v>
      </c>
      <c r="L405" s="58" t="s">
        <v>142</v>
      </c>
      <c r="M405" s="58" t="s">
        <v>142</v>
      </c>
      <c r="N405" s="113" t="s">
        <v>142</v>
      </c>
      <c r="O405" s="113" t="s">
        <v>142</v>
      </c>
      <c r="P405" s="58" t="s">
        <v>142</v>
      </c>
      <c r="Q405" s="58" t="s">
        <v>142</v>
      </c>
      <c r="R405" s="58" t="s">
        <v>142</v>
      </c>
      <c r="S405" s="58" t="s">
        <v>142</v>
      </c>
      <c r="T405" s="58" t="s">
        <v>142</v>
      </c>
      <c r="U405" s="58" t="s">
        <v>142</v>
      </c>
      <c r="V405" s="58" t="s">
        <v>142</v>
      </c>
      <c r="W405" s="58" t="s">
        <v>142</v>
      </c>
      <c r="X405" s="58" t="s">
        <v>142</v>
      </c>
      <c r="Y405" s="58" t="s">
        <v>142</v>
      </c>
      <c r="Z405" s="58" t="s">
        <v>142</v>
      </c>
      <c r="AA405" s="77"/>
    </row>
    <row r="406" spans="1:27" ht="13.2" x14ac:dyDescent="0.25">
      <c r="A406" s="109">
        <v>44159</v>
      </c>
      <c r="B406" s="77" t="s">
        <v>158</v>
      </c>
      <c r="C406" s="77" t="s">
        <v>142</v>
      </c>
      <c r="D406" s="58" t="s">
        <v>142</v>
      </c>
      <c r="E406" s="58" t="s">
        <v>142</v>
      </c>
      <c r="F406" s="58" t="s">
        <v>142</v>
      </c>
      <c r="G406" s="58" t="s">
        <v>142</v>
      </c>
      <c r="H406" s="58" t="s">
        <v>142</v>
      </c>
      <c r="I406" s="13" t="s">
        <v>169</v>
      </c>
      <c r="J406" s="111">
        <v>41.605505999999998</v>
      </c>
      <c r="K406" s="111">
        <v>-70.522893999999994</v>
      </c>
      <c r="L406" s="58" t="s">
        <v>142</v>
      </c>
      <c r="M406" s="58" t="s">
        <v>142</v>
      </c>
      <c r="N406" s="113" t="s">
        <v>142</v>
      </c>
      <c r="O406" s="113" t="s">
        <v>142</v>
      </c>
      <c r="P406" s="58" t="s">
        <v>142</v>
      </c>
      <c r="Q406" s="58" t="s">
        <v>142</v>
      </c>
      <c r="R406" s="58" t="s">
        <v>142</v>
      </c>
      <c r="S406" s="58" t="s">
        <v>142</v>
      </c>
      <c r="T406" s="58" t="s">
        <v>142</v>
      </c>
      <c r="U406" s="58" t="s">
        <v>142</v>
      </c>
      <c r="V406" s="58" t="s">
        <v>142</v>
      </c>
      <c r="W406" s="58" t="s">
        <v>142</v>
      </c>
      <c r="X406" s="58" t="s">
        <v>142</v>
      </c>
      <c r="Y406" s="58" t="s">
        <v>142</v>
      </c>
      <c r="Z406" s="58" t="s">
        <v>142</v>
      </c>
      <c r="AA406" s="77"/>
    </row>
    <row r="407" spans="1:27" ht="13.2" x14ac:dyDescent="0.25">
      <c r="A407" s="109">
        <v>44159</v>
      </c>
      <c r="B407" s="77" t="s">
        <v>159</v>
      </c>
      <c r="C407" s="77" t="s">
        <v>142</v>
      </c>
      <c r="D407" s="58" t="s">
        <v>142</v>
      </c>
      <c r="E407" s="58" t="s">
        <v>142</v>
      </c>
      <c r="F407" s="58" t="s">
        <v>142</v>
      </c>
      <c r="G407" s="58" t="s">
        <v>142</v>
      </c>
      <c r="H407" s="58" t="s">
        <v>142</v>
      </c>
      <c r="I407" s="13" t="s">
        <v>169</v>
      </c>
      <c r="J407" s="111">
        <v>41.605535000000003</v>
      </c>
      <c r="K407" s="111">
        <v>-70.522666000000001</v>
      </c>
      <c r="L407" s="58" t="s">
        <v>142</v>
      </c>
      <c r="M407" s="58" t="s">
        <v>142</v>
      </c>
      <c r="N407" s="113" t="s">
        <v>142</v>
      </c>
      <c r="O407" s="113" t="s">
        <v>142</v>
      </c>
      <c r="P407" s="58" t="s">
        <v>142</v>
      </c>
      <c r="Q407" s="58" t="s">
        <v>142</v>
      </c>
      <c r="R407" s="58" t="s">
        <v>142</v>
      </c>
      <c r="S407" s="58" t="s">
        <v>142</v>
      </c>
      <c r="T407" s="58" t="s">
        <v>142</v>
      </c>
      <c r="U407" s="58" t="s">
        <v>142</v>
      </c>
      <c r="V407" s="58" t="s">
        <v>142</v>
      </c>
      <c r="W407" s="58" t="s">
        <v>142</v>
      </c>
      <c r="X407" s="58" t="s">
        <v>142</v>
      </c>
      <c r="Y407" s="58" t="s">
        <v>142</v>
      </c>
      <c r="Z407" s="58" t="s">
        <v>142</v>
      </c>
      <c r="AA407" s="77"/>
    </row>
    <row r="408" spans="1:27" ht="13.2" x14ac:dyDescent="0.25">
      <c r="A408" s="109">
        <v>44159</v>
      </c>
      <c r="B408" s="77" t="s">
        <v>160</v>
      </c>
      <c r="C408" s="77" t="s">
        <v>142</v>
      </c>
      <c r="D408" s="58" t="s">
        <v>142</v>
      </c>
      <c r="E408" s="58" t="s">
        <v>142</v>
      </c>
      <c r="F408" s="58" t="s">
        <v>142</v>
      </c>
      <c r="G408" s="58" t="s">
        <v>142</v>
      </c>
      <c r="H408" s="58" t="s">
        <v>142</v>
      </c>
      <c r="I408" s="13" t="s">
        <v>169</v>
      </c>
      <c r="J408" s="111">
        <v>41.604920999999997</v>
      </c>
      <c r="K408" s="111">
        <v>-70.523065000000003</v>
      </c>
      <c r="L408" s="58" t="s">
        <v>142</v>
      </c>
      <c r="M408" s="58" t="s">
        <v>142</v>
      </c>
      <c r="N408" s="113" t="s">
        <v>142</v>
      </c>
      <c r="O408" s="113" t="s">
        <v>142</v>
      </c>
      <c r="P408" s="58" t="s">
        <v>142</v>
      </c>
      <c r="Q408" s="58" t="s">
        <v>142</v>
      </c>
      <c r="R408" s="58" t="s">
        <v>142</v>
      </c>
      <c r="S408" s="58" t="s">
        <v>142</v>
      </c>
      <c r="T408" s="58" t="s">
        <v>142</v>
      </c>
      <c r="U408" s="58" t="s">
        <v>142</v>
      </c>
      <c r="V408" s="58" t="s">
        <v>142</v>
      </c>
      <c r="W408" s="58" t="s">
        <v>142</v>
      </c>
      <c r="X408" s="58" t="s">
        <v>142</v>
      </c>
      <c r="Y408" s="58" t="s">
        <v>142</v>
      </c>
      <c r="Z408" s="58" t="s">
        <v>142</v>
      </c>
      <c r="AA408" s="77"/>
    </row>
    <row r="409" spans="1:27" ht="14.4" x14ac:dyDescent="0.3">
      <c r="A409" s="109">
        <v>44159</v>
      </c>
      <c r="B409" s="110" t="s">
        <v>161</v>
      </c>
      <c r="C409" s="110">
        <v>0.63888888888888884</v>
      </c>
      <c r="D409" s="58">
        <v>48</v>
      </c>
      <c r="E409" s="74">
        <v>72.7</v>
      </c>
      <c r="F409" s="58">
        <v>8.42</v>
      </c>
      <c r="G409" s="74">
        <v>120.3</v>
      </c>
      <c r="H409" s="58">
        <v>5.56</v>
      </c>
      <c r="I409" s="13"/>
      <c r="J409" s="111">
        <v>41.600113999999998</v>
      </c>
      <c r="K409" s="111">
        <v>-70.525084000000007</v>
      </c>
      <c r="L409" s="46">
        <v>1.284</v>
      </c>
      <c r="M409" s="45">
        <v>1.6819999999999999</v>
      </c>
      <c r="N409" s="44">
        <v>1.569</v>
      </c>
      <c r="O409" s="44">
        <v>4.7199999999999999E-2</v>
      </c>
      <c r="P409" s="45">
        <v>0.7</v>
      </c>
      <c r="Q409" s="46">
        <v>0.8</v>
      </c>
      <c r="R409" s="58">
        <f t="shared" ref="R409:R413" si="40">M409-(N409+O409)</f>
        <v>6.5800000000000081E-2</v>
      </c>
      <c r="S409" s="58" t="s">
        <v>142</v>
      </c>
      <c r="T409" s="58" t="s">
        <v>142</v>
      </c>
      <c r="U409" s="58" t="s">
        <v>142</v>
      </c>
      <c r="V409" s="58" t="s">
        <v>142</v>
      </c>
      <c r="W409" s="58" t="s">
        <v>142</v>
      </c>
      <c r="X409" s="58" t="s">
        <v>142</v>
      </c>
      <c r="Y409" s="58" t="s">
        <v>142</v>
      </c>
      <c r="Z409" s="58" t="s">
        <v>142</v>
      </c>
      <c r="AA409" s="77"/>
    </row>
    <row r="410" spans="1:27" ht="14.4" x14ac:dyDescent="0.3">
      <c r="A410" s="109">
        <v>44159</v>
      </c>
      <c r="B410" s="110" t="s">
        <v>162</v>
      </c>
      <c r="C410" s="110">
        <v>0.64444444444444449</v>
      </c>
      <c r="D410" s="58">
        <v>50.6</v>
      </c>
      <c r="E410" s="74">
        <v>77.8</v>
      </c>
      <c r="F410" s="58">
        <v>8.7100000000000009</v>
      </c>
      <c r="G410" s="74">
        <v>135.19999999999999</v>
      </c>
      <c r="H410" s="58">
        <v>5.48</v>
      </c>
      <c r="I410" s="13"/>
      <c r="J410" s="111">
        <v>41.597726999999999</v>
      </c>
      <c r="K410" s="111">
        <v>-70.525019</v>
      </c>
      <c r="L410" s="46">
        <v>1.115</v>
      </c>
      <c r="M410" s="45">
        <v>2.11</v>
      </c>
      <c r="N410" s="44">
        <v>1.93</v>
      </c>
      <c r="O410" s="44">
        <v>4.7500000000000001E-2</v>
      </c>
      <c r="P410" s="45">
        <v>0.7</v>
      </c>
      <c r="Q410" s="46">
        <v>0.7</v>
      </c>
      <c r="R410" s="58">
        <f t="shared" si="40"/>
        <v>0.13249999999999984</v>
      </c>
      <c r="S410" s="58" t="s">
        <v>142</v>
      </c>
      <c r="T410" s="58" t="s">
        <v>142</v>
      </c>
      <c r="U410" s="58" t="s">
        <v>142</v>
      </c>
      <c r="V410" s="58" t="s">
        <v>142</v>
      </c>
      <c r="W410" s="58" t="s">
        <v>142</v>
      </c>
      <c r="X410" s="58" t="s">
        <v>142</v>
      </c>
      <c r="Y410" s="58" t="s">
        <v>142</v>
      </c>
      <c r="Z410" s="58" t="s">
        <v>142</v>
      </c>
      <c r="AA410" s="77"/>
    </row>
    <row r="411" spans="1:27" ht="14.4" x14ac:dyDescent="0.3">
      <c r="A411" s="109">
        <v>44159</v>
      </c>
      <c r="B411" s="110" t="s">
        <v>163</v>
      </c>
      <c r="C411" s="110">
        <v>0.65069444444444446</v>
      </c>
      <c r="D411" s="58">
        <v>50</v>
      </c>
      <c r="E411" s="74">
        <v>78.2</v>
      </c>
      <c r="F411" s="58">
        <v>8.82</v>
      </c>
      <c r="G411" s="74">
        <v>132.4</v>
      </c>
      <c r="H411" s="58">
        <v>5.63</v>
      </c>
      <c r="I411" s="13"/>
      <c r="J411" s="111">
        <v>41.596144000000002</v>
      </c>
      <c r="K411" s="111">
        <v>-70.525194999999997</v>
      </c>
      <c r="L411" s="46">
        <v>0.95489999999999997</v>
      </c>
      <c r="M411" s="45">
        <v>2.0880000000000001</v>
      </c>
      <c r="N411" s="44">
        <v>1.8647</v>
      </c>
      <c r="O411" s="44">
        <v>4.9200000000000001E-2</v>
      </c>
      <c r="P411" s="45">
        <v>0.5</v>
      </c>
      <c r="Q411" s="46">
        <v>0.6</v>
      </c>
      <c r="R411" s="58">
        <f t="shared" si="40"/>
        <v>0.17410000000000014</v>
      </c>
      <c r="S411" s="58" t="s">
        <v>142</v>
      </c>
      <c r="T411" s="58" t="s">
        <v>142</v>
      </c>
      <c r="U411" s="58" t="s">
        <v>142</v>
      </c>
      <c r="V411" s="58" t="s">
        <v>142</v>
      </c>
      <c r="W411" s="58" t="s">
        <v>142</v>
      </c>
      <c r="X411" s="58" t="s">
        <v>142</v>
      </c>
      <c r="Y411" s="58" t="s">
        <v>142</v>
      </c>
      <c r="Z411" s="58" t="s">
        <v>142</v>
      </c>
      <c r="AA411" s="77"/>
    </row>
    <row r="412" spans="1:27" ht="14.4" x14ac:dyDescent="0.3">
      <c r="A412" s="109">
        <v>44159</v>
      </c>
      <c r="B412" s="110" t="s">
        <v>164</v>
      </c>
      <c r="C412" s="110">
        <v>0.65625</v>
      </c>
      <c r="D412" s="58">
        <v>47</v>
      </c>
      <c r="E412" s="74">
        <v>83.9</v>
      </c>
      <c r="F412" s="58">
        <v>9.85</v>
      </c>
      <c r="G412" s="74">
        <v>144.30000000000001</v>
      </c>
      <c r="H412" s="58">
        <v>6.14</v>
      </c>
      <c r="I412" s="13"/>
      <c r="J412" s="111">
        <v>41.591911000000003</v>
      </c>
      <c r="K412" s="111">
        <v>-70.524642</v>
      </c>
      <c r="L412" s="46">
        <v>1.52</v>
      </c>
      <c r="M412" s="45">
        <v>1.7210000000000001</v>
      </c>
      <c r="N412" s="44">
        <v>1.575</v>
      </c>
      <c r="O412" s="44">
        <v>5.2999999999999999E-2</v>
      </c>
      <c r="P412" s="45">
        <v>0.9</v>
      </c>
      <c r="Q412" s="46">
        <v>1.1000000000000001</v>
      </c>
      <c r="R412" s="58">
        <f t="shared" si="40"/>
        <v>9.3000000000000194E-2</v>
      </c>
      <c r="S412" s="58" t="s">
        <v>142</v>
      </c>
      <c r="T412" s="58" t="s">
        <v>142</v>
      </c>
      <c r="U412" s="58" t="s">
        <v>142</v>
      </c>
      <c r="V412" s="58" t="s">
        <v>142</v>
      </c>
      <c r="W412" s="58" t="s">
        <v>142</v>
      </c>
      <c r="X412" s="58" t="s">
        <v>142</v>
      </c>
      <c r="Y412" s="58" t="s">
        <v>142</v>
      </c>
      <c r="Z412" s="58" t="s">
        <v>142</v>
      </c>
      <c r="AA412" s="77"/>
    </row>
    <row r="413" spans="1:27" ht="14.4" x14ac:dyDescent="0.3">
      <c r="A413" s="109">
        <v>44159</v>
      </c>
      <c r="B413" s="110" t="s">
        <v>165</v>
      </c>
      <c r="C413" s="110">
        <v>0.66527777777777775</v>
      </c>
      <c r="D413" s="58">
        <v>48.5</v>
      </c>
      <c r="E413" s="74">
        <v>73.8</v>
      </c>
      <c r="F413" s="58">
        <v>8.49</v>
      </c>
      <c r="G413" s="74">
        <v>116.9</v>
      </c>
      <c r="H413" s="58">
        <v>6.31</v>
      </c>
      <c r="I413" s="13"/>
      <c r="J413" s="111">
        <v>41.589210000000001</v>
      </c>
      <c r="K413" s="111">
        <v>-70.525225000000006</v>
      </c>
      <c r="L413" s="46">
        <v>1.0429999999999999</v>
      </c>
      <c r="M413" s="45">
        <v>1.115</v>
      </c>
      <c r="N413" s="44">
        <v>0.93279999999999996</v>
      </c>
      <c r="O413" s="44">
        <v>4.36E-2</v>
      </c>
      <c r="P413" s="45">
        <v>7.6</v>
      </c>
      <c r="Q413" s="46">
        <v>2.7</v>
      </c>
      <c r="R413" s="58">
        <f t="shared" si="40"/>
        <v>0.13860000000000006</v>
      </c>
      <c r="S413" s="58" t="s">
        <v>142</v>
      </c>
      <c r="T413" s="58" t="s">
        <v>142</v>
      </c>
      <c r="U413" s="58" t="s">
        <v>142</v>
      </c>
      <c r="V413" s="58" t="s">
        <v>142</v>
      </c>
      <c r="W413" s="58" t="s">
        <v>142</v>
      </c>
      <c r="X413" s="58" t="s">
        <v>142</v>
      </c>
      <c r="Y413" s="58" t="s">
        <v>142</v>
      </c>
      <c r="Z413" s="58" t="s">
        <v>142</v>
      </c>
      <c r="AA413" s="77"/>
    </row>
    <row r="414" spans="1:27" ht="13.2" x14ac:dyDescent="0.25">
      <c r="A414" s="109">
        <v>44175</v>
      </c>
      <c r="B414" s="77" t="s">
        <v>157</v>
      </c>
      <c r="C414" s="77" t="s">
        <v>142</v>
      </c>
      <c r="D414" s="58" t="s">
        <v>142</v>
      </c>
      <c r="E414" s="58" t="s">
        <v>142</v>
      </c>
      <c r="F414" s="58" t="s">
        <v>142</v>
      </c>
      <c r="G414" s="58" t="s">
        <v>142</v>
      </c>
      <c r="H414" s="58" t="s">
        <v>142</v>
      </c>
      <c r="I414" s="13" t="s">
        <v>170</v>
      </c>
      <c r="J414" s="111">
        <v>41.607222</v>
      </c>
      <c r="K414" s="111">
        <v>-70.522751999999997</v>
      </c>
      <c r="L414" s="58" t="s">
        <v>142</v>
      </c>
      <c r="M414" s="58" t="s">
        <v>142</v>
      </c>
      <c r="N414" s="58" t="s">
        <v>142</v>
      </c>
      <c r="O414" s="58" t="s">
        <v>142</v>
      </c>
      <c r="P414" s="58" t="s">
        <v>142</v>
      </c>
      <c r="Q414" s="58" t="s">
        <v>142</v>
      </c>
      <c r="R414" s="58" t="s">
        <v>142</v>
      </c>
      <c r="S414" s="58" t="s">
        <v>142</v>
      </c>
      <c r="T414" s="58" t="s">
        <v>142</v>
      </c>
      <c r="U414" s="58" t="s">
        <v>142</v>
      </c>
      <c r="V414" s="58" t="s">
        <v>142</v>
      </c>
      <c r="W414" s="58" t="s">
        <v>142</v>
      </c>
      <c r="X414" s="58" t="s">
        <v>142</v>
      </c>
      <c r="Y414" s="58" t="s">
        <v>142</v>
      </c>
      <c r="Z414" s="58" t="s">
        <v>142</v>
      </c>
      <c r="AA414" s="77"/>
    </row>
    <row r="415" spans="1:27" ht="13.2" x14ac:dyDescent="0.25">
      <c r="A415" s="109">
        <v>44175</v>
      </c>
      <c r="B415" s="77" t="s">
        <v>166</v>
      </c>
      <c r="C415" s="77" t="s">
        <v>142</v>
      </c>
      <c r="D415" s="58" t="s">
        <v>142</v>
      </c>
      <c r="E415" s="58" t="s">
        <v>142</v>
      </c>
      <c r="F415" s="58" t="s">
        <v>142</v>
      </c>
      <c r="G415" s="58" t="s">
        <v>142</v>
      </c>
      <c r="H415" s="58" t="s">
        <v>142</v>
      </c>
      <c r="I415" s="13" t="s">
        <v>169</v>
      </c>
      <c r="J415" s="111">
        <v>41.607044000000002</v>
      </c>
      <c r="K415" s="111">
        <v>-70.523539999999997</v>
      </c>
      <c r="L415" s="58" t="s">
        <v>142</v>
      </c>
      <c r="M415" s="58" t="s">
        <v>142</v>
      </c>
      <c r="N415" s="58" t="s">
        <v>142</v>
      </c>
      <c r="O415" s="58" t="s">
        <v>142</v>
      </c>
      <c r="P415" s="58" t="s">
        <v>142</v>
      </c>
      <c r="Q415" s="58" t="s">
        <v>142</v>
      </c>
      <c r="R415" s="58" t="s">
        <v>142</v>
      </c>
      <c r="S415" s="58" t="s">
        <v>142</v>
      </c>
      <c r="T415" s="58" t="s">
        <v>142</v>
      </c>
      <c r="U415" s="58" t="s">
        <v>142</v>
      </c>
      <c r="V415" s="58" t="s">
        <v>142</v>
      </c>
      <c r="W415" s="58" t="s">
        <v>142</v>
      </c>
      <c r="X415" s="58" t="s">
        <v>142</v>
      </c>
      <c r="Y415" s="58" t="s">
        <v>142</v>
      </c>
      <c r="Z415" s="58" t="s">
        <v>142</v>
      </c>
      <c r="AA415" s="77"/>
    </row>
    <row r="416" spans="1:27" ht="13.2" x14ac:dyDescent="0.25">
      <c r="A416" s="109">
        <v>44175</v>
      </c>
      <c r="B416" s="77" t="s">
        <v>158</v>
      </c>
      <c r="C416" s="77" t="s">
        <v>142</v>
      </c>
      <c r="D416" s="58" t="s">
        <v>142</v>
      </c>
      <c r="E416" s="58" t="s">
        <v>142</v>
      </c>
      <c r="F416" s="58" t="s">
        <v>142</v>
      </c>
      <c r="G416" s="58" t="s">
        <v>142</v>
      </c>
      <c r="H416" s="58" t="s">
        <v>142</v>
      </c>
      <c r="I416" s="13" t="s">
        <v>170</v>
      </c>
      <c r="J416" s="111">
        <v>41.605505999999998</v>
      </c>
      <c r="K416" s="111">
        <v>-70.522893999999994</v>
      </c>
      <c r="L416" s="58" t="s">
        <v>142</v>
      </c>
      <c r="M416" s="58" t="s">
        <v>142</v>
      </c>
      <c r="N416" s="58" t="s">
        <v>142</v>
      </c>
      <c r="O416" s="58" t="s">
        <v>142</v>
      </c>
      <c r="P416" s="58" t="s">
        <v>142</v>
      </c>
      <c r="Q416" s="58" t="s">
        <v>142</v>
      </c>
      <c r="R416" s="58" t="s">
        <v>142</v>
      </c>
      <c r="S416" s="58" t="s">
        <v>142</v>
      </c>
      <c r="T416" s="58" t="s">
        <v>142</v>
      </c>
      <c r="U416" s="58" t="s">
        <v>142</v>
      </c>
      <c r="V416" s="58" t="s">
        <v>142</v>
      </c>
      <c r="W416" s="58" t="s">
        <v>142</v>
      </c>
      <c r="X416" s="58" t="s">
        <v>142</v>
      </c>
      <c r="Y416" s="58" t="s">
        <v>142</v>
      </c>
      <c r="Z416" s="58" t="s">
        <v>142</v>
      </c>
      <c r="AA416" s="77"/>
    </row>
    <row r="417" spans="1:27" ht="13.2" x14ac:dyDescent="0.25">
      <c r="A417" s="109">
        <v>44175</v>
      </c>
      <c r="B417" s="77" t="s">
        <v>159</v>
      </c>
      <c r="C417" s="77" t="s">
        <v>142</v>
      </c>
      <c r="D417" s="58" t="s">
        <v>142</v>
      </c>
      <c r="E417" s="58" t="s">
        <v>142</v>
      </c>
      <c r="F417" s="58" t="s">
        <v>142</v>
      </c>
      <c r="G417" s="58" t="s">
        <v>142</v>
      </c>
      <c r="H417" s="58" t="s">
        <v>142</v>
      </c>
      <c r="I417" s="13" t="s">
        <v>170</v>
      </c>
      <c r="J417" s="111">
        <v>41.605535000000003</v>
      </c>
      <c r="K417" s="111">
        <v>-70.522666000000001</v>
      </c>
      <c r="L417" s="58" t="s">
        <v>142</v>
      </c>
      <c r="M417" s="58" t="s">
        <v>142</v>
      </c>
      <c r="N417" s="58" t="s">
        <v>142</v>
      </c>
      <c r="O417" s="58" t="s">
        <v>142</v>
      </c>
      <c r="P417" s="58" t="s">
        <v>142</v>
      </c>
      <c r="Q417" s="58" t="s">
        <v>142</v>
      </c>
      <c r="R417" s="58" t="s">
        <v>142</v>
      </c>
      <c r="S417" s="58" t="s">
        <v>142</v>
      </c>
      <c r="T417" s="58" t="s">
        <v>142</v>
      </c>
      <c r="U417" s="58" t="s">
        <v>142</v>
      </c>
      <c r="V417" s="58" t="s">
        <v>142</v>
      </c>
      <c r="W417" s="58" t="s">
        <v>142</v>
      </c>
      <c r="X417" s="58" t="s">
        <v>142</v>
      </c>
      <c r="Y417" s="58" t="s">
        <v>142</v>
      </c>
      <c r="Z417" s="58" t="s">
        <v>142</v>
      </c>
      <c r="AA417" s="77"/>
    </row>
    <row r="418" spans="1:27" ht="14.4" x14ac:dyDescent="0.3">
      <c r="A418" s="109">
        <v>44175</v>
      </c>
      <c r="B418" s="110" t="s">
        <v>160</v>
      </c>
      <c r="C418" s="110">
        <v>0.5493055555555556</v>
      </c>
      <c r="D418" s="58">
        <v>39.5</v>
      </c>
      <c r="E418" s="74">
        <v>69.900000000000006</v>
      </c>
      <c r="F418" s="58">
        <v>9.11</v>
      </c>
      <c r="G418" s="74">
        <v>171.1</v>
      </c>
      <c r="H418" s="58">
        <v>6.05</v>
      </c>
      <c r="I418" s="13"/>
      <c r="J418" s="111">
        <v>41.604920999999997</v>
      </c>
      <c r="K418" s="111">
        <v>-70.523065000000003</v>
      </c>
      <c r="L418" s="68">
        <v>2.3740000000000001</v>
      </c>
      <c r="M418" s="42">
        <v>1.5289999999999999</v>
      </c>
      <c r="N418" s="44">
        <v>1.283682</v>
      </c>
      <c r="O418" s="44">
        <v>0.15698599999999999</v>
      </c>
      <c r="P418" s="45">
        <v>0.32450499999999999</v>
      </c>
      <c r="Q418" s="46">
        <v>1.0966370000000001</v>
      </c>
      <c r="R418" s="58">
        <f t="shared" ref="R418:R420" si="41">M418-(N418+O418)</f>
        <v>8.8331999999999855E-2</v>
      </c>
      <c r="S418" s="112"/>
      <c r="T418" s="77"/>
      <c r="U418" s="77"/>
      <c r="V418" s="58" t="s">
        <v>142</v>
      </c>
      <c r="W418" s="58" t="s">
        <v>142</v>
      </c>
      <c r="X418" s="58" t="s">
        <v>142</v>
      </c>
      <c r="Y418" s="58" t="s">
        <v>142</v>
      </c>
      <c r="Z418" s="58" t="s">
        <v>142</v>
      </c>
      <c r="AA418" s="77"/>
    </row>
    <row r="419" spans="1:27" ht="14.4" x14ac:dyDescent="0.3">
      <c r="A419" s="109">
        <v>44175</v>
      </c>
      <c r="B419" s="110" t="s">
        <v>161</v>
      </c>
      <c r="C419" s="110">
        <v>0.55833333333333335</v>
      </c>
      <c r="D419" s="58">
        <v>46.4</v>
      </c>
      <c r="E419" s="74">
        <v>80.900000000000006</v>
      </c>
      <c r="F419" s="58">
        <v>9.58</v>
      </c>
      <c r="G419" s="74">
        <v>122.4</v>
      </c>
      <c r="H419" s="58">
        <v>5.63</v>
      </c>
      <c r="I419" s="13"/>
      <c r="J419" s="111">
        <v>41.600113999999998</v>
      </c>
      <c r="K419" s="111">
        <v>-70.525084000000007</v>
      </c>
      <c r="L419" s="68">
        <v>1.248</v>
      </c>
      <c r="M419" s="42">
        <v>1.8</v>
      </c>
      <c r="N419" s="44">
        <v>1.6235440000000001</v>
      </c>
      <c r="O419" s="44">
        <v>4.1036000000000003E-2</v>
      </c>
      <c r="P419" s="45">
        <v>0.117173</v>
      </c>
      <c r="Q419" s="46">
        <v>0.54712499999999997</v>
      </c>
      <c r="R419" s="58">
        <f t="shared" si="41"/>
        <v>0.13541999999999987</v>
      </c>
      <c r="S419" s="112"/>
      <c r="T419" s="77"/>
      <c r="U419" s="77"/>
      <c r="V419" s="58" t="s">
        <v>142</v>
      </c>
      <c r="W419" s="58" t="s">
        <v>142</v>
      </c>
      <c r="X419" s="58" t="s">
        <v>142</v>
      </c>
      <c r="Y419" s="58" t="s">
        <v>142</v>
      </c>
      <c r="Z419" s="58" t="s">
        <v>142</v>
      </c>
      <c r="AA419" s="77"/>
    </row>
    <row r="420" spans="1:27" ht="14.4" x14ac:dyDescent="0.3">
      <c r="A420" s="109">
        <v>44175</v>
      </c>
      <c r="B420" s="110" t="s">
        <v>162</v>
      </c>
      <c r="C420" s="110">
        <v>0.56666666666666665</v>
      </c>
      <c r="D420" s="58">
        <v>49.9</v>
      </c>
      <c r="E420" s="74">
        <v>73.2</v>
      </c>
      <c r="F420" s="58">
        <v>8.2799999999999994</v>
      </c>
      <c r="G420" s="74">
        <v>131.4</v>
      </c>
      <c r="H420" s="58">
        <v>5.34</v>
      </c>
      <c r="I420" s="13"/>
      <c r="J420" s="111">
        <v>41.597726999999999</v>
      </c>
      <c r="K420" s="111">
        <v>-70.525019</v>
      </c>
      <c r="L420" s="68">
        <v>1.4750000000000001</v>
      </c>
      <c r="M420" s="42">
        <v>2.1629999999999998</v>
      </c>
      <c r="N420" s="44">
        <v>1.9714370000000001</v>
      </c>
      <c r="O420" s="44">
        <v>4.1260999999999999E-2</v>
      </c>
      <c r="P420" s="45">
        <v>0.51636400000000005</v>
      </c>
      <c r="Q420" s="46">
        <v>0.42850300000000002</v>
      </c>
      <c r="R420" s="58">
        <f t="shared" si="41"/>
        <v>0.15030199999999949</v>
      </c>
      <c r="S420" s="112"/>
      <c r="T420" s="77"/>
      <c r="U420" s="77"/>
      <c r="V420" s="58" t="s">
        <v>142</v>
      </c>
      <c r="W420" s="58" t="s">
        <v>142</v>
      </c>
      <c r="X420" s="58" t="s">
        <v>142</v>
      </c>
      <c r="Y420" s="58" t="s">
        <v>142</v>
      </c>
      <c r="Z420" s="58" t="s">
        <v>142</v>
      </c>
      <c r="AA420" s="77"/>
    </row>
    <row r="421" spans="1:27" ht="14.4" x14ac:dyDescent="0.3">
      <c r="A421" s="109">
        <v>44175</v>
      </c>
      <c r="B421" s="110" t="s">
        <v>163</v>
      </c>
      <c r="C421" s="110">
        <v>0.57361111111111107</v>
      </c>
      <c r="D421" s="58">
        <v>48.7</v>
      </c>
      <c r="E421" s="74">
        <v>76.099999999999994</v>
      </c>
      <c r="F421" s="58">
        <v>8.74</v>
      </c>
      <c r="G421" s="74">
        <v>125.6</v>
      </c>
      <c r="H421" s="58">
        <v>5.49</v>
      </c>
      <c r="I421" s="13"/>
      <c r="J421" s="111">
        <v>41.596144000000002</v>
      </c>
      <c r="K421" s="111">
        <v>-70.525194999999997</v>
      </c>
      <c r="L421" s="68">
        <v>1.246</v>
      </c>
      <c r="M421" s="42">
        <v>1.9350000000000001</v>
      </c>
      <c r="N421" s="44">
        <v>1.93116</v>
      </c>
      <c r="O421" s="44">
        <v>3.8061999999999999E-2</v>
      </c>
      <c r="P421" s="45">
        <v>0.38948899999999997</v>
      </c>
      <c r="Q421" s="46">
        <v>0.50697300000000001</v>
      </c>
      <c r="R421" s="77">
        <v>0</v>
      </c>
      <c r="S421" s="112"/>
      <c r="T421" s="77"/>
      <c r="U421" s="77"/>
      <c r="V421" s="58" t="s">
        <v>142</v>
      </c>
      <c r="W421" s="58" t="s">
        <v>142</v>
      </c>
      <c r="X421" s="58" t="s">
        <v>142</v>
      </c>
      <c r="Y421" s="58" t="s">
        <v>142</v>
      </c>
      <c r="Z421" s="58" t="s">
        <v>142</v>
      </c>
      <c r="AA421" s="77"/>
    </row>
    <row r="422" spans="1:27" ht="14.4" x14ac:dyDescent="0.3">
      <c r="A422" s="109">
        <v>44175</v>
      </c>
      <c r="B422" s="110" t="s">
        <v>164</v>
      </c>
      <c r="C422" s="110">
        <v>0.5805555555555556</v>
      </c>
      <c r="D422" s="58">
        <v>42.8</v>
      </c>
      <c r="E422" s="74">
        <v>86.4</v>
      </c>
      <c r="F422" s="58">
        <v>10.74</v>
      </c>
      <c r="G422" s="74">
        <v>145.6</v>
      </c>
      <c r="H422" s="58">
        <v>6.05</v>
      </c>
      <c r="I422" s="13"/>
      <c r="J422" s="111">
        <v>41.591911000000003</v>
      </c>
      <c r="K422" s="111">
        <v>-70.524642</v>
      </c>
      <c r="L422" s="68">
        <v>1.163</v>
      </c>
      <c r="M422" s="42">
        <v>1.8240000000000001</v>
      </c>
      <c r="N422" s="44">
        <v>1.7036</v>
      </c>
      <c r="O422" s="44">
        <v>3.5063999999999998E-2</v>
      </c>
      <c r="P422" s="45">
        <v>0.32759899999999997</v>
      </c>
      <c r="Q422" s="46">
        <v>0.93447599999999997</v>
      </c>
      <c r="R422" s="58">
        <f>M422-(N422+O422)</f>
        <v>8.5336000000000078E-2</v>
      </c>
      <c r="S422" s="112"/>
      <c r="T422" s="77"/>
      <c r="U422" s="77"/>
      <c r="V422" s="58" t="s">
        <v>142</v>
      </c>
      <c r="W422" s="58" t="s">
        <v>142</v>
      </c>
      <c r="X422" s="58" t="s">
        <v>142</v>
      </c>
      <c r="Y422" s="58" t="s">
        <v>142</v>
      </c>
      <c r="Z422" s="58" t="s">
        <v>142</v>
      </c>
      <c r="AA422" s="77"/>
    </row>
    <row r="423" spans="1:27" ht="14.4" x14ac:dyDescent="0.3">
      <c r="A423" s="109">
        <v>44175</v>
      </c>
      <c r="B423" s="110" t="s">
        <v>165</v>
      </c>
      <c r="C423" s="110">
        <v>0.58958333333333335</v>
      </c>
      <c r="D423" s="58">
        <v>47.4</v>
      </c>
      <c r="E423" s="74">
        <v>76.400000000000006</v>
      </c>
      <c r="F423" s="58">
        <v>8.93</v>
      </c>
      <c r="G423" s="74">
        <v>116.6</v>
      </c>
      <c r="H423" s="58">
        <v>6.26</v>
      </c>
      <c r="I423" s="13"/>
      <c r="J423" s="111">
        <v>41.589210000000001</v>
      </c>
      <c r="K423" s="111">
        <v>-70.525225000000006</v>
      </c>
      <c r="L423" s="68">
        <v>0.99980000000000002</v>
      </c>
      <c r="M423" s="42">
        <v>1.0580000000000001</v>
      </c>
      <c r="N423" s="44">
        <v>1.0385549999999999</v>
      </c>
      <c r="O423" s="44">
        <v>3.6226000000000001E-2</v>
      </c>
      <c r="P423" s="45">
        <v>11.046946999999999</v>
      </c>
      <c r="Q423" s="46">
        <v>1.8604160000000001</v>
      </c>
      <c r="R423" s="77">
        <v>0</v>
      </c>
      <c r="S423" s="112"/>
      <c r="T423" s="77"/>
      <c r="U423" s="77"/>
      <c r="V423" s="58" t="s">
        <v>142</v>
      </c>
      <c r="W423" s="58" t="s">
        <v>142</v>
      </c>
      <c r="X423" s="58" t="s">
        <v>142</v>
      </c>
      <c r="Y423" s="58" t="s">
        <v>142</v>
      </c>
      <c r="Z423" s="58" t="s">
        <v>142</v>
      </c>
      <c r="AA423" s="77"/>
    </row>
    <row r="424" spans="1:27" ht="13.2" x14ac:dyDescent="0.25">
      <c r="A424" s="109">
        <v>44194</v>
      </c>
      <c r="B424" s="77" t="s">
        <v>157</v>
      </c>
      <c r="C424" s="77" t="s">
        <v>142</v>
      </c>
      <c r="D424" s="58" t="s">
        <v>142</v>
      </c>
      <c r="E424" s="58" t="s">
        <v>142</v>
      </c>
      <c r="F424" s="58" t="s">
        <v>142</v>
      </c>
      <c r="G424" s="58" t="s">
        <v>142</v>
      </c>
      <c r="H424" s="58" t="s">
        <v>142</v>
      </c>
      <c r="I424" s="13" t="s">
        <v>170</v>
      </c>
      <c r="J424" s="111">
        <v>41.607222</v>
      </c>
      <c r="K424" s="111">
        <v>-70.522751999999997</v>
      </c>
      <c r="L424" s="58" t="s">
        <v>142</v>
      </c>
      <c r="M424" s="58" t="s">
        <v>142</v>
      </c>
      <c r="N424" s="58" t="s">
        <v>142</v>
      </c>
      <c r="O424" s="58" t="s">
        <v>142</v>
      </c>
      <c r="P424" s="58" t="s">
        <v>142</v>
      </c>
      <c r="Q424" s="58" t="s">
        <v>142</v>
      </c>
      <c r="R424" s="58" t="s">
        <v>142</v>
      </c>
      <c r="S424" s="58" t="s">
        <v>142</v>
      </c>
      <c r="T424" s="58" t="s">
        <v>142</v>
      </c>
      <c r="U424" s="58" t="s">
        <v>142</v>
      </c>
      <c r="V424" s="58" t="s">
        <v>142</v>
      </c>
      <c r="W424" s="58" t="s">
        <v>142</v>
      </c>
      <c r="X424" s="58" t="s">
        <v>142</v>
      </c>
      <c r="Y424" s="58" t="s">
        <v>142</v>
      </c>
      <c r="Z424" s="58" t="s">
        <v>142</v>
      </c>
      <c r="AA424" s="77"/>
    </row>
    <row r="425" spans="1:27" ht="14.4" x14ac:dyDescent="0.3">
      <c r="A425" s="109">
        <v>44194</v>
      </c>
      <c r="B425" s="110" t="s">
        <v>166</v>
      </c>
      <c r="C425" s="110">
        <v>0.44444444444444442</v>
      </c>
      <c r="D425" s="58">
        <v>40.299999999999997</v>
      </c>
      <c r="E425" s="74">
        <v>93.2</v>
      </c>
      <c r="F425" s="58">
        <v>12.01</v>
      </c>
      <c r="G425" s="74">
        <v>105.1</v>
      </c>
      <c r="H425" s="58">
        <v>5.44</v>
      </c>
      <c r="I425" s="13"/>
      <c r="J425" s="111">
        <v>41.607044000000002</v>
      </c>
      <c r="K425" s="111">
        <v>-70.523539999999997</v>
      </c>
      <c r="L425" s="68">
        <v>2.516</v>
      </c>
      <c r="M425" s="42">
        <v>1.625</v>
      </c>
      <c r="N425" s="44">
        <v>1.5323500000000001</v>
      </c>
      <c r="O425" s="44">
        <v>1.769E-3</v>
      </c>
      <c r="P425" s="45">
        <v>0.33069399999999999</v>
      </c>
      <c r="Q425" s="46">
        <v>0.185088</v>
      </c>
      <c r="R425" s="58">
        <f>M425-(N425+O425)</f>
        <v>9.088099999999999E-2</v>
      </c>
      <c r="S425" s="112"/>
      <c r="T425" s="77"/>
      <c r="U425" s="77"/>
      <c r="V425" s="58" t="s">
        <v>142</v>
      </c>
      <c r="W425" s="58" t="s">
        <v>142</v>
      </c>
      <c r="X425" s="58" t="s">
        <v>142</v>
      </c>
      <c r="Y425" s="58" t="s">
        <v>142</v>
      </c>
      <c r="Z425" s="58" t="s">
        <v>142</v>
      </c>
      <c r="AA425" s="77"/>
    </row>
    <row r="426" spans="1:27" ht="13.2" x14ac:dyDescent="0.25">
      <c r="A426" s="109">
        <v>44194</v>
      </c>
      <c r="B426" s="77" t="s">
        <v>158</v>
      </c>
      <c r="C426" s="77" t="s">
        <v>142</v>
      </c>
      <c r="D426" s="58" t="s">
        <v>142</v>
      </c>
      <c r="E426" s="58" t="s">
        <v>142</v>
      </c>
      <c r="F426" s="58" t="s">
        <v>142</v>
      </c>
      <c r="G426" s="58" t="s">
        <v>142</v>
      </c>
      <c r="H426" s="58" t="s">
        <v>142</v>
      </c>
      <c r="I426" s="13" t="s">
        <v>170</v>
      </c>
      <c r="J426" s="111">
        <v>41.605505999999998</v>
      </c>
      <c r="K426" s="111">
        <v>-70.522893999999994</v>
      </c>
      <c r="L426" s="58" t="s">
        <v>142</v>
      </c>
      <c r="M426" s="58" t="s">
        <v>142</v>
      </c>
      <c r="N426" s="58" t="s">
        <v>142</v>
      </c>
      <c r="O426" s="58" t="s">
        <v>142</v>
      </c>
      <c r="P426" s="58" t="s">
        <v>142</v>
      </c>
      <c r="Q426" s="58" t="s">
        <v>142</v>
      </c>
      <c r="R426" s="58" t="s">
        <v>142</v>
      </c>
      <c r="S426" s="58" t="s">
        <v>142</v>
      </c>
      <c r="T426" s="58" t="s">
        <v>142</v>
      </c>
      <c r="U426" s="58" t="s">
        <v>142</v>
      </c>
      <c r="V426" s="58" t="s">
        <v>142</v>
      </c>
      <c r="W426" s="58" t="s">
        <v>142</v>
      </c>
      <c r="X426" s="58" t="s">
        <v>142</v>
      </c>
      <c r="Y426" s="58" t="s">
        <v>142</v>
      </c>
      <c r="Z426" s="58" t="s">
        <v>142</v>
      </c>
      <c r="AA426" s="77"/>
    </row>
    <row r="427" spans="1:27" ht="14.4" x14ac:dyDescent="0.3">
      <c r="A427" s="109">
        <v>44194</v>
      </c>
      <c r="B427" s="110" t="s">
        <v>159</v>
      </c>
      <c r="C427" s="110">
        <v>0.44930555555555557</v>
      </c>
      <c r="D427" s="58">
        <v>38.4</v>
      </c>
      <c r="E427" s="74">
        <v>65.599999999999994</v>
      </c>
      <c r="F427" s="58">
        <v>8.6999999999999993</v>
      </c>
      <c r="G427" s="74">
        <v>164.7</v>
      </c>
      <c r="H427" s="58">
        <v>5.87</v>
      </c>
      <c r="I427" s="13"/>
      <c r="J427" s="111">
        <v>41.605535000000003</v>
      </c>
      <c r="K427" s="111">
        <v>-70.522666000000001</v>
      </c>
      <c r="L427" s="68">
        <v>3.407</v>
      </c>
      <c r="M427" s="42">
        <v>1.8959999999999999</v>
      </c>
      <c r="N427" s="44">
        <v>1.5472669999999999</v>
      </c>
      <c r="O427" s="44">
        <v>0.13842199999999999</v>
      </c>
      <c r="P427" s="45">
        <v>1.020767</v>
      </c>
      <c r="Q427" s="46">
        <v>1.109418</v>
      </c>
      <c r="R427" s="58">
        <f t="shared" ref="R427:R434" si="42">M427-(N427+O427)</f>
        <v>0.21031099999999991</v>
      </c>
      <c r="S427" s="58"/>
      <c r="T427" s="77"/>
      <c r="U427" s="77"/>
      <c r="V427" s="58" t="s">
        <v>142</v>
      </c>
      <c r="W427" s="58" t="s">
        <v>142</v>
      </c>
      <c r="X427" s="58" t="s">
        <v>142</v>
      </c>
      <c r="Y427" s="58" t="s">
        <v>142</v>
      </c>
      <c r="Z427" s="58" t="s">
        <v>142</v>
      </c>
      <c r="AA427" s="77"/>
    </row>
    <row r="428" spans="1:27" ht="14.4" x14ac:dyDescent="0.3">
      <c r="A428" s="109">
        <v>44194</v>
      </c>
      <c r="B428" t="s">
        <v>160</v>
      </c>
      <c r="D428" s="58"/>
      <c r="E428" s="58"/>
      <c r="F428" s="58"/>
      <c r="G428" s="58"/>
      <c r="H428" s="58"/>
      <c r="I428" s="13"/>
      <c r="J428" s="111">
        <v>41.604920999999997</v>
      </c>
      <c r="K428" s="111">
        <v>-70.523065000000003</v>
      </c>
      <c r="L428" s="68">
        <v>2.9420000000000002</v>
      </c>
      <c r="M428" s="42">
        <v>1.7030000000000001</v>
      </c>
      <c r="N428" s="44">
        <v>1.4794830000000001</v>
      </c>
      <c r="O428" s="44">
        <v>0.13817199999999999</v>
      </c>
      <c r="P428" s="45">
        <v>0.79177399999999998</v>
      </c>
      <c r="Q428" s="46">
        <v>1.02501</v>
      </c>
      <c r="R428" s="58">
        <f t="shared" si="42"/>
        <v>8.5345000000000004E-2</v>
      </c>
      <c r="S428" s="112"/>
      <c r="T428" s="77"/>
      <c r="U428" s="77"/>
      <c r="V428" s="58" t="s">
        <v>142</v>
      </c>
      <c r="W428" s="58" t="s">
        <v>142</v>
      </c>
      <c r="X428" s="58" t="s">
        <v>142</v>
      </c>
      <c r="Y428" s="58" t="s">
        <v>142</v>
      </c>
      <c r="Z428" s="58" t="s">
        <v>142</v>
      </c>
      <c r="AA428" s="77"/>
    </row>
    <row r="429" spans="1:27" ht="14.4" x14ac:dyDescent="0.3">
      <c r="A429" s="109">
        <v>44194</v>
      </c>
      <c r="B429" s="110" t="s">
        <v>161</v>
      </c>
      <c r="C429" s="110">
        <v>0.48055555555555557</v>
      </c>
      <c r="D429" s="58">
        <v>44.5</v>
      </c>
      <c r="E429" s="74">
        <v>81</v>
      </c>
      <c r="F429" s="58">
        <v>9.85</v>
      </c>
      <c r="G429" s="74">
        <v>120.9</v>
      </c>
      <c r="H429" s="58">
        <v>5.64</v>
      </c>
      <c r="I429" s="13"/>
      <c r="J429" s="111">
        <v>41.600113999999998</v>
      </c>
      <c r="K429" s="111">
        <v>-70.525084000000007</v>
      </c>
      <c r="L429" s="68">
        <v>1.4590000000000001</v>
      </c>
      <c r="M429" s="42">
        <v>1.5940000000000001</v>
      </c>
      <c r="N429" s="44">
        <v>1.5219419999999999</v>
      </c>
      <c r="O429" s="44">
        <v>4.4789000000000002E-2</v>
      </c>
      <c r="P429" s="45">
        <v>3.6715999999999999E-2</v>
      </c>
      <c r="Q429" s="46">
        <v>0.55947599999999997</v>
      </c>
      <c r="R429" s="58">
        <f t="shared" si="42"/>
        <v>2.726900000000021E-2</v>
      </c>
      <c r="S429" s="112"/>
      <c r="T429" s="77"/>
      <c r="U429" s="77"/>
      <c r="V429" s="58" t="s">
        <v>142</v>
      </c>
      <c r="W429" s="58" t="s">
        <v>142</v>
      </c>
      <c r="X429" s="58" t="s">
        <v>142</v>
      </c>
      <c r="Y429" s="58" t="s">
        <v>142</v>
      </c>
      <c r="Z429" s="58" t="s">
        <v>142</v>
      </c>
      <c r="AA429" s="77"/>
    </row>
    <row r="430" spans="1:27" ht="14.4" x14ac:dyDescent="0.3">
      <c r="A430" s="109">
        <v>44194</v>
      </c>
      <c r="B430" s="110" t="s">
        <v>162</v>
      </c>
      <c r="C430" s="110">
        <v>0.48680555555555555</v>
      </c>
      <c r="D430" s="58">
        <v>47.2</v>
      </c>
      <c r="E430" s="74">
        <v>73</v>
      </c>
      <c r="F430" s="58">
        <v>8.65</v>
      </c>
      <c r="G430" s="74">
        <v>135.1</v>
      </c>
      <c r="H430" s="58">
        <v>5.42</v>
      </c>
      <c r="I430" s="13"/>
      <c r="J430" s="111">
        <v>41.597726999999999</v>
      </c>
      <c r="K430" s="111">
        <v>-70.525019</v>
      </c>
      <c r="L430" s="68">
        <v>1.296</v>
      </c>
      <c r="M430" s="42">
        <v>1.996</v>
      </c>
      <c r="N430" s="44">
        <v>1.876625</v>
      </c>
      <c r="O430" s="44">
        <v>3.6438999999999999E-2</v>
      </c>
      <c r="P430" s="45">
        <v>0.12645700000000001</v>
      </c>
      <c r="Q430" s="46">
        <v>0.40969</v>
      </c>
      <c r="R430" s="58">
        <f t="shared" si="42"/>
        <v>8.2936000000000121E-2</v>
      </c>
      <c r="S430" s="112"/>
      <c r="T430" s="77"/>
      <c r="U430" s="77"/>
      <c r="V430" s="58" t="s">
        <v>142</v>
      </c>
      <c r="W430" s="58" t="s">
        <v>142</v>
      </c>
      <c r="X430" s="58" t="s">
        <v>142</v>
      </c>
      <c r="Y430" s="58" t="s">
        <v>142</v>
      </c>
      <c r="Z430" s="58" t="s">
        <v>142</v>
      </c>
      <c r="AA430" s="77"/>
    </row>
    <row r="431" spans="1:27" ht="14.4" x14ac:dyDescent="0.3">
      <c r="A431" s="109">
        <v>44194</v>
      </c>
      <c r="B431" s="110" t="s">
        <v>163</v>
      </c>
      <c r="C431" s="110">
        <v>0.49236111111111114</v>
      </c>
      <c r="D431" s="58">
        <v>45.7</v>
      </c>
      <c r="E431" s="74">
        <v>76.5</v>
      </c>
      <c r="F431" s="58">
        <v>9.15</v>
      </c>
      <c r="G431" s="74">
        <v>130.9</v>
      </c>
      <c r="H431" s="58">
        <v>5.55</v>
      </c>
      <c r="I431" s="13"/>
      <c r="J431" s="111">
        <v>41.596144000000002</v>
      </c>
      <c r="K431" s="111">
        <v>-70.525194999999997</v>
      </c>
      <c r="L431" s="68">
        <v>1.3149999999999999</v>
      </c>
      <c r="M431" s="42">
        <v>1.9419999999999999</v>
      </c>
      <c r="N431" s="44">
        <v>1.8135410000000001</v>
      </c>
      <c r="O431" s="44">
        <v>3.9255999999999999E-2</v>
      </c>
      <c r="P431" s="45">
        <v>0</v>
      </c>
      <c r="Q431" s="46">
        <v>0.55128900000000003</v>
      </c>
      <c r="R431" s="58">
        <f t="shared" si="42"/>
        <v>8.9202999999999921E-2</v>
      </c>
      <c r="S431" s="112"/>
      <c r="T431" s="77"/>
      <c r="U431" s="77"/>
      <c r="V431" s="58" t="s">
        <v>142</v>
      </c>
      <c r="W431" s="58" t="s">
        <v>142</v>
      </c>
      <c r="X431" s="58" t="s">
        <v>142</v>
      </c>
      <c r="Y431" s="58" t="s">
        <v>142</v>
      </c>
      <c r="Z431" s="58" t="s">
        <v>142</v>
      </c>
      <c r="AA431" s="77"/>
    </row>
    <row r="432" spans="1:27" ht="14.4" x14ac:dyDescent="0.3">
      <c r="A432" s="109">
        <v>44194</v>
      </c>
      <c r="B432" s="110" t="s">
        <v>164</v>
      </c>
      <c r="C432" s="110">
        <v>0.50138888888888888</v>
      </c>
      <c r="D432" s="58">
        <v>42.3</v>
      </c>
      <c r="E432" s="74">
        <v>87.9</v>
      </c>
      <c r="F432" s="58">
        <v>11.09</v>
      </c>
      <c r="G432" s="74">
        <v>135.69999999999999</v>
      </c>
      <c r="H432" s="58">
        <v>6.04</v>
      </c>
      <c r="I432" s="13"/>
      <c r="J432" s="111">
        <v>41.591911000000003</v>
      </c>
      <c r="K432" s="111">
        <v>-70.524642</v>
      </c>
      <c r="L432" s="68">
        <v>1.429</v>
      </c>
      <c r="M432" s="42">
        <v>1.8089999999999999</v>
      </c>
      <c r="N432" s="44">
        <v>1.6493949999999999</v>
      </c>
      <c r="O432" s="44">
        <v>4.4542999999999999E-2</v>
      </c>
      <c r="P432" s="45">
        <v>8.3134E-2</v>
      </c>
      <c r="Q432" s="46">
        <v>0.89430699999999996</v>
      </c>
      <c r="R432" s="58">
        <f t="shared" si="42"/>
        <v>0.115062</v>
      </c>
      <c r="S432" s="112"/>
      <c r="T432" s="77"/>
      <c r="U432" s="77"/>
      <c r="V432" s="58" t="s">
        <v>142</v>
      </c>
      <c r="W432" s="58" t="s">
        <v>142</v>
      </c>
      <c r="X432" s="58" t="s">
        <v>142</v>
      </c>
      <c r="Y432" s="58" t="s">
        <v>142</v>
      </c>
      <c r="Z432" s="58" t="s">
        <v>142</v>
      </c>
      <c r="AA432" s="77"/>
    </row>
    <row r="433" spans="1:27" ht="14.4" x14ac:dyDescent="0.3">
      <c r="A433" s="109">
        <v>44194</v>
      </c>
      <c r="B433" s="110" t="s">
        <v>165</v>
      </c>
      <c r="C433" s="110">
        <v>0.5083333333333333</v>
      </c>
      <c r="D433" s="58">
        <v>46.5</v>
      </c>
      <c r="E433" s="74">
        <v>77.5</v>
      </c>
      <c r="F433" s="58">
        <v>9.17</v>
      </c>
      <c r="G433" s="74">
        <v>118.8</v>
      </c>
      <c r="H433" s="58">
        <v>6.31</v>
      </c>
      <c r="I433" s="13"/>
      <c r="J433" s="111">
        <v>41.589210000000001</v>
      </c>
      <c r="K433" s="111">
        <v>-70.525225000000006</v>
      </c>
      <c r="L433" s="68">
        <v>0.91679999999999995</v>
      </c>
      <c r="M433" s="42">
        <v>1.05</v>
      </c>
      <c r="N433" s="44">
        <v>1.0135810000000001</v>
      </c>
      <c r="O433" s="44">
        <v>3.4021000000000003E-2</v>
      </c>
      <c r="P433" s="45">
        <v>7.9060300000000003</v>
      </c>
      <c r="Q433" s="46">
        <v>2.1726480000000001</v>
      </c>
      <c r="R433" s="58">
        <f t="shared" si="42"/>
        <v>2.3979999999999002E-3</v>
      </c>
      <c r="S433" s="112"/>
      <c r="T433" s="77"/>
      <c r="U433" s="77"/>
      <c r="V433" s="58" t="s">
        <v>142</v>
      </c>
      <c r="W433" s="58" t="s">
        <v>142</v>
      </c>
      <c r="X433" s="58" t="s">
        <v>142</v>
      </c>
      <c r="Y433" s="58" t="s">
        <v>142</v>
      </c>
      <c r="Z433" s="58" t="s">
        <v>142</v>
      </c>
      <c r="AA433" s="77"/>
    </row>
    <row r="434" spans="1:27" ht="14.4" x14ac:dyDescent="0.3">
      <c r="A434" s="109">
        <v>44202</v>
      </c>
      <c r="B434" s="77" t="s">
        <v>165</v>
      </c>
      <c r="C434" s="77"/>
      <c r="D434" s="26">
        <v>45.4</v>
      </c>
      <c r="E434" s="27">
        <v>77</v>
      </c>
      <c r="F434" s="28">
        <v>9.1999999999999993</v>
      </c>
      <c r="G434" s="27">
        <v>115</v>
      </c>
      <c r="H434" s="28">
        <v>6.2</v>
      </c>
      <c r="I434" s="13"/>
      <c r="J434" s="111">
        <v>41.589210000000001</v>
      </c>
      <c r="K434" s="111">
        <v>-70.525225000000006</v>
      </c>
      <c r="L434" s="34">
        <v>1.371</v>
      </c>
      <c r="M434" s="34">
        <v>1.0489999999999999</v>
      </c>
      <c r="N434" s="36">
        <v>0.98088500000000001</v>
      </c>
      <c r="O434" s="36">
        <v>3.2163999999999998E-2</v>
      </c>
      <c r="P434" s="37">
        <v>7.875076</v>
      </c>
      <c r="Q434" s="34">
        <v>2.6938260000000001</v>
      </c>
      <c r="R434" s="28">
        <f t="shared" si="42"/>
        <v>3.5950999999999844E-2</v>
      </c>
      <c r="S434" s="58"/>
      <c r="T434" s="77"/>
      <c r="U434" s="77"/>
      <c r="V434" s="58" t="s">
        <v>142</v>
      </c>
      <c r="W434" s="58" t="s">
        <v>142</v>
      </c>
      <c r="X434" s="58" t="s">
        <v>142</v>
      </c>
      <c r="Y434" s="58" t="s">
        <v>142</v>
      </c>
      <c r="Z434" s="58" t="s">
        <v>142</v>
      </c>
      <c r="AA434" s="77"/>
    </row>
    <row r="435" spans="1:27" ht="13.2" x14ac:dyDescent="0.25">
      <c r="A435" s="109">
        <v>44210</v>
      </c>
      <c r="B435" s="77" t="s">
        <v>157</v>
      </c>
      <c r="C435" s="77" t="s">
        <v>142</v>
      </c>
      <c r="D435" s="58" t="s">
        <v>142</v>
      </c>
      <c r="E435" s="58" t="s">
        <v>142</v>
      </c>
      <c r="F435" s="58" t="s">
        <v>142</v>
      </c>
      <c r="G435" s="58" t="s">
        <v>142</v>
      </c>
      <c r="H435" s="58" t="s">
        <v>142</v>
      </c>
      <c r="I435" s="13" t="s">
        <v>170</v>
      </c>
      <c r="J435" s="111">
        <v>41.607222</v>
      </c>
      <c r="K435" s="111">
        <v>-70.522751999999997</v>
      </c>
      <c r="L435" s="58" t="s">
        <v>142</v>
      </c>
      <c r="M435" s="58" t="s">
        <v>142</v>
      </c>
      <c r="N435" s="58" t="s">
        <v>142</v>
      </c>
      <c r="O435" s="58" t="s">
        <v>142</v>
      </c>
      <c r="P435" s="58" t="s">
        <v>142</v>
      </c>
      <c r="Q435" s="58" t="s">
        <v>142</v>
      </c>
      <c r="R435" s="58" t="s">
        <v>142</v>
      </c>
      <c r="S435" s="58" t="s">
        <v>142</v>
      </c>
      <c r="T435" s="58" t="s">
        <v>142</v>
      </c>
      <c r="U435" s="58" t="s">
        <v>142</v>
      </c>
      <c r="V435" s="58" t="s">
        <v>142</v>
      </c>
      <c r="W435" s="58" t="s">
        <v>142</v>
      </c>
      <c r="X435" s="58" t="s">
        <v>142</v>
      </c>
      <c r="Y435" s="58" t="s">
        <v>142</v>
      </c>
      <c r="Z435" s="58" t="s">
        <v>142</v>
      </c>
      <c r="AA435" s="77"/>
    </row>
    <row r="436" spans="1:27" ht="14.4" x14ac:dyDescent="0.3">
      <c r="A436" s="109">
        <v>44210</v>
      </c>
      <c r="B436" s="110" t="s">
        <v>166</v>
      </c>
      <c r="C436" s="110">
        <v>0.37013888888888891</v>
      </c>
      <c r="D436" s="58">
        <v>39.4</v>
      </c>
      <c r="E436" s="74">
        <v>89.6</v>
      </c>
      <c r="F436" s="58">
        <v>11.71</v>
      </c>
      <c r="G436" s="74">
        <v>112.3</v>
      </c>
      <c r="H436" s="58">
        <v>5.21</v>
      </c>
      <c r="I436" s="13"/>
      <c r="J436" s="111">
        <v>41.607044000000002</v>
      </c>
      <c r="K436" s="111">
        <v>-70.523539999999997</v>
      </c>
      <c r="L436" s="46">
        <v>2.6520000000000001</v>
      </c>
      <c r="M436" s="45">
        <v>1.653</v>
      </c>
      <c r="N436" s="44">
        <v>1.61232</v>
      </c>
      <c r="O436" s="44">
        <v>3.5699999999999998E-3</v>
      </c>
      <c r="P436" s="45">
        <v>1.659511</v>
      </c>
      <c r="Q436" s="46">
        <v>7.1620000000000003E-2</v>
      </c>
      <c r="R436" s="58">
        <f>M436-(N436+O436)</f>
        <v>3.7109999999999976E-2</v>
      </c>
      <c r="S436" s="112"/>
      <c r="T436" s="77"/>
      <c r="U436" s="77"/>
      <c r="V436" s="58" t="s">
        <v>142</v>
      </c>
      <c r="W436" s="58" t="s">
        <v>142</v>
      </c>
      <c r="X436" s="58" t="s">
        <v>142</v>
      </c>
      <c r="Y436" s="58" t="s">
        <v>142</v>
      </c>
      <c r="Z436" s="58" t="s">
        <v>142</v>
      </c>
      <c r="AA436" s="77"/>
    </row>
    <row r="437" spans="1:27" ht="13.2" x14ac:dyDescent="0.25">
      <c r="A437" s="109">
        <v>44210</v>
      </c>
      <c r="B437" s="77" t="s">
        <v>158</v>
      </c>
      <c r="C437" s="77" t="s">
        <v>142</v>
      </c>
      <c r="D437" s="58" t="s">
        <v>142</v>
      </c>
      <c r="E437" s="58" t="s">
        <v>142</v>
      </c>
      <c r="F437" s="58" t="s">
        <v>142</v>
      </c>
      <c r="G437" s="58" t="s">
        <v>142</v>
      </c>
      <c r="H437" s="58" t="s">
        <v>142</v>
      </c>
      <c r="I437" s="13" t="s">
        <v>170</v>
      </c>
      <c r="J437" s="111">
        <v>41.605505999999998</v>
      </c>
      <c r="K437" s="111">
        <v>-70.522893999999994</v>
      </c>
      <c r="L437" s="58" t="s">
        <v>142</v>
      </c>
      <c r="M437" s="58" t="s">
        <v>142</v>
      </c>
      <c r="N437" s="58" t="s">
        <v>142</v>
      </c>
      <c r="O437" s="58" t="s">
        <v>142</v>
      </c>
      <c r="P437" s="58" t="s">
        <v>142</v>
      </c>
      <c r="Q437" s="58" t="s">
        <v>142</v>
      </c>
      <c r="R437" s="58" t="s">
        <v>142</v>
      </c>
      <c r="S437" s="58" t="s">
        <v>142</v>
      </c>
      <c r="T437" s="58" t="s">
        <v>142</v>
      </c>
      <c r="U437" s="58" t="s">
        <v>142</v>
      </c>
      <c r="V437" s="58" t="s">
        <v>142</v>
      </c>
      <c r="W437" s="58" t="s">
        <v>142</v>
      </c>
      <c r="X437" s="58" t="s">
        <v>142</v>
      </c>
      <c r="Y437" s="58" t="s">
        <v>142</v>
      </c>
      <c r="Z437" s="58" t="s">
        <v>142</v>
      </c>
      <c r="AA437" s="77"/>
    </row>
    <row r="438" spans="1:27" ht="13.2" x14ac:dyDescent="0.25">
      <c r="A438" s="109">
        <v>44210</v>
      </c>
      <c r="B438" s="77" t="s">
        <v>159</v>
      </c>
      <c r="C438" s="77" t="s">
        <v>142</v>
      </c>
      <c r="D438" s="58" t="s">
        <v>142</v>
      </c>
      <c r="E438" s="58" t="s">
        <v>142</v>
      </c>
      <c r="F438" s="58" t="s">
        <v>142</v>
      </c>
      <c r="G438" s="58" t="s">
        <v>142</v>
      </c>
      <c r="H438" s="58" t="s">
        <v>142</v>
      </c>
      <c r="I438" s="13" t="s">
        <v>170</v>
      </c>
      <c r="J438" s="111">
        <v>41.605535000000003</v>
      </c>
      <c r="K438" s="111">
        <v>-70.522666000000001</v>
      </c>
      <c r="L438" s="58" t="s">
        <v>142</v>
      </c>
      <c r="M438" s="58" t="s">
        <v>142</v>
      </c>
      <c r="N438" s="58" t="s">
        <v>142</v>
      </c>
      <c r="O438" s="58" t="s">
        <v>142</v>
      </c>
      <c r="P438" s="58" t="s">
        <v>142</v>
      </c>
      <c r="Q438" s="58" t="s">
        <v>142</v>
      </c>
      <c r="R438" s="58" t="s">
        <v>142</v>
      </c>
      <c r="S438" s="58" t="s">
        <v>142</v>
      </c>
      <c r="T438" s="58" t="s">
        <v>142</v>
      </c>
      <c r="U438" s="58" t="s">
        <v>142</v>
      </c>
      <c r="V438" s="58" t="s">
        <v>142</v>
      </c>
      <c r="W438" s="58" t="s">
        <v>142</v>
      </c>
      <c r="X438" s="58" t="s">
        <v>142</v>
      </c>
      <c r="Y438" s="58" t="s">
        <v>142</v>
      </c>
      <c r="Z438" s="58" t="s">
        <v>142</v>
      </c>
      <c r="AA438" s="77"/>
    </row>
    <row r="439" spans="1:27" ht="14.4" x14ac:dyDescent="0.3">
      <c r="A439" s="109">
        <v>44210</v>
      </c>
      <c r="B439" s="110" t="s">
        <v>160</v>
      </c>
      <c r="C439" s="110">
        <v>0.37777777777777777</v>
      </c>
      <c r="D439" s="58">
        <v>38.299999999999997</v>
      </c>
      <c r="E439" s="74">
        <v>68.599999999999994</v>
      </c>
      <c r="F439" s="58">
        <v>9.11</v>
      </c>
      <c r="G439" s="74">
        <v>175.2</v>
      </c>
      <c r="H439" s="58">
        <v>5.8</v>
      </c>
      <c r="I439" s="13"/>
      <c r="J439" s="111">
        <v>41.604920999999997</v>
      </c>
      <c r="K439" s="111">
        <v>-70.523065000000003</v>
      </c>
      <c r="L439" s="46">
        <v>3.1110000000000002</v>
      </c>
      <c r="M439" s="45">
        <v>1.9850000000000001</v>
      </c>
      <c r="N439" s="44">
        <v>1.74797</v>
      </c>
      <c r="O439" s="44">
        <v>9.2009999999999995E-2</v>
      </c>
      <c r="P439" s="45">
        <v>2.1425860000000001</v>
      </c>
      <c r="Q439" s="46">
        <v>0.99010799999999999</v>
      </c>
      <c r="R439" s="58">
        <f t="shared" ref="R439:R444" si="43">M439-(N439+O439)</f>
        <v>0.14502000000000015</v>
      </c>
      <c r="S439" s="112"/>
      <c r="T439" s="77"/>
      <c r="U439" s="77"/>
      <c r="V439" s="58" t="s">
        <v>142</v>
      </c>
      <c r="W439" s="58" t="s">
        <v>142</v>
      </c>
      <c r="X439" s="58" t="s">
        <v>142</v>
      </c>
      <c r="Y439" s="58" t="s">
        <v>142</v>
      </c>
      <c r="Z439" s="58" t="s">
        <v>142</v>
      </c>
      <c r="AA439" s="77"/>
    </row>
    <row r="440" spans="1:27" ht="14.4" x14ac:dyDescent="0.3">
      <c r="A440" s="109">
        <v>44210</v>
      </c>
      <c r="B440" s="110" t="s">
        <v>161</v>
      </c>
      <c r="C440" s="110">
        <v>0.3888888888888889</v>
      </c>
      <c r="D440" s="58">
        <v>43.2</v>
      </c>
      <c r="E440" s="74">
        <v>80.599999999999994</v>
      </c>
      <c r="F440" s="58">
        <v>9.98</v>
      </c>
      <c r="G440" s="74">
        <v>122.9</v>
      </c>
      <c r="H440" s="58">
        <v>5.54</v>
      </c>
      <c r="I440" s="13"/>
      <c r="J440" s="111">
        <v>41.600113999999998</v>
      </c>
      <c r="K440" s="111">
        <v>-70.525084000000007</v>
      </c>
      <c r="L440" s="46">
        <v>1.6950000000000001</v>
      </c>
      <c r="M440" s="45">
        <v>1.681</v>
      </c>
      <c r="N440" s="44">
        <v>1.62233</v>
      </c>
      <c r="O440" s="44">
        <v>2.6110000000000001E-2</v>
      </c>
      <c r="P440" s="45">
        <v>1.5725579999999999</v>
      </c>
      <c r="Q440" s="46">
        <v>0.34804000000000002</v>
      </c>
      <c r="R440" s="58">
        <f t="shared" si="43"/>
        <v>3.2559999999999922E-2</v>
      </c>
      <c r="S440" s="112"/>
      <c r="T440" s="77"/>
      <c r="U440" s="77"/>
      <c r="V440" s="58" t="s">
        <v>142</v>
      </c>
      <c r="W440" s="58" t="s">
        <v>142</v>
      </c>
      <c r="X440" s="58" t="s">
        <v>142</v>
      </c>
      <c r="Y440" s="58" t="s">
        <v>142</v>
      </c>
      <c r="Z440" s="58" t="s">
        <v>142</v>
      </c>
      <c r="AA440" s="77"/>
    </row>
    <row r="441" spans="1:27" ht="14.4" x14ac:dyDescent="0.3">
      <c r="A441" s="109">
        <v>44210</v>
      </c>
      <c r="B441" s="110" t="s">
        <v>162</v>
      </c>
      <c r="C441" s="110">
        <v>0.39861111111111114</v>
      </c>
      <c r="D441" s="58">
        <v>45.2</v>
      </c>
      <c r="E441" s="74">
        <v>71.8</v>
      </c>
      <c r="F441" s="58">
        <v>8.64</v>
      </c>
      <c r="G441" s="74">
        <v>131.1</v>
      </c>
      <c r="H441" s="58">
        <v>5.32</v>
      </c>
      <c r="I441" s="13"/>
      <c r="J441" s="111">
        <v>41.597726999999999</v>
      </c>
      <c r="K441" s="111">
        <v>-70.525019</v>
      </c>
      <c r="L441" s="46">
        <v>2.3069999999999999</v>
      </c>
      <c r="M441" s="45">
        <v>1.9590000000000001</v>
      </c>
      <c r="N441" s="44">
        <v>1.82761</v>
      </c>
      <c r="O441" s="44">
        <v>7.0809999999999998E-2</v>
      </c>
      <c r="P441" s="45">
        <v>2.0878380000000001</v>
      </c>
      <c r="Q441" s="46">
        <v>0.37959700000000002</v>
      </c>
      <c r="R441" s="58">
        <f t="shared" si="43"/>
        <v>6.0580000000000078E-2</v>
      </c>
      <c r="S441" s="112"/>
      <c r="T441" s="77"/>
      <c r="U441" s="77"/>
      <c r="V441" s="58" t="s">
        <v>142</v>
      </c>
      <c r="W441" s="58" t="s">
        <v>142</v>
      </c>
      <c r="X441" s="58" t="s">
        <v>142</v>
      </c>
      <c r="Y441" s="58" t="s">
        <v>142</v>
      </c>
      <c r="Z441" s="58" t="s">
        <v>142</v>
      </c>
      <c r="AA441" s="77"/>
    </row>
    <row r="442" spans="1:27" ht="14.4" x14ac:dyDescent="0.3">
      <c r="A442" s="109">
        <v>44210</v>
      </c>
      <c r="B442" s="110" t="s">
        <v>163</v>
      </c>
      <c r="C442" s="110">
        <v>0.40972222222222221</v>
      </c>
      <c r="D442" s="58">
        <v>45.6</v>
      </c>
      <c r="E442" s="74">
        <v>76</v>
      </c>
      <c r="F442" s="58">
        <v>9.09</v>
      </c>
      <c r="G442" s="74">
        <v>132.9</v>
      </c>
      <c r="H442" s="58">
        <v>5.42</v>
      </c>
      <c r="I442" s="13"/>
      <c r="J442" s="111">
        <v>41.596144000000002</v>
      </c>
      <c r="K442" s="111">
        <v>-70.525194999999997</v>
      </c>
      <c r="L442" s="46">
        <v>1.2969999999999999</v>
      </c>
      <c r="M442" s="45">
        <v>1.954</v>
      </c>
      <c r="N442" s="44">
        <v>1.86578</v>
      </c>
      <c r="O442" s="44">
        <v>1.6629999999999999E-2</v>
      </c>
      <c r="P442" s="45">
        <v>1.617645</v>
      </c>
      <c r="Q442" s="46">
        <v>0.36746200000000001</v>
      </c>
      <c r="R442" s="58">
        <f t="shared" si="43"/>
        <v>7.1590000000000042E-2</v>
      </c>
      <c r="S442" s="112"/>
      <c r="T442" s="77"/>
      <c r="U442" s="77"/>
      <c r="V442" s="58" t="s">
        <v>142</v>
      </c>
      <c r="W442" s="58" t="s">
        <v>142</v>
      </c>
      <c r="X442" s="58" t="s">
        <v>142</v>
      </c>
      <c r="Y442" s="58" t="s">
        <v>142</v>
      </c>
      <c r="Z442" s="58" t="s">
        <v>142</v>
      </c>
      <c r="AA442" s="77"/>
    </row>
    <row r="443" spans="1:27" ht="14.4" x14ac:dyDescent="0.3">
      <c r="A443" s="109">
        <v>44210</v>
      </c>
      <c r="B443" s="110" t="s">
        <v>164</v>
      </c>
      <c r="C443" s="110">
        <v>0.41875000000000001</v>
      </c>
      <c r="D443" s="58">
        <v>43.3</v>
      </c>
      <c r="E443" s="74">
        <v>83.3</v>
      </c>
      <c r="F443" s="58">
        <v>10.3</v>
      </c>
      <c r="G443" s="74">
        <v>141.6</v>
      </c>
      <c r="H443" s="58">
        <v>5.92</v>
      </c>
      <c r="I443" s="13"/>
      <c r="J443" s="111">
        <v>41.591911000000003</v>
      </c>
      <c r="K443" s="111">
        <v>-70.524642</v>
      </c>
      <c r="L443" s="46">
        <v>1.288</v>
      </c>
      <c r="M443" s="45">
        <v>1.7010000000000001</v>
      </c>
      <c r="N443" s="44">
        <v>1.6550400000000001</v>
      </c>
      <c r="O443" s="44">
        <v>3.2840000000000001E-2</v>
      </c>
      <c r="P443" s="45">
        <v>1.723921</v>
      </c>
      <c r="Q443" s="46">
        <v>0.83323199999999997</v>
      </c>
      <c r="R443" s="58">
        <f t="shared" si="43"/>
        <v>1.3120000000000021E-2</v>
      </c>
      <c r="S443" s="112"/>
      <c r="T443" s="77"/>
      <c r="U443" s="77"/>
      <c r="V443" s="58" t="s">
        <v>142</v>
      </c>
      <c r="W443" s="58" t="s">
        <v>142</v>
      </c>
      <c r="X443" s="58" t="s">
        <v>142</v>
      </c>
      <c r="Y443" s="58" t="s">
        <v>142</v>
      </c>
      <c r="Z443" s="58" t="s">
        <v>142</v>
      </c>
      <c r="AA443" s="77"/>
    </row>
    <row r="444" spans="1:27" ht="14.4" x14ac:dyDescent="0.3">
      <c r="A444" s="109">
        <v>44209</v>
      </c>
      <c r="B444" s="77" t="s">
        <v>165</v>
      </c>
      <c r="C444" s="77"/>
      <c r="D444" s="26">
        <v>45.6</v>
      </c>
      <c r="E444" s="27">
        <v>76</v>
      </c>
      <c r="F444" s="28">
        <v>9.1</v>
      </c>
      <c r="G444" s="27">
        <v>118</v>
      </c>
      <c r="H444" s="28">
        <v>6.3</v>
      </c>
      <c r="I444" s="13"/>
      <c r="J444" s="111">
        <v>41.589210000000001</v>
      </c>
      <c r="K444" s="111">
        <v>-70.525225000000006</v>
      </c>
      <c r="L444" s="46">
        <v>0.83809999999999996</v>
      </c>
      <c r="M444" s="46">
        <v>1.087</v>
      </c>
      <c r="N444" s="44">
        <v>1.0342039999999999</v>
      </c>
      <c r="O444" s="44">
        <v>4.6226000000000003E-2</v>
      </c>
      <c r="P444" s="45">
        <v>7.2406379999999997</v>
      </c>
      <c r="Q444" s="46">
        <v>1.8813979999999999</v>
      </c>
      <c r="R444" s="123">
        <f t="shared" si="43"/>
        <v>6.5699999999999648E-3</v>
      </c>
      <c r="S444" s="112"/>
      <c r="T444" s="77"/>
      <c r="U444" s="77"/>
      <c r="V444" s="58" t="s">
        <v>142</v>
      </c>
      <c r="W444" s="58" t="s">
        <v>142</v>
      </c>
      <c r="X444" s="58" t="s">
        <v>142</v>
      </c>
      <c r="Y444" s="58" t="s">
        <v>142</v>
      </c>
      <c r="Z444" s="58" t="s">
        <v>142</v>
      </c>
      <c r="AA444" s="77"/>
    </row>
    <row r="445" spans="1:27" ht="14.4" x14ac:dyDescent="0.3">
      <c r="A445" s="109">
        <v>44216</v>
      </c>
      <c r="B445" s="77" t="s">
        <v>165</v>
      </c>
      <c r="C445" s="77"/>
      <c r="D445" s="26">
        <v>45.7</v>
      </c>
      <c r="E445" s="27">
        <v>74</v>
      </c>
      <c r="F445" s="28">
        <v>8.8000000000000007</v>
      </c>
      <c r="G445" s="27">
        <v>125</v>
      </c>
      <c r="H445" s="28">
        <v>6.3</v>
      </c>
      <c r="I445" s="13"/>
      <c r="J445" s="111">
        <v>41.589210000000001</v>
      </c>
      <c r="K445" s="111">
        <v>-70.525225000000006</v>
      </c>
      <c r="L445" s="34">
        <v>0.98370000000000002</v>
      </c>
      <c r="M445" s="34">
        <v>1.075</v>
      </c>
      <c r="N445" s="36">
        <v>0.99535600000000002</v>
      </c>
      <c r="O445" s="36">
        <v>0.110335</v>
      </c>
      <c r="P445" s="37">
        <v>8.4966329999999992</v>
      </c>
      <c r="Q445" s="34">
        <v>1.7338089999999999</v>
      </c>
      <c r="R445" s="27">
        <v>0</v>
      </c>
      <c r="S445" s="58"/>
      <c r="T445" s="77"/>
      <c r="U445" s="77"/>
      <c r="V445" s="58" t="s">
        <v>142</v>
      </c>
      <c r="W445" s="58" t="s">
        <v>142</v>
      </c>
      <c r="X445" s="58" t="s">
        <v>142</v>
      </c>
      <c r="Y445" s="58" t="s">
        <v>142</v>
      </c>
      <c r="Z445" s="58" t="s">
        <v>142</v>
      </c>
      <c r="AA445" s="77"/>
    </row>
    <row r="446" spans="1:27" ht="13.2" x14ac:dyDescent="0.25">
      <c r="A446" s="109">
        <v>44224</v>
      </c>
      <c r="B446" s="77" t="s">
        <v>157</v>
      </c>
      <c r="C446" s="77" t="s">
        <v>142</v>
      </c>
      <c r="D446" s="58" t="s">
        <v>142</v>
      </c>
      <c r="E446" s="58" t="s">
        <v>142</v>
      </c>
      <c r="F446" s="58" t="s">
        <v>142</v>
      </c>
      <c r="G446" s="58" t="s">
        <v>142</v>
      </c>
      <c r="H446" s="58" t="s">
        <v>142</v>
      </c>
      <c r="I446" s="13" t="s">
        <v>170</v>
      </c>
      <c r="J446" s="111">
        <v>41.607222</v>
      </c>
      <c r="K446" s="111">
        <v>-70.522751999999997</v>
      </c>
      <c r="L446" s="58" t="s">
        <v>142</v>
      </c>
      <c r="M446" s="58" t="s">
        <v>142</v>
      </c>
      <c r="N446" s="58" t="s">
        <v>142</v>
      </c>
      <c r="O446" s="58" t="s">
        <v>142</v>
      </c>
      <c r="P446" s="58" t="s">
        <v>142</v>
      </c>
      <c r="Q446" s="58" t="s">
        <v>142</v>
      </c>
      <c r="R446" s="58" t="s">
        <v>142</v>
      </c>
      <c r="S446" s="58" t="s">
        <v>142</v>
      </c>
      <c r="T446" s="58" t="s">
        <v>142</v>
      </c>
      <c r="U446" s="58" t="s">
        <v>142</v>
      </c>
      <c r="V446" s="58" t="s">
        <v>142</v>
      </c>
      <c r="W446" s="58" t="s">
        <v>142</v>
      </c>
      <c r="X446" s="58" t="s">
        <v>142</v>
      </c>
      <c r="Y446" s="58" t="s">
        <v>142</v>
      </c>
      <c r="Z446" s="58" t="s">
        <v>142</v>
      </c>
      <c r="AA446" s="77"/>
    </row>
    <row r="447" spans="1:27" ht="14.4" x14ac:dyDescent="0.3">
      <c r="A447" s="109">
        <v>44224</v>
      </c>
      <c r="B447" s="110" t="s">
        <v>166</v>
      </c>
      <c r="C447" s="110">
        <v>0.375</v>
      </c>
      <c r="D447" s="42">
        <v>39</v>
      </c>
      <c r="E447" s="118">
        <v>86.1</v>
      </c>
      <c r="F447" s="42">
        <v>11.34</v>
      </c>
      <c r="G447" s="118">
        <v>113.4</v>
      </c>
      <c r="H447" s="42">
        <v>5.85</v>
      </c>
      <c r="I447" s="13"/>
      <c r="J447" s="111">
        <v>41.607044000000002</v>
      </c>
      <c r="K447" s="111">
        <v>-70.523539999999997</v>
      </c>
      <c r="L447" s="46">
        <v>2.2109999999999999</v>
      </c>
      <c r="M447" s="45">
        <v>1.7190000000000001</v>
      </c>
      <c r="N447" s="44">
        <v>1.60029</v>
      </c>
      <c r="O447" s="44">
        <v>5.9100000000000003E-3</v>
      </c>
      <c r="P447" s="45">
        <v>1.4533990000000001</v>
      </c>
      <c r="Q447" s="46">
        <v>6.2413999999999997E-2</v>
      </c>
      <c r="R447" s="58">
        <f>M447-(N447+O447)</f>
        <v>0.11280000000000001</v>
      </c>
      <c r="S447" s="112"/>
      <c r="T447" s="77"/>
      <c r="U447" s="77"/>
      <c r="V447" s="58" t="s">
        <v>142</v>
      </c>
      <c r="W447" s="58" t="s">
        <v>142</v>
      </c>
      <c r="X447" s="58" t="s">
        <v>142</v>
      </c>
      <c r="Y447" s="58" t="s">
        <v>142</v>
      </c>
      <c r="Z447" s="58" t="s">
        <v>142</v>
      </c>
      <c r="AA447" s="77"/>
    </row>
    <row r="448" spans="1:27" ht="13.2" x14ac:dyDescent="0.25">
      <c r="A448" s="109">
        <v>44224</v>
      </c>
      <c r="B448" s="77" t="s">
        <v>158</v>
      </c>
      <c r="C448" s="77" t="s">
        <v>142</v>
      </c>
      <c r="D448" s="58" t="s">
        <v>142</v>
      </c>
      <c r="E448" s="58" t="s">
        <v>142</v>
      </c>
      <c r="F448" s="58" t="s">
        <v>142</v>
      </c>
      <c r="G448" s="58" t="s">
        <v>142</v>
      </c>
      <c r="H448" s="58" t="s">
        <v>142</v>
      </c>
      <c r="I448" s="13" t="s">
        <v>170</v>
      </c>
      <c r="J448" s="111">
        <v>41.605505999999998</v>
      </c>
      <c r="K448" s="111">
        <v>-70.522893999999994</v>
      </c>
      <c r="L448" s="58" t="s">
        <v>142</v>
      </c>
      <c r="M448" s="58" t="s">
        <v>142</v>
      </c>
      <c r="N448" s="58" t="s">
        <v>142</v>
      </c>
      <c r="O448" s="58" t="s">
        <v>142</v>
      </c>
      <c r="P448" s="58" t="s">
        <v>142</v>
      </c>
      <c r="Q448" s="58" t="s">
        <v>142</v>
      </c>
      <c r="R448" s="58" t="s">
        <v>142</v>
      </c>
      <c r="S448" s="58" t="s">
        <v>142</v>
      </c>
      <c r="T448" s="58" t="s">
        <v>142</v>
      </c>
      <c r="U448" s="58" t="s">
        <v>142</v>
      </c>
      <c r="V448" s="58" t="s">
        <v>142</v>
      </c>
      <c r="W448" s="58" t="s">
        <v>142</v>
      </c>
      <c r="X448" s="58" t="s">
        <v>142</v>
      </c>
      <c r="Y448" s="58" t="s">
        <v>142</v>
      </c>
      <c r="Z448" s="58" t="s">
        <v>142</v>
      </c>
      <c r="AA448" s="77"/>
    </row>
    <row r="449" spans="1:27" ht="14.4" x14ac:dyDescent="0.3">
      <c r="A449" s="109">
        <v>44224</v>
      </c>
      <c r="B449" s="110" t="s">
        <v>159</v>
      </c>
      <c r="C449" s="110">
        <v>0.38055555555911269</v>
      </c>
      <c r="D449" s="42">
        <v>37.9</v>
      </c>
      <c r="E449" s="118">
        <v>67.099999999999994</v>
      </c>
      <c r="F449" s="42">
        <v>8.9700000000000006</v>
      </c>
      <c r="G449" s="118">
        <v>168.5</v>
      </c>
      <c r="H449" s="42">
        <v>5.83</v>
      </c>
      <c r="I449" s="13"/>
      <c r="J449" s="111">
        <v>41.605535000000003</v>
      </c>
      <c r="K449" s="111">
        <v>-70.522666000000001</v>
      </c>
      <c r="L449" s="46">
        <v>2.93</v>
      </c>
      <c r="M449" s="45">
        <v>2.1589999999999998</v>
      </c>
      <c r="N449" s="44">
        <v>1.90001</v>
      </c>
      <c r="O449" s="44">
        <v>0.13355</v>
      </c>
      <c r="P449" s="45">
        <v>2.1007199999999999</v>
      </c>
      <c r="Q449" s="46">
        <v>0.84448199999999995</v>
      </c>
      <c r="R449" s="58">
        <f t="shared" ref="R449:R454" si="44">M449-(N449+O449)</f>
        <v>0.12543999999999977</v>
      </c>
      <c r="S449" s="58"/>
      <c r="T449" s="77"/>
      <c r="U449" s="77"/>
      <c r="V449" s="58" t="s">
        <v>142</v>
      </c>
      <c r="W449" s="58" t="s">
        <v>142</v>
      </c>
      <c r="X449" s="58" t="s">
        <v>142</v>
      </c>
      <c r="Y449" s="58" t="s">
        <v>142</v>
      </c>
      <c r="Z449" s="58" t="s">
        <v>142</v>
      </c>
      <c r="AA449" s="77"/>
    </row>
    <row r="450" spans="1:27" ht="14.4" x14ac:dyDescent="0.3">
      <c r="A450" s="109">
        <v>44224</v>
      </c>
      <c r="B450" s="110" t="s">
        <v>160</v>
      </c>
      <c r="C450" s="110">
        <v>0.3868055555576575</v>
      </c>
      <c r="D450" s="42">
        <v>37.5</v>
      </c>
      <c r="E450" s="118">
        <v>67.8</v>
      </c>
      <c r="F450" s="42">
        <v>9.09</v>
      </c>
      <c r="G450" s="118">
        <v>168.9</v>
      </c>
      <c r="H450" s="42">
        <v>5.84</v>
      </c>
      <c r="I450" s="13"/>
      <c r="J450" s="111">
        <v>41.604920999999997</v>
      </c>
      <c r="K450" s="111">
        <v>-70.523065000000003</v>
      </c>
      <c r="L450" s="46">
        <v>2.9529999999999998</v>
      </c>
      <c r="M450" s="45">
        <v>2.1389999999999998</v>
      </c>
      <c r="N450" s="44">
        <v>1.8181400000000001</v>
      </c>
      <c r="O450" s="44">
        <v>0.13181999999999999</v>
      </c>
      <c r="P450" s="45">
        <v>2.0652940000000002</v>
      </c>
      <c r="Q450" s="46">
        <v>0.84505300000000005</v>
      </c>
      <c r="R450" s="58">
        <f t="shared" si="44"/>
        <v>0.18903999999999965</v>
      </c>
      <c r="S450" s="112"/>
      <c r="T450" s="77"/>
      <c r="U450" s="77"/>
      <c r="V450" s="58" t="s">
        <v>142</v>
      </c>
      <c r="W450" s="58" t="s">
        <v>142</v>
      </c>
      <c r="X450" s="58" t="s">
        <v>142</v>
      </c>
      <c r="Y450" s="58" t="s">
        <v>142</v>
      </c>
      <c r="Z450" s="58" t="s">
        <v>142</v>
      </c>
      <c r="AA450" s="77"/>
    </row>
    <row r="451" spans="1:27" ht="14.4" x14ac:dyDescent="0.3">
      <c r="A451" s="109">
        <v>44224</v>
      </c>
      <c r="B451" s="110" t="s">
        <v>161</v>
      </c>
      <c r="C451" s="110">
        <v>0.41319444444525288</v>
      </c>
      <c r="D451" s="42">
        <v>43</v>
      </c>
      <c r="E451" s="118">
        <v>80.599999999999994</v>
      </c>
      <c r="F451" s="42">
        <v>9.98</v>
      </c>
      <c r="G451" s="118">
        <v>120.2</v>
      </c>
      <c r="H451" s="42">
        <v>5.62</v>
      </c>
      <c r="I451" s="13"/>
      <c r="J451" s="111">
        <v>41.600113999999998</v>
      </c>
      <c r="K451" s="111">
        <v>-70.525084000000007</v>
      </c>
      <c r="L451" s="46">
        <v>1.6910000000000001</v>
      </c>
      <c r="M451" s="45">
        <v>1.8009999999999999</v>
      </c>
      <c r="N451" s="44">
        <v>1.75969</v>
      </c>
      <c r="O451" s="44">
        <v>2.7689999999999999E-2</v>
      </c>
      <c r="P451" s="45">
        <v>1.4662809999999999</v>
      </c>
      <c r="Q451" s="46">
        <v>0.27463399999999999</v>
      </c>
      <c r="R451" s="58">
        <f t="shared" si="44"/>
        <v>1.3619999999999965E-2</v>
      </c>
      <c r="S451" s="112"/>
      <c r="T451" s="77"/>
      <c r="U451" s="77"/>
      <c r="V451" s="58" t="s">
        <v>142</v>
      </c>
      <c r="W451" s="58" t="s">
        <v>142</v>
      </c>
      <c r="X451" s="58" t="s">
        <v>142</v>
      </c>
      <c r="Y451" s="58" t="s">
        <v>142</v>
      </c>
      <c r="Z451" s="58" t="s">
        <v>142</v>
      </c>
      <c r="AA451" s="77"/>
    </row>
    <row r="452" spans="1:27" ht="14.4" x14ac:dyDescent="0.3">
      <c r="A452" s="109">
        <v>44224</v>
      </c>
      <c r="B452" s="110" t="s">
        <v>162</v>
      </c>
      <c r="C452" s="110">
        <v>0.43472222222044365</v>
      </c>
      <c r="D452" s="42">
        <v>45.7</v>
      </c>
      <c r="E452" s="118">
        <v>71.8</v>
      </c>
      <c r="F452" s="42">
        <v>8.58</v>
      </c>
      <c r="G452" s="118">
        <v>132</v>
      </c>
      <c r="H452" s="42">
        <v>5.25</v>
      </c>
      <c r="I452" s="13"/>
      <c r="J452" s="111">
        <v>41.597726999999999</v>
      </c>
      <c r="K452" s="111">
        <v>-70.525019</v>
      </c>
      <c r="L452" s="46">
        <v>1.335</v>
      </c>
      <c r="M452" s="45">
        <v>2.0009999999999999</v>
      </c>
      <c r="N452" s="44">
        <v>1.93503</v>
      </c>
      <c r="O452" s="44">
        <v>4.1079999999999998E-2</v>
      </c>
      <c r="P452" s="45">
        <v>1.0853708</v>
      </c>
      <c r="Q452" s="45">
        <v>0.201266</v>
      </c>
      <c r="R452" s="58">
        <f t="shared" si="44"/>
        <v>2.4889999999999857E-2</v>
      </c>
      <c r="S452" s="112"/>
      <c r="T452" s="77"/>
      <c r="U452" s="77"/>
      <c r="V452" s="58" t="s">
        <v>142</v>
      </c>
      <c r="W452" s="58" t="s">
        <v>142</v>
      </c>
      <c r="X452" s="58" t="s">
        <v>142</v>
      </c>
      <c r="Y452" s="58" t="s">
        <v>142</v>
      </c>
      <c r="Z452" s="58" t="s">
        <v>142</v>
      </c>
      <c r="AA452" s="77"/>
    </row>
    <row r="453" spans="1:27" ht="14.4" x14ac:dyDescent="0.3">
      <c r="A453" s="109">
        <v>44224</v>
      </c>
      <c r="B453" s="110" t="s">
        <v>163</v>
      </c>
      <c r="C453" s="110">
        <v>0.44861111111094942</v>
      </c>
      <c r="D453" s="42">
        <v>45.3</v>
      </c>
      <c r="E453" s="118">
        <v>75.8</v>
      </c>
      <c r="F453" s="42">
        <v>9.11</v>
      </c>
      <c r="G453" s="118">
        <v>129.6</v>
      </c>
      <c r="H453" s="42">
        <v>5.46</v>
      </c>
      <c r="I453" s="13"/>
      <c r="J453" s="111">
        <v>41.596144000000002</v>
      </c>
      <c r="K453" s="111">
        <v>-70.525194999999997</v>
      </c>
      <c r="L453" s="46">
        <v>1.0289999999999999</v>
      </c>
      <c r="M453" s="45">
        <v>1.9339999999999999</v>
      </c>
      <c r="N453" s="44">
        <v>1.8898200000000001</v>
      </c>
      <c r="O453" s="44">
        <v>2.8590000000000001E-2</v>
      </c>
      <c r="P453" s="45">
        <v>0.86975000000000002</v>
      </c>
      <c r="Q453" s="46">
        <v>0.16930000000000001</v>
      </c>
      <c r="R453" s="58">
        <f t="shared" si="44"/>
        <v>1.5589999999999993E-2</v>
      </c>
      <c r="S453" s="112"/>
      <c r="T453" s="77"/>
      <c r="U453" s="77"/>
      <c r="V453" s="58" t="s">
        <v>142</v>
      </c>
      <c r="W453" s="58" t="s">
        <v>142</v>
      </c>
      <c r="X453" s="58" t="s">
        <v>142</v>
      </c>
      <c r="Y453" s="58" t="s">
        <v>142</v>
      </c>
      <c r="Z453" s="58" t="s">
        <v>142</v>
      </c>
      <c r="AA453" s="77"/>
    </row>
    <row r="454" spans="1:27" ht="14.4" x14ac:dyDescent="0.3">
      <c r="A454" s="109">
        <v>44224</v>
      </c>
      <c r="B454" s="110" t="s">
        <v>164</v>
      </c>
      <c r="C454" s="110">
        <v>0.45972222222189885</v>
      </c>
      <c r="D454" s="42">
        <v>42.5</v>
      </c>
      <c r="E454" s="118">
        <v>85.9</v>
      </c>
      <c r="F454" s="42">
        <v>10.75</v>
      </c>
      <c r="G454" s="118">
        <v>143.30000000000001</v>
      </c>
      <c r="H454" s="42">
        <v>5.89</v>
      </c>
      <c r="I454" s="13"/>
      <c r="J454" s="111">
        <v>41.591911000000003</v>
      </c>
      <c r="K454" s="111">
        <v>-70.524642</v>
      </c>
      <c r="L454" s="46">
        <v>1.6140000000000001</v>
      </c>
      <c r="M454" s="45">
        <v>1.839</v>
      </c>
      <c r="N454" s="44">
        <v>1.7521</v>
      </c>
      <c r="O454" s="44">
        <v>3.2939999999999997E-2</v>
      </c>
      <c r="P454" s="45">
        <v>2.0685150000000001</v>
      </c>
      <c r="Q454" s="46">
        <v>0.60977899999999996</v>
      </c>
      <c r="R454" s="58">
        <f t="shared" si="44"/>
        <v>5.3960000000000008E-2</v>
      </c>
      <c r="S454" s="112"/>
      <c r="T454" s="77"/>
      <c r="U454" s="77"/>
      <c r="V454" s="58" t="s">
        <v>142</v>
      </c>
      <c r="W454" s="58" t="s">
        <v>142</v>
      </c>
      <c r="X454" s="58" t="s">
        <v>142</v>
      </c>
      <c r="Y454" s="58" t="s">
        <v>142</v>
      </c>
      <c r="Z454" s="58" t="s">
        <v>142</v>
      </c>
      <c r="AA454" s="77"/>
    </row>
    <row r="455" spans="1:27" ht="14.4" x14ac:dyDescent="0.3">
      <c r="A455" s="109">
        <v>44223</v>
      </c>
      <c r="B455" s="110" t="s">
        <v>165</v>
      </c>
      <c r="C455" s="110">
        <v>0.47222222221898846</v>
      </c>
      <c r="D455" s="42">
        <v>46</v>
      </c>
      <c r="E455" s="118">
        <v>73.7</v>
      </c>
      <c r="F455" s="42">
        <v>8.77</v>
      </c>
      <c r="G455" s="118">
        <v>129.9</v>
      </c>
      <c r="H455" s="42">
        <v>6.19</v>
      </c>
      <c r="I455" s="13"/>
      <c r="J455" s="111">
        <v>41.589210000000001</v>
      </c>
      <c r="K455" s="111">
        <v>-70.525225000000006</v>
      </c>
      <c r="L455" s="46">
        <v>0.98699999999999999</v>
      </c>
      <c r="M455" s="45">
        <v>0.95820000000000005</v>
      </c>
      <c r="N455" s="44">
        <v>0.82926999999999995</v>
      </c>
      <c r="O455" s="44">
        <v>0.15532000000000001</v>
      </c>
      <c r="P455" s="45">
        <v>1.4746900000000001</v>
      </c>
      <c r="Q455" s="46">
        <v>2.2048999999999999</v>
      </c>
      <c r="R455" s="27">
        <v>0</v>
      </c>
      <c r="S455" s="112"/>
      <c r="T455" s="77"/>
      <c r="U455" s="77"/>
      <c r="V455" s="58" t="s">
        <v>142</v>
      </c>
      <c r="W455" s="58" t="s">
        <v>142</v>
      </c>
      <c r="X455" s="58" t="s">
        <v>142</v>
      </c>
      <c r="Y455" s="58" t="s">
        <v>142</v>
      </c>
      <c r="Z455" s="58" t="s">
        <v>142</v>
      </c>
      <c r="AA455" s="77"/>
    </row>
    <row r="456" spans="1:27" ht="14.4" x14ac:dyDescent="0.3">
      <c r="A456" s="109">
        <v>44230</v>
      </c>
      <c r="B456" s="77" t="s">
        <v>165</v>
      </c>
      <c r="C456" s="77"/>
      <c r="D456" s="26">
        <v>46</v>
      </c>
      <c r="E456" s="27">
        <v>73</v>
      </c>
      <c r="F456" s="28">
        <v>8.6999999999999993</v>
      </c>
      <c r="G456" s="27">
        <v>126</v>
      </c>
      <c r="H456" s="28">
        <v>6.2</v>
      </c>
      <c r="I456" s="13"/>
      <c r="J456" s="111">
        <v>41.589210000000001</v>
      </c>
      <c r="K456" s="111">
        <v>-70.525225000000006</v>
      </c>
      <c r="L456" s="34">
        <v>1.538</v>
      </c>
      <c r="M456" s="34">
        <v>1.238</v>
      </c>
      <c r="N456" s="36">
        <v>1.119572</v>
      </c>
      <c r="O456" s="36">
        <v>6.5967999999999999E-2</v>
      </c>
      <c r="P456" s="37">
        <v>5.0184930000000003</v>
      </c>
      <c r="Q456" s="34">
        <v>1.4043840000000001</v>
      </c>
      <c r="R456" s="28">
        <f>M456-(N456+O456)</f>
        <v>5.2459999999999951E-2</v>
      </c>
      <c r="S456" s="58"/>
      <c r="T456" s="77"/>
      <c r="U456" s="77"/>
      <c r="V456" s="58" t="s">
        <v>142</v>
      </c>
      <c r="W456" s="58" t="s">
        <v>142</v>
      </c>
      <c r="X456" s="58" t="s">
        <v>142</v>
      </c>
      <c r="Y456" s="58" t="s">
        <v>142</v>
      </c>
      <c r="Z456" s="58" t="s">
        <v>142</v>
      </c>
      <c r="AA456" s="77"/>
    </row>
    <row r="457" spans="1:27" ht="13.2" x14ac:dyDescent="0.25">
      <c r="A457" s="109">
        <v>44238</v>
      </c>
      <c r="B457" s="77" t="s">
        <v>157</v>
      </c>
      <c r="C457" s="77" t="s">
        <v>142</v>
      </c>
      <c r="D457" s="58" t="s">
        <v>142</v>
      </c>
      <c r="E457" s="58" t="s">
        <v>142</v>
      </c>
      <c r="F457" s="58" t="s">
        <v>142</v>
      </c>
      <c r="G457" s="58" t="s">
        <v>142</v>
      </c>
      <c r="H457" s="58" t="s">
        <v>142</v>
      </c>
      <c r="I457" s="13" t="s">
        <v>170</v>
      </c>
      <c r="J457" s="111">
        <v>41.607222</v>
      </c>
      <c r="K457" s="111">
        <v>-70.522751999999997</v>
      </c>
      <c r="L457" s="58" t="s">
        <v>142</v>
      </c>
      <c r="M457" s="58" t="s">
        <v>142</v>
      </c>
      <c r="N457" s="58" t="s">
        <v>142</v>
      </c>
      <c r="O457" s="58" t="s">
        <v>142</v>
      </c>
      <c r="P457" s="58" t="s">
        <v>142</v>
      </c>
      <c r="Q457" s="58" t="s">
        <v>142</v>
      </c>
      <c r="R457" s="58" t="s">
        <v>142</v>
      </c>
      <c r="S457" s="58" t="s">
        <v>142</v>
      </c>
      <c r="T457" s="58" t="s">
        <v>142</v>
      </c>
      <c r="U457" s="58" t="s">
        <v>142</v>
      </c>
      <c r="V457" s="58" t="s">
        <v>142</v>
      </c>
      <c r="W457" s="58" t="s">
        <v>142</v>
      </c>
      <c r="X457" s="58" t="s">
        <v>142</v>
      </c>
      <c r="Y457" s="58" t="s">
        <v>142</v>
      </c>
      <c r="Z457" s="58" t="s">
        <v>142</v>
      </c>
      <c r="AA457" s="77"/>
    </row>
    <row r="458" spans="1:27" ht="14.4" x14ac:dyDescent="0.3">
      <c r="A458" s="109">
        <v>44238</v>
      </c>
      <c r="B458" s="110" t="s">
        <v>166</v>
      </c>
      <c r="C458" s="110">
        <v>0.51736111110949423</v>
      </c>
      <c r="D458" s="42">
        <v>39.299999999999997</v>
      </c>
      <c r="E458" s="118">
        <v>68</v>
      </c>
      <c r="F458" s="42">
        <v>8.6999999999999993</v>
      </c>
      <c r="G458" s="118">
        <v>110.6</v>
      </c>
      <c r="H458" s="42">
        <v>5.4</v>
      </c>
      <c r="I458" s="13"/>
      <c r="J458" s="111">
        <v>41.607044000000002</v>
      </c>
      <c r="K458" s="111">
        <v>-70.523539999999997</v>
      </c>
      <c r="L458" s="46">
        <v>2.1360000000000001</v>
      </c>
      <c r="M458" s="45">
        <v>1.6459999999999999</v>
      </c>
      <c r="N458" s="44">
        <v>1.5805100000000001</v>
      </c>
      <c r="O458" s="44">
        <v>1.106E-2</v>
      </c>
      <c r="P458" s="45">
        <v>0.92364999999999997</v>
      </c>
      <c r="Q458" s="74">
        <v>0</v>
      </c>
      <c r="R458" s="58">
        <f>M458-(N458+O458)</f>
        <v>5.4429999999999756E-2</v>
      </c>
      <c r="S458" s="112"/>
      <c r="T458" s="77"/>
      <c r="U458" s="77"/>
      <c r="V458" s="58" t="s">
        <v>142</v>
      </c>
      <c r="W458" s="58" t="s">
        <v>142</v>
      </c>
      <c r="X458" s="58" t="s">
        <v>142</v>
      </c>
      <c r="Y458" s="58" t="s">
        <v>142</v>
      </c>
      <c r="Z458" s="58" t="s">
        <v>142</v>
      </c>
      <c r="AA458" s="77"/>
    </row>
    <row r="459" spans="1:27" ht="13.2" x14ac:dyDescent="0.25">
      <c r="A459" s="109">
        <v>44238</v>
      </c>
      <c r="B459" s="77" t="s">
        <v>158</v>
      </c>
      <c r="C459" s="77" t="s">
        <v>142</v>
      </c>
      <c r="D459" s="58" t="s">
        <v>142</v>
      </c>
      <c r="E459" s="58" t="s">
        <v>142</v>
      </c>
      <c r="F459" s="58" t="s">
        <v>142</v>
      </c>
      <c r="G459" s="58" t="s">
        <v>142</v>
      </c>
      <c r="H459" s="58" t="s">
        <v>142</v>
      </c>
      <c r="I459" s="13" t="s">
        <v>170</v>
      </c>
      <c r="J459" s="111">
        <v>41.605505999999998</v>
      </c>
      <c r="K459" s="111">
        <v>-70.522893999999994</v>
      </c>
      <c r="L459" s="58" t="s">
        <v>142</v>
      </c>
      <c r="M459" s="58" t="s">
        <v>142</v>
      </c>
      <c r="N459" s="58" t="s">
        <v>142</v>
      </c>
      <c r="O459" s="58" t="s">
        <v>142</v>
      </c>
      <c r="P459" s="58" t="s">
        <v>142</v>
      </c>
      <c r="Q459" s="58" t="s">
        <v>142</v>
      </c>
      <c r="R459" s="58" t="s">
        <v>142</v>
      </c>
      <c r="S459" s="58" t="s">
        <v>142</v>
      </c>
      <c r="T459" s="58" t="s">
        <v>142</v>
      </c>
      <c r="U459" s="58" t="s">
        <v>142</v>
      </c>
      <c r="V459" s="58" t="s">
        <v>142</v>
      </c>
      <c r="W459" s="58" t="s">
        <v>142</v>
      </c>
      <c r="X459" s="58" t="s">
        <v>142</v>
      </c>
      <c r="Y459" s="58" t="s">
        <v>142</v>
      </c>
      <c r="Z459" s="58" t="s">
        <v>142</v>
      </c>
      <c r="AA459" s="77"/>
    </row>
    <row r="460" spans="1:27" ht="14.4" x14ac:dyDescent="0.3">
      <c r="A460" s="109">
        <v>44238</v>
      </c>
      <c r="B460" s="110" t="s">
        <v>159</v>
      </c>
      <c r="C460" s="110">
        <v>0.52500000000145519</v>
      </c>
      <c r="D460" s="42">
        <v>40.1</v>
      </c>
      <c r="E460" s="118">
        <v>84.8</v>
      </c>
      <c r="F460" s="42">
        <v>10.98</v>
      </c>
      <c r="G460" s="118">
        <v>165.1</v>
      </c>
      <c r="H460" s="42">
        <v>5.76</v>
      </c>
      <c r="I460" s="13"/>
      <c r="J460" s="111">
        <v>41.605535000000003</v>
      </c>
      <c r="K460" s="111">
        <v>-70.522666000000001</v>
      </c>
      <c r="L460" s="46">
        <v>2.54</v>
      </c>
      <c r="M460" s="45">
        <v>2.4009999999999998</v>
      </c>
      <c r="N460" s="44">
        <v>2.1785899999999998</v>
      </c>
      <c r="O460" s="44">
        <v>0.12967999999999999</v>
      </c>
      <c r="P460" s="45">
        <v>1.62144</v>
      </c>
      <c r="Q460" s="46">
        <v>0.58650000000000002</v>
      </c>
      <c r="R460" s="58">
        <f t="shared" ref="R460:R462" si="45">M460-(N460+O460)</f>
        <v>9.2729999999999979E-2</v>
      </c>
      <c r="S460" s="58"/>
      <c r="T460" s="77"/>
      <c r="U460" s="77"/>
      <c r="V460" s="58" t="s">
        <v>142</v>
      </c>
      <c r="W460" s="58" t="s">
        <v>142</v>
      </c>
      <c r="X460" s="58" t="s">
        <v>142</v>
      </c>
      <c r="Y460" s="58" t="s">
        <v>142</v>
      </c>
      <c r="Z460" s="58" t="s">
        <v>142</v>
      </c>
      <c r="AA460" s="77"/>
    </row>
    <row r="461" spans="1:27" ht="14.4" x14ac:dyDescent="0.3">
      <c r="A461" s="109">
        <v>44238</v>
      </c>
      <c r="B461" s="110" t="s">
        <v>160</v>
      </c>
      <c r="C461" s="110">
        <v>0.52847222222044365</v>
      </c>
      <c r="D461" s="42">
        <v>39.1</v>
      </c>
      <c r="E461" s="118">
        <v>84</v>
      </c>
      <c r="F461" s="42">
        <v>11.01</v>
      </c>
      <c r="G461" s="118">
        <v>167.6</v>
      </c>
      <c r="H461" s="42">
        <v>5.78</v>
      </c>
      <c r="I461" s="13"/>
      <c r="J461" s="111">
        <v>41.604920999999997</v>
      </c>
      <c r="K461" s="111">
        <v>-70.523065000000003</v>
      </c>
      <c r="L461" s="46">
        <v>2.5550000000000002</v>
      </c>
      <c r="M461" s="45">
        <v>2.3610000000000002</v>
      </c>
      <c r="N461" s="44">
        <v>2.1171199999999999</v>
      </c>
      <c r="O461" s="44">
        <v>0.13</v>
      </c>
      <c r="P461" s="45">
        <v>1.33094</v>
      </c>
      <c r="Q461" s="46">
        <v>0.56899999999999995</v>
      </c>
      <c r="R461" s="58">
        <f t="shared" si="45"/>
        <v>0.11388000000000043</v>
      </c>
      <c r="S461" s="112"/>
      <c r="T461" s="77"/>
      <c r="U461" s="77"/>
      <c r="V461" s="58" t="s">
        <v>142</v>
      </c>
      <c r="W461" s="58" t="s">
        <v>142</v>
      </c>
      <c r="X461" s="58" t="s">
        <v>142</v>
      </c>
      <c r="Y461" s="58" t="s">
        <v>142</v>
      </c>
      <c r="Z461" s="58" t="s">
        <v>142</v>
      </c>
      <c r="AA461" s="77"/>
    </row>
    <row r="462" spans="1:27" ht="14.4" x14ac:dyDescent="0.3">
      <c r="A462" s="109">
        <v>44238</v>
      </c>
      <c r="B462" s="110" t="s">
        <v>161</v>
      </c>
      <c r="C462" s="110">
        <v>0.56597222221898846</v>
      </c>
      <c r="D462" s="42">
        <v>43.7</v>
      </c>
      <c r="E462" s="118">
        <v>84.2</v>
      </c>
      <c r="F462" s="42">
        <v>10.35</v>
      </c>
      <c r="G462" s="118">
        <v>125</v>
      </c>
      <c r="H462" s="42">
        <v>5.42</v>
      </c>
      <c r="I462" s="13"/>
      <c r="J462" s="111">
        <v>41.600113999999998</v>
      </c>
      <c r="K462" s="111">
        <v>-70.525084000000007</v>
      </c>
      <c r="L462" s="46">
        <v>1.2729999999999999</v>
      </c>
      <c r="M462" s="45">
        <v>1.978</v>
      </c>
      <c r="N462" s="44">
        <v>1.9180699999999999</v>
      </c>
      <c r="O462" s="44">
        <v>3.5720000000000002E-2</v>
      </c>
      <c r="P462" s="45">
        <v>1.1392800000000001</v>
      </c>
      <c r="Q462" s="46">
        <v>0.1719</v>
      </c>
      <c r="R462" s="58">
        <f t="shared" si="45"/>
        <v>2.4210000000000065E-2</v>
      </c>
      <c r="S462" s="112"/>
      <c r="T462" s="77"/>
      <c r="U462" s="77"/>
      <c r="V462" s="58" t="s">
        <v>142</v>
      </c>
      <c r="W462" s="58" t="s">
        <v>142</v>
      </c>
      <c r="X462" s="58" t="s">
        <v>142</v>
      </c>
      <c r="Y462" s="58" t="s">
        <v>142</v>
      </c>
      <c r="Z462" s="58" t="s">
        <v>142</v>
      </c>
      <c r="AA462" s="77"/>
    </row>
    <row r="463" spans="1:27" ht="13.2" x14ac:dyDescent="0.25">
      <c r="A463" s="109">
        <v>44238</v>
      </c>
      <c r="B463" s="77" t="s">
        <v>162</v>
      </c>
      <c r="C463" s="77" t="s">
        <v>142</v>
      </c>
      <c r="D463" s="58" t="s">
        <v>142</v>
      </c>
      <c r="E463" s="58" t="s">
        <v>142</v>
      </c>
      <c r="F463" s="58" t="s">
        <v>142</v>
      </c>
      <c r="G463" s="58" t="s">
        <v>142</v>
      </c>
      <c r="H463" s="58" t="s">
        <v>142</v>
      </c>
      <c r="I463" s="13" t="s">
        <v>170</v>
      </c>
      <c r="J463" s="111">
        <v>41.597726999999999</v>
      </c>
      <c r="K463" s="111">
        <v>-70.525019</v>
      </c>
      <c r="L463" s="58" t="s">
        <v>142</v>
      </c>
      <c r="M463" s="58" t="s">
        <v>142</v>
      </c>
      <c r="N463" s="58" t="s">
        <v>142</v>
      </c>
      <c r="O463" s="58" t="s">
        <v>142</v>
      </c>
      <c r="P463" s="58" t="s">
        <v>142</v>
      </c>
      <c r="Q463" s="58" t="s">
        <v>142</v>
      </c>
      <c r="R463" s="58" t="s">
        <v>142</v>
      </c>
      <c r="S463" s="58" t="s">
        <v>142</v>
      </c>
      <c r="T463" s="58" t="s">
        <v>142</v>
      </c>
      <c r="U463" s="58" t="s">
        <v>142</v>
      </c>
      <c r="V463" s="58" t="s">
        <v>142</v>
      </c>
      <c r="W463" s="58" t="s">
        <v>142</v>
      </c>
      <c r="X463" s="58" t="s">
        <v>142</v>
      </c>
      <c r="Y463" s="58" t="s">
        <v>142</v>
      </c>
      <c r="Z463" s="58" t="s">
        <v>142</v>
      </c>
      <c r="AA463" s="77"/>
    </row>
    <row r="464" spans="1:27" ht="14.4" x14ac:dyDescent="0.3">
      <c r="A464" s="109">
        <v>44238</v>
      </c>
      <c r="B464" s="110" t="s">
        <v>163</v>
      </c>
      <c r="C464" s="110">
        <v>0.58680555555474712</v>
      </c>
      <c r="D464" s="77">
        <v>46.7</v>
      </c>
      <c r="E464" s="118">
        <v>83.3</v>
      </c>
      <c r="F464" s="42">
        <v>9.82</v>
      </c>
      <c r="G464" s="118">
        <v>129.1</v>
      </c>
      <c r="H464" s="42">
        <v>5.37</v>
      </c>
      <c r="I464" s="13"/>
      <c r="J464" s="111">
        <v>41.596144000000002</v>
      </c>
      <c r="K464" s="111">
        <v>-70.525194999999997</v>
      </c>
      <c r="L464" s="46">
        <v>1.097</v>
      </c>
      <c r="M464" s="45">
        <v>2.1019999999999999</v>
      </c>
      <c r="N464" s="44">
        <v>1.9456800000000001</v>
      </c>
      <c r="O464" s="44">
        <v>3.2660000000000002E-2</v>
      </c>
      <c r="P464" s="45">
        <v>1.01949</v>
      </c>
      <c r="Q464" s="46">
        <v>0.19789999999999999</v>
      </c>
      <c r="R464" s="58">
        <f>M464-(N464+O464)</f>
        <v>0.12365999999999988</v>
      </c>
      <c r="S464" s="112"/>
      <c r="T464" s="77"/>
      <c r="U464" s="77"/>
      <c r="V464" s="58" t="s">
        <v>142</v>
      </c>
      <c r="W464" s="58" t="s">
        <v>142</v>
      </c>
      <c r="X464" s="58" t="s">
        <v>142</v>
      </c>
      <c r="Y464" s="58" t="s">
        <v>142</v>
      </c>
      <c r="Z464" s="58" t="s">
        <v>142</v>
      </c>
      <c r="AA464" s="77"/>
    </row>
    <row r="465" spans="1:27" ht="13.2" x14ac:dyDescent="0.25">
      <c r="A465" s="109">
        <v>44238</v>
      </c>
      <c r="B465" s="77" t="s">
        <v>164</v>
      </c>
      <c r="C465" s="77" t="s">
        <v>142</v>
      </c>
      <c r="D465" s="58" t="s">
        <v>142</v>
      </c>
      <c r="E465" s="58" t="s">
        <v>142</v>
      </c>
      <c r="F465" s="58" t="s">
        <v>142</v>
      </c>
      <c r="G465" s="58" t="s">
        <v>142</v>
      </c>
      <c r="H465" s="58" t="s">
        <v>142</v>
      </c>
      <c r="I465" s="13" t="s">
        <v>170</v>
      </c>
      <c r="J465" s="111">
        <v>41.591911000000003</v>
      </c>
      <c r="K465" s="111">
        <v>-70.524642</v>
      </c>
      <c r="L465" s="58" t="s">
        <v>142</v>
      </c>
      <c r="M465" s="58" t="s">
        <v>142</v>
      </c>
      <c r="N465" s="58" t="s">
        <v>142</v>
      </c>
      <c r="O465" s="58" t="s">
        <v>142</v>
      </c>
      <c r="P465" s="58" t="s">
        <v>142</v>
      </c>
      <c r="Q465" s="58" t="s">
        <v>142</v>
      </c>
      <c r="R465" s="58" t="s">
        <v>142</v>
      </c>
      <c r="S465" s="58" t="s">
        <v>142</v>
      </c>
      <c r="T465" s="58" t="s">
        <v>142</v>
      </c>
      <c r="U465" s="58" t="s">
        <v>142</v>
      </c>
      <c r="V465" s="58" t="s">
        <v>142</v>
      </c>
      <c r="W465" s="58" t="s">
        <v>142</v>
      </c>
      <c r="X465" s="58" t="s">
        <v>142</v>
      </c>
      <c r="Y465" s="58" t="s">
        <v>142</v>
      </c>
      <c r="Z465" s="58" t="s">
        <v>142</v>
      </c>
      <c r="AA465" s="77"/>
    </row>
    <row r="466" spans="1:27" ht="14.4" x14ac:dyDescent="0.3">
      <c r="A466" s="109">
        <v>44244</v>
      </c>
      <c r="B466" s="77" t="s">
        <v>165</v>
      </c>
      <c r="C466" s="77"/>
      <c r="D466" s="26">
        <v>44.5</v>
      </c>
      <c r="E466" s="27">
        <v>76</v>
      </c>
      <c r="F466" s="28">
        <v>9.3000000000000007</v>
      </c>
      <c r="G466" s="27">
        <v>152</v>
      </c>
      <c r="H466" s="28">
        <v>6</v>
      </c>
      <c r="I466" s="13"/>
      <c r="J466" s="111">
        <v>41.589210000000001</v>
      </c>
      <c r="K466" s="111">
        <v>-70.525225000000006</v>
      </c>
      <c r="L466" s="46">
        <v>1.4179999999999999</v>
      </c>
      <c r="M466" s="46">
        <v>0.85260000000000002</v>
      </c>
      <c r="N466" s="44">
        <v>1.094327</v>
      </c>
      <c r="O466" s="44">
        <v>4.7785000000000001E-2</v>
      </c>
      <c r="P466" s="45">
        <v>2.1619090000000001</v>
      </c>
      <c r="Q466" s="46">
        <v>1.142344</v>
      </c>
      <c r="R466" s="27">
        <v>0</v>
      </c>
      <c r="S466" s="58"/>
      <c r="T466" s="77"/>
      <c r="U466" s="77"/>
      <c r="V466" s="58" t="s">
        <v>142</v>
      </c>
      <c r="W466" s="58" t="s">
        <v>142</v>
      </c>
      <c r="X466" s="58" t="s">
        <v>142</v>
      </c>
      <c r="Y466" s="58" t="s">
        <v>142</v>
      </c>
      <c r="Z466" s="58" t="s">
        <v>142</v>
      </c>
      <c r="AA466" s="77"/>
    </row>
    <row r="467" spans="1:27" ht="13.2" x14ac:dyDescent="0.25">
      <c r="A467" s="109">
        <v>44253</v>
      </c>
      <c r="B467" s="77" t="s">
        <v>157</v>
      </c>
      <c r="C467" s="77" t="s">
        <v>142</v>
      </c>
      <c r="D467" s="58" t="s">
        <v>142</v>
      </c>
      <c r="E467" s="58" t="s">
        <v>142</v>
      </c>
      <c r="F467" s="58" t="s">
        <v>142</v>
      </c>
      <c r="G467" s="58" t="s">
        <v>142</v>
      </c>
      <c r="H467" s="58" t="s">
        <v>142</v>
      </c>
      <c r="I467" s="13" t="s">
        <v>170</v>
      </c>
      <c r="J467" s="111">
        <v>41.607222</v>
      </c>
      <c r="K467" s="111">
        <v>-70.522751999999997</v>
      </c>
      <c r="L467" s="58" t="s">
        <v>142</v>
      </c>
      <c r="M467" s="58" t="s">
        <v>142</v>
      </c>
      <c r="N467" s="58" t="s">
        <v>142</v>
      </c>
      <c r="O467" s="58" t="s">
        <v>142</v>
      </c>
      <c r="P467" s="58" t="s">
        <v>142</v>
      </c>
      <c r="Q467" s="58" t="s">
        <v>142</v>
      </c>
      <c r="R467" s="58" t="s">
        <v>142</v>
      </c>
      <c r="S467" s="58" t="s">
        <v>142</v>
      </c>
      <c r="T467" s="58" t="s">
        <v>142</v>
      </c>
      <c r="U467" s="58" t="s">
        <v>142</v>
      </c>
      <c r="V467" s="58" t="s">
        <v>142</v>
      </c>
      <c r="W467" s="58" t="s">
        <v>142</v>
      </c>
      <c r="X467" s="58" t="s">
        <v>142</v>
      </c>
      <c r="Y467" s="58" t="s">
        <v>142</v>
      </c>
      <c r="Z467" s="58" t="s">
        <v>142</v>
      </c>
      <c r="AA467" s="77"/>
    </row>
    <row r="468" spans="1:27" ht="14.4" x14ac:dyDescent="0.3">
      <c r="A468" s="109">
        <v>44253</v>
      </c>
      <c r="B468" s="77" t="s">
        <v>166</v>
      </c>
      <c r="C468" s="77"/>
      <c r="D468" s="118">
        <v>46.5</v>
      </c>
      <c r="E468" s="42">
        <v>102.4</v>
      </c>
      <c r="F468" s="118">
        <v>12.11</v>
      </c>
      <c r="G468" s="42">
        <v>100.1</v>
      </c>
      <c r="H468" s="68">
        <v>5.6</v>
      </c>
      <c r="I468" s="13"/>
      <c r="J468" s="111">
        <v>41.607044000000002</v>
      </c>
      <c r="K468" s="111">
        <v>-70.523539999999997</v>
      </c>
      <c r="L468" s="46">
        <v>2.492</v>
      </c>
      <c r="M468" s="45">
        <v>1.5189999999999999</v>
      </c>
      <c r="N468" s="44">
        <v>1.4656199999999999</v>
      </c>
      <c r="O468" s="44">
        <v>1.005E-2</v>
      </c>
      <c r="P468" s="45">
        <v>1.0883700000000001</v>
      </c>
      <c r="Q468" s="46">
        <v>2.1399999999999999E-2</v>
      </c>
      <c r="R468" s="58">
        <f>M468-(N468+O468)</f>
        <v>4.3330000000000091E-2</v>
      </c>
      <c r="S468" s="112"/>
      <c r="T468" s="77"/>
      <c r="U468" s="77"/>
      <c r="V468" s="58" t="s">
        <v>142</v>
      </c>
      <c r="W468" s="58" t="s">
        <v>142</v>
      </c>
      <c r="X468" s="58" t="s">
        <v>142</v>
      </c>
      <c r="Y468" s="58" t="s">
        <v>142</v>
      </c>
      <c r="Z468" s="58" t="s">
        <v>142</v>
      </c>
      <c r="AA468" s="77"/>
    </row>
    <row r="469" spans="1:27" ht="13.2" x14ac:dyDescent="0.25">
      <c r="A469" s="109">
        <v>44253</v>
      </c>
      <c r="B469" s="77" t="s">
        <v>158</v>
      </c>
      <c r="C469" s="77" t="s">
        <v>142</v>
      </c>
      <c r="D469" s="58" t="s">
        <v>142</v>
      </c>
      <c r="E469" s="58" t="s">
        <v>142</v>
      </c>
      <c r="F469" s="58" t="s">
        <v>142</v>
      </c>
      <c r="G469" s="58" t="s">
        <v>142</v>
      </c>
      <c r="H469" s="58" t="s">
        <v>142</v>
      </c>
      <c r="I469" s="13" t="s">
        <v>170</v>
      </c>
      <c r="J469" s="111">
        <v>41.605505999999998</v>
      </c>
      <c r="K469" s="111">
        <v>-70.522893999999994</v>
      </c>
      <c r="L469" s="58" t="s">
        <v>142</v>
      </c>
      <c r="M469" s="58" t="s">
        <v>142</v>
      </c>
      <c r="N469" s="58" t="s">
        <v>142</v>
      </c>
      <c r="O469" s="58" t="s">
        <v>142</v>
      </c>
      <c r="P469" s="58" t="s">
        <v>142</v>
      </c>
      <c r="Q469" s="58" t="s">
        <v>142</v>
      </c>
      <c r="R469" s="58" t="s">
        <v>142</v>
      </c>
      <c r="S469" s="58" t="s">
        <v>142</v>
      </c>
      <c r="T469" s="58" t="s">
        <v>142</v>
      </c>
      <c r="U469" s="58" t="s">
        <v>142</v>
      </c>
      <c r="V469" s="58" t="s">
        <v>142</v>
      </c>
      <c r="W469" s="58" t="s">
        <v>142</v>
      </c>
      <c r="X469" s="58" t="s">
        <v>142</v>
      </c>
      <c r="Y469" s="58" t="s">
        <v>142</v>
      </c>
      <c r="Z469" s="58" t="s">
        <v>142</v>
      </c>
      <c r="AA469" s="77"/>
    </row>
    <row r="470" spans="1:27" ht="14.4" x14ac:dyDescent="0.3">
      <c r="A470" s="109">
        <v>44253</v>
      </c>
      <c r="B470" t="s">
        <v>159</v>
      </c>
      <c r="D470" s="118">
        <v>44.8</v>
      </c>
      <c r="E470" s="42">
        <v>80.099999999999994</v>
      </c>
      <c r="F470" s="118">
        <v>9.6999999999999993</v>
      </c>
      <c r="G470" s="42">
        <v>158</v>
      </c>
      <c r="H470" s="68">
        <v>5.66</v>
      </c>
      <c r="I470" s="13"/>
      <c r="J470" s="111">
        <v>41.605535000000003</v>
      </c>
      <c r="K470" s="111">
        <v>-70.522666000000001</v>
      </c>
      <c r="L470" s="46">
        <v>3.5329999999999999</v>
      </c>
      <c r="M470" s="45">
        <v>2.3130000000000002</v>
      </c>
      <c r="N470" s="44">
        <v>2.0286400000000002</v>
      </c>
      <c r="O470" s="44">
        <v>0.12615000000000001</v>
      </c>
      <c r="P470" s="45">
        <v>2.9219469999999998</v>
      </c>
      <c r="Q470" s="46">
        <v>0.74707699999999999</v>
      </c>
      <c r="R470" s="58">
        <f t="shared" ref="R470:R475" si="46">M470-(N470+O470)</f>
        <v>0.15820999999999996</v>
      </c>
      <c r="S470" s="125"/>
      <c r="T470" s="126"/>
      <c r="U470" s="126"/>
      <c r="V470" s="127" t="s">
        <v>142</v>
      </c>
      <c r="W470" s="127" t="s">
        <v>142</v>
      </c>
      <c r="X470" s="127" t="s">
        <v>142</v>
      </c>
      <c r="Y470" s="127" t="s">
        <v>142</v>
      </c>
      <c r="Z470" s="127" t="s">
        <v>142</v>
      </c>
      <c r="AA470" s="77"/>
    </row>
    <row r="471" spans="1:27" ht="14.4" x14ac:dyDescent="0.3">
      <c r="A471" s="109">
        <v>44253</v>
      </c>
      <c r="B471" s="77" t="s">
        <v>160</v>
      </c>
      <c r="C471" s="77"/>
      <c r="D471" s="70">
        <v>44.7</v>
      </c>
      <c r="E471" s="70">
        <v>79.400000000000006</v>
      </c>
      <c r="F471" s="70">
        <v>9.6300000000000008</v>
      </c>
      <c r="G471" s="70">
        <v>158.4</v>
      </c>
      <c r="H471" s="70">
        <v>5.62</v>
      </c>
      <c r="I471" s="13"/>
      <c r="J471" s="111">
        <v>41.604920999999997</v>
      </c>
      <c r="K471" s="111">
        <v>-70.523065000000003</v>
      </c>
      <c r="L471" s="46">
        <v>2.9369999999999998</v>
      </c>
      <c r="M471" s="45">
        <v>2.1720000000000002</v>
      </c>
      <c r="N471" s="44">
        <v>1.9832799999999999</v>
      </c>
      <c r="O471" s="44">
        <v>0.14018</v>
      </c>
      <c r="P471" s="45">
        <v>1.7622</v>
      </c>
      <c r="Q471" s="46">
        <v>0.51890000000000003</v>
      </c>
      <c r="R471" s="58">
        <f t="shared" si="46"/>
        <v>4.8540000000000028E-2</v>
      </c>
      <c r="S471" s="128"/>
      <c r="T471" s="126"/>
      <c r="U471" s="126"/>
      <c r="V471" s="127" t="s">
        <v>142</v>
      </c>
      <c r="W471" s="127" t="s">
        <v>142</v>
      </c>
      <c r="X471" s="127" t="s">
        <v>142</v>
      </c>
      <c r="Y471" s="127" t="s">
        <v>142</v>
      </c>
      <c r="Z471" s="127" t="s">
        <v>142</v>
      </c>
      <c r="AA471" s="77"/>
    </row>
    <row r="472" spans="1:27" ht="14.4" x14ac:dyDescent="0.3">
      <c r="A472" s="109">
        <v>44253</v>
      </c>
      <c r="B472" s="77" t="s">
        <v>161</v>
      </c>
      <c r="C472" s="77"/>
      <c r="D472" s="118">
        <v>44.9</v>
      </c>
      <c r="E472" s="42">
        <v>82.2</v>
      </c>
      <c r="F472" s="118">
        <v>9.94</v>
      </c>
      <c r="G472" s="42">
        <v>127</v>
      </c>
      <c r="H472" s="68">
        <v>5.28</v>
      </c>
      <c r="I472" s="13"/>
      <c r="J472" s="111">
        <v>41.600113999999998</v>
      </c>
      <c r="K472" s="111">
        <v>-70.525084000000007</v>
      </c>
      <c r="L472" s="46">
        <v>1.5009999999999999</v>
      </c>
      <c r="M472" s="45">
        <v>2.2410000000000001</v>
      </c>
      <c r="N472" s="44">
        <v>2.0394700000000001</v>
      </c>
      <c r="O472" s="44">
        <v>3.8150000000000003E-2</v>
      </c>
      <c r="P472" s="45">
        <v>1.01949</v>
      </c>
      <c r="Q472" s="46">
        <v>0.14080000000000001</v>
      </c>
      <c r="R472" s="58">
        <f t="shared" si="46"/>
        <v>0.16338000000000008</v>
      </c>
      <c r="S472" s="128"/>
      <c r="T472" s="126"/>
      <c r="U472" s="126"/>
      <c r="V472" s="127" t="s">
        <v>142</v>
      </c>
      <c r="W472" s="127" t="s">
        <v>142</v>
      </c>
      <c r="X472" s="127" t="s">
        <v>142</v>
      </c>
      <c r="Y472" s="127" t="s">
        <v>142</v>
      </c>
      <c r="Z472" s="127" t="s">
        <v>142</v>
      </c>
      <c r="AA472" s="77"/>
    </row>
    <row r="473" spans="1:27" ht="14.4" x14ac:dyDescent="0.3">
      <c r="A473" s="109">
        <v>44253</v>
      </c>
      <c r="B473" s="77" t="s">
        <v>162</v>
      </c>
      <c r="C473" s="77"/>
      <c r="D473" s="118">
        <v>47.5</v>
      </c>
      <c r="E473" s="42">
        <v>76.400000000000006</v>
      </c>
      <c r="F473" s="118">
        <v>8.91</v>
      </c>
      <c r="G473" s="42">
        <v>130.69999999999999</v>
      </c>
      <c r="H473" s="68">
        <v>5.16</v>
      </c>
      <c r="I473" s="13"/>
      <c r="J473" s="111">
        <v>41.597726999999999</v>
      </c>
      <c r="K473" s="111">
        <v>-70.525019</v>
      </c>
      <c r="L473" s="46">
        <v>1.4970000000000001</v>
      </c>
      <c r="M473" s="45">
        <v>2.044</v>
      </c>
      <c r="N473" s="44">
        <v>1.9880199999999999</v>
      </c>
      <c r="O473" s="44">
        <v>3.3509999999999998E-2</v>
      </c>
      <c r="P473" s="45">
        <v>1.1392800000000001</v>
      </c>
      <c r="Q473" s="46">
        <v>0.17730000000000001</v>
      </c>
      <c r="R473" s="58">
        <f t="shared" si="46"/>
        <v>2.2470000000000212E-2</v>
      </c>
      <c r="S473" s="128"/>
      <c r="T473" s="126"/>
      <c r="U473" s="126"/>
      <c r="V473" s="127" t="s">
        <v>142</v>
      </c>
      <c r="W473" s="127" t="s">
        <v>142</v>
      </c>
      <c r="X473" s="127" t="s">
        <v>142</v>
      </c>
      <c r="Y473" s="127" t="s">
        <v>142</v>
      </c>
      <c r="Z473" s="127" t="s">
        <v>142</v>
      </c>
      <c r="AA473" s="77"/>
    </row>
    <row r="474" spans="1:27" ht="14.4" x14ac:dyDescent="0.3">
      <c r="A474" s="109">
        <v>44253</v>
      </c>
      <c r="B474" s="77" t="s">
        <v>163</v>
      </c>
      <c r="C474" s="77"/>
      <c r="D474" s="118">
        <v>48.1</v>
      </c>
      <c r="E474" s="42">
        <v>77.900000000000006</v>
      </c>
      <c r="F474" s="118">
        <v>9.02</v>
      </c>
      <c r="G474" s="42">
        <v>127.5</v>
      </c>
      <c r="H474" s="68">
        <v>5.24</v>
      </c>
      <c r="I474" s="13"/>
      <c r="J474" s="111">
        <v>41.596144000000002</v>
      </c>
      <c r="K474" s="111">
        <v>-70.525194999999997</v>
      </c>
      <c r="L474" s="46">
        <v>1.45</v>
      </c>
      <c r="M474" s="45">
        <v>2.008</v>
      </c>
      <c r="N474" s="44">
        <v>1.93022</v>
      </c>
      <c r="O474" s="44">
        <v>2.809E-2</v>
      </c>
      <c r="P474" s="45">
        <v>1.0105</v>
      </c>
      <c r="Q474" s="46">
        <v>0.2316</v>
      </c>
      <c r="R474" s="58">
        <f t="shared" si="46"/>
        <v>4.9690000000000012E-2</v>
      </c>
      <c r="S474" s="128"/>
      <c r="T474" s="126"/>
      <c r="U474" s="126"/>
      <c r="V474" s="127" t="s">
        <v>142</v>
      </c>
      <c r="W474" s="127" t="s">
        <v>142</v>
      </c>
      <c r="X474" s="127" t="s">
        <v>142</v>
      </c>
      <c r="Y474" s="127" t="s">
        <v>142</v>
      </c>
      <c r="Z474" s="127" t="s">
        <v>142</v>
      </c>
      <c r="AA474" s="77"/>
    </row>
    <row r="475" spans="1:27" ht="14.4" x14ac:dyDescent="0.3">
      <c r="A475" s="109">
        <v>44253</v>
      </c>
      <c r="B475" s="77" t="s">
        <v>164</v>
      </c>
      <c r="C475" s="77"/>
      <c r="D475" s="118">
        <v>46.8</v>
      </c>
      <c r="E475" s="42">
        <v>97.4</v>
      </c>
      <c r="F475" s="118">
        <v>11.48</v>
      </c>
      <c r="G475" s="42">
        <v>126.3</v>
      </c>
      <c r="H475" s="68">
        <v>5.69</v>
      </c>
      <c r="I475" s="13"/>
      <c r="J475" s="111">
        <v>41.591911000000003</v>
      </c>
      <c r="K475" s="111">
        <v>-70.524642</v>
      </c>
      <c r="L475" s="46">
        <v>1.62</v>
      </c>
      <c r="M475" s="45">
        <v>2.0510000000000002</v>
      </c>
      <c r="N475" s="44">
        <v>1.9525600000000001</v>
      </c>
      <c r="O475" s="44">
        <v>3.8559999999999997E-2</v>
      </c>
      <c r="P475" s="45">
        <v>1.57951</v>
      </c>
      <c r="Q475" s="46">
        <v>0.40279999999999999</v>
      </c>
      <c r="R475" s="58">
        <f t="shared" si="46"/>
        <v>5.9880000000000155E-2</v>
      </c>
      <c r="S475" s="128"/>
      <c r="T475" s="126"/>
      <c r="U475" s="126"/>
      <c r="V475" s="127" t="s">
        <v>142</v>
      </c>
      <c r="W475" s="127" t="s">
        <v>142</v>
      </c>
      <c r="X475" s="127" t="s">
        <v>142</v>
      </c>
      <c r="Y475" s="127" t="s">
        <v>142</v>
      </c>
      <c r="Z475" s="127" t="s">
        <v>142</v>
      </c>
      <c r="AA475" s="77"/>
    </row>
    <row r="476" spans="1:27" ht="14.4" x14ac:dyDescent="0.3">
      <c r="A476" s="109">
        <v>44251</v>
      </c>
      <c r="B476" s="77" t="s">
        <v>165</v>
      </c>
      <c r="C476" s="77"/>
      <c r="D476" s="26">
        <v>46.4</v>
      </c>
      <c r="E476" s="27">
        <v>79</v>
      </c>
      <c r="F476" s="28">
        <v>9.4</v>
      </c>
      <c r="G476" s="27">
        <v>138</v>
      </c>
      <c r="H476" s="28">
        <v>6</v>
      </c>
      <c r="I476" s="13"/>
      <c r="J476" s="111">
        <v>41.589210000000001</v>
      </c>
      <c r="K476" s="111">
        <v>-70.525225000000006</v>
      </c>
      <c r="L476" s="46">
        <v>3.02</v>
      </c>
      <c r="M476" s="45">
        <v>0.91800000000000004</v>
      </c>
      <c r="N476" s="44">
        <v>1.143573</v>
      </c>
      <c r="O476" s="44">
        <v>2.8781000000000001E-2</v>
      </c>
      <c r="P476" s="45">
        <v>2.1200429999999999</v>
      </c>
      <c r="Q476" s="46">
        <v>1.251126</v>
      </c>
      <c r="R476" s="27">
        <v>0</v>
      </c>
      <c r="S476" s="128"/>
      <c r="T476" s="126"/>
      <c r="U476" s="126"/>
      <c r="V476" s="127" t="s">
        <v>142</v>
      </c>
      <c r="W476" s="127" t="s">
        <v>142</v>
      </c>
      <c r="X476" s="127" t="s">
        <v>142</v>
      </c>
      <c r="Y476" s="127" t="s">
        <v>142</v>
      </c>
      <c r="Z476" s="127" t="s">
        <v>142</v>
      </c>
      <c r="AA476" s="77"/>
    </row>
    <row r="477" spans="1:27" ht="14.4" x14ac:dyDescent="0.3">
      <c r="A477" s="109">
        <v>44258</v>
      </c>
      <c r="B477" s="77" t="s">
        <v>165</v>
      </c>
      <c r="C477" s="77"/>
      <c r="D477" s="26">
        <v>45.4</v>
      </c>
      <c r="E477" s="27">
        <v>73</v>
      </c>
      <c r="F477" s="28">
        <v>8.6999999999999993</v>
      </c>
      <c r="G477" s="27">
        <v>142</v>
      </c>
      <c r="H477" s="28">
        <v>6</v>
      </c>
      <c r="I477" s="13"/>
      <c r="J477" s="111">
        <v>41.589210000000001</v>
      </c>
      <c r="K477" s="111">
        <v>-70.525225000000006</v>
      </c>
      <c r="L477" s="34">
        <v>1.4450000000000001</v>
      </c>
      <c r="M477" s="34">
        <v>1.228</v>
      </c>
      <c r="N477" s="36">
        <v>0.98487999999999998</v>
      </c>
      <c r="O477" s="36">
        <v>0.36719600000000002</v>
      </c>
      <c r="P477" s="37">
        <v>1.363883</v>
      </c>
      <c r="Q477" s="34">
        <v>1.9947029999999999</v>
      </c>
      <c r="R477" s="27">
        <v>0</v>
      </c>
      <c r="S477" s="128"/>
      <c r="T477" s="126"/>
      <c r="U477" s="126"/>
      <c r="V477" s="127" t="s">
        <v>142</v>
      </c>
      <c r="W477" s="127" t="s">
        <v>142</v>
      </c>
      <c r="X477" s="127" t="s">
        <v>142</v>
      </c>
      <c r="Y477" s="127" t="s">
        <v>142</v>
      </c>
      <c r="Z477" s="127" t="s">
        <v>142</v>
      </c>
      <c r="AA477" s="77"/>
    </row>
    <row r="478" spans="1:27" ht="14.4" x14ac:dyDescent="0.3">
      <c r="A478" s="109">
        <v>44272</v>
      </c>
      <c r="B478" s="77" t="s">
        <v>165</v>
      </c>
      <c r="C478" s="77"/>
      <c r="D478" s="26">
        <v>46.7</v>
      </c>
      <c r="E478" s="27">
        <v>74.599999999999994</v>
      </c>
      <c r="F478" s="28">
        <v>8.7899999999999991</v>
      </c>
      <c r="G478" s="27">
        <v>138.80000000000001</v>
      </c>
      <c r="H478" s="28">
        <v>5.9</v>
      </c>
      <c r="I478" s="13"/>
      <c r="J478" s="111">
        <v>41.589210000000001</v>
      </c>
      <c r="K478" s="111">
        <v>-70.525225000000006</v>
      </c>
      <c r="L478" s="34">
        <v>1.139</v>
      </c>
      <c r="M478" s="34">
        <v>1.125</v>
      </c>
      <c r="N478" s="44">
        <v>1.182669</v>
      </c>
      <c r="O478" s="44">
        <v>4.7934999999999998E-2</v>
      </c>
      <c r="P478" s="37">
        <v>0.86497999999999997</v>
      </c>
      <c r="Q478" s="34">
        <v>1.2901579999999999</v>
      </c>
      <c r="R478" s="27">
        <v>0</v>
      </c>
      <c r="S478" s="128"/>
      <c r="T478" s="126"/>
      <c r="U478" s="126"/>
      <c r="V478" s="127" t="s">
        <v>142</v>
      </c>
      <c r="W478" s="127" t="s">
        <v>142</v>
      </c>
      <c r="X478" s="127" t="s">
        <v>142</v>
      </c>
      <c r="Y478" s="127" t="s">
        <v>142</v>
      </c>
      <c r="Z478" s="127" t="s">
        <v>142</v>
      </c>
      <c r="AA478" s="77"/>
    </row>
    <row r="479" spans="1:27" ht="13.2" x14ac:dyDescent="0.25">
      <c r="A479" s="109">
        <v>44275</v>
      </c>
      <c r="B479" s="77" t="s">
        <v>157</v>
      </c>
      <c r="C479" s="77"/>
      <c r="D479" s="58" t="s">
        <v>142</v>
      </c>
      <c r="E479" s="58" t="s">
        <v>142</v>
      </c>
      <c r="F479" s="58" t="s">
        <v>142</v>
      </c>
      <c r="G479" s="58" t="s">
        <v>142</v>
      </c>
      <c r="H479" s="58" t="s">
        <v>142</v>
      </c>
      <c r="I479" s="13"/>
      <c r="J479" s="111">
        <v>41.607222</v>
      </c>
      <c r="K479" s="111">
        <v>-70.522751999999997</v>
      </c>
      <c r="L479" s="58" t="s">
        <v>142</v>
      </c>
      <c r="M479" s="58" t="s">
        <v>142</v>
      </c>
      <c r="N479" s="58" t="s">
        <v>142</v>
      </c>
      <c r="O479" s="58" t="s">
        <v>142</v>
      </c>
      <c r="P479" s="58" t="s">
        <v>142</v>
      </c>
      <c r="Q479" s="58" t="s">
        <v>142</v>
      </c>
      <c r="R479" s="58" t="s">
        <v>142</v>
      </c>
      <c r="S479" s="128"/>
      <c r="T479" s="126"/>
      <c r="U479" s="126"/>
      <c r="V479" s="127" t="s">
        <v>142</v>
      </c>
      <c r="W479" s="127" t="s">
        <v>142</v>
      </c>
      <c r="X479" s="127" t="s">
        <v>142</v>
      </c>
      <c r="Y479" s="127" t="s">
        <v>142</v>
      </c>
      <c r="Z479" s="127" t="s">
        <v>142</v>
      </c>
      <c r="AA479" s="77"/>
    </row>
    <row r="480" spans="1:27" ht="14.4" x14ac:dyDescent="0.3">
      <c r="A480" s="109">
        <v>44275</v>
      </c>
      <c r="B480" s="77" t="s">
        <v>166</v>
      </c>
      <c r="C480" s="77"/>
      <c r="D480" s="42">
        <v>44</v>
      </c>
      <c r="E480" s="118">
        <v>96.5</v>
      </c>
      <c r="F480" s="42">
        <v>11.8</v>
      </c>
      <c r="G480" s="118">
        <v>115.1</v>
      </c>
      <c r="H480" s="42">
        <v>7.5</v>
      </c>
      <c r="I480" s="13"/>
      <c r="J480" s="111">
        <v>41.607044000000002</v>
      </c>
      <c r="K480" s="111">
        <v>-70.523539999999997</v>
      </c>
      <c r="L480" s="46">
        <v>2.76</v>
      </c>
      <c r="M480" s="45">
        <v>1.704</v>
      </c>
      <c r="N480" s="44">
        <v>1.7067509999999999</v>
      </c>
      <c r="O480" s="44">
        <v>6.5279999999999999E-3</v>
      </c>
      <c r="P480" s="45">
        <v>0.76263999999999998</v>
      </c>
      <c r="Q480" s="46">
        <v>0.13220999999999999</v>
      </c>
      <c r="R480" s="27">
        <v>0</v>
      </c>
      <c r="S480" s="128"/>
      <c r="T480" s="126"/>
      <c r="U480" s="126"/>
      <c r="V480" s="127" t="s">
        <v>142</v>
      </c>
      <c r="W480" s="127" t="s">
        <v>142</v>
      </c>
      <c r="X480" s="127" t="s">
        <v>142</v>
      </c>
      <c r="Y480" s="127" t="s">
        <v>142</v>
      </c>
      <c r="Z480" s="127" t="s">
        <v>142</v>
      </c>
      <c r="AA480" s="77"/>
    </row>
    <row r="481" spans="1:27" ht="13.2" x14ac:dyDescent="0.25">
      <c r="A481" s="109">
        <v>44275</v>
      </c>
      <c r="B481" s="77" t="s">
        <v>158</v>
      </c>
      <c r="C481" s="77"/>
      <c r="D481" s="77" t="s">
        <v>142</v>
      </c>
      <c r="E481" s="77" t="s">
        <v>142</v>
      </c>
      <c r="F481" s="77" t="s">
        <v>142</v>
      </c>
      <c r="G481" s="77" t="s">
        <v>142</v>
      </c>
      <c r="H481" s="77" t="s">
        <v>142</v>
      </c>
      <c r="I481" s="13"/>
      <c r="J481" s="111">
        <v>41.605505999999998</v>
      </c>
      <c r="K481" s="111">
        <v>-70.522893999999994</v>
      </c>
      <c r="L481" s="77" t="s">
        <v>142</v>
      </c>
      <c r="M481" s="77" t="s">
        <v>142</v>
      </c>
      <c r="N481" s="77" t="s">
        <v>142</v>
      </c>
      <c r="O481" s="77" t="s">
        <v>142</v>
      </c>
      <c r="P481" s="77" t="s">
        <v>142</v>
      </c>
      <c r="Q481" s="77" t="s">
        <v>142</v>
      </c>
      <c r="R481" s="77" t="s">
        <v>142</v>
      </c>
      <c r="S481" s="128"/>
      <c r="T481" s="126"/>
      <c r="U481" s="126"/>
      <c r="V481" s="127" t="s">
        <v>142</v>
      </c>
      <c r="W481" s="127" t="s">
        <v>142</v>
      </c>
      <c r="X481" s="127" t="s">
        <v>142</v>
      </c>
      <c r="Y481" s="127" t="s">
        <v>142</v>
      </c>
      <c r="Z481" s="127" t="s">
        <v>142</v>
      </c>
      <c r="AA481" s="77"/>
    </row>
    <row r="482" spans="1:27" ht="14.4" x14ac:dyDescent="0.3">
      <c r="A482" s="109">
        <v>44275</v>
      </c>
      <c r="B482" s="77" t="s">
        <v>159</v>
      </c>
      <c r="C482" s="77"/>
      <c r="D482" s="42">
        <v>38.200000000000003</v>
      </c>
      <c r="E482" s="118">
        <v>68.5</v>
      </c>
      <c r="F482" s="42">
        <v>9.1</v>
      </c>
      <c r="G482" s="118">
        <v>165.2</v>
      </c>
      <c r="H482" s="42">
        <v>5.7</v>
      </c>
      <c r="I482" s="13"/>
      <c r="J482" s="111">
        <v>41.605535000000003</v>
      </c>
      <c r="K482" s="111">
        <v>-70.522666000000001</v>
      </c>
      <c r="L482" s="46">
        <v>3.7519999999999998</v>
      </c>
      <c r="M482" s="45">
        <v>2.4769999999999999</v>
      </c>
      <c r="N482" s="44">
        <v>2.1750769999999999</v>
      </c>
      <c r="O482" s="44">
        <v>8.7506E-2</v>
      </c>
      <c r="P482" s="45">
        <v>1.3510899999999999</v>
      </c>
      <c r="Q482" s="46">
        <v>0.78678000000000003</v>
      </c>
      <c r="R482" s="58">
        <f t="shared" ref="R482:R484" si="47">M482-(N482+O482)</f>
        <v>0.21441700000000008</v>
      </c>
      <c r="S482" s="128"/>
      <c r="T482" s="126"/>
      <c r="U482" s="126"/>
      <c r="V482" s="127" t="s">
        <v>142</v>
      </c>
      <c r="W482" s="127" t="s">
        <v>142</v>
      </c>
      <c r="X482" s="127" t="s">
        <v>142</v>
      </c>
      <c r="Y482" s="127" t="s">
        <v>142</v>
      </c>
      <c r="Z482" s="127" t="s">
        <v>142</v>
      </c>
      <c r="AA482" s="77"/>
    </row>
    <row r="483" spans="1:27" ht="14.4" x14ac:dyDescent="0.3">
      <c r="A483" s="109">
        <v>44275</v>
      </c>
      <c r="B483" s="77" t="s">
        <v>160</v>
      </c>
      <c r="C483" s="77"/>
      <c r="D483" s="42">
        <v>37.5</v>
      </c>
      <c r="E483" s="118">
        <v>68.8</v>
      </c>
      <c r="F483" s="42">
        <v>9.23</v>
      </c>
      <c r="G483" s="118">
        <v>165.4</v>
      </c>
      <c r="H483" s="42">
        <v>5.71</v>
      </c>
      <c r="I483" s="13"/>
      <c r="J483" s="111">
        <v>41.604920999999997</v>
      </c>
      <c r="K483" s="111">
        <v>-70.523065000000003</v>
      </c>
      <c r="L483" s="34">
        <v>2.7730000000000001</v>
      </c>
      <c r="M483" s="45">
        <v>2.1800000000000002</v>
      </c>
      <c r="N483" s="44">
        <v>2.0502539999999998</v>
      </c>
      <c r="O483" s="44">
        <v>8.6518999999999999E-2</v>
      </c>
      <c r="P483" s="45">
        <v>1.2807299999999999</v>
      </c>
      <c r="Q483" s="46">
        <v>0.67095000000000005</v>
      </c>
      <c r="R483" s="58">
        <f t="shared" si="47"/>
        <v>4.3227000000000348E-2</v>
      </c>
      <c r="S483" s="128"/>
      <c r="T483" s="126"/>
      <c r="U483" s="126"/>
      <c r="V483" s="127" t="s">
        <v>142</v>
      </c>
      <c r="W483" s="127" t="s">
        <v>142</v>
      </c>
      <c r="X483" s="127" t="s">
        <v>142</v>
      </c>
      <c r="Y483" s="127" t="s">
        <v>142</v>
      </c>
      <c r="Z483" s="127" t="s">
        <v>142</v>
      </c>
      <c r="AA483" s="77"/>
    </row>
    <row r="484" spans="1:27" ht="14.4" x14ac:dyDescent="0.3">
      <c r="A484" s="109">
        <v>44275</v>
      </c>
      <c r="B484" s="77" t="s">
        <v>161</v>
      </c>
      <c r="C484" s="77"/>
      <c r="D484" s="42">
        <v>40.799999999999997</v>
      </c>
      <c r="E484" s="118">
        <v>84.2</v>
      </c>
      <c r="F484" s="42">
        <v>10.77</v>
      </c>
      <c r="G484" s="118">
        <v>132.19999999999999</v>
      </c>
      <c r="H484" s="42">
        <v>5.4</v>
      </c>
      <c r="I484" s="13"/>
      <c r="J484" s="111">
        <v>41.600113999999998</v>
      </c>
      <c r="K484" s="111">
        <v>-70.525084000000007</v>
      </c>
      <c r="L484" s="34">
        <v>1.8979999999999999</v>
      </c>
      <c r="M484" s="45">
        <v>2.2989999999999999</v>
      </c>
      <c r="N484" s="44">
        <v>2.2455449999999999</v>
      </c>
      <c r="O484" s="44">
        <v>2.623E-2</v>
      </c>
      <c r="P484" s="45">
        <v>1.26474</v>
      </c>
      <c r="Q484" s="46">
        <v>0.33550000000000002</v>
      </c>
      <c r="R484" s="58">
        <f t="shared" si="47"/>
        <v>2.7225000000000055E-2</v>
      </c>
      <c r="S484" s="128"/>
      <c r="T484" s="126"/>
      <c r="U484" s="126"/>
      <c r="V484" s="127" t="s">
        <v>142</v>
      </c>
      <c r="W484" s="127" t="s">
        <v>142</v>
      </c>
      <c r="X484" s="127" t="s">
        <v>142</v>
      </c>
      <c r="Y484" s="127" t="s">
        <v>142</v>
      </c>
      <c r="Z484" s="127" t="s">
        <v>142</v>
      </c>
      <c r="AA484" s="77"/>
    </row>
    <row r="485" spans="1:27" ht="14.4" x14ac:dyDescent="0.3">
      <c r="A485" s="109">
        <v>44275</v>
      </c>
      <c r="B485" s="77" t="s">
        <v>162</v>
      </c>
      <c r="C485" s="77"/>
      <c r="D485" s="42">
        <v>44.5</v>
      </c>
      <c r="E485" s="118">
        <v>80</v>
      </c>
      <c r="F485" s="42">
        <v>9.7200000000000006</v>
      </c>
      <c r="G485" s="118">
        <v>132.6</v>
      </c>
      <c r="H485" s="42">
        <v>5.3</v>
      </c>
      <c r="I485" s="13"/>
      <c r="J485" s="111">
        <v>41.597726999999999</v>
      </c>
      <c r="K485" s="111">
        <v>-70.525019</v>
      </c>
      <c r="L485" s="34">
        <v>1.7969999999999999</v>
      </c>
      <c r="M485" s="45">
        <v>1.996</v>
      </c>
      <c r="N485" s="44">
        <v>2.008378</v>
      </c>
      <c r="O485" s="44">
        <v>1.8301000000000001E-2</v>
      </c>
      <c r="P485" s="45">
        <v>1.1176299999999999</v>
      </c>
      <c r="Q485" s="46">
        <v>0.38016</v>
      </c>
      <c r="R485" s="27">
        <v>0</v>
      </c>
      <c r="S485" s="128"/>
      <c r="T485" s="126"/>
      <c r="U485" s="126"/>
      <c r="V485" s="127" t="s">
        <v>142</v>
      </c>
      <c r="W485" s="127" t="s">
        <v>142</v>
      </c>
      <c r="X485" s="127" t="s">
        <v>142</v>
      </c>
      <c r="Y485" s="127" t="s">
        <v>142</v>
      </c>
      <c r="Z485" s="127" t="s">
        <v>142</v>
      </c>
      <c r="AA485" s="77"/>
    </row>
    <row r="486" spans="1:27" ht="14.4" x14ac:dyDescent="0.3">
      <c r="A486" s="109">
        <v>44275</v>
      </c>
      <c r="B486" s="77" t="s">
        <v>163</v>
      </c>
      <c r="C486" s="77"/>
      <c r="D486" s="42">
        <v>42.3</v>
      </c>
      <c r="E486" s="118">
        <v>79.8</v>
      </c>
      <c r="F486" s="42">
        <v>10</v>
      </c>
      <c r="G486" s="118">
        <v>131.9</v>
      </c>
      <c r="H486" s="42">
        <v>5.36</v>
      </c>
      <c r="I486" s="13"/>
      <c r="J486" s="111">
        <v>41.596144000000002</v>
      </c>
      <c r="K486" s="111">
        <v>-70.525194999999997</v>
      </c>
      <c r="L486" s="34">
        <v>1.53</v>
      </c>
      <c r="M486" s="45">
        <v>1.87</v>
      </c>
      <c r="N486" s="44">
        <v>2.1781730000000001</v>
      </c>
      <c r="O486" s="44">
        <v>1.1452E-2</v>
      </c>
      <c r="P486" s="45">
        <v>0.97690999999999995</v>
      </c>
      <c r="Q486" s="46">
        <v>0.35787000000000002</v>
      </c>
      <c r="R486" s="27">
        <v>0</v>
      </c>
      <c r="S486" s="128"/>
      <c r="T486" s="126"/>
      <c r="U486" s="126"/>
      <c r="V486" s="127" t="s">
        <v>142</v>
      </c>
      <c r="W486" s="127" t="s">
        <v>142</v>
      </c>
      <c r="X486" s="127" t="s">
        <v>142</v>
      </c>
      <c r="Y486" s="127" t="s">
        <v>142</v>
      </c>
      <c r="Z486" s="127" t="s">
        <v>142</v>
      </c>
      <c r="AA486" s="77"/>
    </row>
    <row r="487" spans="1:27" ht="14.4" x14ac:dyDescent="0.3">
      <c r="A487" s="109">
        <v>44275</v>
      </c>
      <c r="B487" s="77" t="s">
        <v>164</v>
      </c>
      <c r="C487" s="77"/>
      <c r="D487" s="42">
        <v>39.6</v>
      </c>
      <c r="E487" s="118">
        <v>91.7</v>
      </c>
      <c r="F487" s="42">
        <v>11.94</v>
      </c>
      <c r="G487" s="118">
        <v>131.69999999999999</v>
      </c>
      <c r="H487" s="42">
        <v>5.73</v>
      </c>
      <c r="I487" s="13"/>
      <c r="J487" s="111">
        <v>41.591911000000003</v>
      </c>
      <c r="K487" s="111">
        <v>-70.524642</v>
      </c>
      <c r="L487" s="34">
        <v>1.5820000000000001</v>
      </c>
      <c r="M487" s="45">
        <v>1.8240000000000001</v>
      </c>
      <c r="N487" s="44">
        <v>1.914499</v>
      </c>
      <c r="O487" s="44">
        <v>1.3946999999999999E-2</v>
      </c>
      <c r="P487" s="45">
        <v>1.0728599999999999</v>
      </c>
      <c r="Q487" s="46">
        <v>0.67229000000000005</v>
      </c>
      <c r="R487" s="27">
        <v>0</v>
      </c>
      <c r="S487" s="128"/>
      <c r="T487" s="126"/>
      <c r="U487" s="126"/>
      <c r="V487" s="127" t="s">
        <v>142</v>
      </c>
      <c r="W487" s="127" t="s">
        <v>142</v>
      </c>
      <c r="X487" s="127" t="s">
        <v>142</v>
      </c>
      <c r="Y487" s="127" t="s">
        <v>142</v>
      </c>
      <c r="Z487" s="127" t="s">
        <v>142</v>
      </c>
      <c r="AA487" s="77"/>
    </row>
    <row r="488" spans="1:27" ht="14.4" x14ac:dyDescent="0.3">
      <c r="A488" s="109">
        <v>44279</v>
      </c>
      <c r="B488" s="77" t="s">
        <v>165</v>
      </c>
      <c r="C488" s="77"/>
      <c r="D488" s="26">
        <v>48.5</v>
      </c>
      <c r="E488" s="27">
        <v>77.3</v>
      </c>
      <c r="F488" s="28">
        <v>8.89</v>
      </c>
      <c r="G488" s="27">
        <v>134.9</v>
      </c>
      <c r="H488" s="28">
        <v>6.01</v>
      </c>
      <c r="I488" s="13"/>
      <c r="J488" s="111">
        <v>41.589210000000001</v>
      </c>
      <c r="K488" s="111">
        <v>-70.525225000000006</v>
      </c>
      <c r="L488" s="46">
        <v>1.379</v>
      </c>
      <c r="M488" s="46">
        <v>1.2050000000000001</v>
      </c>
      <c r="N488" s="44">
        <v>1.204056</v>
      </c>
      <c r="O488" s="44">
        <v>8.7008000000000002E-2</v>
      </c>
      <c r="P488" s="45">
        <v>1.0824499999999999</v>
      </c>
      <c r="Q488" s="46">
        <v>1.884039</v>
      </c>
      <c r="R488" s="27">
        <v>0</v>
      </c>
      <c r="S488" s="128"/>
      <c r="T488" s="126"/>
      <c r="U488" s="126"/>
      <c r="V488" s="127" t="s">
        <v>142</v>
      </c>
      <c r="W488" s="127" t="s">
        <v>142</v>
      </c>
      <c r="X488" s="127" t="s">
        <v>142</v>
      </c>
      <c r="Y488" s="127" t="s">
        <v>142</v>
      </c>
      <c r="Z488" s="127" t="s">
        <v>142</v>
      </c>
      <c r="AA488" s="77"/>
    </row>
    <row r="489" spans="1:27" ht="14.4" x14ac:dyDescent="0.3">
      <c r="A489" s="109">
        <v>44286</v>
      </c>
      <c r="B489" s="77" t="s">
        <v>165</v>
      </c>
      <c r="C489" s="77"/>
      <c r="D489" s="26">
        <v>51.1</v>
      </c>
      <c r="E489" s="27">
        <v>76.5</v>
      </c>
      <c r="F489" s="28">
        <v>8.51</v>
      </c>
      <c r="G489" s="27">
        <v>123.2</v>
      </c>
      <c r="H489" s="28">
        <v>5.96</v>
      </c>
      <c r="I489" s="13"/>
      <c r="J489" s="111">
        <v>41.589210000000001</v>
      </c>
      <c r="K489" s="111">
        <v>-70.525225000000006</v>
      </c>
      <c r="L489" s="46">
        <v>1.3</v>
      </c>
      <c r="M489" s="46">
        <v>1.1439999999999999</v>
      </c>
      <c r="N489" s="44">
        <v>1.2044999999999999</v>
      </c>
      <c r="O489" s="44">
        <v>3.6452999999999999E-2</v>
      </c>
      <c r="P489" s="45">
        <v>3.5545819999999999</v>
      </c>
      <c r="Q489" s="46">
        <v>1.6223369999999999</v>
      </c>
      <c r="R489" s="27">
        <v>0</v>
      </c>
      <c r="S489" s="128"/>
      <c r="T489" s="126"/>
      <c r="U489" s="126"/>
      <c r="V489" s="127" t="s">
        <v>142</v>
      </c>
      <c r="W489" s="127" t="s">
        <v>142</v>
      </c>
      <c r="X489" s="127" t="s">
        <v>142</v>
      </c>
      <c r="Y489" s="127" t="s">
        <v>142</v>
      </c>
      <c r="Z489" s="127" t="s">
        <v>142</v>
      </c>
      <c r="AA489" s="77"/>
    </row>
    <row r="490" spans="1:27" ht="14.4" x14ac:dyDescent="0.3">
      <c r="A490" s="109">
        <v>44290</v>
      </c>
      <c r="B490" s="77" t="s">
        <v>157</v>
      </c>
      <c r="C490" s="77"/>
      <c r="D490" s="42">
        <v>55.7</v>
      </c>
      <c r="E490" s="118">
        <v>77.900000000000006</v>
      </c>
      <c r="F490" s="42">
        <v>8.17</v>
      </c>
      <c r="G490" s="118">
        <v>91.7</v>
      </c>
      <c r="H490" s="42">
        <v>5.68</v>
      </c>
      <c r="I490" s="13"/>
      <c r="J490" s="111">
        <v>41.607222</v>
      </c>
      <c r="K490" s="111">
        <v>-70.522751999999997</v>
      </c>
      <c r="L490" s="34">
        <v>3.2890000000000001</v>
      </c>
      <c r="M490" s="37">
        <v>0.60729999999999995</v>
      </c>
      <c r="N490" s="44">
        <v>0.41316799999999998</v>
      </c>
      <c r="O490" s="44">
        <v>7.7879999999999998E-3</v>
      </c>
      <c r="P490" s="45">
        <v>1.302576</v>
      </c>
      <c r="Q490" s="46">
        <v>0.44031100000000001</v>
      </c>
      <c r="R490" s="58">
        <f>M490-(N490+O490)</f>
        <v>0.18634399999999995</v>
      </c>
      <c r="S490" s="128"/>
      <c r="T490" s="126"/>
      <c r="U490" s="126"/>
      <c r="V490" s="127" t="s">
        <v>142</v>
      </c>
      <c r="W490" s="127" t="s">
        <v>142</v>
      </c>
      <c r="X490" s="127" t="s">
        <v>142</v>
      </c>
      <c r="Y490" s="127" t="s">
        <v>142</v>
      </c>
      <c r="Z490" s="127" t="s">
        <v>142</v>
      </c>
      <c r="AA490" s="77"/>
    </row>
    <row r="491" spans="1:27" ht="14.4" x14ac:dyDescent="0.3">
      <c r="A491" s="109">
        <v>44290</v>
      </c>
      <c r="B491" s="77" t="s">
        <v>166</v>
      </c>
      <c r="C491" s="77"/>
      <c r="D491" s="42">
        <v>57.6</v>
      </c>
      <c r="E491" s="118">
        <v>101.3</v>
      </c>
      <c r="F491" s="42">
        <v>10.39</v>
      </c>
      <c r="G491" s="118">
        <v>117.7</v>
      </c>
      <c r="H491" s="42">
        <v>5.73</v>
      </c>
      <c r="I491" s="13"/>
      <c r="J491" s="111">
        <v>41.607044000000002</v>
      </c>
      <c r="K491" s="111">
        <v>-70.523539999999997</v>
      </c>
      <c r="L491" s="34">
        <v>2.9620000000000002</v>
      </c>
      <c r="M491" s="37">
        <v>1.59</v>
      </c>
      <c r="N491" s="44">
        <v>1.6668750000000001</v>
      </c>
      <c r="O491" s="44">
        <v>8.2500000000000004E-3</v>
      </c>
      <c r="P491" s="45">
        <v>1.1568099999999999</v>
      </c>
      <c r="Q491" s="46">
        <v>0.13904900000000001</v>
      </c>
      <c r="R491" s="27">
        <v>0</v>
      </c>
      <c r="S491" s="128"/>
      <c r="T491" s="126"/>
      <c r="U491" s="126"/>
      <c r="V491" s="127" t="s">
        <v>142</v>
      </c>
      <c r="W491" s="127" t="s">
        <v>142</v>
      </c>
      <c r="X491" s="127" t="s">
        <v>142</v>
      </c>
      <c r="Y491" s="127" t="s">
        <v>142</v>
      </c>
      <c r="Z491" s="127" t="s">
        <v>142</v>
      </c>
      <c r="AA491" s="77"/>
    </row>
    <row r="492" spans="1:27" ht="14.4" x14ac:dyDescent="0.3">
      <c r="A492" s="109">
        <v>44290</v>
      </c>
      <c r="B492" s="77" t="s">
        <v>158</v>
      </c>
      <c r="C492" s="77"/>
      <c r="D492" s="42">
        <v>45.9</v>
      </c>
      <c r="E492" s="118">
        <v>38.200000000000003</v>
      </c>
      <c r="F492" s="42">
        <v>4.55</v>
      </c>
      <c r="G492" s="118">
        <v>159</v>
      </c>
      <c r="H492" s="42">
        <v>5.57</v>
      </c>
      <c r="I492" s="13"/>
      <c r="J492" s="111">
        <v>41.605505999999998</v>
      </c>
      <c r="K492" s="111">
        <v>-70.522893999999994</v>
      </c>
      <c r="L492" s="34">
        <v>4.3310000000000004</v>
      </c>
      <c r="M492" s="37">
        <v>0.43180000000000002</v>
      </c>
      <c r="N492" s="44">
        <v>0.30934499999999998</v>
      </c>
      <c r="O492" s="44">
        <v>9.2840000000000006E-3</v>
      </c>
      <c r="P492" s="45">
        <v>1.31776</v>
      </c>
      <c r="Q492" s="46">
        <v>0.372361</v>
      </c>
      <c r="R492" s="58">
        <f>M492-(N492+O492)</f>
        <v>0.11317100000000002</v>
      </c>
      <c r="S492" s="128"/>
      <c r="T492" s="126"/>
      <c r="U492" s="126"/>
      <c r="V492" s="127" t="s">
        <v>142</v>
      </c>
      <c r="W492" s="127" t="s">
        <v>142</v>
      </c>
      <c r="X492" s="127" t="s">
        <v>142</v>
      </c>
      <c r="Y492" s="127" t="s">
        <v>142</v>
      </c>
      <c r="Z492" s="127" t="s">
        <v>142</v>
      </c>
      <c r="AA492" s="77"/>
    </row>
    <row r="493" spans="1:27" ht="14.4" x14ac:dyDescent="0.3">
      <c r="A493" s="109">
        <v>44290</v>
      </c>
      <c r="B493" s="77" t="s">
        <v>159</v>
      </c>
      <c r="C493" s="77"/>
      <c r="D493" s="42">
        <v>57.8</v>
      </c>
      <c r="E493" s="118">
        <v>91</v>
      </c>
      <c r="F493" s="42">
        <v>9.3000000000000007</v>
      </c>
      <c r="G493" s="118">
        <v>170.4</v>
      </c>
      <c r="H493" s="42">
        <v>5.82</v>
      </c>
      <c r="I493" s="13"/>
      <c r="J493" s="111">
        <v>41.605535000000003</v>
      </c>
      <c r="K493" s="111">
        <v>-70.522666000000001</v>
      </c>
      <c r="L493" s="34">
        <v>2.956</v>
      </c>
      <c r="M493" s="37">
        <v>2.0289999999999999</v>
      </c>
      <c r="N493" s="44">
        <v>2.0064690000000001</v>
      </c>
      <c r="O493" s="44">
        <v>4.1243000000000002E-2</v>
      </c>
      <c r="P493" s="45">
        <v>2.3776030000000001</v>
      </c>
      <c r="Q493" s="46">
        <v>1.134109</v>
      </c>
      <c r="R493" s="27">
        <v>0</v>
      </c>
      <c r="S493" s="128"/>
      <c r="T493" s="126"/>
      <c r="U493" s="126"/>
      <c r="V493" s="127" t="s">
        <v>142</v>
      </c>
      <c r="W493" s="127" t="s">
        <v>142</v>
      </c>
      <c r="X493" s="127" t="s">
        <v>142</v>
      </c>
      <c r="Y493" s="127" t="s">
        <v>142</v>
      </c>
      <c r="Z493" s="127" t="s">
        <v>142</v>
      </c>
      <c r="AA493" s="77"/>
    </row>
    <row r="494" spans="1:27" ht="14.4" x14ac:dyDescent="0.3">
      <c r="A494" s="109">
        <v>44290</v>
      </c>
      <c r="B494" s="77" t="s">
        <v>160</v>
      </c>
      <c r="C494" s="77"/>
      <c r="D494" s="42">
        <v>56.9</v>
      </c>
      <c r="E494" s="118">
        <v>89.8</v>
      </c>
      <c r="F494" s="42">
        <v>9.2899999999999991</v>
      </c>
      <c r="G494" s="118">
        <v>171.7</v>
      </c>
      <c r="H494" s="42">
        <v>5.86</v>
      </c>
      <c r="I494" s="13"/>
      <c r="J494" s="111">
        <v>41.604920999999997</v>
      </c>
      <c r="K494" s="111">
        <v>-70.523065000000003</v>
      </c>
      <c r="L494" s="34">
        <v>3.1230000000000002</v>
      </c>
      <c r="M494" s="37">
        <v>1.976</v>
      </c>
      <c r="N494" s="44">
        <v>1.893648</v>
      </c>
      <c r="O494" s="44">
        <v>3.9865999999999999E-2</v>
      </c>
      <c r="P494" s="45">
        <v>1.7489859999999999</v>
      </c>
      <c r="Q494" s="46">
        <v>0.91914399999999996</v>
      </c>
      <c r="R494" s="58">
        <f t="shared" ref="R494:R495" si="48">M494-(N494+O494)</f>
        <v>4.2486000000000024E-2</v>
      </c>
      <c r="S494" s="128"/>
      <c r="T494" s="126"/>
      <c r="U494" s="126"/>
      <c r="V494" s="127" t="s">
        <v>142</v>
      </c>
      <c r="W494" s="127" t="s">
        <v>142</v>
      </c>
      <c r="X494" s="127" t="s">
        <v>142</v>
      </c>
      <c r="Y494" s="127" t="s">
        <v>142</v>
      </c>
      <c r="Z494" s="127" t="s">
        <v>142</v>
      </c>
      <c r="AA494" s="77"/>
    </row>
    <row r="495" spans="1:27" ht="14.4" x14ac:dyDescent="0.3">
      <c r="A495" s="109">
        <v>44290</v>
      </c>
      <c r="B495" s="77" t="s">
        <v>161</v>
      </c>
      <c r="C495" s="77"/>
      <c r="D495" s="42">
        <v>52.7</v>
      </c>
      <c r="E495" s="118">
        <v>82.3</v>
      </c>
      <c r="F495" s="42">
        <v>8.9700000000000006</v>
      </c>
      <c r="G495" s="118">
        <v>140.1</v>
      </c>
      <c r="H495" s="42">
        <v>5.41</v>
      </c>
      <c r="I495" s="13"/>
      <c r="J495" s="111">
        <v>41.600113999999998</v>
      </c>
      <c r="K495" s="111">
        <v>-70.525084000000007</v>
      </c>
      <c r="L495" s="34">
        <v>2.1579999999999999</v>
      </c>
      <c r="M495" s="37">
        <v>2.3109999999999999</v>
      </c>
      <c r="N495" s="44">
        <v>2.282368</v>
      </c>
      <c r="O495" s="44">
        <v>2.4287E-2</v>
      </c>
      <c r="P495" s="45">
        <v>1.1932510000000001</v>
      </c>
      <c r="Q495" s="46">
        <v>0.33504800000000001</v>
      </c>
      <c r="R495" s="58">
        <f t="shared" si="48"/>
        <v>4.3449999999998212E-3</v>
      </c>
      <c r="S495" s="128"/>
      <c r="T495" s="126"/>
      <c r="U495" s="126"/>
      <c r="V495" s="127" t="s">
        <v>142</v>
      </c>
      <c r="W495" s="127" t="s">
        <v>142</v>
      </c>
      <c r="X495" s="127" t="s">
        <v>142</v>
      </c>
      <c r="Y495" s="127" t="s">
        <v>142</v>
      </c>
      <c r="Z495" s="127" t="s">
        <v>142</v>
      </c>
      <c r="AA495" s="77"/>
    </row>
    <row r="496" spans="1:27" ht="14.4" x14ac:dyDescent="0.3">
      <c r="A496" s="109">
        <v>44290</v>
      </c>
      <c r="B496" s="77" t="s">
        <v>162</v>
      </c>
      <c r="C496" s="77"/>
      <c r="D496" s="42">
        <v>55</v>
      </c>
      <c r="E496" s="118">
        <v>82</v>
      </c>
      <c r="F496" s="42">
        <v>8.67</v>
      </c>
      <c r="G496" s="118">
        <v>135.69999999999999</v>
      </c>
      <c r="H496" s="42">
        <v>5.39</v>
      </c>
      <c r="I496" s="13"/>
      <c r="J496" s="111">
        <v>41.597726999999999</v>
      </c>
      <c r="K496" s="111">
        <v>-70.525019</v>
      </c>
      <c r="L496" s="34">
        <v>2.1280000000000001</v>
      </c>
      <c r="M496" s="37">
        <v>2.0459999999999998</v>
      </c>
      <c r="N496" s="44">
        <v>2.0764309999999999</v>
      </c>
      <c r="O496" s="44">
        <v>1.0096000000000001E-2</v>
      </c>
      <c r="P496" s="45">
        <v>1.141626</v>
      </c>
      <c r="Q496" s="46">
        <v>0.448967</v>
      </c>
      <c r="R496" s="27">
        <v>0</v>
      </c>
      <c r="S496" s="128"/>
      <c r="T496" s="126"/>
      <c r="U496" s="126"/>
      <c r="V496" s="127" t="s">
        <v>142</v>
      </c>
      <c r="W496" s="127" t="s">
        <v>142</v>
      </c>
      <c r="X496" s="127" t="s">
        <v>142</v>
      </c>
      <c r="Y496" s="127" t="s">
        <v>142</v>
      </c>
      <c r="Z496" s="127" t="s">
        <v>142</v>
      </c>
      <c r="AA496" s="77"/>
    </row>
    <row r="497" spans="1:27" ht="14.4" x14ac:dyDescent="0.3">
      <c r="A497" s="109">
        <v>44290</v>
      </c>
      <c r="B497" s="77" t="s">
        <v>163</v>
      </c>
      <c r="C497" s="77"/>
      <c r="D497" s="42">
        <v>55.8</v>
      </c>
      <c r="E497" s="118">
        <v>83.5</v>
      </c>
      <c r="F497" s="42">
        <v>8.77</v>
      </c>
      <c r="G497" s="118">
        <v>134</v>
      </c>
      <c r="H497" s="42">
        <v>5.68</v>
      </c>
      <c r="I497" s="13"/>
      <c r="J497" s="111">
        <v>41.596144000000002</v>
      </c>
      <c r="K497" s="111">
        <v>-70.525194999999997</v>
      </c>
      <c r="L497" s="34">
        <v>2.0649999999999999</v>
      </c>
      <c r="M497" s="37">
        <v>1.9319999999999999</v>
      </c>
      <c r="N497" s="44">
        <v>2.0258699999999998</v>
      </c>
      <c r="O497" s="44">
        <v>5.7829999999999999E-3</v>
      </c>
      <c r="P497" s="45">
        <v>1.1112580000000001</v>
      </c>
      <c r="Q497" s="46">
        <v>0.45464599999999999</v>
      </c>
      <c r="R497" s="27">
        <v>0</v>
      </c>
      <c r="S497" s="128"/>
      <c r="T497" s="126"/>
      <c r="U497" s="126"/>
      <c r="V497" s="127" t="s">
        <v>142</v>
      </c>
      <c r="W497" s="127" t="s">
        <v>142</v>
      </c>
      <c r="X497" s="127" t="s">
        <v>142</v>
      </c>
      <c r="Y497" s="127" t="s">
        <v>142</v>
      </c>
      <c r="Z497" s="127" t="s">
        <v>142</v>
      </c>
      <c r="AA497" s="77"/>
    </row>
    <row r="498" spans="1:27" ht="14.4" x14ac:dyDescent="0.3">
      <c r="A498" s="109">
        <v>44290</v>
      </c>
      <c r="B498" s="77" t="s">
        <v>164</v>
      </c>
      <c r="C498" s="77"/>
      <c r="D498" s="42">
        <v>58.7</v>
      </c>
      <c r="E498" s="118">
        <v>96.9</v>
      </c>
      <c r="F498" s="42">
        <v>9.81</v>
      </c>
      <c r="G498" s="118">
        <v>133</v>
      </c>
      <c r="H498" s="42">
        <v>6.01</v>
      </c>
      <c r="I498" s="13"/>
      <c r="J498" s="111">
        <v>41.591911000000003</v>
      </c>
      <c r="K498" s="111">
        <v>-70.524642</v>
      </c>
      <c r="L498" s="34">
        <v>1.8420000000000001</v>
      </c>
      <c r="M498" s="37">
        <v>1.8120000000000001</v>
      </c>
      <c r="N498" s="44">
        <v>1.932488</v>
      </c>
      <c r="O498" s="44">
        <v>8.8249999999999995E-3</v>
      </c>
      <c r="P498" s="45">
        <v>1.1112580000000001</v>
      </c>
      <c r="Q498" s="46">
        <v>0.820218</v>
      </c>
      <c r="R498" s="27">
        <v>0</v>
      </c>
      <c r="S498" s="128"/>
      <c r="T498" s="126"/>
      <c r="U498" s="126"/>
      <c r="V498" s="127" t="s">
        <v>142</v>
      </c>
      <c r="W498" s="127" t="s">
        <v>142</v>
      </c>
      <c r="X498" s="127" t="s">
        <v>142</v>
      </c>
      <c r="Y498" s="127" t="s">
        <v>142</v>
      </c>
      <c r="Z498" s="127" t="s">
        <v>142</v>
      </c>
      <c r="AA498" s="77"/>
    </row>
    <row r="499" spans="1:27" ht="14.4" x14ac:dyDescent="0.3">
      <c r="A499" s="109">
        <v>44293</v>
      </c>
      <c r="B499" s="77" t="s">
        <v>165</v>
      </c>
      <c r="C499" s="77"/>
      <c r="D499" s="26">
        <v>49.3</v>
      </c>
      <c r="E499" s="27">
        <v>74.599999999999994</v>
      </c>
      <c r="F499" s="28">
        <v>8.52</v>
      </c>
      <c r="G499" s="27">
        <v>128.9</v>
      </c>
      <c r="H499" s="28">
        <v>5.83</v>
      </c>
      <c r="I499" s="13"/>
      <c r="J499" s="111">
        <v>41.589210000000001</v>
      </c>
      <c r="K499" s="111">
        <v>-70.525225000000006</v>
      </c>
      <c r="L499" s="34">
        <v>1.246</v>
      </c>
      <c r="M499" s="37">
        <v>1.1359999999999999</v>
      </c>
      <c r="N499" s="44">
        <v>1.155599</v>
      </c>
      <c r="O499" s="44">
        <v>3.8026999999999998E-2</v>
      </c>
      <c r="P499" s="45">
        <v>1.244877</v>
      </c>
      <c r="Q499" s="46">
        <v>1.308565</v>
      </c>
      <c r="R499" s="27">
        <v>0</v>
      </c>
      <c r="S499" s="128"/>
      <c r="T499" s="126"/>
      <c r="U499" s="126"/>
      <c r="V499" s="127" t="s">
        <v>142</v>
      </c>
      <c r="W499" s="127" t="s">
        <v>142</v>
      </c>
      <c r="X499" s="127" t="s">
        <v>142</v>
      </c>
      <c r="Y499" s="127" t="s">
        <v>142</v>
      </c>
      <c r="Z499" s="127" t="s">
        <v>142</v>
      </c>
      <c r="AA499" s="77"/>
    </row>
    <row r="500" spans="1:27" ht="14.4" x14ac:dyDescent="0.3">
      <c r="A500" s="109">
        <v>44304</v>
      </c>
      <c r="B500" s="77" t="s">
        <v>157</v>
      </c>
      <c r="C500" s="77"/>
      <c r="D500" s="42">
        <v>58.9</v>
      </c>
      <c r="E500" s="118">
        <v>89.2</v>
      </c>
      <c r="F500" s="42">
        <v>9</v>
      </c>
      <c r="G500" s="118">
        <v>95.3</v>
      </c>
      <c r="H500" s="42">
        <v>5.62</v>
      </c>
      <c r="I500" s="13"/>
      <c r="J500" s="111">
        <v>41.607222</v>
      </c>
      <c r="K500" s="111">
        <v>-70.522751999999997</v>
      </c>
      <c r="L500" s="34">
        <v>2.9079999999999999</v>
      </c>
      <c r="M500" s="37">
        <v>0.68479999999999996</v>
      </c>
      <c r="N500" s="36">
        <v>0.57132000000000005</v>
      </c>
      <c r="O500" s="36">
        <v>6.0636140000000002E-3</v>
      </c>
      <c r="P500" s="37">
        <v>2.1543999999999999</v>
      </c>
      <c r="Q500" s="34">
        <v>0.32100000000000001</v>
      </c>
      <c r="R500" s="58">
        <f t="shared" ref="R500:R507" si="49">M500-(N500+O500)</f>
        <v>0.10741638599999992</v>
      </c>
      <c r="S500" s="128"/>
      <c r="T500" s="126"/>
      <c r="U500" s="126"/>
      <c r="V500" s="127" t="s">
        <v>142</v>
      </c>
      <c r="W500" s="127" t="s">
        <v>142</v>
      </c>
      <c r="X500" s="127" t="s">
        <v>142</v>
      </c>
      <c r="Y500" s="127" t="s">
        <v>142</v>
      </c>
      <c r="Z500" s="127" t="s">
        <v>142</v>
      </c>
      <c r="AA500" s="77"/>
    </row>
    <row r="501" spans="1:27" ht="14.4" x14ac:dyDescent="0.3">
      <c r="A501" s="109">
        <v>44304</v>
      </c>
      <c r="B501" s="77" t="s">
        <v>166</v>
      </c>
      <c r="C501" s="77"/>
      <c r="D501" s="42">
        <v>56.1</v>
      </c>
      <c r="E501" s="118">
        <v>98.8</v>
      </c>
      <c r="F501" s="42">
        <v>10.31</v>
      </c>
      <c r="G501" s="118">
        <v>119.3</v>
      </c>
      <c r="H501" s="42">
        <v>5.83</v>
      </c>
      <c r="I501" s="13"/>
      <c r="J501" s="111">
        <v>41.607044000000002</v>
      </c>
      <c r="K501" s="111">
        <v>-70.523539999999997</v>
      </c>
      <c r="L501" s="34">
        <v>3.012</v>
      </c>
      <c r="M501" s="37">
        <v>1.5329999999999999</v>
      </c>
      <c r="N501" s="36">
        <v>1.50448</v>
      </c>
      <c r="O501" s="36">
        <v>1.3136213000000001E-2</v>
      </c>
      <c r="P501" s="37">
        <v>1.1919</v>
      </c>
      <c r="Q501" s="34">
        <v>0.13100000000000001</v>
      </c>
      <c r="R501" s="58">
        <f t="shared" si="49"/>
        <v>1.5383786999999982E-2</v>
      </c>
      <c r="S501" s="128"/>
      <c r="T501" s="126"/>
      <c r="U501" s="126"/>
      <c r="V501" s="127" t="s">
        <v>142</v>
      </c>
      <c r="W501" s="127" t="s">
        <v>142</v>
      </c>
      <c r="X501" s="127" t="s">
        <v>142</v>
      </c>
      <c r="Y501" s="127" t="s">
        <v>142</v>
      </c>
      <c r="Z501" s="127" t="s">
        <v>142</v>
      </c>
      <c r="AA501" s="77"/>
    </row>
    <row r="502" spans="1:27" ht="14.4" x14ac:dyDescent="0.3">
      <c r="A502" s="109">
        <v>44304</v>
      </c>
      <c r="B502" s="77" t="s">
        <v>158</v>
      </c>
      <c r="C502" s="77"/>
      <c r="D502" s="42">
        <v>50</v>
      </c>
      <c r="E502" s="118">
        <v>45.3</v>
      </c>
      <c r="F502" s="42">
        <v>5.0999999999999996</v>
      </c>
      <c r="G502" s="118">
        <v>136</v>
      </c>
      <c r="H502" s="42">
        <v>5.56</v>
      </c>
      <c r="I502" s="13"/>
      <c r="J502" s="111">
        <v>41.605505999999998</v>
      </c>
      <c r="K502" s="111">
        <v>-70.522893999999994</v>
      </c>
      <c r="L502" s="34">
        <v>8.4160000000000004</v>
      </c>
      <c r="M502" s="37">
        <v>0.3387</v>
      </c>
      <c r="N502" s="36">
        <v>6.6159999999999997E-2</v>
      </c>
      <c r="O502" s="36">
        <v>2.1774372E-2</v>
      </c>
      <c r="P502" s="37">
        <v>2.4773000000000001</v>
      </c>
      <c r="Q502" s="34">
        <v>0.41099999999999998</v>
      </c>
      <c r="R502" s="58">
        <f t="shared" si="49"/>
        <v>0.25076562800000002</v>
      </c>
      <c r="S502" s="128"/>
      <c r="T502" s="126"/>
      <c r="U502" s="126"/>
      <c r="V502" s="127" t="s">
        <v>142</v>
      </c>
      <c r="W502" s="127" t="s">
        <v>142</v>
      </c>
      <c r="X502" s="127" t="s">
        <v>142</v>
      </c>
      <c r="Y502" s="127" t="s">
        <v>142</v>
      </c>
      <c r="Z502" s="127" t="s">
        <v>142</v>
      </c>
      <c r="AA502" s="77"/>
    </row>
    <row r="503" spans="1:27" ht="14.4" x14ac:dyDescent="0.3">
      <c r="A503" s="109">
        <v>44304</v>
      </c>
      <c r="B503" s="77" t="s">
        <v>159</v>
      </c>
      <c r="C503" s="77"/>
      <c r="D503" s="42">
        <v>58.6</v>
      </c>
      <c r="E503" s="118">
        <v>107.3</v>
      </c>
      <c r="F503" s="42">
        <v>10.86</v>
      </c>
      <c r="G503" s="118">
        <v>162.6</v>
      </c>
      <c r="H503" s="42">
        <v>5.85</v>
      </c>
      <c r="I503" s="13"/>
      <c r="J503" s="111">
        <v>41.605535000000003</v>
      </c>
      <c r="K503" s="111">
        <v>-70.522666000000001</v>
      </c>
      <c r="L503" s="34">
        <v>2.9350000000000001</v>
      </c>
      <c r="M503" s="37">
        <v>1.885</v>
      </c>
      <c r="N503" s="36">
        <v>1.7150000000000001</v>
      </c>
      <c r="O503" s="36">
        <v>3.9663416E-2</v>
      </c>
      <c r="P503" s="37">
        <v>2.6387</v>
      </c>
      <c r="Q503" s="34">
        <v>0.84899999999999998</v>
      </c>
      <c r="R503" s="58">
        <f t="shared" si="49"/>
        <v>0.13033658399999992</v>
      </c>
      <c r="S503" s="128"/>
      <c r="T503" s="126"/>
      <c r="U503" s="126"/>
      <c r="V503" s="127" t="s">
        <v>142</v>
      </c>
      <c r="W503" s="127" t="s">
        <v>142</v>
      </c>
      <c r="X503" s="127" t="s">
        <v>142</v>
      </c>
      <c r="Y503" s="127" t="s">
        <v>142</v>
      </c>
      <c r="Z503" s="127" t="s">
        <v>142</v>
      </c>
      <c r="AA503" s="77"/>
    </row>
    <row r="504" spans="1:27" ht="14.4" x14ac:dyDescent="0.3">
      <c r="A504" s="109">
        <v>44304</v>
      </c>
      <c r="B504" s="77" t="s">
        <v>160</v>
      </c>
      <c r="C504" s="77"/>
      <c r="D504" s="42">
        <v>57.9</v>
      </c>
      <c r="E504" s="118">
        <v>101.8</v>
      </c>
      <c r="F504" s="42">
        <v>10.4</v>
      </c>
      <c r="G504" s="118">
        <v>161.9</v>
      </c>
      <c r="H504" s="42">
        <v>5.8</v>
      </c>
      <c r="I504" s="13"/>
      <c r="J504" s="111">
        <v>41.604920999999997</v>
      </c>
      <c r="K504" s="111">
        <v>-70.523065000000003</v>
      </c>
      <c r="L504" s="34">
        <v>3.468</v>
      </c>
      <c r="M504" s="37">
        <v>1.7509999999999999</v>
      </c>
      <c r="N504" s="36">
        <v>1.6077699999999999</v>
      </c>
      <c r="O504" s="36">
        <v>4.3989036000000002E-2</v>
      </c>
      <c r="P504" s="37">
        <v>2.2475000000000001</v>
      </c>
      <c r="Q504" s="34">
        <v>0.67700000000000005</v>
      </c>
      <c r="R504" s="58">
        <f t="shared" si="49"/>
        <v>9.9240964000000043E-2</v>
      </c>
      <c r="S504" s="128"/>
      <c r="T504" s="126"/>
      <c r="U504" s="126"/>
      <c r="V504" s="127" t="s">
        <v>142</v>
      </c>
      <c r="W504" s="127" t="s">
        <v>142</v>
      </c>
      <c r="X504" s="127" t="s">
        <v>142</v>
      </c>
      <c r="Y504" s="127" t="s">
        <v>142</v>
      </c>
      <c r="Z504" s="127" t="s">
        <v>142</v>
      </c>
      <c r="AA504" s="77"/>
    </row>
    <row r="505" spans="1:27" ht="14.4" x14ac:dyDescent="0.3">
      <c r="A505" s="109">
        <v>44304</v>
      </c>
      <c r="B505" s="77" t="s">
        <v>161</v>
      </c>
      <c r="C505" s="77"/>
      <c r="D505" s="42">
        <v>55.4</v>
      </c>
      <c r="E505" s="118">
        <v>85.4</v>
      </c>
      <c r="F505" s="42">
        <v>8.98</v>
      </c>
      <c r="G505" s="118">
        <v>139.30000000000001</v>
      </c>
      <c r="H505" s="42">
        <v>5.43</v>
      </c>
      <c r="I505" s="13"/>
      <c r="J505" s="111">
        <v>41.600113999999998</v>
      </c>
      <c r="K505" s="111">
        <v>-70.525084000000007</v>
      </c>
      <c r="L505" s="34">
        <v>2.0880000000000001</v>
      </c>
      <c r="M505" s="37">
        <v>2.1749999999999998</v>
      </c>
      <c r="N505" s="36">
        <v>2.0767199999999999</v>
      </c>
      <c r="O505" s="36">
        <v>1.0525761999999999E-2</v>
      </c>
      <c r="P505" s="37">
        <v>2.5238</v>
      </c>
      <c r="Q505" s="34">
        <v>0.442</v>
      </c>
      <c r="R505" s="58">
        <f t="shared" si="49"/>
        <v>8.775423800000004E-2</v>
      </c>
      <c r="S505" s="128"/>
      <c r="T505" s="126"/>
      <c r="U505" s="126"/>
      <c r="V505" s="127" t="s">
        <v>142</v>
      </c>
      <c r="W505" s="127" t="s">
        <v>142</v>
      </c>
      <c r="X505" s="127" t="s">
        <v>142</v>
      </c>
      <c r="Y505" s="127" t="s">
        <v>142</v>
      </c>
      <c r="Z505" s="127" t="s">
        <v>142</v>
      </c>
      <c r="AA505" s="77"/>
    </row>
    <row r="506" spans="1:27" ht="14.4" x14ac:dyDescent="0.3">
      <c r="A506" s="109">
        <v>44304</v>
      </c>
      <c r="B506" s="77" t="s">
        <v>162</v>
      </c>
      <c r="C506" s="77"/>
      <c r="D506" s="42">
        <v>56.8</v>
      </c>
      <c r="E506" s="118">
        <v>85.5</v>
      </c>
      <c r="F506" s="42">
        <v>8.84</v>
      </c>
      <c r="G506" s="118">
        <v>129.4</v>
      </c>
      <c r="H506" s="42">
        <v>5.41</v>
      </c>
      <c r="I506" s="13"/>
      <c r="J506" s="111">
        <v>41.597726999999999</v>
      </c>
      <c r="K506" s="111">
        <v>-70.525019</v>
      </c>
      <c r="L506" s="34">
        <v>2.1629999999999998</v>
      </c>
      <c r="M506" s="37">
        <v>1.9039999999999999</v>
      </c>
      <c r="N506" s="36">
        <v>1.8526</v>
      </c>
      <c r="O506" s="36">
        <v>7.664924E-3</v>
      </c>
      <c r="P506" s="37">
        <v>1.7041999999999999</v>
      </c>
      <c r="Q506" s="34">
        <v>0.308</v>
      </c>
      <c r="R506" s="58">
        <f t="shared" si="49"/>
        <v>4.3735075999999928E-2</v>
      </c>
      <c r="S506" s="128"/>
      <c r="T506" s="126"/>
      <c r="U506" s="126"/>
      <c r="V506" s="127" t="s">
        <v>142</v>
      </c>
      <c r="W506" s="127" t="s">
        <v>142</v>
      </c>
      <c r="X506" s="127" t="s">
        <v>142</v>
      </c>
      <c r="Y506" s="127" t="s">
        <v>142</v>
      </c>
      <c r="Z506" s="127" t="s">
        <v>142</v>
      </c>
      <c r="AA506" s="77"/>
    </row>
    <row r="507" spans="1:27" ht="14.4" x14ac:dyDescent="0.3">
      <c r="A507" s="109">
        <v>44304</v>
      </c>
      <c r="B507" s="77" t="s">
        <v>163</v>
      </c>
      <c r="C507" s="77"/>
      <c r="D507" s="42">
        <v>57.5</v>
      </c>
      <c r="E507" s="118">
        <v>88.4</v>
      </c>
      <c r="F507" s="42">
        <v>9.07</v>
      </c>
      <c r="G507" s="118">
        <v>132.6</v>
      </c>
      <c r="H507" s="42">
        <v>5.71</v>
      </c>
      <c r="I507" s="13"/>
      <c r="J507" s="111">
        <v>41.596144000000002</v>
      </c>
      <c r="K507" s="111">
        <v>-70.525194999999997</v>
      </c>
      <c r="L507" s="34">
        <v>2.101</v>
      </c>
      <c r="M507" s="37">
        <v>1.7729999999999999</v>
      </c>
      <c r="N507" s="36">
        <v>1.75484</v>
      </c>
      <c r="O507" s="36">
        <v>3.9850989999999998E-3</v>
      </c>
      <c r="P507" s="37">
        <v>1.5521</v>
      </c>
      <c r="Q507" s="34">
        <v>0.36199999999999999</v>
      </c>
      <c r="R507" s="58">
        <f t="shared" si="49"/>
        <v>1.4174900999999851E-2</v>
      </c>
      <c r="S507" s="128"/>
      <c r="T507" s="126"/>
      <c r="U507" s="126"/>
      <c r="V507" s="127" t="s">
        <v>142</v>
      </c>
      <c r="W507" s="127" t="s">
        <v>142</v>
      </c>
      <c r="X507" s="127" t="s">
        <v>142</v>
      </c>
      <c r="Y507" s="127" t="s">
        <v>142</v>
      </c>
      <c r="Z507" s="127" t="s">
        <v>142</v>
      </c>
      <c r="AA507" s="77"/>
    </row>
    <row r="508" spans="1:27" ht="14.4" x14ac:dyDescent="0.3">
      <c r="A508" s="109">
        <v>44304</v>
      </c>
      <c r="B508" s="77" t="s">
        <v>164</v>
      </c>
      <c r="C508" s="77"/>
      <c r="D508" s="42">
        <v>59.5</v>
      </c>
      <c r="E508" s="118">
        <v>97.4</v>
      </c>
      <c r="F508" s="42">
        <v>9.76</v>
      </c>
      <c r="G508" s="118">
        <v>130.6</v>
      </c>
      <c r="H508" s="42">
        <v>5.97</v>
      </c>
      <c r="I508" s="13"/>
      <c r="J508" s="111">
        <v>41.591911000000003</v>
      </c>
      <c r="K508" s="111">
        <v>-70.524642</v>
      </c>
      <c r="L508" s="34">
        <v>2.0059999999999998</v>
      </c>
      <c r="M508" s="37">
        <v>1.7170000000000001</v>
      </c>
      <c r="N508" s="36">
        <v>1.7118199999999999</v>
      </c>
      <c r="O508" s="36">
        <v>6.5405860000000001E-3</v>
      </c>
      <c r="P508" s="37">
        <v>1.6111</v>
      </c>
      <c r="Q508" s="34">
        <v>0.748</v>
      </c>
      <c r="R508" s="27">
        <v>0</v>
      </c>
      <c r="S508" s="128"/>
      <c r="T508" s="126"/>
      <c r="U508" s="126"/>
      <c r="V508" s="127" t="s">
        <v>142</v>
      </c>
      <c r="W508" s="127" t="s">
        <v>142</v>
      </c>
      <c r="X508" s="127" t="s">
        <v>142</v>
      </c>
      <c r="Y508" s="127" t="s">
        <v>142</v>
      </c>
      <c r="Z508" s="127" t="s">
        <v>142</v>
      </c>
      <c r="AA508" s="77"/>
    </row>
    <row r="509" spans="1:27" ht="14.4" x14ac:dyDescent="0.3">
      <c r="A509" s="109">
        <v>44300</v>
      </c>
      <c r="B509" s="77" t="s">
        <v>165</v>
      </c>
      <c r="C509" s="77"/>
      <c r="D509" s="26">
        <v>49.9</v>
      </c>
      <c r="E509" s="27">
        <v>75.8</v>
      </c>
      <c r="F509" s="28">
        <v>8.56</v>
      </c>
      <c r="G509" s="27">
        <v>128.69999999999999</v>
      </c>
      <c r="H509" s="28">
        <v>5.82</v>
      </c>
      <c r="I509" s="13"/>
      <c r="J509" s="111">
        <v>41.589210000000001</v>
      </c>
      <c r="K509" s="111">
        <v>-70.525225000000006</v>
      </c>
      <c r="L509" s="34">
        <v>1.3069999999999999</v>
      </c>
      <c r="M509" s="37">
        <v>1.1319999999999999</v>
      </c>
      <c r="N509" s="44">
        <v>1.162668</v>
      </c>
      <c r="O509" s="44">
        <v>3.6846999999999998E-2</v>
      </c>
      <c r="P509" s="45">
        <v>1.1446620000000001</v>
      </c>
      <c r="Q509" s="46">
        <v>1.5591079999999999</v>
      </c>
      <c r="R509" s="27">
        <v>0</v>
      </c>
      <c r="S509" s="128"/>
      <c r="T509" s="126"/>
      <c r="U509" s="126"/>
      <c r="V509" s="127" t="s">
        <v>142</v>
      </c>
      <c r="W509" s="127" t="s">
        <v>142</v>
      </c>
      <c r="X509" s="127" t="s">
        <v>142</v>
      </c>
      <c r="Y509" s="127" t="s">
        <v>142</v>
      </c>
      <c r="Z509" s="127" t="s">
        <v>142</v>
      </c>
      <c r="AA509" s="77"/>
    </row>
    <row r="510" spans="1:27" ht="14.4" x14ac:dyDescent="0.3">
      <c r="A510" s="109">
        <v>44318</v>
      </c>
      <c r="B510" s="77" t="s">
        <v>157</v>
      </c>
      <c r="C510" s="77"/>
      <c r="D510" s="58">
        <v>62.6</v>
      </c>
      <c r="E510" s="74">
        <v>85.3</v>
      </c>
      <c r="F510" s="58">
        <v>8.24</v>
      </c>
      <c r="G510" s="74">
        <v>98.5</v>
      </c>
      <c r="H510" s="58">
        <v>5.54</v>
      </c>
      <c r="I510" s="13"/>
      <c r="J510" s="111">
        <v>41.607222</v>
      </c>
      <c r="K510" s="111">
        <v>-70.522751999999997</v>
      </c>
      <c r="L510" s="34">
        <v>3.8929999999999998</v>
      </c>
      <c r="M510" s="37">
        <v>0.9859</v>
      </c>
      <c r="N510" s="36">
        <v>0.60853999999999997</v>
      </c>
      <c r="O510" s="36">
        <v>8.7377610000000001E-3</v>
      </c>
      <c r="P510" s="37">
        <v>1.7165999999999999</v>
      </c>
      <c r="Q510" s="34">
        <v>0.94599999999999995</v>
      </c>
      <c r="R510" s="58">
        <f t="shared" ref="R510:R513" si="50">M510-(N510+O510)</f>
        <v>0.36862223900000002</v>
      </c>
      <c r="S510" s="128"/>
      <c r="T510" s="126"/>
      <c r="U510" s="126"/>
      <c r="V510" s="127" t="s">
        <v>142</v>
      </c>
      <c r="W510" s="127" t="s">
        <v>142</v>
      </c>
      <c r="X510" s="127" t="s">
        <v>142</v>
      </c>
      <c r="Y510" s="127" t="s">
        <v>142</v>
      </c>
      <c r="Z510" s="127" t="s">
        <v>142</v>
      </c>
      <c r="AA510" s="77"/>
    </row>
    <row r="511" spans="1:27" ht="14.4" x14ac:dyDescent="0.3">
      <c r="A511" s="109">
        <v>44318</v>
      </c>
      <c r="B511" s="77" t="s">
        <v>166</v>
      </c>
      <c r="C511" s="77"/>
      <c r="D511" s="58">
        <v>67.2</v>
      </c>
      <c r="E511" s="74">
        <v>105</v>
      </c>
      <c r="F511" s="58">
        <v>9.6300000000000008</v>
      </c>
      <c r="G511" s="74">
        <v>124.9</v>
      </c>
      <c r="H511" s="58">
        <v>5.78</v>
      </c>
      <c r="I511" s="13"/>
      <c r="J511" s="111">
        <v>41.607044000000002</v>
      </c>
      <c r="K511" s="111">
        <v>-70.523539999999997</v>
      </c>
      <c r="L511" s="34">
        <v>3.63</v>
      </c>
      <c r="M511" s="37">
        <v>1.6479999999999999</v>
      </c>
      <c r="N511" s="36">
        <v>1.5055700000000001</v>
      </c>
      <c r="O511" s="36">
        <v>3.1440506999999999E-2</v>
      </c>
      <c r="P511" s="37">
        <v>1.1019000000000001</v>
      </c>
      <c r="Q511" s="34">
        <v>0.309</v>
      </c>
      <c r="R511" s="58">
        <f t="shared" si="50"/>
        <v>0.11098949299999994</v>
      </c>
      <c r="S511" s="128"/>
      <c r="T511" s="126"/>
      <c r="U511" s="126"/>
      <c r="V511" s="127" t="s">
        <v>142</v>
      </c>
      <c r="W511" s="127" t="s">
        <v>142</v>
      </c>
      <c r="X511" s="127" t="s">
        <v>142</v>
      </c>
      <c r="Y511" s="127" t="s">
        <v>142</v>
      </c>
      <c r="Z511" s="127" t="s">
        <v>142</v>
      </c>
      <c r="AA511" s="77"/>
    </row>
    <row r="512" spans="1:27" ht="14.4" x14ac:dyDescent="0.3">
      <c r="A512" s="109">
        <v>44318</v>
      </c>
      <c r="B512" s="77" t="s">
        <v>158</v>
      </c>
      <c r="C512" s="77"/>
      <c r="D512" s="58">
        <v>53.1</v>
      </c>
      <c r="E512" s="74">
        <v>22.5</v>
      </c>
      <c r="F512" s="58">
        <v>2.4300000000000002</v>
      </c>
      <c r="G512" s="74">
        <v>219.7</v>
      </c>
      <c r="H512" s="58">
        <v>5.25</v>
      </c>
      <c r="I512" s="13"/>
      <c r="J512" s="111">
        <v>41.605505999999998</v>
      </c>
      <c r="K512" s="111">
        <v>-70.522893999999994</v>
      </c>
      <c r="L512" s="34">
        <v>5.0590000000000002</v>
      </c>
      <c r="M512" s="37">
        <v>0.43159999999999998</v>
      </c>
      <c r="N512" s="36">
        <v>0.23915</v>
      </c>
      <c r="O512" s="36">
        <v>2.2495818000000001E-2</v>
      </c>
      <c r="P512" s="37">
        <v>1.3441000000000001</v>
      </c>
      <c r="Q512" s="34">
        <v>0.57299999999999995</v>
      </c>
      <c r="R512" s="58">
        <f t="shared" si="50"/>
        <v>0.16995418200000001</v>
      </c>
      <c r="S512" s="128"/>
      <c r="T512" s="126"/>
      <c r="U512" s="126"/>
      <c r="V512" s="127" t="s">
        <v>142</v>
      </c>
      <c r="W512" s="127" t="s">
        <v>142</v>
      </c>
      <c r="X512" s="127" t="s">
        <v>142</v>
      </c>
      <c r="Y512" s="127" t="s">
        <v>142</v>
      </c>
      <c r="Z512" s="127" t="s">
        <v>142</v>
      </c>
      <c r="AA512" s="77"/>
    </row>
    <row r="513" spans="1:27" ht="14.4" x14ac:dyDescent="0.3">
      <c r="A513" s="109">
        <v>44318</v>
      </c>
      <c r="B513" s="77" t="s">
        <v>159</v>
      </c>
      <c r="C513" s="77"/>
      <c r="D513" s="58">
        <v>63.3</v>
      </c>
      <c r="E513" s="74">
        <v>77.8</v>
      </c>
      <c r="F513" s="58">
        <v>7.46</v>
      </c>
      <c r="G513" s="74">
        <v>173</v>
      </c>
      <c r="H513" s="58">
        <v>5.61</v>
      </c>
      <c r="I513" s="13"/>
      <c r="J513" s="111">
        <v>41.605535000000003</v>
      </c>
      <c r="K513" s="111">
        <v>-70.522666000000001</v>
      </c>
      <c r="L513" s="34">
        <v>2.5760000000000001</v>
      </c>
      <c r="M513" s="37">
        <v>2.0310000000000001</v>
      </c>
      <c r="N513" s="36">
        <v>1.87784</v>
      </c>
      <c r="O513" s="36">
        <v>0.11638119800000001</v>
      </c>
      <c r="P513" s="37">
        <v>1.7569999999999999</v>
      </c>
      <c r="Q513" s="34">
        <v>1.1140000000000001</v>
      </c>
      <c r="R513" s="58">
        <f t="shared" si="50"/>
        <v>3.6778802000000166E-2</v>
      </c>
      <c r="S513" s="128"/>
      <c r="T513" s="126"/>
      <c r="U513" s="126"/>
      <c r="V513" s="127" t="s">
        <v>142</v>
      </c>
      <c r="W513" s="127" t="s">
        <v>142</v>
      </c>
      <c r="X513" s="127" t="s">
        <v>142</v>
      </c>
      <c r="Y513" s="127" t="s">
        <v>142</v>
      </c>
      <c r="Z513" s="127" t="s">
        <v>142</v>
      </c>
      <c r="AA513" s="77"/>
    </row>
    <row r="514" spans="1:27" ht="14.4" x14ac:dyDescent="0.3">
      <c r="A514" s="109">
        <v>44318</v>
      </c>
      <c r="B514" s="77" t="s">
        <v>160</v>
      </c>
      <c r="C514" s="77"/>
      <c r="D514" s="58">
        <v>63.4</v>
      </c>
      <c r="E514" s="74">
        <v>76.7</v>
      </c>
      <c r="F514" s="58">
        <v>7.34</v>
      </c>
      <c r="G514" s="74">
        <v>174.9</v>
      </c>
      <c r="H514" s="58">
        <v>5.62</v>
      </c>
      <c r="I514" s="13"/>
      <c r="J514" s="111">
        <v>41.604920999999997</v>
      </c>
      <c r="K514" s="111">
        <v>-70.523065000000003</v>
      </c>
      <c r="L514" s="34">
        <v>2.4990000000000001</v>
      </c>
      <c r="M514" s="37">
        <v>1.887</v>
      </c>
      <c r="N514" s="36">
        <v>1.77352</v>
      </c>
      <c r="O514" s="36">
        <v>0.123097502</v>
      </c>
      <c r="P514" s="37">
        <v>1.5707</v>
      </c>
      <c r="Q514" s="34">
        <v>1.2649999999999999</v>
      </c>
      <c r="R514" s="27">
        <v>0</v>
      </c>
      <c r="S514" s="128"/>
      <c r="T514" s="126"/>
      <c r="U514" s="126"/>
      <c r="V514" s="127" t="s">
        <v>142</v>
      </c>
      <c r="W514" s="127" t="s">
        <v>142</v>
      </c>
      <c r="X514" s="127" t="s">
        <v>142</v>
      </c>
      <c r="Y514" s="127" t="s">
        <v>142</v>
      </c>
      <c r="Z514" s="127" t="s">
        <v>142</v>
      </c>
      <c r="AA514" s="77"/>
    </row>
    <row r="515" spans="1:27" ht="14.4" x14ac:dyDescent="0.3">
      <c r="A515" s="109">
        <v>44318</v>
      </c>
      <c r="B515" s="77" t="s">
        <v>161</v>
      </c>
      <c r="C515" s="77"/>
      <c r="D515" s="58">
        <v>57</v>
      </c>
      <c r="E515" s="74">
        <v>82.1</v>
      </c>
      <c r="F515" s="58">
        <v>8.4700000000000006</v>
      </c>
      <c r="G515" s="74">
        <v>143.5</v>
      </c>
      <c r="H515" s="58">
        <v>5.29</v>
      </c>
      <c r="I515" s="13"/>
      <c r="J515" s="111">
        <v>41.600113999999998</v>
      </c>
      <c r="K515" s="111">
        <v>-70.525084000000007</v>
      </c>
      <c r="L515" s="34">
        <v>1.7230000000000001</v>
      </c>
      <c r="M515" s="37">
        <v>2.21</v>
      </c>
      <c r="N515" s="36">
        <v>2.1007400000000001</v>
      </c>
      <c r="O515" s="36">
        <v>2.5298395000000001E-2</v>
      </c>
      <c r="P515" s="37">
        <v>1.1205000000000001</v>
      </c>
      <c r="Q515" s="34">
        <v>0.55000000000000004</v>
      </c>
      <c r="R515" s="58">
        <f>M515-(N515+O515)</f>
        <v>8.3961604999999828E-2</v>
      </c>
      <c r="S515" s="128"/>
      <c r="T515" s="126"/>
      <c r="U515" s="126"/>
      <c r="V515" s="127" t="s">
        <v>142</v>
      </c>
      <c r="W515" s="127" t="s">
        <v>142</v>
      </c>
      <c r="X515" s="127" t="s">
        <v>142</v>
      </c>
      <c r="Y515" s="127" t="s">
        <v>142</v>
      </c>
      <c r="Z515" s="127" t="s">
        <v>142</v>
      </c>
      <c r="AA515" s="77"/>
    </row>
    <row r="516" spans="1:27" ht="14.4" x14ac:dyDescent="0.3">
      <c r="A516" s="109">
        <v>44318</v>
      </c>
      <c r="B516" s="77" t="s">
        <v>162</v>
      </c>
      <c r="C516" s="77"/>
      <c r="D516" s="58">
        <v>57.6</v>
      </c>
      <c r="E516" s="74">
        <v>76.2</v>
      </c>
      <c r="F516" s="58">
        <v>7.82</v>
      </c>
      <c r="G516" s="74">
        <v>138.30000000000001</v>
      </c>
      <c r="H516" s="58">
        <v>5.18</v>
      </c>
      <c r="I516" s="13"/>
      <c r="J516" s="111">
        <v>41.597726999999999</v>
      </c>
      <c r="K516" s="111">
        <v>-70.525019</v>
      </c>
      <c r="L516" s="34">
        <v>1.609</v>
      </c>
      <c r="M516" s="37">
        <v>1.94</v>
      </c>
      <c r="N516" s="36">
        <v>1.9271799999999999</v>
      </c>
      <c r="O516" s="36">
        <v>1.3473171000000001E-2</v>
      </c>
      <c r="P516" s="37">
        <v>1.1980999999999999</v>
      </c>
      <c r="Q516" s="34">
        <v>0.48</v>
      </c>
      <c r="R516" s="27">
        <v>0</v>
      </c>
      <c r="S516" s="128"/>
      <c r="T516" s="126"/>
      <c r="U516" s="126"/>
      <c r="V516" s="127" t="s">
        <v>142</v>
      </c>
      <c r="W516" s="127" t="s">
        <v>142</v>
      </c>
      <c r="X516" s="127" t="s">
        <v>142</v>
      </c>
      <c r="Y516" s="127" t="s">
        <v>142</v>
      </c>
      <c r="Z516" s="127" t="s">
        <v>142</v>
      </c>
      <c r="AA516" s="77"/>
    </row>
    <row r="517" spans="1:27" ht="14.4" x14ac:dyDescent="0.3">
      <c r="A517" s="109">
        <v>44318</v>
      </c>
      <c r="B517" s="77" t="s">
        <v>163</v>
      </c>
      <c r="C517" s="77"/>
      <c r="D517" s="58">
        <v>60</v>
      </c>
      <c r="E517" s="74">
        <v>84.7</v>
      </c>
      <c r="F517" s="58">
        <v>8.42</v>
      </c>
      <c r="G517" s="74">
        <v>135.30000000000001</v>
      </c>
      <c r="H517" s="58">
        <v>5.43</v>
      </c>
      <c r="I517" s="13"/>
      <c r="J517" s="111">
        <v>41.596144000000002</v>
      </c>
      <c r="K517" s="111">
        <v>-70.525194999999997</v>
      </c>
      <c r="L517" s="34">
        <v>1.74</v>
      </c>
      <c r="M517" s="37">
        <v>1.948</v>
      </c>
      <c r="N517" s="36">
        <v>1.8141</v>
      </c>
      <c r="O517" s="36">
        <v>1.206513E-2</v>
      </c>
      <c r="P517" s="37">
        <v>1.1143000000000001</v>
      </c>
      <c r="Q517" s="34">
        <v>0.60399999999999998</v>
      </c>
      <c r="R517" s="58">
        <f t="shared" ref="R517:R518" si="51">M517-(N517+O517)</f>
        <v>0.12183486999999982</v>
      </c>
      <c r="S517" s="128"/>
      <c r="T517" s="126"/>
      <c r="U517" s="126"/>
      <c r="V517" s="127" t="s">
        <v>142</v>
      </c>
      <c r="W517" s="127" t="s">
        <v>142</v>
      </c>
      <c r="X517" s="127" t="s">
        <v>142</v>
      </c>
      <c r="Y517" s="127" t="s">
        <v>142</v>
      </c>
      <c r="Z517" s="127" t="s">
        <v>142</v>
      </c>
      <c r="AA517" s="77"/>
    </row>
    <row r="518" spans="1:27" ht="14.4" x14ac:dyDescent="0.3">
      <c r="A518" s="109">
        <v>44318</v>
      </c>
      <c r="B518" s="77" t="s">
        <v>164</v>
      </c>
      <c r="C518" s="77"/>
      <c r="D518" s="58">
        <v>60.8</v>
      </c>
      <c r="E518" s="74">
        <v>91.3</v>
      </c>
      <c r="F518" s="58">
        <v>9.01</v>
      </c>
      <c r="G518" s="74">
        <v>134.30000000000001</v>
      </c>
      <c r="H518" s="58">
        <v>5.83</v>
      </c>
      <c r="I518" s="13"/>
      <c r="J518" s="111">
        <v>41.591911000000003</v>
      </c>
      <c r="K518" s="111">
        <v>-70.524642</v>
      </c>
      <c r="L518" s="34">
        <v>1.79</v>
      </c>
      <c r="M518" s="37">
        <v>1.8580000000000001</v>
      </c>
      <c r="N518" s="36">
        <v>1.7520500000000001</v>
      </c>
      <c r="O518" s="36">
        <v>1.9457436000000002E-2</v>
      </c>
      <c r="P518" s="37">
        <v>1.4993000000000001</v>
      </c>
      <c r="Q518" s="34">
        <v>1.0840000000000001</v>
      </c>
      <c r="R518" s="58">
        <f t="shared" si="51"/>
        <v>8.649256400000005E-2</v>
      </c>
      <c r="S518" s="128"/>
      <c r="T518" s="126"/>
      <c r="U518" s="126"/>
      <c r="V518" s="127" t="s">
        <v>142</v>
      </c>
      <c r="W518" s="127" t="s">
        <v>142</v>
      </c>
      <c r="X518" s="127" t="s">
        <v>142</v>
      </c>
      <c r="Y518" s="127" t="s">
        <v>142</v>
      </c>
      <c r="Z518" s="127" t="s">
        <v>142</v>
      </c>
      <c r="AA518" s="77"/>
    </row>
    <row r="519" spans="1:27" ht="14.4" x14ac:dyDescent="0.3">
      <c r="A519" s="109">
        <v>44321</v>
      </c>
      <c r="B519" s="77" t="s">
        <v>165</v>
      </c>
      <c r="C519" s="77"/>
      <c r="D519" s="26">
        <v>51.4</v>
      </c>
      <c r="E519" s="27">
        <v>73.599999999999994</v>
      </c>
      <c r="F519" s="28">
        <v>8.16</v>
      </c>
      <c r="G519" s="27">
        <v>123.9</v>
      </c>
      <c r="H519" s="28">
        <v>5.88</v>
      </c>
      <c r="I519" s="13"/>
      <c r="J519" s="111">
        <v>41.589210000000001</v>
      </c>
      <c r="K519" s="111">
        <v>-70.525225000000006</v>
      </c>
      <c r="L519" s="34">
        <v>1.4910000000000001</v>
      </c>
      <c r="M519" s="37">
        <v>1.087</v>
      </c>
      <c r="N519" s="36">
        <v>1.0666100000000001</v>
      </c>
      <c r="O519" s="36">
        <v>2.4442248E-2</v>
      </c>
      <c r="P519" s="37">
        <v>1.6328</v>
      </c>
      <c r="Q519" s="34">
        <v>1.667</v>
      </c>
      <c r="R519" s="27">
        <v>0</v>
      </c>
      <c r="S519" s="128"/>
      <c r="T519" s="126"/>
      <c r="U519" s="126"/>
      <c r="V519" s="127" t="s">
        <v>142</v>
      </c>
      <c r="W519" s="127" t="s">
        <v>142</v>
      </c>
      <c r="X519" s="127" t="s">
        <v>142</v>
      </c>
      <c r="Y519" s="127" t="s">
        <v>142</v>
      </c>
      <c r="Z519" s="127" t="s">
        <v>142</v>
      </c>
      <c r="AA519" s="77"/>
    </row>
    <row r="520" spans="1:27" ht="14.4" x14ac:dyDescent="0.3">
      <c r="A520" s="109">
        <v>44333</v>
      </c>
      <c r="B520" s="77" t="s">
        <v>157</v>
      </c>
      <c r="C520" s="77"/>
      <c r="D520" s="58">
        <v>52.3</v>
      </c>
      <c r="E520" s="74">
        <v>55.7</v>
      </c>
      <c r="F520" s="58">
        <v>6.11</v>
      </c>
      <c r="G520" s="74">
        <v>102.4</v>
      </c>
      <c r="H520" s="58">
        <v>5.68</v>
      </c>
      <c r="I520" s="13"/>
      <c r="J520" s="111">
        <v>41.607222</v>
      </c>
      <c r="K520" s="111">
        <v>-70.522751999999997</v>
      </c>
      <c r="L520" s="34">
        <v>3.4079999999999999</v>
      </c>
      <c r="M520" s="37">
        <v>1.113</v>
      </c>
      <c r="N520" s="36">
        <v>0.75917999999999997</v>
      </c>
      <c r="O520" s="36">
        <v>8.0099999999999998E-3</v>
      </c>
      <c r="P520" s="37">
        <v>2.4152800000000001</v>
      </c>
      <c r="Q520" s="34">
        <v>0.60006000000000004</v>
      </c>
      <c r="R520" s="58">
        <f t="shared" ref="R520:R533" si="52">M520-(N520+O520)</f>
        <v>0.34581000000000006</v>
      </c>
      <c r="S520" s="128"/>
      <c r="T520" s="126"/>
      <c r="U520" s="126"/>
      <c r="V520" s="127" t="s">
        <v>142</v>
      </c>
      <c r="W520" s="127" t="s">
        <v>142</v>
      </c>
      <c r="X520" s="127" t="s">
        <v>142</v>
      </c>
      <c r="Y520" s="127" t="s">
        <v>142</v>
      </c>
      <c r="Z520" s="127" t="s">
        <v>142</v>
      </c>
      <c r="AA520" s="77"/>
    </row>
    <row r="521" spans="1:27" ht="14.4" x14ac:dyDescent="0.3">
      <c r="A521" s="109">
        <v>44333</v>
      </c>
      <c r="B521" s="77" t="s">
        <v>166</v>
      </c>
      <c r="C521" s="77"/>
      <c r="D521" s="58">
        <v>65.5</v>
      </c>
      <c r="E521" s="74">
        <v>89.7</v>
      </c>
      <c r="F521" s="58">
        <v>8.3800000000000008</v>
      </c>
      <c r="G521" s="74">
        <v>124</v>
      </c>
      <c r="H521" s="58">
        <v>5.9</v>
      </c>
      <c r="I521" s="13"/>
      <c r="J521" s="111">
        <v>41.607044000000002</v>
      </c>
      <c r="K521" s="111">
        <v>-70.523539999999997</v>
      </c>
      <c r="L521" s="34">
        <v>4.181</v>
      </c>
      <c r="M521" s="37">
        <v>1.573</v>
      </c>
      <c r="N521" s="36">
        <v>1.3381400000000001</v>
      </c>
      <c r="O521" s="36">
        <v>2.1350000000000001E-2</v>
      </c>
      <c r="P521" s="37">
        <v>2.0037400000000001</v>
      </c>
      <c r="Q521" s="34">
        <v>0.11045000000000001</v>
      </c>
      <c r="R521" s="58">
        <f t="shared" si="52"/>
        <v>0.21350999999999987</v>
      </c>
      <c r="S521" s="128"/>
      <c r="T521" s="126"/>
      <c r="U521" s="126"/>
      <c r="V521" s="127" t="s">
        <v>142</v>
      </c>
      <c r="W521" s="127" t="s">
        <v>142</v>
      </c>
      <c r="X521" s="127" t="s">
        <v>142</v>
      </c>
      <c r="Y521" s="127" t="s">
        <v>142</v>
      </c>
      <c r="Z521" s="127" t="s">
        <v>142</v>
      </c>
      <c r="AA521" s="77"/>
    </row>
    <row r="522" spans="1:27" ht="14.4" x14ac:dyDescent="0.3">
      <c r="A522" s="109">
        <v>44333</v>
      </c>
      <c r="B522" s="77" t="s">
        <v>158</v>
      </c>
      <c r="C522" s="77"/>
      <c r="D522" s="58">
        <v>52.1</v>
      </c>
      <c r="E522" s="74">
        <v>18.13</v>
      </c>
      <c r="F522" s="58">
        <v>2</v>
      </c>
      <c r="G522" s="74">
        <v>174.2</v>
      </c>
      <c r="H522" s="58">
        <v>5.75</v>
      </c>
      <c r="I522" s="13"/>
      <c r="J522" s="111">
        <v>41.605505999999998</v>
      </c>
      <c r="K522" s="111">
        <v>-70.522893999999994</v>
      </c>
      <c r="L522" s="34">
        <v>6.0819999999999999</v>
      </c>
      <c r="M522" s="37">
        <v>0.3306</v>
      </c>
      <c r="N522" s="36">
        <v>8.3049999999999999E-2</v>
      </c>
      <c r="O522" s="36">
        <v>1.9800000000000002E-2</v>
      </c>
      <c r="P522" s="37">
        <v>2.2000199999999999</v>
      </c>
      <c r="Q522" s="34">
        <v>0.66361000000000003</v>
      </c>
      <c r="R522" s="58">
        <f t="shared" si="52"/>
        <v>0.22775000000000001</v>
      </c>
      <c r="S522" s="128"/>
      <c r="T522" s="126"/>
      <c r="U522" s="126"/>
      <c r="V522" s="127" t="s">
        <v>142</v>
      </c>
      <c r="W522" s="127" t="s">
        <v>142</v>
      </c>
      <c r="X522" s="127" t="s">
        <v>142</v>
      </c>
      <c r="Y522" s="127" t="s">
        <v>142</v>
      </c>
      <c r="Z522" s="127" t="s">
        <v>142</v>
      </c>
      <c r="AA522" s="77"/>
    </row>
    <row r="523" spans="1:27" ht="14.4" x14ac:dyDescent="0.3">
      <c r="A523" s="109">
        <v>44333</v>
      </c>
      <c r="B523" s="77" t="s">
        <v>159</v>
      </c>
      <c r="C523" s="77"/>
      <c r="D523" s="58">
        <v>53.2</v>
      </c>
      <c r="E523" s="74">
        <v>61.7</v>
      </c>
      <c r="F523" s="58">
        <v>6.68</v>
      </c>
      <c r="G523" s="74">
        <v>175.4</v>
      </c>
      <c r="H523" s="58">
        <v>5.51</v>
      </c>
      <c r="I523" s="13"/>
      <c r="J523" s="111">
        <v>41.605535000000003</v>
      </c>
      <c r="K523" s="111">
        <v>-70.522666000000001</v>
      </c>
      <c r="L523" s="34">
        <v>2.2869999999999999</v>
      </c>
      <c r="M523" s="37">
        <v>2.3090000000000002</v>
      </c>
      <c r="N523" s="36">
        <v>2.0826500000000001</v>
      </c>
      <c r="O523" s="36">
        <v>8.9370000000000005E-2</v>
      </c>
      <c r="P523" s="37">
        <v>2.56724</v>
      </c>
      <c r="Q523" s="34">
        <v>1.02115</v>
      </c>
      <c r="R523" s="58">
        <f t="shared" si="52"/>
        <v>0.13697999999999988</v>
      </c>
      <c r="S523" s="128"/>
      <c r="T523" s="126"/>
      <c r="U523" s="126"/>
      <c r="V523" s="127" t="s">
        <v>142</v>
      </c>
      <c r="W523" s="127" t="s">
        <v>142</v>
      </c>
      <c r="X523" s="127" t="s">
        <v>142</v>
      </c>
      <c r="Y523" s="127" t="s">
        <v>142</v>
      </c>
      <c r="Z523" s="127" t="s">
        <v>142</v>
      </c>
      <c r="AA523" s="77"/>
    </row>
    <row r="524" spans="1:27" ht="14.4" x14ac:dyDescent="0.3">
      <c r="A524" s="109">
        <v>44333</v>
      </c>
      <c r="B524" s="77" t="s">
        <v>160</v>
      </c>
      <c r="C524" s="77"/>
      <c r="D524" s="58">
        <v>53</v>
      </c>
      <c r="E524" s="74">
        <v>63.1</v>
      </c>
      <c r="F524" s="58">
        <v>6.85</v>
      </c>
      <c r="G524" s="74">
        <v>177.5</v>
      </c>
      <c r="H524" s="58">
        <v>5.61</v>
      </c>
      <c r="I524" s="13"/>
      <c r="J524" s="111">
        <v>41.604920999999997</v>
      </c>
      <c r="K524" s="111">
        <v>-70.523065000000003</v>
      </c>
      <c r="L524" s="34">
        <v>2.1030000000000002</v>
      </c>
      <c r="M524" s="37">
        <v>2.1360000000000001</v>
      </c>
      <c r="N524" s="36">
        <v>2.0124599999999999</v>
      </c>
      <c r="O524" s="36">
        <v>9.6320000000000003E-2</v>
      </c>
      <c r="P524" s="37">
        <v>2.3836300000000001</v>
      </c>
      <c r="Q524" s="34">
        <v>0.89558000000000004</v>
      </c>
      <c r="R524" s="58">
        <f t="shared" si="52"/>
        <v>2.7220000000000244E-2</v>
      </c>
      <c r="S524" s="128"/>
      <c r="T524" s="126"/>
      <c r="U524" s="126"/>
      <c r="V524" s="127" t="s">
        <v>142</v>
      </c>
      <c r="W524" s="127" t="s">
        <v>142</v>
      </c>
      <c r="X524" s="127" t="s">
        <v>142</v>
      </c>
      <c r="Y524" s="127" t="s">
        <v>142</v>
      </c>
      <c r="Z524" s="127" t="s">
        <v>142</v>
      </c>
      <c r="AA524" s="77"/>
    </row>
    <row r="525" spans="1:27" ht="14.4" x14ac:dyDescent="0.3">
      <c r="A525" s="109">
        <v>44333</v>
      </c>
      <c r="B525" s="77" t="s">
        <v>161</v>
      </c>
      <c r="C525" s="77"/>
      <c r="D525" s="58">
        <v>51.3</v>
      </c>
      <c r="E525" s="74">
        <v>82</v>
      </c>
      <c r="F525" s="58">
        <v>9.1</v>
      </c>
      <c r="G525" s="74">
        <v>145.30000000000001</v>
      </c>
      <c r="H525" s="58">
        <v>5.35</v>
      </c>
      <c r="I525" s="13"/>
      <c r="J525" s="111">
        <v>41.600113999999998</v>
      </c>
      <c r="K525" s="111">
        <v>-70.525084000000007</v>
      </c>
      <c r="L525" s="34">
        <v>1.5009999999999999</v>
      </c>
      <c r="M525" s="37">
        <v>2.2639999999999998</v>
      </c>
      <c r="N525" s="36">
        <v>2.1699199999999998</v>
      </c>
      <c r="O525" s="36">
        <v>2.155E-2</v>
      </c>
      <c r="P525" s="37">
        <v>1.8391299999999999</v>
      </c>
      <c r="Q525" s="34">
        <v>0.37341999999999997</v>
      </c>
      <c r="R525" s="58">
        <f t="shared" si="52"/>
        <v>7.2529999999999983E-2</v>
      </c>
      <c r="S525" s="128"/>
      <c r="T525" s="126"/>
      <c r="U525" s="126"/>
      <c r="V525" s="127" t="s">
        <v>142</v>
      </c>
      <c r="W525" s="127" t="s">
        <v>142</v>
      </c>
      <c r="X525" s="127" t="s">
        <v>142</v>
      </c>
      <c r="Y525" s="127" t="s">
        <v>142</v>
      </c>
      <c r="Z525" s="127" t="s">
        <v>142</v>
      </c>
      <c r="AA525" s="77"/>
    </row>
    <row r="526" spans="1:27" ht="14.4" x14ac:dyDescent="0.3">
      <c r="A526" s="109">
        <v>44333</v>
      </c>
      <c r="B526" s="77" t="s">
        <v>162</v>
      </c>
      <c r="C526" s="77"/>
      <c r="D526" s="58">
        <v>52.2</v>
      </c>
      <c r="E526" s="74">
        <v>73</v>
      </c>
      <c r="F526" s="58">
        <v>7.99</v>
      </c>
      <c r="G526" s="74">
        <v>138.80000000000001</v>
      </c>
      <c r="H526" s="58">
        <v>5.41</v>
      </c>
      <c r="I526" s="13"/>
      <c r="J526" s="111">
        <v>41.597726999999999</v>
      </c>
      <c r="K526" s="111">
        <v>-70.525019</v>
      </c>
      <c r="L526" s="34">
        <v>1.6859999999999999</v>
      </c>
      <c r="M526" s="37">
        <v>2.0139999999999998</v>
      </c>
      <c r="N526" s="36">
        <v>1.9695100000000001</v>
      </c>
      <c r="O526" s="36">
        <v>1.77E-2</v>
      </c>
      <c r="P526" s="37">
        <v>2.0638899999999998</v>
      </c>
      <c r="Q526" s="34">
        <v>0.42057</v>
      </c>
      <c r="R526" s="58">
        <f t="shared" si="52"/>
        <v>2.6789999999999647E-2</v>
      </c>
      <c r="S526" s="128"/>
      <c r="T526" s="126"/>
      <c r="U526" s="126"/>
      <c r="V526" s="127" t="s">
        <v>142</v>
      </c>
      <c r="W526" s="127" t="s">
        <v>142</v>
      </c>
      <c r="X526" s="127" t="s">
        <v>142</v>
      </c>
      <c r="Y526" s="127" t="s">
        <v>142</v>
      </c>
      <c r="Z526" s="127" t="s">
        <v>142</v>
      </c>
      <c r="AA526" s="77"/>
    </row>
    <row r="527" spans="1:27" ht="14.4" x14ac:dyDescent="0.3">
      <c r="A527" s="109">
        <v>44333</v>
      </c>
      <c r="B527" s="77" t="s">
        <v>163</v>
      </c>
      <c r="C527" s="77"/>
      <c r="D527" s="58">
        <v>52.1</v>
      </c>
      <c r="E527" s="74">
        <v>74</v>
      </c>
      <c r="F527" s="58">
        <v>8.11</v>
      </c>
      <c r="G527" s="74">
        <v>135.69999999999999</v>
      </c>
      <c r="H527" s="58">
        <v>5.49</v>
      </c>
      <c r="I527" s="13"/>
      <c r="J527" s="111">
        <v>41.596144000000002</v>
      </c>
      <c r="K527" s="111">
        <v>-70.525194999999997</v>
      </c>
      <c r="L527" s="34">
        <v>1.6759999999999999</v>
      </c>
      <c r="M527" s="37">
        <v>1.9319999999999999</v>
      </c>
      <c r="N527" s="36">
        <v>1.8699300000000001</v>
      </c>
      <c r="O527" s="36">
        <v>1.4760000000000001E-2</v>
      </c>
      <c r="P527" s="37">
        <v>2.17469</v>
      </c>
      <c r="Q527" s="34">
        <v>0.44757000000000002</v>
      </c>
      <c r="R527" s="58">
        <f t="shared" si="52"/>
        <v>4.7309999999999741E-2</v>
      </c>
      <c r="S527" s="128"/>
      <c r="T527" s="126"/>
      <c r="U527" s="126"/>
      <c r="V527" s="127" t="s">
        <v>142</v>
      </c>
      <c r="W527" s="127" t="s">
        <v>142</v>
      </c>
      <c r="X527" s="127" t="s">
        <v>142</v>
      </c>
      <c r="Y527" s="127" t="s">
        <v>142</v>
      </c>
      <c r="Z527" s="127" t="s">
        <v>142</v>
      </c>
      <c r="AA527" s="77"/>
    </row>
    <row r="528" spans="1:27" ht="14.4" x14ac:dyDescent="0.3">
      <c r="A528" s="109">
        <v>44333</v>
      </c>
      <c r="B528" s="77" t="s">
        <v>164</v>
      </c>
      <c r="C528" s="77"/>
      <c r="D528" s="58">
        <v>52.1</v>
      </c>
      <c r="E528" s="74">
        <v>90.4</v>
      </c>
      <c r="F528" s="58">
        <v>9.93</v>
      </c>
      <c r="G528" s="74">
        <v>135.1</v>
      </c>
      <c r="H528" s="58">
        <v>5.9</v>
      </c>
      <c r="I528" s="13"/>
      <c r="J528" s="111">
        <v>41.591911000000003</v>
      </c>
      <c r="K528" s="111">
        <v>-70.524642</v>
      </c>
      <c r="L528" s="34">
        <v>1.472</v>
      </c>
      <c r="M528" s="37">
        <v>1.8420000000000001</v>
      </c>
      <c r="N528" s="36">
        <v>1.79175</v>
      </c>
      <c r="O528" s="36">
        <v>1.298E-2</v>
      </c>
      <c r="P528" s="37">
        <v>2.1556999999999999</v>
      </c>
      <c r="Q528" s="34">
        <v>0.78378999999999999</v>
      </c>
      <c r="R528" s="58">
        <f t="shared" si="52"/>
        <v>3.7270000000000136E-2</v>
      </c>
      <c r="S528" s="128"/>
      <c r="T528" s="126"/>
      <c r="U528" s="126"/>
      <c r="V528" s="127" t="s">
        <v>142</v>
      </c>
      <c r="W528" s="127" t="s">
        <v>142</v>
      </c>
      <c r="X528" s="127" t="s">
        <v>142</v>
      </c>
      <c r="Y528" s="127" t="s">
        <v>142</v>
      </c>
      <c r="Z528" s="127" t="s">
        <v>142</v>
      </c>
      <c r="AA528" s="77"/>
    </row>
    <row r="529" spans="1:27" ht="14.4" x14ac:dyDescent="0.3">
      <c r="A529" s="109">
        <v>44333</v>
      </c>
      <c r="B529" s="77" t="s">
        <v>165</v>
      </c>
      <c r="C529" s="77"/>
      <c r="D529" s="58">
        <v>52.2</v>
      </c>
      <c r="E529" s="74">
        <v>74.900000000000006</v>
      </c>
      <c r="F529" s="58">
        <v>8.2100000000000009</v>
      </c>
      <c r="G529" s="74">
        <v>124.3</v>
      </c>
      <c r="H529" s="58">
        <v>5.92</v>
      </c>
      <c r="I529" s="13"/>
      <c r="J529" s="111">
        <v>41.589210000000001</v>
      </c>
      <c r="K529" s="111">
        <v>-70.525225000000006</v>
      </c>
      <c r="L529" s="34">
        <v>1.147</v>
      </c>
      <c r="M529" s="37">
        <v>1.1319999999999999</v>
      </c>
      <c r="N529" s="36">
        <v>1.0986499999999999</v>
      </c>
      <c r="O529" s="36">
        <v>1.6080000000000001E-2</v>
      </c>
      <c r="P529" s="37">
        <v>2.3994599999999999</v>
      </c>
      <c r="Q529" s="34">
        <v>1.8072699999999999</v>
      </c>
      <c r="R529" s="58">
        <f t="shared" si="52"/>
        <v>1.7269999999999897E-2</v>
      </c>
      <c r="S529" s="128"/>
      <c r="T529" s="126"/>
      <c r="U529" s="126"/>
      <c r="V529" s="127" t="s">
        <v>142</v>
      </c>
      <c r="W529" s="127" t="s">
        <v>142</v>
      </c>
      <c r="X529" s="127" t="s">
        <v>142</v>
      </c>
      <c r="Y529" s="127" t="s">
        <v>142</v>
      </c>
      <c r="Z529" s="127" t="s">
        <v>142</v>
      </c>
      <c r="AA529" s="77"/>
    </row>
    <row r="530" spans="1:27" ht="14.4" x14ac:dyDescent="0.3">
      <c r="A530" s="109">
        <v>44351</v>
      </c>
      <c r="B530" s="77" t="s">
        <v>157</v>
      </c>
      <c r="C530" s="77"/>
      <c r="D530" s="58">
        <v>57.6</v>
      </c>
      <c r="E530" s="74">
        <v>52.9</v>
      </c>
      <c r="F530" s="58">
        <v>5.42</v>
      </c>
      <c r="G530" s="74">
        <v>100.5</v>
      </c>
      <c r="H530" s="58">
        <v>5.35</v>
      </c>
      <c r="I530" s="13"/>
      <c r="J530" s="111">
        <v>41.607222</v>
      </c>
      <c r="K530" s="111">
        <v>-70.522751999999997</v>
      </c>
      <c r="L530" s="34">
        <v>2.8809999999999998</v>
      </c>
      <c r="M530" s="37">
        <v>0.87760000000000005</v>
      </c>
      <c r="N530" s="36">
        <v>0.81069999999999998</v>
      </c>
      <c r="O530" s="36">
        <v>1.7999999999999999E-2</v>
      </c>
      <c r="P530" s="37">
        <v>1.65585</v>
      </c>
      <c r="Q530" s="34">
        <v>0.65351000000000004</v>
      </c>
      <c r="R530" s="58">
        <f t="shared" si="52"/>
        <v>4.8900000000000055E-2</v>
      </c>
      <c r="S530" s="128"/>
      <c r="T530" s="126"/>
      <c r="U530" s="126"/>
      <c r="V530" s="127" t="s">
        <v>142</v>
      </c>
      <c r="W530" s="127" t="s">
        <v>142</v>
      </c>
      <c r="X530" s="127" t="s">
        <v>142</v>
      </c>
      <c r="Y530" s="127" t="s">
        <v>142</v>
      </c>
      <c r="Z530" s="127" t="s">
        <v>142</v>
      </c>
      <c r="AA530" s="77"/>
    </row>
    <row r="531" spans="1:27" ht="14.4" x14ac:dyDescent="0.3">
      <c r="A531" s="109">
        <v>44351</v>
      </c>
      <c r="B531" s="77" t="s">
        <v>166</v>
      </c>
      <c r="C531" s="77"/>
      <c r="D531" s="58">
        <v>66</v>
      </c>
      <c r="E531" s="74">
        <v>90.2</v>
      </c>
      <c r="F531" s="58">
        <v>8.3699999999999992</v>
      </c>
      <c r="G531" s="74">
        <v>119.3</v>
      </c>
      <c r="H531" s="58">
        <v>6.07</v>
      </c>
      <c r="I531" s="13"/>
      <c r="J531" s="111">
        <v>41.607044000000002</v>
      </c>
      <c r="K531" s="111">
        <v>-70.523539999999997</v>
      </c>
      <c r="L531" s="34">
        <v>4.3940000000000001</v>
      </c>
      <c r="M531" s="37">
        <v>1.1160000000000001</v>
      </c>
      <c r="N531" s="36">
        <v>0.96301999999999999</v>
      </c>
      <c r="O531" s="36">
        <v>5.0729999999999997E-2</v>
      </c>
      <c r="P531" s="37">
        <v>1.6008199999999999</v>
      </c>
      <c r="Q531" s="34">
        <v>0.14682000000000001</v>
      </c>
      <c r="R531" s="58">
        <f t="shared" si="52"/>
        <v>0.10225000000000017</v>
      </c>
      <c r="S531" s="128"/>
      <c r="T531" s="126"/>
      <c r="U531" s="126"/>
      <c r="V531" s="127" t="s">
        <v>142</v>
      </c>
      <c r="W531" s="127" t="s">
        <v>142</v>
      </c>
      <c r="X531" s="127" t="s">
        <v>142</v>
      </c>
      <c r="Y531" s="127" t="s">
        <v>142</v>
      </c>
      <c r="Z531" s="127" t="s">
        <v>142</v>
      </c>
      <c r="AA531" s="77"/>
    </row>
    <row r="532" spans="1:27" ht="14.4" x14ac:dyDescent="0.3">
      <c r="A532" s="109">
        <v>44351</v>
      </c>
      <c r="B532" s="77" t="s">
        <v>158</v>
      </c>
      <c r="C532" s="77"/>
      <c r="D532" s="58">
        <v>56.5</v>
      </c>
      <c r="E532" s="74">
        <v>19.7</v>
      </c>
      <c r="F532" s="58">
        <v>2.0499999999999998</v>
      </c>
      <c r="G532" s="74">
        <v>173.1</v>
      </c>
      <c r="H532" s="58">
        <v>5.69</v>
      </c>
      <c r="I532" s="13"/>
      <c r="J532" s="111">
        <v>41.605505999999998</v>
      </c>
      <c r="K532" s="111">
        <v>-70.522893999999994</v>
      </c>
      <c r="L532" s="34">
        <v>8.5519999999999996</v>
      </c>
      <c r="M532" s="37">
        <v>0.46139999999999998</v>
      </c>
      <c r="N532" s="36">
        <v>6.7830000000000001E-2</v>
      </c>
      <c r="O532" s="36">
        <v>0.12180000000000001</v>
      </c>
      <c r="P532" s="37">
        <v>1.6817500000000001</v>
      </c>
      <c r="Q532" s="34">
        <v>1.02695</v>
      </c>
      <c r="R532" s="58">
        <f t="shared" si="52"/>
        <v>0.27176999999999996</v>
      </c>
      <c r="S532" s="128"/>
      <c r="T532" s="126"/>
      <c r="U532" s="126"/>
      <c r="V532" s="127" t="s">
        <v>142</v>
      </c>
      <c r="W532" s="127" t="s">
        <v>142</v>
      </c>
      <c r="X532" s="127" t="s">
        <v>142</v>
      </c>
      <c r="Y532" s="127" t="s">
        <v>142</v>
      </c>
      <c r="Z532" s="127" t="s">
        <v>142</v>
      </c>
      <c r="AA532" s="77"/>
    </row>
    <row r="533" spans="1:27" ht="14.4" x14ac:dyDescent="0.3">
      <c r="A533" s="109">
        <v>44351</v>
      </c>
      <c r="B533" s="77" t="s">
        <v>159</v>
      </c>
      <c r="C533" s="77"/>
      <c r="D533" s="58">
        <v>58.5</v>
      </c>
      <c r="E533" s="74">
        <v>63.4</v>
      </c>
      <c r="F533" s="58">
        <v>6.43</v>
      </c>
      <c r="G533" s="74">
        <v>167.5</v>
      </c>
      <c r="H533" s="58">
        <v>5.6</v>
      </c>
      <c r="I533" s="13"/>
      <c r="J533" s="111">
        <v>41.605535000000003</v>
      </c>
      <c r="K533" s="111">
        <v>-70.522666000000001</v>
      </c>
      <c r="L533" s="34">
        <v>3.0089999999999999</v>
      </c>
      <c r="M533" s="37">
        <v>2.1040000000000001</v>
      </c>
      <c r="N533" s="36">
        <v>1.9736400000000001</v>
      </c>
      <c r="O533" s="36">
        <v>9.7449999999999995E-2</v>
      </c>
      <c r="P533" s="37">
        <v>2.21265</v>
      </c>
      <c r="Q533" s="34">
        <v>0.94730000000000003</v>
      </c>
      <c r="R533" s="58">
        <f t="shared" si="52"/>
        <v>3.2910000000000217E-2</v>
      </c>
      <c r="S533" s="128"/>
      <c r="T533" s="126"/>
      <c r="U533" s="126"/>
      <c r="V533" s="127" t="s">
        <v>142</v>
      </c>
      <c r="W533" s="127" t="s">
        <v>142</v>
      </c>
      <c r="X533" s="127" t="s">
        <v>142</v>
      </c>
      <c r="Y533" s="127" t="s">
        <v>142</v>
      </c>
      <c r="Z533" s="127" t="s">
        <v>142</v>
      </c>
      <c r="AA533" s="77"/>
    </row>
    <row r="534" spans="1:27" ht="14.4" x14ac:dyDescent="0.3">
      <c r="A534" s="109">
        <v>44351</v>
      </c>
      <c r="B534" s="77" t="s">
        <v>160</v>
      </c>
      <c r="C534" s="77"/>
      <c r="D534" s="58">
        <v>58.3</v>
      </c>
      <c r="E534" s="74">
        <v>60.3</v>
      </c>
      <c r="F534" s="58">
        <v>6.12</v>
      </c>
      <c r="G534" s="74">
        <v>169</v>
      </c>
      <c r="H534" s="58">
        <v>5.65</v>
      </c>
      <c r="I534" s="13"/>
      <c r="J534" s="111">
        <v>41.604920999999997</v>
      </c>
      <c r="K534" s="111">
        <v>-70.523065000000003</v>
      </c>
      <c r="L534" s="34">
        <v>3.3929999999999998</v>
      </c>
      <c r="M534" s="37">
        <v>2.0009999999999999</v>
      </c>
      <c r="N534" s="36">
        <v>1.9154500000000001</v>
      </c>
      <c r="O534" s="36">
        <v>0.10668999999999999</v>
      </c>
      <c r="P534" s="37">
        <v>2.2256</v>
      </c>
      <c r="Q534" s="34">
        <v>0.97653999999999996</v>
      </c>
      <c r="R534" s="27">
        <v>0</v>
      </c>
      <c r="S534" s="128"/>
      <c r="T534" s="126"/>
      <c r="U534" s="126"/>
      <c r="V534" s="127" t="s">
        <v>142</v>
      </c>
      <c r="W534" s="127" t="s">
        <v>142</v>
      </c>
      <c r="X534" s="127" t="s">
        <v>142</v>
      </c>
      <c r="Y534" s="127" t="s">
        <v>142</v>
      </c>
      <c r="Z534" s="127" t="s">
        <v>142</v>
      </c>
      <c r="AA534" s="77"/>
    </row>
    <row r="535" spans="1:27" ht="14.4" x14ac:dyDescent="0.3">
      <c r="A535" s="109">
        <v>44351</v>
      </c>
      <c r="B535" s="77" t="s">
        <v>161</v>
      </c>
      <c r="C535" s="77"/>
      <c r="D535" s="58">
        <v>54.8</v>
      </c>
      <c r="E535" s="74">
        <v>76.400000000000006</v>
      </c>
      <c r="F535" s="58">
        <v>8.1199999999999992</v>
      </c>
      <c r="G535" s="74">
        <v>143.9</v>
      </c>
      <c r="H535" s="58">
        <v>5.33</v>
      </c>
      <c r="I535" s="13"/>
      <c r="J535" s="111">
        <v>41.600113999999998</v>
      </c>
      <c r="K535" s="111">
        <v>-70.525084000000007</v>
      </c>
      <c r="L535" s="34">
        <v>2.3610000000000002</v>
      </c>
      <c r="M535" s="37">
        <v>2.1880000000000002</v>
      </c>
      <c r="N535" s="36">
        <v>2.15429</v>
      </c>
      <c r="O535" s="36">
        <v>4.9509999999999998E-2</v>
      </c>
      <c r="P535" s="37">
        <v>1.35155</v>
      </c>
      <c r="Q535" s="34">
        <v>0.52786999999999995</v>
      </c>
      <c r="R535" s="27">
        <v>0</v>
      </c>
      <c r="S535" s="128"/>
      <c r="T535" s="126"/>
      <c r="U535" s="126"/>
      <c r="V535" s="127" t="s">
        <v>142</v>
      </c>
      <c r="W535" s="127" t="s">
        <v>142</v>
      </c>
      <c r="X535" s="127" t="s">
        <v>142</v>
      </c>
      <c r="Y535" s="127" t="s">
        <v>142</v>
      </c>
      <c r="Z535" s="127" t="s">
        <v>142</v>
      </c>
      <c r="AA535" s="77"/>
    </row>
    <row r="536" spans="1:27" ht="14.4" x14ac:dyDescent="0.3">
      <c r="A536" s="109">
        <v>44351</v>
      </c>
      <c r="B536" s="77" t="s">
        <v>162</v>
      </c>
      <c r="C536" s="77"/>
      <c r="D536" s="58">
        <v>56.1</v>
      </c>
      <c r="E536" s="74">
        <v>72</v>
      </c>
      <c r="F536" s="58">
        <v>7.52</v>
      </c>
      <c r="G536" s="74">
        <v>136.19999999999999</v>
      </c>
      <c r="H536" s="58">
        <v>5.36</v>
      </c>
      <c r="I536" s="13"/>
      <c r="J536" s="111">
        <v>41.597726999999999</v>
      </c>
      <c r="K536" s="111">
        <v>-70.525019</v>
      </c>
      <c r="L536" s="34">
        <v>2.5859999999999999</v>
      </c>
      <c r="M536" s="37">
        <v>1.8580000000000001</v>
      </c>
      <c r="N536" s="36">
        <v>1.835</v>
      </c>
      <c r="O536" s="36">
        <v>3.9329999999999997E-2</v>
      </c>
      <c r="P536" s="37">
        <v>2.46191</v>
      </c>
      <c r="Q536" s="34">
        <v>0.45809</v>
      </c>
      <c r="R536" s="27">
        <v>0</v>
      </c>
      <c r="S536" s="128"/>
      <c r="T536" s="126"/>
      <c r="U536" s="126"/>
      <c r="V536" s="127" t="s">
        <v>142</v>
      </c>
      <c r="W536" s="127" t="s">
        <v>142</v>
      </c>
      <c r="X536" s="127" t="s">
        <v>142</v>
      </c>
      <c r="Y536" s="127" t="s">
        <v>142</v>
      </c>
      <c r="Z536" s="127" t="s">
        <v>142</v>
      </c>
      <c r="AA536" s="77"/>
    </row>
    <row r="537" spans="1:27" ht="14.4" x14ac:dyDescent="0.3">
      <c r="A537" s="109">
        <v>44351</v>
      </c>
      <c r="B537" s="77" t="s">
        <v>163</v>
      </c>
      <c r="C537" s="77"/>
      <c r="D537" s="58">
        <v>56</v>
      </c>
      <c r="E537" s="74">
        <v>64.599999999999994</v>
      </c>
      <c r="F537" s="58">
        <v>6.75</v>
      </c>
      <c r="G537" s="74">
        <v>134.1</v>
      </c>
      <c r="H537" s="58">
        <v>5.32</v>
      </c>
      <c r="I537" s="13"/>
      <c r="J537" s="111">
        <v>41.596144000000002</v>
      </c>
      <c r="K537" s="111">
        <v>-70.525194999999997</v>
      </c>
      <c r="L537" s="34">
        <v>2.6539999999999999</v>
      </c>
      <c r="M537" s="37">
        <v>1.778</v>
      </c>
      <c r="N537" s="36">
        <v>1.75119</v>
      </c>
      <c r="O537" s="36">
        <v>3.5950000000000003E-2</v>
      </c>
      <c r="P537" s="37">
        <v>2.35832</v>
      </c>
      <c r="Q537" s="34">
        <v>0.60816999999999999</v>
      </c>
      <c r="R537" s="27">
        <v>0</v>
      </c>
      <c r="S537" s="128"/>
      <c r="T537" s="126"/>
      <c r="U537" s="126"/>
      <c r="V537" s="127" t="s">
        <v>142</v>
      </c>
      <c r="W537" s="127" t="s">
        <v>142</v>
      </c>
      <c r="X537" s="127" t="s">
        <v>142</v>
      </c>
      <c r="Y537" s="127" t="s">
        <v>142</v>
      </c>
      <c r="Z537" s="127" t="s">
        <v>142</v>
      </c>
      <c r="AA537" s="77"/>
    </row>
    <row r="538" spans="1:27" ht="14.4" x14ac:dyDescent="0.3">
      <c r="A538" s="109">
        <v>44351</v>
      </c>
      <c r="B538" s="77" t="s">
        <v>164</v>
      </c>
      <c r="C538" s="77"/>
      <c r="D538" s="58">
        <v>57.6</v>
      </c>
      <c r="E538" s="74">
        <v>87.5</v>
      </c>
      <c r="F538" s="58">
        <v>8.9700000000000006</v>
      </c>
      <c r="G538" s="74">
        <v>132.6</v>
      </c>
      <c r="H538" s="58">
        <v>5.8</v>
      </c>
      <c r="I538" s="13"/>
      <c r="J538" s="111">
        <v>41.591911000000003</v>
      </c>
      <c r="K538" s="111">
        <v>-70.524642</v>
      </c>
      <c r="L538" s="34">
        <v>2.6070000000000002</v>
      </c>
      <c r="M538" s="37">
        <v>1.6910000000000001</v>
      </c>
      <c r="N538" s="36">
        <v>1.6689000000000001</v>
      </c>
      <c r="O538" s="36">
        <v>2.332E-2</v>
      </c>
      <c r="P538" s="37">
        <v>2.2806299999999999</v>
      </c>
      <c r="Q538" s="34">
        <v>0.84567999999999999</v>
      </c>
      <c r="R538" s="27">
        <v>0</v>
      </c>
      <c r="S538" s="128"/>
      <c r="T538" s="126"/>
      <c r="U538" s="126"/>
      <c r="V538" s="127" t="s">
        <v>142</v>
      </c>
      <c r="W538" s="127" t="s">
        <v>142</v>
      </c>
      <c r="X538" s="127" t="s">
        <v>142</v>
      </c>
      <c r="Y538" s="127" t="s">
        <v>142</v>
      </c>
      <c r="Z538" s="127" t="s">
        <v>142</v>
      </c>
      <c r="AA538" s="77"/>
    </row>
    <row r="539" spans="1:27" ht="14.4" x14ac:dyDescent="0.3">
      <c r="A539" s="109">
        <v>44351</v>
      </c>
      <c r="B539" s="77" t="s">
        <v>165</v>
      </c>
      <c r="C539" s="77"/>
      <c r="D539" s="58">
        <v>54.7</v>
      </c>
      <c r="E539" s="74">
        <v>76.099999999999994</v>
      </c>
      <c r="F539" s="58">
        <v>8.09</v>
      </c>
      <c r="G539" s="74">
        <v>121.9</v>
      </c>
      <c r="H539" s="58">
        <v>5.83</v>
      </c>
      <c r="I539" s="13"/>
      <c r="J539" s="111">
        <v>41.589210000000001</v>
      </c>
      <c r="K539" s="111">
        <v>-70.525225000000006</v>
      </c>
      <c r="L539" s="34">
        <v>1.5649999999999999</v>
      </c>
      <c r="M539" s="37">
        <v>1.0820000000000001</v>
      </c>
      <c r="N539" s="36">
        <v>1.0903400000000001</v>
      </c>
      <c r="O539" s="36">
        <v>2.6329999999999999E-2</v>
      </c>
      <c r="P539" s="37">
        <v>2.0378400000000001</v>
      </c>
      <c r="Q539" s="34">
        <v>1.8964399999999999</v>
      </c>
      <c r="R539" s="27">
        <v>0</v>
      </c>
      <c r="S539" s="128"/>
      <c r="T539" s="126"/>
      <c r="U539" s="126"/>
      <c r="V539" s="127" t="s">
        <v>142</v>
      </c>
      <c r="W539" s="127" t="s">
        <v>142</v>
      </c>
      <c r="X539" s="127" t="s">
        <v>142</v>
      </c>
      <c r="Y539" s="127" t="s">
        <v>142</v>
      </c>
      <c r="Z539" s="127" t="s">
        <v>142</v>
      </c>
      <c r="AA539" s="77"/>
    </row>
    <row r="540" spans="1:27" ht="14.4" x14ac:dyDescent="0.3">
      <c r="A540" s="109">
        <v>44365</v>
      </c>
      <c r="B540" s="77" t="s">
        <v>157</v>
      </c>
      <c r="C540" s="77"/>
      <c r="D540" s="58">
        <v>55.9</v>
      </c>
      <c r="E540" s="74">
        <v>49.7</v>
      </c>
      <c r="F540" s="58">
        <v>5.2</v>
      </c>
      <c r="G540" s="74">
        <v>99.7</v>
      </c>
      <c r="H540" s="58">
        <v>5.09</v>
      </c>
      <c r="I540" s="13"/>
      <c r="J540" s="111">
        <v>41.607222</v>
      </c>
      <c r="K540" s="111">
        <v>-70.522751999999997</v>
      </c>
      <c r="L540" s="34">
        <v>2.0990000000000002</v>
      </c>
      <c r="M540" s="37">
        <v>0.73950000000000005</v>
      </c>
      <c r="N540" s="36">
        <v>0.60596899999999998</v>
      </c>
      <c r="O540" s="36">
        <v>3.56806E-2</v>
      </c>
      <c r="P540" s="37">
        <v>3.2392599999999998</v>
      </c>
      <c r="Q540" s="34">
        <v>0.87807500000000005</v>
      </c>
      <c r="R540" s="58">
        <f t="shared" ref="R540:R544" si="53">M540-(N540+O540)</f>
        <v>9.7850400000000115E-2</v>
      </c>
      <c r="S540" s="128"/>
      <c r="T540" s="126"/>
      <c r="U540" s="126"/>
      <c r="V540" s="127" t="s">
        <v>142</v>
      </c>
      <c r="W540" s="127" t="s">
        <v>142</v>
      </c>
      <c r="X540" s="127" t="s">
        <v>142</v>
      </c>
      <c r="Y540" s="127" t="s">
        <v>142</v>
      </c>
      <c r="Z540" s="127" t="s">
        <v>142</v>
      </c>
      <c r="AA540" s="77"/>
    </row>
    <row r="541" spans="1:27" ht="14.4" x14ac:dyDescent="0.3">
      <c r="A541" s="109">
        <v>44365</v>
      </c>
      <c r="B541" s="77" t="s">
        <v>166</v>
      </c>
      <c r="C541" s="77"/>
      <c r="D541" s="58">
        <v>72.3</v>
      </c>
      <c r="E541" s="74">
        <v>101.5</v>
      </c>
      <c r="F541" s="58">
        <v>8.81</v>
      </c>
      <c r="G541" s="74">
        <v>116.3</v>
      </c>
      <c r="H541" s="58">
        <v>5.93</v>
      </c>
      <c r="I541" s="13"/>
      <c r="J541" s="111">
        <v>41.607044000000002</v>
      </c>
      <c r="K541" s="111">
        <v>-70.523539999999997</v>
      </c>
      <c r="L541" s="34">
        <v>4.26</v>
      </c>
      <c r="M541" s="37">
        <v>0.86529999999999996</v>
      </c>
      <c r="N541" s="36">
        <v>0.65214099999999997</v>
      </c>
      <c r="O541" s="36">
        <v>7.4146999999999998E-3</v>
      </c>
      <c r="P541" s="37">
        <v>1.4442919999999999</v>
      </c>
      <c r="Q541" s="34">
        <v>0.26246900000000001</v>
      </c>
      <c r="R541" s="58">
        <f t="shared" si="53"/>
        <v>0.20574429999999999</v>
      </c>
      <c r="S541" s="128"/>
      <c r="T541" s="126"/>
      <c r="U541" s="126"/>
      <c r="V541" s="127" t="s">
        <v>142</v>
      </c>
      <c r="W541" s="127" t="s">
        <v>142</v>
      </c>
      <c r="X541" s="127" t="s">
        <v>142</v>
      </c>
      <c r="Y541" s="127" t="s">
        <v>142</v>
      </c>
      <c r="Z541" s="127" t="s">
        <v>142</v>
      </c>
      <c r="AA541" s="77"/>
    </row>
    <row r="542" spans="1:27" ht="14.4" x14ac:dyDescent="0.3">
      <c r="A542" s="109">
        <v>44365</v>
      </c>
      <c r="B542" s="77" t="s">
        <v>158</v>
      </c>
      <c r="C542" s="77"/>
      <c r="D542" s="58">
        <v>59</v>
      </c>
      <c r="E542" s="74">
        <v>17.100000000000001</v>
      </c>
      <c r="F542" s="58">
        <v>1.73</v>
      </c>
      <c r="G542" s="74">
        <v>204.8</v>
      </c>
      <c r="H542" s="58">
        <v>5.37</v>
      </c>
      <c r="I542" s="13"/>
      <c r="J542" s="111">
        <v>41.605505999999998</v>
      </c>
      <c r="K542" s="111">
        <v>-70.522893999999994</v>
      </c>
      <c r="L542" s="34">
        <v>3.8580000000000001</v>
      </c>
      <c r="M542" s="37">
        <v>0.63080000000000003</v>
      </c>
      <c r="N542" s="36">
        <v>0.438023</v>
      </c>
      <c r="O542" s="36">
        <v>7.3388200000000001E-2</v>
      </c>
      <c r="P542" s="37">
        <v>1.1718409999999999</v>
      </c>
      <c r="Q542" s="34">
        <v>1.0441210000000001</v>
      </c>
      <c r="R542" s="58">
        <f t="shared" si="53"/>
        <v>0.11938880000000007</v>
      </c>
      <c r="S542" s="128"/>
      <c r="T542" s="126"/>
      <c r="U542" s="126"/>
      <c r="V542" s="127" t="s">
        <v>142</v>
      </c>
      <c r="W542" s="127" t="s">
        <v>142</v>
      </c>
      <c r="X542" s="127" t="s">
        <v>142</v>
      </c>
      <c r="Y542" s="127" t="s">
        <v>142</v>
      </c>
      <c r="Z542" s="127" t="s">
        <v>142</v>
      </c>
      <c r="AA542" s="77"/>
    </row>
    <row r="543" spans="1:27" ht="14.4" x14ac:dyDescent="0.3">
      <c r="A543" s="109">
        <v>44365</v>
      </c>
      <c r="B543" s="77" t="s">
        <v>159</v>
      </c>
      <c r="C543" s="77"/>
      <c r="D543" s="58">
        <v>59.7</v>
      </c>
      <c r="E543" s="74">
        <v>72.099999999999994</v>
      </c>
      <c r="F543" s="58">
        <v>7.2</v>
      </c>
      <c r="G543" s="74">
        <v>174.2</v>
      </c>
      <c r="H543" s="58">
        <v>5.43</v>
      </c>
      <c r="I543" s="13"/>
      <c r="J543" s="111">
        <v>41.605535000000003</v>
      </c>
      <c r="K543" s="111">
        <v>-70.522666000000001</v>
      </c>
      <c r="L543" s="34">
        <v>1.972</v>
      </c>
      <c r="M543" s="37">
        <v>2.3769999999999998</v>
      </c>
      <c r="N543" s="36">
        <v>2.1379540000000001</v>
      </c>
      <c r="O543" s="36">
        <v>5.2278100000000001E-2</v>
      </c>
      <c r="P543" s="37">
        <v>1.710332</v>
      </c>
      <c r="Q543" s="34">
        <v>1.4588209999999999</v>
      </c>
      <c r="R543" s="58">
        <f t="shared" si="53"/>
        <v>0.18676789999999954</v>
      </c>
      <c r="S543" s="128"/>
      <c r="T543" s="126"/>
      <c r="U543" s="126"/>
      <c r="V543" s="127" t="s">
        <v>142</v>
      </c>
      <c r="W543" s="127" t="s">
        <v>142</v>
      </c>
      <c r="X543" s="127" t="s">
        <v>142</v>
      </c>
      <c r="Y543" s="127" t="s">
        <v>142</v>
      </c>
      <c r="Z543" s="127" t="s">
        <v>142</v>
      </c>
      <c r="AA543" s="77"/>
    </row>
    <row r="544" spans="1:27" ht="14.4" x14ac:dyDescent="0.3">
      <c r="A544" s="109">
        <v>44365</v>
      </c>
      <c r="B544" s="77" t="s">
        <v>160</v>
      </c>
      <c r="C544" s="77"/>
      <c r="D544" s="58">
        <v>59.9</v>
      </c>
      <c r="E544" s="74">
        <v>68.599999999999994</v>
      </c>
      <c r="F544" s="58">
        <v>6.89</v>
      </c>
      <c r="G544" s="74">
        <v>181.3</v>
      </c>
      <c r="H544" s="58">
        <v>5.59</v>
      </c>
      <c r="I544" s="13"/>
      <c r="J544" s="111">
        <v>41.604920999999997</v>
      </c>
      <c r="K544" s="111">
        <v>-70.523065000000003</v>
      </c>
      <c r="L544" s="34">
        <v>2.1269999999999998</v>
      </c>
      <c r="M544" s="37">
        <v>2.2160000000000002</v>
      </c>
      <c r="N544" s="36">
        <v>2.0172780000000001</v>
      </c>
      <c r="O544" s="36">
        <v>6.0866499999999997E-2</v>
      </c>
      <c r="P544" s="37">
        <v>1.274411</v>
      </c>
      <c r="Q544" s="34">
        <v>1.7371259999999999</v>
      </c>
      <c r="R544" s="58">
        <f t="shared" si="53"/>
        <v>0.13785550000000013</v>
      </c>
      <c r="S544" s="128"/>
      <c r="T544" s="126"/>
      <c r="U544" s="126"/>
      <c r="V544" s="127" t="s">
        <v>142</v>
      </c>
      <c r="W544" s="127" t="s">
        <v>142</v>
      </c>
      <c r="X544" s="127" t="s">
        <v>142</v>
      </c>
      <c r="Y544" s="127" t="s">
        <v>142</v>
      </c>
      <c r="Z544" s="127" t="s">
        <v>142</v>
      </c>
      <c r="AA544" s="77"/>
    </row>
    <row r="545" spans="1:27" ht="14.4" x14ac:dyDescent="0.3">
      <c r="A545" s="109">
        <v>44365</v>
      </c>
      <c r="B545" s="77" t="s">
        <v>161</v>
      </c>
      <c r="C545" s="77"/>
      <c r="D545" s="58">
        <v>54.7</v>
      </c>
      <c r="E545" s="74">
        <v>80.3</v>
      </c>
      <c r="F545" s="58">
        <v>8.5299999999999994</v>
      </c>
      <c r="G545" s="74">
        <v>146.30000000000001</v>
      </c>
      <c r="H545" s="58">
        <v>5.17</v>
      </c>
      <c r="I545" s="13"/>
      <c r="J545" s="111">
        <v>41.600113999999998</v>
      </c>
      <c r="K545" s="111">
        <v>-70.525084000000007</v>
      </c>
      <c r="L545" s="34">
        <v>1.431</v>
      </c>
      <c r="M545" s="37">
        <v>2.024</v>
      </c>
      <c r="N545" s="36">
        <v>1.992035</v>
      </c>
      <c r="O545" s="36">
        <v>4.4503099999999997E-2</v>
      </c>
      <c r="P545" s="37">
        <v>1.3000529999999999</v>
      </c>
      <c r="Q545" s="34">
        <v>0.77472300000000005</v>
      </c>
      <c r="R545" s="27">
        <v>0</v>
      </c>
      <c r="S545" s="128"/>
      <c r="T545" s="126"/>
      <c r="U545" s="126"/>
      <c r="V545" s="127" t="s">
        <v>142</v>
      </c>
      <c r="W545" s="127" t="s">
        <v>142</v>
      </c>
      <c r="X545" s="127" t="s">
        <v>142</v>
      </c>
      <c r="Y545" s="127" t="s">
        <v>142</v>
      </c>
      <c r="Z545" s="127" t="s">
        <v>142</v>
      </c>
      <c r="AA545" s="77"/>
    </row>
    <row r="546" spans="1:27" ht="14.4" x14ac:dyDescent="0.3">
      <c r="A546" s="109">
        <v>44365</v>
      </c>
      <c r="B546" s="77" t="s">
        <v>162</v>
      </c>
      <c r="C546" s="77"/>
      <c r="D546" s="58">
        <v>58.5</v>
      </c>
      <c r="E546" s="74">
        <v>67.3</v>
      </c>
      <c r="F546" s="58">
        <v>6.79</v>
      </c>
      <c r="G546" s="74">
        <v>139.4</v>
      </c>
      <c r="H546" s="58">
        <v>4.8899999999999997</v>
      </c>
      <c r="I546" s="13"/>
      <c r="J546" s="111">
        <v>41.597726999999999</v>
      </c>
      <c r="K546" s="111">
        <v>-70.525019</v>
      </c>
      <c r="L546" s="34">
        <v>1.452</v>
      </c>
      <c r="M546" s="37">
        <v>2.1360000000000001</v>
      </c>
      <c r="N546" s="36">
        <v>1.923918</v>
      </c>
      <c r="O546" s="36">
        <v>1.14579E-2</v>
      </c>
      <c r="P546" s="37">
        <v>1.0788880000000001</v>
      </c>
      <c r="Q546" s="34">
        <v>0.68247899999999995</v>
      </c>
      <c r="R546" s="58">
        <f t="shared" ref="R546:R547" si="54">M546-(N546+O546)</f>
        <v>0.20062410000000019</v>
      </c>
      <c r="S546" s="128"/>
      <c r="T546" s="126"/>
      <c r="U546" s="126"/>
      <c r="V546" s="127" t="s">
        <v>142</v>
      </c>
      <c r="W546" s="127" t="s">
        <v>142</v>
      </c>
      <c r="X546" s="127" t="s">
        <v>142</v>
      </c>
      <c r="Y546" s="127" t="s">
        <v>142</v>
      </c>
      <c r="Z546" s="127" t="s">
        <v>142</v>
      </c>
      <c r="AA546" s="77"/>
    </row>
    <row r="547" spans="1:27" ht="14.4" x14ac:dyDescent="0.3">
      <c r="A547" s="109">
        <v>44365</v>
      </c>
      <c r="B547" s="77" t="s">
        <v>163</v>
      </c>
      <c r="C547" s="77"/>
      <c r="D547" s="58">
        <v>55.7</v>
      </c>
      <c r="E547" s="74">
        <v>72.2</v>
      </c>
      <c r="F547" s="58">
        <v>7.58</v>
      </c>
      <c r="G547" s="74">
        <v>138</v>
      </c>
      <c r="H547" s="58">
        <v>5.19</v>
      </c>
      <c r="I547" s="13"/>
      <c r="J547" s="111">
        <v>41.596144000000002</v>
      </c>
      <c r="K547" s="111">
        <v>-70.525194999999997</v>
      </c>
      <c r="L547" s="34">
        <v>1.3959999999999999</v>
      </c>
      <c r="M547" s="37">
        <v>2.0710000000000002</v>
      </c>
      <c r="N547" s="36">
        <v>1.888058</v>
      </c>
      <c r="O547" s="36">
        <v>1.6176800000000002E-2</v>
      </c>
      <c r="P547" s="37">
        <v>1.066066</v>
      </c>
      <c r="Q547" s="34">
        <v>0.84350199999999997</v>
      </c>
      <c r="R547" s="58">
        <f t="shared" si="54"/>
        <v>0.16676520000000017</v>
      </c>
      <c r="S547" s="128"/>
      <c r="T547" s="126"/>
      <c r="U547" s="126"/>
      <c r="V547" s="127" t="s">
        <v>142</v>
      </c>
      <c r="W547" s="127" t="s">
        <v>142</v>
      </c>
      <c r="X547" s="127" t="s">
        <v>142</v>
      </c>
      <c r="Y547" s="127" t="s">
        <v>142</v>
      </c>
      <c r="Z547" s="127" t="s">
        <v>142</v>
      </c>
      <c r="AA547" s="77"/>
    </row>
    <row r="548" spans="1:27" ht="13.2" x14ac:dyDescent="0.25">
      <c r="A548" s="109">
        <v>44365</v>
      </c>
      <c r="B548" s="77" t="s">
        <v>164</v>
      </c>
      <c r="C548" s="77"/>
      <c r="D548" s="58" t="s">
        <v>142</v>
      </c>
      <c r="E548" s="58" t="s">
        <v>142</v>
      </c>
      <c r="F548" s="58" t="s">
        <v>142</v>
      </c>
      <c r="G548" s="58" t="s">
        <v>142</v>
      </c>
      <c r="H548" s="58" t="s">
        <v>142</v>
      </c>
      <c r="I548" s="13"/>
      <c r="J548" s="111">
        <v>41.591911000000003</v>
      </c>
      <c r="K548" s="111">
        <v>-70.524642</v>
      </c>
      <c r="L548" s="58" t="s">
        <v>142</v>
      </c>
      <c r="M548" s="58" t="s">
        <v>142</v>
      </c>
      <c r="N548" s="58" t="s">
        <v>142</v>
      </c>
      <c r="O548" s="58" t="s">
        <v>142</v>
      </c>
      <c r="P548" s="58" t="s">
        <v>142</v>
      </c>
      <c r="Q548" s="58" t="s">
        <v>142</v>
      </c>
      <c r="R548" s="58" t="s">
        <v>142</v>
      </c>
      <c r="S548" s="128"/>
      <c r="T548" s="126"/>
      <c r="U548" s="126"/>
      <c r="V548" s="127" t="s">
        <v>142</v>
      </c>
      <c r="W548" s="127" t="s">
        <v>142</v>
      </c>
      <c r="X548" s="127" t="s">
        <v>142</v>
      </c>
      <c r="Y548" s="127" t="s">
        <v>142</v>
      </c>
      <c r="Z548" s="127" t="s">
        <v>142</v>
      </c>
      <c r="AA548" s="77"/>
    </row>
    <row r="549" spans="1:27" ht="14.4" x14ac:dyDescent="0.3">
      <c r="A549" s="109">
        <v>44365</v>
      </c>
      <c r="B549" s="77" t="s">
        <v>165</v>
      </c>
      <c r="C549" s="77"/>
      <c r="D549" s="58">
        <v>57.2</v>
      </c>
      <c r="E549" s="74">
        <v>73.900000000000006</v>
      </c>
      <c r="F549" s="58">
        <v>7.62</v>
      </c>
      <c r="G549" s="74">
        <v>136.30000000000001</v>
      </c>
      <c r="H549" s="58">
        <v>5.88</v>
      </c>
      <c r="I549" s="13"/>
      <c r="J549" s="111">
        <v>41.589210000000001</v>
      </c>
      <c r="K549" s="111">
        <v>-70.525225000000006</v>
      </c>
      <c r="L549" s="34">
        <v>1.2050000000000001</v>
      </c>
      <c r="M549" s="37">
        <v>1.238</v>
      </c>
      <c r="N549" s="36">
        <v>1.145165</v>
      </c>
      <c r="O549" s="36">
        <v>1.0283199999999999E-2</v>
      </c>
      <c r="P549" s="37">
        <v>2.3674179999999998</v>
      </c>
      <c r="Q549" s="34">
        <v>3.048978</v>
      </c>
      <c r="R549" s="58">
        <f t="shared" ref="R549:R551" si="55">M549-(N549+O549)</f>
        <v>8.2551800000000064E-2</v>
      </c>
      <c r="S549" s="128"/>
      <c r="T549" s="126"/>
      <c r="U549" s="126"/>
      <c r="V549" s="127" t="s">
        <v>142</v>
      </c>
      <c r="W549" s="127" t="s">
        <v>142</v>
      </c>
      <c r="X549" s="127" t="s">
        <v>142</v>
      </c>
      <c r="Y549" s="127" t="s">
        <v>142</v>
      </c>
      <c r="Z549" s="127" t="s">
        <v>142</v>
      </c>
      <c r="AA549" s="77"/>
    </row>
    <row r="550" spans="1:27" ht="14.4" x14ac:dyDescent="0.3">
      <c r="A550" s="109">
        <v>44379</v>
      </c>
      <c r="B550" s="77" t="s">
        <v>157</v>
      </c>
      <c r="C550" s="77"/>
      <c r="D550" s="58">
        <v>66.7</v>
      </c>
      <c r="E550" s="74">
        <v>76.8</v>
      </c>
      <c r="F550" s="58">
        <v>7.08</v>
      </c>
      <c r="G550" s="74">
        <v>80.900000000000006</v>
      </c>
      <c r="H550" s="58">
        <v>5.6</v>
      </c>
      <c r="I550" s="13"/>
      <c r="J550" s="111">
        <v>41.607222</v>
      </c>
      <c r="K550" s="111">
        <v>-70.522751999999997</v>
      </c>
      <c r="L550" s="34">
        <v>2.7389999999999999</v>
      </c>
      <c r="M550" s="37">
        <v>0.37280000000000002</v>
      </c>
      <c r="N550" s="36">
        <v>0.12912999999999999</v>
      </c>
      <c r="O550" s="36">
        <v>0.14361399999999999</v>
      </c>
      <c r="P550" s="37">
        <v>1.8992579999999999</v>
      </c>
      <c r="Q550" s="34">
        <v>0.16690099999999999</v>
      </c>
      <c r="R550" s="58">
        <f t="shared" si="55"/>
        <v>0.10005600000000003</v>
      </c>
      <c r="S550" s="128"/>
      <c r="T550" s="126"/>
      <c r="U550" s="126"/>
      <c r="V550" s="127" t="s">
        <v>142</v>
      </c>
      <c r="W550" s="127" t="s">
        <v>142</v>
      </c>
      <c r="X550" s="127" t="s">
        <v>142</v>
      </c>
      <c r="Y550" s="127" t="s">
        <v>142</v>
      </c>
      <c r="Z550" s="127" t="s">
        <v>142</v>
      </c>
      <c r="AA550" s="77"/>
    </row>
    <row r="551" spans="1:27" ht="14.4" x14ac:dyDescent="0.3">
      <c r="A551" s="109">
        <v>44379</v>
      </c>
      <c r="B551" s="77" t="s">
        <v>166</v>
      </c>
      <c r="C551" s="77"/>
      <c r="D551" s="58">
        <v>79.8</v>
      </c>
      <c r="E551" s="74">
        <v>128.5</v>
      </c>
      <c r="F551" s="58">
        <v>10.32</v>
      </c>
      <c r="G551" s="74">
        <v>116.8</v>
      </c>
      <c r="H551" s="58">
        <v>6.45</v>
      </c>
      <c r="I551" s="13"/>
      <c r="J551" s="111">
        <v>41.607044000000002</v>
      </c>
      <c r="K551" s="111">
        <v>-70.523539999999997</v>
      </c>
      <c r="L551" s="34">
        <v>4.6509999999999998</v>
      </c>
      <c r="M551" s="37">
        <v>0.58609999999999995</v>
      </c>
      <c r="N551" s="36">
        <v>0.344273</v>
      </c>
      <c r="O551" s="36">
        <v>6.9829999999999996E-3</v>
      </c>
      <c r="P551" s="37">
        <v>0.92197200000000001</v>
      </c>
      <c r="Q551" s="34">
        <v>4.0827000000000002E-2</v>
      </c>
      <c r="R551" s="58">
        <f t="shared" si="55"/>
        <v>0.23484399999999994</v>
      </c>
      <c r="S551" s="128"/>
      <c r="T551" s="126"/>
      <c r="U551" s="126"/>
      <c r="V551" s="127" t="s">
        <v>142</v>
      </c>
      <c r="W551" s="127" t="s">
        <v>142</v>
      </c>
      <c r="X551" s="127" t="s">
        <v>142</v>
      </c>
      <c r="Y551" s="127" t="s">
        <v>142</v>
      </c>
      <c r="Z551" s="127" t="s">
        <v>142</v>
      </c>
      <c r="AA551" s="77"/>
    </row>
    <row r="552" spans="1:27" ht="14.4" x14ac:dyDescent="0.3">
      <c r="A552" s="109">
        <v>44379</v>
      </c>
      <c r="B552" s="77" t="s">
        <v>158</v>
      </c>
      <c r="C552" s="77"/>
      <c r="D552" s="58">
        <v>59.5</v>
      </c>
      <c r="E552" s="74">
        <v>10</v>
      </c>
      <c r="F552" s="58">
        <v>1.01</v>
      </c>
      <c r="G552" s="74">
        <v>217.7</v>
      </c>
      <c r="H552" s="58">
        <v>5.29</v>
      </c>
      <c r="I552" s="13"/>
      <c r="J552" s="111">
        <v>41.605505999999998</v>
      </c>
      <c r="K552" s="111">
        <v>-70.522893999999994</v>
      </c>
      <c r="L552" s="34">
        <v>2.968</v>
      </c>
      <c r="M552" s="37">
        <v>1.8859999999999999</v>
      </c>
      <c r="N552" s="36">
        <v>1.8221879999999999</v>
      </c>
      <c r="O552" s="36">
        <v>9.2333999999999999E-2</v>
      </c>
      <c r="P552" s="37">
        <v>1.418471</v>
      </c>
      <c r="Q552" s="34">
        <v>0.71282100000000004</v>
      </c>
      <c r="R552" s="27">
        <v>0</v>
      </c>
      <c r="S552" s="128"/>
      <c r="T552" s="126"/>
      <c r="U552" s="126"/>
      <c r="V552" s="127" t="s">
        <v>142</v>
      </c>
      <c r="W552" s="127" t="s">
        <v>142</v>
      </c>
      <c r="X552" s="127" t="s">
        <v>142</v>
      </c>
      <c r="Y552" s="127" t="s">
        <v>142</v>
      </c>
      <c r="Z552" s="127" t="s">
        <v>142</v>
      </c>
      <c r="AA552" s="77"/>
    </row>
    <row r="553" spans="1:27" ht="14.4" x14ac:dyDescent="0.3">
      <c r="A553" s="109">
        <v>44379</v>
      </c>
      <c r="B553" s="77" t="s">
        <v>159</v>
      </c>
      <c r="C553" s="77"/>
      <c r="D553" s="58">
        <v>67</v>
      </c>
      <c r="E553" s="74">
        <v>79.2</v>
      </c>
      <c r="F553" s="58">
        <v>7.28</v>
      </c>
      <c r="G553" s="74">
        <v>158.30000000000001</v>
      </c>
      <c r="H553" s="58">
        <v>5.64</v>
      </c>
      <c r="I553" s="13"/>
      <c r="J553" s="111">
        <v>41.605535000000003</v>
      </c>
      <c r="K553" s="111">
        <v>-70.522666000000001</v>
      </c>
      <c r="L553" s="34">
        <v>4.1070000000000002</v>
      </c>
      <c r="M553" s="37">
        <v>0.69879999999999998</v>
      </c>
      <c r="N553" s="36">
        <v>0.52216499999999999</v>
      </c>
      <c r="O553" s="36">
        <v>0.111452</v>
      </c>
      <c r="P553" s="37">
        <v>0.51660200000000001</v>
      </c>
      <c r="Q553" s="34">
        <v>0.70096400000000003</v>
      </c>
      <c r="R553" s="58">
        <f t="shared" ref="R553:R554" si="56">M553-(N553+O553)</f>
        <v>6.5182999999999991E-2</v>
      </c>
      <c r="S553" s="128"/>
      <c r="T553" s="126"/>
      <c r="U553" s="126"/>
      <c r="V553" s="127" t="s">
        <v>142</v>
      </c>
      <c r="W553" s="127" t="s">
        <v>142</v>
      </c>
      <c r="X553" s="127" t="s">
        <v>142</v>
      </c>
      <c r="Y553" s="127" t="s">
        <v>142</v>
      </c>
      <c r="Z553" s="127" t="s">
        <v>142</v>
      </c>
      <c r="AA553" s="77"/>
    </row>
    <row r="554" spans="1:27" ht="14.4" x14ac:dyDescent="0.3">
      <c r="A554" s="109">
        <v>44379</v>
      </c>
      <c r="B554" s="77" t="s">
        <v>160</v>
      </c>
      <c r="C554" s="77"/>
      <c r="D554" s="58">
        <v>66.8</v>
      </c>
      <c r="E554" s="74">
        <v>68.7</v>
      </c>
      <c r="F554" s="58">
        <v>6.32</v>
      </c>
      <c r="G554" s="74">
        <v>165</v>
      </c>
      <c r="H554" s="58">
        <v>5.78</v>
      </c>
      <c r="I554" s="13"/>
      <c r="J554" s="111">
        <v>41.604920999999997</v>
      </c>
      <c r="K554" s="111">
        <v>-70.523065000000003</v>
      </c>
      <c r="L554" s="34">
        <v>3.0640000000000001</v>
      </c>
      <c r="M554" s="37">
        <v>1.8759999999999999</v>
      </c>
      <c r="N554" s="36">
        <v>1.7735160000000001</v>
      </c>
      <c r="O554" s="36">
        <v>0.10083</v>
      </c>
      <c r="P554" s="37">
        <v>1.0413829999999999</v>
      </c>
      <c r="Q554" s="34">
        <v>0.869093</v>
      </c>
      <c r="R554" s="58">
        <f t="shared" si="56"/>
        <v>1.6539999999998223E-3</v>
      </c>
      <c r="S554" s="128"/>
      <c r="T554" s="126"/>
      <c r="U554" s="126"/>
      <c r="V554" s="127" t="s">
        <v>142</v>
      </c>
      <c r="W554" s="127" t="s">
        <v>142</v>
      </c>
      <c r="X554" s="127" t="s">
        <v>142</v>
      </c>
      <c r="Y554" s="127" t="s">
        <v>142</v>
      </c>
      <c r="Z554" s="127" t="s">
        <v>142</v>
      </c>
      <c r="AA554" s="77"/>
    </row>
    <row r="555" spans="1:27" ht="14.4" x14ac:dyDescent="0.3">
      <c r="A555" s="109">
        <v>44379</v>
      </c>
      <c r="B555" s="77" t="s">
        <v>161</v>
      </c>
      <c r="C555" s="77"/>
      <c r="D555" s="58">
        <v>58.7</v>
      </c>
      <c r="E555" s="74">
        <v>78.400000000000006</v>
      </c>
      <c r="F555" s="58">
        <v>7.93</v>
      </c>
      <c r="G555" s="74">
        <v>137.30000000000001</v>
      </c>
      <c r="H555" s="58">
        <v>5.27</v>
      </c>
      <c r="I555" s="13"/>
      <c r="J555" s="111">
        <v>41.600113999999998</v>
      </c>
      <c r="K555" s="111">
        <v>-70.525084000000007</v>
      </c>
      <c r="L555" s="34">
        <v>1.8919999999999999</v>
      </c>
      <c r="M555" s="37">
        <v>2.08</v>
      </c>
      <c r="N555" s="36">
        <v>2.1363300000000001</v>
      </c>
      <c r="O555" s="36">
        <v>2.9510999999999999E-2</v>
      </c>
      <c r="P555" s="37">
        <v>0.42861500000000002</v>
      </c>
      <c r="Q555" s="34">
        <v>0.26533600000000002</v>
      </c>
      <c r="R555" s="27">
        <v>0</v>
      </c>
      <c r="S555" s="128"/>
      <c r="T555" s="126"/>
      <c r="U555" s="126"/>
      <c r="V555" s="127" t="s">
        <v>142</v>
      </c>
      <c r="W555" s="127" t="s">
        <v>142</v>
      </c>
      <c r="X555" s="127" t="s">
        <v>142</v>
      </c>
      <c r="Y555" s="127" t="s">
        <v>142</v>
      </c>
      <c r="Z555" s="127" t="s">
        <v>142</v>
      </c>
      <c r="AA555" s="77"/>
    </row>
    <row r="556" spans="1:27" ht="14.4" x14ac:dyDescent="0.3">
      <c r="A556" s="109">
        <v>44379</v>
      </c>
      <c r="B556" s="77" t="s">
        <v>162</v>
      </c>
      <c r="C556" s="77"/>
      <c r="D556" s="58">
        <v>60.3</v>
      </c>
      <c r="E556" s="74">
        <v>58.1</v>
      </c>
      <c r="F556" s="58">
        <v>5.77</v>
      </c>
      <c r="G556" s="74">
        <v>135.19999999999999</v>
      </c>
      <c r="H556" s="58">
        <v>5.32</v>
      </c>
      <c r="I556" s="13"/>
      <c r="J556" s="111">
        <v>41.597726999999999</v>
      </c>
      <c r="K556" s="111">
        <v>-70.525019</v>
      </c>
      <c r="L556" s="34">
        <v>2.0710000000000002</v>
      </c>
      <c r="M556" s="37">
        <v>1.8420000000000001</v>
      </c>
      <c r="N556" s="36">
        <v>1.893818</v>
      </c>
      <c r="O556" s="36">
        <v>1.1691E-2</v>
      </c>
      <c r="P556" s="37">
        <v>0.80570299999999995</v>
      </c>
      <c r="Q556" s="34">
        <v>0.44943100000000002</v>
      </c>
      <c r="R556" s="27">
        <v>0</v>
      </c>
      <c r="S556" s="128"/>
      <c r="T556" s="126"/>
      <c r="U556" s="126"/>
      <c r="V556" s="127" t="s">
        <v>142</v>
      </c>
      <c r="W556" s="127" t="s">
        <v>142</v>
      </c>
      <c r="X556" s="127" t="s">
        <v>142</v>
      </c>
      <c r="Y556" s="127" t="s">
        <v>142</v>
      </c>
      <c r="Z556" s="127" t="s">
        <v>142</v>
      </c>
      <c r="AA556" s="77"/>
    </row>
    <row r="557" spans="1:27" ht="14.4" x14ac:dyDescent="0.3">
      <c r="A557" s="109">
        <v>44379</v>
      </c>
      <c r="B557" s="77" t="s">
        <v>163</v>
      </c>
      <c r="C557" s="77"/>
      <c r="D557" s="58">
        <v>60.4</v>
      </c>
      <c r="E557" s="74">
        <v>75.900000000000006</v>
      </c>
      <c r="F557" s="58">
        <v>7.53</v>
      </c>
      <c r="G557" s="74">
        <v>132.9</v>
      </c>
      <c r="H557" s="58">
        <v>5.29</v>
      </c>
      <c r="I557" s="13"/>
      <c r="J557" s="111">
        <v>41.596144000000002</v>
      </c>
      <c r="K557" s="111">
        <v>-70.525194999999997</v>
      </c>
      <c r="L557" s="34">
        <v>1.9750000000000001</v>
      </c>
      <c r="M557" s="37">
        <v>1.8</v>
      </c>
      <c r="N557" s="36">
        <v>1.8075779999999999</v>
      </c>
      <c r="O557" s="36">
        <v>1.6066E-2</v>
      </c>
      <c r="P557" s="37">
        <v>1.5693060000000001</v>
      </c>
      <c r="Q557" s="34">
        <v>9.1719999999999996E-3</v>
      </c>
      <c r="R557" s="27">
        <v>0</v>
      </c>
      <c r="S557" s="128"/>
      <c r="T557" s="126"/>
      <c r="U557" s="126"/>
      <c r="V557" s="127" t="s">
        <v>142</v>
      </c>
      <c r="W557" s="127" t="s">
        <v>142</v>
      </c>
      <c r="X557" s="127" t="s">
        <v>142</v>
      </c>
      <c r="Y557" s="127" t="s">
        <v>142</v>
      </c>
      <c r="Z557" s="127" t="s">
        <v>142</v>
      </c>
      <c r="AA557" s="77"/>
    </row>
    <row r="558" spans="1:27" ht="14.4" x14ac:dyDescent="0.3">
      <c r="A558" s="109">
        <v>44379</v>
      </c>
      <c r="B558" s="77" t="s">
        <v>164</v>
      </c>
      <c r="C558" s="77"/>
      <c r="D558" s="58">
        <v>56.5</v>
      </c>
      <c r="E558" s="74">
        <v>48.8</v>
      </c>
      <c r="F558" s="58">
        <v>5.0599999999999996</v>
      </c>
      <c r="G558" s="74">
        <v>142.9</v>
      </c>
      <c r="H558" s="58">
        <v>6.13</v>
      </c>
      <c r="I558" s="13"/>
      <c r="J558" s="111">
        <v>41.591911000000003</v>
      </c>
      <c r="K558" s="111">
        <v>-70.524642</v>
      </c>
      <c r="L558" s="34">
        <v>1.4370000000000001</v>
      </c>
      <c r="M558" s="37">
        <v>0.22620000000000001</v>
      </c>
      <c r="N558" s="36">
        <v>0.116816</v>
      </c>
      <c r="O558" s="36">
        <v>7.5178999999999996E-2</v>
      </c>
      <c r="P558" s="37">
        <v>0.87169399999999997</v>
      </c>
      <c r="Q558" s="34">
        <v>1.55945</v>
      </c>
      <c r="R558" s="58">
        <f t="shared" ref="R558:R565" si="57">M558-(N558+O558)</f>
        <v>3.4205000000000013E-2</v>
      </c>
      <c r="S558" s="128"/>
      <c r="T558" s="126"/>
      <c r="U558" s="126"/>
      <c r="V558" s="127" t="s">
        <v>142</v>
      </c>
      <c r="W558" s="127" t="s">
        <v>142</v>
      </c>
      <c r="X558" s="127" t="s">
        <v>142</v>
      </c>
      <c r="Y558" s="127" t="s">
        <v>142</v>
      </c>
      <c r="Z558" s="127" t="s">
        <v>142</v>
      </c>
      <c r="AA558" s="77"/>
    </row>
    <row r="559" spans="1:27" ht="14.4" x14ac:dyDescent="0.3">
      <c r="A559" s="109">
        <v>44379</v>
      </c>
      <c r="B559" s="77" t="s">
        <v>165</v>
      </c>
      <c r="C559" s="77"/>
      <c r="D559" s="58">
        <v>57.8</v>
      </c>
      <c r="E559" s="74">
        <v>71.400000000000006</v>
      </c>
      <c r="F559" s="58">
        <v>7.3</v>
      </c>
      <c r="G559" s="74">
        <v>123.2</v>
      </c>
      <c r="H559" s="58">
        <v>5.94</v>
      </c>
      <c r="I559" s="13"/>
      <c r="J559" s="111">
        <v>41.589210000000001</v>
      </c>
      <c r="K559" s="111">
        <v>-70.525225000000006</v>
      </c>
      <c r="L559" s="34">
        <v>2.653</v>
      </c>
      <c r="M559" s="37">
        <v>1.252</v>
      </c>
      <c r="N559" s="36">
        <v>1.0268280000000001</v>
      </c>
      <c r="O559" s="36">
        <v>3.2159E-2</v>
      </c>
      <c r="P559" s="37">
        <v>4.8562570000000003</v>
      </c>
      <c r="Q559" s="34">
        <v>0.418568</v>
      </c>
      <c r="R559" s="58">
        <f t="shared" si="57"/>
        <v>0.19301299999999988</v>
      </c>
      <c r="S559" s="128"/>
      <c r="T559" s="126"/>
      <c r="U559" s="126"/>
      <c r="V559" s="127" t="s">
        <v>142</v>
      </c>
      <c r="W559" s="127" t="s">
        <v>142</v>
      </c>
      <c r="X559" s="127" t="s">
        <v>142</v>
      </c>
      <c r="Y559" s="127" t="s">
        <v>142</v>
      </c>
      <c r="Z559" s="127" t="s">
        <v>142</v>
      </c>
      <c r="AA559" s="77"/>
    </row>
    <row r="560" spans="1:27" ht="14.4" x14ac:dyDescent="0.3">
      <c r="A560" s="109">
        <v>44392</v>
      </c>
      <c r="B560" s="77" t="s">
        <v>157</v>
      </c>
      <c r="C560" s="77"/>
      <c r="D560" s="58">
        <v>69.400000000000006</v>
      </c>
      <c r="E560" s="74">
        <v>69.8</v>
      </c>
      <c r="F560" s="58">
        <v>6.26</v>
      </c>
      <c r="G560" s="74">
        <v>80</v>
      </c>
      <c r="H560" s="58">
        <v>5.59</v>
      </c>
      <c r="I560" s="13"/>
      <c r="J560" s="111">
        <v>41.607222</v>
      </c>
      <c r="K560" s="111">
        <v>-70.522751999999997</v>
      </c>
      <c r="L560" s="34">
        <v>2.5110000000000001</v>
      </c>
      <c r="M560" s="37">
        <v>0.19839999999999999</v>
      </c>
      <c r="N560" s="36">
        <v>5.2617999999999998E-2</v>
      </c>
      <c r="O560" s="36">
        <v>4.6153699999999999E-2</v>
      </c>
      <c r="P560" s="37">
        <v>1.12493</v>
      </c>
      <c r="Q560" s="34">
        <v>1.1844060000000001</v>
      </c>
      <c r="R560" s="58">
        <f t="shared" si="57"/>
        <v>9.9628300000000003E-2</v>
      </c>
      <c r="S560" s="128"/>
      <c r="T560" s="126"/>
      <c r="U560" s="126"/>
      <c r="V560" s="127" t="s">
        <v>142</v>
      </c>
      <c r="W560" s="127" t="s">
        <v>142</v>
      </c>
      <c r="X560" s="127" t="s">
        <v>142</v>
      </c>
      <c r="Y560" s="127" t="s">
        <v>142</v>
      </c>
      <c r="Z560" s="127" t="s">
        <v>142</v>
      </c>
      <c r="AA560" s="77"/>
    </row>
    <row r="561" spans="1:27" ht="14.4" x14ac:dyDescent="0.3">
      <c r="A561" s="109">
        <v>44392</v>
      </c>
      <c r="B561" s="77" t="s">
        <v>166</v>
      </c>
      <c r="C561" s="77"/>
      <c r="D561" s="58">
        <v>75.900000000000006</v>
      </c>
      <c r="E561" s="74">
        <v>91.9</v>
      </c>
      <c r="F561" s="58">
        <v>7.67</v>
      </c>
      <c r="G561" s="74">
        <v>111.1</v>
      </c>
      <c r="H561" s="58">
        <v>6</v>
      </c>
      <c r="I561" s="13"/>
      <c r="J561" s="111">
        <v>41.607044000000002</v>
      </c>
      <c r="K561" s="111">
        <v>-70.523539999999997</v>
      </c>
      <c r="L561" s="34">
        <v>4.6719999999999997</v>
      </c>
      <c r="M561" s="37">
        <v>0.33610000000000001</v>
      </c>
      <c r="N561" s="36">
        <v>8.7345999999999993E-2</v>
      </c>
      <c r="O561" s="36">
        <v>9.9337999999999996E-3</v>
      </c>
      <c r="P561" s="37">
        <v>1.40706</v>
      </c>
      <c r="Q561" s="34">
        <v>2.0788999999999998E-2</v>
      </c>
      <c r="R561" s="58">
        <f t="shared" si="57"/>
        <v>0.23882020000000001</v>
      </c>
      <c r="S561" s="128"/>
      <c r="T561" s="126"/>
      <c r="U561" s="126"/>
      <c r="V561" s="127" t="s">
        <v>142</v>
      </c>
      <c r="W561" s="127" t="s">
        <v>142</v>
      </c>
      <c r="X561" s="127" t="s">
        <v>142</v>
      </c>
      <c r="Y561" s="127" t="s">
        <v>142</v>
      </c>
      <c r="Z561" s="127" t="s">
        <v>142</v>
      </c>
      <c r="AA561" s="77"/>
    </row>
    <row r="562" spans="1:27" ht="14.4" x14ac:dyDescent="0.3">
      <c r="A562" s="109">
        <v>44392</v>
      </c>
      <c r="B562" s="77" t="s">
        <v>158</v>
      </c>
      <c r="C562" s="77"/>
      <c r="D562" s="58">
        <v>61.3</v>
      </c>
      <c r="E562" s="74">
        <v>8</v>
      </c>
      <c r="F562" s="58">
        <v>0.79</v>
      </c>
      <c r="G562" s="74">
        <v>235.2</v>
      </c>
      <c r="H562" s="58">
        <v>6.11</v>
      </c>
      <c r="I562" s="13"/>
      <c r="J562" s="111">
        <v>41.605505999999998</v>
      </c>
      <c r="K562" s="111">
        <v>-70.522893999999994</v>
      </c>
      <c r="L562" s="34">
        <v>3.544</v>
      </c>
      <c r="M562" s="37">
        <v>0.43569999999999998</v>
      </c>
      <c r="N562" s="36">
        <v>0.23926600000000001</v>
      </c>
      <c r="O562" s="36">
        <v>7.8474199999999994E-2</v>
      </c>
      <c r="P562" s="37">
        <v>0.67479</v>
      </c>
      <c r="Q562" s="34">
        <v>0.68749499999999997</v>
      </c>
      <c r="R562" s="58">
        <f t="shared" si="57"/>
        <v>0.11795979999999995</v>
      </c>
      <c r="S562" s="128"/>
      <c r="T562" s="126"/>
      <c r="U562" s="126"/>
      <c r="V562" s="127" t="s">
        <v>142</v>
      </c>
      <c r="W562" s="127" t="s">
        <v>142</v>
      </c>
      <c r="X562" s="127" t="s">
        <v>142</v>
      </c>
      <c r="Y562" s="127" t="s">
        <v>142</v>
      </c>
      <c r="Z562" s="127" t="s">
        <v>142</v>
      </c>
      <c r="AA562" s="77"/>
    </row>
    <row r="563" spans="1:27" ht="14.4" x14ac:dyDescent="0.3">
      <c r="A563" s="109">
        <v>44392</v>
      </c>
      <c r="B563" s="77" t="s">
        <v>159</v>
      </c>
      <c r="C563" s="77"/>
      <c r="D563" s="58">
        <v>68.400000000000006</v>
      </c>
      <c r="E563" s="74">
        <v>82.7</v>
      </c>
      <c r="F563" s="58">
        <v>7.49</v>
      </c>
      <c r="G563" s="74">
        <v>167.8</v>
      </c>
      <c r="H563" s="58">
        <v>5.53</v>
      </c>
      <c r="I563" s="13"/>
      <c r="J563" s="111">
        <v>41.605535000000003</v>
      </c>
      <c r="K563" s="111">
        <v>-70.522666000000001</v>
      </c>
      <c r="L563" s="34">
        <v>1.9530000000000001</v>
      </c>
      <c r="M563" s="37">
        <v>2.1080000000000001</v>
      </c>
      <c r="N563" s="36">
        <v>1.994121</v>
      </c>
      <c r="O563" s="36">
        <v>4.66909E-2</v>
      </c>
      <c r="P563" s="37">
        <v>0.97594000000000003</v>
      </c>
      <c r="Q563" s="34">
        <v>1.277142</v>
      </c>
      <c r="R563" s="58">
        <f t="shared" si="57"/>
        <v>6.7188100000000084E-2</v>
      </c>
      <c r="S563" s="128"/>
      <c r="T563" s="126"/>
      <c r="U563" s="126"/>
      <c r="V563" s="127" t="s">
        <v>142</v>
      </c>
      <c r="W563" s="127" t="s">
        <v>142</v>
      </c>
      <c r="X563" s="127" t="s">
        <v>142</v>
      </c>
      <c r="Y563" s="127" t="s">
        <v>142</v>
      </c>
      <c r="Z563" s="127" t="s">
        <v>142</v>
      </c>
      <c r="AA563" s="77"/>
    </row>
    <row r="564" spans="1:27" ht="14.4" x14ac:dyDescent="0.3">
      <c r="A564" s="109">
        <v>44392</v>
      </c>
      <c r="B564" s="77" t="s">
        <v>160</v>
      </c>
      <c r="C564" s="77"/>
      <c r="D564" s="58">
        <v>67.599999999999994</v>
      </c>
      <c r="E564" s="74">
        <v>73</v>
      </c>
      <c r="F564" s="58">
        <v>6.66</v>
      </c>
      <c r="G564" s="74">
        <v>173.3</v>
      </c>
      <c r="H564" s="58">
        <v>5.77</v>
      </c>
      <c r="I564" s="13"/>
      <c r="J564" s="111">
        <v>41.604920999999997</v>
      </c>
      <c r="K564" s="111">
        <v>-70.523065000000003</v>
      </c>
      <c r="L564" s="34">
        <v>1.93</v>
      </c>
      <c r="M564" s="37">
        <v>2.0710000000000002</v>
      </c>
      <c r="N564" s="36">
        <v>1.9544600000000001</v>
      </c>
      <c r="O564" s="36">
        <v>5.1828699999999998E-2</v>
      </c>
      <c r="P564" s="37">
        <v>0.72233999999999998</v>
      </c>
      <c r="Q564" s="34">
        <v>1.0858669999999999</v>
      </c>
      <c r="R564" s="58">
        <f t="shared" si="57"/>
        <v>6.4711299999999916E-2</v>
      </c>
      <c r="S564" s="128"/>
      <c r="T564" s="126"/>
      <c r="U564" s="126"/>
      <c r="V564" s="127" t="s">
        <v>142</v>
      </c>
      <c r="W564" s="127" t="s">
        <v>142</v>
      </c>
      <c r="X564" s="127" t="s">
        <v>142</v>
      </c>
      <c r="Y564" s="127" t="s">
        <v>142</v>
      </c>
      <c r="Z564" s="127" t="s">
        <v>142</v>
      </c>
      <c r="AA564" s="77"/>
    </row>
    <row r="565" spans="1:27" ht="14.4" x14ac:dyDescent="0.3">
      <c r="A565" s="109">
        <v>44392</v>
      </c>
      <c r="B565" s="77" t="s">
        <v>161</v>
      </c>
      <c r="C565" s="77"/>
      <c r="D565" s="58">
        <v>59.2</v>
      </c>
      <c r="E565" s="74">
        <v>80.8</v>
      </c>
      <c r="F565" s="58">
        <v>8.1199999999999992</v>
      </c>
      <c r="G565" s="74">
        <v>142.19999999999999</v>
      </c>
      <c r="H565" s="58">
        <v>5.22</v>
      </c>
      <c r="I565" s="13"/>
      <c r="J565" s="111">
        <v>41.600113999999998</v>
      </c>
      <c r="K565" s="111">
        <v>-70.525084000000007</v>
      </c>
      <c r="L565" s="34">
        <v>1.623</v>
      </c>
      <c r="M565" s="37">
        <v>2.4369999999999998</v>
      </c>
      <c r="N565" s="36">
        <v>2.2409870000000001</v>
      </c>
      <c r="O565" s="36">
        <v>2.1833700000000001E-2</v>
      </c>
      <c r="P565" s="37">
        <v>0.51312000000000002</v>
      </c>
      <c r="Q565" s="34">
        <v>0.53640399999999999</v>
      </c>
      <c r="R565" s="58">
        <f t="shared" si="57"/>
        <v>0.17417929999999959</v>
      </c>
      <c r="S565" s="128"/>
      <c r="T565" s="126"/>
      <c r="U565" s="126"/>
      <c r="V565" s="127" t="s">
        <v>142</v>
      </c>
      <c r="W565" s="127" t="s">
        <v>142</v>
      </c>
      <c r="X565" s="127" t="s">
        <v>142</v>
      </c>
      <c r="Y565" s="127" t="s">
        <v>142</v>
      </c>
      <c r="Z565" s="127" t="s">
        <v>142</v>
      </c>
      <c r="AA565" s="77"/>
    </row>
    <row r="566" spans="1:27" ht="14.4" x14ac:dyDescent="0.3">
      <c r="A566" s="109">
        <v>44392</v>
      </c>
      <c r="B566" s="77" t="s">
        <v>162</v>
      </c>
      <c r="C566" s="77"/>
      <c r="D566" s="58">
        <v>60.5</v>
      </c>
      <c r="E566" s="74">
        <v>82.7</v>
      </c>
      <c r="F566" s="58">
        <v>8.18</v>
      </c>
      <c r="G566" s="74">
        <v>136</v>
      </c>
      <c r="H566" s="58">
        <v>5.31</v>
      </c>
      <c r="I566" s="13"/>
      <c r="J566" s="111">
        <v>41.597726999999999</v>
      </c>
      <c r="K566" s="111">
        <v>-70.525019</v>
      </c>
      <c r="L566" s="34">
        <v>1.6259999999999999</v>
      </c>
      <c r="M566" s="37">
        <v>1.948</v>
      </c>
      <c r="N566" s="36">
        <v>1.961789</v>
      </c>
      <c r="O566" s="36">
        <v>1.6431000000000001E-2</v>
      </c>
      <c r="P566" s="37">
        <v>0.84279999999999999</v>
      </c>
      <c r="Q566" s="34">
        <v>0.49350500000000003</v>
      </c>
      <c r="R566" s="27">
        <v>0</v>
      </c>
      <c r="S566" s="128"/>
      <c r="T566" s="126"/>
      <c r="U566" s="126"/>
      <c r="V566" s="127" t="s">
        <v>142</v>
      </c>
      <c r="W566" s="127" t="s">
        <v>142</v>
      </c>
      <c r="X566" s="127" t="s">
        <v>142</v>
      </c>
      <c r="Y566" s="127" t="s">
        <v>142</v>
      </c>
      <c r="Z566" s="127" t="s">
        <v>142</v>
      </c>
      <c r="AA566" s="77"/>
    </row>
    <row r="567" spans="1:27" ht="14.4" x14ac:dyDescent="0.3">
      <c r="A567" s="109">
        <v>44392</v>
      </c>
      <c r="B567" s="77" t="s">
        <v>163</v>
      </c>
      <c r="C567" s="77"/>
      <c r="D567" s="58">
        <v>59.9</v>
      </c>
      <c r="E567" s="74">
        <v>79.400000000000006</v>
      </c>
      <c r="F567" s="58">
        <v>7.92</v>
      </c>
      <c r="G567" s="74">
        <v>133.6</v>
      </c>
      <c r="H567" s="58">
        <v>5.27</v>
      </c>
      <c r="I567" s="13"/>
      <c r="J567" s="111">
        <v>41.596144000000002</v>
      </c>
      <c r="K567" s="111">
        <v>-70.525194999999997</v>
      </c>
      <c r="L567" s="34">
        <v>1.4890000000000001</v>
      </c>
      <c r="M567" s="37">
        <v>2.0550000000000002</v>
      </c>
      <c r="N567" s="36">
        <v>1.9414880000000001</v>
      </c>
      <c r="O567" s="36">
        <v>1.54827E-2</v>
      </c>
      <c r="P567" s="37">
        <v>0.65893999999999997</v>
      </c>
      <c r="Q567" s="34">
        <v>0.52534099999999995</v>
      </c>
      <c r="R567" s="58">
        <f>M567-(N567+O567)</f>
        <v>9.8029300000000097E-2</v>
      </c>
      <c r="S567" s="128"/>
      <c r="T567" s="126"/>
      <c r="U567" s="126"/>
      <c r="V567" s="127" t="s">
        <v>142</v>
      </c>
      <c r="W567" s="127" t="s">
        <v>142</v>
      </c>
      <c r="X567" s="127" t="s">
        <v>142</v>
      </c>
      <c r="Y567" s="127" t="s">
        <v>142</v>
      </c>
      <c r="Z567" s="127" t="s">
        <v>142</v>
      </c>
      <c r="AA567" s="77"/>
    </row>
    <row r="568" spans="1:27" ht="13.2" x14ac:dyDescent="0.25">
      <c r="A568" s="109">
        <v>44392</v>
      </c>
      <c r="B568" s="77" t="s">
        <v>164</v>
      </c>
      <c r="C568" s="77"/>
      <c r="D568" s="58" t="s">
        <v>142</v>
      </c>
      <c r="E568" s="58" t="s">
        <v>142</v>
      </c>
      <c r="F568" s="58" t="s">
        <v>142</v>
      </c>
      <c r="G568" s="58" t="s">
        <v>142</v>
      </c>
      <c r="H568" s="58" t="s">
        <v>142</v>
      </c>
      <c r="I568" s="13"/>
      <c r="J568" s="111">
        <v>41.591911000000003</v>
      </c>
      <c r="K568" s="111">
        <v>-70.524642</v>
      </c>
      <c r="L568" s="58" t="s">
        <v>142</v>
      </c>
      <c r="M568" s="58" t="s">
        <v>142</v>
      </c>
      <c r="N568" s="58" t="s">
        <v>142</v>
      </c>
      <c r="O568" s="58" t="s">
        <v>142</v>
      </c>
      <c r="P568" s="58" t="s">
        <v>142</v>
      </c>
      <c r="Q568" s="58" t="s">
        <v>142</v>
      </c>
      <c r="R568" s="58" t="s">
        <v>142</v>
      </c>
      <c r="S568" s="128"/>
      <c r="T568" s="126"/>
      <c r="U568" s="126"/>
      <c r="V568" s="127" t="s">
        <v>142</v>
      </c>
      <c r="W568" s="127" t="s">
        <v>142</v>
      </c>
      <c r="X568" s="127" t="s">
        <v>142</v>
      </c>
      <c r="Y568" s="127" t="s">
        <v>142</v>
      </c>
      <c r="Z568" s="127" t="s">
        <v>142</v>
      </c>
      <c r="AA568" s="77"/>
    </row>
    <row r="569" spans="1:27" ht="14.4" x14ac:dyDescent="0.3">
      <c r="A569" s="109">
        <v>44392</v>
      </c>
      <c r="B569" s="77" t="s">
        <v>165</v>
      </c>
      <c r="C569" s="77"/>
      <c r="D569" s="58">
        <v>57.8</v>
      </c>
      <c r="E569" s="74">
        <v>73.900000000000006</v>
      </c>
      <c r="F569" s="58">
        <v>7.55</v>
      </c>
      <c r="G569" s="74">
        <v>121</v>
      </c>
      <c r="H569" s="58">
        <v>5.91</v>
      </c>
      <c r="I569" s="13"/>
      <c r="J569" s="111">
        <v>41.589210000000001</v>
      </c>
      <c r="K569" s="111">
        <v>-70.525225000000006</v>
      </c>
      <c r="L569" s="34">
        <v>2.5030000000000001</v>
      </c>
      <c r="M569" s="37">
        <v>1.3740000000000001</v>
      </c>
      <c r="N569" s="36">
        <v>1.0891999999999999</v>
      </c>
      <c r="O569" s="36">
        <v>1.87978E-2</v>
      </c>
      <c r="P569" s="37">
        <v>3.6228899999999999</v>
      </c>
      <c r="Q569" s="34">
        <v>3.821202</v>
      </c>
      <c r="R569" s="58">
        <f>M569-(N569+O569)</f>
        <v>0.26600220000000019</v>
      </c>
      <c r="S569" s="128"/>
      <c r="T569" s="126"/>
      <c r="U569" s="126"/>
      <c r="V569" s="127" t="s">
        <v>142</v>
      </c>
      <c r="W569" s="127" t="s">
        <v>142</v>
      </c>
      <c r="X569" s="127" t="s">
        <v>142</v>
      </c>
      <c r="Y569" s="127" t="s">
        <v>142</v>
      </c>
      <c r="Z569" s="127" t="s">
        <v>142</v>
      </c>
      <c r="AA569" s="77"/>
    </row>
    <row r="570" spans="1:27" ht="13.2" x14ac:dyDescent="0.25">
      <c r="A570" s="109">
        <v>44403</v>
      </c>
      <c r="B570" s="77" t="s">
        <v>157</v>
      </c>
      <c r="C570" s="77"/>
      <c r="D570" s="58" t="s">
        <v>142</v>
      </c>
      <c r="E570" s="58" t="s">
        <v>142</v>
      </c>
      <c r="F570" s="58" t="s">
        <v>142</v>
      </c>
      <c r="G570" s="58" t="s">
        <v>142</v>
      </c>
      <c r="H570" s="58" t="s">
        <v>142</v>
      </c>
      <c r="I570" s="13"/>
      <c r="J570" s="111">
        <v>41.607222</v>
      </c>
      <c r="K570" s="111">
        <v>-70.522751999999997</v>
      </c>
      <c r="L570" s="58" t="s">
        <v>142</v>
      </c>
      <c r="M570" s="58" t="s">
        <v>142</v>
      </c>
      <c r="N570" s="58" t="s">
        <v>142</v>
      </c>
      <c r="O570" s="58" t="s">
        <v>142</v>
      </c>
      <c r="P570" s="58" t="s">
        <v>142</v>
      </c>
      <c r="Q570" s="58" t="s">
        <v>142</v>
      </c>
      <c r="R570" s="58" t="s">
        <v>142</v>
      </c>
      <c r="S570" s="128"/>
      <c r="T570" s="126"/>
      <c r="U570" s="126"/>
      <c r="V570" s="127" t="s">
        <v>142</v>
      </c>
      <c r="W570" s="127" t="s">
        <v>142</v>
      </c>
      <c r="X570" s="127" t="s">
        <v>142</v>
      </c>
      <c r="Y570" s="127" t="s">
        <v>142</v>
      </c>
      <c r="Z570" s="127" t="s">
        <v>142</v>
      </c>
      <c r="AA570" s="77"/>
    </row>
    <row r="571" spans="1:27" ht="14.4" x14ac:dyDescent="0.3">
      <c r="A571" s="109">
        <v>44403</v>
      </c>
      <c r="B571" s="77" t="s">
        <v>166</v>
      </c>
      <c r="C571" s="77"/>
      <c r="D571" s="58">
        <v>76.8</v>
      </c>
      <c r="E571" s="74">
        <v>90.4</v>
      </c>
      <c r="F571" s="58">
        <v>7.48</v>
      </c>
      <c r="G571" s="74">
        <v>115.5</v>
      </c>
      <c r="H571" s="58">
        <v>6.05</v>
      </c>
      <c r="I571" s="13"/>
      <c r="J571" s="111">
        <v>41.607044000000002</v>
      </c>
      <c r="K571" s="111">
        <v>-70.523539999999997</v>
      </c>
      <c r="L571" s="34">
        <v>4.976</v>
      </c>
      <c r="M571" s="37">
        <v>0.29239999999999999</v>
      </c>
      <c r="N571" s="36">
        <v>1.4877E-2</v>
      </c>
      <c r="O571" s="36">
        <v>7.5030000000000001E-3</v>
      </c>
      <c r="P571" s="37">
        <v>0.81110000000000004</v>
      </c>
      <c r="Q571" s="34">
        <v>3.2814999999999997E-2</v>
      </c>
      <c r="R571" s="58">
        <f>M571-(N571+O571)</f>
        <v>0.27001999999999998</v>
      </c>
      <c r="S571" s="128"/>
      <c r="T571" s="126"/>
      <c r="U571" s="126"/>
      <c r="V571" s="127" t="s">
        <v>142</v>
      </c>
      <c r="W571" s="127" t="s">
        <v>142</v>
      </c>
      <c r="X571" s="127" t="s">
        <v>142</v>
      </c>
      <c r="Y571" s="127" t="s">
        <v>142</v>
      </c>
      <c r="Z571" s="127" t="s">
        <v>142</v>
      </c>
      <c r="AA571" s="77"/>
    </row>
    <row r="572" spans="1:27" ht="13.2" x14ac:dyDescent="0.25">
      <c r="A572" s="109">
        <v>44403</v>
      </c>
      <c r="B572" s="77" t="s">
        <v>158</v>
      </c>
      <c r="C572" s="77"/>
      <c r="D572" s="58" t="s">
        <v>142</v>
      </c>
      <c r="E572" s="58" t="s">
        <v>142</v>
      </c>
      <c r="F572" s="58" t="s">
        <v>142</v>
      </c>
      <c r="G572" s="58" t="s">
        <v>142</v>
      </c>
      <c r="H572" s="58" t="s">
        <v>142</v>
      </c>
      <c r="I572" s="13"/>
      <c r="J572" s="111">
        <v>41.605505999999998</v>
      </c>
      <c r="K572" s="111">
        <v>-70.522893999999994</v>
      </c>
      <c r="L572" s="58" t="s">
        <v>142</v>
      </c>
      <c r="M572" s="58" t="s">
        <v>142</v>
      </c>
      <c r="N572" s="58" t="s">
        <v>142</v>
      </c>
      <c r="O572" s="58" t="s">
        <v>142</v>
      </c>
      <c r="P572" s="58" t="s">
        <v>142</v>
      </c>
      <c r="Q572" s="58" t="s">
        <v>142</v>
      </c>
      <c r="R572" s="58" t="s">
        <v>142</v>
      </c>
      <c r="S572" s="128"/>
      <c r="T572" s="126"/>
      <c r="U572" s="126"/>
      <c r="V572" s="127" t="s">
        <v>142</v>
      </c>
      <c r="W572" s="127" t="s">
        <v>142</v>
      </c>
      <c r="X572" s="127" t="s">
        <v>142</v>
      </c>
      <c r="Y572" s="127" t="s">
        <v>142</v>
      </c>
      <c r="Z572" s="127" t="s">
        <v>142</v>
      </c>
      <c r="AA572" s="77"/>
    </row>
    <row r="573" spans="1:27" ht="14.4" x14ac:dyDescent="0.3">
      <c r="A573" s="109">
        <v>44403</v>
      </c>
      <c r="B573" s="77" t="s">
        <v>159</v>
      </c>
      <c r="C573" s="77"/>
      <c r="D573" s="58">
        <v>75</v>
      </c>
      <c r="E573" s="74">
        <v>98.3</v>
      </c>
      <c r="F573" s="58">
        <v>8.2799999999999994</v>
      </c>
      <c r="G573" s="74">
        <v>170.5</v>
      </c>
      <c r="H573" s="58">
        <v>5.83</v>
      </c>
      <c r="I573" s="13"/>
      <c r="J573" s="111">
        <v>41.605535000000003</v>
      </c>
      <c r="K573" s="111">
        <v>-70.522666000000001</v>
      </c>
      <c r="L573" s="34">
        <v>2.149</v>
      </c>
      <c r="M573" s="37">
        <v>2.0910000000000002</v>
      </c>
      <c r="N573" s="36">
        <v>1.968799</v>
      </c>
      <c r="O573" s="36">
        <v>4.0670999999999999E-2</v>
      </c>
      <c r="P573" s="37">
        <v>0.95057999999999998</v>
      </c>
      <c r="Q573" s="34">
        <v>1.667305</v>
      </c>
      <c r="R573" s="58">
        <f t="shared" ref="R573:R574" si="58">M573-(N573+O573)</f>
        <v>8.1530000000000324E-2</v>
      </c>
      <c r="S573" s="128"/>
      <c r="T573" s="126"/>
      <c r="U573" s="126"/>
      <c r="V573" s="127" t="s">
        <v>142</v>
      </c>
      <c r="W573" s="127" t="s">
        <v>142</v>
      </c>
      <c r="X573" s="127" t="s">
        <v>142</v>
      </c>
      <c r="Y573" s="127" t="s">
        <v>142</v>
      </c>
      <c r="Z573" s="127" t="s">
        <v>142</v>
      </c>
      <c r="AA573" s="77"/>
    </row>
    <row r="574" spans="1:27" ht="14.4" x14ac:dyDescent="0.3">
      <c r="A574" s="109">
        <v>44403</v>
      </c>
      <c r="B574" s="77" t="s">
        <v>160</v>
      </c>
      <c r="C574" s="77"/>
      <c r="D574" s="58">
        <v>72.599999999999994</v>
      </c>
      <c r="E574" s="74">
        <v>68</v>
      </c>
      <c r="F574" s="58">
        <v>5.86</v>
      </c>
      <c r="G574" s="74">
        <v>175.5</v>
      </c>
      <c r="H574" s="58">
        <v>6</v>
      </c>
      <c r="I574" s="13"/>
      <c r="J574" s="111">
        <v>41.604920999999997</v>
      </c>
      <c r="K574" s="111">
        <v>-70.523065000000003</v>
      </c>
      <c r="L574" s="34">
        <v>2.081</v>
      </c>
      <c r="M574" s="37">
        <v>2.0270000000000001</v>
      </c>
      <c r="N574" s="36">
        <v>1.919746</v>
      </c>
      <c r="O574" s="36">
        <v>4.5827100000000003E-2</v>
      </c>
      <c r="P574" s="37">
        <v>0.80793000000000004</v>
      </c>
      <c r="Q574" s="34">
        <v>1.67309</v>
      </c>
      <c r="R574" s="58">
        <f t="shared" si="58"/>
        <v>6.1426900000000284E-2</v>
      </c>
      <c r="S574" s="128"/>
      <c r="T574" s="126"/>
      <c r="U574" s="126"/>
      <c r="V574" s="127" t="s">
        <v>142</v>
      </c>
      <c r="W574" s="127" t="s">
        <v>142</v>
      </c>
      <c r="X574" s="127" t="s">
        <v>142</v>
      </c>
      <c r="Y574" s="127" t="s">
        <v>142</v>
      </c>
      <c r="Z574" s="127" t="s">
        <v>142</v>
      </c>
      <c r="AA574" s="77"/>
    </row>
    <row r="575" spans="1:27" ht="14.4" x14ac:dyDescent="0.3">
      <c r="A575" s="109">
        <v>44403</v>
      </c>
      <c r="B575" s="77" t="s">
        <v>161</v>
      </c>
      <c r="C575" s="77"/>
      <c r="D575" s="58">
        <v>60.6</v>
      </c>
      <c r="E575" s="74">
        <v>81</v>
      </c>
      <c r="F575" s="58">
        <v>8.01</v>
      </c>
      <c r="G575" s="74">
        <v>141.9</v>
      </c>
      <c r="H575" s="58">
        <v>5.36</v>
      </c>
      <c r="I575" s="13"/>
      <c r="J575" s="111">
        <v>41.600113999999998</v>
      </c>
      <c r="K575" s="111">
        <v>-70.525084000000007</v>
      </c>
      <c r="L575" s="34">
        <v>1.5209999999999999</v>
      </c>
      <c r="M575" s="37">
        <v>2.306</v>
      </c>
      <c r="N575" s="36">
        <v>2.2907299999999999</v>
      </c>
      <c r="O575" s="36">
        <v>2.2079499999999998E-2</v>
      </c>
      <c r="P575" s="37">
        <v>0.56701000000000001</v>
      </c>
      <c r="Q575" s="34">
        <v>0.46849800000000003</v>
      </c>
      <c r="R575" s="27">
        <v>0</v>
      </c>
      <c r="S575" s="128"/>
      <c r="T575" s="126"/>
      <c r="U575" s="126"/>
      <c r="V575" s="127" t="s">
        <v>142</v>
      </c>
      <c r="W575" s="127" t="s">
        <v>142</v>
      </c>
      <c r="X575" s="127" t="s">
        <v>142</v>
      </c>
      <c r="Y575" s="127" t="s">
        <v>142</v>
      </c>
      <c r="Z575" s="127" t="s">
        <v>142</v>
      </c>
      <c r="AA575" s="77"/>
    </row>
    <row r="576" spans="1:27" ht="14.4" x14ac:dyDescent="0.3">
      <c r="A576" s="109">
        <v>44403</v>
      </c>
      <c r="B576" s="77" t="s">
        <v>162</v>
      </c>
      <c r="C576" s="77"/>
      <c r="D576" s="58">
        <v>63.1</v>
      </c>
      <c r="E576" s="74">
        <v>83.9</v>
      </c>
      <c r="F576" s="58">
        <v>8.0500000000000007</v>
      </c>
      <c r="G576" s="74">
        <v>136.69999999999999</v>
      </c>
      <c r="H576" s="58">
        <v>5.33</v>
      </c>
      <c r="I576" s="13"/>
      <c r="J576" s="111">
        <v>41.597726999999999</v>
      </c>
      <c r="K576" s="111">
        <v>-70.525019</v>
      </c>
      <c r="L576" s="34">
        <v>1.6240000000000001</v>
      </c>
      <c r="M576" s="37">
        <v>2.157</v>
      </c>
      <c r="N576" s="36">
        <v>2.0561530000000001</v>
      </c>
      <c r="O576" s="36">
        <v>1.1868800000000001E-2</v>
      </c>
      <c r="P576" s="37">
        <v>0.75404000000000004</v>
      </c>
      <c r="Q576" s="34">
        <v>0.64062699999999995</v>
      </c>
      <c r="R576" s="58">
        <f t="shared" ref="R576:R577" si="59">M576-(N576+O576)</f>
        <v>8.8978200000000118E-2</v>
      </c>
      <c r="S576" s="128"/>
      <c r="T576" s="126"/>
      <c r="U576" s="126"/>
      <c r="V576" s="127" t="s">
        <v>142</v>
      </c>
      <c r="W576" s="127" t="s">
        <v>142</v>
      </c>
      <c r="X576" s="127" t="s">
        <v>142</v>
      </c>
      <c r="Y576" s="127" t="s">
        <v>142</v>
      </c>
      <c r="Z576" s="127" t="s">
        <v>142</v>
      </c>
      <c r="AA576" s="77"/>
    </row>
    <row r="577" spans="1:27" ht="14.4" x14ac:dyDescent="0.3">
      <c r="A577" s="109">
        <v>44403</v>
      </c>
      <c r="B577" s="77" t="s">
        <v>163</v>
      </c>
      <c r="C577" s="77"/>
      <c r="D577" s="58">
        <v>61.9</v>
      </c>
      <c r="E577" s="74">
        <v>80.7</v>
      </c>
      <c r="F577" s="58">
        <v>7.86</v>
      </c>
      <c r="G577" s="74">
        <v>134.6</v>
      </c>
      <c r="H577" s="58">
        <v>5.36</v>
      </c>
      <c r="I577" s="13"/>
      <c r="J577" s="111">
        <v>41.596144000000002</v>
      </c>
      <c r="K577" s="111">
        <v>-70.525194999999997</v>
      </c>
      <c r="L577" s="34">
        <v>1.679</v>
      </c>
      <c r="M577" s="37">
        <v>2.1110000000000002</v>
      </c>
      <c r="N577" s="36">
        <v>1.965104</v>
      </c>
      <c r="O577" s="36">
        <v>1.8805599999999999E-2</v>
      </c>
      <c r="P577" s="37">
        <v>0.79842000000000002</v>
      </c>
      <c r="Q577" s="34">
        <v>1.5996079999999999</v>
      </c>
      <c r="R577" s="58">
        <f t="shared" si="59"/>
        <v>0.12709040000000016</v>
      </c>
      <c r="S577" s="128"/>
      <c r="T577" s="126"/>
      <c r="U577" s="126"/>
      <c r="V577" s="127" t="s">
        <v>142</v>
      </c>
      <c r="W577" s="127" t="s">
        <v>142</v>
      </c>
      <c r="X577" s="127" t="s">
        <v>142</v>
      </c>
      <c r="Y577" s="127" t="s">
        <v>142</v>
      </c>
      <c r="Z577" s="127" t="s">
        <v>142</v>
      </c>
      <c r="AA577" s="77"/>
    </row>
    <row r="578" spans="1:27" ht="13.2" x14ac:dyDescent="0.25">
      <c r="A578" s="109">
        <v>44403</v>
      </c>
      <c r="B578" s="77" t="s">
        <v>164</v>
      </c>
      <c r="C578" s="77"/>
      <c r="D578" s="58" t="s">
        <v>142</v>
      </c>
      <c r="E578" s="58" t="s">
        <v>142</v>
      </c>
      <c r="F578" s="58" t="s">
        <v>142</v>
      </c>
      <c r="G578" s="58" t="s">
        <v>142</v>
      </c>
      <c r="H578" s="58" t="s">
        <v>142</v>
      </c>
      <c r="I578" s="13"/>
      <c r="J578" s="111">
        <v>41.591911000000003</v>
      </c>
      <c r="K578" s="111">
        <v>-70.524642</v>
      </c>
      <c r="L578" s="58" t="s">
        <v>142</v>
      </c>
      <c r="M578" s="58" t="s">
        <v>142</v>
      </c>
      <c r="N578" s="58" t="s">
        <v>142</v>
      </c>
      <c r="O578" s="58" t="s">
        <v>142</v>
      </c>
      <c r="P578" s="58" t="s">
        <v>142</v>
      </c>
      <c r="Q578" s="58" t="s">
        <v>142</v>
      </c>
      <c r="R578" s="58" t="s">
        <v>142</v>
      </c>
      <c r="S578" s="128"/>
      <c r="T578" s="126"/>
      <c r="U578" s="126"/>
      <c r="V578" s="127" t="s">
        <v>142</v>
      </c>
      <c r="W578" s="127" t="s">
        <v>142</v>
      </c>
      <c r="X578" s="127" t="s">
        <v>142</v>
      </c>
      <c r="Y578" s="127" t="s">
        <v>142</v>
      </c>
      <c r="Z578" s="127" t="s">
        <v>142</v>
      </c>
      <c r="AA578" s="77"/>
    </row>
    <row r="579" spans="1:27" ht="14.4" x14ac:dyDescent="0.3">
      <c r="A579" s="109">
        <v>44403</v>
      </c>
      <c r="B579" s="77" t="s">
        <v>165</v>
      </c>
      <c r="C579" s="77"/>
      <c r="D579" s="58">
        <v>59.4</v>
      </c>
      <c r="E579" s="74">
        <v>74.3</v>
      </c>
      <c r="F579" s="58">
        <v>7.46</v>
      </c>
      <c r="G579" s="74">
        <v>120.5</v>
      </c>
      <c r="H579" s="58">
        <v>6.06</v>
      </c>
      <c r="I579" s="13"/>
      <c r="J579" s="111">
        <v>41.589210000000001</v>
      </c>
      <c r="K579" s="111">
        <v>-70.525225000000006</v>
      </c>
      <c r="L579" s="34">
        <v>2.528</v>
      </c>
      <c r="M579" s="37">
        <v>1.369</v>
      </c>
      <c r="N579" s="36">
        <v>1.0977460000000001</v>
      </c>
      <c r="O579" s="36">
        <v>1.85034E-2</v>
      </c>
      <c r="P579" s="37">
        <v>4.9225899999999996</v>
      </c>
      <c r="Q579" s="34">
        <v>4.2994110000000001</v>
      </c>
      <c r="R579" s="58">
        <f>M579-(N579+O579)</f>
        <v>0.25275059999999994</v>
      </c>
      <c r="S579" s="128"/>
      <c r="T579" s="126"/>
      <c r="U579" s="126"/>
      <c r="V579" s="127" t="s">
        <v>142</v>
      </c>
      <c r="W579" s="127" t="s">
        <v>142</v>
      </c>
      <c r="X579" s="127" t="s">
        <v>142</v>
      </c>
      <c r="Y579" s="127" t="s">
        <v>142</v>
      </c>
      <c r="Z579" s="127" t="s">
        <v>142</v>
      </c>
      <c r="AA579" s="77"/>
    </row>
    <row r="580" spans="1:27" ht="13.2" x14ac:dyDescent="0.25">
      <c r="A580" s="109">
        <v>44419</v>
      </c>
      <c r="B580" s="77" t="s">
        <v>157</v>
      </c>
      <c r="C580" s="77"/>
      <c r="D580" s="58" t="s">
        <v>142</v>
      </c>
      <c r="E580" s="58" t="s">
        <v>142</v>
      </c>
      <c r="F580" s="58" t="s">
        <v>142</v>
      </c>
      <c r="G580" s="58" t="s">
        <v>142</v>
      </c>
      <c r="H580" s="58" t="s">
        <v>142</v>
      </c>
      <c r="I580" s="13"/>
      <c r="J580" s="111">
        <v>41.607222</v>
      </c>
      <c r="K580" s="111">
        <v>-70.522751999999997</v>
      </c>
      <c r="L580" s="58" t="s">
        <v>142</v>
      </c>
      <c r="M580" s="58" t="s">
        <v>142</v>
      </c>
      <c r="N580" s="58" t="s">
        <v>142</v>
      </c>
      <c r="O580" s="58" t="s">
        <v>142</v>
      </c>
      <c r="P580" s="58" t="s">
        <v>142</v>
      </c>
      <c r="Q580" s="58" t="s">
        <v>142</v>
      </c>
      <c r="R580" s="58" t="s">
        <v>142</v>
      </c>
      <c r="S580" s="128"/>
      <c r="T580" s="126"/>
      <c r="U580" s="126"/>
      <c r="V580" s="127" t="s">
        <v>142</v>
      </c>
      <c r="W580" s="127" t="s">
        <v>142</v>
      </c>
      <c r="X580" s="127" t="s">
        <v>142</v>
      </c>
      <c r="Y580" s="127" t="s">
        <v>142</v>
      </c>
      <c r="Z580" s="127" t="s">
        <v>142</v>
      </c>
      <c r="AA580" s="77"/>
    </row>
    <row r="581" spans="1:27" ht="14.4" x14ac:dyDescent="0.3">
      <c r="A581" s="109">
        <v>44419</v>
      </c>
      <c r="B581" s="77" t="s">
        <v>166</v>
      </c>
      <c r="C581" s="77"/>
      <c r="D581" s="58">
        <v>75.099999999999994</v>
      </c>
      <c r="E581" s="74">
        <v>66.3</v>
      </c>
      <c r="F581" s="58">
        <v>5.59</v>
      </c>
      <c r="G581" s="74">
        <v>109.7</v>
      </c>
      <c r="H581" s="58">
        <v>6.04</v>
      </c>
      <c r="I581" s="13"/>
      <c r="J581" s="111">
        <v>41.607044000000002</v>
      </c>
      <c r="K581" s="111">
        <v>-70.523539999999997</v>
      </c>
      <c r="L581" s="34">
        <v>6.4459999999999997</v>
      </c>
      <c r="M581" s="37">
        <v>0.45529999999999998</v>
      </c>
      <c r="N581" s="36">
        <v>2.8080000000000002E-3</v>
      </c>
      <c r="O581" s="36">
        <v>5.0829999999999998E-3</v>
      </c>
      <c r="P581" s="37">
        <v>0.58573500000000001</v>
      </c>
      <c r="Q581" s="27">
        <v>0</v>
      </c>
      <c r="R581" s="58">
        <f>M581-(N581+O581)</f>
        <v>0.447409</v>
      </c>
      <c r="S581" s="128"/>
      <c r="T581" s="126"/>
      <c r="U581" s="126"/>
      <c r="V581" s="127" t="s">
        <v>142</v>
      </c>
      <c r="W581" s="127" t="s">
        <v>142</v>
      </c>
      <c r="X581" s="127" t="s">
        <v>142</v>
      </c>
      <c r="Y581" s="127" t="s">
        <v>142</v>
      </c>
      <c r="Z581" s="127" t="s">
        <v>142</v>
      </c>
      <c r="AA581" s="77"/>
    </row>
    <row r="582" spans="1:27" ht="13.2" x14ac:dyDescent="0.25">
      <c r="A582" s="109">
        <v>44419</v>
      </c>
      <c r="B582" s="77" t="s">
        <v>158</v>
      </c>
      <c r="C582" s="77"/>
      <c r="D582" s="58" t="s">
        <v>142</v>
      </c>
      <c r="E582" s="58" t="s">
        <v>142</v>
      </c>
      <c r="F582" s="58" t="s">
        <v>142</v>
      </c>
      <c r="G582" s="58" t="s">
        <v>142</v>
      </c>
      <c r="H582" s="58" t="s">
        <v>142</v>
      </c>
      <c r="I582" s="13"/>
      <c r="J582" s="111">
        <v>41.605505999999998</v>
      </c>
      <c r="K582" s="111">
        <v>-70.522893999999994</v>
      </c>
      <c r="L582" s="58" t="s">
        <v>142</v>
      </c>
      <c r="M582" s="58" t="s">
        <v>142</v>
      </c>
      <c r="N582" s="58" t="s">
        <v>142</v>
      </c>
      <c r="O582" s="58" t="s">
        <v>142</v>
      </c>
      <c r="P582" s="58" t="s">
        <v>142</v>
      </c>
      <c r="Q582" s="58" t="s">
        <v>142</v>
      </c>
      <c r="R582" s="58" t="s">
        <v>142</v>
      </c>
      <c r="S582" s="128"/>
      <c r="T582" s="126"/>
      <c r="U582" s="126"/>
      <c r="V582" s="127" t="s">
        <v>142</v>
      </c>
      <c r="W582" s="127" t="s">
        <v>142</v>
      </c>
      <c r="X582" s="127" t="s">
        <v>142</v>
      </c>
      <c r="Y582" s="127" t="s">
        <v>142</v>
      </c>
      <c r="Z582" s="127" t="s">
        <v>142</v>
      </c>
      <c r="AA582" s="77"/>
    </row>
    <row r="583" spans="1:27" ht="14.4" x14ac:dyDescent="0.3">
      <c r="A583" s="109">
        <v>44419</v>
      </c>
      <c r="B583" s="77" t="s">
        <v>159</v>
      </c>
      <c r="C583" s="77"/>
      <c r="D583" s="58">
        <v>67.599999999999994</v>
      </c>
      <c r="E583" s="74">
        <v>57.6</v>
      </c>
      <c r="F583" s="58">
        <v>5.26</v>
      </c>
      <c r="G583" s="74">
        <v>166.6</v>
      </c>
      <c r="H583" s="58">
        <v>5.67</v>
      </c>
      <c r="I583" s="13"/>
      <c r="J583" s="111">
        <v>41.605535000000003</v>
      </c>
      <c r="K583" s="111">
        <v>-70.522666000000001</v>
      </c>
      <c r="L583" s="34">
        <v>1.6539999999999999</v>
      </c>
      <c r="M583" s="37">
        <v>0.88639999999999997</v>
      </c>
      <c r="N583" s="36">
        <v>1.4877260000000001</v>
      </c>
      <c r="O583" s="36">
        <v>4.2677E-2</v>
      </c>
      <c r="P583" s="37">
        <v>0.81198800000000004</v>
      </c>
      <c r="Q583" s="34">
        <v>1.4523809999999999</v>
      </c>
      <c r="R583" s="27">
        <v>0</v>
      </c>
      <c r="S583" s="128"/>
      <c r="T583" s="126"/>
      <c r="U583" s="126"/>
      <c r="V583" s="127" t="s">
        <v>142</v>
      </c>
      <c r="W583" s="127" t="s">
        <v>142</v>
      </c>
      <c r="X583" s="127" t="s">
        <v>142</v>
      </c>
      <c r="Y583" s="127" t="s">
        <v>142</v>
      </c>
      <c r="Z583" s="127" t="s">
        <v>142</v>
      </c>
      <c r="AA583" s="77"/>
    </row>
    <row r="584" spans="1:27" ht="14.4" x14ac:dyDescent="0.3">
      <c r="A584" s="109">
        <v>44419</v>
      </c>
      <c r="B584" s="77" t="s">
        <v>160</v>
      </c>
      <c r="C584" s="77"/>
      <c r="D584" s="58">
        <v>67.3</v>
      </c>
      <c r="E584" s="74">
        <v>50.9</v>
      </c>
      <c r="F584" s="58">
        <v>4.66</v>
      </c>
      <c r="G584" s="74">
        <v>174.7</v>
      </c>
      <c r="H584" s="58">
        <v>5.79</v>
      </c>
      <c r="I584" s="13"/>
      <c r="J584" s="111">
        <v>41.604920999999997</v>
      </c>
      <c r="K584" s="111">
        <v>-70.523065000000003</v>
      </c>
      <c r="L584" s="34">
        <v>2.3580000000000001</v>
      </c>
      <c r="M584" s="37">
        <v>1.613</v>
      </c>
      <c r="N584" s="36">
        <v>1.5502959999999999</v>
      </c>
      <c r="O584" s="36">
        <v>6.3815999999999998E-2</v>
      </c>
      <c r="P584" s="37">
        <v>0.54802600000000001</v>
      </c>
      <c r="Q584" s="34">
        <v>1.228586</v>
      </c>
      <c r="R584" s="27">
        <v>0</v>
      </c>
      <c r="S584" s="128"/>
      <c r="T584" s="126"/>
      <c r="U584" s="126"/>
      <c r="V584" s="127" t="s">
        <v>142</v>
      </c>
      <c r="W584" s="127" t="s">
        <v>142</v>
      </c>
      <c r="X584" s="127" t="s">
        <v>142</v>
      </c>
      <c r="Y584" s="127" t="s">
        <v>142</v>
      </c>
      <c r="Z584" s="127" t="s">
        <v>142</v>
      </c>
      <c r="AA584" s="77"/>
    </row>
    <row r="585" spans="1:27" ht="14.4" x14ac:dyDescent="0.3">
      <c r="A585" s="109">
        <v>44419</v>
      </c>
      <c r="B585" s="77" t="s">
        <v>161</v>
      </c>
      <c r="C585" s="77"/>
      <c r="D585" s="58">
        <v>59.7</v>
      </c>
      <c r="E585" s="74">
        <v>79.400000000000006</v>
      </c>
      <c r="F585" s="58">
        <v>7.94</v>
      </c>
      <c r="G585" s="74">
        <v>137.80000000000001</v>
      </c>
      <c r="H585" s="58">
        <v>5.39</v>
      </c>
      <c r="I585" s="13"/>
      <c r="J585" s="111">
        <v>41.600113999999998</v>
      </c>
      <c r="K585" s="111">
        <v>-70.525084000000007</v>
      </c>
      <c r="L585" s="34">
        <v>1.369</v>
      </c>
      <c r="M585" s="37">
        <v>1.86</v>
      </c>
      <c r="N585" s="36">
        <v>1.8845369999999999</v>
      </c>
      <c r="O585" s="36">
        <v>2.035E-2</v>
      </c>
      <c r="P585" s="37">
        <v>0.27778000000000003</v>
      </c>
      <c r="Q585" s="34">
        <v>0.36986000000000002</v>
      </c>
      <c r="R585" s="27">
        <v>0</v>
      </c>
      <c r="S585" s="128"/>
      <c r="T585" s="126"/>
      <c r="U585" s="126"/>
      <c r="V585" s="127" t="s">
        <v>142</v>
      </c>
      <c r="W585" s="127" t="s">
        <v>142</v>
      </c>
      <c r="X585" s="127" t="s">
        <v>142</v>
      </c>
      <c r="Y585" s="127" t="s">
        <v>142</v>
      </c>
      <c r="Z585" s="127" t="s">
        <v>142</v>
      </c>
      <c r="AA585" s="77"/>
    </row>
    <row r="586" spans="1:27" ht="14.4" x14ac:dyDescent="0.3">
      <c r="A586" s="109">
        <v>44419</v>
      </c>
      <c r="B586" s="77" t="s">
        <v>162</v>
      </c>
      <c r="C586" s="77"/>
      <c r="D586" s="58">
        <v>58.4</v>
      </c>
      <c r="E586" s="74">
        <v>70.8</v>
      </c>
      <c r="F586" s="58">
        <v>7.19</v>
      </c>
      <c r="G586" s="74">
        <v>137.30000000000001</v>
      </c>
      <c r="H586" s="58">
        <v>5.32</v>
      </c>
      <c r="I586" s="13"/>
      <c r="J586" s="111">
        <v>41.597726999999999</v>
      </c>
      <c r="K586" s="111">
        <v>-70.525019</v>
      </c>
      <c r="L586" s="34">
        <v>1.2150000000000001</v>
      </c>
      <c r="M586" s="37">
        <v>1.923</v>
      </c>
      <c r="N586" s="36">
        <v>1.9411320000000001</v>
      </c>
      <c r="O586" s="36">
        <v>1.9404999999999999E-2</v>
      </c>
      <c r="P586" s="37">
        <v>0.42232999999999998</v>
      </c>
      <c r="Q586" s="34">
        <v>0.33583600000000002</v>
      </c>
      <c r="R586" s="27">
        <v>0</v>
      </c>
      <c r="S586" s="128"/>
      <c r="T586" s="126"/>
      <c r="U586" s="126"/>
      <c r="V586" s="127" t="s">
        <v>142</v>
      </c>
      <c r="W586" s="127" t="s">
        <v>142</v>
      </c>
      <c r="X586" s="127" t="s">
        <v>142</v>
      </c>
      <c r="Y586" s="127" t="s">
        <v>142</v>
      </c>
      <c r="Z586" s="127" t="s">
        <v>142</v>
      </c>
      <c r="AA586" s="77"/>
    </row>
    <row r="587" spans="1:27" ht="14.4" x14ac:dyDescent="0.3">
      <c r="A587" s="109">
        <v>44419</v>
      </c>
      <c r="B587" s="77" t="s">
        <v>163</v>
      </c>
      <c r="C587" s="77"/>
      <c r="D587" s="58">
        <v>58.6</v>
      </c>
      <c r="E587" s="74">
        <v>70.7</v>
      </c>
      <c r="F587" s="58">
        <v>7.16</v>
      </c>
      <c r="G587" s="74">
        <v>133.30000000000001</v>
      </c>
      <c r="H587" s="58">
        <v>5.35</v>
      </c>
      <c r="I587" s="13"/>
      <c r="J587" s="111">
        <v>41.596144000000002</v>
      </c>
      <c r="K587" s="111">
        <v>-70.525194999999997</v>
      </c>
      <c r="L587" s="34">
        <v>1.3</v>
      </c>
      <c r="M587" s="37">
        <v>1.7629999999999999</v>
      </c>
      <c r="N587" s="36">
        <v>1.9936689999999999</v>
      </c>
      <c r="O587" s="36">
        <v>2.1892000000000002E-2</v>
      </c>
      <c r="P587" s="37">
        <v>0.318631</v>
      </c>
      <c r="Q587" s="34">
        <v>0.48207499999999998</v>
      </c>
      <c r="R587" s="27">
        <v>0</v>
      </c>
      <c r="S587" s="128"/>
      <c r="T587" s="126"/>
      <c r="U587" s="126"/>
      <c r="V587" s="127" t="s">
        <v>142</v>
      </c>
      <c r="W587" s="127" t="s">
        <v>142</v>
      </c>
      <c r="X587" s="127" t="s">
        <v>142</v>
      </c>
      <c r="Y587" s="127" t="s">
        <v>142</v>
      </c>
      <c r="Z587" s="127" t="s">
        <v>142</v>
      </c>
      <c r="AA587" s="77"/>
    </row>
    <row r="588" spans="1:27" ht="13.2" x14ac:dyDescent="0.25">
      <c r="A588" s="109">
        <v>44419</v>
      </c>
      <c r="B588" s="77" t="s">
        <v>164</v>
      </c>
      <c r="C588" s="77"/>
      <c r="D588" s="58" t="s">
        <v>142</v>
      </c>
      <c r="E588" s="58" t="s">
        <v>142</v>
      </c>
      <c r="F588" s="58" t="s">
        <v>142</v>
      </c>
      <c r="G588" s="58" t="s">
        <v>142</v>
      </c>
      <c r="H588" s="58" t="s">
        <v>142</v>
      </c>
      <c r="I588" s="13"/>
      <c r="J588" s="111">
        <v>41.591911000000003</v>
      </c>
      <c r="K588" s="111">
        <v>-70.524642</v>
      </c>
      <c r="L588" s="58" t="s">
        <v>142</v>
      </c>
      <c r="M588" s="58" t="s">
        <v>142</v>
      </c>
      <c r="N588" s="58" t="s">
        <v>142</v>
      </c>
      <c r="O588" s="58" t="s">
        <v>142</v>
      </c>
      <c r="P588" s="58" t="s">
        <v>142</v>
      </c>
      <c r="Q588" s="58" t="s">
        <v>142</v>
      </c>
      <c r="R588" s="58" t="s">
        <v>142</v>
      </c>
      <c r="S588" s="128"/>
      <c r="T588" s="126"/>
      <c r="U588" s="126"/>
      <c r="V588" s="127" t="s">
        <v>142</v>
      </c>
      <c r="W588" s="127" t="s">
        <v>142</v>
      </c>
      <c r="X588" s="127" t="s">
        <v>142</v>
      </c>
      <c r="Y588" s="127" t="s">
        <v>142</v>
      </c>
      <c r="Z588" s="127" t="s">
        <v>142</v>
      </c>
      <c r="AA588" s="77"/>
    </row>
    <row r="589" spans="1:27" ht="14.4" x14ac:dyDescent="0.3">
      <c r="A589" s="109">
        <v>44419</v>
      </c>
      <c r="B589" s="77" t="s">
        <v>165</v>
      </c>
      <c r="C589" s="77"/>
      <c r="D589" s="58">
        <v>56.7</v>
      </c>
      <c r="E589" s="74">
        <v>73.900000000000006</v>
      </c>
      <c r="F589" s="58">
        <v>7.66</v>
      </c>
      <c r="G589" s="74">
        <v>118.8</v>
      </c>
      <c r="H589" s="58">
        <v>6.04</v>
      </c>
      <c r="I589" s="13"/>
      <c r="J589" s="111">
        <v>41.589210000000001</v>
      </c>
      <c r="K589" s="111">
        <v>-70.525225000000006</v>
      </c>
      <c r="L589" s="34">
        <v>0.99670000000000003</v>
      </c>
      <c r="M589" s="37">
        <v>1.0549999999999999</v>
      </c>
      <c r="N589" s="36">
        <v>1.0969150000000001</v>
      </c>
      <c r="O589" s="36">
        <v>1.7908E-2</v>
      </c>
      <c r="P589" s="37">
        <v>4.37547</v>
      </c>
      <c r="Q589" s="34">
        <v>2.919864</v>
      </c>
      <c r="R589" s="27">
        <v>0</v>
      </c>
      <c r="S589" s="128"/>
      <c r="T589" s="126"/>
      <c r="U589" s="126"/>
      <c r="V589" s="127" t="s">
        <v>142</v>
      </c>
      <c r="W589" s="127" t="s">
        <v>142</v>
      </c>
      <c r="X589" s="127" t="s">
        <v>142</v>
      </c>
      <c r="Y589" s="127" t="s">
        <v>142</v>
      </c>
      <c r="Z589" s="127" t="s">
        <v>142</v>
      </c>
      <c r="AA589" s="77"/>
    </row>
    <row r="590" spans="1:27" ht="13.2" x14ac:dyDescent="0.25">
      <c r="A590" s="109">
        <v>44435</v>
      </c>
      <c r="B590" s="77" t="s">
        <v>157</v>
      </c>
      <c r="C590" s="77"/>
      <c r="D590" s="58" t="s">
        <v>142</v>
      </c>
      <c r="E590" s="58" t="s">
        <v>142</v>
      </c>
      <c r="F590" s="58" t="s">
        <v>142</v>
      </c>
      <c r="G590" s="58" t="s">
        <v>142</v>
      </c>
      <c r="H590" s="58" t="s">
        <v>142</v>
      </c>
      <c r="I590" s="13"/>
      <c r="J590" s="111">
        <v>41.607222</v>
      </c>
      <c r="K590" s="111">
        <v>-70.522751999999997</v>
      </c>
      <c r="L590" s="58" t="s">
        <v>142</v>
      </c>
      <c r="M590" s="58" t="s">
        <v>142</v>
      </c>
      <c r="N590" s="58" t="s">
        <v>142</v>
      </c>
      <c r="O590" s="58" t="s">
        <v>142</v>
      </c>
      <c r="P590" s="58" t="s">
        <v>142</v>
      </c>
      <c r="Q590" s="58" t="s">
        <v>142</v>
      </c>
      <c r="R590" s="58" t="s">
        <v>142</v>
      </c>
      <c r="S590" s="128"/>
      <c r="T590" s="126"/>
      <c r="U590" s="126"/>
      <c r="V590" s="127" t="s">
        <v>142</v>
      </c>
      <c r="W590" s="127" t="s">
        <v>142</v>
      </c>
      <c r="X590" s="127" t="s">
        <v>142</v>
      </c>
      <c r="Y590" s="127" t="s">
        <v>142</v>
      </c>
      <c r="Z590" s="127" t="s">
        <v>142</v>
      </c>
      <c r="AA590" s="77"/>
    </row>
    <row r="591" spans="1:27" ht="13.2" x14ac:dyDescent="0.25">
      <c r="A591" s="109">
        <v>44435</v>
      </c>
      <c r="B591" s="77" t="s">
        <v>166</v>
      </c>
      <c r="C591" s="77"/>
      <c r="D591" s="58" t="s">
        <v>142</v>
      </c>
      <c r="E591" s="58" t="s">
        <v>142</v>
      </c>
      <c r="F591" s="58" t="s">
        <v>142</v>
      </c>
      <c r="G591" s="58" t="s">
        <v>142</v>
      </c>
      <c r="H591" s="58" t="s">
        <v>142</v>
      </c>
      <c r="I591" s="13"/>
      <c r="J591" s="111">
        <v>41.607044000000002</v>
      </c>
      <c r="K591" s="111">
        <v>-70.523539999999997</v>
      </c>
      <c r="L591" s="58" t="s">
        <v>142</v>
      </c>
      <c r="M591" s="58" t="s">
        <v>142</v>
      </c>
      <c r="N591" s="58" t="s">
        <v>142</v>
      </c>
      <c r="O591" s="58" t="s">
        <v>142</v>
      </c>
      <c r="P591" s="58" t="s">
        <v>142</v>
      </c>
      <c r="Q591" s="58" t="s">
        <v>142</v>
      </c>
      <c r="R591" s="58" t="s">
        <v>142</v>
      </c>
      <c r="S591" s="128"/>
      <c r="T591" s="126"/>
      <c r="U591" s="126"/>
      <c r="V591" s="127" t="s">
        <v>142</v>
      </c>
      <c r="W591" s="127" t="s">
        <v>142</v>
      </c>
      <c r="X591" s="127" t="s">
        <v>142</v>
      </c>
      <c r="Y591" s="127" t="s">
        <v>142</v>
      </c>
      <c r="Z591" s="127" t="s">
        <v>142</v>
      </c>
      <c r="AA591" s="77"/>
    </row>
    <row r="592" spans="1:27" ht="13.2" x14ac:dyDescent="0.25">
      <c r="A592" s="109">
        <v>44435</v>
      </c>
      <c r="B592" s="77" t="s">
        <v>158</v>
      </c>
      <c r="C592" s="77"/>
      <c r="D592" s="58" t="s">
        <v>142</v>
      </c>
      <c r="E592" s="58" t="s">
        <v>142</v>
      </c>
      <c r="F592" s="58" t="s">
        <v>142</v>
      </c>
      <c r="G592" s="58" t="s">
        <v>142</v>
      </c>
      <c r="H592" s="58" t="s">
        <v>142</v>
      </c>
      <c r="I592" s="13"/>
      <c r="J592" s="111">
        <v>41.605505999999998</v>
      </c>
      <c r="K592" s="111">
        <v>-70.522893999999994</v>
      </c>
      <c r="L592" s="58" t="s">
        <v>142</v>
      </c>
      <c r="M592" s="58" t="s">
        <v>142</v>
      </c>
      <c r="N592" s="58" t="s">
        <v>142</v>
      </c>
      <c r="O592" s="58" t="s">
        <v>142</v>
      </c>
      <c r="P592" s="58" t="s">
        <v>142</v>
      </c>
      <c r="Q592" s="58" t="s">
        <v>142</v>
      </c>
      <c r="R592" s="58" t="s">
        <v>142</v>
      </c>
      <c r="S592" s="128"/>
      <c r="T592" s="126"/>
      <c r="U592" s="126"/>
      <c r="V592" s="127" t="s">
        <v>142</v>
      </c>
      <c r="W592" s="127" t="s">
        <v>142</v>
      </c>
      <c r="X592" s="127" t="s">
        <v>142</v>
      </c>
      <c r="Y592" s="127" t="s">
        <v>142</v>
      </c>
      <c r="Z592" s="127" t="s">
        <v>142</v>
      </c>
      <c r="AA592" s="77"/>
    </row>
    <row r="593" spans="1:27" ht="14.4" x14ac:dyDescent="0.3">
      <c r="A593" s="109">
        <v>44435</v>
      </c>
      <c r="B593" s="110" t="s">
        <v>159</v>
      </c>
      <c r="C593" s="110">
        <v>0.44791666666666669</v>
      </c>
      <c r="D593" s="58">
        <v>76</v>
      </c>
      <c r="E593" s="74">
        <v>89.8</v>
      </c>
      <c r="F593" s="58">
        <v>7.49</v>
      </c>
      <c r="G593" s="74">
        <v>165</v>
      </c>
      <c r="H593" s="58">
        <v>5.94</v>
      </c>
      <c r="I593" s="13"/>
      <c r="J593" s="111">
        <v>41.605535000000003</v>
      </c>
      <c r="K593" s="111">
        <v>-70.522666000000001</v>
      </c>
      <c r="L593" s="73">
        <v>1.4390000000000001</v>
      </c>
      <c r="M593" s="37">
        <v>0.85040000000000004</v>
      </c>
      <c r="N593" s="36">
        <v>1.215109</v>
      </c>
      <c r="O593" s="36">
        <v>3.0546E-2</v>
      </c>
      <c r="P593" s="37">
        <v>0.97853500000000004</v>
      </c>
      <c r="Q593" s="34">
        <v>1.9261539999999999</v>
      </c>
      <c r="R593" s="27">
        <v>0</v>
      </c>
      <c r="S593" s="128"/>
      <c r="T593" s="126"/>
      <c r="U593" s="126"/>
      <c r="V593" s="127" t="s">
        <v>142</v>
      </c>
      <c r="W593" s="127" t="s">
        <v>142</v>
      </c>
      <c r="X593" s="127" t="s">
        <v>142</v>
      </c>
      <c r="Y593" s="127" t="s">
        <v>142</v>
      </c>
      <c r="Z593" s="127" t="s">
        <v>142</v>
      </c>
      <c r="AA593" s="77"/>
    </row>
    <row r="594" spans="1:27" ht="14.4" x14ac:dyDescent="0.3">
      <c r="A594" s="109">
        <v>44435</v>
      </c>
      <c r="B594" s="110" t="s">
        <v>160</v>
      </c>
      <c r="C594" s="110">
        <v>0.4513888888888889</v>
      </c>
      <c r="D594" s="58">
        <v>74</v>
      </c>
      <c r="E594" s="74">
        <v>73.599999999999994</v>
      </c>
      <c r="F594" s="58">
        <v>6.25</v>
      </c>
      <c r="G594" s="74">
        <v>172.8</v>
      </c>
      <c r="H594" s="58">
        <v>5.95</v>
      </c>
      <c r="I594" s="13"/>
      <c r="J594" s="111">
        <v>41.604920999999997</v>
      </c>
      <c r="K594" s="111">
        <v>-70.523065000000003</v>
      </c>
      <c r="L594" s="34">
        <v>1.9179999999999999</v>
      </c>
      <c r="M594" s="37">
        <v>1.3779999999999999</v>
      </c>
      <c r="N594" s="36">
        <v>1.3482369999999999</v>
      </c>
      <c r="O594" s="36">
        <v>4.7808999999999997E-2</v>
      </c>
      <c r="P594" s="37">
        <v>0.65172600000000003</v>
      </c>
      <c r="Q594" s="34">
        <v>1.6496059999999999</v>
      </c>
      <c r="R594" s="27">
        <v>0</v>
      </c>
      <c r="S594" s="128"/>
      <c r="T594" s="126"/>
      <c r="U594" s="126"/>
      <c r="V594" s="127" t="s">
        <v>142</v>
      </c>
      <c r="W594" s="127" t="s">
        <v>142</v>
      </c>
      <c r="X594" s="127" t="s">
        <v>142</v>
      </c>
      <c r="Y594" s="127" t="s">
        <v>142</v>
      </c>
      <c r="Z594" s="127" t="s">
        <v>142</v>
      </c>
      <c r="AA594" s="77"/>
    </row>
    <row r="595" spans="1:27" ht="14.4" x14ac:dyDescent="0.3">
      <c r="A595" s="109">
        <v>44435</v>
      </c>
      <c r="B595" s="110" t="s">
        <v>161</v>
      </c>
      <c r="C595" s="110">
        <v>0.49652777777777779</v>
      </c>
      <c r="D595" s="58">
        <v>63.1</v>
      </c>
      <c r="E595" s="74">
        <v>82.1</v>
      </c>
      <c r="F595" s="58">
        <v>7.89</v>
      </c>
      <c r="G595" s="74">
        <v>134.80000000000001</v>
      </c>
      <c r="H595" s="58">
        <v>5.25</v>
      </c>
      <c r="I595" s="13"/>
      <c r="J595" s="111">
        <v>41.600113999999998</v>
      </c>
      <c r="K595" s="111">
        <v>-70.525084000000007</v>
      </c>
      <c r="L595" s="34">
        <v>1.3109999999999999</v>
      </c>
      <c r="M595" s="37">
        <v>2.222</v>
      </c>
      <c r="N595" s="36">
        <v>2.1546820000000002</v>
      </c>
      <c r="O595" s="36">
        <v>1.5115E-2</v>
      </c>
      <c r="P595" s="37">
        <v>0.37205199999999999</v>
      </c>
      <c r="Q595" s="34">
        <v>0.69575299999999995</v>
      </c>
      <c r="R595" s="58">
        <f t="shared" ref="R595:R597" si="60">M595-(N595+O595)</f>
        <v>5.2202999999999555E-2</v>
      </c>
      <c r="S595" s="128"/>
      <c r="T595" s="126"/>
      <c r="U595" s="126"/>
      <c r="V595" s="127" t="s">
        <v>142</v>
      </c>
      <c r="W595" s="127" t="s">
        <v>142</v>
      </c>
      <c r="X595" s="127" t="s">
        <v>142</v>
      </c>
      <c r="Y595" s="127" t="s">
        <v>142</v>
      </c>
      <c r="Z595" s="127" t="s">
        <v>142</v>
      </c>
      <c r="AA595" s="77"/>
    </row>
    <row r="596" spans="1:27" ht="14.4" x14ac:dyDescent="0.3">
      <c r="A596" s="109">
        <v>44435</v>
      </c>
      <c r="B596" s="110" t="s">
        <v>162</v>
      </c>
      <c r="C596" s="110">
        <v>0.50763888888888886</v>
      </c>
      <c r="D596" s="58">
        <v>64.599999999999994</v>
      </c>
      <c r="E596" s="74">
        <v>80.3</v>
      </c>
      <c r="F596" s="58">
        <v>7.58</v>
      </c>
      <c r="G596" s="74">
        <v>136.9</v>
      </c>
      <c r="H596" s="58">
        <v>5.24</v>
      </c>
      <c r="I596" s="13"/>
      <c r="J596" s="111">
        <v>41.597726999999999</v>
      </c>
      <c r="K596" s="111">
        <v>-70.525019</v>
      </c>
      <c r="L596" s="34">
        <v>1.1259999999999999</v>
      </c>
      <c r="M596" s="37">
        <v>2.0670000000000002</v>
      </c>
      <c r="N596" s="36">
        <v>1.9847760000000001</v>
      </c>
      <c r="O596" s="36">
        <v>1.5398E-2</v>
      </c>
      <c r="P596" s="37">
        <v>0.59830499999999998</v>
      </c>
      <c r="Q596" s="34">
        <v>0.4874</v>
      </c>
      <c r="R596" s="58">
        <f t="shared" si="60"/>
        <v>6.6826000000000274E-2</v>
      </c>
      <c r="S596" s="128"/>
      <c r="T596" s="126"/>
      <c r="U596" s="126"/>
      <c r="V596" s="127" t="s">
        <v>142</v>
      </c>
      <c r="W596" s="127" t="s">
        <v>142</v>
      </c>
      <c r="X596" s="127" t="s">
        <v>142</v>
      </c>
      <c r="Y596" s="127" t="s">
        <v>142</v>
      </c>
      <c r="Z596" s="127" t="s">
        <v>142</v>
      </c>
      <c r="AA596" s="77"/>
    </row>
    <row r="597" spans="1:27" ht="14.4" x14ac:dyDescent="0.3">
      <c r="A597" s="109">
        <v>44435</v>
      </c>
      <c r="B597" s="110" t="s">
        <v>163</v>
      </c>
      <c r="C597" s="110">
        <v>0.51597222222222228</v>
      </c>
      <c r="D597" s="58">
        <v>64.599999999999994</v>
      </c>
      <c r="E597" s="58" t="s">
        <v>142</v>
      </c>
      <c r="F597" s="58" t="s">
        <v>142</v>
      </c>
      <c r="G597" s="74">
        <v>117.7</v>
      </c>
      <c r="H597" s="58">
        <v>6.24</v>
      </c>
      <c r="I597" s="13"/>
      <c r="J597" s="111">
        <v>41.596144000000002</v>
      </c>
      <c r="K597" s="111">
        <v>-70.525194999999997</v>
      </c>
      <c r="L597" s="34">
        <v>1.3180000000000001</v>
      </c>
      <c r="M597" s="37">
        <v>1.9530000000000001</v>
      </c>
      <c r="N597" s="36">
        <v>1.9204140000000001</v>
      </c>
      <c r="O597" s="36">
        <v>2.4653999999999999E-2</v>
      </c>
      <c r="P597" s="37">
        <v>0.66743799999999998</v>
      </c>
      <c r="Q597" s="34">
        <v>1.625397</v>
      </c>
      <c r="R597" s="58">
        <f t="shared" si="60"/>
        <v>7.9320000000000501E-3</v>
      </c>
      <c r="S597" s="128"/>
      <c r="T597" s="126"/>
      <c r="U597" s="126"/>
      <c r="V597" s="127" t="s">
        <v>142</v>
      </c>
      <c r="W597" s="127" t="s">
        <v>142</v>
      </c>
      <c r="X597" s="127" t="s">
        <v>142</v>
      </c>
      <c r="Y597" s="127" t="s">
        <v>142</v>
      </c>
      <c r="Z597" s="127" t="s">
        <v>142</v>
      </c>
      <c r="AA597" s="77"/>
    </row>
    <row r="598" spans="1:27" ht="13.2" x14ac:dyDescent="0.25">
      <c r="A598" s="109">
        <v>44435</v>
      </c>
      <c r="B598" s="77" t="s">
        <v>164</v>
      </c>
      <c r="C598" s="77"/>
      <c r="D598" s="58" t="s">
        <v>142</v>
      </c>
      <c r="E598" s="58" t="s">
        <v>142</v>
      </c>
      <c r="F598" s="58" t="s">
        <v>142</v>
      </c>
      <c r="G598" s="58" t="s">
        <v>142</v>
      </c>
      <c r="H598" s="58" t="s">
        <v>142</v>
      </c>
      <c r="I598" s="13"/>
      <c r="J598" s="111">
        <v>41.591911000000003</v>
      </c>
      <c r="K598" s="111">
        <v>-70.524642</v>
      </c>
      <c r="L598" s="58" t="s">
        <v>142</v>
      </c>
      <c r="M598" s="58" t="s">
        <v>142</v>
      </c>
      <c r="N598" s="58" t="s">
        <v>142</v>
      </c>
      <c r="O598" s="58" t="s">
        <v>142</v>
      </c>
      <c r="P598" s="58" t="s">
        <v>142</v>
      </c>
      <c r="Q598" s="58" t="s">
        <v>142</v>
      </c>
      <c r="R598" s="58" t="s">
        <v>142</v>
      </c>
      <c r="S598" s="128"/>
      <c r="T598" s="126"/>
      <c r="U598" s="126"/>
      <c r="V598" s="127" t="s">
        <v>142</v>
      </c>
      <c r="W598" s="127" t="s">
        <v>142</v>
      </c>
      <c r="X598" s="127" t="s">
        <v>142</v>
      </c>
      <c r="Y598" s="127" t="s">
        <v>142</v>
      </c>
      <c r="Z598" s="127" t="s">
        <v>142</v>
      </c>
      <c r="AA598" s="77"/>
    </row>
    <row r="599" spans="1:27" ht="14.4" x14ac:dyDescent="0.3">
      <c r="A599" s="109">
        <v>44435</v>
      </c>
      <c r="B599" s="110" t="s">
        <v>165</v>
      </c>
      <c r="C599" s="110">
        <v>0.52569444444444446</v>
      </c>
      <c r="D599" s="58">
        <v>59.8</v>
      </c>
      <c r="E599" s="74">
        <v>75.7</v>
      </c>
      <c r="F599" s="58">
        <v>7.56</v>
      </c>
      <c r="G599" s="74">
        <v>118.6</v>
      </c>
      <c r="H599" s="58">
        <v>6</v>
      </c>
      <c r="I599" s="13"/>
      <c r="J599" s="111">
        <v>41.589210000000001</v>
      </c>
      <c r="K599" s="111">
        <v>-70.525225000000006</v>
      </c>
      <c r="L599" s="34">
        <v>1.7370000000000001</v>
      </c>
      <c r="M599" s="37">
        <v>0.8004</v>
      </c>
      <c r="N599" s="36">
        <v>0.78508900000000004</v>
      </c>
      <c r="O599" s="36">
        <v>1.5907000000000001E-2</v>
      </c>
      <c r="P599" s="37">
        <v>6.2451980000000002</v>
      </c>
      <c r="Q599" s="34">
        <v>4.172841</v>
      </c>
      <c r="R599" s="27">
        <v>0</v>
      </c>
      <c r="S599" s="128"/>
      <c r="T599" s="126"/>
      <c r="U599" s="126"/>
      <c r="V599" s="127" t="s">
        <v>142</v>
      </c>
      <c r="W599" s="127" t="s">
        <v>142</v>
      </c>
      <c r="X599" s="127" t="s">
        <v>142</v>
      </c>
      <c r="Y599" s="127" t="s">
        <v>142</v>
      </c>
      <c r="Z599" s="127" t="s">
        <v>142</v>
      </c>
      <c r="AA599" s="77"/>
    </row>
    <row r="600" spans="1:27" ht="14.4" x14ac:dyDescent="0.3">
      <c r="A600" s="109">
        <v>44455</v>
      </c>
      <c r="B600" s="110" t="s">
        <v>171</v>
      </c>
      <c r="C600" s="110">
        <v>0.4861111111111111</v>
      </c>
      <c r="D600" s="58">
        <v>66.2</v>
      </c>
      <c r="E600" s="74">
        <v>83.1</v>
      </c>
      <c r="F600" s="58">
        <v>7.71</v>
      </c>
      <c r="G600" s="74">
        <v>125.8</v>
      </c>
      <c r="H600" s="58">
        <v>5.49</v>
      </c>
      <c r="I600" s="13"/>
      <c r="J600" s="111">
        <v>41.606870000000001</v>
      </c>
      <c r="K600" s="111">
        <v>-70.523228000000003</v>
      </c>
      <c r="L600" s="34">
        <v>3.968</v>
      </c>
      <c r="M600" s="37">
        <v>1.452</v>
      </c>
      <c r="N600" s="36">
        <v>1.2433749999999999</v>
      </c>
      <c r="O600" s="36">
        <v>5.6269E-2</v>
      </c>
      <c r="P600" s="37">
        <v>3.3321930000000002</v>
      </c>
      <c r="Q600" s="34">
        <v>0.87424100000000005</v>
      </c>
      <c r="R600" s="58">
        <f>M600-(N600+O600)</f>
        <v>0.15235600000000016</v>
      </c>
      <c r="S600" s="128"/>
      <c r="T600" s="126"/>
      <c r="U600" s="126"/>
      <c r="V600" s="127" t="s">
        <v>142</v>
      </c>
      <c r="W600" s="127" t="s">
        <v>142</v>
      </c>
      <c r="X600" s="127" t="s">
        <v>142</v>
      </c>
      <c r="Y600" s="127" t="s">
        <v>142</v>
      </c>
      <c r="Z600" s="127" t="s">
        <v>142</v>
      </c>
      <c r="AA600" s="77"/>
    </row>
    <row r="601" spans="1:27" ht="13.2" x14ac:dyDescent="0.25">
      <c r="A601" s="109">
        <v>44455</v>
      </c>
      <c r="B601" s="77" t="s">
        <v>166</v>
      </c>
      <c r="C601" s="77" t="s">
        <v>142</v>
      </c>
      <c r="D601" s="58" t="s">
        <v>142</v>
      </c>
      <c r="E601" s="58" t="s">
        <v>142</v>
      </c>
      <c r="F601" s="58" t="s">
        <v>142</v>
      </c>
      <c r="G601" s="58" t="s">
        <v>142</v>
      </c>
      <c r="H601" s="58" t="s">
        <v>142</v>
      </c>
      <c r="I601" s="13" t="s">
        <v>172</v>
      </c>
      <c r="J601" s="111">
        <v>41.607044000000002</v>
      </c>
      <c r="K601" s="111">
        <v>-70.523539999999997</v>
      </c>
      <c r="L601" s="58" t="s">
        <v>142</v>
      </c>
      <c r="M601" s="58" t="s">
        <v>142</v>
      </c>
      <c r="N601" s="58" t="s">
        <v>142</v>
      </c>
      <c r="O601" s="58" t="s">
        <v>142</v>
      </c>
      <c r="P601" s="58" t="s">
        <v>142</v>
      </c>
      <c r="Q601" s="58" t="s">
        <v>142</v>
      </c>
      <c r="R601" s="58" t="s">
        <v>142</v>
      </c>
      <c r="S601" s="128"/>
      <c r="T601" s="126"/>
      <c r="U601" s="126"/>
      <c r="V601" s="127" t="s">
        <v>142</v>
      </c>
      <c r="W601" s="127" t="s">
        <v>142</v>
      </c>
      <c r="X601" s="127" t="s">
        <v>142</v>
      </c>
      <c r="Y601" s="127" t="s">
        <v>142</v>
      </c>
      <c r="Z601" s="127" t="s">
        <v>142</v>
      </c>
      <c r="AA601" s="77"/>
    </row>
    <row r="602" spans="1:27" ht="13.2" x14ac:dyDescent="0.25">
      <c r="A602" s="109">
        <v>44455</v>
      </c>
      <c r="B602" s="77" t="s">
        <v>158</v>
      </c>
      <c r="C602" s="77" t="s">
        <v>142</v>
      </c>
      <c r="D602" s="58" t="s">
        <v>142</v>
      </c>
      <c r="E602" s="58" t="s">
        <v>142</v>
      </c>
      <c r="F602" s="58" t="s">
        <v>142</v>
      </c>
      <c r="G602" s="58" t="s">
        <v>142</v>
      </c>
      <c r="H602" s="58" t="s">
        <v>142</v>
      </c>
      <c r="I602" s="13" t="s">
        <v>172</v>
      </c>
      <c r="J602" s="111">
        <v>41.605505999999998</v>
      </c>
      <c r="K602" s="111">
        <v>-70.522893999999994</v>
      </c>
      <c r="L602" s="58" t="s">
        <v>142</v>
      </c>
      <c r="M602" s="58" t="s">
        <v>142</v>
      </c>
      <c r="N602" s="58" t="s">
        <v>142</v>
      </c>
      <c r="O602" s="58" t="s">
        <v>142</v>
      </c>
      <c r="P602" s="58" t="s">
        <v>142</v>
      </c>
      <c r="Q602" s="58" t="s">
        <v>142</v>
      </c>
      <c r="R602" s="58" t="s">
        <v>142</v>
      </c>
      <c r="S602" s="128"/>
      <c r="T602" s="126"/>
      <c r="U602" s="126"/>
      <c r="V602" s="127" t="s">
        <v>142</v>
      </c>
      <c r="W602" s="127" t="s">
        <v>142</v>
      </c>
      <c r="X602" s="127" t="s">
        <v>142</v>
      </c>
      <c r="Y602" s="127" t="s">
        <v>142</v>
      </c>
      <c r="Z602" s="127" t="s">
        <v>142</v>
      </c>
      <c r="AA602" s="77"/>
    </row>
    <row r="603" spans="1:27" ht="14.4" x14ac:dyDescent="0.3">
      <c r="A603" s="109">
        <v>44455</v>
      </c>
      <c r="B603" s="110" t="s">
        <v>159</v>
      </c>
      <c r="C603" s="110">
        <v>0.50416666666666665</v>
      </c>
      <c r="D603" s="58">
        <v>68.2</v>
      </c>
      <c r="E603" s="74">
        <v>83.8</v>
      </c>
      <c r="F603" s="58">
        <v>7.6</v>
      </c>
      <c r="G603" s="74">
        <v>94.5</v>
      </c>
      <c r="H603" s="58">
        <v>5.41</v>
      </c>
      <c r="I603" s="13"/>
      <c r="J603" s="111">
        <v>41.605535000000003</v>
      </c>
      <c r="K603" s="111">
        <v>-70.522666000000001</v>
      </c>
      <c r="L603" s="34">
        <v>6.01</v>
      </c>
      <c r="M603" s="37">
        <v>0.73219999999999996</v>
      </c>
      <c r="N603" s="36">
        <v>0.64305999999999996</v>
      </c>
      <c r="O603" s="36">
        <v>1.5237000000000001E-2</v>
      </c>
      <c r="P603" s="37">
        <v>4.9191050000000001</v>
      </c>
      <c r="Q603" s="34">
        <v>0.58934200000000003</v>
      </c>
      <c r="R603" s="58">
        <f t="shared" ref="R603:R614" si="61">M603-(N603+O603)</f>
        <v>7.3903000000000052E-2</v>
      </c>
      <c r="S603" s="128"/>
      <c r="T603" s="126"/>
      <c r="U603" s="126"/>
      <c r="V603" s="127" t="s">
        <v>142</v>
      </c>
      <c r="W603" s="127" t="s">
        <v>142</v>
      </c>
      <c r="X603" s="127" t="s">
        <v>142</v>
      </c>
      <c r="Y603" s="127" t="s">
        <v>142</v>
      </c>
      <c r="Z603" s="127" t="s">
        <v>142</v>
      </c>
      <c r="AA603" s="77"/>
    </row>
    <row r="604" spans="1:27" ht="14.4" x14ac:dyDescent="0.3">
      <c r="A604" s="109">
        <v>44455</v>
      </c>
      <c r="B604" s="110" t="s">
        <v>160</v>
      </c>
      <c r="C604" s="110">
        <v>0.51249999999999996</v>
      </c>
      <c r="D604" s="58">
        <v>68.099999999999994</v>
      </c>
      <c r="E604" s="74">
        <v>82</v>
      </c>
      <c r="F604" s="58">
        <v>7.45</v>
      </c>
      <c r="G604" s="74">
        <v>100.2</v>
      </c>
      <c r="H604" s="58">
        <v>5.62</v>
      </c>
      <c r="I604" s="13"/>
      <c r="J604" s="111">
        <v>41.604920999999997</v>
      </c>
      <c r="K604" s="111">
        <v>-70.523065000000003</v>
      </c>
      <c r="L604" s="34">
        <v>6.343</v>
      </c>
      <c r="M604" s="37">
        <v>0.87160000000000004</v>
      </c>
      <c r="N604" s="36">
        <v>0.59318800000000005</v>
      </c>
      <c r="O604" s="36">
        <v>2.3663E-2</v>
      </c>
      <c r="P604" s="37">
        <v>4.7902659999999999</v>
      </c>
      <c r="Q604" s="34">
        <v>0.54957</v>
      </c>
      <c r="R604" s="58">
        <f t="shared" si="61"/>
        <v>0.254749</v>
      </c>
      <c r="S604" s="128"/>
      <c r="T604" s="126"/>
      <c r="U604" s="126"/>
      <c r="V604" s="127" t="s">
        <v>142</v>
      </c>
      <c r="W604" s="127" t="s">
        <v>142</v>
      </c>
      <c r="X604" s="127" t="s">
        <v>142</v>
      </c>
      <c r="Y604" s="127" t="s">
        <v>142</v>
      </c>
      <c r="Z604" s="127" t="s">
        <v>142</v>
      </c>
      <c r="AA604" s="77"/>
    </row>
    <row r="605" spans="1:27" ht="14.4" x14ac:dyDescent="0.3">
      <c r="A605" s="109">
        <v>44455</v>
      </c>
      <c r="B605" s="110" t="s">
        <v>161</v>
      </c>
      <c r="C605" s="110">
        <v>0.52500000000000002</v>
      </c>
      <c r="D605" s="58">
        <v>62.8</v>
      </c>
      <c r="E605" s="74">
        <v>78</v>
      </c>
      <c r="F605" s="58">
        <v>7.52</v>
      </c>
      <c r="G605" s="74">
        <v>108.1</v>
      </c>
      <c r="H605" s="58">
        <v>5.3</v>
      </c>
      <c r="I605" s="13"/>
      <c r="J605" s="111">
        <v>41.600113999999998</v>
      </c>
      <c r="K605" s="111">
        <v>-70.525084000000007</v>
      </c>
      <c r="L605" s="34">
        <v>5.891</v>
      </c>
      <c r="M605" s="37">
        <v>1.429</v>
      </c>
      <c r="N605" s="36">
        <v>1.3382369999999999</v>
      </c>
      <c r="O605" s="36">
        <v>1.1705E-2</v>
      </c>
      <c r="P605" s="37">
        <v>2.0626630000000001</v>
      </c>
      <c r="Q605" s="34">
        <v>0.32240200000000002</v>
      </c>
      <c r="R605" s="58">
        <f t="shared" si="61"/>
        <v>7.9058000000000073E-2</v>
      </c>
      <c r="S605" s="128"/>
      <c r="T605" s="126"/>
      <c r="U605" s="126"/>
      <c r="V605" s="127" t="s">
        <v>142</v>
      </c>
      <c r="W605" s="127" t="s">
        <v>142</v>
      </c>
      <c r="X605" s="127" t="s">
        <v>142</v>
      </c>
      <c r="Y605" s="127" t="s">
        <v>142</v>
      </c>
      <c r="Z605" s="127" t="s">
        <v>142</v>
      </c>
      <c r="AA605" s="77"/>
    </row>
    <row r="606" spans="1:27" ht="14.4" x14ac:dyDescent="0.3">
      <c r="A606" s="109">
        <v>44455</v>
      </c>
      <c r="B606" s="110" t="s">
        <v>162</v>
      </c>
      <c r="C606" s="110">
        <v>0.54027777777777775</v>
      </c>
      <c r="D606" s="58">
        <v>64</v>
      </c>
      <c r="E606" s="74">
        <v>80</v>
      </c>
      <c r="F606" s="58">
        <v>7.6</v>
      </c>
      <c r="G606" s="74">
        <v>112.4</v>
      </c>
      <c r="H606" s="58">
        <v>5.3</v>
      </c>
      <c r="I606" s="13"/>
      <c r="J606" s="111">
        <v>41.597726999999999</v>
      </c>
      <c r="K606" s="111">
        <v>-70.525019</v>
      </c>
      <c r="L606" s="34">
        <v>4.5039999999999996</v>
      </c>
      <c r="M606" s="37">
        <v>1.385</v>
      </c>
      <c r="N606" s="36">
        <v>1.340973</v>
      </c>
      <c r="O606" s="36">
        <v>6.228E-3</v>
      </c>
      <c r="P606" s="37">
        <v>2.9048259999999999</v>
      </c>
      <c r="Q606" s="34">
        <v>0.39865099999999998</v>
      </c>
      <c r="R606" s="58">
        <f t="shared" si="61"/>
        <v>3.7799000000000138E-2</v>
      </c>
      <c r="S606" s="128"/>
      <c r="T606" s="126"/>
      <c r="U606" s="126"/>
      <c r="V606" s="127" t="s">
        <v>142</v>
      </c>
      <c r="W606" s="127" t="s">
        <v>142</v>
      </c>
      <c r="X606" s="127" t="s">
        <v>142</v>
      </c>
      <c r="Y606" s="127" t="s">
        <v>142</v>
      </c>
      <c r="Z606" s="127" t="s">
        <v>142</v>
      </c>
      <c r="AA606" s="77"/>
    </row>
    <row r="607" spans="1:27" ht="14.4" x14ac:dyDescent="0.3">
      <c r="A607" s="109">
        <v>44455</v>
      </c>
      <c r="B607" s="110" t="s">
        <v>163</v>
      </c>
      <c r="C607" s="110">
        <v>5.2083333333333336E-2</v>
      </c>
      <c r="D607" s="58">
        <v>64.2</v>
      </c>
      <c r="E607" s="74">
        <v>85.9</v>
      </c>
      <c r="F607" s="58">
        <v>8.14</v>
      </c>
      <c r="G607" s="74">
        <v>106.2</v>
      </c>
      <c r="H607" s="58">
        <v>5.48</v>
      </c>
      <c r="I607" s="13"/>
      <c r="J607" s="111">
        <v>41.596144000000002</v>
      </c>
      <c r="K607" s="111">
        <v>-70.525194999999997</v>
      </c>
      <c r="L607" s="34">
        <v>5.3879999999999999</v>
      </c>
      <c r="M607" s="37">
        <v>1.1930000000000001</v>
      </c>
      <c r="N607" s="36">
        <v>1.092077</v>
      </c>
      <c r="O607" s="36">
        <v>1.7108999999999999E-2</v>
      </c>
      <c r="P607" s="37">
        <v>2.8011270000000001</v>
      </c>
      <c r="Q607" s="34">
        <v>0.46526200000000001</v>
      </c>
      <c r="R607" s="58">
        <f t="shared" si="61"/>
        <v>8.3814000000000055E-2</v>
      </c>
      <c r="S607" s="128"/>
      <c r="T607" s="126"/>
      <c r="U607" s="126"/>
      <c r="V607" s="127" t="s">
        <v>142</v>
      </c>
      <c r="W607" s="127" t="s">
        <v>142</v>
      </c>
      <c r="X607" s="127" t="s">
        <v>142</v>
      </c>
      <c r="Y607" s="127" t="s">
        <v>142</v>
      </c>
      <c r="Z607" s="127" t="s">
        <v>142</v>
      </c>
      <c r="AA607" s="77"/>
    </row>
    <row r="608" spans="1:27" ht="14.4" x14ac:dyDescent="0.3">
      <c r="A608" s="109">
        <v>44455</v>
      </c>
      <c r="B608" s="110" t="s">
        <v>173</v>
      </c>
      <c r="C608" s="110">
        <v>5.9027777777777776E-2</v>
      </c>
      <c r="D608" s="58">
        <v>62.9</v>
      </c>
      <c r="E608" s="74">
        <v>66.900000000000006</v>
      </c>
      <c r="F608" s="58">
        <v>6.44</v>
      </c>
      <c r="G608" s="74">
        <v>110</v>
      </c>
      <c r="H608" s="58">
        <v>5.51</v>
      </c>
      <c r="I608" s="13"/>
      <c r="J608" s="111">
        <v>41.592140000000001</v>
      </c>
      <c r="K608" s="111">
        <v>-70.524630000000002</v>
      </c>
      <c r="L608" s="34">
        <v>4.2450000000000001</v>
      </c>
      <c r="M608" s="37">
        <v>0.93700000000000006</v>
      </c>
      <c r="N608" s="36">
        <v>0.86541000000000001</v>
      </c>
      <c r="O608" s="36">
        <v>3.7907000000000003E-2</v>
      </c>
      <c r="P608" s="37">
        <v>2.694286</v>
      </c>
      <c r="Q608" s="34">
        <v>0.86374799999999996</v>
      </c>
      <c r="R608" s="58">
        <f t="shared" si="61"/>
        <v>3.3683000000000018E-2</v>
      </c>
      <c r="S608" s="128"/>
      <c r="T608" s="126"/>
      <c r="U608" s="126"/>
      <c r="V608" s="127" t="s">
        <v>142</v>
      </c>
      <c r="W608" s="127" t="s">
        <v>142</v>
      </c>
      <c r="X608" s="127" t="s">
        <v>142</v>
      </c>
      <c r="Y608" s="127" t="s">
        <v>142</v>
      </c>
      <c r="Z608" s="127" t="s">
        <v>142</v>
      </c>
      <c r="AA608" s="77"/>
    </row>
    <row r="609" spans="1:27" ht="14.4" x14ac:dyDescent="0.3">
      <c r="A609" s="109">
        <v>44455</v>
      </c>
      <c r="B609" s="110" t="s">
        <v>165</v>
      </c>
      <c r="C609" s="110">
        <v>6.6666666666666666E-2</v>
      </c>
      <c r="D609" s="58">
        <v>60.4</v>
      </c>
      <c r="E609" s="74">
        <v>72.3</v>
      </c>
      <c r="F609" s="58">
        <v>7.16</v>
      </c>
      <c r="G609" s="74">
        <v>104</v>
      </c>
      <c r="H609" s="58">
        <v>5.83</v>
      </c>
      <c r="I609" s="13"/>
      <c r="J609" s="111">
        <v>41.589210000000001</v>
      </c>
      <c r="K609" s="111">
        <v>-70.525225000000006</v>
      </c>
      <c r="L609" s="34">
        <v>3.431</v>
      </c>
      <c r="M609" s="37">
        <v>0.73540000000000005</v>
      </c>
      <c r="N609" s="36">
        <v>0.63386399999999998</v>
      </c>
      <c r="O609" s="36">
        <v>2.6653E-2</v>
      </c>
      <c r="P609" s="37">
        <v>5.409319</v>
      </c>
      <c r="Q609" s="34">
        <v>1.5782719999999999</v>
      </c>
      <c r="R609" s="58">
        <f t="shared" si="61"/>
        <v>7.4883000000000033E-2</v>
      </c>
      <c r="S609" s="128"/>
      <c r="T609" s="126"/>
      <c r="U609" s="126"/>
      <c r="V609" s="127" t="s">
        <v>142</v>
      </c>
      <c r="W609" s="127" t="s">
        <v>142</v>
      </c>
      <c r="X609" s="127" t="s">
        <v>142</v>
      </c>
      <c r="Y609" s="127" t="s">
        <v>142</v>
      </c>
      <c r="Z609" s="127" t="s">
        <v>142</v>
      </c>
      <c r="AA609" s="77"/>
    </row>
    <row r="610" spans="1:27" ht="14.4" x14ac:dyDescent="0.3">
      <c r="A610" s="109">
        <v>44469</v>
      </c>
      <c r="B610" s="110" t="s">
        <v>171</v>
      </c>
      <c r="C610" s="110">
        <v>0.5180555555555556</v>
      </c>
      <c r="D610" s="58">
        <v>62.9</v>
      </c>
      <c r="E610" s="74">
        <v>82.9</v>
      </c>
      <c r="F610" s="58">
        <v>7.98</v>
      </c>
      <c r="G610" s="74">
        <v>167.8</v>
      </c>
      <c r="H610" s="58">
        <v>5.52</v>
      </c>
      <c r="I610" s="13"/>
      <c r="J610" s="111">
        <v>41.606870000000001</v>
      </c>
      <c r="K610" s="111">
        <v>-70.523228000000003</v>
      </c>
      <c r="L610" s="34">
        <v>2.5390000000000001</v>
      </c>
      <c r="M610" s="37">
        <v>2.2429999999999999</v>
      </c>
      <c r="N610" s="36">
        <v>1.9757830000000001</v>
      </c>
      <c r="O610" s="36">
        <v>2.34088E-2</v>
      </c>
      <c r="P610" s="37">
        <v>0.83011999999999997</v>
      </c>
      <c r="Q610" s="34">
        <v>2.2734399999999999</v>
      </c>
      <c r="R610" s="58">
        <f t="shared" si="61"/>
        <v>0.24380819999999992</v>
      </c>
      <c r="S610" s="128"/>
      <c r="T610" s="126"/>
      <c r="U610" s="126"/>
      <c r="V610" s="127" t="s">
        <v>142</v>
      </c>
      <c r="W610" s="127" t="s">
        <v>142</v>
      </c>
      <c r="X610" s="127" t="s">
        <v>142</v>
      </c>
      <c r="Y610" s="127" t="s">
        <v>142</v>
      </c>
      <c r="Z610" s="127" t="s">
        <v>142</v>
      </c>
      <c r="AA610" s="77"/>
    </row>
    <row r="611" spans="1:27" ht="14.4" x14ac:dyDescent="0.3">
      <c r="A611" s="109">
        <v>44469</v>
      </c>
      <c r="B611" s="110" t="s">
        <v>159</v>
      </c>
      <c r="C611" s="110">
        <v>0.52430555555555558</v>
      </c>
      <c r="D611" s="58">
        <v>61.5</v>
      </c>
      <c r="E611" s="74">
        <v>95.3</v>
      </c>
      <c r="F611" s="58">
        <v>9.32</v>
      </c>
      <c r="G611" s="74">
        <v>153.30000000000001</v>
      </c>
      <c r="H611" s="58">
        <v>5.52</v>
      </c>
      <c r="I611" s="13"/>
      <c r="J611" s="111">
        <v>41.605535000000003</v>
      </c>
      <c r="K611" s="111">
        <v>-70.522666000000001</v>
      </c>
      <c r="L611" s="34">
        <v>3.1850000000000001</v>
      </c>
      <c r="M611" s="37">
        <v>1.569</v>
      </c>
      <c r="N611" s="36">
        <v>1.4783850000000001</v>
      </c>
      <c r="O611" s="36">
        <v>1.4046700000000001E-2</v>
      </c>
      <c r="P611" s="37">
        <v>1.8667100000000001</v>
      </c>
      <c r="Q611" s="34">
        <v>2.6756169999999999</v>
      </c>
      <c r="R611" s="58">
        <f t="shared" si="61"/>
        <v>7.6568299999999923E-2</v>
      </c>
      <c r="S611" s="128"/>
      <c r="T611" s="126"/>
      <c r="U611" s="126"/>
      <c r="V611" s="127" t="s">
        <v>142</v>
      </c>
      <c r="W611" s="127" t="s">
        <v>142</v>
      </c>
      <c r="X611" s="127" t="s">
        <v>142</v>
      </c>
      <c r="Y611" s="127" t="s">
        <v>142</v>
      </c>
      <c r="Z611" s="127" t="s">
        <v>142</v>
      </c>
      <c r="AA611" s="77"/>
    </row>
    <row r="612" spans="1:27" ht="14.4" x14ac:dyDescent="0.3">
      <c r="A612" s="109">
        <v>44469</v>
      </c>
      <c r="B612" s="110" t="s">
        <v>160</v>
      </c>
      <c r="C612" s="110">
        <v>0.52638888888888891</v>
      </c>
      <c r="D612" s="58">
        <v>60.2</v>
      </c>
      <c r="E612" s="74">
        <v>88.5</v>
      </c>
      <c r="F612" s="58">
        <v>8.7799999999999994</v>
      </c>
      <c r="G612" s="74">
        <v>154.9</v>
      </c>
      <c r="H612" s="58">
        <v>5.59</v>
      </c>
      <c r="I612" s="13"/>
      <c r="J612" s="111">
        <v>41.604920999999997</v>
      </c>
      <c r="K612" s="111">
        <v>-70.523065000000003</v>
      </c>
      <c r="L612" s="34">
        <v>3.1349999999999998</v>
      </c>
      <c r="M612" s="37">
        <v>1.4590000000000001</v>
      </c>
      <c r="N612" s="36">
        <v>1.417988</v>
      </c>
      <c r="O612" s="36">
        <v>2.4006400000000001E-2</v>
      </c>
      <c r="P612" s="37">
        <v>1.5782400000000001</v>
      </c>
      <c r="Q612" s="34">
        <v>2.2804090000000001</v>
      </c>
      <c r="R612" s="58">
        <f t="shared" si="61"/>
        <v>1.7005600000000065E-2</v>
      </c>
      <c r="S612" s="128"/>
      <c r="T612" s="126"/>
      <c r="U612" s="126"/>
      <c r="V612" s="127" t="s">
        <v>142</v>
      </c>
      <c r="W612" s="127" t="s">
        <v>142</v>
      </c>
      <c r="X612" s="127" t="s">
        <v>142</v>
      </c>
      <c r="Y612" s="127" t="s">
        <v>142</v>
      </c>
      <c r="Z612" s="127" t="s">
        <v>142</v>
      </c>
      <c r="AA612" s="77"/>
    </row>
    <row r="613" spans="1:27" ht="14.4" x14ac:dyDescent="0.3">
      <c r="A613" s="109">
        <v>44469</v>
      </c>
      <c r="B613" s="110" t="s">
        <v>161</v>
      </c>
      <c r="C613" s="110">
        <v>4.583333333333333E-2</v>
      </c>
      <c r="D613" s="58">
        <v>56.3</v>
      </c>
      <c r="E613" s="74">
        <v>81.900000000000006</v>
      </c>
      <c r="F613" s="58">
        <v>8.5299999999999994</v>
      </c>
      <c r="G613" s="74">
        <v>134.9</v>
      </c>
      <c r="H613" s="58">
        <v>5.32</v>
      </c>
      <c r="I613" s="13"/>
      <c r="J613" s="111">
        <v>41.600113999999998</v>
      </c>
      <c r="K613" s="111">
        <v>-70.525084000000007</v>
      </c>
      <c r="L613" s="34">
        <v>2.0350000000000001</v>
      </c>
      <c r="M613" s="37">
        <v>2.0659999999999998</v>
      </c>
      <c r="N613" s="36">
        <v>1.9952319999999999</v>
      </c>
      <c r="O613" s="36">
        <v>8.3198000000000005E-3</v>
      </c>
      <c r="P613" s="37">
        <v>0.73819000000000001</v>
      </c>
      <c r="Q613" s="34">
        <v>1.3815930000000001</v>
      </c>
      <c r="R613" s="58">
        <f t="shared" si="61"/>
        <v>6.2448199999999954E-2</v>
      </c>
      <c r="S613" s="128"/>
      <c r="T613" s="126"/>
      <c r="U613" s="126"/>
      <c r="V613" s="127" t="s">
        <v>142</v>
      </c>
      <c r="W613" s="127" t="s">
        <v>142</v>
      </c>
      <c r="X613" s="127" t="s">
        <v>142</v>
      </c>
      <c r="Y613" s="127" t="s">
        <v>142</v>
      </c>
      <c r="Z613" s="127" t="s">
        <v>142</v>
      </c>
      <c r="AA613" s="77"/>
    </row>
    <row r="614" spans="1:27" ht="14.4" x14ac:dyDescent="0.3">
      <c r="A614" s="109">
        <v>44469</v>
      </c>
      <c r="B614" s="110" t="s">
        <v>162</v>
      </c>
      <c r="C614" s="110">
        <v>5.2083333333333336E-2</v>
      </c>
      <c r="D614" s="58">
        <v>57.2</v>
      </c>
      <c r="E614" s="74">
        <v>79.599999999999994</v>
      </c>
      <c r="F614" s="58">
        <v>8.1999999999999993</v>
      </c>
      <c r="G614" s="74">
        <v>134.4</v>
      </c>
      <c r="H614" s="58">
        <v>5.23</v>
      </c>
      <c r="I614" s="13"/>
      <c r="J614" s="111">
        <v>41.597726999999999</v>
      </c>
      <c r="K614" s="111">
        <v>-70.525019</v>
      </c>
      <c r="L614" s="34">
        <v>1.661</v>
      </c>
      <c r="M614" s="37">
        <v>2.0249999999999999</v>
      </c>
      <c r="N614" s="36">
        <v>1.952097</v>
      </c>
      <c r="O614" s="36">
        <v>4.5161000000000003E-3</v>
      </c>
      <c r="P614" s="37">
        <v>0.64942999999999995</v>
      </c>
      <c r="Q614" s="34">
        <v>1.0047649999999999</v>
      </c>
      <c r="R614" s="58">
        <f t="shared" si="61"/>
        <v>6.8386899999999917E-2</v>
      </c>
      <c r="S614" s="128"/>
      <c r="T614" s="126"/>
      <c r="U614" s="126"/>
      <c r="V614" s="127" t="s">
        <v>142</v>
      </c>
      <c r="W614" s="127" t="s">
        <v>142</v>
      </c>
      <c r="X614" s="127" t="s">
        <v>142</v>
      </c>
      <c r="Y614" s="127" t="s">
        <v>142</v>
      </c>
      <c r="Z614" s="127" t="s">
        <v>142</v>
      </c>
      <c r="AA614" s="77"/>
    </row>
    <row r="615" spans="1:27" ht="13.2" x14ac:dyDescent="0.25">
      <c r="A615" s="109">
        <v>44469</v>
      </c>
      <c r="B615" s="110" t="s">
        <v>163</v>
      </c>
      <c r="C615" s="110">
        <v>5.9722222222222225E-2</v>
      </c>
      <c r="D615" s="58">
        <v>57.4</v>
      </c>
      <c r="E615" s="74">
        <v>81.5</v>
      </c>
      <c r="F615" s="58">
        <v>8.3800000000000008</v>
      </c>
      <c r="G615" s="74">
        <v>131.6</v>
      </c>
      <c r="H615" s="58">
        <v>5.44</v>
      </c>
      <c r="I615" s="13"/>
      <c r="J615" s="111">
        <v>41.596144000000002</v>
      </c>
      <c r="K615" s="111">
        <v>-70.525194999999997</v>
      </c>
      <c r="L615" s="123"/>
      <c r="M615" s="58"/>
      <c r="N615" s="113"/>
      <c r="O615" s="113"/>
      <c r="P615" s="58"/>
      <c r="Q615" s="123"/>
      <c r="R615" s="77"/>
      <c r="S615" s="128"/>
      <c r="T615" s="126"/>
      <c r="U615" s="126"/>
      <c r="V615" s="127" t="s">
        <v>142</v>
      </c>
      <c r="W615" s="127" t="s">
        <v>142</v>
      </c>
      <c r="X615" s="127" t="s">
        <v>142</v>
      </c>
      <c r="Y615" s="127" t="s">
        <v>142</v>
      </c>
      <c r="Z615" s="127" t="s">
        <v>142</v>
      </c>
      <c r="AA615" s="77"/>
    </row>
    <row r="616" spans="1:27" ht="14.4" x14ac:dyDescent="0.3">
      <c r="A616" s="109">
        <v>44469</v>
      </c>
      <c r="B616" s="110" t="s">
        <v>173</v>
      </c>
      <c r="C616" s="110">
        <v>7.013888888888889E-2</v>
      </c>
      <c r="D616" s="58">
        <v>56.8</v>
      </c>
      <c r="E616" s="74">
        <v>66.3</v>
      </c>
      <c r="F616" s="58">
        <v>6.88</v>
      </c>
      <c r="G616" s="74">
        <v>130.6</v>
      </c>
      <c r="H616" s="58">
        <v>5.77</v>
      </c>
      <c r="I616" s="13"/>
      <c r="J616" s="111">
        <v>41.592140000000001</v>
      </c>
      <c r="K616" s="111">
        <v>-70.524630000000002</v>
      </c>
      <c r="L616" s="34">
        <v>1.607</v>
      </c>
      <c r="M616" s="37">
        <v>1.4279999999999999</v>
      </c>
      <c r="N616" s="36">
        <v>1.3989259999999999</v>
      </c>
      <c r="O616" s="36">
        <v>2.26138E-2</v>
      </c>
      <c r="P616" s="37">
        <v>0.77305999999999997</v>
      </c>
      <c r="Q616" s="34">
        <v>1.84101</v>
      </c>
      <c r="R616" s="58">
        <f>M616-(N616+O616)</f>
        <v>6.460200000000027E-3</v>
      </c>
      <c r="S616" s="128"/>
      <c r="T616" s="126"/>
      <c r="U616" s="126"/>
      <c r="V616" s="127" t="s">
        <v>142</v>
      </c>
      <c r="W616" s="127" t="s">
        <v>142</v>
      </c>
      <c r="X616" s="127" t="s">
        <v>142</v>
      </c>
      <c r="Y616" s="127" t="s">
        <v>142</v>
      </c>
      <c r="Z616" s="127" t="s">
        <v>142</v>
      </c>
      <c r="AA616" s="77"/>
    </row>
    <row r="617" spans="1:27" ht="14.4" x14ac:dyDescent="0.3">
      <c r="A617" s="109">
        <v>44469</v>
      </c>
      <c r="B617" s="110" t="s">
        <v>165</v>
      </c>
      <c r="C617" s="110">
        <v>7.9861111111111105E-2</v>
      </c>
      <c r="D617" s="58">
        <v>55.1</v>
      </c>
      <c r="E617" s="74">
        <v>75.2</v>
      </c>
      <c r="F617" s="58">
        <v>7.96</v>
      </c>
      <c r="G617" s="74">
        <v>117.7</v>
      </c>
      <c r="H617" s="58">
        <v>6.01</v>
      </c>
      <c r="I617" s="13"/>
      <c r="J617" s="111">
        <v>41.589210000000001</v>
      </c>
      <c r="K617" s="111">
        <v>-70.525225000000006</v>
      </c>
      <c r="L617" s="34">
        <v>1.2629999999999999</v>
      </c>
      <c r="M617" s="37">
        <v>1.0509999999999999</v>
      </c>
      <c r="N617" s="36">
        <v>1.0464739999999999</v>
      </c>
      <c r="O617" s="36">
        <v>1.4526799999999999E-2</v>
      </c>
      <c r="P617" s="37">
        <v>1.9935099999999999</v>
      </c>
      <c r="Q617" s="34">
        <v>5.1979800000000003</v>
      </c>
      <c r="R617" s="27">
        <v>0</v>
      </c>
      <c r="S617" s="128"/>
      <c r="T617" s="126"/>
      <c r="U617" s="126"/>
      <c r="V617" s="127" t="s">
        <v>142</v>
      </c>
      <c r="W617" s="127" t="s">
        <v>142</v>
      </c>
      <c r="X617" s="127" t="s">
        <v>142</v>
      </c>
      <c r="Y617" s="127" t="s">
        <v>142</v>
      </c>
      <c r="Z617" s="127" t="s">
        <v>142</v>
      </c>
      <c r="AA617" s="77"/>
    </row>
    <row r="618" spans="1:27" ht="14.4" x14ac:dyDescent="0.3">
      <c r="A618" s="109">
        <v>44483</v>
      </c>
      <c r="B618" s="110" t="s">
        <v>171</v>
      </c>
      <c r="C618" s="110">
        <v>0.49375000000000002</v>
      </c>
      <c r="D618" s="58">
        <v>62.5</v>
      </c>
      <c r="E618" s="74">
        <v>84.5</v>
      </c>
      <c r="F618" s="58">
        <v>8.18</v>
      </c>
      <c r="G618" s="74">
        <v>170.3</v>
      </c>
      <c r="H618" s="58">
        <v>5.19</v>
      </c>
      <c r="I618" s="13"/>
      <c r="J618" s="111">
        <v>41.606870000000001</v>
      </c>
      <c r="K618" s="111">
        <v>-70.523228000000003</v>
      </c>
      <c r="L618" s="34">
        <v>2.8759999999999999</v>
      </c>
      <c r="M618" s="37">
        <v>2.2029999999999998</v>
      </c>
      <c r="N618" s="36">
        <v>1.8957679999999999</v>
      </c>
      <c r="O618" s="36">
        <v>2.5187500000000002E-2</v>
      </c>
      <c r="P618" s="37">
        <v>1.1395</v>
      </c>
      <c r="Q618" s="34">
        <v>1.1149260000000001</v>
      </c>
      <c r="R618" s="58">
        <f t="shared" ref="R618:R623" si="62">M618-(N618+O618)</f>
        <v>0.28204450000000003</v>
      </c>
      <c r="S618" s="128"/>
      <c r="T618" s="126"/>
      <c r="U618" s="126"/>
      <c r="V618" s="127" t="s">
        <v>142</v>
      </c>
      <c r="W618" s="127" t="s">
        <v>142</v>
      </c>
      <c r="X618" s="127" t="s">
        <v>142</v>
      </c>
      <c r="Y618" s="127" t="s">
        <v>142</v>
      </c>
      <c r="Z618" s="127" t="s">
        <v>142</v>
      </c>
      <c r="AA618" s="77"/>
    </row>
    <row r="619" spans="1:27" ht="14.4" x14ac:dyDescent="0.3">
      <c r="A619" s="109">
        <v>44483</v>
      </c>
      <c r="B619" s="110" t="s">
        <v>159</v>
      </c>
      <c r="C619" s="110">
        <v>0.50347222222222221</v>
      </c>
      <c r="D619" s="58">
        <v>62.3</v>
      </c>
      <c r="E619" s="74">
        <v>88.1</v>
      </c>
      <c r="F619" s="58">
        <v>8.5399999999999991</v>
      </c>
      <c r="G619" s="74">
        <v>152.80000000000001</v>
      </c>
      <c r="H619" s="58">
        <v>5.46</v>
      </c>
      <c r="I619" s="13"/>
      <c r="J619" s="111">
        <v>41.605535000000003</v>
      </c>
      <c r="K619" s="111">
        <v>-70.522666000000001</v>
      </c>
      <c r="L619" s="34">
        <v>3.0070000000000001</v>
      </c>
      <c r="M619" s="37">
        <v>1.429</v>
      </c>
      <c r="N619" s="36">
        <v>1.2990999999999999</v>
      </c>
      <c r="O619" s="36">
        <v>1.9308700000000002E-2</v>
      </c>
      <c r="P619" s="37">
        <v>1.835</v>
      </c>
      <c r="Q619" s="34">
        <v>0.78766400000000003</v>
      </c>
      <c r="R619" s="58">
        <f t="shared" si="62"/>
        <v>0.11059130000000006</v>
      </c>
      <c r="S619" s="128"/>
      <c r="T619" s="126"/>
      <c r="U619" s="126"/>
      <c r="V619" s="127" t="s">
        <v>142</v>
      </c>
      <c r="W619" s="127" t="s">
        <v>142</v>
      </c>
      <c r="X619" s="127" t="s">
        <v>142</v>
      </c>
      <c r="Y619" s="127" t="s">
        <v>142</v>
      </c>
      <c r="Z619" s="127" t="s">
        <v>142</v>
      </c>
      <c r="AA619" s="77"/>
    </row>
    <row r="620" spans="1:27" ht="14.4" x14ac:dyDescent="0.3">
      <c r="A620" s="109">
        <v>44483</v>
      </c>
      <c r="B620" s="110" t="s">
        <v>160</v>
      </c>
      <c r="C620" s="110">
        <v>0.5083333333333333</v>
      </c>
      <c r="D620" s="58">
        <v>61.1</v>
      </c>
      <c r="E620" s="74">
        <v>81.3</v>
      </c>
      <c r="F620" s="58">
        <v>7.98</v>
      </c>
      <c r="G620" s="74">
        <v>156.1</v>
      </c>
      <c r="H620" s="58">
        <v>5.45</v>
      </c>
      <c r="I620" s="13"/>
      <c r="J620" s="111">
        <v>41.604920999999997</v>
      </c>
      <c r="K620" s="111">
        <v>-70.523065000000003</v>
      </c>
      <c r="L620" s="34">
        <v>3.1840000000000002</v>
      </c>
      <c r="M620" s="37">
        <v>1.5469999999999999</v>
      </c>
      <c r="N620" s="36">
        <v>1.384841</v>
      </c>
      <c r="O620" s="36">
        <v>2.7559699999999999E-2</v>
      </c>
      <c r="P620" s="37">
        <v>1.6984999999999999</v>
      </c>
      <c r="Q620" s="34">
        <v>0.78897499999999998</v>
      </c>
      <c r="R620" s="58">
        <f t="shared" si="62"/>
        <v>0.13459929999999987</v>
      </c>
      <c r="S620" s="128"/>
      <c r="T620" s="126"/>
      <c r="U620" s="126"/>
      <c r="V620" s="127" t="s">
        <v>142</v>
      </c>
      <c r="W620" s="127" t="s">
        <v>142</v>
      </c>
      <c r="X620" s="127" t="s">
        <v>142</v>
      </c>
      <c r="Y620" s="127" t="s">
        <v>142</v>
      </c>
      <c r="Z620" s="127" t="s">
        <v>142</v>
      </c>
      <c r="AA620" s="77"/>
    </row>
    <row r="621" spans="1:27" ht="14.4" x14ac:dyDescent="0.3">
      <c r="A621" s="109">
        <v>44483</v>
      </c>
      <c r="B621" s="110" t="s">
        <v>161</v>
      </c>
      <c r="C621" s="110">
        <v>0.52361111111111114</v>
      </c>
      <c r="D621" s="58">
        <v>58.8</v>
      </c>
      <c r="E621" s="74">
        <v>80.099999999999994</v>
      </c>
      <c r="F621" s="58">
        <v>8.1</v>
      </c>
      <c r="G621" s="74">
        <v>133.30000000000001</v>
      </c>
      <c r="H621" s="58">
        <v>5.22</v>
      </c>
      <c r="I621" s="13"/>
      <c r="J621" s="111">
        <v>41.600113999999998</v>
      </c>
      <c r="K621" s="111">
        <v>-70.525084000000007</v>
      </c>
      <c r="L621" s="34">
        <v>2.238</v>
      </c>
      <c r="M621" s="37">
        <v>1.2410000000000001</v>
      </c>
      <c r="N621" s="36">
        <v>1.2328060000000001</v>
      </c>
      <c r="O621" s="36">
        <v>1.5345999999999999E-3</v>
      </c>
      <c r="P621" s="37">
        <v>1.0029999999999999</v>
      </c>
      <c r="Q621" s="34">
        <v>0.24194199999999999</v>
      </c>
      <c r="R621" s="58">
        <f t="shared" si="62"/>
        <v>6.659399999999982E-3</v>
      </c>
      <c r="S621" s="128"/>
      <c r="T621" s="126"/>
      <c r="U621" s="126"/>
      <c r="V621" s="127" t="s">
        <v>142</v>
      </c>
      <c r="W621" s="127" t="s">
        <v>142</v>
      </c>
      <c r="X621" s="127" t="s">
        <v>142</v>
      </c>
      <c r="Y621" s="127" t="s">
        <v>142</v>
      </c>
      <c r="Z621" s="127" t="s">
        <v>142</v>
      </c>
      <c r="AA621" s="77"/>
    </row>
    <row r="622" spans="1:27" ht="14.4" x14ac:dyDescent="0.3">
      <c r="A622" s="109">
        <v>44483</v>
      </c>
      <c r="B622" s="110" t="s">
        <v>162</v>
      </c>
      <c r="C622" s="110">
        <v>0.53263888888888888</v>
      </c>
      <c r="D622" s="58">
        <v>59.2</v>
      </c>
      <c r="E622" s="74">
        <v>79.8</v>
      </c>
      <c r="F622" s="58">
        <v>8.0299999999999994</v>
      </c>
      <c r="G622" s="74">
        <v>133.30000000000001</v>
      </c>
      <c r="H622" s="58">
        <v>5.19</v>
      </c>
      <c r="I622" s="13"/>
      <c r="J622" s="111">
        <v>41.597726999999999</v>
      </c>
      <c r="K622" s="111">
        <v>-70.525019</v>
      </c>
      <c r="L622" s="34">
        <v>1.8919999999999999</v>
      </c>
      <c r="M622" s="37">
        <v>2.1339999999999999</v>
      </c>
      <c r="N622" s="36">
        <v>1.9481539999999999</v>
      </c>
      <c r="O622" s="36">
        <v>2.7613E-3</v>
      </c>
      <c r="P622" s="37">
        <v>1.0225</v>
      </c>
      <c r="Q622" s="34">
        <v>0.399038</v>
      </c>
      <c r="R622" s="58">
        <f t="shared" si="62"/>
        <v>0.18308469999999999</v>
      </c>
      <c r="S622" s="128"/>
      <c r="T622" s="126"/>
      <c r="U622" s="126"/>
      <c r="V622" s="127" t="s">
        <v>142</v>
      </c>
      <c r="W622" s="127" t="s">
        <v>142</v>
      </c>
      <c r="X622" s="127" t="s">
        <v>142</v>
      </c>
      <c r="Y622" s="127" t="s">
        <v>142</v>
      </c>
      <c r="Z622" s="127" t="s">
        <v>142</v>
      </c>
      <c r="AA622" s="77"/>
    </row>
    <row r="623" spans="1:27" ht="14.4" x14ac:dyDescent="0.3">
      <c r="A623" s="109">
        <v>44483</v>
      </c>
      <c r="B623" s="110" t="s">
        <v>163</v>
      </c>
      <c r="C623" s="110">
        <v>4.3055555555555555E-2</v>
      </c>
      <c r="D623" s="58">
        <v>59.2</v>
      </c>
      <c r="E623" s="74">
        <v>80.5</v>
      </c>
      <c r="F623" s="58">
        <v>8.09</v>
      </c>
      <c r="G623" s="74">
        <v>130.80000000000001</v>
      </c>
      <c r="H623" s="58">
        <v>5.32</v>
      </c>
      <c r="I623" s="13"/>
      <c r="J623" s="111">
        <v>41.596144000000002</v>
      </c>
      <c r="K623" s="111">
        <v>-70.525194999999997</v>
      </c>
      <c r="L623" s="34">
        <v>1.6259999999999999</v>
      </c>
      <c r="M623" s="37">
        <v>1.194</v>
      </c>
      <c r="N623" s="36">
        <v>1.106949</v>
      </c>
      <c r="O623" s="36">
        <v>4.4787000000000004E-3</v>
      </c>
      <c r="P623" s="37">
        <v>0.89575000000000005</v>
      </c>
      <c r="Q623" s="34">
        <v>0.23075100000000001</v>
      </c>
      <c r="R623" s="58">
        <f t="shared" si="62"/>
        <v>8.2572300000000043E-2</v>
      </c>
      <c r="S623" s="128"/>
      <c r="T623" s="126"/>
      <c r="U623" s="126"/>
      <c r="V623" s="127" t="s">
        <v>142</v>
      </c>
      <c r="W623" s="127" t="s">
        <v>142</v>
      </c>
      <c r="X623" s="127" t="s">
        <v>142</v>
      </c>
      <c r="Y623" s="127" t="s">
        <v>142</v>
      </c>
      <c r="Z623" s="127" t="s">
        <v>142</v>
      </c>
      <c r="AA623" s="77"/>
    </row>
    <row r="624" spans="1:27" ht="14.4" x14ac:dyDescent="0.3">
      <c r="A624" s="109">
        <v>44483</v>
      </c>
      <c r="B624" s="110" t="s">
        <v>173</v>
      </c>
      <c r="C624" s="110">
        <v>5.1388888888888887E-2</v>
      </c>
      <c r="D624" s="58">
        <v>58.1</v>
      </c>
      <c r="E624" s="74">
        <v>68</v>
      </c>
      <c r="F624" s="58">
        <v>6.94</v>
      </c>
      <c r="G624" s="74">
        <v>129.5</v>
      </c>
      <c r="H624" s="58">
        <v>5.51</v>
      </c>
      <c r="I624" s="13"/>
      <c r="J624" s="111">
        <v>41.592140000000001</v>
      </c>
      <c r="K624" s="111">
        <v>-70.524630000000002</v>
      </c>
      <c r="L624" s="34">
        <v>2.008</v>
      </c>
      <c r="M624" s="37">
        <v>1.284</v>
      </c>
      <c r="N624" s="36">
        <v>1.2694570000000001</v>
      </c>
      <c r="O624" s="36">
        <v>1.6866699999999998E-2</v>
      </c>
      <c r="P624" s="37">
        <v>0.94450000000000001</v>
      </c>
      <c r="Q624" s="34">
        <v>0.59041999999999994</v>
      </c>
      <c r="R624" s="27">
        <v>0</v>
      </c>
      <c r="S624" s="128"/>
      <c r="T624" s="126"/>
      <c r="U624" s="126"/>
      <c r="V624" s="127" t="s">
        <v>142</v>
      </c>
      <c r="W624" s="127" t="s">
        <v>142</v>
      </c>
      <c r="X624" s="127" t="s">
        <v>142</v>
      </c>
      <c r="Y624" s="127" t="s">
        <v>142</v>
      </c>
      <c r="Z624" s="127" t="s">
        <v>142</v>
      </c>
      <c r="AA624" s="77"/>
    </row>
    <row r="625" spans="1:27" ht="14.4" x14ac:dyDescent="0.3">
      <c r="A625" s="109">
        <v>44483</v>
      </c>
      <c r="B625" s="110" t="s">
        <v>165</v>
      </c>
      <c r="C625" s="110">
        <v>6.1805555555555558E-2</v>
      </c>
      <c r="D625" s="58">
        <v>56.5</v>
      </c>
      <c r="E625" s="74">
        <v>74.2</v>
      </c>
      <c r="F625" s="58">
        <v>7.71</v>
      </c>
      <c r="G625" s="74">
        <v>115.8</v>
      </c>
      <c r="H625" s="58">
        <v>5.88</v>
      </c>
      <c r="I625" s="13"/>
      <c r="J625" s="111">
        <v>41.589210000000001</v>
      </c>
      <c r="K625" s="111">
        <v>-70.525225000000006</v>
      </c>
      <c r="L625" s="34">
        <v>1.2949999999999999</v>
      </c>
      <c r="M625" s="37">
        <v>0.38369999999999999</v>
      </c>
      <c r="N625" s="36">
        <v>0.36710799999999999</v>
      </c>
      <c r="O625" s="36">
        <v>6.3543000000000002E-3</v>
      </c>
      <c r="P625" s="37">
        <v>3.7589999999999999</v>
      </c>
      <c r="Q625" s="34">
        <v>0.63545099999999999</v>
      </c>
      <c r="R625" s="58">
        <f>M625-(N625+O625)</f>
        <v>1.0237700000000016E-2</v>
      </c>
      <c r="S625" s="128"/>
      <c r="T625" s="126"/>
      <c r="U625" s="126"/>
      <c r="V625" s="127" t="s">
        <v>142</v>
      </c>
      <c r="W625" s="127" t="s">
        <v>142</v>
      </c>
      <c r="X625" s="127" t="s">
        <v>142</v>
      </c>
      <c r="Y625" s="127" t="s">
        <v>142</v>
      </c>
      <c r="Z625" s="127" t="s">
        <v>142</v>
      </c>
      <c r="AA625" s="77"/>
    </row>
    <row r="626" spans="1:27" ht="13.2" x14ac:dyDescent="0.25">
      <c r="A626" s="25">
        <v>44545</v>
      </c>
      <c r="B626" s="26" t="s">
        <v>165</v>
      </c>
      <c r="C626" s="26"/>
      <c r="D626" s="26">
        <v>46.2</v>
      </c>
      <c r="E626" s="27">
        <v>77.3</v>
      </c>
      <c r="F626" s="28">
        <v>9.17</v>
      </c>
      <c r="G626" s="27">
        <v>119.6</v>
      </c>
      <c r="H626" s="28">
        <v>5.79</v>
      </c>
      <c r="J626" s="111">
        <v>41.589210000000001</v>
      </c>
      <c r="K626" s="111">
        <v>-70.525225000000006</v>
      </c>
      <c r="L626" s="29"/>
      <c r="M626" s="29"/>
      <c r="N626" s="30"/>
      <c r="O626" s="30"/>
      <c r="P626" s="28"/>
      <c r="Q626" s="31"/>
      <c r="R626" s="28"/>
      <c r="S626" s="129"/>
      <c r="T626" s="129"/>
      <c r="U626" s="129"/>
      <c r="V626" s="129" t="s">
        <v>142</v>
      </c>
      <c r="W626" s="129" t="s">
        <v>142</v>
      </c>
      <c r="X626" s="129" t="s">
        <v>142</v>
      </c>
      <c r="Y626" s="129" t="s">
        <v>142</v>
      </c>
      <c r="Z626" s="129" t="s">
        <v>142</v>
      </c>
      <c r="AA626" s="29"/>
    </row>
    <row r="627" spans="1:27" ht="14.4" x14ac:dyDescent="0.3">
      <c r="A627" s="109">
        <v>44553</v>
      </c>
      <c r="B627" s="110" t="s">
        <v>171</v>
      </c>
      <c r="C627" s="110">
        <v>0.4513888888888889</v>
      </c>
      <c r="D627" s="58">
        <v>45</v>
      </c>
      <c r="E627" s="74">
        <v>66.099999999999994</v>
      </c>
      <c r="F627" s="58">
        <v>7.96</v>
      </c>
      <c r="G627" s="74">
        <v>173.5</v>
      </c>
      <c r="H627" s="58">
        <v>5.36</v>
      </c>
      <c r="I627" s="13"/>
      <c r="J627" s="111">
        <v>41.606870000000001</v>
      </c>
      <c r="K627" s="111">
        <v>-70.523228000000003</v>
      </c>
      <c r="L627" s="34">
        <v>2.7829999999999999</v>
      </c>
      <c r="M627" s="37">
        <v>2.734</v>
      </c>
      <c r="N627" s="36">
        <v>2.332570027</v>
      </c>
      <c r="O627" s="36">
        <v>3.3028000000000002E-2</v>
      </c>
      <c r="P627" s="37">
        <v>3.1472560000000001</v>
      </c>
      <c r="Q627" s="34">
        <v>0.47303099999999998</v>
      </c>
      <c r="R627" s="58">
        <f t="shared" ref="R627:R633" si="63">M627-(N627+O627)</f>
        <v>0.3684019730000001</v>
      </c>
      <c r="S627" s="128"/>
      <c r="T627" s="126"/>
      <c r="U627" s="126"/>
      <c r="V627" s="127" t="s">
        <v>142</v>
      </c>
      <c r="W627" s="127" t="s">
        <v>142</v>
      </c>
      <c r="X627" s="127" t="s">
        <v>142</v>
      </c>
      <c r="Y627" s="127" t="s">
        <v>142</v>
      </c>
      <c r="Z627" s="127" t="s">
        <v>142</v>
      </c>
      <c r="AA627" s="77"/>
    </row>
    <row r="628" spans="1:27" ht="14.4" x14ac:dyDescent="0.3">
      <c r="A628" s="109">
        <v>44553</v>
      </c>
      <c r="B628" s="110" t="s">
        <v>159</v>
      </c>
      <c r="C628" s="110">
        <v>0.45833333333333331</v>
      </c>
      <c r="D628" s="58">
        <v>41.1</v>
      </c>
      <c r="E628" s="74">
        <v>71.5</v>
      </c>
      <c r="F628" s="58">
        <v>9.1199999999999992</v>
      </c>
      <c r="G628" s="74">
        <v>166.3</v>
      </c>
      <c r="H628" s="58">
        <v>5.43</v>
      </c>
      <c r="I628" s="13"/>
      <c r="J628" s="111">
        <v>41.605535000000003</v>
      </c>
      <c r="K628" s="111">
        <v>-70.522666000000001</v>
      </c>
      <c r="L628" s="34">
        <v>1.665</v>
      </c>
      <c r="M628" s="37">
        <v>2.1539999999999999</v>
      </c>
      <c r="N628" s="36">
        <v>2.048596495</v>
      </c>
      <c r="O628" s="36">
        <v>3.9033999999999999E-2</v>
      </c>
      <c r="P628" s="37">
        <v>3.5933090000000001</v>
      </c>
      <c r="Q628" s="34">
        <v>0.48880600000000002</v>
      </c>
      <c r="R628" s="58">
        <f t="shared" si="63"/>
        <v>6.636950499999994E-2</v>
      </c>
      <c r="S628" s="128"/>
      <c r="T628" s="126"/>
      <c r="U628" s="126"/>
      <c r="V628" s="127" t="s">
        <v>142</v>
      </c>
      <c r="W628" s="127" t="s">
        <v>142</v>
      </c>
      <c r="X628" s="127" t="s">
        <v>142</v>
      </c>
      <c r="Y628" s="127" t="s">
        <v>142</v>
      </c>
      <c r="Z628" s="127" t="s">
        <v>142</v>
      </c>
      <c r="AA628" s="77"/>
    </row>
    <row r="629" spans="1:27" ht="14.4" x14ac:dyDescent="0.3">
      <c r="A629" s="109">
        <v>44553</v>
      </c>
      <c r="B629" s="110" t="s">
        <v>160</v>
      </c>
      <c r="C629" s="110">
        <v>0.46041666666666664</v>
      </c>
      <c r="D629" s="58">
        <v>40.299999999999997</v>
      </c>
      <c r="E629" s="74">
        <v>72.599999999999994</v>
      </c>
      <c r="F629" s="58">
        <v>9.36</v>
      </c>
      <c r="G629" s="74">
        <v>164.9</v>
      </c>
      <c r="H629" s="58">
        <v>5.36</v>
      </c>
      <c r="I629" s="13"/>
      <c r="J629" s="111">
        <v>41.604920999999997</v>
      </c>
      <c r="K629" s="111">
        <v>-70.523065000000003</v>
      </c>
      <c r="L629" s="34">
        <v>1.988</v>
      </c>
      <c r="M629" s="37">
        <v>2.0859999999999999</v>
      </c>
      <c r="N629" s="36">
        <v>1.9560372960000001</v>
      </c>
      <c r="O629" s="36">
        <v>4.1467999999999998E-2</v>
      </c>
      <c r="P629" s="37">
        <v>3.304208</v>
      </c>
      <c r="Q629" s="34">
        <v>0.47568300000000002</v>
      </c>
      <c r="R629" s="58">
        <f t="shared" si="63"/>
        <v>8.8494703999999702E-2</v>
      </c>
      <c r="S629" s="128"/>
      <c r="T629" s="126"/>
      <c r="U629" s="126"/>
      <c r="V629" s="127" t="s">
        <v>142</v>
      </c>
      <c r="W629" s="127" t="s">
        <v>142</v>
      </c>
      <c r="X629" s="127" t="s">
        <v>142</v>
      </c>
      <c r="Y629" s="127" t="s">
        <v>142</v>
      </c>
      <c r="Z629" s="127" t="s">
        <v>142</v>
      </c>
      <c r="AA629" s="77"/>
    </row>
    <row r="630" spans="1:27" ht="14.4" x14ac:dyDescent="0.3">
      <c r="A630" s="109">
        <v>44553</v>
      </c>
      <c r="B630" s="110" t="s">
        <v>161</v>
      </c>
      <c r="C630" s="110">
        <v>0.47222222222222221</v>
      </c>
      <c r="D630" s="58">
        <v>44.4</v>
      </c>
      <c r="E630" s="74">
        <v>80.599999999999994</v>
      </c>
      <c r="F630" s="58">
        <v>9.8000000000000007</v>
      </c>
      <c r="G630" s="74">
        <v>140</v>
      </c>
      <c r="H630" s="58">
        <v>5.29</v>
      </c>
      <c r="I630" s="13"/>
      <c r="J630" s="111">
        <v>41.600113999999998</v>
      </c>
      <c r="K630" s="111">
        <v>-70.525084000000007</v>
      </c>
      <c r="L630" s="34">
        <v>1.5920000000000001</v>
      </c>
      <c r="M630" s="37">
        <v>2.5299999999999998</v>
      </c>
      <c r="N630" s="36">
        <v>2.3448296850000001</v>
      </c>
      <c r="O630" s="36">
        <v>1.4527E-2</v>
      </c>
      <c r="P630" s="37">
        <v>2.6809720000000001</v>
      </c>
      <c r="Q630" s="34">
        <v>0.170512</v>
      </c>
      <c r="R630" s="58">
        <f t="shared" si="63"/>
        <v>0.17064331499999952</v>
      </c>
      <c r="S630" s="128"/>
      <c r="T630" s="126"/>
      <c r="U630" s="126"/>
      <c r="V630" s="127" t="s">
        <v>142</v>
      </c>
      <c r="W630" s="127" t="s">
        <v>142</v>
      </c>
      <c r="X630" s="127" t="s">
        <v>142</v>
      </c>
      <c r="Y630" s="127" t="s">
        <v>142</v>
      </c>
      <c r="Z630" s="127" t="s">
        <v>142</v>
      </c>
      <c r="AA630" s="77"/>
    </row>
    <row r="631" spans="1:27" ht="14.4" x14ac:dyDescent="0.3">
      <c r="A631" s="109">
        <v>44553</v>
      </c>
      <c r="B631" s="110" t="s">
        <v>162</v>
      </c>
      <c r="C631" s="110">
        <v>0.47916666666666669</v>
      </c>
      <c r="D631" s="58">
        <v>44.6</v>
      </c>
      <c r="E631" s="74">
        <v>87.3</v>
      </c>
      <c r="F631" s="58">
        <v>10.51</v>
      </c>
      <c r="G631" s="74">
        <v>143</v>
      </c>
      <c r="H631" s="58">
        <v>5.36</v>
      </c>
      <c r="I631" s="13"/>
      <c r="J631" s="111">
        <v>41.597726999999999</v>
      </c>
      <c r="K631" s="111">
        <v>-70.525019</v>
      </c>
      <c r="L631" s="34">
        <v>1.6870000000000001</v>
      </c>
      <c r="M631" s="37">
        <v>2.1560000000000001</v>
      </c>
      <c r="N631" s="36">
        <v>2.0337214079999999</v>
      </c>
      <c r="O631" s="36">
        <v>4.9950000000000003E-3</v>
      </c>
      <c r="P631" s="37">
        <v>2.784106</v>
      </c>
      <c r="Q631" s="34">
        <v>0.21031900000000001</v>
      </c>
      <c r="R631" s="58">
        <f t="shared" si="63"/>
        <v>0.11728359200000016</v>
      </c>
      <c r="S631" s="128"/>
      <c r="T631" s="126"/>
      <c r="U631" s="126"/>
      <c r="V631" s="127" t="s">
        <v>142</v>
      </c>
      <c r="W631" s="127" t="s">
        <v>142</v>
      </c>
      <c r="X631" s="127" t="s">
        <v>142</v>
      </c>
      <c r="Y631" s="127" t="s">
        <v>142</v>
      </c>
      <c r="Z631" s="127" t="s">
        <v>142</v>
      </c>
      <c r="AA631" s="77"/>
    </row>
    <row r="632" spans="1:27" ht="14.4" x14ac:dyDescent="0.3">
      <c r="A632" s="109">
        <v>44553</v>
      </c>
      <c r="B632" s="110" t="s">
        <v>163</v>
      </c>
      <c r="C632" s="110">
        <v>0.4861111111111111</v>
      </c>
      <c r="D632" s="58">
        <v>43.6</v>
      </c>
      <c r="E632" s="74">
        <v>85.7</v>
      </c>
      <c r="F632" s="58">
        <v>10.55</v>
      </c>
      <c r="G632" s="74">
        <v>131.6</v>
      </c>
      <c r="H632" s="58">
        <v>5.33</v>
      </c>
      <c r="I632" s="13"/>
      <c r="J632" s="111">
        <v>41.596144000000002</v>
      </c>
      <c r="K632" s="111">
        <v>-70.525194999999997</v>
      </c>
      <c r="L632" s="34">
        <v>1.57</v>
      </c>
      <c r="M632" s="37">
        <v>2.0350000000000001</v>
      </c>
      <c r="N632" s="36">
        <v>1.989986563</v>
      </c>
      <c r="O632" s="36">
        <v>7.7609999999999997E-3</v>
      </c>
      <c r="P632" s="37">
        <v>2.6202549999999998</v>
      </c>
      <c r="Q632" s="34">
        <v>0.256768</v>
      </c>
      <c r="R632" s="58">
        <f t="shared" si="63"/>
        <v>3.7252437000000249E-2</v>
      </c>
      <c r="S632" s="128"/>
      <c r="T632" s="126"/>
      <c r="U632" s="126"/>
      <c r="V632" s="127" t="s">
        <v>142</v>
      </c>
      <c r="W632" s="127" t="s">
        <v>142</v>
      </c>
      <c r="X632" s="127" t="s">
        <v>142</v>
      </c>
      <c r="Y632" s="127" t="s">
        <v>142</v>
      </c>
      <c r="Z632" s="127" t="s">
        <v>142</v>
      </c>
      <c r="AA632" s="77"/>
    </row>
    <row r="633" spans="1:27" ht="14.4" x14ac:dyDescent="0.3">
      <c r="A633" s="109">
        <v>44553</v>
      </c>
      <c r="B633" s="110" t="s">
        <v>173</v>
      </c>
      <c r="C633" s="110">
        <v>0.49305555555555558</v>
      </c>
      <c r="D633" s="58">
        <v>45</v>
      </c>
      <c r="E633" s="74">
        <v>80</v>
      </c>
      <c r="F633" s="58">
        <v>9.6199999999999992</v>
      </c>
      <c r="G633" s="74">
        <v>129.9</v>
      </c>
      <c r="H633" s="58">
        <v>5.46</v>
      </c>
      <c r="I633" s="13"/>
      <c r="J633" s="111">
        <v>41.592140000000001</v>
      </c>
      <c r="K633" s="111">
        <v>-70.524630000000002</v>
      </c>
      <c r="L633" s="34">
        <v>1.4279999999999999</v>
      </c>
      <c r="M633" s="37">
        <v>1.6479999999999999</v>
      </c>
      <c r="N633" s="36">
        <v>1.572638725</v>
      </c>
      <c r="O633" s="36">
        <v>1.1783E-2</v>
      </c>
      <c r="P633" s="37">
        <v>2.6141809999999999</v>
      </c>
      <c r="Q633" s="34">
        <v>0.38617699999999999</v>
      </c>
      <c r="R633" s="58">
        <f t="shared" si="63"/>
        <v>6.3578274999999795E-2</v>
      </c>
      <c r="S633" s="128"/>
      <c r="T633" s="126"/>
      <c r="U633" s="126"/>
      <c r="V633" s="127" t="s">
        <v>142</v>
      </c>
      <c r="W633" s="127" t="s">
        <v>142</v>
      </c>
      <c r="X633" s="127" t="s">
        <v>142</v>
      </c>
      <c r="Y633" s="127" t="s">
        <v>142</v>
      </c>
      <c r="Z633" s="127" t="s">
        <v>142</v>
      </c>
      <c r="AA633" s="77"/>
    </row>
    <row r="634" spans="1:27" ht="14.4" x14ac:dyDescent="0.3">
      <c r="A634" s="109">
        <v>44553</v>
      </c>
      <c r="B634" s="110" t="s">
        <v>165</v>
      </c>
      <c r="C634" s="110">
        <v>0.5</v>
      </c>
      <c r="D634" s="58">
        <v>45.5</v>
      </c>
      <c r="E634" s="74">
        <v>80</v>
      </c>
      <c r="F634" s="58">
        <v>9.5299999999999994</v>
      </c>
      <c r="G634" s="74">
        <v>118.1</v>
      </c>
      <c r="H634" s="58">
        <v>5.94</v>
      </c>
      <c r="I634" s="13"/>
      <c r="J634" s="111">
        <v>41.589210000000001</v>
      </c>
      <c r="K634" s="111">
        <v>-70.525225000000006</v>
      </c>
      <c r="L634" s="34">
        <v>1.325</v>
      </c>
      <c r="M634" s="37">
        <v>1.212</v>
      </c>
      <c r="N634" s="36">
        <v>1.1988150580000001</v>
      </c>
      <c r="O634" s="36">
        <v>1.5292999999999999E-2</v>
      </c>
      <c r="P634" s="37">
        <v>6.9206709999999996</v>
      </c>
      <c r="Q634" s="34">
        <v>1.099512</v>
      </c>
      <c r="R634" s="77">
        <v>0</v>
      </c>
      <c r="S634" s="128"/>
      <c r="T634" s="126"/>
      <c r="U634" s="126"/>
      <c r="V634" s="127" t="s">
        <v>142</v>
      </c>
      <c r="W634" s="127" t="s">
        <v>142</v>
      </c>
      <c r="X634" s="127" t="s">
        <v>142</v>
      </c>
      <c r="Y634" s="127" t="s">
        <v>142</v>
      </c>
      <c r="Z634" s="127" t="s">
        <v>142</v>
      </c>
      <c r="AA634" s="77"/>
    </row>
    <row r="635" spans="1:27" ht="13.2" x14ac:dyDescent="0.25">
      <c r="A635" s="25">
        <v>44566</v>
      </c>
      <c r="B635" s="26" t="s">
        <v>165</v>
      </c>
      <c r="C635" s="26"/>
      <c r="D635" s="26">
        <v>46.3</v>
      </c>
      <c r="E635" s="27">
        <v>76.900000000000006</v>
      </c>
      <c r="F635" s="28">
        <v>9.11</v>
      </c>
      <c r="G635" s="27">
        <v>118.3</v>
      </c>
      <c r="H635" s="28">
        <v>6.05</v>
      </c>
      <c r="J635" s="111">
        <v>41.589210000000001</v>
      </c>
      <c r="K635" s="111">
        <v>-70.525225000000006</v>
      </c>
      <c r="L635" s="29"/>
      <c r="M635" s="29"/>
      <c r="N635" s="30"/>
      <c r="O635" s="30"/>
      <c r="P635" s="28"/>
      <c r="Q635" s="31"/>
      <c r="R635" s="28"/>
      <c r="S635" s="129"/>
      <c r="T635" s="129"/>
      <c r="U635" s="129"/>
      <c r="V635" s="129" t="s">
        <v>142</v>
      </c>
      <c r="W635" s="129" t="s">
        <v>142</v>
      </c>
      <c r="X635" s="129" t="s">
        <v>142</v>
      </c>
      <c r="Y635" s="129" t="s">
        <v>142</v>
      </c>
      <c r="Z635" s="129" t="s">
        <v>142</v>
      </c>
      <c r="AA635" s="29"/>
    </row>
    <row r="636" spans="1:27" ht="13.2" x14ac:dyDescent="0.25">
      <c r="A636" s="25">
        <v>44580</v>
      </c>
      <c r="B636" s="26" t="s">
        <v>165</v>
      </c>
      <c r="C636" s="26"/>
      <c r="D636" s="26">
        <v>44.5</v>
      </c>
      <c r="E636" s="27">
        <v>77.5</v>
      </c>
      <c r="F636" s="28">
        <v>9.41</v>
      </c>
      <c r="G636" s="27">
        <v>118.5</v>
      </c>
      <c r="H636" s="28">
        <v>5.75</v>
      </c>
      <c r="J636" s="111">
        <v>41.589210000000001</v>
      </c>
      <c r="K636" s="111">
        <v>-70.525225000000006</v>
      </c>
      <c r="L636" s="29"/>
      <c r="M636" s="29"/>
      <c r="N636" s="30"/>
      <c r="O636" s="30"/>
      <c r="P636" s="28"/>
      <c r="Q636" s="31"/>
      <c r="R636" s="28"/>
      <c r="S636" s="129"/>
      <c r="T636" s="129"/>
      <c r="U636" s="129"/>
      <c r="V636" s="129" t="s">
        <v>142</v>
      </c>
      <c r="W636" s="129" t="s">
        <v>142</v>
      </c>
      <c r="X636" s="129" t="s">
        <v>142</v>
      </c>
      <c r="Y636" s="129" t="s">
        <v>142</v>
      </c>
      <c r="Z636" s="129" t="s">
        <v>142</v>
      </c>
      <c r="AA636" s="29"/>
    </row>
    <row r="637" spans="1:27" ht="13.2" x14ac:dyDescent="0.25">
      <c r="A637" s="25">
        <v>44587</v>
      </c>
      <c r="B637" s="26" t="s">
        <v>165</v>
      </c>
      <c r="C637" s="26"/>
      <c r="D637" s="26">
        <v>43.7</v>
      </c>
      <c r="E637" s="27">
        <v>78.7</v>
      </c>
      <c r="F637" s="28">
        <v>9.66</v>
      </c>
      <c r="G637" s="27">
        <v>118.7</v>
      </c>
      <c r="H637" s="28">
        <v>6.25</v>
      </c>
      <c r="J637" s="111">
        <v>41.589210000000001</v>
      </c>
      <c r="K637" s="111">
        <v>-70.525225000000006</v>
      </c>
      <c r="L637" s="29"/>
      <c r="M637" s="29"/>
      <c r="N637" s="30"/>
      <c r="O637" s="30"/>
      <c r="P637" s="28"/>
      <c r="Q637" s="31"/>
      <c r="R637" s="28"/>
      <c r="S637" s="129"/>
      <c r="T637" s="129"/>
      <c r="U637" s="129"/>
      <c r="V637" s="129" t="s">
        <v>142</v>
      </c>
      <c r="W637" s="129" t="s">
        <v>142</v>
      </c>
      <c r="X637" s="129" t="s">
        <v>142</v>
      </c>
      <c r="Y637" s="129" t="s">
        <v>142</v>
      </c>
      <c r="Z637" s="129" t="s">
        <v>142</v>
      </c>
      <c r="AA637" s="29"/>
    </row>
    <row r="638" spans="1:27" ht="13.2" x14ac:dyDescent="0.25">
      <c r="A638" s="25">
        <v>44608</v>
      </c>
      <c r="B638" s="26" t="s">
        <v>165</v>
      </c>
      <c r="C638" s="26"/>
      <c r="D638" s="26">
        <v>44.4</v>
      </c>
      <c r="E638" s="27">
        <v>81.099999999999994</v>
      </c>
      <c r="F638" s="28">
        <v>9.8699999999999992</v>
      </c>
      <c r="G638" s="27">
        <v>122.5</v>
      </c>
      <c r="H638" s="28">
        <v>6.36</v>
      </c>
      <c r="J638" s="111">
        <v>41.589210000000001</v>
      </c>
      <c r="K638" s="111">
        <v>-70.525225000000006</v>
      </c>
      <c r="L638" s="29"/>
      <c r="M638" s="29"/>
      <c r="N638" s="30"/>
      <c r="O638" s="30"/>
      <c r="P638" s="28"/>
      <c r="Q638" s="31"/>
      <c r="R638" s="28"/>
      <c r="S638" s="129"/>
      <c r="T638" s="129"/>
      <c r="U638" s="129"/>
      <c r="V638" s="129" t="s">
        <v>142</v>
      </c>
      <c r="W638" s="129" t="s">
        <v>142</v>
      </c>
      <c r="X638" s="129" t="s">
        <v>142</v>
      </c>
      <c r="Y638" s="129" t="s">
        <v>142</v>
      </c>
      <c r="Z638" s="129" t="s">
        <v>142</v>
      </c>
      <c r="AA638" s="29"/>
    </row>
    <row r="639" spans="1:27" ht="14.4" x14ac:dyDescent="0.3">
      <c r="A639" s="109">
        <v>44613</v>
      </c>
      <c r="B639" s="110" t="s">
        <v>171</v>
      </c>
      <c r="C639" s="110">
        <v>0.16180555555555556</v>
      </c>
      <c r="D639" s="58">
        <v>49</v>
      </c>
      <c r="E639" s="74">
        <v>75.900000000000006</v>
      </c>
      <c r="F639" s="58">
        <v>8.68</v>
      </c>
      <c r="G639" s="74">
        <v>163.5</v>
      </c>
      <c r="H639" s="58">
        <v>5.5</v>
      </c>
      <c r="I639" s="13"/>
      <c r="J639" s="111">
        <v>41.606870000000001</v>
      </c>
      <c r="K639" s="111">
        <v>-70.523228000000003</v>
      </c>
      <c r="L639" s="34">
        <v>2.5960000000000001</v>
      </c>
      <c r="M639" s="37">
        <v>2.6669999999999998</v>
      </c>
      <c r="N639" s="36">
        <v>2.2560725380000002</v>
      </c>
      <c r="O639" s="36">
        <v>3.0827E-2</v>
      </c>
      <c r="P639" s="37">
        <v>3.4187460000000001</v>
      </c>
      <c r="Q639" s="34">
        <v>0.54291199999999995</v>
      </c>
      <c r="R639" s="58">
        <f t="shared" ref="R639:R646" si="64">M639-(N639+O639)</f>
        <v>0.38010046199999969</v>
      </c>
      <c r="S639" s="128"/>
      <c r="T639" s="126"/>
      <c r="U639" s="126"/>
      <c r="V639" s="127" t="s">
        <v>142</v>
      </c>
      <c r="W639" s="127" t="s">
        <v>142</v>
      </c>
      <c r="X639" s="127" t="s">
        <v>142</v>
      </c>
      <c r="Y639" s="127" t="s">
        <v>142</v>
      </c>
      <c r="Z639" s="127" t="s">
        <v>142</v>
      </c>
      <c r="AA639" s="77"/>
    </row>
    <row r="640" spans="1:27" ht="14.4" x14ac:dyDescent="0.3">
      <c r="A640" s="109">
        <v>44613</v>
      </c>
      <c r="B640" s="110" t="s">
        <v>159</v>
      </c>
      <c r="C640" s="110">
        <v>0.16458333333333333</v>
      </c>
      <c r="D640" s="58">
        <v>46.9</v>
      </c>
      <c r="E640" s="74">
        <v>87.6</v>
      </c>
      <c r="F640" s="58">
        <v>10.29</v>
      </c>
      <c r="G640" s="74">
        <v>149.69999999999999</v>
      </c>
      <c r="H640" s="58">
        <v>5.46</v>
      </c>
      <c r="I640" s="13"/>
      <c r="J640" s="111">
        <v>41.605535000000003</v>
      </c>
      <c r="K640" s="111">
        <v>-70.522666000000001</v>
      </c>
      <c r="L640" s="34">
        <v>2.0870000000000002</v>
      </c>
      <c r="M640" s="37">
        <v>2.14</v>
      </c>
      <c r="N640" s="36">
        <v>1.9931971040000001</v>
      </c>
      <c r="O640" s="36">
        <v>2.3691E-2</v>
      </c>
      <c r="P640" s="37">
        <v>3.1230869999999999</v>
      </c>
      <c r="Q640" s="34">
        <v>0.45717000000000002</v>
      </c>
      <c r="R640" s="58">
        <f t="shared" si="64"/>
        <v>0.12311189600000016</v>
      </c>
      <c r="S640" s="128"/>
      <c r="T640" s="126"/>
      <c r="U640" s="126"/>
      <c r="V640" s="127" t="s">
        <v>142</v>
      </c>
      <c r="W640" s="127" t="s">
        <v>142</v>
      </c>
      <c r="X640" s="127" t="s">
        <v>142</v>
      </c>
      <c r="Y640" s="127" t="s">
        <v>142</v>
      </c>
      <c r="Z640" s="127" t="s">
        <v>142</v>
      </c>
      <c r="AA640" s="77"/>
    </row>
    <row r="641" spans="1:27" ht="14.4" x14ac:dyDescent="0.3">
      <c r="A641" s="109">
        <v>44613</v>
      </c>
      <c r="B641" s="110" t="s">
        <v>160</v>
      </c>
      <c r="C641" s="110">
        <v>0.16805555555555557</v>
      </c>
      <c r="D641" s="58">
        <v>46.4</v>
      </c>
      <c r="E641" s="74">
        <v>85.6</v>
      </c>
      <c r="F641" s="58">
        <v>10.14</v>
      </c>
      <c r="G641" s="74">
        <v>147.4</v>
      </c>
      <c r="H641" s="58">
        <v>5.34</v>
      </c>
      <c r="I641" s="13"/>
      <c r="J641" s="111">
        <v>41.604920999999997</v>
      </c>
      <c r="K641" s="111">
        <v>-70.523065000000003</v>
      </c>
      <c r="L641" s="34">
        <v>2.177</v>
      </c>
      <c r="M641" s="37">
        <v>2.0539999999999998</v>
      </c>
      <c r="N641" s="36">
        <v>1.873383419</v>
      </c>
      <c r="O641" s="36">
        <v>2.9519E-2</v>
      </c>
      <c r="P641" s="37">
        <v>2.9053040000000001</v>
      </c>
      <c r="Q641" s="34">
        <v>0.45586599999999999</v>
      </c>
      <c r="R641" s="58">
        <f t="shared" si="64"/>
        <v>0.1510975809999997</v>
      </c>
      <c r="S641" s="128"/>
      <c r="T641" s="126"/>
      <c r="U641" s="126"/>
      <c r="V641" s="127" t="s">
        <v>142</v>
      </c>
      <c r="W641" s="127" t="s">
        <v>142</v>
      </c>
      <c r="X641" s="127" t="s">
        <v>142</v>
      </c>
      <c r="Y641" s="127" t="s">
        <v>142</v>
      </c>
      <c r="Z641" s="127" t="s">
        <v>142</v>
      </c>
      <c r="AA641" s="77"/>
    </row>
    <row r="642" spans="1:27" ht="14.4" x14ac:dyDescent="0.3">
      <c r="A642" s="109">
        <v>44613</v>
      </c>
      <c r="B642" s="110" t="s">
        <v>161</v>
      </c>
      <c r="C642" s="110">
        <v>0.17916666666666667</v>
      </c>
      <c r="D642" s="58">
        <v>46.8</v>
      </c>
      <c r="E642" s="74">
        <v>80.900000000000006</v>
      </c>
      <c r="F642" s="58">
        <v>9.5299999999999994</v>
      </c>
      <c r="G642" s="74">
        <v>141.6</v>
      </c>
      <c r="H642" s="58">
        <v>5.56</v>
      </c>
      <c r="I642" s="13"/>
      <c r="J642" s="111">
        <v>41.600113999999998</v>
      </c>
      <c r="K642" s="111">
        <v>-70.525084000000007</v>
      </c>
      <c r="L642" s="34">
        <v>2.0760000000000001</v>
      </c>
      <c r="M642" s="37">
        <v>2.4159999999999999</v>
      </c>
      <c r="N642" s="36">
        <v>2.1782749859999999</v>
      </c>
      <c r="O642" s="36">
        <v>6.1260000000000004E-3</v>
      </c>
      <c r="P642" s="37">
        <v>2.4196260000000001</v>
      </c>
      <c r="Q642" s="34">
        <v>0.184341</v>
      </c>
      <c r="R642" s="58">
        <f t="shared" si="64"/>
        <v>0.23159901399999994</v>
      </c>
      <c r="S642" s="128"/>
      <c r="T642" s="126"/>
      <c r="U642" s="126"/>
      <c r="V642" s="127" t="s">
        <v>142</v>
      </c>
      <c r="W642" s="127" t="s">
        <v>142</v>
      </c>
      <c r="X642" s="127" t="s">
        <v>142</v>
      </c>
      <c r="Y642" s="127" t="s">
        <v>142</v>
      </c>
      <c r="Z642" s="127" t="s">
        <v>142</v>
      </c>
      <c r="AA642" s="77"/>
    </row>
    <row r="643" spans="1:27" ht="14.4" x14ac:dyDescent="0.3">
      <c r="A643" s="109">
        <v>44613</v>
      </c>
      <c r="B643" s="110" t="s">
        <v>162</v>
      </c>
      <c r="C643" s="110">
        <v>0.18541666666666667</v>
      </c>
      <c r="D643" s="58">
        <v>47.4</v>
      </c>
      <c r="E643" s="74">
        <v>83.8</v>
      </c>
      <c r="F643" s="58">
        <v>9.7799999999999994</v>
      </c>
      <c r="G643" s="74">
        <v>135.4</v>
      </c>
      <c r="H643" s="58">
        <v>5.57</v>
      </c>
      <c r="I643" s="13"/>
      <c r="J643" s="111">
        <v>41.597726999999999</v>
      </c>
      <c r="K643" s="111">
        <v>-70.525019</v>
      </c>
      <c r="L643" s="34">
        <v>1.609</v>
      </c>
      <c r="M643" s="37">
        <v>2.016</v>
      </c>
      <c r="N643" s="36">
        <v>1.903140796</v>
      </c>
      <c r="O643" s="36">
        <v>3.9779999999999998E-3</v>
      </c>
      <c r="P643" s="37">
        <v>2.492629</v>
      </c>
      <c r="Q643" s="34">
        <v>0.19894999999999999</v>
      </c>
      <c r="R643" s="58">
        <f t="shared" si="64"/>
        <v>0.10888120400000001</v>
      </c>
      <c r="S643" s="128"/>
      <c r="T643" s="126"/>
      <c r="U643" s="126"/>
      <c r="V643" s="127" t="s">
        <v>142</v>
      </c>
      <c r="W643" s="127" t="s">
        <v>142</v>
      </c>
      <c r="X643" s="127" t="s">
        <v>142</v>
      </c>
      <c r="Y643" s="127" t="s">
        <v>142</v>
      </c>
      <c r="Z643" s="127" t="s">
        <v>142</v>
      </c>
      <c r="AA643" s="77"/>
    </row>
    <row r="644" spans="1:27" ht="14.4" x14ac:dyDescent="0.3">
      <c r="A644" s="109">
        <v>44613</v>
      </c>
      <c r="B644" s="110" t="s">
        <v>163</v>
      </c>
      <c r="C644" s="110">
        <v>0.19166666666666668</v>
      </c>
      <c r="D644" s="58">
        <v>47.8</v>
      </c>
      <c r="E644" s="74">
        <v>85.6</v>
      </c>
      <c r="F644" s="58">
        <v>9.94</v>
      </c>
      <c r="G644" s="74">
        <v>132.5</v>
      </c>
      <c r="H644" s="58">
        <v>5.74</v>
      </c>
      <c r="I644" s="13"/>
      <c r="J644" s="111">
        <v>41.596144000000002</v>
      </c>
      <c r="K644" s="111">
        <v>-70.525194999999997</v>
      </c>
      <c r="L644" s="34">
        <v>1.579</v>
      </c>
      <c r="M644" s="37">
        <v>1.974</v>
      </c>
      <c r="N644" s="36">
        <v>1.883108676</v>
      </c>
      <c r="O644" s="36">
        <v>5.6839999999999998E-3</v>
      </c>
      <c r="P644" s="37">
        <v>2.5108709999999999</v>
      </c>
      <c r="Q644" s="34">
        <v>0.28553699999999999</v>
      </c>
      <c r="R644" s="58">
        <f t="shared" si="64"/>
        <v>8.5207323999999973E-2</v>
      </c>
      <c r="S644" s="128"/>
      <c r="T644" s="126"/>
      <c r="U644" s="126"/>
      <c r="V644" s="127" t="s">
        <v>142</v>
      </c>
      <c r="W644" s="127" t="s">
        <v>142</v>
      </c>
      <c r="X644" s="127" t="s">
        <v>142</v>
      </c>
      <c r="Y644" s="127" t="s">
        <v>142</v>
      </c>
      <c r="Z644" s="127" t="s">
        <v>142</v>
      </c>
      <c r="AA644" s="77"/>
    </row>
    <row r="645" spans="1:27" ht="14.4" x14ac:dyDescent="0.3">
      <c r="A645" s="109">
        <v>44613</v>
      </c>
      <c r="B645" s="110" t="s">
        <v>173</v>
      </c>
      <c r="C645" s="110">
        <v>0.2</v>
      </c>
      <c r="D645" s="58">
        <v>48.2</v>
      </c>
      <c r="E645" s="74">
        <v>78.599999999999994</v>
      </c>
      <c r="F645" s="58">
        <v>9.08</v>
      </c>
      <c r="G645" s="74">
        <v>134.80000000000001</v>
      </c>
      <c r="H645" s="58">
        <v>5.78</v>
      </c>
      <c r="I645" s="13"/>
      <c r="J645" s="111">
        <v>41.592140000000001</v>
      </c>
      <c r="K645" s="111">
        <v>-70.524630000000002</v>
      </c>
      <c r="L645" s="34">
        <v>1.4179999999999999</v>
      </c>
      <c r="M645" s="37">
        <v>1.597</v>
      </c>
      <c r="N645" s="36">
        <v>1.533331655</v>
      </c>
      <c r="O645" s="36">
        <v>1.2305E-2</v>
      </c>
      <c r="P645" s="37">
        <v>2.4865469999999998</v>
      </c>
      <c r="Q645" s="34">
        <v>0.37175999999999998</v>
      </c>
      <c r="R645" s="58">
        <f t="shared" si="64"/>
        <v>5.1363344999999949E-2</v>
      </c>
      <c r="S645" s="128"/>
      <c r="T645" s="126"/>
      <c r="U645" s="126"/>
      <c r="V645" s="127" t="s">
        <v>142</v>
      </c>
      <c r="W645" s="127" t="s">
        <v>142</v>
      </c>
      <c r="X645" s="127" t="s">
        <v>142</v>
      </c>
      <c r="Y645" s="127" t="s">
        <v>142</v>
      </c>
      <c r="Z645" s="127" t="s">
        <v>142</v>
      </c>
      <c r="AA645" s="77"/>
    </row>
    <row r="646" spans="1:27" ht="14.4" x14ac:dyDescent="0.3">
      <c r="A646" s="109">
        <v>44613</v>
      </c>
      <c r="B646" s="110" t="s">
        <v>165</v>
      </c>
      <c r="C646" s="110">
        <v>0.20833333333333334</v>
      </c>
      <c r="D646" s="58">
        <v>48.3</v>
      </c>
      <c r="E646" s="74">
        <v>77.400000000000006</v>
      </c>
      <c r="F646" s="58">
        <v>8.93</v>
      </c>
      <c r="G646" s="74">
        <v>121.6</v>
      </c>
      <c r="H646" s="58">
        <v>6.1</v>
      </c>
      <c r="I646" s="13"/>
      <c r="J646" s="111">
        <v>41.589210000000001</v>
      </c>
      <c r="K646" s="111">
        <v>-70.525225000000006</v>
      </c>
      <c r="L646" s="34">
        <v>1.359</v>
      </c>
      <c r="M646" s="37">
        <v>1.236</v>
      </c>
      <c r="N646" s="36">
        <v>1.1988915849999999</v>
      </c>
      <c r="O646" s="36">
        <v>1.4277E-2</v>
      </c>
      <c r="P646" s="37">
        <v>7.6493000000000002</v>
      </c>
      <c r="Q646" s="34">
        <v>1.0138769999999999</v>
      </c>
      <c r="R646" s="58">
        <f t="shared" si="64"/>
        <v>2.2831414999999966E-2</v>
      </c>
      <c r="S646" s="128"/>
      <c r="T646" s="126"/>
      <c r="U646" s="126"/>
      <c r="V646" s="127" t="s">
        <v>142</v>
      </c>
      <c r="W646" s="127" t="s">
        <v>142</v>
      </c>
      <c r="X646" s="127" t="s">
        <v>142</v>
      </c>
      <c r="Y646" s="127" t="s">
        <v>142</v>
      </c>
      <c r="Z646" s="127" t="s">
        <v>142</v>
      </c>
      <c r="AA646" s="77"/>
    </row>
    <row r="647" spans="1:27" ht="13.2" x14ac:dyDescent="0.25">
      <c r="A647" s="25">
        <v>44622</v>
      </c>
      <c r="B647" s="26" t="s">
        <v>165</v>
      </c>
      <c r="C647" s="26"/>
      <c r="D647" s="26">
        <v>47.7</v>
      </c>
      <c r="E647" s="27">
        <v>80.099999999999994</v>
      </c>
      <c r="F647" s="28">
        <v>9.31</v>
      </c>
      <c r="G647" s="27">
        <v>124.2</v>
      </c>
      <c r="H647" s="28">
        <v>5.99</v>
      </c>
      <c r="J647" s="111">
        <v>41.589210000000001</v>
      </c>
      <c r="K647" s="111">
        <v>-70.525225000000006</v>
      </c>
      <c r="L647" s="29"/>
      <c r="M647" s="29"/>
      <c r="N647" s="30"/>
      <c r="O647" s="30"/>
      <c r="P647" s="28"/>
      <c r="Q647" s="31"/>
      <c r="R647" s="28"/>
      <c r="S647" s="129"/>
      <c r="T647" s="129"/>
      <c r="U647" s="129"/>
      <c r="V647" s="129" t="s">
        <v>142</v>
      </c>
      <c r="W647" s="129" t="s">
        <v>142</v>
      </c>
      <c r="X647" s="129" t="s">
        <v>142</v>
      </c>
      <c r="Y647" s="129" t="s">
        <v>142</v>
      </c>
      <c r="Z647" s="129" t="s">
        <v>142</v>
      </c>
      <c r="AA647" s="29"/>
    </row>
    <row r="648" spans="1:27" ht="13.2" x14ac:dyDescent="0.25">
      <c r="A648" s="25">
        <v>44636</v>
      </c>
      <c r="B648" s="26" t="s">
        <v>165</v>
      </c>
      <c r="C648" s="26"/>
      <c r="D648" s="26">
        <v>49.2</v>
      </c>
      <c r="E648" s="27">
        <v>79.7</v>
      </c>
      <c r="F648" s="28">
        <v>9.1</v>
      </c>
      <c r="G648" s="27">
        <v>120.7</v>
      </c>
      <c r="H648" s="28">
        <v>6.16</v>
      </c>
      <c r="J648" s="111">
        <v>41.589210000000001</v>
      </c>
      <c r="K648" s="111">
        <v>-70.525225000000006</v>
      </c>
      <c r="L648" s="29"/>
      <c r="M648" s="29"/>
      <c r="N648" s="30"/>
      <c r="O648" s="30"/>
      <c r="P648" s="28"/>
      <c r="Q648" s="31"/>
      <c r="R648" s="28"/>
      <c r="S648" s="129"/>
      <c r="T648" s="129"/>
      <c r="U648" s="129"/>
      <c r="V648" s="129" t="s">
        <v>142</v>
      </c>
      <c r="W648" s="129" t="s">
        <v>142</v>
      </c>
      <c r="X648" s="129" t="s">
        <v>142</v>
      </c>
      <c r="Y648" s="129" t="s">
        <v>142</v>
      </c>
      <c r="Z648" s="129" t="s">
        <v>142</v>
      </c>
      <c r="AA648" s="29"/>
    </row>
    <row r="649" spans="1:27" ht="14.4" x14ac:dyDescent="0.3">
      <c r="A649" s="109">
        <v>44644</v>
      </c>
      <c r="B649" s="110" t="s">
        <v>171</v>
      </c>
      <c r="C649" s="110">
        <v>0.47222222222222221</v>
      </c>
      <c r="D649" s="58">
        <v>45.8</v>
      </c>
      <c r="E649" s="74">
        <v>66.3</v>
      </c>
      <c r="F649" s="58">
        <v>7.9</v>
      </c>
      <c r="G649" s="74">
        <v>150.69999999999999</v>
      </c>
      <c r="H649" s="58">
        <v>5.63</v>
      </c>
      <c r="I649" s="13"/>
      <c r="J649" s="111">
        <v>41.606870000000001</v>
      </c>
      <c r="K649" s="111">
        <v>-70.523228000000003</v>
      </c>
      <c r="L649" s="34">
        <v>3.2040999999999999</v>
      </c>
      <c r="M649" s="37">
        <v>2.4144000000000001</v>
      </c>
      <c r="N649" s="36">
        <v>2.08979295423</v>
      </c>
      <c r="O649" s="36">
        <v>1.84317365E-2</v>
      </c>
      <c r="P649" s="37">
        <v>2.0780651302400002</v>
      </c>
      <c r="Q649" s="34">
        <v>0.44479171099999998</v>
      </c>
      <c r="R649" s="58">
        <f t="shared" ref="R649:R656" si="65">M649-(N649+O649)</f>
        <v>0.30617530926999992</v>
      </c>
      <c r="S649" s="128"/>
      <c r="T649" s="126"/>
      <c r="U649" s="126"/>
      <c r="V649" s="127" t="s">
        <v>142</v>
      </c>
      <c r="W649" s="127" t="s">
        <v>142</v>
      </c>
      <c r="X649" s="127" t="s">
        <v>142</v>
      </c>
      <c r="Y649" s="127" t="s">
        <v>142</v>
      </c>
      <c r="Z649" s="127" t="s">
        <v>142</v>
      </c>
      <c r="AA649" s="77"/>
    </row>
    <row r="650" spans="1:27" ht="14.4" x14ac:dyDescent="0.3">
      <c r="A650" s="109">
        <v>44644</v>
      </c>
      <c r="B650" s="110" t="s">
        <v>159</v>
      </c>
      <c r="C650" s="110">
        <v>0.4777777777777778</v>
      </c>
      <c r="D650" s="58">
        <v>44.3</v>
      </c>
      <c r="E650" s="74">
        <v>78.8</v>
      </c>
      <c r="F650" s="58">
        <v>9.6</v>
      </c>
      <c r="G650" s="74">
        <v>116.6</v>
      </c>
      <c r="H650" s="58">
        <v>5.55</v>
      </c>
      <c r="I650" s="13"/>
      <c r="J650" s="111">
        <v>41.605535000000003</v>
      </c>
      <c r="K650" s="111">
        <v>-70.522666000000001</v>
      </c>
      <c r="L650" s="34">
        <v>4.5309999999999997</v>
      </c>
      <c r="M650" s="37">
        <v>1.2250000000000001</v>
      </c>
      <c r="N650" s="36">
        <v>1.105983062</v>
      </c>
      <c r="O650" s="36">
        <v>1.8796E-2</v>
      </c>
      <c r="P650" s="37">
        <v>7.5282689999999999</v>
      </c>
      <c r="Q650" s="34">
        <v>0.226661</v>
      </c>
      <c r="R650" s="58">
        <f t="shared" si="65"/>
        <v>0.10022093800000009</v>
      </c>
      <c r="S650" s="128"/>
      <c r="T650" s="126"/>
      <c r="U650" s="126"/>
      <c r="V650" s="127" t="s">
        <v>142</v>
      </c>
      <c r="W650" s="127" t="s">
        <v>142</v>
      </c>
      <c r="X650" s="127" t="s">
        <v>142</v>
      </c>
      <c r="Y650" s="127" t="s">
        <v>142</v>
      </c>
      <c r="Z650" s="127" t="s">
        <v>142</v>
      </c>
      <c r="AA650" s="77"/>
    </row>
    <row r="651" spans="1:27" ht="14.4" x14ac:dyDescent="0.3">
      <c r="A651" s="109">
        <v>44644</v>
      </c>
      <c r="B651" s="110" t="s">
        <v>160</v>
      </c>
      <c r="C651" s="110">
        <v>0.47986111111111113</v>
      </c>
      <c r="D651" s="58">
        <v>44.1</v>
      </c>
      <c r="E651" s="74">
        <v>77.900000000000006</v>
      </c>
      <c r="F651" s="58">
        <v>9.52</v>
      </c>
      <c r="G651" s="74">
        <v>115</v>
      </c>
      <c r="H651" s="58">
        <v>5.63</v>
      </c>
      <c r="I651" s="13"/>
      <c r="J651" s="111">
        <v>41.604920999999997</v>
      </c>
      <c r="K651" s="111">
        <v>-70.523065000000003</v>
      </c>
      <c r="L651" s="34">
        <v>5.0839999999999996</v>
      </c>
      <c r="M651" s="37">
        <v>1.4470000000000001</v>
      </c>
      <c r="N651" s="36">
        <v>1.2830219869999999</v>
      </c>
      <c r="O651" s="36">
        <v>2.7489E-2</v>
      </c>
      <c r="P651" s="37">
        <v>7.1062750000000001</v>
      </c>
      <c r="Q651" s="34">
        <v>0.387685</v>
      </c>
      <c r="R651" s="58">
        <f t="shared" si="65"/>
        <v>0.13648901300000005</v>
      </c>
      <c r="S651" s="128"/>
      <c r="T651" s="126"/>
      <c r="U651" s="126"/>
      <c r="V651" s="127" t="s">
        <v>142</v>
      </c>
      <c r="W651" s="127" t="s">
        <v>142</v>
      </c>
      <c r="X651" s="127" t="s">
        <v>142</v>
      </c>
      <c r="Y651" s="127" t="s">
        <v>142</v>
      </c>
      <c r="Z651" s="127" t="s">
        <v>142</v>
      </c>
      <c r="AA651" s="77"/>
    </row>
    <row r="652" spans="1:27" ht="14.4" x14ac:dyDescent="0.3">
      <c r="A652" s="109">
        <v>44644</v>
      </c>
      <c r="B652" s="110" t="s">
        <v>161</v>
      </c>
      <c r="C652" s="110">
        <v>0.49583333333333335</v>
      </c>
      <c r="D652" s="58">
        <v>45.2</v>
      </c>
      <c r="E652" s="74">
        <v>80.900000000000006</v>
      </c>
      <c r="F652" s="58">
        <v>9.74</v>
      </c>
      <c r="G652" s="74">
        <v>123</v>
      </c>
      <c r="H652" s="58">
        <v>5.37</v>
      </c>
      <c r="I652" s="13"/>
      <c r="J652" s="111">
        <v>41.600113999999998</v>
      </c>
      <c r="K652" s="111">
        <v>-70.525084000000007</v>
      </c>
      <c r="L652" s="34">
        <v>5.4870000000000001</v>
      </c>
      <c r="M652" s="37">
        <v>1.8109999999999999</v>
      </c>
      <c r="N652" s="36">
        <v>1.631502547</v>
      </c>
      <c r="O652" s="36">
        <v>9.9439999999999997E-3</v>
      </c>
      <c r="P652" s="37">
        <v>6.07491</v>
      </c>
      <c r="Q652" s="34">
        <v>3.0378850000000002</v>
      </c>
      <c r="R652" s="58">
        <f t="shared" si="65"/>
        <v>0.16955345300000002</v>
      </c>
      <c r="S652" s="128"/>
      <c r="T652" s="126"/>
      <c r="U652" s="126"/>
      <c r="V652" s="127" t="s">
        <v>142</v>
      </c>
      <c r="W652" s="127" t="s">
        <v>142</v>
      </c>
      <c r="X652" s="127" t="s">
        <v>142</v>
      </c>
      <c r="Y652" s="127" t="s">
        <v>142</v>
      </c>
      <c r="Z652" s="127" t="s">
        <v>142</v>
      </c>
      <c r="AA652" s="77"/>
    </row>
    <row r="653" spans="1:27" ht="14.4" x14ac:dyDescent="0.3">
      <c r="A653" s="109">
        <v>44644</v>
      </c>
      <c r="B653" s="110" t="s">
        <v>162</v>
      </c>
      <c r="C653" s="110">
        <v>0.50208333333333333</v>
      </c>
      <c r="D653" s="58">
        <v>45.3</v>
      </c>
      <c r="E653" s="74">
        <v>85.4</v>
      </c>
      <c r="F653" s="58">
        <v>10.26</v>
      </c>
      <c r="G653" s="74">
        <v>120.7</v>
      </c>
      <c r="H653" s="58">
        <v>5.6</v>
      </c>
      <c r="I653" s="13"/>
      <c r="J653" s="111">
        <v>41.597726999999999</v>
      </c>
      <c r="K653" s="111">
        <v>-70.525019</v>
      </c>
      <c r="L653" s="34">
        <v>4.3979999999999997</v>
      </c>
      <c r="M653" s="37">
        <v>1.4350000000000001</v>
      </c>
      <c r="N653" s="36">
        <v>1.318582827</v>
      </c>
      <c r="O653" s="36">
        <v>5.3689999999999996E-3</v>
      </c>
      <c r="P653" s="37">
        <v>5.079358</v>
      </c>
      <c r="Q653" s="34">
        <v>1.045342</v>
      </c>
      <c r="R653" s="58">
        <f t="shared" si="65"/>
        <v>0.11104817300000014</v>
      </c>
      <c r="S653" s="128"/>
      <c r="T653" s="126"/>
      <c r="U653" s="126"/>
      <c r="V653" s="127" t="s">
        <v>142</v>
      </c>
      <c r="W653" s="127" t="s">
        <v>142</v>
      </c>
      <c r="X653" s="127" t="s">
        <v>142</v>
      </c>
      <c r="Y653" s="127" t="s">
        <v>142</v>
      </c>
      <c r="Z653" s="127" t="s">
        <v>142</v>
      </c>
      <c r="AA653" s="77"/>
    </row>
    <row r="654" spans="1:27" ht="14.4" x14ac:dyDescent="0.3">
      <c r="A654" s="109">
        <v>44644</v>
      </c>
      <c r="B654" s="110" t="s">
        <v>163</v>
      </c>
      <c r="C654" s="110">
        <v>0.51041666666666663</v>
      </c>
      <c r="D654" s="58">
        <v>45.1</v>
      </c>
      <c r="E654" s="74">
        <v>85.7</v>
      </c>
      <c r="F654" s="58">
        <v>10.33</v>
      </c>
      <c r="G654" s="74">
        <v>118.7</v>
      </c>
      <c r="H654" s="58">
        <v>5.63</v>
      </c>
      <c r="I654" s="13"/>
      <c r="J654" s="111">
        <v>41.596144000000002</v>
      </c>
      <c r="K654" s="111">
        <v>-70.525194999999997</v>
      </c>
      <c r="L654" s="34">
        <v>4.5949999999999998</v>
      </c>
      <c r="M654" s="37">
        <v>1.3879999999999999</v>
      </c>
      <c r="N654" s="36">
        <v>1.265790763</v>
      </c>
      <c r="O654" s="36">
        <v>3.6449999999999998E-3</v>
      </c>
      <c r="P654" s="37">
        <v>4.0433250000000003</v>
      </c>
      <c r="Q654" s="34">
        <v>0.24032899999999999</v>
      </c>
      <c r="R654" s="58">
        <f t="shared" si="65"/>
        <v>0.11856423699999996</v>
      </c>
      <c r="S654" s="128"/>
      <c r="T654" s="126"/>
      <c r="U654" s="126"/>
      <c r="V654" s="127" t="s">
        <v>142</v>
      </c>
      <c r="W654" s="127" t="s">
        <v>142</v>
      </c>
      <c r="X654" s="127" t="s">
        <v>142</v>
      </c>
      <c r="Y654" s="127" t="s">
        <v>142</v>
      </c>
      <c r="Z654" s="127" t="s">
        <v>142</v>
      </c>
      <c r="AA654" s="77"/>
    </row>
    <row r="655" spans="1:27" ht="14.4" x14ac:dyDescent="0.3">
      <c r="A655" s="109">
        <v>44644</v>
      </c>
      <c r="B655" s="110" t="s">
        <v>173</v>
      </c>
      <c r="C655" s="110">
        <v>0.52152777777777781</v>
      </c>
      <c r="D655" s="58">
        <v>45.6</v>
      </c>
      <c r="E655" s="74">
        <v>83.4</v>
      </c>
      <c r="F655" s="58">
        <v>9.9700000000000006</v>
      </c>
      <c r="G655" s="74">
        <v>121.5</v>
      </c>
      <c r="H655" s="58">
        <v>5.74</v>
      </c>
      <c r="I655" s="13"/>
      <c r="J655" s="111">
        <v>41.592140000000001</v>
      </c>
      <c r="K655" s="111">
        <v>-70.524630000000002</v>
      </c>
      <c r="L655" s="34">
        <v>3.464</v>
      </c>
      <c r="M655" s="37">
        <v>0.98550000000000004</v>
      </c>
      <c r="N655" s="36">
        <v>0.83214263200000005</v>
      </c>
      <c r="O655" s="36">
        <v>7.1419999999999999E-3</v>
      </c>
      <c r="P655" s="37">
        <v>3.6534309999999999</v>
      </c>
      <c r="Q655" s="34">
        <v>0.29214699999999999</v>
      </c>
      <c r="R655" s="58">
        <f t="shared" si="65"/>
        <v>0.14621536800000001</v>
      </c>
      <c r="S655" s="128"/>
      <c r="T655" s="126"/>
      <c r="U655" s="126"/>
      <c r="V655" s="127" t="s">
        <v>142</v>
      </c>
      <c r="W655" s="127" t="s">
        <v>142</v>
      </c>
      <c r="X655" s="127" t="s">
        <v>142</v>
      </c>
      <c r="Y655" s="127" t="s">
        <v>142</v>
      </c>
      <c r="Z655" s="127" t="s">
        <v>142</v>
      </c>
      <c r="AA655" s="77"/>
    </row>
    <row r="656" spans="1:27" ht="14.4" x14ac:dyDescent="0.3">
      <c r="A656" s="109">
        <v>44644</v>
      </c>
      <c r="B656" s="110" t="s">
        <v>165</v>
      </c>
      <c r="C656" s="110">
        <v>0.5395833333333333</v>
      </c>
      <c r="D656" s="58">
        <v>46.3</v>
      </c>
      <c r="E656" s="74">
        <v>84</v>
      </c>
      <c r="F656" s="58">
        <v>9.92</v>
      </c>
      <c r="G656" s="74">
        <v>113.8</v>
      </c>
      <c r="H656" s="58">
        <v>6.03</v>
      </c>
      <c r="I656" s="13"/>
      <c r="J656" s="111">
        <v>41.589210000000001</v>
      </c>
      <c r="K656" s="111">
        <v>-70.525225000000006</v>
      </c>
      <c r="L656" s="34">
        <v>3.5179999999999998</v>
      </c>
      <c r="M656" s="37">
        <v>1.0249999999999999</v>
      </c>
      <c r="N656" s="36">
        <v>0.86407698200000005</v>
      </c>
      <c r="O656" s="36">
        <v>1.3675E-2</v>
      </c>
      <c r="P656" s="37">
        <v>10.265162</v>
      </c>
      <c r="Q656" s="34">
        <v>0.69698400000000005</v>
      </c>
      <c r="R656" s="58">
        <f t="shared" si="65"/>
        <v>0.14724801799999987</v>
      </c>
      <c r="S656" s="128"/>
      <c r="T656" s="126"/>
      <c r="U656" s="126"/>
      <c r="V656" s="127" t="s">
        <v>142</v>
      </c>
      <c r="W656" s="127" t="s">
        <v>142</v>
      </c>
      <c r="X656" s="127" t="s">
        <v>142</v>
      </c>
      <c r="Y656" s="127" t="s">
        <v>142</v>
      </c>
      <c r="Z656" s="127" t="s">
        <v>142</v>
      </c>
      <c r="AA656" s="77"/>
    </row>
    <row r="657" spans="1:27" ht="13.2" x14ac:dyDescent="0.25">
      <c r="A657" s="25">
        <v>44650</v>
      </c>
      <c r="B657" s="26" t="s">
        <v>165</v>
      </c>
      <c r="C657" s="26"/>
      <c r="D657" s="26">
        <v>46.9</v>
      </c>
      <c r="E657" s="27">
        <v>82.4</v>
      </c>
      <c r="F657" s="28">
        <v>9.69</v>
      </c>
      <c r="G657" s="27">
        <v>124.5</v>
      </c>
      <c r="H657" s="28">
        <v>6.08</v>
      </c>
      <c r="J657" s="111">
        <v>41.589210000000001</v>
      </c>
      <c r="K657" s="111">
        <v>-70.525225000000006</v>
      </c>
      <c r="L657" s="29"/>
      <c r="M657" s="29"/>
      <c r="N657" s="30"/>
      <c r="O657" s="30"/>
      <c r="P657" s="28"/>
      <c r="Q657" s="31"/>
      <c r="R657" s="28"/>
      <c r="S657" s="129"/>
      <c r="T657" s="129"/>
      <c r="U657" s="129"/>
      <c r="V657" s="129" t="s">
        <v>142</v>
      </c>
      <c r="W657" s="129" t="s">
        <v>142</v>
      </c>
      <c r="X657" s="129" t="s">
        <v>142</v>
      </c>
      <c r="Y657" s="129" t="s">
        <v>142</v>
      </c>
      <c r="Z657" s="129" t="s">
        <v>142</v>
      </c>
      <c r="AA657" s="29"/>
    </row>
    <row r="658" spans="1:27" ht="14.4" x14ac:dyDescent="0.3">
      <c r="A658" s="109">
        <v>44658</v>
      </c>
      <c r="B658" s="110" t="s">
        <v>171</v>
      </c>
      <c r="C658" s="110">
        <v>0.4375</v>
      </c>
      <c r="D658" s="58">
        <v>49.5</v>
      </c>
      <c r="E658" s="74">
        <v>55</v>
      </c>
      <c r="F658" s="58">
        <v>6.24</v>
      </c>
      <c r="G658" s="74">
        <v>165.7</v>
      </c>
      <c r="H658" s="58">
        <v>5.24</v>
      </c>
      <c r="I658" s="13"/>
      <c r="J658" s="111">
        <v>41.606870000000001</v>
      </c>
      <c r="K658" s="111">
        <v>-70.523228000000003</v>
      </c>
      <c r="L658" s="34">
        <v>2.3940000000000001</v>
      </c>
      <c r="M658" s="37">
        <v>2.6549999999999998</v>
      </c>
      <c r="N658" s="36">
        <v>2.2609990889999998</v>
      </c>
      <c r="O658" s="36">
        <v>2.1377E-2</v>
      </c>
      <c r="P658" s="37">
        <v>3.4910160000000001</v>
      </c>
      <c r="Q658" s="34">
        <v>0.53056999999999999</v>
      </c>
      <c r="R658" s="58">
        <f t="shared" ref="R658:R674" si="66">M658-(N658+O658)</f>
        <v>0.37262391099999981</v>
      </c>
      <c r="S658" s="128"/>
      <c r="T658" s="126"/>
      <c r="U658" s="126"/>
      <c r="V658" s="127" t="s">
        <v>142</v>
      </c>
      <c r="W658" s="127" t="s">
        <v>142</v>
      </c>
      <c r="X658" s="127" t="s">
        <v>142</v>
      </c>
      <c r="Y658" s="127" t="s">
        <v>142</v>
      </c>
      <c r="Z658" s="127" t="s">
        <v>142</v>
      </c>
      <c r="AA658" s="77"/>
    </row>
    <row r="659" spans="1:27" ht="14.4" x14ac:dyDescent="0.3">
      <c r="A659" s="109">
        <v>44658</v>
      </c>
      <c r="B659" s="110" t="s">
        <v>159</v>
      </c>
      <c r="C659" s="110">
        <v>0.44444444444444442</v>
      </c>
      <c r="D659" s="58">
        <v>48.8</v>
      </c>
      <c r="E659" s="74">
        <v>83.8</v>
      </c>
      <c r="F659" s="58">
        <v>9.6</v>
      </c>
      <c r="G659" s="74">
        <v>148.9</v>
      </c>
      <c r="H659" s="58">
        <v>5.46</v>
      </c>
      <c r="I659" s="13"/>
      <c r="J659" s="111">
        <v>41.605535000000003</v>
      </c>
      <c r="K659" s="111">
        <v>-70.522666000000001</v>
      </c>
      <c r="L659" s="34">
        <v>2.4609999999999999</v>
      </c>
      <c r="M659" s="37">
        <v>2.0539999999999998</v>
      </c>
      <c r="N659" s="36">
        <v>1.8691096</v>
      </c>
      <c r="O659" s="36">
        <v>1.2222999999999999E-2</v>
      </c>
      <c r="P659" s="37">
        <v>3.0082059999999999</v>
      </c>
      <c r="Q659" s="34">
        <v>0.39620899999999998</v>
      </c>
      <c r="R659" s="58">
        <f t="shared" si="66"/>
        <v>0.17266739999999969</v>
      </c>
      <c r="S659" s="128"/>
      <c r="T659" s="126"/>
      <c r="U659" s="126"/>
      <c r="V659" s="127" t="s">
        <v>142</v>
      </c>
      <c r="W659" s="127" t="s">
        <v>142</v>
      </c>
      <c r="X659" s="127" t="s">
        <v>142</v>
      </c>
      <c r="Y659" s="127" t="s">
        <v>142</v>
      </c>
      <c r="Z659" s="127" t="s">
        <v>142</v>
      </c>
      <c r="AA659" s="77"/>
    </row>
    <row r="660" spans="1:27" ht="14.4" x14ac:dyDescent="0.3">
      <c r="A660" s="109">
        <v>44658</v>
      </c>
      <c r="B660" s="110" t="s">
        <v>160</v>
      </c>
      <c r="C660" s="110">
        <v>0.44791666666666669</v>
      </c>
      <c r="D660" s="58">
        <v>48.6</v>
      </c>
      <c r="E660" s="74">
        <v>82.2</v>
      </c>
      <c r="F660" s="58">
        <v>9.44</v>
      </c>
      <c r="G660" s="74">
        <v>145.6</v>
      </c>
      <c r="H660" s="58">
        <v>5.57</v>
      </c>
      <c r="I660" s="13"/>
      <c r="J660" s="111">
        <v>41.604920999999997</v>
      </c>
      <c r="K660" s="111">
        <v>-70.523065000000003</v>
      </c>
      <c r="L660" s="34">
        <v>2.7109999999999999</v>
      </c>
      <c r="M660" s="37">
        <v>1.9450000000000001</v>
      </c>
      <c r="N660" s="36">
        <v>1.7433294939999999</v>
      </c>
      <c r="O660" s="36">
        <v>1.9375E-2</v>
      </c>
      <c r="P660" s="37">
        <v>2.8810760000000002</v>
      </c>
      <c r="Q660" s="34">
        <v>0.432176</v>
      </c>
      <c r="R660" s="58">
        <f t="shared" si="66"/>
        <v>0.18229550600000022</v>
      </c>
      <c r="S660" s="128"/>
      <c r="T660" s="126"/>
      <c r="U660" s="126"/>
      <c r="V660" s="127" t="s">
        <v>142</v>
      </c>
      <c r="W660" s="127" t="s">
        <v>142</v>
      </c>
      <c r="X660" s="127" t="s">
        <v>142</v>
      </c>
      <c r="Y660" s="127" t="s">
        <v>142</v>
      </c>
      <c r="Z660" s="127" t="s">
        <v>142</v>
      </c>
      <c r="AA660" s="77"/>
    </row>
    <row r="661" spans="1:27" ht="14.4" x14ac:dyDescent="0.3">
      <c r="A661" s="109">
        <v>44658</v>
      </c>
      <c r="B661" s="110" t="s">
        <v>174</v>
      </c>
      <c r="C661" s="110">
        <v>0.46041666666666664</v>
      </c>
      <c r="D661" s="58">
        <v>49.1</v>
      </c>
      <c r="E661" s="74">
        <v>80.5</v>
      </c>
      <c r="F661" s="58">
        <v>9.19</v>
      </c>
      <c r="G661" s="74">
        <v>144.5</v>
      </c>
      <c r="H661" s="58">
        <v>5.39</v>
      </c>
      <c r="I661" s="13" t="s">
        <v>175</v>
      </c>
      <c r="J661" s="111">
        <v>41.600020999999998</v>
      </c>
      <c r="K661" s="111">
        <v>-70.524932000000007</v>
      </c>
      <c r="L661" s="34">
        <v>2.617</v>
      </c>
      <c r="M661" s="37">
        <v>2.2930000000000001</v>
      </c>
      <c r="N661" s="36">
        <v>1.9760505100000001</v>
      </c>
      <c r="O661" s="36">
        <v>1.6962999999999999E-2</v>
      </c>
      <c r="P661" s="37">
        <v>2.693111</v>
      </c>
      <c r="Q661" s="34">
        <v>0.20289699999999999</v>
      </c>
      <c r="R661" s="58">
        <f t="shared" si="66"/>
        <v>0.29998648999999999</v>
      </c>
      <c r="S661" s="128"/>
      <c r="T661" s="126"/>
      <c r="U661" s="126"/>
      <c r="V661" s="127" t="s">
        <v>142</v>
      </c>
      <c r="W661" s="127" t="s">
        <v>142</v>
      </c>
      <c r="X661" s="127" t="s">
        <v>142</v>
      </c>
      <c r="Y661" s="127" t="s">
        <v>142</v>
      </c>
      <c r="Z661" s="127" t="s">
        <v>142</v>
      </c>
      <c r="AA661" s="77"/>
    </row>
    <row r="662" spans="1:27" ht="14.4" x14ac:dyDescent="0.3">
      <c r="A662" s="109">
        <v>44658</v>
      </c>
      <c r="B662" s="110" t="s">
        <v>162</v>
      </c>
      <c r="C662" s="110">
        <v>0.46875</v>
      </c>
      <c r="D662" s="58">
        <v>49.8</v>
      </c>
      <c r="E662" s="74">
        <v>89.5</v>
      </c>
      <c r="F662" s="58">
        <v>10.130000000000001</v>
      </c>
      <c r="G662" s="74">
        <v>129.5</v>
      </c>
      <c r="H662" s="58">
        <v>5.51</v>
      </c>
      <c r="I662" s="13"/>
      <c r="J662" s="111">
        <v>41.597726999999999</v>
      </c>
      <c r="K662" s="111">
        <v>-70.525019</v>
      </c>
      <c r="L662" s="34">
        <v>2.105</v>
      </c>
      <c r="M662" s="37">
        <v>1.9450000000000001</v>
      </c>
      <c r="N662" s="36">
        <v>1.7540649100000001</v>
      </c>
      <c r="O662" s="36">
        <v>1.8580000000000001E-3</v>
      </c>
      <c r="P662" s="37">
        <v>5.6756019999999996</v>
      </c>
      <c r="Q662" s="34">
        <v>4.9608990000000004</v>
      </c>
      <c r="R662" s="58">
        <f t="shared" si="66"/>
        <v>0.18907709000000006</v>
      </c>
      <c r="S662" s="128"/>
      <c r="T662" s="126"/>
      <c r="U662" s="126"/>
      <c r="V662" s="127" t="s">
        <v>142</v>
      </c>
      <c r="W662" s="127" t="s">
        <v>142</v>
      </c>
      <c r="X662" s="127" t="s">
        <v>142</v>
      </c>
      <c r="Y662" s="127" t="s">
        <v>142</v>
      </c>
      <c r="Z662" s="127" t="s">
        <v>142</v>
      </c>
      <c r="AA662" s="77"/>
    </row>
    <row r="663" spans="1:27" ht="14.4" x14ac:dyDescent="0.3">
      <c r="A663" s="109">
        <v>44658</v>
      </c>
      <c r="B663" s="110" t="s">
        <v>163</v>
      </c>
      <c r="C663" s="110">
        <v>0.47499999999999998</v>
      </c>
      <c r="D663" s="58">
        <v>49.6</v>
      </c>
      <c r="E663" s="74">
        <v>90.6</v>
      </c>
      <c r="F663" s="58">
        <v>10.26</v>
      </c>
      <c r="G663" s="74">
        <v>135.69999999999999</v>
      </c>
      <c r="H663" s="58">
        <v>5.58</v>
      </c>
      <c r="I663" s="13"/>
      <c r="J663" s="111">
        <v>41.596144000000002</v>
      </c>
      <c r="K663" s="111">
        <v>-70.525194999999997</v>
      </c>
      <c r="L663" s="34">
        <v>2.0350000000000001</v>
      </c>
      <c r="M663" s="37">
        <v>1.7909999999999999</v>
      </c>
      <c r="N663" s="36">
        <v>1.6669202359999999</v>
      </c>
      <c r="O663" s="36">
        <v>4.823E-3</v>
      </c>
      <c r="P663" s="37">
        <v>2.553423</v>
      </c>
      <c r="Q663" s="34">
        <v>0.30731199999999997</v>
      </c>
      <c r="R663" s="58">
        <f t="shared" si="66"/>
        <v>0.11925676399999996</v>
      </c>
      <c r="S663" s="128"/>
      <c r="T663" s="126"/>
      <c r="U663" s="126"/>
      <c r="V663" s="127" t="s">
        <v>142</v>
      </c>
      <c r="W663" s="127" t="s">
        <v>142</v>
      </c>
      <c r="X663" s="127" t="s">
        <v>142</v>
      </c>
      <c r="Y663" s="127" t="s">
        <v>142</v>
      </c>
      <c r="Z663" s="127" t="s">
        <v>142</v>
      </c>
      <c r="AA663" s="77"/>
    </row>
    <row r="664" spans="1:27" ht="14.4" x14ac:dyDescent="0.3">
      <c r="A664" s="109">
        <v>44658</v>
      </c>
      <c r="B664" s="110" t="s">
        <v>173</v>
      </c>
      <c r="C664" s="110">
        <v>0.40416666666666667</v>
      </c>
      <c r="D664" s="58">
        <v>48.7</v>
      </c>
      <c r="E664" s="74">
        <v>78.900000000000006</v>
      </c>
      <c r="F664" s="58">
        <v>9.0500000000000007</v>
      </c>
      <c r="G664" s="74">
        <v>131.30000000000001</v>
      </c>
      <c r="H664" s="58">
        <v>5.65</v>
      </c>
      <c r="I664" s="13"/>
      <c r="J664" s="111">
        <v>41.592140000000001</v>
      </c>
      <c r="K664" s="111">
        <v>-70.524630000000002</v>
      </c>
      <c r="L664" s="34">
        <v>1.7290000000000001</v>
      </c>
      <c r="M664" s="37">
        <v>1.5920000000000001</v>
      </c>
      <c r="N664" s="36">
        <v>1.3965820499999999</v>
      </c>
      <c r="O664" s="36">
        <v>6.5989999999999998E-3</v>
      </c>
      <c r="P664" s="37">
        <v>2.784106</v>
      </c>
      <c r="Q664" s="34">
        <v>0.50050700000000004</v>
      </c>
      <c r="R664" s="58">
        <f t="shared" si="66"/>
        <v>0.18881895000000015</v>
      </c>
      <c r="S664" s="128"/>
      <c r="T664" s="126"/>
      <c r="U664" s="126"/>
      <c r="V664" s="127" t="s">
        <v>142</v>
      </c>
      <c r="W664" s="127" t="s">
        <v>142</v>
      </c>
      <c r="X664" s="127" t="s">
        <v>142</v>
      </c>
      <c r="Y664" s="127" t="s">
        <v>142</v>
      </c>
      <c r="Z664" s="127" t="s">
        <v>142</v>
      </c>
      <c r="AA664" s="77"/>
    </row>
    <row r="665" spans="1:27" ht="14.4" x14ac:dyDescent="0.3">
      <c r="A665" s="109">
        <v>44658</v>
      </c>
      <c r="B665" s="110" t="s">
        <v>165</v>
      </c>
      <c r="C665" s="110">
        <v>0.4861111111111111</v>
      </c>
      <c r="D665" s="58">
        <v>50.1</v>
      </c>
      <c r="E665" s="74">
        <v>82.7</v>
      </c>
      <c r="F665" s="58">
        <v>9.3000000000000007</v>
      </c>
      <c r="G665" s="74">
        <v>120.6</v>
      </c>
      <c r="H665" s="58">
        <v>6.06</v>
      </c>
      <c r="I665" s="13"/>
      <c r="J665" s="111">
        <v>41.589210000000001</v>
      </c>
      <c r="K665" s="111">
        <v>-70.525225000000006</v>
      </c>
      <c r="L665" s="34">
        <v>1.9870000000000001</v>
      </c>
      <c r="M665" s="37">
        <v>1.212</v>
      </c>
      <c r="N665" s="36">
        <v>1.0941267480000001</v>
      </c>
      <c r="O665" s="36">
        <v>1.3658E-2</v>
      </c>
      <c r="P665" s="37">
        <v>8.286327</v>
      </c>
      <c r="Q665" s="34">
        <v>1.0921970000000001</v>
      </c>
      <c r="R665" s="40">
        <f t="shared" si="66"/>
        <v>0.10421525199999992</v>
      </c>
      <c r="S665" s="128"/>
      <c r="T665" s="126"/>
      <c r="U665" s="126"/>
      <c r="V665" s="127" t="s">
        <v>142</v>
      </c>
      <c r="W665" s="127" t="s">
        <v>142</v>
      </c>
      <c r="X665" s="127" t="s">
        <v>142</v>
      </c>
      <c r="Y665" s="127" t="s">
        <v>142</v>
      </c>
      <c r="Z665" s="127" t="s">
        <v>142</v>
      </c>
      <c r="AA665" s="77"/>
    </row>
    <row r="666" spans="1:27" ht="13.2" x14ac:dyDescent="0.25">
      <c r="A666" s="130">
        <v>44664</v>
      </c>
      <c r="B666" s="26" t="s">
        <v>165</v>
      </c>
      <c r="C666" s="26"/>
      <c r="D666" s="26">
        <v>52.1</v>
      </c>
      <c r="E666" s="27">
        <v>86</v>
      </c>
      <c r="F666" s="28">
        <v>9.44</v>
      </c>
      <c r="G666" s="27">
        <v>120.8</v>
      </c>
      <c r="H666" s="28">
        <v>6.01</v>
      </c>
      <c r="J666" s="111">
        <v>41.589210000000001</v>
      </c>
      <c r="K666" s="111">
        <v>-70.525225000000006</v>
      </c>
      <c r="L666" s="29">
        <v>1.335</v>
      </c>
      <c r="M666" s="29">
        <v>1.2</v>
      </c>
      <c r="N666" s="131">
        <v>1.15729256112</v>
      </c>
      <c r="O666" s="131">
        <v>1.0447164E-2</v>
      </c>
      <c r="P666" s="132">
        <v>8.2190801954489991</v>
      </c>
      <c r="Q666" s="133">
        <v>1.2934325414655701</v>
      </c>
      <c r="R666" s="38">
        <f t="shared" si="66"/>
        <v>3.2260274880000051E-2</v>
      </c>
      <c r="S666" s="129"/>
      <c r="T666" s="129"/>
      <c r="U666" s="129"/>
      <c r="V666" s="129" t="s">
        <v>142</v>
      </c>
      <c r="W666" s="129" t="s">
        <v>142</v>
      </c>
      <c r="X666" s="129" t="s">
        <v>142</v>
      </c>
      <c r="Y666" s="129" t="s">
        <v>142</v>
      </c>
      <c r="Z666" s="129" t="s">
        <v>142</v>
      </c>
      <c r="AA666" s="29"/>
    </row>
    <row r="667" spans="1:27" ht="13.2" x14ac:dyDescent="0.25">
      <c r="A667" s="130">
        <v>44671</v>
      </c>
      <c r="B667" s="26" t="s">
        <v>165</v>
      </c>
      <c r="C667" s="26"/>
      <c r="D667" s="26">
        <v>50.9</v>
      </c>
      <c r="E667" s="27">
        <v>85.7</v>
      </c>
      <c r="F667" s="28">
        <v>9.56</v>
      </c>
      <c r="G667" s="27">
        <v>119.8</v>
      </c>
      <c r="H667" s="28">
        <v>6.2</v>
      </c>
      <c r="J667" s="111">
        <v>41.589210000000001</v>
      </c>
      <c r="K667" s="111">
        <v>-70.525225000000006</v>
      </c>
      <c r="L667" s="29">
        <v>1.5389999999999999</v>
      </c>
      <c r="M667" s="29">
        <v>1.1519999999999999</v>
      </c>
      <c r="N667" s="131">
        <v>1.11850230696</v>
      </c>
      <c r="O667" s="131">
        <v>1.1137808799999999E-2</v>
      </c>
      <c r="P667" s="132">
        <v>9.5799512091610008</v>
      </c>
      <c r="Q667" s="133">
        <v>1.2220810713341701</v>
      </c>
      <c r="R667" s="38">
        <f t="shared" si="66"/>
        <v>2.2359884239999905E-2</v>
      </c>
      <c r="S667" s="129"/>
      <c r="T667" s="129"/>
      <c r="U667" s="129"/>
      <c r="V667" s="129" t="s">
        <v>142</v>
      </c>
      <c r="W667" s="129" t="s">
        <v>142</v>
      </c>
      <c r="X667" s="129" t="s">
        <v>142</v>
      </c>
      <c r="Y667" s="129" t="s">
        <v>142</v>
      </c>
      <c r="Z667" s="129" t="s">
        <v>142</v>
      </c>
      <c r="AA667" s="29"/>
    </row>
    <row r="668" spans="1:27" ht="13.2" x14ac:dyDescent="0.25">
      <c r="A668" s="109">
        <v>44676</v>
      </c>
      <c r="B668" s="110" t="s">
        <v>171</v>
      </c>
      <c r="C668" s="110">
        <v>0.40833333333333333</v>
      </c>
      <c r="D668" s="58">
        <v>50.1</v>
      </c>
      <c r="E668" s="74">
        <v>48.3</v>
      </c>
      <c r="F668" s="58">
        <v>5.44</v>
      </c>
      <c r="G668" s="74">
        <v>165.9</v>
      </c>
      <c r="H668" s="58">
        <v>5.36</v>
      </c>
      <c r="I668" s="13"/>
      <c r="J668" s="111">
        <v>41.606870000000001</v>
      </c>
      <c r="K668" s="111">
        <v>-70.523228000000003</v>
      </c>
      <c r="L668" s="123">
        <v>1.7232000000000001</v>
      </c>
      <c r="M668" s="58">
        <v>2.4056999999999999</v>
      </c>
      <c r="N668" s="39">
        <v>2.2508245850000002</v>
      </c>
      <c r="O668" s="39">
        <v>2.2050647E-2</v>
      </c>
      <c r="P668" s="40">
        <v>1.7316401107599999</v>
      </c>
      <c r="Q668" s="38">
        <v>0.53591126899999997</v>
      </c>
      <c r="R668" s="40">
        <f t="shared" si="66"/>
        <v>0.13282476799999987</v>
      </c>
      <c r="S668" s="128"/>
      <c r="T668" s="126"/>
      <c r="U668" s="126"/>
      <c r="V668" s="127" t="s">
        <v>142</v>
      </c>
      <c r="W668" s="127" t="s">
        <v>142</v>
      </c>
      <c r="X668" s="127" t="s">
        <v>142</v>
      </c>
      <c r="Y668" s="127" t="s">
        <v>142</v>
      </c>
      <c r="Z668" s="127" t="s">
        <v>142</v>
      </c>
      <c r="AA668" s="77"/>
    </row>
    <row r="669" spans="1:27" ht="13.2" x14ac:dyDescent="0.25">
      <c r="A669" s="109">
        <v>44676</v>
      </c>
      <c r="B669" s="110" t="s">
        <v>159</v>
      </c>
      <c r="C669" s="110">
        <v>0.41249999999999998</v>
      </c>
      <c r="D669" s="58">
        <v>50.3</v>
      </c>
      <c r="E669" s="74">
        <v>79.599999999999994</v>
      </c>
      <c r="F669" s="58">
        <v>8.93</v>
      </c>
      <c r="G669" s="74">
        <v>158.9</v>
      </c>
      <c r="H669" s="58">
        <v>5.43</v>
      </c>
      <c r="I669" s="13"/>
      <c r="J669" s="111">
        <v>41.605535000000003</v>
      </c>
      <c r="K669" s="111">
        <v>-70.522666000000001</v>
      </c>
      <c r="L669" s="123">
        <v>1.556</v>
      </c>
      <c r="M669" s="58">
        <v>2.0680000000000001</v>
      </c>
      <c r="N669" s="39">
        <v>1.96792878984</v>
      </c>
      <c r="O669" s="39">
        <v>1.0602443200000001E-2</v>
      </c>
      <c r="P669" s="40">
        <v>1.9680592770250001</v>
      </c>
      <c r="Q669" s="38">
        <v>0.40462308490182403</v>
      </c>
      <c r="R669" s="40">
        <f t="shared" si="66"/>
        <v>8.9468766960000057E-2</v>
      </c>
      <c r="S669" s="128"/>
      <c r="T669" s="126"/>
      <c r="U669" s="126"/>
      <c r="V669" s="127" t="s">
        <v>142</v>
      </c>
      <c r="W669" s="127" t="s">
        <v>142</v>
      </c>
      <c r="X669" s="127" t="s">
        <v>142</v>
      </c>
      <c r="Y669" s="127" t="s">
        <v>142</v>
      </c>
      <c r="Z669" s="127" t="s">
        <v>142</v>
      </c>
      <c r="AA669" s="77"/>
    </row>
    <row r="670" spans="1:27" ht="13.2" x14ac:dyDescent="0.25">
      <c r="A670" s="109">
        <v>44676</v>
      </c>
      <c r="B670" s="110" t="s">
        <v>160</v>
      </c>
      <c r="C670" s="110">
        <v>0.41666666666666669</v>
      </c>
      <c r="D670" s="58">
        <v>50.2</v>
      </c>
      <c r="E670" s="74">
        <v>78.3</v>
      </c>
      <c r="F670" s="58">
        <v>8.82</v>
      </c>
      <c r="G670" s="74">
        <v>155.69999999999999</v>
      </c>
      <c r="H670" s="58">
        <v>5.49</v>
      </c>
      <c r="I670" s="13"/>
      <c r="J670" s="111">
        <v>41.604920999999997</v>
      </c>
      <c r="K670" s="111">
        <v>-70.523065000000003</v>
      </c>
      <c r="L670" s="123">
        <v>1.81</v>
      </c>
      <c r="M670" s="58">
        <v>1.9390000000000001</v>
      </c>
      <c r="N670" s="39">
        <v>1.83639370344</v>
      </c>
      <c r="O670" s="39">
        <v>1.3130944800000001E-2</v>
      </c>
      <c r="P670" s="40">
        <v>1.8253732744010001</v>
      </c>
      <c r="Q670" s="38">
        <v>0.43052294754821102</v>
      </c>
      <c r="R670" s="40">
        <f t="shared" si="66"/>
        <v>8.9475351759999988E-2</v>
      </c>
      <c r="S670" s="128"/>
      <c r="T670" s="126"/>
      <c r="U670" s="126"/>
      <c r="V670" s="127" t="s">
        <v>142</v>
      </c>
      <c r="W670" s="127" t="s">
        <v>142</v>
      </c>
      <c r="X670" s="127" t="s">
        <v>142</v>
      </c>
      <c r="Y670" s="127" t="s">
        <v>142</v>
      </c>
      <c r="Z670" s="127" t="s">
        <v>142</v>
      </c>
      <c r="AA670" s="77"/>
    </row>
    <row r="671" spans="1:27" ht="13.2" x14ac:dyDescent="0.25">
      <c r="A671" s="109">
        <v>44676</v>
      </c>
      <c r="B671" s="110" t="s">
        <v>174</v>
      </c>
      <c r="C671" s="110">
        <v>0.42777777777777776</v>
      </c>
      <c r="D671" s="58">
        <v>50.5</v>
      </c>
      <c r="E671" s="74">
        <v>86.2</v>
      </c>
      <c r="F671" s="58">
        <v>9.66</v>
      </c>
      <c r="G671" s="74">
        <v>131.1</v>
      </c>
      <c r="H671" s="58">
        <v>5.44</v>
      </c>
      <c r="I671" s="13"/>
      <c r="J671" s="111">
        <v>41.600020999999998</v>
      </c>
      <c r="K671" s="111">
        <v>-70.524932000000007</v>
      </c>
      <c r="L671" s="123">
        <v>1.284</v>
      </c>
      <c r="M671" s="58">
        <v>2.2400000000000002</v>
      </c>
      <c r="N671" s="39">
        <v>2.0744759976</v>
      </c>
      <c r="O671" s="39">
        <v>4.9081000000000003E-3</v>
      </c>
      <c r="P671" s="40">
        <v>1.239712664976</v>
      </c>
      <c r="Q671" s="38">
        <v>0.21999320456352101</v>
      </c>
      <c r="R671" s="40">
        <f t="shared" si="66"/>
        <v>0.16061590240000001</v>
      </c>
      <c r="S671" s="128"/>
      <c r="T671" s="126"/>
      <c r="U671" s="126"/>
      <c r="V671" s="127" t="s">
        <v>142</v>
      </c>
      <c r="W671" s="127" t="s">
        <v>142</v>
      </c>
      <c r="X671" s="127" t="s">
        <v>142</v>
      </c>
      <c r="Y671" s="127" t="s">
        <v>142</v>
      </c>
      <c r="Z671" s="127" t="s">
        <v>142</v>
      </c>
      <c r="AA671" s="77"/>
    </row>
    <row r="672" spans="1:27" ht="13.2" x14ac:dyDescent="0.25">
      <c r="A672" s="109">
        <v>44676</v>
      </c>
      <c r="B672" s="110" t="s">
        <v>162</v>
      </c>
      <c r="C672" s="110">
        <v>0.43680555555555556</v>
      </c>
      <c r="D672" s="58">
        <v>51.4</v>
      </c>
      <c r="E672" s="74">
        <v>97.3</v>
      </c>
      <c r="F672" s="58">
        <v>10.78</v>
      </c>
      <c r="G672" s="74">
        <v>141.69999999999999</v>
      </c>
      <c r="H672" s="58">
        <v>5.58</v>
      </c>
      <c r="I672" s="13"/>
      <c r="J672" s="111">
        <v>41.597726999999999</v>
      </c>
      <c r="K672" s="111">
        <v>-70.525019</v>
      </c>
      <c r="L672" s="123">
        <v>1.3120000000000001</v>
      </c>
      <c r="M672" s="58">
        <v>1.8779999999999999</v>
      </c>
      <c r="N672" s="39">
        <v>1.82995854288</v>
      </c>
      <c r="O672" s="39">
        <v>5.0216623999999998E-3</v>
      </c>
      <c r="P672" s="40">
        <v>1.306898513241</v>
      </c>
      <c r="Q672" s="38">
        <v>0.27004498404276001</v>
      </c>
      <c r="R672" s="40">
        <f t="shared" si="66"/>
        <v>4.3019794719999949E-2</v>
      </c>
      <c r="S672" s="128"/>
      <c r="T672" s="126"/>
      <c r="U672" s="126"/>
      <c r="V672" s="127" t="s">
        <v>142</v>
      </c>
      <c r="W672" s="127" t="s">
        <v>142</v>
      </c>
      <c r="X672" s="127" t="s">
        <v>142</v>
      </c>
      <c r="Y672" s="127" t="s">
        <v>142</v>
      </c>
      <c r="Z672" s="127" t="s">
        <v>142</v>
      </c>
      <c r="AA672" s="77"/>
    </row>
    <row r="673" spans="1:27" ht="13.2" x14ac:dyDescent="0.25">
      <c r="A673" s="109">
        <v>44676</v>
      </c>
      <c r="B673" s="110" t="s">
        <v>163</v>
      </c>
      <c r="C673" s="110">
        <v>0.44305555555555554</v>
      </c>
      <c r="D673" s="58">
        <v>50.9</v>
      </c>
      <c r="E673" s="74">
        <v>96.9</v>
      </c>
      <c r="F673" s="58">
        <v>10.82</v>
      </c>
      <c r="G673" s="74">
        <v>138.9</v>
      </c>
      <c r="H673" s="58">
        <v>5.64</v>
      </c>
      <c r="I673" s="13"/>
      <c r="J673" s="111">
        <v>41.596144000000002</v>
      </c>
      <c r="K673" s="111">
        <v>-70.525194999999997</v>
      </c>
      <c r="L673" s="123">
        <v>1.1970000000000001</v>
      </c>
      <c r="M673" s="58">
        <v>1.869</v>
      </c>
      <c r="N673" s="39">
        <v>1.83264974376</v>
      </c>
      <c r="O673" s="39">
        <v>5.1723063999999999E-3</v>
      </c>
      <c r="P673" s="40">
        <v>1.105243618596</v>
      </c>
      <c r="Q673" s="38">
        <v>0.33743462199809299</v>
      </c>
      <c r="R673" s="40">
        <f t="shared" si="66"/>
        <v>3.1177949839999997E-2</v>
      </c>
      <c r="S673" s="128"/>
      <c r="T673" s="126"/>
      <c r="U673" s="126"/>
      <c r="V673" s="127" t="s">
        <v>142</v>
      </c>
      <c r="W673" s="127" t="s">
        <v>142</v>
      </c>
      <c r="X673" s="127" t="s">
        <v>142</v>
      </c>
      <c r="Y673" s="127" t="s">
        <v>142</v>
      </c>
      <c r="Z673" s="127" t="s">
        <v>142</v>
      </c>
      <c r="AA673" s="77"/>
    </row>
    <row r="674" spans="1:27" ht="13.2" x14ac:dyDescent="0.25">
      <c r="A674" s="109">
        <v>44676</v>
      </c>
      <c r="B674" s="110" t="s">
        <v>173</v>
      </c>
      <c r="C674" s="110">
        <v>0.45833333333333331</v>
      </c>
      <c r="D674" s="58">
        <v>51.7</v>
      </c>
      <c r="E674" s="74">
        <v>86</v>
      </c>
      <c r="F674" s="58">
        <v>9.5</v>
      </c>
      <c r="G674" s="74">
        <v>131.69999999999999</v>
      </c>
      <c r="H674" s="58">
        <v>5.72</v>
      </c>
      <c r="I674" s="13"/>
      <c r="J674" s="111">
        <v>41.592140000000001</v>
      </c>
      <c r="K674" s="111">
        <v>-70.524630000000002</v>
      </c>
      <c r="L674" s="123">
        <v>1.0189999999999999</v>
      </c>
      <c r="M674" s="58">
        <v>1.518</v>
      </c>
      <c r="N674" s="39">
        <v>1.4859776500799999</v>
      </c>
      <c r="O674" s="39">
        <v>6.1966855999999997E-3</v>
      </c>
      <c r="P674" s="40">
        <v>1.136631339289</v>
      </c>
      <c r="Q674" s="38">
        <v>0.44599730989542702</v>
      </c>
      <c r="R674" s="40">
        <f t="shared" si="66"/>
        <v>2.5825664320000108E-2</v>
      </c>
      <c r="S674" s="128"/>
      <c r="T674" s="126"/>
      <c r="U674" s="126"/>
      <c r="V674" s="127" t="s">
        <v>142</v>
      </c>
      <c r="W674" s="127" t="s">
        <v>142</v>
      </c>
      <c r="X674" s="127" t="s">
        <v>142</v>
      </c>
      <c r="Y674" s="127" t="s">
        <v>142</v>
      </c>
      <c r="Z674" s="127" t="s">
        <v>142</v>
      </c>
      <c r="AA674" s="77"/>
    </row>
    <row r="675" spans="1:27" ht="13.2" x14ac:dyDescent="0.25">
      <c r="A675" s="109">
        <v>44676</v>
      </c>
      <c r="B675" s="110" t="s">
        <v>165</v>
      </c>
      <c r="C675" s="110">
        <v>0.46875</v>
      </c>
      <c r="D675" s="58">
        <v>51.9</v>
      </c>
      <c r="E675" s="74">
        <v>91.7</v>
      </c>
      <c r="F675" s="58">
        <v>10.08</v>
      </c>
      <c r="G675" s="74">
        <v>122.2</v>
      </c>
      <c r="H675" s="58">
        <v>6.14</v>
      </c>
      <c r="I675" s="13"/>
      <c r="J675" s="111">
        <v>41.589210000000001</v>
      </c>
      <c r="K675" s="111">
        <v>-70.525225000000006</v>
      </c>
      <c r="L675" s="123">
        <v>0.98399999999999999</v>
      </c>
      <c r="M675" s="58">
        <v>1.1240000000000001</v>
      </c>
      <c r="N675" s="39">
        <v>1.13899018848</v>
      </c>
      <c r="O675" s="39">
        <v>7.2558288E-3</v>
      </c>
      <c r="P675" s="40">
        <v>5.6173849340249999</v>
      </c>
      <c r="Q675" s="38">
        <v>1.2589962682167299</v>
      </c>
      <c r="R675" s="134">
        <v>0</v>
      </c>
      <c r="S675" s="128"/>
      <c r="T675" s="126"/>
      <c r="U675" s="126"/>
      <c r="V675" s="127" t="s">
        <v>142</v>
      </c>
      <c r="W675" s="127" t="s">
        <v>142</v>
      </c>
      <c r="X675" s="127" t="s">
        <v>142</v>
      </c>
      <c r="Y675" s="127" t="s">
        <v>142</v>
      </c>
      <c r="Z675" s="127" t="s">
        <v>142</v>
      </c>
      <c r="AA675" s="77"/>
    </row>
    <row r="676" spans="1:27" ht="13.2" x14ac:dyDescent="0.25">
      <c r="A676" s="130">
        <v>44685</v>
      </c>
      <c r="B676" s="26" t="s">
        <v>165</v>
      </c>
      <c r="C676" s="26"/>
      <c r="D676" s="26">
        <v>51</v>
      </c>
      <c r="E676" s="27">
        <v>81.8</v>
      </c>
      <c r="F676" s="28">
        <v>9.11</v>
      </c>
      <c r="G676" s="27">
        <v>122.8</v>
      </c>
      <c r="H676" s="28">
        <v>6.08</v>
      </c>
      <c r="J676" s="111">
        <v>41.589210000000001</v>
      </c>
      <c r="K676" s="111">
        <v>-70.525225000000006</v>
      </c>
      <c r="L676" s="29">
        <v>1.2989999999999999</v>
      </c>
      <c r="M676" s="29">
        <v>1.1339999999999999</v>
      </c>
      <c r="N676" s="30">
        <v>1.1121011656799999</v>
      </c>
      <c r="O676" s="30">
        <v>1.4975754399999999E-2</v>
      </c>
      <c r="P676" s="28">
        <v>9.2643140032360005</v>
      </c>
      <c r="Q676" s="31">
        <v>1.30032740253778</v>
      </c>
      <c r="R676" s="38">
        <f t="shared" ref="R676:R683" si="67">M676-(N676+O676)</f>
        <v>6.9230799199999637E-3</v>
      </c>
      <c r="S676" s="129"/>
      <c r="T676" s="129"/>
      <c r="U676" s="129"/>
      <c r="V676" s="129" t="s">
        <v>142</v>
      </c>
      <c r="W676" s="129" t="s">
        <v>142</v>
      </c>
      <c r="X676" s="129" t="s">
        <v>142</v>
      </c>
      <c r="Y676" s="129" t="s">
        <v>142</v>
      </c>
      <c r="Z676" s="129" t="s">
        <v>142</v>
      </c>
      <c r="AA676" s="29"/>
    </row>
    <row r="677" spans="1:27" ht="13.2" x14ac:dyDescent="0.25">
      <c r="A677" s="109">
        <v>44690</v>
      </c>
      <c r="B677" s="110" t="s">
        <v>171</v>
      </c>
      <c r="C677" s="110">
        <v>0.42291666666666666</v>
      </c>
      <c r="D677" s="58">
        <v>51.8</v>
      </c>
      <c r="E677" s="74">
        <v>59.2</v>
      </c>
      <c r="F677" s="58">
        <v>6.52</v>
      </c>
      <c r="G677" s="74">
        <v>172.8</v>
      </c>
      <c r="H677" s="58">
        <v>5.29</v>
      </c>
      <c r="I677" s="13"/>
      <c r="J677" s="111">
        <v>41.606870000000001</v>
      </c>
      <c r="K677" s="111">
        <v>-70.523228000000003</v>
      </c>
      <c r="L677" s="123">
        <v>1.7589999999999999</v>
      </c>
      <c r="M677" s="58">
        <v>2.387</v>
      </c>
      <c r="N677" s="39">
        <v>2.1618411863999998</v>
      </c>
      <c r="O677" s="39">
        <v>2.93495096E-2</v>
      </c>
      <c r="P677" s="40">
        <v>1.6602084844839999</v>
      </c>
      <c r="Q677" s="38">
        <v>0.34099513777666901</v>
      </c>
      <c r="R677" s="40">
        <f t="shared" si="67"/>
        <v>0.19580930400000041</v>
      </c>
      <c r="S677" s="128"/>
      <c r="T677" s="126"/>
      <c r="U677" s="126"/>
      <c r="V677" s="127" t="s">
        <v>142</v>
      </c>
      <c r="W677" s="127" t="s">
        <v>142</v>
      </c>
      <c r="X677" s="127" t="s">
        <v>142</v>
      </c>
      <c r="Y677" s="127" t="s">
        <v>142</v>
      </c>
      <c r="Z677" s="127" t="s">
        <v>142</v>
      </c>
      <c r="AA677" s="77"/>
    </row>
    <row r="678" spans="1:27" ht="13.2" x14ac:dyDescent="0.25">
      <c r="A678" s="109">
        <v>44690</v>
      </c>
      <c r="B678" s="110" t="s">
        <v>159</v>
      </c>
      <c r="C678" s="110">
        <v>0.43055555555555558</v>
      </c>
      <c r="D678" s="58">
        <v>51.4</v>
      </c>
      <c r="E678" s="74">
        <v>85.6</v>
      </c>
      <c r="F678" s="58">
        <v>9.49</v>
      </c>
      <c r="G678" s="74">
        <v>161.4</v>
      </c>
      <c r="H678" s="58">
        <v>5.5</v>
      </c>
      <c r="I678" s="13"/>
      <c r="J678" s="111">
        <v>41.605535000000003</v>
      </c>
      <c r="K678" s="111">
        <v>-70.522666000000001</v>
      </c>
      <c r="L678" s="123">
        <v>1.7150000000000001</v>
      </c>
      <c r="M678" s="58">
        <v>2.0369999999999999</v>
      </c>
      <c r="N678" s="39">
        <v>1.83546782736</v>
      </c>
      <c r="O678" s="39">
        <v>1.5872665599999999E-2</v>
      </c>
      <c r="P678" s="40">
        <v>1.865518639616</v>
      </c>
      <c r="Q678" s="38">
        <v>0.33263247790746298</v>
      </c>
      <c r="R678" s="40">
        <f t="shared" si="67"/>
        <v>0.18565950704</v>
      </c>
      <c r="S678" s="128"/>
      <c r="T678" s="126"/>
      <c r="U678" s="126"/>
      <c r="V678" s="127" t="s">
        <v>142</v>
      </c>
      <c r="W678" s="127" t="s">
        <v>142</v>
      </c>
      <c r="X678" s="127" t="s">
        <v>142</v>
      </c>
      <c r="Y678" s="127" t="s">
        <v>142</v>
      </c>
      <c r="Z678" s="127" t="s">
        <v>142</v>
      </c>
      <c r="AA678" s="77"/>
    </row>
    <row r="679" spans="1:27" ht="13.2" x14ac:dyDescent="0.25">
      <c r="A679" s="109">
        <v>44690</v>
      </c>
      <c r="B679" s="110" t="s">
        <v>160</v>
      </c>
      <c r="C679" s="110">
        <v>0.43402777777777779</v>
      </c>
      <c r="D679" s="58">
        <v>51.4</v>
      </c>
      <c r="E679" s="74">
        <v>86.4</v>
      </c>
      <c r="F679" s="58">
        <v>9.58</v>
      </c>
      <c r="G679" s="74">
        <v>158.19999999999999</v>
      </c>
      <c r="H679" s="58">
        <v>5.7</v>
      </c>
      <c r="I679" s="13"/>
      <c r="J679" s="111">
        <v>41.604920999999997</v>
      </c>
      <c r="K679" s="111">
        <v>-70.523065000000003</v>
      </c>
      <c r="L679" s="123">
        <v>1.6559999999999999</v>
      </c>
      <c r="M679" s="58">
        <v>1.8979999999999999</v>
      </c>
      <c r="N679" s="39">
        <v>1.7704137696</v>
      </c>
      <c r="O679" s="39">
        <v>1.56548112E-2</v>
      </c>
      <c r="P679" s="40">
        <v>2.0571630332250002</v>
      </c>
      <c r="Q679" s="38">
        <v>0.43462667575944502</v>
      </c>
      <c r="R679" s="40">
        <f t="shared" si="67"/>
        <v>0.11193141920000005</v>
      </c>
      <c r="S679" s="128"/>
      <c r="T679" s="126"/>
      <c r="U679" s="126"/>
      <c r="V679" s="127" t="s">
        <v>142</v>
      </c>
      <c r="W679" s="127" t="s">
        <v>142</v>
      </c>
      <c r="X679" s="127" t="s">
        <v>142</v>
      </c>
      <c r="Y679" s="127" t="s">
        <v>142</v>
      </c>
      <c r="Z679" s="127" t="s">
        <v>142</v>
      </c>
      <c r="AA679" s="77"/>
    </row>
    <row r="680" spans="1:27" ht="13.2" x14ac:dyDescent="0.25">
      <c r="A680" s="109">
        <v>44690</v>
      </c>
      <c r="B680" s="110" t="s">
        <v>174</v>
      </c>
      <c r="C680" s="110">
        <v>0.44444444444444442</v>
      </c>
      <c r="D680" s="58">
        <v>51</v>
      </c>
      <c r="E680" s="74">
        <v>86.6</v>
      </c>
      <c r="F680" s="58">
        <v>9.65</v>
      </c>
      <c r="G680" s="74">
        <v>151.1</v>
      </c>
      <c r="H680" s="58">
        <v>5.41</v>
      </c>
      <c r="I680" s="13"/>
      <c r="J680" s="111">
        <v>41.600020999999998</v>
      </c>
      <c r="K680" s="111">
        <v>-70.524932000000007</v>
      </c>
      <c r="L680" s="123">
        <v>1.3460000000000001</v>
      </c>
      <c r="M680" s="58">
        <v>2.2490000000000001</v>
      </c>
      <c r="N680" s="39">
        <v>2.0939313479999999</v>
      </c>
      <c r="O680" s="39">
        <v>4.5488719999999998E-3</v>
      </c>
      <c r="P680" s="40">
        <v>1.5172040396840001</v>
      </c>
      <c r="Q680" s="38">
        <v>0.24973558306560301</v>
      </c>
      <c r="R680" s="40">
        <f t="shared" si="67"/>
        <v>0.15051978000000021</v>
      </c>
      <c r="S680" s="128"/>
      <c r="T680" s="126"/>
      <c r="U680" s="126"/>
      <c r="V680" s="127" t="s">
        <v>142</v>
      </c>
      <c r="W680" s="127" t="s">
        <v>142</v>
      </c>
      <c r="X680" s="127" t="s">
        <v>142</v>
      </c>
      <c r="Y680" s="127" t="s">
        <v>142</v>
      </c>
      <c r="Z680" s="127" t="s">
        <v>142</v>
      </c>
      <c r="AA680" s="77"/>
    </row>
    <row r="681" spans="1:27" ht="13.2" x14ac:dyDescent="0.25">
      <c r="A681" s="109">
        <v>44690</v>
      </c>
      <c r="B681" s="110" t="s">
        <v>162</v>
      </c>
      <c r="C681" s="110">
        <v>0.4548611111111111</v>
      </c>
      <c r="D681" s="58">
        <v>52.5</v>
      </c>
      <c r="E681" s="74">
        <v>99.4</v>
      </c>
      <c r="F681" s="58">
        <v>10.87</v>
      </c>
      <c r="G681" s="74">
        <v>142.9</v>
      </c>
      <c r="H681" s="58">
        <v>5.6</v>
      </c>
      <c r="I681" s="13"/>
      <c r="J681" s="111">
        <v>41.597726999999999</v>
      </c>
      <c r="K681" s="111">
        <v>-70.525019</v>
      </c>
      <c r="L681" s="123">
        <v>1.2829999999999999</v>
      </c>
      <c r="M681" s="58">
        <v>1.964</v>
      </c>
      <c r="N681" s="39">
        <v>1.8710446387199999</v>
      </c>
      <c r="O681" s="39">
        <v>3.2927327999999999E-3</v>
      </c>
      <c r="P681" s="40">
        <v>1.669141358736</v>
      </c>
      <c r="Q681" s="38">
        <v>0.377904174968826</v>
      </c>
      <c r="R681" s="40">
        <f t="shared" si="67"/>
        <v>8.9662628479999951E-2</v>
      </c>
      <c r="S681" s="128"/>
      <c r="T681" s="126"/>
      <c r="U681" s="126"/>
      <c r="V681" s="127" t="s">
        <v>142</v>
      </c>
      <c r="W681" s="127" t="s">
        <v>142</v>
      </c>
      <c r="X681" s="127" t="s">
        <v>142</v>
      </c>
      <c r="Y681" s="127" t="s">
        <v>142</v>
      </c>
      <c r="Z681" s="127" t="s">
        <v>142</v>
      </c>
      <c r="AA681" s="77"/>
    </row>
    <row r="682" spans="1:27" ht="13.2" x14ac:dyDescent="0.25">
      <c r="A682" s="109">
        <v>44690</v>
      </c>
      <c r="B682" s="110" t="s">
        <v>163</v>
      </c>
      <c r="C682" s="110">
        <v>0.46319444444444446</v>
      </c>
      <c r="D682" s="58">
        <v>51.9</v>
      </c>
      <c r="E682" s="74">
        <v>100.3</v>
      </c>
      <c r="F682" s="58">
        <v>11.05</v>
      </c>
      <c r="G682" s="74">
        <v>139.80000000000001</v>
      </c>
      <c r="H682" s="58">
        <v>5.65</v>
      </c>
      <c r="I682" s="13"/>
      <c r="J682" s="111">
        <v>41.596144000000002</v>
      </c>
      <c r="K682" s="111">
        <v>-70.525194999999997</v>
      </c>
      <c r="L682" s="123">
        <v>1.6020000000000001</v>
      </c>
      <c r="M682" s="58">
        <v>1.9059999999999999</v>
      </c>
      <c r="N682" s="39">
        <v>1.8252031992</v>
      </c>
      <c r="O682" s="39">
        <v>7.2187472000000003E-3</v>
      </c>
      <c r="P682" s="40">
        <v>1.7539748918410001</v>
      </c>
      <c r="Q682" s="38">
        <v>0.400644588027186</v>
      </c>
      <c r="R682" s="40">
        <f t="shared" si="67"/>
        <v>7.3578053599999915E-2</v>
      </c>
      <c r="S682" s="128"/>
      <c r="T682" s="126"/>
      <c r="U682" s="126"/>
      <c r="V682" s="127" t="s">
        <v>142</v>
      </c>
      <c r="W682" s="127" t="s">
        <v>142</v>
      </c>
      <c r="X682" s="127" t="s">
        <v>142</v>
      </c>
      <c r="Y682" s="127" t="s">
        <v>142</v>
      </c>
      <c r="Z682" s="127" t="s">
        <v>142</v>
      </c>
      <c r="AA682" s="77"/>
    </row>
    <row r="683" spans="1:27" ht="13.2" x14ac:dyDescent="0.25">
      <c r="A683" s="109">
        <v>44690</v>
      </c>
      <c r="B683" s="110" t="s">
        <v>173</v>
      </c>
      <c r="C683" s="110">
        <v>0.47569444444444442</v>
      </c>
      <c r="D683" s="58">
        <v>51.8</v>
      </c>
      <c r="E683" s="74">
        <v>97.4</v>
      </c>
      <c r="F683" s="58">
        <v>10.73</v>
      </c>
      <c r="G683" s="74">
        <v>131.6</v>
      </c>
      <c r="H683" s="58">
        <v>5.81</v>
      </c>
      <c r="I683" s="13"/>
      <c r="J683" s="111">
        <v>41.592140000000001</v>
      </c>
      <c r="K683" s="111">
        <v>-70.524630000000002</v>
      </c>
      <c r="L683" s="123">
        <v>1.306</v>
      </c>
      <c r="M683" s="58">
        <v>1.508</v>
      </c>
      <c r="N683" s="39">
        <v>1.45190044536</v>
      </c>
      <c r="O683" s="39">
        <v>7.0310216000000004E-3</v>
      </c>
      <c r="P683" s="40">
        <v>2.754623626816</v>
      </c>
      <c r="Q683" s="38">
        <v>0.51633200186108996</v>
      </c>
      <c r="R683" s="40">
        <f t="shared" si="67"/>
        <v>4.9068533040000029E-2</v>
      </c>
      <c r="S683" s="128"/>
      <c r="T683" s="126"/>
      <c r="U683" s="126"/>
      <c r="V683" s="127" t="s">
        <v>142</v>
      </c>
      <c r="W683" s="127" t="s">
        <v>142</v>
      </c>
      <c r="X683" s="127" t="s">
        <v>142</v>
      </c>
      <c r="Y683" s="127" t="s">
        <v>142</v>
      </c>
      <c r="Z683" s="127" t="s">
        <v>142</v>
      </c>
      <c r="AA683" s="77"/>
    </row>
    <row r="684" spans="1:27" ht="13.2" x14ac:dyDescent="0.25">
      <c r="A684" s="109">
        <v>44690</v>
      </c>
      <c r="B684" s="110" t="s">
        <v>165</v>
      </c>
      <c r="C684" s="110">
        <v>0.4861111111111111</v>
      </c>
      <c r="D684" s="58">
        <v>51.9</v>
      </c>
      <c r="E684" s="74">
        <v>92.5</v>
      </c>
      <c r="F684" s="58">
        <v>10.19</v>
      </c>
      <c r="G684" s="74">
        <v>121.6</v>
      </c>
      <c r="H684" s="58">
        <v>6.14</v>
      </c>
      <c r="I684" s="13"/>
      <c r="J684" s="111">
        <v>41.589210000000001</v>
      </c>
      <c r="K684" s="111">
        <v>-70.525225000000006</v>
      </c>
      <c r="L684" s="123">
        <v>0.98499999999999999</v>
      </c>
      <c r="M684" s="58">
        <v>1.117</v>
      </c>
      <c r="N684" s="39">
        <v>1.10913873</v>
      </c>
      <c r="O684" s="39">
        <v>9.2257888000000007E-3</v>
      </c>
      <c r="P684" s="40">
        <v>6.3396404339360002</v>
      </c>
      <c r="Q684" s="38">
        <v>1.41184596545137</v>
      </c>
      <c r="R684" s="134">
        <v>0</v>
      </c>
      <c r="S684" s="128"/>
      <c r="T684" s="126"/>
      <c r="U684" s="126"/>
      <c r="V684" s="127" t="s">
        <v>142</v>
      </c>
      <c r="W684" s="127" t="s">
        <v>142</v>
      </c>
      <c r="X684" s="127" t="s">
        <v>142</v>
      </c>
      <c r="Y684" s="127" t="s">
        <v>142</v>
      </c>
      <c r="Z684" s="127" t="s">
        <v>142</v>
      </c>
      <c r="AA684" s="77"/>
    </row>
    <row r="685" spans="1:27" ht="13.2" x14ac:dyDescent="0.25">
      <c r="A685" s="25">
        <v>44699</v>
      </c>
      <c r="B685" s="26" t="s">
        <v>165</v>
      </c>
      <c r="C685" s="26"/>
      <c r="D685" s="26">
        <v>55.4</v>
      </c>
      <c r="E685" s="27">
        <v>88.1</v>
      </c>
      <c r="F685" s="28">
        <v>9.2899999999999991</v>
      </c>
      <c r="G685" s="27">
        <v>119.7</v>
      </c>
      <c r="H685" s="28">
        <v>6.24</v>
      </c>
      <c r="J685" s="111">
        <v>41.589210000000001</v>
      </c>
      <c r="K685" s="111">
        <v>-70.525225000000006</v>
      </c>
      <c r="L685" s="29"/>
      <c r="M685" s="29"/>
      <c r="N685" s="30"/>
      <c r="O685" s="30"/>
      <c r="P685" s="28"/>
      <c r="Q685" s="31"/>
      <c r="R685" s="38">
        <f t="shared" ref="R685:R693" si="68">M685-(N685+O685)</f>
        <v>0</v>
      </c>
      <c r="S685" s="129"/>
      <c r="T685" s="129"/>
      <c r="U685" s="129"/>
      <c r="V685" s="129" t="s">
        <v>142</v>
      </c>
      <c r="W685" s="129" t="s">
        <v>142</v>
      </c>
      <c r="X685" s="129" t="s">
        <v>142</v>
      </c>
      <c r="Y685" s="129" t="s">
        <v>142</v>
      </c>
      <c r="Z685" s="129" t="s">
        <v>142</v>
      </c>
      <c r="AA685" s="29"/>
    </row>
    <row r="686" spans="1:27" ht="13.2" x14ac:dyDescent="0.25">
      <c r="A686" s="109">
        <v>44707</v>
      </c>
      <c r="B686" s="110" t="s">
        <v>171</v>
      </c>
      <c r="C686" s="110">
        <v>0.40555555555555556</v>
      </c>
      <c r="D686" s="58">
        <v>53.8</v>
      </c>
      <c r="E686" s="74">
        <v>44.6</v>
      </c>
      <c r="F686" s="58">
        <v>4.79</v>
      </c>
      <c r="G686" s="74">
        <v>179.7</v>
      </c>
      <c r="H686" s="58">
        <v>5.29</v>
      </c>
      <c r="I686" s="13"/>
      <c r="J686" s="111">
        <v>41.606870000000001</v>
      </c>
      <c r="K686" s="111">
        <v>-70.523228000000003</v>
      </c>
      <c r="L686" s="123">
        <v>1.9630000000000001</v>
      </c>
      <c r="M686" s="58">
        <v>2.375</v>
      </c>
      <c r="N686" s="39">
        <v>2.08152744072</v>
      </c>
      <c r="O686" s="39">
        <v>2.9500153599999999E-2</v>
      </c>
      <c r="P686" s="40">
        <v>2.1951598478440002</v>
      </c>
      <c r="Q686" s="38">
        <v>0.48860735420316898</v>
      </c>
      <c r="R686" s="40">
        <f t="shared" si="68"/>
        <v>0.26397240568000013</v>
      </c>
      <c r="S686" s="128"/>
      <c r="T686" s="126"/>
      <c r="U686" s="126"/>
      <c r="V686" s="127" t="s">
        <v>142</v>
      </c>
      <c r="W686" s="127" t="s">
        <v>142</v>
      </c>
      <c r="X686" s="127" t="s">
        <v>142</v>
      </c>
      <c r="Y686" s="127" t="s">
        <v>142</v>
      </c>
      <c r="Z686" s="127" t="s">
        <v>142</v>
      </c>
      <c r="AA686" s="77"/>
    </row>
    <row r="687" spans="1:27" ht="13.2" x14ac:dyDescent="0.25">
      <c r="A687" s="109">
        <v>44707</v>
      </c>
      <c r="B687" s="110" t="s">
        <v>159</v>
      </c>
      <c r="C687" s="110">
        <v>0.40972222222222221</v>
      </c>
      <c r="D687" s="58">
        <v>54.7</v>
      </c>
      <c r="E687" s="74">
        <v>54.8</v>
      </c>
      <c r="F687" s="58">
        <v>5.82</v>
      </c>
      <c r="G687" s="74">
        <v>167.2</v>
      </c>
      <c r="H687" s="58">
        <v>5.35</v>
      </c>
      <c r="I687" s="13"/>
      <c r="J687" s="111">
        <v>41.605535000000003</v>
      </c>
      <c r="K687" s="111">
        <v>-70.522666000000001</v>
      </c>
      <c r="L687" s="123">
        <v>1.661</v>
      </c>
      <c r="M687" s="58">
        <v>1.8740000000000001</v>
      </c>
      <c r="N687" s="39">
        <v>1.7482883654400001</v>
      </c>
      <c r="O687" s="39">
        <v>4.7899579999999997E-2</v>
      </c>
      <c r="P687" s="40">
        <v>2.408558890084</v>
      </c>
      <c r="Q687" s="38">
        <v>0.57845468347112505</v>
      </c>
      <c r="R687" s="40">
        <f t="shared" si="68"/>
        <v>7.7812054560000066E-2</v>
      </c>
      <c r="S687" s="128"/>
      <c r="T687" s="126"/>
      <c r="U687" s="126"/>
      <c r="V687" s="127" t="s">
        <v>142</v>
      </c>
      <c r="W687" s="127" t="s">
        <v>142</v>
      </c>
      <c r="X687" s="127" t="s">
        <v>142</v>
      </c>
      <c r="Y687" s="127" t="s">
        <v>142</v>
      </c>
      <c r="Z687" s="127" t="s">
        <v>142</v>
      </c>
      <c r="AA687" s="77"/>
    </row>
    <row r="688" spans="1:27" ht="13.2" x14ac:dyDescent="0.25">
      <c r="A688" s="109">
        <v>44707</v>
      </c>
      <c r="B688" s="110" t="s">
        <v>160</v>
      </c>
      <c r="C688" s="110">
        <v>0.41458333333333336</v>
      </c>
      <c r="D688" s="58">
        <v>55</v>
      </c>
      <c r="E688" s="74">
        <v>59.4</v>
      </c>
      <c r="F688" s="58">
        <v>6.26</v>
      </c>
      <c r="G688" s="74">
        <v>165.4</v>
      </c>
      <c r="H688" s="58">
        <v>5.46</v>
      </c>
      <c r="I688" s="13"/>
      <c r="J688" s="111">
        <v>41.604920999999997</v>
      </c>
      <c r="K688" s="111">
        <v>-70.523065000000003</v>
      </c>
      <c r="L688" s="123">
        <v>1.7370000000000001</v>
      </c>
      <c r="M688" s="58">
        <v>1.8120000000000001</v>
      </c>
      <c r="N688" s="39">
        <v>1.6861195104</v>
      </c>
      <c r="O688" s="39">
        <v>5.1389226400000002E-2</v>
      </c>
      <c r="P688" s="40">
        <v>2.5018164822250002</v>
      </c>
      <c r="Q688" s="38">
        <v>0.47653105932441597</v>
      </c>
      <c r="R688" s="40">
        <f t="shared" si="68"/>
        <v>7.4491263200000102E-2</v>
      </c>
      <c r="S688" s="128"/>
      <c r="T688" s="126"/>
      <c r="U688" s="126"/>
      <c r="V688" s="127" t="s">
        <v>142</v>
      </c>
      <c r="W688" s="127" t="s">
        <v>142</v>
      </c>
      <c r="X688" s="127" t="s">
        <v>142</v>
      </c>
      <c r="Y688" s="127" t="s">
        <v>142</v>
      </c>
      <c r="Z688" s="127" t="s">
        <v>142</v>
      </c>
      <c r="AA688" s="77"/>
    </row>
    <row r="689" spans="1:27" ht="13.2" x14ac:dyDescent="0.25">
      <c r="A689" s="109">
        <v>44707</v>
      </c>
      <c r="B689" s="110" t="s">
        <v>174</v>
      </c>
      <c r="C689" s="110">
        <v>0.42777777777777776</v>
      </c>
      <c r="D689" s="58">
        <v>53.1</v>
      </c>
      <c r="E689" s="74">
        <v>83.2</v>
      </c>
      <c r="F689" s="58">
        <v>9.02</v>
      </c>
      <c r="G689" s="74">
        <v>152.30000000000001</v>
      </c>
      <c r="H689" s="58">
        <v>5.43</v>
      </c>
      <c r="I689" s="13"/>
      <c r="J689" s="111">
        <v>41.600020999999998</v>
      </c>
      <c r="K689" s="111">
        <v>-70.524932000000007</v>
      </c>
      <c r="L689" s="123">
        <v>1.498</v>
      </c>
      <c r="M689" s="58">
        <v>2.2360000000000002</v>
      </c>
      <c r="N689" s="39">
        <v>2.1052471538400002</v>
      </c>
      <c r="O689" s="39">
        <v>1.3962963199999999E-2</v>
      </c>
      <c r="P689" s="40">
        <v>2.1951598478440002</v>
      </c>
      <c r="Q689" s="38">
        <v>0.60209403699882302</v>
      </c>
      <c r="R689" s="40">
        <f t="shared" si="68"/>
        <v>0.11678988296000004</v>
      </c>
      <c r="S689" s="128"/>
      <c r="T689" s="126"/>
      <c r="U689" s="126"/>
      <c r="V689" s="127" t="s">
        <v>142</v>
      </c>
      <c r="W689" s="127" t="s">
        <v>142</v>
      </c>
      <c r="X689" s="127" t="s">
        <v>142</v>
      </c>
      <c r="Y689" s="127" t="s">
        <v>142</v>
      </c>
      <c r="Z689" s="127" t="s">
        <v>142</v>
      </c>
      <c r="AA689" s="77"/>
    </row>
    <row r="690" spans="1:27" ht="13.2" x14ac:dyDescent="0.25">
      <c r="A690" s="109">
        <v>44707</v>
      </c>
      <c r="B690" s="110" t="s">
        <v>162</v>
      </c>
      <c r="C690" s="110">
        <v>0.44097222222222221</v>
      </c>
      <c r="D690" s="58">
        <v>55.9</v>
      </c>
      <c r="E690" s="74">
        <v>87.8</v>
      </c>
      <c r="F690" s="58">
        <v>9.18</v>
      </c>
      <c r="G690" s="74">
        <v>142.5</v>
      </c>
      <c r="H690" s="58">
        <v>5.5</v>
      </c>
      <c r="I690" s="13"/>
      <c r="J690" s="111">
        <v>41.597726999999999</v>
      </c>
      <c r="K690" s="111">
        <v>-70.525019</v>
      </c>
      <c r="L690" s="123">
        <v>1.508</v>
      </c>
      <c r="M690" s="58">
        <v>1.9630000000000001</v>
      </c>
      <c r="N690" s="39">
        <v>1.8573790020000001</v>
      </c>
      <c r="O690" s="39">
        <v>1.30753224E-2</v>
      </c>
      <c r="P690" s="40">
        <v>2.1462091006250001</v>
      </c>
      <c r="Q690" s="38">
        <v>0.61813326532647095</v>
      </c>
      <c r="R690" s="40">
        <f t="shared" si="68"/>
        <v>9.2545675600000044E-2</v>
      </c>
      <c r="S690" s="128"/>
      <c r="T690" s="126"/>
      <c r="U690" s="126"/>
      <c r="V690" s="127" t="s">
        <v>142</v>
      </c>
      <c r="W690" s="127" t="s">
        <v>142</v>
      </c>
      <c r="X690" s="127" t="s">
        <v>142</v>
      </c>
      <c r="Y690" s="127" t="s">
        <v>142</v>
      </c>
      <c r="Z690" s="127" t="s">
        <v>142</v>
      </c>
      <c r="AA690" s="77"/>
    </row>
    <row r="691" spans="1:27" ht="13.2" x14ac:dyDescent="0.25">
      <c r="A691" s="109">
        <v>44707</v>
      </c>
      <c r="B691" s="110" t="s">
        <v>163</v>
      </c>
      <c r="C691" s="110">
        <v>0.4513888888888889</v>
      </c>
      <c r="D691" s="58">
        <v>54.5</v>
      </c>
      <c r="E691" s="74">
        <v>85</v>
      </c>
      <c r="F691" s="58">
        <v>9.0500000000000007</v>
      </c>
      <c r="G691" s="74">
        <v>144.80000000000001</v>
      </c>
      <c r="H691" s="58">
        <v>5.56</v>
      </c>
      <c r="I691" s="13"/>
      <c r="J691" s="111">
        <v>41.596144000000002</v>
      </c>
      <c r="K691" s="111">
        <v>-70.525194999999997</v>
      </c>
      <c r="L691" s="123">
        <v>1.327</v>
      </c>
      <c r="M691" s="58">
        <v>1.4019999999999999</v>
      </c>
      <c r="N691" s="39">
        <v>1.241744964</v>
      </c>
      <c r="O691" s="39">
        <v>1.5664081600000001E-2</v>
      </c>
      <c r="P691" s="40">
        <v>2.0482552536009999</v>
      </c>
      <c r="Q691" s="38">
        <v>0.45598877600160198</v>
      </c>
      <c r="R691" s="40">
        <f t="shared" si="68"/>
        <v>0.14459095439999992</v>
      </c>
      <c r="S691" s="128"/>
      <c r="T691" s="126"/>
      <c r="U691" s="126"/>
      <c r="V691" s="127" t="s">
        <v>142</v>
      </c>
      <c r="W691" s="127" t="s">
        <v>142</v>
      </c>
      <c r="X691" s="127" t="s">
        <v>142</v>
      </c>
      <c r="Y691" s="127" t="s">
        <v>142</v>
      </c>
      <c r="Z691" s="127" t="s">
        <v>142</v>
      </c>
      <c r="AA691" s="77"/>
    </row>
    <row r="692" spans="1:27" ht="13.2" x14ac:dyDescent="0.25">
      <c r="A692" s="109">
        <v>44707</v>
      </c>
      <c r="B692" s="110" t="s">
        <v>173</v>
      </c>
      <c r="C692" s="110">
        <v>0.46319444444444446</v>
      </c>
      <c r="D692" s="58">
        <v>55.7</v>
      </c>
      <c r="E692" s="74">
        <v>82</v>
      </c>
      <c r="F692" s="58">
        <v>8.51</v>
      </c>
      <c r="G692" s="74">
        <v>120.4</v>
      </c>
      <c r="H692" s="58">
        <v>5.75</v>
      </c>
      <c r="I692" s="13"/>
      <c r="J692" s="111">
        <v>41.592140000000001</v>
      </c>
      <c r="K692" s="111">
        <v>-70.524630000000002</v>
      </c>
      <c r="L692" s="123">
        <v>1.155</v>
      </c>
      <c r="M692" s="58">
        <v>1.47</v>
      </c>
      <c r="N692" s="39">
        <v>1.43560612968</v>
      </c>
      <c r="O692" s="39">
        <v>9.3741151999999998E-3</v>
      </c>
      <c r="P692" s="40">
        <v>1.9101108998759999</v>
      </c>
      <c r="Q692" s="38">
        <v>0.57481024188691399</v>
      </c>
      <c r="R692" s="40">
        <f t="shared" si="68"/>
        <v>2.5019755119999987E-2</v>
      </c>
      <c r="S692" s="128"/>
      <c r="T692" s="126"/>
      <c r="U692" s="126"/>
      <c r="V692" s="127" t="s">
        <v>142</v>
      </c>
      <c r="W692" s="127" t="s">
        <v>142</v>
      </c>
      <c r="X692" s="127" t="s">
        <v>142</v>
      </c>
      <c r="Y692" s="127" t="s">
        <v>142</v>
      </c>
      <c r="Z692" s="127" t="s">
        <v>142</v>
      </c>
      <c r="AA692" s="77"/>
    </row>
    <row r="693" spans="1:27" ht="13.2" x14ac:dyDescent="0.25">
      <c r="A693" s="109">
        <v>44707</v>
      </c>
      <c r="B693" s="110" t="s">
        <v>165</v>
      </c>
      <c r="C693" s="110">
        <v>0.47916666666666669</v>
      </c>
      <c r="D693" s="58">
        <v>54.7</v>
      </c>
      <c r="E693" s="74">
        <v>85.8</v>
      </c>
      <c r="F693" s="58">
        <v>9.11</v>
      </c>
      <c r="G693" s="74">
        <v>120.7</v>
      </c>
      <c r="H693" s="58">
        <v>6.06</v>
      </c>
      <c r="I693" s="13"/>
      <c r="J693" s="111">
        <v>41.589210000000001</v>
      </c>
      <c r="K693" s="111">
        <v>-70.525225000000006</v>
      </c>
      <c r="L693" s="123">
        <v>1.1910000000000001</v>
      </c>
      <c r="M693" s="58">
        <v>1.135</v>
      </c>
      <c r="N693" s="39">
        <v>1.0942189771199999</v>
      </c>
      <c r="O693" s="39">
        <v>1.1383474399999999E-2</v>
      </c>
      <c r="P693" s="40">
        <v>7.1821869941759999</v>
      </c>
      <c r="Q693" s="38">
        <v>3.26703927093258</v>
      </c>
      <c r="R693" s="40">
        <f t="shared" si="68"/>
        <v>2.939754847999998E-2</v>
      </c>
      <c r="S693" s="128"/>
      <c r="T693" s="126"/>
      <c r="U693" s="126"/>
      <c r="V693" s="127" t="s">
        <v>142</v>
      </c>
      <c r="W693" s="127" t="s">
        <v>142</v>
      </c>
      <c r="X693" s="127" t="s">
        <v>142</v>
      </c>
      <c r="Y693" s="127" t="s">
        <v>142</v>
      </c>
      <c r="Z693" s="127" t="s">
        <v>142</v>
      </c>
      <c r="AA693" s="77"/>
    </row>
    <row r="694" spans="1:27" ht="13.2" x14ac:dyDescent="0.25">
      <c r="A694" s="130">
        <v>44713</v>
      </c>
      <c r="B694" s="26" t="s">
        <v>165</v>
      </c>
      <c r="C694" s="26"/>
      <c r="D694" s="26">
        <v>54.7</v>
      </c>
      <c r="E694" s="27">
        <v>79.3</v>
      </c>
      <c r="F694" s="28">
        <v>8.43</v>
      </c>
      <c r="G694" s="27">
        <v>121</v>
      </c>
      <c r="H694" s="28">
        <v>6.1</v>
      </c>
      <c r="J694" s="111">
        <v>41.589210000000001</v>
      </c>
      <c r="K694" s="111">
        <v>-70.525225000000006</v>
      </c>
      <c r="L694" s="29">
        <v>1.4259999999999999</v>
      </c>
      <c r="M694" s="29">
        <v>1.0980000000000001</v>
      </c>
      <c r="N694" s="131">
        <v>1.08417225624</v>
      </c>
      <c r="O694" s="131">
        <v>2.05101832E-2</v>
      </c>
      <c r="P694" s="132">
        <v>10.3216385761</v>
      </c>
      <c r="Q694" s="133">
        <v>1.6264884669805799</v>
      </c>
      <c r="R694" s="134">
        <v>0</v>
      </c>
      <c r="S694" s="129"/>
      <c r="T694" s="129"/>
      <c r="U694" s="129"/>
      <c r="V694" s="129" t="s">
        <v>142</v>
      </c>
      <c r="W694" s="129" t="s">
        <v>142</v>
      </c>
      <c r="X694" s="129" t="s">
        <v>142</v>
      </c>
      <c r="Y694" s="129" t="s">
        <v>142</v>
      </c>
      <c r="Z694" s="129" t="s">
        <v>142</v>
      </c>
      <c r="AA694" s="29"/>
    </row>
    <row r="695" spans="1:27" ht="13.2" x14ac:dyDescent="0.25">
      <c r="A695" s="109">
        <v>44722</v>
      </c>
      <c r="B695" s="110" t="s">
        <v>171</v>
      </c>
      <c r="C695" s="110">
        <v>0.41319444444444442</v>
      </c>
      <c r="D695" s="58">
        <v>57.3</v>
      </c>
      <c r="E695" s="74">
        <v>39.4</v>
      </c>
      <c r="F695" s="58">
        <v>4.05</v>
      </c>
      <c r="G695" s="74">
        <v>171.4</v>
      </c>
      <c r="H695" s="58">
        <v>5.33</v>
      </c>
      <c r="I695" s="13" t="s">
        <v>176</v>
      </c>
      <c r="J695" s="111">
        <v>41.606870000000001</v>
      </c>
      <c r="K695" s="111">
        <v>-70.523228000000003</v>
      </c>
      <c r="L695" s="123">
        <v>1.63</v>
      </c>
      <c r="M695" s="58">
        <v>2.2989999999999999</v>
      </c>
      <c r="N695" s="39">
        <v>2.0904689947200001</v>
      </c>
      <c r="O695" s="39">
        <v>5.60979328E-2</v>
      </c>
      <c r="P695" s="40">
        <v>1.914569332681</v>
      </c>
      <c r="Q695" s="38">
        <v>0.51071562838578</v>
      </c>
      <c r="R695" s="40">
        <f t="shared" ref="R695:R705" si="69">M695-(N695+O695)</f>
        <v>0.1524330724799996</v>
      </c>
      <c r="S695" s="128"/>
      <c r="T695" s="126"/>
      <c r="U695" s="126"/>
      <c r="V695" s="127" t="s">
        <v>142</v>
      </c>
      <c r="W695" s="127" t="s">
        <v>142</v>
      </c>
      <c r="X695" s="127" t="s">
        <v>142</v>
      </c>
      <c r="Y695" s="127" t="s">
        <v>142</v>
      </c>
      <c r="Z695" s="127" t="s">
        <v>142</v>
      </c>
      <c r="AA695" s="77"/>
    </row>
    <row r="696" spans="1:27" ht="13.2" x14ac:dyDescent="0.25">
      <c r="A696" s="109">
        <v>44722</v>
      </c>
      <c r="B696" s="110" t="s">
        <v>159</v>
      </c>
      <c r="C696" s="110">
        <v>0.4236111111111111</v>
      </c>
      <c r="D696" s="58">
        <v>59.4</v>
      </c>
      <c r="E696" s="74">
        <v>50.3</v>
      </c>
      <c r="F696" s="58">
        <v>5.05</v>
      </c>
      <c r="G696" s="74">
        <v>154.6</v>
      </c>
      <c r="H696" s="58">
        <v>5.43</v>
      </c>
      <c r="I696" s="13" t="s">
        <v>176</v>
      </c>
      <c r="J696" s="111">
        <v>41.605535000000003</v>
      </c>
      <c r="K696" s="111">
        <v>-70.522666000000001</v>
      </c>
      <c r="L696" s="123">
        <v>2.2010000000000001</v>
      </c>
      <c r="M696" s="58">
        <v>1.736</v>
      </c>
      <c r="N696" s="39">
        <v>1.6271319177600001</v>
      </c>
      <c r="O696" s="39">
        <v>6.0029663599999998E-2</v>
      </c>
      <c r="P696" s="40">
        <v>3.6731731856000001</v>
      </c>
      <c r="Q696" s="38">
        <v>0.690904414816781</v>
      </c>
      <c r="R696" s="40">
        <f t="shared" si="69"/>
        <v>4.8838418639999936E-2</v>
      </c>
      <c r="S696" s="128"/>
      <c r="T696" s="126"/>
      <c r="U696" s="126"/>
      <c r="V696" s="127" t="s">
        <v>142</v>
      </c>
      <c r="W696" s="127" t="s">
        <v>142</v>
      </c>
      <c r="X696" s="127" t="s">
        <v>142</v>
      </c>
      <c r="Y696" s="127" t="s">
        <v>142</v>
      </c>
      <c r="Z696" s="127" t="s">
        <v>142</v>
      </c>
      <c r="AA696" s="77"/>
    </row>
    <row r="697" spans="1:27" ht="13.2" x14ac:dyDescent="0.25">
      <c r="A697" s="109">
        <v>44722</v>
      </c>
      <c r="B697" s="110" t="s">
        <v>160</v>
      </c>
      <c r="C697" s="110">
        <v>0.43055555555555558</v>
      </c>
      <c r="D697" s="58">
        <v>59.8</v>
      </c>
      <c r="E697" s="74">
        <v>50.7</v>
      </c>
      <c r="F697" s="58">
        <v>5.54</v>
      </c>
      <c r="G697" s="74">
        <v>152.80000000000001</v>
      </c>
      <c r="H697" s="58">
        <v>6.35</v>
      </c>
      <c r="I697" s="13" t="s">
        <v>176</v>
      </c>
      <c r="J697" s="111">
        <v>41.604920999999997</v>
      </c>
      <c r="K697" s="111">
        <v>-70.523065000000003</v>
      </c>
      <c r="L697" s="123">
        <v>2.625</v>
      </c>
      <c r="M697" s="58">
        <v>1.635</v>
      </c>
      <c r="N697" s="39">
        <v>1.4843493218399999</v>
      </c>
      <c r="O697" s="39">
        <v>7.3109403599999997E-2</v>
      </c>
      <c r="P697" s="40">
        <v>3.4308942990250002</v>
      </c>
      <c r="Q697" s="38">
        <v>0.61202296258998101</v>
      </c>
      <c r="R697" s="40">
        <f t="shared" si="69"/>
        <v>7.7541274560000151E-2</v>
      </c>
      <c r="S697" s="128"/>
      <c r="T697" s="126"/>
      <c r="U697" s="126"/>
      <c r="V697" s="127" t="s">
        <v>142</v>
      </c>
      <c r="W697" s="127" t="s">
        <v>142</v>
      </c>
      <c r="X697" s="127" t="s">
        <v>142</v>
      </c>
      <c r="Y697" s="127" t="s">
        <v>142</v>
      </c>
      <c r="Z697" s="127" t="s">
        <v>142</v>
      </c>
      <c r="AA697" s="77"/>
    </row>
    <row r="698" spans="1:27" ht="13.2" x14ac:dyDescent="0.25">
      <c r="A698" s="109">
        <v>44722</v>
      </c>
      <c r="B698" s="110" t="s">
        <v>174</v>
      </c>
      <c r="C698" s="110">
        <v>0.44444444444444442</v>
      </c>
      <c r="D698" s="58">
        <v>55.2</v>
      </c>
      <c r="E698" s="74">
        <v>73.8</v>
      </c>
      <c r="F698" s="58">
        <v>7.81</v>
      </c>
      <c r="G698" s="74">
        <v>119.9</v>
      </c>
      <c r="H698" s="58">
        <v>5.87</v>
      </c>
      <c r="I698" s="13"/>
      <c r="J698" s="111">
        <v>41.600020999999998</v>
      </c>
      <c r="K698" s="111">
        <v>-70.524932000000007</v>
      </c>
      <c r="L698" s="123">
        <v>2.0230000000000001</v>
      </c>
      <c r="M698" s="58">
        <v>1.988</v>
      </c>
      <c r="N698" s="39">
        <v>1.86730251792</v>
      </c>
      <c r="O698" s="39">
        <v>2.7469936E-2</v>
      </c>
      <c r="P698" s="40">
        <v>2.461856730724</v>
      </c>
      <c r="Q698" s="38">
        <v>0.31531585675104101</v>
      </c>
      <c r="R698" s="40">
        <f t="shared" si="69"/>
        <v>9.3227546080000057E-2</v>
      </c>
      <c r="S698" s="128"/>
      <c r="T698" s="126"/>
      <c r="U698" s="126"/>
      <c r="V698" s="127" t="s">
        <v>142</v>
      </c>
      <c r="W698" s="127" t="s">
        <v>142</v>
      </c>
      <c r="X698" s="127" t="s">
        <v>142</v>
      </c>
      <c r="Y698" s="127" t="s">
        <v>142</v>
      </c>
      <c r="Z698" s="127" t="s">
        <v>142</v>
      </c>
      <c r="AA698" s="77"/>
    </row>
    <row r="699" spans="1:27" ht="13.2" x14ac:dyDescent="0.25">
      <c r="A699" s="109">
        <v>44722</v>
      </c>
      <c r="B699" s="110" t="s">
        <v>162</v>
      </c>
      <c r="C699" s="110">
        <v>0.4548611111111111</v>
      </c>
      <c r="D699" s="58">
        <v>60.2</v>
      </c>
      <c r="E699" s="74">
        <v>78.8</v>
      </c>
      <c r="F699" s="58">
        <v>7.83</v>
      </c>
      <c r="G699" s="74">
        <v>135</v>
      </c>
      <c r="H699" s="58">
        <v>5.41</v>
      </c>
      <c r="I699" s="13"/>
      <c r="J699" s="111">
        <v>41.597726999999999</v>
      </c>
      <c r="K699" s="111">
        <v>-70.525019</v>
      </c>
      <c r="L699" s="123">
        <v>2.0960000000000001</v>
      </c>
      <c r="M699" s="58">
        <v>1.8180000000000001</v>
      </c>
      <c r="N699" s="39">
        <v>1.7232023644800001</v>
      </c>
      <c r="O699" s="39">
        <v>2.4211390400000001E-2</v>
      </c>
      <c r="P699" s="40">
        <v>3.1970127904160002</v>
      </c>
      <c r="Q699" s="38">
        <v>0.39742538611298001</v>
      </c>
      <c r="R699" s="40">
        <f t="shared" si="69"/>
        <v>7.0586245119999891E-2</v>
      </c>
      <c r="S699" s="128"/>
      <c r="T699" s="126"/>
      <c r="U699" s="126"/>
      <c r="V699" s="127" t="s">
        <v>142</v>
      </c>
      <c r="W699" s="127" t="s">
        <v>142</v>
      </c>
      <c r="X699" s="127" t="s">
        <v>142</v>
      </c>
      <c r="Y699" s="127" t="s">
        <v>142</v>
      </c>
      <c r="Z699" s="127" t="s">
        <v>142</v>
      </c>
      <c r="AA699" s="77"/>
    </row>
    <row r="700" spans="1:27" ht="13.2" x14ac:dyDescent="0.25">
      <c r="A700" s="109">
        <v>44722</v>
      </c>
      <c r="B700" s="110" t="s">
        <v>163</v>
      </c>
      <c r="C700" s="110">
        <v>0.45833333333333331</v>
      </c>
      <c r="D700" s="58">
        <v>58.8</v>
      </c>
      <c r="E700" s="74">
        <v>74.099999999999994</v>
      </c>
      <c r="F700" s="58">
        <v>7.49</v>
      </c>
      <c r="G700" s="74">
        <v>133</v>
      </c>
      <c r="H700" s="58">
        <v>5.56</v>
      </c>
      <c r="I700" s="13"/>
      <c r="J700" s="111">
        <v>41.596144000000002</v>
      </c>
      <c r="K700" s="111">
        <v>-70.525194999999997</v>
      </c>
      <c r="L700" s="123">
        <v>2.097</v>
      </c>
      <c r="M700" s="58">
        <v>1.708</v>
      </c>
      <c r="N700" s="39">
        <v>1.6093269621599999</v>
      </c>
      <c r="O700" s="39">
        <v>3.2496810399999999E-2</v>
      </c>
      <c r="P700" s="40">
        <v>2.958301765796</v>
      </c>
      <c r="Q700" s="38">
        <v>0.54388046758967201</v>
      </c>
      <c r="R700" s="40">
        <f t="shared" si="69"/>
        <v>6.6176227439999957E-2</v>
      </c>
      <c r="S700" s="128"/>
      <c r="T700" s="126"/>
      <c r="U700" s="126"/>
      <c r="V700" s="127" t="s">
        <v>142</v>
      </c>
      <c r="W700" s="127" t="s">
        <v>142</v>
      </c>
      <c r="X700" s="127" t="s">
        <v>142</v>
      </c>
      <c r="Y700" s="127" t="s">
        <v>142</v>
      </c>
      <c r="Z700" s="127" t="s">
        <v>142</v>
      </c>
      <c r="AA700" s="77"/>
    </row>
    <row r="701" spans="1:27" ht="13.2" x14ac:dyDescent="0.25">
      <c r="A701" s="109">
        <v>44722</v>
      </c>
      <c r="B701" s="110" t="s">
        <v>173</v>
      </c>
      <c r="C701" s="110">
        <v>0.48958333333333331</v>
      </c>
      <c r="D701" s="58">
        <v>59.2</v>
      </c>
      <c r="E701" s="74">
        <v>77.900000000000006</v>
      </c>
      <c r="F701" s="58">
        <v>7.83</v>
      </c>
      <c r="G701" s="74">
        <v>126.3</v>
      </c>
      <c r="H701" s="58">
        <v>5.66</v>
      </c>
      <c r="I701" s="13"/>
      <c r="J701" s="111">
        <v>41.592140000000001</v>
      </c>
      <c r="K701" s="111">
        <v>-70.524630000000002</v>
      </c>
      <c r="L701" s="123">
        <v>2.1669999999999998</v>
      </c>
      <c r="M701" s="58">
        <v>1.506</v>
      </c>
      <c r="N701" s="39">
        <v>1.34240341632</v>
      </c>
      <c r="O701" s="39">
        <v>4.8560095999999997E-2</v>
      </c>
      <c r="P701" s="40">
        <v>2.7191701898240002</v>
      </c>
      <c r="Q701" s="38">
        <v>0.53526471300506895</v>
      </c>
      <c r="R701" s="40">
        <f t="shared" si="69"/>
        <v>0.11503648768000008</v>
      </c>
      <c r="S701" s="128"/>
      <c r="T701" s="126"/>
      <c r="U701" s="126"/>
      <c r="V701" s="127" t="s">
        <v>142</v>
      </c>
      <c r="W701" s="127" t="s">
        <v>142</v>
      </c>
      <c r="X701" s="127" t="s">
        <v>142</v>
      </c>
      <c r="Y701" s="127" t="s">
        <v>142</v>
      </c>
      <c r="Z701" s="127" t="s">
        <v>142</v>
      </c>
      <c r="AA701" s="77"/>
    </row>
    <row r="702" spans="1:27" ht="13.2" x14ac:dyDescent="0.25">
      <c r="A702" s="109">
        <v>44722</v>
      </c>
      <c r="B702" s="110" t="s">
        <v>165</v>
      </c>
      <c r="C702" s="110">
        <v>0.50694444444444442</v>
      </c>
      <c r="D702" s="58">
        <v>59.6</v>
      </c>
      <c r="E702" s="74">
        <v>75.3</v>
      </c>
      <c r="F702" s="58">
        <v>7.72</v>
      </c>
      <c r="G702" s="74">
        <v>116.8</v>
      </c>
      <c r="H702" s="58">
        <v>6.02</v>
      </c>
      <c r="I702" s="13"/>
      <c r="J702" s="111">
        <v>41.589210000000001</v>
      </c>
      <c r="K702" s="111">
        <v>-70.525225000000006</v>
      </c>
      <c r="L702" s="123">
        <v>1.661</v>
      </c>
      <c r="M702" s="58">
        <v>1.093</v>
      </c>
      <c r="N702" s="39">
        <v>1.03516886256</v>
      </c>
      <c r="O702" s="39">
        <v>3.0858267200000001E-2</v>
      </c>
      <c r="P702" s="40">
        <v>9.9827830585689998</v>
      </c>
      <c r="Q702" s="38">
        <v>1.5317923932094499</v>
      </c>
      <c r="R702" s="40">
        <f t="shared" si="69"/>
        <v>2.6972870240000058E-2</v>
      </c>
      <c r="S702" s="128"/>
      <c r="T702" s="126"/>
      <c r="U702" s="126"/>
      <c r="V702" s="127" t="s">
        <v>142</v>
      </c>
      <c r="W702" s="127" t="s">
        <v>142</v>
      </c>
      <c r="X702" s="127" t="s">
        <v>142</v>
      </c>
      <c r="Y702" s="127" t="s">
        <v>142</v>
      </c>
      <c r="Z702" s="127" t="s">
        <v>142</v>
      </c>
      <c r="AA702" s="77"/>
    </row>
    <row r="703" spans="1:27" ht="13.2" x14ac:dyDescent="0.25">
      <c r="A703" s="25">
        <v>44727</v>
      </c>
      <c r="B703" s="26" t="s">
        <v>165</v>
      </c>
      <c r="C703" s="26"/>
      <c r="D703" s="26">
        <v>56.3</v>
      </c>
      <c r="E703" s="27">
        <v>75.3</v>
      </c>
      <c r="F703" s="28">
        <v>7.85</v>
      </c>
      <c r="G703" s="27">
        <v>119.5</v>
      </c>
      <c r="H703" s="28">
        <v>6.05</v>
      </c>
      <c r="J703" s="111">
        <v>41.589210000000001</v>
      </c>
      <c r="K703" s="111">
        <v>-70.525225000000006</v>
      </c>
      <c r="N703" s="30"/>
      <c r="O703" s="30"/>
      <c r="P703" s="28"/>
      <c r="Q703" s="31"/>
      <c r="R703" s="39">
        <f t="shared" si="69"/>
        <v>0</v>
      </c>
      <c r="S703" s="129"/>
      <c r="T703" s="129"/>
      <c r="U703" s="129"/>
      <c r="V703" s="129" t="s">
        <v>142</v>
      </c>
      <c r="W703" s="129" t="s">
        <v>142</v>
      </c>
      <c r="X703" s="129" t="s">
        <v>142</v>
      </c>
      <c r="Y703" s="129" t="s">
        <v>142</v>
      </c>
      <c r="Z703" s="129" t="s">
        <v>142</v>
      </c>
      <c r="AA703" s="29"/>
    </row>
    <row r="704" spans="1:27" ht="13.2" x14ac:dyDescent="0.25">
      <c r="A704" s="109">
        <v>44735</v>
      </c>
      <c r="B704" s="110" t="s">
        <v>171</v>
      </c>
      <c r="C704" s="110">
        <v>0.41666666666666669</v>
      </c>
      <c r="D704" s="58">
        <v>57.8</v>
      </c>
      <c r="E704" s="74">
        <v>36.1</v>
      </c>
      <c r="F704" s="58">
        <v>3.69</v>
      </c>
      <c r="G704" s="74">
        <v>177.8</v>
      </c>
      <c r="H704" s="58">
        <v>5.6</v>
      </c>
      <c r="I704" s="13" t="s">
        <v>176</v>
      </c>
      <c r="J704" s="111">
        <v>41.606870000000001</v>
      </c>
      <c r="K704" s="111">
        <v>-70.523228000000003</v>
      </c>
      <c r="L704" s="29">
        <v>1.681</v>
      </c>
      <c r="M704" s="29">
        <v>2.1160000000000001</v>
      </c>
      <c r="N704" s="39">
        <v>1.9287588069599999</v>
      </c>
      <c r="O704" s="39">
        <v>4.0789183200000002E-2</v>
      </c>
      <c r="P704" s="40">
        <v>2.4796180625000002</v>
      </c>
      <c r="Q704" s="38">
        <v>0.65814211744803197</v>
      </c>
      <c r="R704" s="38">
        <f t="shared" si="69"/>
        <v>0.14645200984000017</v>
      </c>
      <c r="S704" s="128"/>
      <c r="T704" s="126"/>
      <c r="U704" s="126"/>
      <c r="V704" s="127" t="s">
        <v>142</v>
      </c>
      <c r="W704" s="127" t="s">
        <v>142</v>
      </c>
      <c r="X704" s="127" t="s">
        <v>142</v>
      </c>
      <c r="Y704" s="127" t="s">
        <v>142</v>
      </c>
      <c r="Z704" s="127" t="s">
        <v>142</v>
      </c>
      <c r="AA704" s="77"/>
    </row>
    <row r="705" spans="1:27" ht="13.2" x14ac:dyDescent="0.25">
      <c r="A705" s="109">
        <v>44735</v>
      </c>
      <c r="B705" s="110" t="s">
        <v>159</v>
      </c>
      <c r="C705" s="110">
        <v>0.43402777777777779</v>
      </c>
      <c r="D705" s="58">
        <v>55.9</v>
      </c>
      <c r="E705" s="74">
        <v>79.3</v>
      </c>
      <c r="F705" s="58">
        <v>8.3000000000000007</v>
      </c>
      <c r="G705" s="74">
        <v>146.19999999999999</v>
      </c>
      <c r="H705" s="58">
        <v>5.4</v>
      </c>
      <c r="I705" s="13" t="s">
        <v>176</v>
      </c>
      <c r="J705" s="111">
        <v>41.605535000000003</v>
      </c>
      <c r="K705" s="111">
        <v>-70.522666000000001</v>
      </c>
      <c r="L705" s="123">
        <v>1.2729999999999999</v>
      </c>
      <c r="M705" s="58">
        <v>2.3319999999999999</v>
      </c>
      <c r="N705" s="39">
        <v>2.1957685223999999</v>
      </c>
      <c r="O705" s="39">
        <v>3.0304360799999999E-2</v>
      </c>
      <c r="P705" s="40">
        <v>2.0482552536009999</v>
      </c>
      <c r="Q705" s="38">
        <v>0.36380363518715197</v>
      </c>
      <c r="R705" s="40">
        <f t="shared" si="69"/>
        <v>0.10592711679999978</v>
      </c>
      <c r="S705" s="128"/>
      <c r="T705" s="126"/>
      <c r="U705" s="126"/>
      <c r="V705" s="127" t="s">
        <v>142</v>
      </c>
      <c r="W705" s="127" t="s">
        <v>142</v>
      </c>
      <c r="X705" s="127" t="s">
        <v>142</v>
      </c>
      <c r="Y705" s="127" t="s">
        <v>142</v>
      </c>
      <c r="Z705" s="127" t="s">
        <v>142</v>
      </c>
      <c r="AA705" s="77"/>
    </row>
    <row r="706" spans="1:27" ht="13.2" x14ac:dyDescent="0.25">
      <c r="A706" s="109">
        <v>44735</v>
      </c>
      <c r="B706" s="110" t="s">
        <v>160</v>
      </c>
      <c r="C706" s="110">
        <v>0.45833333333333331</v>
      </c>
      <c r="D706" s="58">
        <v>61.6</v>
      </c>
      <c r="E706" s="74">
        <v>59</v>
      </c>
      <c r="F706" s="58">
        <v>5.76</v>
      </c>
      <c r="G706" s="74">
        <v>161.6</v>
      </c>
      <c r="H706" s="58">
        <v>5.46</v>
      </c>
      <c r="I706" s="13" t="s">
        <v>176</v>
      </c>
      <c r="J706" s="111">
        <v>41.604920999999997</v>
      </c>
      <c r="K706" s="111">
        <v>-70.523065000000003</v>
      </c>
      <c r="L706" s="123">
        <v>1.325</v>
      </c>
      <c r="M706" s="58">
        <v>1.2829999999999999</v>
      </c>
      <c r="N706" s="39">
        <v>1.28432698872</v>
      </c>
      <c r="O706" s="39">
        <v>6.4607572599999996E-2</v>
      </c>
      <c r="P706" s="40">
        <v>2.2752234286239998</v>
      </c>
      <c r="Q706" s="38">
        <v>0.74292208237100898</v>
      </c>
      <c r="R706" s="134">
        <v>0</v>
      </c>
      <c r="S706" s="128"/>
      <c r="T706" s="126"/>
      <c r="U706" s="126"/>
      <c r="V706" s="127" t="s">
        <v>142</v>
      </c>
      <c r="W706" s="127" t="s">
        <v>142</v>
      </c>
      <c r="X706" s="127" t="s">
        <v>142</v>
      </c>
      <c r="Y706" s="127" t="s">
        <v>142</v>
      </c>
      <c r="Z706" s="127" t="s">
        <v>142</v>
      </c>
      <c r="AA706" s="77"/>
    </row>
    <row r="707" spans="1:27" ht="13.2" x14ac:dyDescent="0.25">
      <c r="A707" s="109">
        <v>44735</v>
      </c>
      <c r="B707" s="110" t="s">
        <v>162</v>
      </c>
      <c r="C707" s="110">
        <v>0.45833333333333331</v>
      </c>
      <c r="D707" s="58">
        <v>59.6</v>
      </c>
      <c r="E707" s="74">
        <v>78.7</v>
      </c>
      <c r="F707" s="58">
        <v>7.86</v>
      </c>
      <c r="G707" s="74">
        <v>137.9</v>
      </c>
      <c r="H707" s="58">
        <v>5.52</v>
      </c>
      <c r="I707" s="13"/>
      <c r="J707" s="111">
        <v>41.597726999999999</v>
      </c>
      <c r="K707" s="111">
        <v>-70.525019</v>
      </c>
      <c r="L707" s="123">
        <v>1.3859999999999999</v>
      </c>
      <c r="M707" s="58">
        <v>2.073</v>
      </c>
      <c r="N707" s="39">
        <v>1.9248429119999999</v>
      </c>
      <c r="O707" s="39">
        <v>2.6086328799999999E-2</v>
      </c>
      <c r="P707" s="40">
        <v>2.1862610099839999</v>
      </c>
      <c r="Q707" s="38">
        <v>0.505168929110968</v>
      </c>
      <c r="R707" s="40">
        <f t="shared" ref="R707:R709" si="70">M707-(N707+O707)</f>
        <v>0.1220707592000001</v>
      </c>
      <c r="S707" s="128"/>
      <c r="T707" s="126"/>
      <c r="U707" s="126"/>
      <c r="V707" s="127" t="s">
        <v>142</v>
      </c>
      <c r="W707" s="127" t="s">
        <v>142</v>
      </c>
      <c r="X707" s="127" t="s">
        <v>142</v>
      </c>
      <c r="Y707" s="127" t="s">
        <v>142</v>
      </c>
      <c r="Z707" s="127" t="s">
        <v>142</v>
      </c>
      <c r="AA707" s="77"/>
    </row>
    <row r="708" spans="1:27" ht="13.2" x14ac:dyDescent="0.25">
      <c r="A708" s="109">
        <v>44735</v>
      </c>
      <c r="B708" s="110" t="s">
        <v>163</v>
      </c>
      <c r="C708" s="110">
        <v>0.49305555555555558</v>
      </c>
      <c r="D708" s="58">
        <v>53.3</v>
      </c>
      <c r="E708" s="74">
        <v>72.3</v>
      </c>
      <c r="F708" s="58">
        <v>7.27</v>
      </c>
      <c r="G708" s="74">
        <v>135.9</v>
      </c>
      <c r="H708" s="58">
        <v>5.47</v>
      </c>
      <c r="I708" s="13"/>
      <c r="J708" s="111">
        <v>41.596144000000002</v>
      </c>
      <c r="K708" s="111">
        <v>-70.525194999999997</v>
      </c>
      <c r="L708" s="123">
        <v>1.8560000000000001</v>
      </c>
      <c r="M708" s="58">
        <v>2.032</v>
      </c>
      <c r="N708" s="39">
        <v>1.7977671096000001</v>
      </c>
      <c r="O708" s="39">
        <v>5.6283391799999999E-2</v>
      </c>
      <c r="P708" s="40">
        <v>2.5284498265690001</v>
      </c>
      <c r="Q708" s="38">
        <v>0.44802556046464298</v>
      </c>
      <c r="R708" s="40">
        <f t="shared" si="70"/>
        <v>0.17794949859999987</v>
      </c>
      <c r="S708" s="128"/>
      <c r="T708" s="126"/>
      <c r="U708" s="126"/>
      <c r="V708" s="127" t="s">
        <v>142</v>
      </c>
      <c r="W708" s="127" t="s">
        <v>142</v>
      </c>
      <c r="X708" s="127" t="s">
        <v>142</v>
      </c>
      <c r="Y708" s="127" t="s">
        <v>142</v>
      </c>
      <c r="Z708" s="127" t="s">
        <v>142</v>
      </c>
      <c r="AA708" s="77"/>
    </row>
    <row r="709" spans="1:27" ht="13.2" x14ac:dyDescent="0.25">
      <c r="A709" s="109">
        <v>44735</v>
      </c>
      <c r="B709" s="110" t="s">
        <v>173</v>
      </c>
      <c r="C709" s="110">
        <v>0.50347222222222221</v>
      </c>
      <c r="D709" s="58">
        <v>59.3</v>
      </c>
      <c r="E709" s="74">
        <v>76.8</v>
      </c>
      <c r="F709" s="58">
        <v>7.87</v>
      </c>
      <c r="G709" s="74">
        <v>126.9</v>
      </c>
      <c r="H709" s="58">
        <v>5.57</v>
      </c>
      <c r="I709" s="13"/>
      <c r="J709" s="111">
        <v>41.592140000000001</v>
      </c>
      <c r="K709" s="111">
        <v>-70.524630000000002</v>
      </c>
      <c r="L709" s="123">
        <v>1.232</v>
      </c>
      <c r="M709" s="58">
        <v>1.522</v>
      </c>
      <c r="N709" s="39">
        <v>1.45332373848</v>
      </c>
      <c r="O709" s="39">
        <v>2.4241519199999999E-2</v>
      </c>
      <c r="P709" s="40">
        <v>2.0170734819240002</v>
      </c>
      <c r="Q709" s="38">
        <v>0.64919582209032001</v>
      </c>
      <c r="R709" s="40">
        <f t="shared" si="70"/>
        <v>4.4434742319999998E-2</v>
      </c>
      <c r="S709" s="128"/>
      <c r="T709" s="126"/>
      <c r="U709" s="126"/>
      <c r="V709" s="127" t="s">
        <v>142</v>
      </c>
      <c r="W709" s="127" t="s">
        <v>142</v>
      </c>
      <c r="X709" s="127" t="s">
        <v>142</v>
      </c>
      <c r="Y709" s="127" t="s">
        <v>142</v>
      </c>
      <c r="Z709" s="127" t="s">
        <v>142</v>
      </c>
      <c r="AA709" s="77"/>
    </row>
    <row r="710" spans="1:27" ht="13.2" x14ac:dyDescent="0.25">
      <c r="A710" s="109">
        <v>44735</v>
      </c>
      <c r="B710" s="110" t="s">
        <v>165</v>
      </c>
      <c r="C710" s="110">
        <v>0.52083333333333337</v>
      </c>
      <c r="D710" s="58">
        <v>57.7</v>
      </c>
      <c r="E710" s="74">
        <v>76</v>
      </c>
      <c r="F710" s="58">
        <v>7.78</v>
      </c>
      <c r="G710" s="74">
        <v>116.7</v>
      </c>
      <c r="H710" s="58">
        <v>6.01</v>
      </c>
      <c r="I710" s="13"/>
      <c r="J710" s="111">
        <v>41.589210000000001</v>
      </c>
      <c r="K710" s="111">
        <v>-70.525225000000006</v>
      </c>
      <c r="L710" s="123">
        <v>1</v>
      </c>
      <c r="M710" s="58">
        <v>0.89800000000000002</v>
      </c>
      <c r="N710" s="39">
        <v>0.88986792047999996</v>
      </c>
      <c r="O710" s="39">
        <v>4.2819400799999997E-2</v>
      </c>
      <c r="P710" s="40">
        <v>8.8717972056250005</v>
      </c>
      <c r="Q710" s="38">
        <v>1.42126408739058</v>
      </c>
      <c r="R710" s="134">
        <v>0</v>
      </c>
      <c r="S710" s="128"/>
      <c r="T710" s="126"/>
      <c r="U710" s="126"/>
      <c r="V710" s="127" t="s">
        <v>142</v>
      </c>
      <c r="W710" s="127" t="s">
        <v>142</v>
      </c>
      <c r="X710" s="127" t="s">
        <v>142</v>
      </c>
      <c r="Y710" s="127" t="s">
        <v>142</v>
      </c>
      <c r="Z710" s="127" t="s">
        <v>142</v>
      </c>
      <c r="AA710" s="77"/>
    </row>
    <row r="711" spans="1:27" ht="13.2" x14ac:dyDescent="0.25">
      <c r="A711" s="109">
        <v>44749</v>
      </c>
      <c r="B711" s="110" t="s">
        <v>171</v>
      </c>
      <c r="C711" s="110">
        <v>0.41666666666666669</v>
      </c>
      <c r="D711" s="58">
        <v>60.8</v>
      </c>
      <c r="E711" s="74"/>
      <c r="F711" s="58"/>
      <c r="G711" s="74">
        <v>177.9</v>
      </c>
      <c r="H711" s="58">
        <v>5.31</v>
      </c>
      <c r="I711" s="13" t="s">
        <v>176</v>
      </c>
      <c r="J711" s="111">
        <v>41.606870000000001</v>
      </c>
      <c r="K711" s="111">
        <v>-70.523228000000003</v>
      </c>
      <c r="L711" s="123">
        <v>1.669</v>
      </c>
      <c r="M711" s="58">
        <v>2.206</v>
      </c>
      <c r="N711" s="39">
        <v>1.97438877528</v>
      </c>
      <c r="O711" s="39">
        <v>6.0422055799999999E-2</v>
      </c>
      <c r="P711" s="40">
        <v>2.4174433057439999</v>
      </c>
      <c r="Q711" s="38">
        <v>0.65415591690817998</v>
      </c>
      <c r="R711" s="40">
        <f t="shared" ref="R711:R716" si="71">M711-(N711+O711)</f>
        <v>0.1711891689199998</v>
      </c>
      <c r="S711" s="128"/>
      <c r="T711" s="126"/>
      <c r="U711" s="126"/>
      <c r="V711" s="127" t="s">
        <v>142</v>
      </c>
      <c r="W711" s="127" t="s">
        <v>142</v>
      </c>
      <c r="X711" s="127" t="s">
        <v>142</v>
      </c>
      <c r="Y711" s="127" t="s">
        <v>142</v>
      </c>
      <c r="Z711" s="127" t="s">
        <v>142</v>
      </c>
      <c r="AA711" s="77"/>
    </row>
    <row r="712" spans="1:27" ht="13.2" x14ac:dyDescent="0.25">
      <c r="A712" s="109">
        <v>44749</v>
      </c>
      <c r="B712" s="110" t="s">
        <v>159</v>
      </c>
      <c r="C712" s="110">
        <v>0.4375</v>
      </c>
      <c r="D712" s="58">
        <v>61.3</v>
      </c>
      <c r="E712" s="74">
        <v>51.5</v>
      </c>
      <c r="F712" s="58">
        <v>5.03</v>
      </c>
      <c r="G712" s="74">
        <v>161.1</v>
      </c>
      <c r="H712" s="58">
        <v>5.37</v>
      </c>
      <c r="I712" s="13" t="s">
        <v>176</v>
      </c>
      <c r="J712" s="111">
        <v>41.605535000000003</v>
      </c>
      <c r="K712" s="111">
        <v>-70.522666000000001</v>
      </c>
      <c r="L712" s="123">
        <v>1.5009999999999999</v>
      </c>
      <c r="M712" s="58">
        <v>1.833</v>
      </c>
      <c r="N712" s="39">
        <v>1.7279650636799999</v>
      </c>
      <c r="O712" s="39">
        <v>8.5453164200000001E-2</v>
      </c>
      <c r="P712" s="40">
        <v>2.3330180651210002</v>
      </c>
      <c r="Q712" s="38">
        <v>0.71225939269665794</v>
      </c>
      <c r="R712" s="40">
        <f t="shared" si="71"/>
        <v>1.9581772120000007E-2</v>
      </c>
      <c r="S712" s="128"/>
      <c r="T712" s="126"/>
      <c r="U712" s="126"/>
      <c r="V712" s="127" t="s">
        <v>142</v>
      </c>
      <c r="W712" s="127" t="s">
        <v>142</v>
      </c>
      <c r="X712" s="127" t="s">
        <v>142</v>
      </c>
      <c r="Y712" s="127" t="s">
        <v>142</v>
      </c>
      <c r="Z712" s="127" t="s">
        <v>142</v>
      </c>
      <c r="AA712" s="77"/>
    </row>
    <row r="713" spans="1:27" ht="13.2" x14ac:dyDescent="0.25">
      <c r="A713" s="109">
        <v>44749</v>
      </c>
      <c r="B713" s="110" t="s">
        <v>160</v>
      </c>
      <c r="C713" s="110">
        <v>0.44444444444444442</v>
      </c>
      <c r="D713" s="58">
        <v>62</v>
      </c>
      <c r="E713" s="74">
        <v>58</v>
      </c>
      <c r="F713" s="58">
        <v>5.63</v>
      </c>
      <c r="G713" s="74">
        <v>163.9</v>
      </c>
      <c r="H713" s="58">
        <v>5.45</v>
      </c>
      <c r="I713" s="13" t="s">
        <v>176</v>
      </c>
      <c r="J713" s="111">
        <v>41.604920999999997</v>
      </c>
      <c r="K713" s="111">
        <v>-70.523065000000003</v>
      </c>
      <c r="L713" s="123">
        <v>1.657</v>
      </c>
      <c r="M713" s="58">
        <v>1.8120000000000001</v>
      </c>
      <c r="N713" s="39">
        <v>1.6817632036800001</v>
      </c>
      <c r="O713" s="39">
        <v>9.5583130000000002E-2</v>
      </c>
      <c r="P713" s="40">
        <v>2.3196830046439998</v>
      </c>
      <c r="Q713" s="38">
        <v>0.92100227391185896</v>
      </c>
      <c r="R713" s="40">
        <f t="shared" si="71"/>
        <v>3.4653666319999887E-2</v>
      </c>
      <c r="S713" s="128"/>
      <c r="T713" s="126"/>
      <c r="U713" s="126"/>
      <c r="V713" s="127" t="s">
        <v>142</v>
      </c>
      <c r="W713" s="127" t="s">
        <v>142</v>
      </c>
      <c r="X713" s="127" t="s">
        <v>142</v>
      </c>
      <c r="Y713" s="127" t="s">
        <v>142</v>
      </c>
      <c r="Z713" s="127" t="s">
        <v>142</v>
      </c>
      <c r="AA713" s="77"/>
    </row>
    <row r="714" spans="1:27" ht="13.2" x14ac:dyDescent="0.25">
      <c r="A714" s="109">
        <v>44749</v>
      </c>
      <c r="B714" s="77" t="s">
        <v>174</v>
      </c>
      <c r="C714" s="110">
        <v>0.4513888888888889</v>
      </c>
      <c r="D714" s="58">
        <v>57.5</v>
      </c>
      <c r="E714" s="74">
        <v>79.400000000000006</v>
      </c>
      <c r="F714" s="58">
        <v>8.15</v>
      </c>
      <c r="G714" s="74">
        <v>145.19999999999999</v>
      </c>
      <c r="H714" s="58">
        <v>5.37</v>
      </c>
      <c r="I714" s="13"/>
      <c r="J714" s="111">
        <v>41.600020999999998</v>
      </c>
      <c r="K714" s="111">
        <v>-70.524932000000007</v>
      </c>
      <c r="L714" s="123">
        <v>1.2629999999999999</v>
      </c>
      <c r="M714" s="58">
        <v>2.29</v>
      </c>
      <c r="N714" s="39">
        <v>2.1162645456</v>
      </c>
      <c r="O714" s="39">
        <v>5.1051495799999999E-2</v>
      </c>
      <c r="P714" s="40">
        <v>2.0215284534009998</v>
      </c>
      <c r="Q714" s="38">
        <v>1.0548993284552299</v>
      </c>
      <c r="R714" s="40">
        <f t="shared" si="71"/>
        <v>0.12268395860000014</v>
      </c>
      <c r="S714" s="128"/>
      <c r="T714" s="126"/>
      <c r="U714" s="126"/>
      <c r="V714" s="127" t="s">
        <v>142</v>
      </c>
      <c r="W714" s="127" t="s">
        <v>142</v>
      </c>
      <c r="X714" s="127" t="s">
        <v>142</v>
      </c>
      <c r="Y714" s="127" t="s">
        <v>142</v>
      </c>
      <c r="Z714" s="127" t="s">
        <v>142</v>
      </c>
      <c r="AA714" s="77"/>
    </row>
    <row r="715" spans="1:27" ht="13.2" x14ac:dyDescent="0.25">
      <c r="A715" s="109">
        <v>44749</v>
      </c>
      <c r="B715" s="110" t="s">
        <v>162</v>
      </c>
      <c r="C715" s="110">
        <v>0.47916666666666669</v>
      </c>
      <c r="D715" s="58">
        <v>61.6</v>
      </c>
      <c r="E715" s="74">
        <v>55</v>
      </c>
      <c r="F715" s="58"/>
      <c r="G715" s="74">
        <v>164.6</v>
      </c>
      <c r="H715" s="58">
        <v>5.25</v>
      </c>
      <c r="I715" s="13"/>
      <c r="J715" s="111">
        <v>41.597726999999999</v>
      </c>
      <c r="K715" s="111">
        <v>-70.525019</v>
      </c>
      <c r="L715" s="123">
        <v>1.294</v>
      </c>
      <c r="M715" s="58">
        <v>2.028</v>
      </c>
      <c r="N715" s="39">
        <v>1.9358136700799999</v>
      </c>
      <c r="O715" s="39">
        <v>5.06298206E-2</v>
      </c>
      <c r="P715" s="40">
        <v>1.9546887379360001</v>
      </c>
      <c r="Q715" s="38">
        <v>8.2725793616079998E-2</v>
      </c>
      <c r="R715" s="40">
        <f t="shared" si="71"/>
        <v>4.1556509320000101E-2</v>
      </c>
      <c r="S715" s="128"/>
      <c r="T715" s="126"/>
      <c r="U715" s="126"/>
      <c r="V715" s="127" t="s">
        <v>142</v>
      </c>
      <c r="W715" s="127" t="s">
        <v>142</v>
      </c>
      <c r="X715" s="127" t="s">
        <v>142</v>
      </c>
      <c r="Y715" s="127" t="s">
        <v>142</v>
      </c>
      <c r="Z715" s="127" t="s">
        <v>142</v>
      </c>
      <c r="AA715" s="77"/>
    </row>
    <row r="716" spans="1:27" ht="13.2" x14ac:dyDescent="0.25">
      <c r="A716" s="109">
        <v>44749</v>
      </c>
      <c r="B716" s="110" t="s">
        <v>163</v>
      </c>
      <c r="C716" s="110">
        <v>0.49305555555555558</v>
      </c>
      <c r="D716" s="58">
        <v>59.7</v>
      </c>
      <c r="E716" s="74">
        <v>76.8</v>
      </c>
      <c r="F716" s="58">
        <v>7.65</v>
      </c>
      <c r="G716" s="74">
        <v>163.30000000000001</v>
      </c>
      <c r="H716" s="58">
        <v>5.49</v>
      </c>
      <c r="I716" s="13"/>
      <c r="J716" s="111">
        <v>41.596144000000002</v>
      </c>
      <c r="K716" s="111">
        <v>-70.525194999999997</v>
      </c>
      <c r="L716" s="123">
        <v>1.3009999999999999</v>
      </c>
      <c r="M716" s="58">
        <v>1.9670000000000001</v>
      </c>
      <c r="N716" s="39">
        <v>1.86259590456</v>
      </c>
      <c r="O716" s="39">
        <v>5.65332734E-2</v>
      </c>
      <c r="P716" s="40">
        <v>2.0259832806559999</v>
      </c>
      <c r="Q716" s="38">
        <v>8.8200464144409796E-2</v>
      </c>
      <c r="R716" s="40">
        <f t="shared" si="71"/>
        <v>4.7870822040000149E-2</v>
      </c>
      <c r="S716" s="128"/>
      <c r="T716" s="126"/>
      <c r="U716" s="126"/>
      <c r="V716" s="127" t="s">
        <v>142</v>
      </c>
      <c r="W716" s="127" t="s">
        <v>142</v>
      </c>
      <c r="X716" s="127" t="s">
        <v>142</v>
      </c>
      <c r="Y716" s="127" t="s">
        <v>142</v>
      </c>
      <c r="Z716" s="127" t="s">
        <v>142</v>
      </c>
      <c r="AA716" s="77"/>
    </row>
    <row r="717" spans="1:27" ht="13.2" x14ac:dyDescent="0.25">
      <c r="A717" s="109">
        <v>44749</v>
      </c>
      <c r="B717" s="110" t="s">
        <v>173</v>
      </c>
      <c r="C717" s="110">
        <v>0.50694444444444442</v>
      </c>
      <c r="D717" s="58">
        <v>59.6</v>
      </c>
      <c r="E717" s="74">
        <v>75</v>
      </c>
      <c r="F717" s="58">
        <v>7.5</v>
      </c>
      <c r="G717" s="74">
        <v>125.7</v>
      </c>
      <c r="H717" s="58">
        <v>6.32</v>
      </c>
      <c r="I717" s="13"/>
      <c r="J717" s="111">
        <v>41.592140000000001</v>
      </c>
      <c r="K717" s="111">
        <v>-70.524630000000002</v>
      </c>
      <c r="L717" s="123">
        <v>1.1990000000000001</v>
      </c>
      <c r="M717" s="58">
        <v>1.492</v>
      </c>
      <c r="N717" s="39">
        <v>1.44470031072</v>
      </c>
      <c r="O717" s="39">
        <v>5.1990504E-2</v>
      </c>
      <c r="P717" s="40">
        <v>2.0259832806559999</v>
      </c>
      <c r="Q717" s="38">
        <v>9.8294545056025806E-2</v>
      </c>
      <c r="R717" s="134">
        <v>0</v>
      </c>
      <c r="S717" s="128"/>
      <c r="T717" s="126"/>
      <c r="U717" s="126"/>
      <c r="V717" s="127" t="s">
        <v>142</v>
      </c>
      <c r="W717" s="127" t="s">
        <v>142</v>
      </c>
      <c r="X717" s="127" t="s">
        <v>142</v>
      </c>
      <c r="Y717" s="127" t="s">
        <v>142</v>
      </c>
      <c r="Z717" s="127" t="s">
        <v>142</v>
      </c>
      <c r="AA717" s="77"/>
    </row>
    <row r="718" spans="1:27" ht="13.2" x14ac:dyDescent="0.25">
      <c r="A718" s="109">
        <v>44749</v>
      </c>
      <c r="B718" s="110" t="s">
        <v>165</v>
      </c>
      <c r="C718" s="110">
        <v>0.52083333333333337</v>
      </c>
      <c r="D718" s="58">
        <v>57.9</v>
      </c>
      <c r="E718" s="74">
        <v>75.7</v>
      </c>
      <c r="F718" s="58">
        <v>7.73</v>
      </c>
      <c r="G718" s="74">
        <v>116.2</v>
      </c>
      <c r="H718" s="58">
        <v>5.99</v>
      </c>
      <c r="I718" s="13"/>
      <c r="J718" s="111">
        <v>41.589210000000001</v>
      </c>
      <c r="K718" s="111">
        <v>-70.525225000000006</v>
      </c>
      <c r="L718" s="123">
        <v>1.0760000000000001</v>
      </c>
      <c r="M718" s="58">
        <v>1.139</v>
      </c>
      <c r="N718" s="39">
        <v>1.10551521696</v>
      </c>
      <c r="O718" s="39">
        <v>5.9020376200000002E-2</v>
      </c>
      <c r="P718" s="40">
        <v>6.3008190266810002</v>
      </c>
      <c r="Q718" s="38">
        <v>2.0465191471109199</v>
      </c>
      <c r="R718" s="134">
        <v>0</v>
      </c>
      <c r="S718" s="128"/>
      <c r="T718" s="126"/>
      <c r="U718" s="126"/>
      <c r="V718" s="127" t="s">
        <v>142</v>
      </c>
      <c r="W718" s="127" t="s">
        <v>142</v>
      </c>
      <c r="X718" s="127" t="s">
        <v>142</v>
      </c>
      <c r="Y718" s="127" t="s">
        <v>142</v>
      </c>
      <c r="Z718" s="127" t="s">
        <v>142</v>
      </c>
      <c r="AA718" s="77"/>
    </row>
    <row r="719" spans="1:27" ht="13.2" x14ac:dyDescent="0.25">
      <c r="A719" s="25">
        <v>44755</v>
      </c>
      <c r="B719" s="26" t="s">
        <v>165</v>
      </c>
      <c r="C719" s="26"/>
      <c r="D719" s="29" t="s">
        <v>142</v>
      </c>
      <c r="E719" s="29" t="s">
        <v>142</v>
      </c>
      <c r="F719" s="29" t="s">
        <v>142</v>
      </c>
      <c r="G719" s="27">
        <v>131</v>
      </c>
      <c r="H719" s="28">
        <v>6.52</v>
      </c>
      <c r="J719" s="111">
        <v>41.589210000000001</v>
      </c>
      <c r="K719" s="111">
        <v>-70.525225000000006</v>
      </c>
      <c r="L719" s="29"/>
      <c r="M719" s="29"/>
      <c r="N719" s="30"/>
      <c r="O719" s="30"/>
      <c r="P719" s="28"/>
      <c r="Q719" s="31"/>
      <c r="R719" s="134"/>
      <c r="S719" s="129"/>
      <c r="T719" s="129"/>
      <c r="U719" s="129"/>
      <c r="V719" s="129" t="s">
        <v>142</v>
      </c>
      <c r="W719" s="129" t="s">
        <v>142</v>
      </c>
      <c r="X719" s="129" t="s">
        <v>142</v>
      </c>
      <c r="Y719" s="129" t="s">
        <v>142</v>
      </c>
      <c r="Z719" s="129" t="s">
        <v>142</v>
      </c>
      <c r="AA719" s="29"/>
    </row>
    <row r="720" spans="1:27" ht="14.4" x14ac:dyDescent="0.3">
      <c r="A720" s="109">
        <v>44763</v>
      </c>
      <c r="B720" s="110" t="s">
        <v>171</v>
      </c>
      <c r="C720" s="110">
        <v>0.40694444444444444</v>
      </c>
      <c r="D720" s="58">
        <v>64</v>
      </c>
      <c r="E720" s="74">
        <v>52.5</v>
      </c>
      <c r="F720" s="58">
        <v>4.9800000000000004</v>
      </c>
      <c r="G720" s="74">
        <v>181.8</v>
      </c>
      <c r="H720" s="58">
        <v>5.38</v>
      </c>
      <c r="I720" s="13" t="s">
        <v>177</v>
      </c>
      <c r="J720" s="111">
        <v>41.606870000000001</v>
      </c>
      <c r="K720" s="111">
        <v>-70.523228000000003</v>
      </c>
      <c r="L720" s="34">
        <v>1.5665922569999999</v>
      </c>
      <c r="M720" s="37">
        <v>2.2542227239999999</v>
      </c>
      <c r="N720" s="36">
        <v>2.0592988718799998</v>
      </c>
      <c r="O720" s="36">
        <v>4.8636277999999998E-2</v>
      </c>
      <c r="P720" s="37">
        <v>3.8284310257600001</v>
      </c>
      <c r="Q720" s="34">
        <v>0.93248476700000005</v>
      </c>
      <c r="R720" s="40">
        <f>M720-(N720+O720)</f>
        <v>0.14628757412000004</v>
      </c>
      <c r="S720" s="128"/>
      <c r="T720" s="126"/>
      <c r="U720" s="126"/>
      <c r="V720" s="127" t="s">
        <v>142</v>
      </c>
      <c r="W720" s="127" t="s">
        <v>142</v>
      </c>
      <c r="X720" s="127" t="s">
        <v>142</v>
      </c>
      <c r="Y720" s="127" t="s">
        <v>142</v>
      </c>
      <c r="Z720" s="127" t="s">
        <v>142</v>
      </c>
      <c r="AA720" s="77"/>
    </row>
    <row r="721" spans="1:27" ht="13.2" x14ac:dyDescent="0.25">
      <c r="A721" s="109">
        <v>44763</v>
      </c>
      <c r="B721" s="64" t="s">
        <v>159</v>
      </c>
      <c r="C721" s="64" t="s">
        <v>178</v>
      </c>
      <c r="D721" s="58" t="s">
        <v>142</v>
      </c>
      <c r="E721" s="58" t="s">
        <v>142</v>
      </c>
      <c r="F721" s="58" t="s">
        <v>142</v>
      </c>
      <c r="G721" s="58" t="s">
        <v>142</v>
      </c>
      <c r="H721" s="58" t="s">
        <v>142</v>
      </c>
      <c r="I721" s="13" t="s">
        <v>179</v>
      </c>
      <c r="J721" s="111">
        <v>41.605535000000003</v>
      </c>
      <c r="K721" s="111">
        <v>-70.522666000000001</v>
      </c>
      <c r="L721" s="58" t="s">
        <v>142</v>
      </c>
      <c r="M721" s="58" t="s">
        <v>142</v>
      </c>
      <c r="N721" s="40" t="s">
        <v>142</v>
      </c>
      <c r="O721" s="40" t="s">
        <v>142</v>
      </c>
      <c r="P721" s="40" t="s">
        <v>142</v>
      </c>
      <c r="Q721" s="40" t="s">
        <v>142</v>
      </c>
      <c r="R721" s="40" t="s">
        <v>142</v>
      </c>
      <c r="S721" s="127"/>
      <c r="T721" s="127"/>
      <c r="U721" s="127"/>
      <c r="V721" s="127" t="s">
        <v>142</v>
      </c>
      <c r="W721" s="127" t="s">
        <v>142</v>
      </c>
      <c r="X721" s="127" t="s">
        <v>142</v>
      </c>
      <c r="Y721" s="127" t="s">
        <v>142</v>
      </c>
      <c r="Z721" s="127" t="s">
        <v>142</v>
      </c>
      <c r="AA721" s="77"/>
    </row>
    <row r="722" spans="1:27" ht="13.2" x14ac:dyDescent="0.25">
      <c r="A722" s="109">
        <v>44763</v>
      </c>
      <c r="B722" s="64" t="s">
        <v>160</v>
      </c>
      <c r="C722" s="64" t="s">
        <v>178</v>
      </c>
      <c r="D722" s="58" t="s">
        <v>142</v>
      </c>
      <c r="E722" s="58" t="s">
        <v>142</v>
      </c>
      <c r="F722" s="58" t="s">
        <v>142</v>
      </c>
      <c r="G722" s="58" t="s">
        <v>142</v>
      </c>
      <c r="H722" s="58" t="s">
        <v>142</v>
      </c>
      <c r="I722" s="13" t="s">
        <v>180</v>
      </c>
      <c r="J722" s="111">
        <v>41.604920999999997</v>
      </c>
      <c r="K722" s="111">
        <v>-70.523065000000003</v>
      </c>
      <c r="L722" s="58" t="s">
        <v>142</v>
      </c>
      <c r="M722" s="58" t="s">
        <v>142</v>
      </c>
      <c r="N722" s="40" t="s">
        <v>142</v>
      </c>
      <c r="O722" s="40" t="s">
        <v>142</v>
      </c>
      <c r="P722" s="40" t="s">
        <v>142</v>
      </c>
      <c r="Q722" s="40" t="s">
        <v>142</v>
      </c>
      <c r="R722" s="40" t="s">
        <v>142</v>
      </c>
      <c r="S722" s="127"/>
      <c r="T722" s="127"/>
      <c r="U722" s="127"/>
      <c r="V722" s="127" t="s">
        <v>142</v>
      </c>
      <c r="W722" s="127" t="s">
        <v>142</v>
      </c>
      <c r="X722" s="127" t="s">
        <v>142</v>
      </c>
      <c r="Y722" s="127" t="s">
        <v>142</v>
      </c>
      <c r="Z722" s="127" t="s">
        <v>142</v>
      </c>
      <c r="AA722" s="77"/>
    </row>
    <row r="723" spans="1:27" ht="14.4" x14ac:dyDescent="0.3">
      <c r="A723" s="109">
        <v>44763</v>
      </c>
      <c r="B723" s="77" t="s">
        <v>174</v>
      </c>
      <c r="C723" s="110">
        <v>0.43402777777777779</v>
      </c>
      <c r="D723" s="58">
        <v>59.5</v>
      </c>
      <c r="E723" s="74">
        <v>73.5</v>
      </c>
      <c r="F723" s="58">
        <v>7.37</v>
      </c>
      <c r="G723" s="74">
        <v>141.6</v>
      </c>
      <c r="H723" s="58">
        <v>5.53</v>
      </c>
      <c r="I723" s="13"/>
      <c r="J723" s="111">
        <v>41.600020999999998</v>
      </c>
      <c r="K723" s="111">
        <v>-70.524932000000007</v>
      </c>
      <c r="L723" s="37">
        <v>1.1076377049999999</v>
      </c>
      <c r="M723" s="37">
        <v>2.2735254490000001</v>
      </c>
      <c r="N723" s="39">
        <v>2.2635444525000001</v>
      </c>
      <c r="O723" s="39">
        <v>2.4590305999999999E-2</v>
      </c>
      <c r="P723" s="40">
        <v>1.30286027776</v>
      </c>
      <c r="Q723" s="38">
        <v>0.35996850800000002</v>
      </c>
      <c r="R723" s="134">
        <v>0</v>
      </c>
      <c r="S723" s="128"/>
      <c r="T723" s="126"/>
      <c r="U723" s="126"/>
      <c r="V723" s="127" t="s">
        <v>142</v>
      </c>
      <c r="W723" s="127" t="s">
        <v>142</v>
      </c>
      <c r="X723" s="127" t="s">
        <v>142</v>
      </c>
      <c r="Y723" s="127" t="s">
        <v>142</v>
      </c>
      <c r="Z723" s="127" t="s">
        <v>142</v>
      </c>
      <c r="AA723" s="77"/>
    </row>
    <row r="724" spans="1:27" ht="14.4" x14ac:dyDescent="0.3">
      <c r="A724" s="109">
        <v>44763</v>
      </c>
      <c r="B724" s="110" t="s">
        <v>162</v>
      </c>
      <c r="C724" s="110">
        <v>0.4465277777777778</v>
      </c>
      <c r="D724" s="58">
        <v>60.3</v>
      </c>
      <c r="E724" s="74">
        <v>73.099999999999994</v>
      </c>
      <c r="F724" s="58">
        <v>7.15</v>
      </c>
      <c r="G724" s="74">
        <v>139.4</v>
      </c>
      <c r="H724" s="58">
        <v>5.34</v>
      </c>
      <c r="I724" s="13"/>
      <c r="J724" s="111">
        <v>41.597726999999999</v>
      </c>
      <c r="K724" s="111">
        <v>-70.525019</v>
      </c>
      <c r="L724" s="37">
        <v>1.1709929269999999</v>
      </c>
      <c r="M724" s="37">
        <v>2.1065568840000002</v>
      </c>
      <c r="N724" s="39">
        <v>2.0189437722500001</v>
      </c>
      <c r="O724" s="39">
        <v>1.77439985E-2</v>
      </c>
      <c r="P724" s="40">
        <v>4.2383675587600003</v>
      </c>
      <c r="Q724" s="38">
        <v>0.30994208400000001</v>
      </c>
      <c r="R724" s="40">
        <f t="shared" ref="R724:R726" si="72">M724-(N724+O724)</f>
        <v>6.9869113250000225E-2</v>
      </c>
      <c r="S724" s="128"/>
      <c r="T724" s="126"/>
      <c r="U724" s="126"/>
      <c r="V724" s="127" t="s">
        <v>142</v>
      </c>
      <c r="W724" s="127" t="s">
        <v>142</v>
      </c>
      <c r="X724" s="127" t="s">
        <v>142</v>
      </c>
      <c r="Y724" s="127" t="s">
        <v>142</v>
      </c>
      <c r="Z724" s="127" t="s">
        <v>142</v>
      </c>
      <c r="AA724" s="77"/>
    </row>
    <row r="725" spans="1:27" ht="14.4" x14ac:dyDescent="0.3">
      <c r="A725" s="109">
        <v>44763</v>
      </c>
      <c r="B725" s="110" t="s">
        <v>163</v>
      </c>
      <c r="C725" s="110">
        <v>0.46666666666666667</v>
      </c>
      <c r="D725" s="58">
        <v>60.7</v>
      </c>
      <c r="E725" s="74">
        <v>74.5</v>
      </c>
      <c r="F725" s="58">
        <v>7.36</v>
      </c>
      <c r="G725" s="74">
        <v>136.30000000000001</v>
      </c>
      <c r="H725" s="58">
        <v>5.41</v>
      </c>
      <c r="I725" s="13"/>
      <c r="J725" s="111">
        <v>41.596144000000002</v>
      </c>
      <c r="K725" s="111">
        <v>-70.525194999999997</v>
      </c>
      <c r="L725" s="34">
        <v>1.013982159</v>
      </c>
      <c r="M725" s="37">
        <v>1.9907405380000001</v>
      </c>
      <c r="N725" s="39">
        <v>1.9400105144799999</v>
      </c>
      <c r="O725" s="39">
        <v>1.7418772999999999E-2</v>
      </c>
      <c r="P725" s="40">
        <v>1.72024673924</v>
      </c>
      <c r="Q725" s="38">
        <v>0.53849438900000002</v>
      </c>
      <c r="R725" s="40">
        <f t="shared" si="72"/>
        <v>3.3311250520000169E-2</v>
      </c>
      <c r="S725" s="128"/>
      <c r="T725" s="126"/>
      <c r="U725" s="126"/>
      <c r="V725" s="127" t="s">
        <v>142</v>
      </c>
      <c r="W725" s="127" t="s">
        <v>142</v>
      </c>
      <c r="X725" s="127" t="s">
        <v>142</v>
      </c>
      <c r="Y725" s="127" t="s">
        <v>142</v>
      </c>
      <c r="Z725" s="127" t="s">
        <v>142</v>
      </c>
      <c r="AA725" s="77"/>
    </row>
    <row r="726" spans="1:27" ht="14.4" x14ac:dyDescent="0.3">
      <c r="A726" s="109">
        <v>44763</v>
      </c>
      <c r="B726" s="77" t="s">
        <v>173</v>
      </c>
      <c r="C726" s="110">
        <v>0.47916666666666669</v>
      </c>
      <c r="D726" s="58">
        <v>59.7</v>
      </c>
      <c r="E726" s="74">
        <v>61.5</v>
      </c>
      <c r="F726" s="58">
        <v>6.23</v>
      </c>
      <c r="G726" s="74">
        <v>125.2</v>
      </c>
      <c r="H726" s="58">
        <v>5.69</v>
      </c>
      <c r="I726" s="13"/>
      <c r="J726" s="111">
        <v>41.592140000000001</v>
      </c>
      <c r="K726" s="111">
        <v>-70.524630000000002</v>
      </c>
      <c r="L726" s="34">
        <v>0.90676562999999999</v>
      </c>
      <c r="M726" s="37">
        <v>1.5081724320000001</v>
      </c>
      <c r="N726" s="39">
        <v>1.4794917916000001</v>
      </c>
      <c r="O726" s="39">
        <v>1.3250915E-2</v>
      </c>
      <c r="P726" s="40">
        <v>1.4919103200399999</v>
      </c>
      <c r="Q726" s="38">
        <v>0.67278433999999998</v>
      </c>
      <c r="R726" s="40">
        <f t="shared" si="72"/>
        <v>1.5429725399999983E-2</v>
      </c>
      <c r="S726" s="128"/>
      <c r="T726" s="126"/>
      <c r="U726" s="126"/>
      <c r="V726" s="127" t="s">
        <v>142</v>
      </c>
      <c r="W726" s="127" t="s">
        <v>142</v>
      </c>
      <c r="X726" s="127" t="s">
        <v>142</v>
      </c>
      <c r="Y726" s="127" t="s">
        <v>142</v>
      </c>
      <c r="Z726" s="127" t="s">
        <v>142</v>
      </c>
      <c r="AA726" s="77"/>
    </row>
    <row r="727" spans="1:27" ht="14.4" x14ac:dyDescent="0.3">
      <c r="A727" s="109">
        <v>44763</v>
      </c>
      <c r="B727" s="110" t="s">
        <v>165</v>
      </c>
      <c r="C727" s="110">
        <v>0.49652777777777779</v>
      </c>
      <c r="D727" s="58">
        <v>58.1</v>
      </c>
      <c r="E727" s="74">
        <v>74.2</v>
      </c>
      <c r="F727" s="58">
        <v>7.56</v>
      </c>
      <c r="G727" s="74">
        <v>115.7</v>
      </c>
      <c r="H727" s="58">
        <v>6.03</v>
      </c>
      <c r="I727" s="13" t="s">
        <v>181</v>
      </c>
      <c r="J727" s="111">
        <v>41.589210000000001</v>
      </c>
      <c r="K727" s="111">
        <v>-70.525225000000006</v>
      </c>
      <c r="L727" s="34">
        <v>0.86904914300000002</v>
      </c>
      <c r="M727" s="37">
        <v>1.0825473619999999</v>
      </c>
      <c r="N727" s="39">
        <v>1.1106194740599999</v>
      </c>
      <c r="O727" s="39">
        <v>1.6043297000000002E-2</v>
      </c>
      <c r="P727" s="40">
        <v>7.7509818048400003</v>
      </c>
      <c r="Q727" s="38">
        <v>2.4886746479999999</v>
      </c>
      <c r="R727" s="134">
        <v>0</v>
      </c>
      <c r="S727" s="128"/>
      <c r="T727" s="126"/>
      <c r="U727" s="126"/>
      <c r="V727" s="127" t="s">
        <v>142</v>
      </c>
      <c r="W727" s="127" t="s">
        <v>142</v>
      </c>
      <c r="X727" s="127" t="s">
        <v>142</v>
      </c>
      <c r="Y727" s="127" t="s">
        <v>142</v>
      </c>
      <c r="Z727" s="127" t="s">
        <v>142</v>
      </c>
      <c r="AA727" s="77"/>
    </row>
    <row r="728" spans="1:27" ht="13.2" x14ac:dyDescent="0.25">
      <c r="A728" s="130">
        <v>44769</v>
      </c>
      <c r="B728" s="26" t="s">
        <v>165</v>
      </c>
      <c r="C728" s="26"/>
      <c r="D728" s="26">
        <v>57.9</v>
      </c>
      <c r="E728" s="27">
        <v>75.3</v>
      </c>
      <c r="F728" s="28">
        <v>7.69</v>
      </c>
      <c r="G728" s="27">
        <v>113.8</v>
      </c>
      <c r="H728" s="28">
        <v>6.1</v>
      </c>
      <c r="J728" s="111">
        <v>41.589210000000001</v>
      </c>
      <c r="K728" s="111">
        <v>-70.525225000000006</v>
      </c>
      <c r="L728" s="29">
        <v>0.878</v>
      </c>
      <c r="M728" s="29">
        <v>1.155</v>
      </c>
      <c r="N728" s="131">
        <v>1.0934071115999999</v>
      </c>
      <c r="O728" s="131">
        <v>2.5662207999999999E-2</v>
      </c>
      <c r="P728" s="132">
        <v>9.0281092165160004</v>
      </c>
      <c r="Q728" s="133">
        <v>2.43165759420978</v>
      </c>
      <c r="R728" s="38">
        <f t="shared" ref="R728:R735" si="73">M728-(N728+O728)</f>
        <v>3.5930680400000137E-2</v>
      </c>
      <c r="S728" s="135"/>
      <c r="T728" s="136"/>
      <c r="U728" s="129"/>
      <c r="V728" s="129" t="s">
        <v>142</v>
      </c>
      <c r="W728" s="129" t="s">
        <v>142</v>
      </c>
      <c r="X728" s="129" t="s">
        <v>142</v>
      </c>
      <c r="Y728" s="129" t="s">
        <v>142</v>
      </c>
      <c r="Z728" s="129" t="s">
        <v>142</v>
      </c>
      <c r="AA728" s="29"/>
    </row>
    <row r="729" spans="1:27" ht="13.2" x14ac:dyDescent="0.25">
      <c r="A729" s="109">
        <v>44777</v>
      </c>
      <c r="B729" s="110" t="s">
        <v>171</v>
      </c>
      <c r="C729" s="110">
        <v>0.40972222222222221</v>
      </c>
      <c r="D729" s="58">
        <v>65</v>
      </c>
      <c r="E729" s="74">
        <v>55.6</v>
      </c>
      <c r="F729" s="58">
        <v>5.22</v>
      </c>
      <c r="G729" s="74">
        <v>192.8</v>
      </c>
      <c r="H729" s="58">
        <v>5.37</v>
      </c>
      <c r="I729" s="13"/>
      <c r="J729" s="111">
        <v>41.606870000000001</v>
      </c>
      <c r="K729" s="111">
        <v>-70.523228000000003</v>
      </c>
      <c r="L729" s="123">
        <v>1.736</v>
      </c>
      <c r="M729" s="58">
        <v>2.3490000000000002</v>
      </c>
      <c r="N729" s="39">
        <v>2.0685456096000001</v>
      </c>
      <c r="O729" s="39">
        <v>7.4470087000000004E-2</v>
      </c>
      <c r="P729" s="40">
        <v>1.7896786982249999</v>
      </c>
      <c r="Q729" s="38">
        <v>0.81030904320711095</v>
      </c>
      <c r="R729" s="40">
        <f t="shared" si="73"/>
        <v>0.20598430340000018</v>
      </c>
      <c r="S729" s="128"/>
      <c r="T729" s="126"/>
      <c r="U729" s="126"/>
      <c r="V729" s="127" t="s">
        <v>142</v>
      </c>
      <c r="W729" s="127" t="s">
        <v>142</v>
      </c>
      <c r="X729" s="127" t="s">
        <v>142</v>
      </c>
      <c r="Y729" s="127" t="s">
        <v>142</v>
      </c>
      <c r="Z729" s="127" t="s">
        <v>142</v>
      </c>
      <c r="AA729" s="77"/>
    </row>
    <row r="730" spans="1:27" ht="13.2" x14ac:dyDescent="0.25">
      <c r="A730" s="109">
        <v>44777</v>
      </c>
      <c r="B730" s="77" t="s">
        <v>159</v>
      </c>
      <c r="C730" s="77"/>
      <c r="D730" s="58" t="s">
        <v>142</v>
      </c>
      <c r="E730" s="58" t="s">
        <v>142</v>
      </c>
      <c r="F730" s="58" t="s">
        <v>142</v>
      </c>
      <c r="G730" s="58" t="s">
        <v>142</v>
      </c>
      <c r="H730" s="58" t="s">
        <v>142</v>
      </c>
      <c r="I730" s="13" t="s">
        <v>182</v>
      </c>
      <c r="J730" s="111">
        <v>41.605535000000003</v>
      </c>
      <c r="K730" s="111">
        <v>-70.522666000000001</v>
      </c>
      <c r="L730" s="58">
        <v>1.6020000000000001</v>
      </c>
      <c r="M730" s="58">
        <v>1.7030000000000001</v>
      </c>
      <c r="N730" s="40">
        <v>1.5614590768800001</v>
      </c>
      <c r="O730" s="40">
        <v>0.1175629498</v>
      </c>
      <c r="P730" s="40">
        <v>2.2174044186090001</v>
      </c>
      <c r="Q730" s="40">
        <v>1.70721117767457</v>
      </c>
      <c r="R730" s="40">
        <f t="shared" si="73"/>
        <v>2.3977973320000068E-2</v>
      </c>
      <c r="S730" s="127"/>
      <c r="T730" s="127"/>
      <c r="U730" s="127"/>
      <c r="V730" s="127" t="s">
        <v>142</v>
      </c>
      <c r="W730" s="127" t="s">
        <v>142</v>
      </c>
      <c r="X730" s="127" t="s">
        <v>142</v>
      </c>
      <c r="Y730" s="127" t="s">
        <v>142</v>
      </c>
      <c r="Z730" s="127" t="s">
        <v>142</v>
      </c>
      <c r="AA730" s="77"/>
    </row>
    <row r="731" spans="1:27" ht="13.2" x14ac:dyDescent="0.25">
      <c r="A731" s="109">
        <v>44777</v>
      </c>
      <c r="B731" s="110" t="s">
        <v>160</v>
      </c>
      <c r="C731" s="110">
        <v>0.43055555555555558</v>
      </c>
      <c r="D731" s="58">
        <v>67.400000000000006</v>
      </c>
      <c r="E731" s="74">
        <v>50.3</v>
      </c>
      <c r="F731" s="58">
        <v>4.57</v>
      </c>
      <c r="G731" s="74">
        <v>193.4</v>
      </c>
      <c r="H731" s="58">
        <v>5.67</v>
      </c>
      <c r="I731" s="13"/>
      <c r="J731" s="111">
        <v>41.604920999999997</v>
      </c>
      <c r="K731" s="111">
        <v>-70.523065000000003</v>
      </c>
      <c r="L731" s="123">
        <v>1.88</v>
      </c>
      <c r="M731" s="58">
        <v>1.73</v>
      </c>
      <c r="N731" s="39">
        <v>1.5284870390400001</v>
      </c>
      <c r="O731" s="39">
        <v>8.8740668999999994E-2</v>
      </c>
      <c r="P731" s="40">
        <v>2.1506598896639999</v>
      </c>
      <c r="Q731" s="38">
        <v>1.4345072974275701</v>
      </c>
      <c r="R731" s="40">
        <f t="shared" si="73"/>
        <v>0.11277229195999983</v>
      </c>
      <c r="S731" s="128"/>
      <c r="T731" s="126"/>
      <c r="U731" s="126"/>
      <c r="V731" s="127" t="s">
        <v>142</v>
      </c>
      <c r="W731" s="127" t="s">
        <v>142</v>
      </c>
      <c r="X731" s="127" t="s">
        <v>142</v>
      </c>
      <c r="Y731" s="127" t="s">
        <v>142</v>
      </c>
      <c r="Z731" s="127" t="s">
        <v>142</v>
      </c>
      <c r="AA731" s="77"/>
    </row>
    <row r="732" spans="1:27" ht="13.2" x14ac:dyDescent="0.25">
      <c r="A732" s="109">
        <v>44777</v>
      </c>
      <c r="B732" s="77" t="s">
        <v>174</v>
      </c>
      <c r="C732" s="110">
        <v>0.44791666666666669</v>
      </c>
      <c r="D732" s="58">
        <v>61.8</v>
      </c>
      <c r="E732" s="74">
        <v>78</v>
      </c>
      <c r="F732" s="58">
        <v>7.62</v>
      </c>
      <c r="G732" s="74">
        <v>149.5</v>
      </c>
      <c r="H732" s="58">
        <v>5.47</v>
      </c>
      <c r="I732" s="13"/>
      <c r="J732" s="111">
        <v>41.600020999999998</v>
      </c>
      <c r="K732" s="111">
        <v>-70.524932000000007</v>
      </c>
      <c r="L732" s="123">
        <v>1.07</v>
      </c>
      <c r="M732" s="58">
        <v>2.2679999999999998</v>
      </c>
      <c r="N732" s="39">
        <v>2.0793858072</v>
      </c>
      <c r="O732" s="39">
        <v>3.0063330400000001E-2</v>
      </c>
      <c r="P732" s="40">
        <v>2.5861375945640002</v>
      </c>
      <c r="Q732" s="38">
        <v>0.56830665074857001</v>
      </c>
      <c r="R732" s="40">
        <f t="shared" si="73"/>
        <v>0.15855086239999983</v>
      </c>
      <c r="S732" s="128"/>
      <c r="T732" s="126"/>
      <c r="U732" s="126"/>
      <c r="V732" s="127" t="s">
        <v>142</v>
      </c>
      <c r="W732" s="127" t="s">
        <v>142</v>
      </c>
      <c r="X732" s="127" t="s">
        <v>142</v>
      </c>
      <c r="Y732" s="127" t="s">
        <v>142</v>
      </c>
      <c r="Z732" s="127" t="s">
        <v>142</v>
      </c>
      <c r="AA732" s="77"/>
    </row>
    <row r="733" spans="1:27" ht="13.2" x14ac:dyDescent="0.25">
      <c r="A733" s="109">
        <v>44777</v>
      </c>
      <c r="B733" s="110" t="s">
        <v>162</v>
      </c>
      <c r="C733" s="110">
        <v>0.45833333333333331</v>
      </c>
      <c r="D733" s="58">
        <v>63.4</v>
      </c>
      <c r="E733" s="74">
        <v>74</v>
      </c>
      <c r="F733" s="58">
        <v>7.07</v>
      </c>
      <c r="G733" s="74">
        <v>146</v>
      </c>
      <c r="H733" s="58">
        <v>5.44</v>
      </c>
      <c r="I733" s="13"/>
      <c r="J733" s="111">
        <v>41.597726999999999</v>
      </c>
      <c r="K733" s="111">
        <v>-70.525019</v>
      </c>
      <c r="L733" s="123">
        <v>1.1160000000000001</v>
      </c>
      <c r="M733" s="58">
        <v>2.21</v>
      </c>
      <c r="N733" s="39">
        <v>2.0306842476</v>
      </c>
      <c r="O733" s="39">
        <v>1.7383740799999998E-2</v>
      </c>
      <c r="P733" s="40">
        <v>2.0749768618090001</v>
      </c>
      <c r="Q733" s="38">
        <v>0.51266672828624504</v>
      </c>
      <c r="R733" s="40">
        <f t="shared" si="73"/>
        <v>0.16193201159999981</v>
      </c>
      <c r="S733" s="128"/>
      <c r="T733" s="126"/>
      <c r="U733" s="126"/>
      <c r="V733" s="127" t="s">
        <v>142</v>
      </c>
      <c r="W733" s="127" t="s">
        <v>142</v>
      </c>
      <c r="X733" s="127" t="s">
        <v>142</v>
      </c>
      <c r="Y733" s="127" t="s">
        <v>142</v>
      </c>
      <c r="Z733" s="127" t="s">
        <v>142</v>
      </c>
      <c r="AA733" s="77"/>
    </row>
    <row r="734" spans="1:27" ht="13.2" x14ac:dyDescent="0.25">
      <c r="A734" s="109">
        <v>44777</v>
      </c>
      <c r="B734" s="110" t="s">
        <v>163</v>
      </c>
      <c r="C734" s="110">
        <v>0.47638888888888886</v>
      </c>
      <c r="D734" s="58">
        <v>62.5</v>
      </c>
      <c r="E734" s="74">
        <v>76.8</v>
      </c>
      <c r="F734" s="58">
        <v>7.42</v>
      </c>
      <c r="G734" s="74">
        <v>142.1</v>
      </c>
      <c r="H734" s="58">
        <v>5.47</v>
      </c>
      <c r="I734" s="13"/>
      <c r="J734" s="111">
        <v>41.596144000000002</v>
      </c>
      <c r="K734" s="111">
        <v>-70.525194999999997</v>
      </c>
      <c r="L734" s="123">
        <v>1.0289999999999999</v>
      </c>
      <c r="M734" s="58">
        <v>2.048</v>
      </c>
      <c r="N734" s="39">
        <v>1.93775552736</v>
      </c>
      <c r="O734" s="39">
        <v>2.07349904E-2</v>
      </c>
      <c r="P734" s="40">
        <v>1.9056523228490001</v>
      </c>
      <c r="Q734" s="38">
        <v>0.64592977069749002</v>
      </c>
      <c r="R734" s="40">
        <f t="shared" si="73"/>
        <v>8.9509482239999993E-2</v>
      </c>
      <c r="S734" s="128"/>
      <c r="T734" s="126"/>
      <c r="U734" s="126"/>
      <c r="V734" s="127" t="s">
        <v>142</v>
      </c>
      <c r="W734" s="127" t="s">
        <v>142</v>
      </c>
      <c r="X734" s="127" t="s">
        <v>142</v>
      </c>
      <c r="Y734" s="127" t="s">
        <v>142</v>
      </c>
      <c r="Z734" s="127" t="s">
        <v>142</v>
      </c>
      <c r="AA734" s="77"/>
    </row>
    <row r="735" spans="1:27" ht="13.2" x14ac:dyDescent="0.25">
      <c r="A735" s="109">
        <v>44777</v>
      </c>
      <c r="B735" s="77" t="s">
        <v>173</v>
      </c>
      <c r="C735" s="110">
        <v>0.49305555555555558</v>
      </c>
      <c r="D735" s="58">
        <v>62.1</v>
      </c>
      <c r="E735" s="74">
        <v>68.599999999999994</v>
      </c>
      <c r="F735" s="58">
        <v>6.65</v>
      </c>
      <c r="G735" s="74">
        <v>130.30000000000001</v>
      </c>
      <c r="H735" s="58">
        <v>5.56</v>
      </c>
      <c r="I735" s="13"/>
      <c r="J735" s="111">
        <v>41.592140000000001</v>
      </c>
      <c r="K735" s="111">
        <v>-70.524630000000002</v>
      </c>
      <c r="L735" s="123">
        <v>0.93799999999999994</v>
      </c>
      <c r="M735" s="58">
        <v>1.4950000000000001</v>
      </c>
      <c r="N735" s="39">
        <v>1.4484626592000001</v>
      </c>
      <c r="O735" s="39">
        <v>1.9094129599999999E-2</v>
      </c>
      <c r="P735" s="40">
        <v>1.7495112670440001</v>
      </c>
      <c r="Q735" s="38">
        <v>0.67296575469420195</v>
      </c>
      <c r="R735" s="40">
        <f t="shared" si="73"/>
        <v>2.7443211200000039E-2</v>
      </c>
      <c r="S735" s="128"/>
      <c r="T735" s="126"/>
      <c r="U735" s="126"/>
      <c r="V735" s="127" t="s">
        <v>142</v>
      </c>
      <c r="W735" s="127" t="s">
        <v>142</v>
      </c>
      <c r="X735" s="127" t="s">
        <v>142</v>
      </c>
      <c r="Y735" s="127" t="s">
        <v>142</v>
      </c>
      <c r="Z735" s="127" t="s">
        <v>142</v>
      </c>
      <c r="AA735" s="77"/>
    </row>
    <row r="736" spans="1:27" ht="13.2" x14ac:dyDescent="0.25">
      <c r="A736" s="109">
        <v>44777</v>
      </c>
      <c r="B736" s="110" t="s">
        <v>165</v>
      </c>
      <c r="C736" s="110">
        <v>0.50694444444444442</v>
      </c>
      <c r="D736" s="58">
        <v>60.3</v>
      </c>
      <c r="E736" s="74">
        <v>76.8</v>
      </c>
      <c r="F736" s="58">
        <v>7.61</v>
      </c>
      <c r="G736" s="74">
        <v>120.5</v>
      </c>
      <c r="H736" s="58">
        <v>6.08</v>
      </c>
      <c r="I736" s="13"/>
      <c r="J736" s="111">
        <v>41.589210000000001</v>
      </c>
      <c r="K736" s="111">
        <v>-70.525225000000006</v>
      </c>
      <c r="L736" s="123">
        <v>0.82699999999999996</v>
      </c>
      <c r="M736" s="58">
        <v>1.089</v>
      </c>
      <c r="N736" s="39">
        <v>1.0727546503200001</v>
      </c>
      <c r="O736" s="39">
        <v>2.2475508000000002E-2</v>
      </c>
      <c r="P736" s="40">
        <v>7.6141932814490003</v>
      </c>
      <c r="Q736" s="38">
        <v>2.9893492257925902</v>
      </c>
      <c r="R736" s="134">
        <v>0</v>
      </c>
      <c r="S736" s="128"/>
      <c r="T736" s="126"/>
      <c r="U736" s="126"/>
      <c r="V736" s="127" t="s">
        <v>142</v>
      </c>
      <c r="W736" s="127" t="s">
        <v>142</v>
      </c>
      <c r="X736" s="127" t="s">
        <v>142</v>
      </c>
      <c r="Y736" s="127" t="s">
        <v>142</v>
      </c>
      <c r="Z736" s="127" t="s">
        <v>142</v>
      </c>
      <c r="AA736" s="77"/>
    </row>
    <row r="737" spans="1:27" ht="13.2" x14ac:dyDescent="0.25">
      <c r="A737" s="109">
        <v>44805</v>
      </c>
      <c r="B737" s="77" t="s">
        <v>171</v>
      </c>
      <c r="C737" s="110">
        <v>0.41319444444444442</v>
      </c>
      <c r="D737" s="58">
        <v>67.099999999999994</v>
      </c>
      <c r="E737" s="74">
        <v>84.1</v>
      </c>
      <c r="F737" s="64">
        <v>7.77</v>
      </c>
      <c r="G737" s="64">
        <v>178.9</v>
      </c>
      <c r="H737" s="58">
        <v>5.7</v>
      </c>
      <c r="I737" s="13"/>
      <c r="J737" s="111">
        <v>41.606870000000001</v>
      </c>
      <c r="K737" s="111">
        <v>-70.523228000000003</v>
      </c>
      <c r="L737" s="123">
        <v>1.8882000000000001</v>
      </c>
      <c r="M737" s="58">
        <v>1.762</v>
      </c>
      <c r="N737" s="39">
        <v>1.61744715455</v>
      </c>
      <c r="O737" s="39">
        <v>2.3859066500000001E-2</v>
      </c>
      <c r="P737" s="40">
        <v>2.3322929776399999</v>
      </c>
      <c r="Q737" s="38">
        <v>2.1725653380000001</v>
      </c>
      <c r="R737" s="40">
        <f>M737-(N737+O737)</f>
        <v>0.12069377895</v>
      </c>
      <c r="S737" s="128"/>
      <c r="T737" s="126"/>
      <c r="U737" s="126"/>
      <c r="V737" s="137"/>
      <c r="W737" s="137"/>
      <c r="X737" s="137"/>
      <c r="Y737" s="137"/>
      <c r="Z737" s="137"/>
      <c r="AA737" s="77"/>
    </row>
    <row r="738" spans="1:27" ht="13.2" x14ac:dyDescent="0.25">
      <c r="A738" s="109">
        <v>44805</v>
      </c>
      <c r="B738" s="77" t="s">
        <v>159</v>
      </c>
      <c r="C738" s="77"/>
      <c r="D738" s="58" t="s">
        <v>142</v>
      </c>
      <c r="E738" s="58" t="s">
        <v>142</v>
      </c>
      <c r="F738" s="58" t="s">
        <v>142</v>
      </c>
      <c r="G738" s="58" t="s">
        <v>142</v>
      </c>
      <c r="H738" s="58" t="s">
        <v>142</v>
      </c>
      <c r="I738" s="13" t="s">
        <v>183</v>
      </c>
      <c r="J738" s="111">
        <v>41.605535000000003</v>
      </c>
      <c r="K738" s="111">
        <v>-70.522666000000001</v>
      </c>
      <c r="L738" s="58" t="s">
        <v>142</v>
      </c>
      <c r="M738" s="58" t="s">
        <v>142</v>
      </c>
      <c r="N738" s="40" t="s">
        <v>142</v>
      </c>
      <c r="O738" s="40" t="s">
        <v>142</v>
      </c>
      <c r="P738" s="40" t="s">
        <v>142</v>
      </c>
      <c r="Q738" s="40" t="s">
        <v>142</v>
      </c>
      <c r="R738" s="40" t="s">
        <v>142</v>
      </c>
      <c r="S738" s="127"/>
      <c r="T738" s="127"/>
      <c r="U738" s="127"/>
      <c r="V738" s="127" t="s">
        <v>142</v>
      </c>
      <c r="W738" s="127" t="s">
        <v>142</v>
      </c>
      <c r="X738" s="127" t="s">
        <v>142</v>
      </c>
      <c r="Y738" s="127" t="s">
        <v>142</v>
      </c>
      <c r="Z738" s="127" t="s">
        <v>142</v>
      </c>
      <c r="AA738" s="77"/>
    </row>
    <row r="739" spans="1:27" ht="13.2" x14ac:dyDescent="0.25">
      <c r="A739" s="109">
        <v>44805</v>
      </c>
      <c r="B739" s="110" t="s">
        <v>160</v>
      </c>
      <c r="C739" s="110">
        <v>0.42708333333333331</v>
      </c>
      <c r="D739" s="58">
        <v>66</v>
      </c>
      <c r="E739" s="58">
        <v>68</v>
      </c>
      <c r="F739" s="58">
        <v>6.31</v>
      </c>
      <c r="G739" s="74">
        <v>164.7</v>
      </c>
      <c r="H739" s="58">
        <v>6.12</v>
      </c>
      <c r="I739" s="13"/>
      <c r="J739" s="111">
        <v>41.604920999999997</v>
      </c>
      <c r="K739" s="111">
        <v>-70.523065000000003</v>
      </c>
      <c r="L739" s="123">
        <v>1.8607</v>
      </c>
      <c r="M739" s="58">
        <v>1.0275000000000001</v>
      </c>
      <c r="N739" s="39">
        <v>0.90181684911000004</v>
      </c>
      <c r="O739" s="39">
        <v>0.126470529</v>
      </c>
      <c r="P739" s="40">
        <v>2.8876145369600001</v>
      </c>
      <c r="Q739" s="38">
        <v>2.7483966010000001</v>
      </c>
      <c r="R739" s="134">
        <v>0</v>
      </c>
      <c r="S739" s="128"/>
      <c r="T739" s="126"/>
      <c r="U739" s="126"/>
      <c r="V739" s="137"/>
      <c r="W739" s="137"/>
      <c r="X739" s="137"/>
      <c r="Y739" s="137"/>
      <c r="Z739" s="137"/>
      <c r="AA739" s="77"/>
    </row>
    <row r="740" spans="1:27" ht="13.2" x14ac:dyDescent="0.25">
      <c r="A740" s="109">
        <v>44805</v>
      </c>
      <c r="B740" s="77" t="s">
        <v>174</v>
      </c>
      <c r="C740" s="110">
        <v>0.4375</v>
      </c>
      <c r="D740" s="58">
        <v>60</v>
      </c>
      <c r="E740" s="74">
        <v>66.5</v>
      </c>
      <c r="F740" s="58">
        <v>6.58</v>
      </c>
      <c r="G740" s="74">
        <v>141.19999999999999</v>
      </c>
      <c r="H740" s="58">
        <v>5.59</v>
      </c>
      <c r="I740" s="13"/>
      <c r="J740" s="111">
        <v>41.600020999999998</v>
      </c>
      <c r="K740" s="111">
        <v>-70.524932000000007</v>
      </c>
      <c r="L740" s="123">
        <v>1.0447</v>
      </c>
      <c r="M740" s="58">
        <v>1.9328000000000001</v>
      </c>
      <c r="N740" s="39">
        <v>1.90189507152</v>
      </c>
      <c r="O740" s="39">
        <v>1.54073465E-2</v>
      </c>
      <c r="P740" s="40">
        <v>1.3430126090000001</v>
      </c>
      <c r="Q740" s="38">
        <v>0.77480681699999998</v>
      </c>
      <c r="R740" s="40">
        <f t="shared" ref="R740:R741" si="74">M740-(N740+O740)</f>
        <v>1.5497581980000064E-2</v>
      </c>
      <c r="S740" s="128"/>
      <c r="T740" s="126"/>
      <c r="U740" s="126"/>
      <c r="V740" s="137"/>
      <c r="W740" s="137"/>
      <c r="X740" s="137"/>
      <c r="Y740" s="137"/>
      <c r="Z740" s="137"/>
      <c r="AA740" s="77"/>
    </row>
    <row r="741" spans="1:27" ht="13.2" x14ac:dyDescent="0.25">
      <c r="A741" s="109">
        <v>44805</v>
      </c>
      <c r="B741" s="110" t="s">
        <v>162</v>
      </c>
      <c r="C741" s="110">
        <v>0.44791666666666669</v>
      </c>
      <c r="D741" s="58">
        <v>60.3</v>
      </c>
      <c r="E741" s="74">
        <v>73.3</v>
      </c>
      <c r="F741" s="58">
        <v>7.25</v>
      </c>
      <c r="G741" s="74">
        <v>135.9</v>
      </c>
      <c r="H741" s="58">
        <v>5.46</v>
      </c>
      <c r="I741" s="13"/>
      <c r="J741" s="111">
        <v>41.597726999999999</v>
      </c>
      <c r="K741" s="111">
        <v>-70.525019</v>
      </c>
      <c r="L741" s="123">
        <v>0.94340000000000002</v>
      </c>
      <c r="M741" s="58">
        <v>2.0341999999999998</v>
      </c>
      <c r="N741" s="39">
        <v>1.98796393496</v>
      </c>
      <c r="O741" s="39">
        <v>7.3616404999999998E-3</v>
      </c>
      <c r="P741" s="40">
        <v>1.1016882563599999</v>
      </c>
      <c r="Q741" s="38">
        <v>0.53187514400000002</v>
      </c>
      <c r="R741" s="40">
        <f t="shared" si="74"/>
        <v>3.8874424539999675E-2</v>
      </c>
      <c r="S741" s="128"/>
      <c r="T741" s="126"/>
      <c r="U741" s="126"/>
      <c r="V741" s="137"/>
      <c r="W741" s="137"/>
      <c r="X741" s="137"/>
      <c r="Y741" s="137"/>
      <c r="Z741" s="137"/>
      <c r="AA741" s="77"/>
    </row>
    <row r="742" spans="1:27" ht="13.2" x14ac:dyDescent="0.25">
      <c r="A742" s="109">
        <v>44805</v>
      </c>
      <c r="B742" s="110" t="s">
        <v>163</v>
      </c>
      <c r="C742" s="110">
        <v>0.45833333333333331</v>
      </c>
      <c r="D742" s="58">
        <v>59.3</v>
      </c>
      <c r="E742" s="74">
        <v>74</v>
      </c>
      <c r="F742" s="58">
        <v>7.44</v>
      </c>
      <c r="G742" s="74">
        <v>133.30000000000001</v>
      </c>
      <c r="H742" s="58">
        <v>5.59</v>
      </c>
      <c r="I742" s="13"/>
      <c r="J742" s="111">
        <v>41.596144000000002</v>
      </c>
      <c r="K742" s="111">
        <v>-70.525194999999997</v>
      </c>
      <c r="L742" s="123">
        <v>0.99770000000000003</v>
      </c>
      <c r="M742" s="58">
        <v>1.9029</v>
      </c>
      <c r="N742" s="39">
        <v>1.9084114836399999</v>
      </c>
      <c r="O742" s="39">
        <v>1.03570295E-2</v>
      </c>
      <c r="P742" s="40">
        <v>1.55479188736</v>
      </c>
      <c r="Q742" s="38">
        <v>0.89086424600000003</v>
      </c>
      <c r="R742" s="134">
        <v>0</v>
      </c>
      <c r="S742" s="128"/>
      <c r="T742" s="126"/>
      <c r="U742" s="126"/>
      <c r="V742" s="137"/>
      <c r="W742" s="137"/>
      <c r="X742" s="137"/>
      <c r="Y742" s="137"/>
      <c r="Z742" s="137"/>
      <c r="AA742" s="77"/>
    </row>
    <row r="743" spans="1:27" ht="13.2" x14ac:dyDescent="0.25">
      <c r="A743" s="109">
        <v>44805</v>
      </c>
      <c r="B743" s="77" t="s">
        <v>173</v>
      </c>
      <c r="C743" s="110">
        <v>0.4826388888888889</v>
      </c>
      <c r="D743" s="58">
        <v>58.3</v>
      </c>
      <c r="E743" s="74">
        <v>64</v>
      </c>
      <c r="F743" s="58">
        <v>6.47</v>
      </c>
      <c r="G743" s="74">
        <v>120.7</v>
      </c>
      <c r="H743" s="58">
        <v>5.6</v>
      </c>
      <c r="I743" s="13" t="s">
        <v>184</v>
      </c>
      <c r="J743" s="111">
        <v>41.592140000000001</v>
      </c>
      <c r="K743" s="111">
        <v>-70.524630000000002</v>
      </c>
      <c r="L743" s="123">
        <v>0.92290000000000005</v>
      </c>
      <c r="M743" s="58">
        <v>1.3740000000000001</v>
      </c>
      <c r="N743" s="39">
        <v>1.4033117851500001</v>
      </c>
      <c r="O743" s="39">
        <v>5.1989944999999999E-3</v>
      </c>
      <c r="P743" s="40">
        <v>1.58335208516</v>
      </c>
      <c r="Q743" s="38">
        <v>0.90072315400000003</v>
      </c>
      <c r="R743" s="134">
        <v>0</v>
      </c>
      <c r="S743" s="128"/>
      <c r="T743" s="126"/>
      <c r="U743" s="126"/>
      <c r="V743" s="137"/>
      <c r="W743" s="137"/>
      <c r="X743" s="137"/>
      <c r="Y743" s="137"/>
      <c r="Z743" s="137"/>
      <c r="AA743" s="77"/>
    </row>
    <row r="744" spans="1:27" ht="13.2" x14ac:dyDescent="0.25">
      <c r="A744" s="109">
        <v>44805</v>
      </c>
      <c r="B744" s="110" t="s">
        <v>165</v>
      </c>
      <c r="C744" s="110">
        <v>0.5</v>
      </c>
      <c r="D744" s="58">
        <v>57.5</v>
      </c>
      <c r="E744" s="74">
        <v>76.7</v>
      </c>
      <c r="F744" s="58">
        <v>7.87</v>
      </c>
      <c r="G744" s="74">
        <v>112.4</v>
      </c>
      <c r="H744" s="58">
        <v>6.18</v>
      </c>
      <c r="I744" s="13"/>
      <c r="J744" s="111">
        <v>41.589210000000001</v>
      </c>
      <c r="K744" s="111">
        <v>-70.525225000000006</v>
      </c>
      <c r="L744" s="123">
        <v>0.82620000000000005</v>
      </c>
      <c r="M744" s="58">
        <v>1.0187999999999999</v>
      </c>
      <c r="N744" s="39">
        <v>1.0291518426899999</v>
      </c>
      <c r="O744" s="39">
        <v>1.4303237E-2</v>
      </c>
      <c r="P744" s="40">
        <v>8.8235894889999997</v>
      </c>
      <c r="Q744" s="38">
        <v>3.2598866499999999</v>
      </c>
      <c r="R744" s="134">
        <v>0</v>
      </c>
      <c r="S744" s="128"/>
      <c r="T744" s="126"/>
      <c r="U744" s="126"/>
      <c r="V744" s="137"/>
      <c r="W744" s="137"/>
      <c r="X744" s="137"/>
      <c r="Y744" s="137"/>
      <c r="Z744" s="137"/>
      <c r="AA744" s="77"/>
    </row>
    <row r="745" spans="1:27" ht="13.2" x14ac:dyDescent="0.25">
      <c r="A745" s="138">
        <v>44811</v>
      </c>
      <c r="B745" s="77" t="s">
        <v>165</v>
      </c>
      <c r="C745" s="77"/>
      <c r="D745" s="58">
        <v>55.8</v>
      </c>
      <c r="E745" s="74">
        <v>76.3</v>
      </c>
      <c r="F745" s="58">
        <v>8</v>
      </c>
      <c r="G745" s="74">
        <v>113.4</v>
      </c>
      <c r="H745" s="58">
        <v>6.15</v>
      </c>
      <c r="I745" s="13"/>
      <c r="J745" s="111">
        <v>41.589210000000001</v>
      </c>
      <c r="K745" s="111">
        <v>-70.525225000000006</v>
      </c>
      <c r="L745" s="123"/>
      <c r="M745" s="58"/>
      <c r="N745" s="39"/>
      <c r="O745" s="39"/>
      <c r="P745" s="40"/>
      <c r="Q745" s="38"/>
      <c r="R745" s="134"/>
      <c r="S745" s="128"/>
      <c r="T745" s="126"/>
      <c r="U745" s="126"/>
      <c r="V745" s="137"/>
      <c r="W745" s="137"/>
      <c r="X745" s="137"/>
      <c r="Y745" s="137"/>
      <c r="Z745" s="137"/>
      <c r="AA745" s="77"/>
    </row>
    <row r="746" spans="1:27" ht="14.4" x14ac:dyDescent="0.3">
      <c r="A746" s="109">
        <v>44819</v>
      </c>
      <c r="B746" s="77" t="s">
        <v>171</v>
      </c>
      <c r="C746" s="110">
        <v>0.43402777777777779</v>
      </c>
      <c r="D746" s="58">
        <v>65.2</v>
      </c>
      <c r="E746" s="74">
        <v>101.6</v>
      </c>
      <c r="F746" s="58">
        <v>9.5299999999999994</v>
      </c>
      <c r="G746" s="74">
        <v>167.6</v>
      </c>
      <c r="H746" s="58">
        <v>5.93</v>
      </c>
      <c r="I746" s="13"/>
      <c r="J746" s="111">
        <v>41.606870000000001</v>
      </c>
      <c r="K746" s="111">
        <v>-70.523228000000003</v>
      </c>
      <c r="L746" s="123">
        <v>1.4119999999999999</v>
      </c>
      <c r="M746" s="58">
        <v>1.494</v>
      </c>
      <c r="N746" s="36">
        <v>1.487601</v>
      </c>
      <c r="O746" s="36">
        <v>2.0400999999999999E-2</v>
      </c>
      <c r="P746" s="37">
        <v>6.4199999999999999E-4</v>
      </c>
      <c r="Q746" s="34">
        <v>0.95002026699999997</v>
      </c>
      <c r="R746" s="139">
        <v>1.494</v>
      </c>
      <c r="S746" s="128"/>
      <c r="T746" s="126"/>
      <c r="U746" s="126"/>
      <c r="V746" s="137"/>
      <c r="W746" s="137"/>
      <c r="X746" s="137"/>
      <c r="Y746" s="137"/>
      <c r="Z746" s="137"/>
      <c r="AA746" s="77"/>
    </row>
    <row r="747" spans="1:27" ht="13.2" x14ac:dyDescent="0.25">
      <c r="A747" s="109">
        <v>44819</v>
      </c>
      <c r="B747" s="110" t="s">
        <v>159</v>
      </c>
      <c r="C747" s="110">
        <v>0.44791666666666669</v>
      </c>
      <c r="D747" s="77" t="s">
        <v>142</v>
      </c>
      <c r="E747" s="77" t="s">
        <v>142</v>
      </c>
      <c r="F747" s="77" t="s">
        <v>142</v>
      </c>
      <c r="G747" s="77" t="s">
        <v>142</v>
      </c>
      <c r="H747" s="77" t="s">
        <v>142</v>
      </c>
      <c r="I747" s="13" t="s">
        <v>185</v>
      </c>
      <c r="J747" s="111">
        <v>41.605535000000003</v>
      </c>
      <c r="K747" s="111">
        <v>-70.522666000000001</v>
      </c>
      <c r="L747" s="64" t="s">
        <v>142</v>
      </c>
      <c r="M747" s="64" t="s">
        <v>142</v>
      </c>
      <c r="N747" s="64" t="s">
        <v>142</v>
      </c>
      <c r="O747" s="64" t="s">
        <v>142</v>
      </c>
      <c r="P747" s="64" t="s">
        <v>142</v>
      </c>
      <c r="Q747" s="64" t="s">
        <v>142</v>
      </c>
      <c r="R747" s="64" t="s">
        <v>142</v>
      </c>
      <c r="S747" s="128"/>
      <c r="T747" s="126"/>
      <c r="U747" s="126"/>
      <c r="V747" s="137"/>
      <c r="W747" s="137"/>
      <c r="X747" s="137"/>
      <c r="Y747" s="137"/>
      <c r="Z747" s="137"/>
      <c r="AA747" s="77"/>
    </row>
    <row r="748" spans="1:27" ht="14.4" x14ac:dyDescent="0.3">
      <c r="A748" s="109">
        <v>44819</v>
      </c>
      <c r="B748" s="110" t="s">
        <v>160</v>
      </c>
      <c r="C748" s="110">
        <v>0.4513888888888889</v>
      </c>
      <c r="D748" s="58">
        <v>60.8</v>
      </c>
      <c r="E748" s="74">
        <v>70.400000000000006</v>
      </c>
      <c r="F748" s="58">
        <v>6.94</v>
      </c>
      <c r="G748" s="74">
        <v>162.30000000000001</v>
      </c>
      <c r="H748" s="58">
        <v>6.15</v>
      </c>
      <c r="I748" s="13"/>
      <c r="J748" s="111">
        <v>41.604920999999997</v>
      </c>
      <c r="K748" s="111">
        <v>-70.523065000000003</v>
      </c>
      <c r="L748" s="123">
        <v>2.6269999999999998</v>
      </c>
      <c r="M748" s="58">
        <v>0.79279999999999995</v>
      </c>
      <c r="N748" s="36">
        <v>0.49804700000000002</v>
      </c>
      <c r="O748" s="36">
        <v>0.161777</v>
      </c>
      <c r="P748" s="37">
        <v>1.088E-3</v>
      </c>
      <c r="Q748" s="73">
        <v>1.443697955</v>
      </c>
      <c r="R748" s="139">
        <v>0.79279999999999995</v>
      </c>
      <c r="S748" s="128"/>
      <c r="T748" s="126"/>
      <c r="U748" s="126"/>
      <c r="V748" s="137"/>
      <c r="W748" s="137"/>
      <c r="X748" s="137"/>
      <c r="Y748" s="137"/>
      <c r="Z748" s="137"/>
      <c r="AA748" s="77"/>
    </row>
    <row r="749" spans="1:27" ht="14.4" x14ac:dyDescent="0.3">
      <c r="A749" s="109">
        <v>44819</v>
      </c>
      <c r="B749" s="77" t="s">
        <v>174</v>
      </c>
      <c r="C749" s="77">
        <v>11</v>
      </c>
      <c r="D749" s="58">
        <v>58</v>
      </c>
      <c r="E749" s="74">
        <v>76.099999999999994</v>
      </c>
      <c r="F749" s="58">
        <v>7.75</v>
      </c>
      <c r="G749" s="74">
        <v>134.6</v>
      </c>
      <c r="H749" s="58">
        <v>5.58</v>
      </c>
      <c r="I749" s="13"/>
      <c r="J749" s="111">
        <v>41.600020999999998</v>
      </c>
      <c r="K749" s="111">
        <v>-70.524932000000007</v>
      </c>
      <c r="L749" s="123">
        <v>1.0960000000000001</v>
      </c>
      <c r="M749" s="58">
        <v>1.8069999999999999</v>
      </c>
      <c r="N749" s="36">
        <v>1.870492</v>
      </c>
      <c r="O749" s="36">
        <v>1.9637000000000002E-2</v>
      </c>
      <c r="P749" s="37">
        <v>4.9599999999999999E-5</v>
      </c>
      <c r="Q749" s="34">
        <v>0.36014386300000001</v>
      </c>
      <c r="R749" s="139">
        <v>1.8069999999999999</v>
      </c>
      <c r="S749" s="128"/>
      <c r="T749" s="126"/>
      <c r="U749" s="126"/>
      <c r="V749" s="137"/>
      <c r="W749" s="137"/>
      <c r="X749" s="137"/>
      <c r="Y749" s="137"/>
      <c r="Z749" s="137"/>
      <c r="AA749" s="77"/>
    </row>
    <row r="750" spans="1:27" ht="14.4" x14ac:dyDescent="0.3">
      <c r="A750" s="109">
        <v>44819</v>
      </c>
      <c r="B750" s="110" t="s">
        <v>162</v>
      </c>
      <c r="C750" s="110">
        <v>0.47222222222222221</v>
      </c>
      <c r="D750" s="58">
        <v>58.9</v>
      </c>
      <c r="E750" s="74">
        <v>69.900000000000006</v>
      </c>
      <c r="F750" s="58">
        <v>6.99</v>
      </c>
      <c r="G750" s="74">
        <v>132.5</v>
      </c>
      <c r="H750" s="58">
        <v>5.93</v>
      </c>
      <c r="I750" s="13"/>
      <c r="J750" s="111">
        <v>41.597726999999999</v>
      </c>
      <c r="K750" s="111">
        <v>-70.525019</v>
      </c>
      <c r="L750" s="123">
        <v>0.87170000000000003</v>
      </c>
      <c r="M750" s="58">
        <v>1.9119999999999999</v>
      </c>
      <c r="N750" s="36">
        <v>2.0004749999999998</v>
      </c>
      <c r="O750" s="36">
        <v>7.6369999999999997E-3</v>
      </c>
      <c r="P750" s="37">
        <v>-9.1000000000000003E-5</v>
      </c>
      <c r="Q750" s="34">
        <v>0.26085039900000001</v>
      </c>
      <c r="R750" s="139">
        <v>1.9119999999999999</v>
      </c>
      <c r="S750" s="128"/>
      <c r="T750" s="126"/>
      <c r="U750" s="126"/>
      <c r="V750" s="137"/>
      <c r="W750" s="137"/>
      <c r="X750" s="137"/>
      <c r="Y750" s="137"/>
      <c r="Z750" s="137"/>
      <c r="AA750" s="77"/>
    </row>
    <row r="751" spans="1:27" ht="14.4" x14ac:dyDescent="0.3">
      <c r="A751" s="109">
        <v>44819</v>
      </c>
      <c r="B751" s="110" t="s">
        <v>163</v>
      </c>
      <c r="C751" s="110">
        <v>0.49513888888888891</v>
      </c>
      <c r="D751" s="58">
        <v>57.8</v>
      </c>
      <c r="E751" s="74">
        <v>78.7</v>
      </c>
      <c r="F751" s="58">
        <v>8.0500000000000007</v>
      </c>
      <c r="G751" s="74">
        <v>131.30000000000001</v>
      </c>
      <c r="H751" s="58">
        <v>5.51</v>
      </c>
      <c r="I751" s="13"/>
      <c r="J751" s="111">
        <v>41.596144000000002</v>
      </c>
      <c r="K751" s="111">
        <v>-70.525194999999997</v>
      </c>
      <c r="L751" s="123">
        <v>0.83960000000000001</v>
      </c>
      <c r="M751" s="58">
        <v>1.827</v>
      </c>
      <c r="N751" s="36">
        <v>1.9130529999999999</v>
      </c>
      <c r="O751" s="36">
        <v>1.0141000000000001E-2</v>
      </c>
      <c r="P751" s="37">
        <v>3.5399999999999999E-4</v>
      </c>
      <c r="Q751" s="34">
        <v>0.65024379700000001</v>
      </c>
      <c r="R751" s="139">
        <v>1.827</v>
      </c>
      <c r="S751" s="128"/>
      <c r="T751" s="126"/>
      <c r="U751" s="126"/>
      <c r="V751" s="137"/>
      <c r="W751" s="137"/>
      <c r="X751" s="137"/>
      <c r="Y751" s="137"/>
      <c r="Z751" s="137"/>
      <c r="AA751" s="77"/>
    </row>
    <row r="752" spans="1:27" ht="14.4" x14ac:dyDescent="0.3">
      <c r="A752" s="109">
        <v>44819</v>
      </c>
      <c r="B752" s="77" t="s">
        <v>173</v>
      </c>
      <c r="C752" s="110">
        <v>0.50694444444444442</v>
      </c>
      <c r="D752" s="58">
        <v>57.9</v>
      </c>
      <c r="E752" s="74">
        <v>64.3</v>
      </c>
      <c r="F752" s="58">
        <v>6.57</v>
      </c>
      <c r="G752" s="74">
        <v>119.8</v>
      </c>
      <c r="H752" s="58">
        <v>5.51</v>
      </c>
      <c r="I752" s="13"/>
      <c r="J752" s="111">
        <v>41.592140000000001</v>
      </c>
      <c r="K752" s="111">
        <v>-70.524630000000002</v>
      </c>
      <c r="L752" s="123">
        <v>0.73670000000000002</v>
      </c>
      <c r="M752" s="58">
        <v>1.298</v>
      </c>
      <c r="N752" s="36">
        <v>1.408644</v>
      </c>
      <c r="O752" s="36">
        <v>6.9709999999999998E-3</v>
      </c>
      <c r="P752" s="37">
        <v>2.9E-5</v>
      </c>
      <c r="Q752" s="34">
        <v>0.28786406199999998</v>
      </c>
      <c r="R752" s="139">
        <v>1.298</v>
      </c>
      <c r="S752" s="128"/>
      <c r="T752" s="126"/>
      <c r="U752" s="126"/>
      <c r="V752" s="137"/>
      <c r="W752" s="137"/>
      <c r="X752" s="137"/>
      <c r="Y752" s="137"/>
      <c r="Z752" s="137"/>
      <c r="AA752" s="77"/>
    </row>
    <row r="753" spans="1:27" ht="14.4" x14ac:dyDescent="0.3">
      <c r="A753" s="109">
        <v>44819</v>
      </c>
      <c r="B753" s="110" t="s">
        <v>165</v>
      </c>
      <c r="C753" s="110">
        <v>0.52083333333333337</v>
      </c>
      <c r="D753" s="58">
        <v>55.4</v>
      </c>
      <c r="E753" s="74">
        <v>77</v>
      </c>
      <c r="F753" s="58">
        <v>8.01</v>
      </c>
      <c r="G753" s="74">
        <v>111.8</v>
      </c>
      <c r="H753" s="58">
        <v>6.14</v>
      </c>
      <c r="I753" s="13"/>
      <c r="J753" s="111">
        <v>41.589210000000001</v>
      </c>
      <c r="K753" s="111">
        <v>-70.525225000000006</v>
      </c>
      <c r="L753" s="123">
        <v>0.6704</v>
      </c>
      <c r="M753" s="58">
        <v>0.9708</v>
      </c>
      <c r="N753" s="36">
        <v>1.0180229999999999</v>
      </c>
      <c r="O753" s="36">
        <v>1.2730999999999999E-2</v>
      </c>
      <c r="P753" s="37">
        <v>8.0680000000000005E-3</v>
      </c>
      <c r="Q753" s="34">
        <v>1.5207506420000001</v>
      </c>
      <c r="R753" s="139">
        <v>0.9708</v>
      </c>
      <c r="S753" s="128"/>
      <c r="T753" s="126"/>
      <c r="U753" s="126"/>
      <c r="V753" s="137"/>
      <c r="W753" s="137"/>
      <c r="X753" s="137"/>
      <c r="Y753" s="137"/>
      <c r="Z753" s="137"/>
      <c r="AA753" s="77"/>
    </row>
    <row r="754" spans="1:27" ht="14.4" x14ac:dyDescent="0.3">
      <c r="A754" s="109">
        <v>44825</v>
      </c>
      <c r="B754" s="110" t="s">
        <v>165</v>
      </c>
      <c r="C754" s="110">
        <v>0.4548611111111111</v>
      </c>
      <c r="D754" s="58">
        <v>54.7</v>
      </c>
      <c r="E754" s="74">
        <v>76.400000000000006</v>
      </c>
      <c r="F754" s="58">
        <v>8.1199999999999992</v>
      </c>
      <c r="G754" s="74">
        <v>115</v>
      </c>
      <c r="H754" s="58">
        <v>6.21</v>
      </c>
      <c r="I754" s="13"/>
      <c r="J754" s="111">
        <v>41.589210000000001</v>
      </c>
      <c r="K754" s="111">
        <v>-70.525225000000006</v>
      </c>
      <c r="L754" s="123">
        <v>0.64400000000000002</v>
      </c>
      <c r="M754" s="58">
        <v>0.96870000000000001</v>
      </c>
      <c r="N754" s="36">
        <v>1.016921</v>
      </c>
      <c r="O754" s="36">
        <v>1.1762E-2</v>
      </c>
      <c r="P754" s="37">
        <v>8.2209999999999991E-3</v>
      </c>
      <c r="Q754" s="34">
        <v>1.8117986150000001</v>
      </c>
      <c r="R754" s="139">
        <v>0.96870000000000001</v>
      </c>
      <c r="S754" s="128"/>
      <c r="T754" s="126"/>
      <c r="U754" s="126"/>
      <c r="V754" s="137"/>
      <c r="W754" s="137"/>
      <c r="X754" s="137"/>
      <c r="Y754" s="137"/>
      <c r="Z754" s="137"/>
      <c r="AA754" s="77"/>
    </row>
    <row r="755" spans="1:27" ht="14.4" x14ac:dyDescent="0.3">
      <c r="A755" s="109">
        <v>44833</v>
      </c>
      <c r="B755" s="77" t="s">
        <v>171</v>
      </c>
      <c r="C755" s="110">
        <v>0.40625</v>
      </c>
      <c r="D755" s="134">
        <v>57.7</v>
      </c>
      <c r="E755" s="134">
        <v>75.3</v>
      </c>
      <c r="F755" s="58">
        <v>7.71</v>
      </c>
      <c r="G755" s="74">
        <v>167.3</v>
      </c>
      <c r="H755" s="58">
        <v>5.97</v>
      </c>
      <c r="I755" s="13"/>
      <c r="J755" s="111">
        <v>41.606870000000001</v>
      </c>
      <c r="K755" s="111">
        <v>-70.523228000000003</v>
      </c>
      <c r="L755" s="34">
        <v>2.0049999999999999</v>
      </c>
      <c r="M755" s="37">
        <v>1.482</v>
      </c>
      <c r="N755" s="36">
        <v>1.42133</v>
      </c>
      <c r="O755" s="36">
        <v>5.5355000000000001E-2</v>
      </c>
      <c r="P755" s="37">
        <v>1.059E-3</v>
      </c>
      <c r="Q755" s="34">
        <v>1.274663691</v>
      </c>
      <c r="R755" s="139">
        <v>1.482</v>
      </c>
      <c r="S755" s="128"/>
      <c r="T755" s="126"/>
      <c r="U755" s="126"/>
      <c r="V755" s="137"/>
      <c r="W755" s="137"/>
      <c r="X755" s="137"/>
      <c r="Y755" s="137"/>
      <c r="Z755" s="137"/>
      <c r="AA755" s="77"/>
    </row>
    <row r="756" spans="1:27" ht="13.2" x14ac:dyDescent="0.25">
      <c r="A756" s="109">
        <v>44833</v>
      </c>
      <c r="B756" s="77" t="s">
        <v>159</v>
      </c>
      <c r="C756" s="77" t="s">
        <v>186</v>
      </c>
      <c r="D756" s="58" t="s">
        <v>142</v>
      </c>
      <c r="E756" s="74" t="s">
        <v>142</v>
      </c>
      <c r="F756" s="58" t="s">
        <v>142</v>
      </c>
      <c r="G756" s="74" t="s">
        <v>142</v>
      </c>
      <c r="H756" s="58" t="s">
        <v>142</v>
      </c>
      <c r="I756" s="13" t="s">
        <v>187</v>
      </c>
      <c r="J756" s="111">
        <v>41.605535000000003</v>
      </c>
      <c r="K756" s="111">
        <v>-70.522666000000001</v>
      </c>
      <c r="L756" s="64" t="s">
        <v>142</v>
      </c>
      <c r="M756" s="64" t="s">
        <v>142</v>
      </c>
      <c r="N756" s="64" t="s">
        <v>142</v>
      </c>
      <c r="O756" s="64" t="s">
        <v>142</v>
      </c>
      <c r="P756" s="64" t="s">
        <v>142</v>
      </c>
      <c r="Q756" s="64" t="s">
        <v>142</v>
      </c>
      <c r="R756" s="64" t="s">
        <v>142</v>
      </c>
      <c r="S756" s="128"/>
      <c r="T756" s="126"/>
      <c r="U756" s="126"/>
      <c r="V756" s="137"/>
      <c r="W756" s="137"/>
      <c r="X756" s="137"/>
      <c r="Y756" s="137"/>
      <c r="Z756" s="137"/>
      <c r="AA756" s="77"/>
    </row>
    <row r="757" spans="1:27" ht="14.4" x14ac:dyDescent="0.3">
      <c r="A757" s="109">
        <v>44833</v>
      </c>
      <c r="B757" s="77" t="s">
        <v>160</v>
      </c>
      <c r="C757" s="77">
        <v>10</v>
      </c>
      <c r="D757" s="134">
        <v>55.5</v>
      </c>
      <c r="E757" s="134">
        <v>60.1</v>
      </c>
      <c r="F757" s="58">
        <v>6.32</v>
      </c>
      <c r="G757" s="74">
        <v>156.19999999999999</v>
      </c>
      <c r="H757" s="58">
        <v>6.08</v>
      </c>
      <c r="I757" s="13"/>
      <c r="J757" s="111">
        <v>41.604920999999997</v>
      </c>
      <c r="K757" s="111">
        <v>-70.523065000000003</v>
      </c>
      <c r="L757" s="34">
        <v>2.3180000000000001</v>
      </c>
      <c r="M757" s="37">
        <v>0.66820000000000002</v>
      </c>
      <c r="N757" s="36">
        <v>0.38264300000000001</v>
      </c>
      <c r="O757" s="36">
        <v>0.20918800000000001</v>
      </c>
      <c r="P757" s="37">
        <v>8.9499999999999996E-4</v>
      </c>
      <c r="Q757" s="34">
        <v>1.033458596</v>
      </c>
      <c r="R757" s="139">
        <v>0.66820000000000002</v>
      </c>
      <c r="S757" s="128"/>
      <c r="T757" s="126"/>
      <c r="U757" s="126"/>
      <c r="V757" s="137"/>
      <c r="W757" s="137"/>
      <c r="X757" s="137"/>
      <c r="Y757" s="137"/>
      <c r="Z757" s="137"/>
      <c r="AA757" s="77"/>
    </row>
    <row r="758" spans="1:27" ht="14.4" x14ac:dyDescent="0.3">
      <c r="A758" s="109">
        <v>44833</v>
      </c>
      <c r="B758" s="77" t="s">
        <v>174</v>
      </c>
      <c r="C758" s="110">
        <v>0.43263888888888891</v>
      </c>
      <c r="D758" s="134">
        <v>55.7</v>
      </c>
      <c r="E758" s="134">
        <v>77.099999999999994</v>
      </c>
      <c r="F758" s="58">
        <v>8.08</v>
      </c>
      <c r="G758" s="74">
        <v>132.69999999999999</v>
      </c>
      <c r="H758" s="58">
        <v>5.55</v>
      </c>
      <c r="I758" s="13"/>
      <c r="J758" s="111">
        <v>41.600020999999998</v>
      </c>
      <c r="K758" s="111">
        <v>-70.524932000000007</v>
      </c>
      <c r="L758" s="34">
        <v>1.0629999999999999</v>
      </c>
      <c r="M758" s="37">
        <v>1.7390000000000001</v>
      </c>
      <c r="N758" s="36">
        <v>1.8434950000000001</v>
      </c>
      <c r="O758" s="36">
        <v>1.1195E-2</v>
      </c>
      <c r="P758" s="37">
        <v>4.5500000000000001E-5</v>
      </c>
      <c r="Q758" s="73">
        <v>0.38124045499999998</v>
      </c>
      <c r="R758" s="139">
        <v>1.7390000000000001</v>
      </c>
      <c r="S758" s="128"/>
      <c r="T758" s="126"/>
      <c r="U758" s="126"/>
      <c r="V758" s="137"/>
      <c r="W758" s="137"/>
      <c r="X758" s="137"/>
      <c r="Y758" s="137"/>
      <c r="Z758" s="137"/>
      <c r="AA758" s="77"/>
    </row>
    <row r="759" spans="1:27" ht="14.4" x14ac:dyDescent="0.3">
      <c r="A759" s="109">
        <v>44833</v>
      </c>
      <c r="B759" s="110" t="s">
        <v>162</v>
      </c>
      <c r="C759" s="110">
        <v>0.44444444444444442</v>
      </c>
      <c r="D759" s="134">
        <v>55.9</v>
      </c>
      <c r="E759" s="134">
        <v>69.3</v>
      </c>
      <c r="F759" s="58">
        <v>7.26</v>
      </c>
      <c r="G759" s="74">
        <v>136.4</v>
      </c>
      <c r="H759" s="58">
        <v>5.21</v>
      </c>
      <c r="I759" s="13"/>
      <c r="J759" s="111">
        <v>41.597726999999999</v>
      </c>
      <c r="K759" s="111">
        <v>-70.525019</v>
      </c>
      <c r="L759" s="34">
        <v>0.76170000000000004</v>
      </c>
      <c r="M759" s="37">
        <v>1.9279999999999999</v>
      </c>
      <c r="N759" s="36">
        <v>2.0339640000000001</v>
      </c>
      <c r="O759" s="36">
        <v>4.7590000000000002E-3</v>
      </c>
      <c r="P759" s="37">
        <v>-2.9E-5</v>
      </c>
      <c r="Q759" s="34">
        <v>0.23947048500000001</v>
      </c>
      <c r="R759" s="139">
        <v>1.9279999999999999</v>
      </c>
      <c r="S759" s="128"/>
      <c r="T759" s="126"/>
      <c r="U759" s="126"/>
      <c r="V759" s="137"/>
      <c r="W759" s="137"/>
      <c r="X759" s="137"/>
      <c r="Y759" s="137"/>
      <c r="Z759" s="137"/>
      <c r="AA759" s="77"/>
    </row>
    <row r="760" spans="1:27" ht="14.4" x14ac:dyDescent="0.3">
      <c r="A760" s="109">
        <v>44833</v>
      </c>
      <c r="B760" s="110" t="s">
        <v>163</v>
      </c>
      <c r="C760" s="110">
        <v>0.46527777777777779</v>
      </c>
      <c r="D760" s="134">
        <v>54.7</v>
      </c>
      <c r="E760" s="134">
        <v>78.3</v>
      </c>
      <c r="F760" s="58">
        <v>8.31</v>
      </c>
      <c r="G760" s="74">
        <v>133.19999999999999</v>
      </c>
      <c r="H760" s="58">
        <v>5.46</v>
      </c>
      <c r="I760" s="13"/>
      <c r="J760" s="111">
        <v>41.596144000000002</v>
      </c>
      <c r="K760" s="111">
        <v>-70.525194999999997</v>
      </c>
      <c r="L760" s="34">
        <v>0.90920000000000001</v>
      </c>
      <c r="M760" s="37">
        <v>1.85</v>
      </c>
      <c r="N760" s="36">
        <v>1.9164209999999999</v>
      </c>
      <c r="O760" s="36">
        <v>1.9736E-2</v>
      </c>
      <c r="P760" s="37">
        <v>1.2400000000000001E-4</v>
      </c>
      <c r="Q760" s="34">
        <v>0.269938497</v>
      </c>
      <c r="R760" s="139">
        <v>1.85</v>
      </c>
      <c r="S760" s="128"/>
      <c r="T760" s="126"/>
      <c r="U760" s="126"/>
      <c r="V760" s="137"/>
      <c r="W760" s="137"/>
      <c r="X760" s="137"/>
      <c r="Y760" s="137"/>
      <c r="Z760" s="137"/>
      <c r="AA760" s="77"/>
    </row>
    <row r="761" spans="1:27" ht="14.4" x14ac:dyDescent="0.3">
      <c r="A761" s="109">
        <v>44833</v>
      </c>
      <c r="B761" s="77" t="s">
        <v>173</v>
      </c>
      <c r="C761" s="110">
        <v>0.4777777777777778</v>
      </c>
      <c r="D761" s="134">
        <v>55.6</v>
      </c>
      <c r="E761" s="134">
        <v>66.8</v>
      </c>
      <c r="F761" s="58">
        <v>7.02</v>
      </c>
      <c r="G761" s="74">
        <v>121.7</v>
      </c>
      <c r="H761" s="58">
        <v>5.45</v>
      </c>
      <c r="I761" s="13"/>
      <c r="J761" s="111">
        <v>41.592140000000001</v>
      </c>
      <c r="K761" s="111">
        <v>-70.524630000000002</v>
      </c>
      <c r="L761" s="34">
        <v>0.6482</v>
      </c>
      <c r="M761" s="37">
        <v>1.2769999999999999</v>
      </c>
      <c r="N761" s="36">
        <v>1.40452</v>
      </c>
      <c r="O761" s="36">
        <v>6.4070000000000004E-3</v>
      </c>
      <c r="P761" s="37">
        <v>6.0099999999999997E-4</v>
      </c>
      <c r="Q761" s="34">
        <v>0.31865898399999998</v>
      </c>
      <c r="R761" s="139">
        <v>1.2769999999999999</v>
      </c>
      <c r="S761" s="128"/>
      <c r="T761" s="126"/>
      <c r="U761" s="126"/>
      <c r="V761" s="137"/>
      <c r="W761" s="137"/>
      <c r="X761" s="137"/>
      <c r="Y761" s="137"/>
      <c r="Z761" s="137"/>
      <c r="AA761" s="77"/>
    </row>
    <row r="762" spans="1:27" ht="14.4" x14ac:dyDescent="0.3">
      <c r="A762" s="109">
        <v>44833</v>
      </c>
      <c r="B762" s="110" t="s">
        <v>165</v>
      </c>
      <c r="C762" s="110">
        <v>0.4861111111111111</v>
      </c>
      <c r="D762" s="134">
        <v>54.3</v>
      </c>
      <c r="E762" s="134">
        <v>76.7</v>
      </c>
      <c r="F762" s="58">
        <v>8.2200000000000006</v>
      </c>
      <c r="G762" s="74">
        <v>113.2</v>
      </c>
      <c r="H762" s="58">
        <v>6.05</v>
      </c>
      <c r="I762" s="13"/>
      <c r="J762" s="111">
        <v>41.589210000000001</v>
      </c>
      <c r="K762" s="111">
        <v>-70.525225000000006</v>
      </c>
      <c r="L762" s="34">
        <v>0.60850000000000004</v>
      </c>
      <c r="M762" s="37">
        <v>0.94969999999999999</v>
      </c>
      <c r="N762" s="36">
        <v>1.015107</v>
      </c>
      <c r="O762" s="36">
        <v>1.2806E-2</v>
      </c>
      <c r="P762" s="37">
        <v>7.6699999999999997E-3</v>
      </c>
      <c r="Q762" s="34">
        <v>1.270217715</v>
      </c>
      <c r="R762" s="139">
        <v>0.94969999999999999</v>
      </c>
      <c r="S762" s="128"/>
      <c r="T762" s="126"/>
      <c r="U762" s="126"/>
      <c r="V762" s="137"/>
      <c r="W762" s="137"/>
      <c r="X762" s="137"/>
      <c r="Y762" s="137"/>
      <c r="Z762" s="137"/>
      <c r="AA762" s="77"/>
    </row>
    <row r="763" spans="1:27" ht="14.4" x14ac:dyDescent="0.3">
      <c r="A763" s="109">
        <v>44839</v>
      </c>
      <c r="B763" s="77" t="s">
        <v>165</v>
      </c>
      <c r="C763" s="110">
        <v>0.4548611111111111</v>
      </c>
      <c r="D763" s="58">
        <v>54.6</v>
      </c>
      <c r="E763" s="74">
        <v>73.3</v>
      </c>
      <c r="F763" s="58">
        <v>7.8</v>
      </c>
      <c r="G763" s="74">
        <v>114.9</v>
      </c>
      <c r="H763" s="58">
        <v>5.9</v>
      </c>
      <c r="I763" s="13"/>
      <c r="J763" s="111">
        <v>41.589210000000001</v>
      </c>
      <c r="K763" s="111">
        <v>-70.525225000000006</v>
      </c>
      <c r="L763" s="34">
        <v>1.9510000000000001</v>
      </c>
      <c r="M763" s="37">
        <v>0.84460000000000002</v>
      </c>
      <c r="N763" s="36">
        <v>0.844831</v>
      </c>
      <c r="O763" s="36">
        <v>1.4030000000000001E-2</v>
      </c>
      <c r="P763" s="37">
        <v>1.1472E-2</v>
      </c>
      <c r="Q763" s="34">
        <v>0.84998580700000004</v>
      </c>
      <c r="R763" s="139">
        <v>0.84460000000000002</v>
      </c>
      <c r="S763" s="128"/>
      <c r="T763" s="126"/>
      <c r="U763" s="126"/>
      <c r="V763" s="137"/>
      <c r="W763" s="137"/>
      <c r="X763" s="137"/>
      <c r="Y763" s="137"/>
      <c r="Z763" s="137"/>
      <c r="AA763" s="77"/>
    </row>
    <row r="764" spans="1:27" ht="14.4" x14ac:dyDescent="0.3">
      <c r="A764" s="109">
        <v>44861</v>
      </c>
      <c r="B764" s="77" t="s">
        <v>171</v>
      </c>
      <c r="C764" s="110">
        <v>0.4375</v>
      </c>
      <c r="D764" s="58">
        <v>59.1</v>
      </c>
      <c r="E764" s="74">
        <v>68.8</v>
      </c>
      <c r="F764" s="58">
        <v>6.74</v>
      </c>
      <c r="G764" s="74">
        <v>163.4</v>
      </c>
      <c r="H764" s="58">
        <v>5.79</v>
      </c>
      <c r="I764" s="13"/>
      <c r="J764" s="111">
        <v>41.606870000000001</v>
      </c>
      <c r="K764" s="111">
        <v>-70.523228000000003</v>
      </c>
      <c r="L764" s="34">
        <v>2.536</v>
      </c>
      <c r="M764" s="37">
        <v>1.5349999999999999</v>
      </c>
      <c r="N764" s="36">
        <v>1.4093450000000001</v>
      </c>
      <c r="O764" s="36">
        <v>7.1485999999999994E-2</v>
      </c>
      <c r="P764" s="37">
        <v>1.3359999999999999E-3</v>
      </c>
      <c r="Q764" s="34">
        <v>1.450573962</v>
      </c>
      <c r="R764" s="139">
        <v>1.5349999999999999</v>
      </c>
      <c r="S764" s="128"/>
      <c r="T764" s="126"/>
      <c r="U764" s="126"/>
      <c r="V764" s="137"/>
      <c r="W764" s="137"/>
      <c r="X764" s="137"/>
      <c r="Y764" s="137"/>
      <c r="Z764" s="137"/>
      <c r="AA764" s="77"/>
    </row>
    <row r="765" spans="1:27" ht="13.2" x14ac:dyDescent="0.25">
      <c r="A765" s="109">
        <v>44861</v>
      </c>
      <c r="B765" s="77" t="s">
        <v>159</v>
      </c>
      <c r="C765" s="110">
        <v>0.44791666666666669</v>
      </c>
      <c r="D765" s="77" t="s">
        <v>142</v>
      </c>
      <c r="E765" s="77" t="s">
        <v>142</v>
      </c>
      <c r="F765" s="77" t="s">
        <v>142</v>
      </c>
      <c r="G765" s="77" t="s">
        <v>142</v>
      </c>
      <c r="H765" s="77" t="s">
        <v>142</v>
      </c>
      <c r="I765" s="13" t="s">
        <v>188</v>
      </c>
      <c r="J765" s="111">
        <v>41.605535000000003</v>
      </c>
      <c r="K765" s="111">
        <v>-70.522666000000001</v>
      </c>
      <c r="L765" s="64" t="s">
        <v>142</v>
      </c>
      <c r="M765" s="64" t="s">
        <v>142</v>
      </c>
      <c r="N765" s="64" t="s">
        <v>142</v>
      </c>
      <c r="O765" s="64" t="s">
        <v>142</v>
      </c>
      <c r="P765" s="64" t="s">
        <v>142</v>
      </c>
      <c r="Q765" s="64" t="s">
        <v>142</v>
      </c>
      <c r="R765" s="64" t="s">
        <v>142</v>
      </c>
      <c r="S765" s="128"/>
      <c r="T765" s="126"/>
      <c r="U765" s="126"/>
      <c r="V765" s="137"/>
      <c r="W765" s="137"/>
      <c r="X765" s="137"/>
      <c r="Y765" s="137"/>
      <c r="Z765" s="137"/>
      <c r="AA765" s="77"/>
    </row>
    <row r="766" spans="1:27" ht="14.4" x14ac:dyDescent="0.3">
      <c r="A766" s="109">
        <v>44861</v>
      </c>
      <c r="B766" s="77" t="s">
        <v>160</v>
      </c>
      <c r="C766" s="110">
        <v>0.44791666666666669</v>
      </c>
      <c r="D766" s="58">
        <v>68.400000000000006</v>
      </c>
      <c r="E766" s="74">
        <v>41.9</v>
      </c>
      <c r="F766" s="58">
        <v>4.25</v>
      </c>
      <c r="G766" s="74">
        <v>133.80000000000001</v>
      </c>
      <c r="H766" s="58">
        <v>5.59</v>
      </c>
      <c r="I766" s="13" t="s">
        <v>189</v>
      </c>
      <c r="J766" s="111">
        <v>41.604920999999997</v>
      </c>
      <c r="K766" s="111">
        <v>-70.523065000000003</v>
      </c>
      <c r="L766" s="34">
        <v>3.899</v>
      </c>
      <c r="M766" s="37">
        <v>0.46079999999999999</v>
      </c>
      <c r="N766" s="36">
        <v>0.18700700000000001</v>
      </c>
      <c r="O766" s="36">
        <v>0.135078</v>
      </c>
      <c r="P766" s="37">
        <v>1.034E-3</v>
      </c>
      <c r="Q766" s="34">
        <v>0.97461479600000001</v>
      </c>
      <c r="R766" s="139">
        <v>0.46079999999999999</v>
      </c>
      <c r="S766" s="128"/>
      <c r="T766" s="126"/>
      <c r="U766" s="126"/>
      <c r="V766" s="137"/>
      <c r="W766" s="137"/>
      <c r="X766" s="137"/>
      <c r="Y766" s="137"/>
      <c r="Z766" s="137"/>
      <c r="AA766" s="77"/>
    </row>
    <row r="767" spans="1:27" ht="14.4" x14ac:dyDescent="0.3">
      <c r="A767" s="109">
        <v>44861</v>
      </c>
      <c r="B767" s="77" t="s">
        <v>174</v>
      </c>
      <c r="C767" s="110">
        <v>0.46527777777777779</v>
      </c>
      <c r="D767" s="58">
        <v>58.1</v>
      </c>
      <c r="E767" s="74">
        <v>67.400000000000006</v>
      </c>
      <c r="F767" s="58">
        <v>6.87</v>
      </c>
      <c r="G767" s="74">
        <v>126.3</v>
      </c>
      <c r="H767" s="58">
        <v>5.42</v>
      </c>
      <c r="I767" s="13"/>
      <c r="J767" s="111">
        <v>41.600020999999998</v>
      </c>
      <c r="K767" s="111">
        <v>-70.524932000000007</v>
      </c>
      <c r="L767" s="34">
        <v>3.2389999999999999</v>
      </c>
      <c r="M767" s="37">
        <v>1.107</v>
      </c>
      <c r="N767" s="36">
        <v>1.0956699999999999</v>
      </c>
      <c r="O767" s="36">
        <v>-2.9E-4</v>
      </c>
      <c r="P767" s="37">
        <v>6.2000000000000003E-5</v>
      </c>
      <c r="Q767" s="34">
        <v>0.28227390099999999</v>
      </c>
      <c r="R767" s="139">
        <v>1.107</v>
      </c>
      <c r="S767" s="128"/>
      <c r="T767" s="126"/>
      <c r="U767" s="126"/>
      <c r="V767" s="137"/>
      <c r="W767" s="137"/>
      <c r="X767" s="137"/>
      <c r="Y767" s="137"/>
      <c r="Z767" s="137"/>
      <c r="AA767" s="77"/>
    </row>
    <row r="768" spans="1:27" ht="14.4" x14ac:dyDescent="0.3">
      <c r="A768" s="109">
        <v>44861</v>
      </c>
      <c r="B768" s="77" t="s">
        <v>162</v>
      </c>
      <c r="C768" s="110">
        <v>0.47916666666666669</v>
      </c>
      <c r="D768" s="58">
        <v>56.8</v>
      </c>
      <c r="E768" s="74">
        <v>67.5</v>
      </c>
      <c r="F768" s="58">
        <v>7</v>
      </c>
      <c r="G768" s="74">
        <v>134.9</v>
      </c>
      <c r="H768" s="58">
        <v>5.23</v>
      </c>
      <c r="I768" s="13"/>
      <c r="J768" s="111">
        <v>41.597726999999999</v>
      </c>
      <c r="K768" s="111">
        <v>-70.525019</v>
      </c>
      <c r="L768" s="34">
        <v>1.8740000000000001</v>
      </c>
      <c r="M768" s="37">
        <v>1.6519999999999999</v>
      </c>
      <c r="N768" s="36">
        <v>1.6886540000000001</v>
      </c>
      <c r="O768" s="36">
        <v>3.588E-3</v>
      </c>
      <c r="P768" s="37">
        <v>1.2400000000000001E-4</v>
      </c>
      <c r="Q768" s="34">
        <v>0.29638551600000002</v>
      </c>
      <c r="R768" s="139">
        <v>1.6519999999999999</v>
      </c>
      <c r="S768" s="128"/>
      <c r="T768" s="126"/>
      <c r="U768" s="126"/>
      <c r="V768" s="137"/>
      <c r="W768" s="137"/>
      <c r="X768" s="137"/>
      <c r="Y768" s="137"/>
      <c r="Z768" s="137"/>
      <c r="AA768" s="77"/>
    </row>
    <row r="769" spans="1:27" ht="14.4" x14ac:dyDescent="0.3">
      <c r="A769" s="109">
        <v>44861</v>
      </c>
      <c r="B769" s="110" t="s">
        <v>163</v>
      </c>
      <c r="C769" s="110">
        <v>0.5</v>
      </c>
      <c r="D769" s="58">
        <v>56.4</v>
      </c>
      <c r="E769" s="74">
        <v>71.5</v>
      </c>
      <c r="F769" s="58">
        <v>7.43</v>
      </c>
      <c r="G769" s="74">
        <v>132.30000000000001</v>
      </c>
      <c r="H769" s="58">
        <v>5.37</v>
      </c>
      <c r="I769" s="13"/>
      <c r="J769" s="111">
        <v>41.596144000000002</v>
      </c>
      <c r="K769" s="111">
        <v>-70.525194999999997</v>
      </c>
      <c r="L769" s="34">
        <v>2.2480000000000002</v>
      </c>
      <c r="M769" s="37">
        <v>1.5589999999999999</v>
      </c>
      <c r="N769" s="36">
        <v>1.6039680000000001</v>
      </c>
      <c r="O769" s="36">
        <v>2.8159999999999999E-3</v>
      </c>
      <c r="P769" s="37">
        <v>-2.4000000000000001E-4</v>
      </c>
      <c r="Q769" s="34">
        <v>0.25251419400000003</v>
      </c>
      <c r="R769" s="139">
        <v>1.5589999999999999</v>
      </c>
      <c r="S769" s="128"/>
      <c r="T769" s="126"/>
      <c r="U769" s="126"/>
      <c r="V769" s="137"/>
      <c r="W769" s="137"/>
      <c r="X769" s="137"/>
      <c r="Y769" s="137"/>
      <c r="Z769" s="137"/>
      <c r="AA769" s="77"/>
    </row>
    <row r="770" spans="1:27" ht="14.4" x14ac:dyDescent="0.3">
      <c r="A770" s="109">
        <v>44861</v>
      </c>
      <c r="B770" s="77" t="s">
        <v>173</v>
      </c>
      <c r="C770" s="110">
        <v>0.51458333333333328</v>
      </c>
      <c r="D770" s="58">
        <v>56</v>
      </c>
      <c r="E770" s="74">
        <v>65.5</v>
      </c>
      <c r="F770" s="58">
        <v>6.84</v>
      </c>
      <c r="G770" s="74">
        <v>122.4</v>
      </c>
      <c r="H770" s="58">
        <v>5.42</v>
      </c>
      <c r="I770" s="13"/>
      <c r="J770" s="111">
        <v>41.592140000000001</v>
      </c>
      <c r="K770" s="111">
        <v>-70.524630000000002</v>
      </c>
      <c r="L770" s="34">
        <v>1.3420000000000001</v>
      </c>
      <c r="M770" s="37">
        <v>1.1479999999999999</v>
      </c>
      <c r="N770" s="36">
        <v>1.194599</v>
      </c>
      <c r="O770" s="36">
        <v>5.8719999999999996E-3</v>
      </c>
      <c r="P770" s="37">
        <v>-1.7000000000000001E-4</v>
      </c>
      <c r="Q770" s="34">
        <v>0.32675545499999997</v>
      </c>
      <c r="R770" s="139">
        <v>1.1479999999999999</v>
      </c>
      <c r="S770" s="128"/>
      <c r="T770" s="126"/>
      <c r="U770" s="126"/>
      <c r="V770" s="137"/>
      <c r="W770" s="137"/>
      <c r="X770" s="137"/>
      <c r="Y770" s="137"/>
      <c r="Z770" s="137"/>
      <c r="AA770" s="77"/>
    </row>
    <row r="771" spans="1:27" ht="14.4" x14ac:dyDescent="0.3">
      <c r="A771" s="109">
        <v>44861</v>
      </c>
      <c r="B771" s="110" t="s">
        <v>165</v>
      </c>
      <c r="C771" s="110">
        <v>0.52083333333333337</v>
      </c>
      <c r="D771" s="58">
        <v>55.2</v>
      </c>
      <c r="E771" s="74">
        <v>71.599999999999994</v>
      </c>
      <c r="F771" s="58">
        <v>7.56</v>
      </c>
      <c r="G771" s="74">
        <v>114.1</v>
      </c>
      <c r="H771" s="58">
        <v>5.89</v>
      </c>
      <c r="I771" s="13"/>
      <c r="J771" s="111">
        <v>41.589210000000001</v>
      </c>
      <c r="K771" s="111">
        <v>-70.525225000000006</v>
      </c>
      <c r="L771" s="34">
        <v>1.3049999999999999</v>
      </c>
      <c r="M771" s="37">
        <v>0.86639999999999995</v>
      </c>
      <c r="N771" s="36">
        <v>0.87139800000000001</v>
      </c>
      <c r="O771" s="36">
        <v>7.6790000000000001E-3</v>
      </c>
      <c r="P771" s="37">
        <v>9.4549999999999999E-3</v>
      </c>
      <c r="Q771" s="34">
        <v>1.298539018</v>
      </c>
      <c r="R771" s="139">
        <v>0.86639999999999995</v>
      </c>
      <c r="S771" s="128"/>
      <c r="T771" s="126"/>
      <c r="U771" s="126"/>
      <c r="V771" s="137"/>
      <c r="W771" s="137"/>
      <c r="X771" s="137"/>
      <c r="Y771" s="137"/>
      <c r="Z771" s="137"/>
      <c r="AA771" s="77"/>
    </row>
    <row r="772" spans="1:27" ht="14.4" x14ac:dyDescent="0.3">
      <c r="A772" s="109">
        <v>44896</v>
      </c>
      <c r="B772" s="77" t="s">
        <v>171</v>
      </c>
      <c r="C772" s="110">
        <v>0.40277777777777779</v>
      </c>
      <c r="D772" s="58">
        <v>46.5</v>
      </c>
      <c r="E772" s="74">
        <v>56</v>
      </c>
      <c r="F772" s="58">
        <v>7.31</v>
      </c>
      <c r="G772" s="74">
        <v>121.1</v>
      </c>
      <c r="H772" s="58">
        <v>5.7</v>
      </c>
      <c r="J772" s="111">
        <v>41.606870000000001</v>
      </c>
      <c r="K772" s="111">
        <v>-70.523228000000003</v>
      </c>
      <c r="L772" s="34">
        <v>4.9800000000000004</v>
      </c>
      <c r="M772" s="37">
        <v>0.3987</v>
      </c>
      <c r="N772" s="36">
        <v>4.7468000000000003E-2</v>
      </c>
      <c r="O772" s="36">
        <v>0.12063</v>
      </c>
      <c r="P772" s="37">
        <v>9.3999999999999997E-4</v>
      </c>
      <c r="Q772" s="34">
        <v>0.31240410600000001</v>
      </c>
      <c r="R772" s="139">
        <v>0.3987</v>
      </c>
      <c r="S772" s="128"/>
      <c r="T772" s="126"/>
      <c r="U772" s="126"/>
      <c r="V772" s="137"/>
      <c r="W772" s="137"/>
      <c r="X772" s="137"/>
      <c r="Y772" s="137"/>
      <c r="Z772" s="137"/>
      <c r="AA772" s="77"/>
    </row>
    <row r="773" spans="1:27" ht="13.2" x14ac:dyDescent="0.25">
      <c r="A773" s="109">
        <v>44896</v>
      </c>
      <c r="B773" s="77" t="s">
        <v>159</v>
      </c>
      <c r="C773" s="77" t="s">
        <v>142</v>
      </c>
      <c r="D773" s="77" t="s">
        <v>142</v>
      </c>
      <c r="E773" s="77" t="s">
        <v>142</v>
      </c>
      <c r="F773" s="77" t="s">
        <v>142</v>
      </c>
      <c r="G773" s="77" t="s">
        <v>142</v>
      </c>
      <c r="H773" s="77" t="s">
        <v>142</v>
      </c>
      <c r="I773" s="13" t="s">
        <v>188</v>
      </c>
      <c r="J773" s="111">
        <v>41.605535000000003</v>
      </c>
      <c r="K773" s="111">
        <v>-70.522666000000001</v>
      </c>
      <c r="L773" s="64" t="s">
        <v>142</v>
      </c>
      <c r="M773" s="64" t="s">
        <v>142</v>
      </c>
      <c r="N773" s="64" t="s">
        <v>142</v>
      </c>
      <c r="O773" s="64" t="s">
        <v>142</v>
      </c>
      <c r="P773" s="64" t="s">
        <v>142</v>
      </c>
      <c r="Q773" s="64" t="s">
        <v>142</v>
      </c>
      <c r="R773" s="64" t="s">
        <v>142</v>
      </c>
      <c r="S773" s="128"/>
      <c r="T773" s="126"/>
      <c r="U773" s="126"/>
      <c r="V773" s="137"/>
      <c r="W773" s="137"/>
      <c r="X773" s="137"/>
      <c r="Y773" s="137"/>
      <c r="Z773" s="137"/>
      <c r="AA773" s="77"/>
    </row>
    <row r="774" spans="1:27" ht="13.2" x14ac:dyDescent="0.25">
      <c r="A774" s="109">
        <v>44896</v>
      </c>
      <c r="B774" s="77" t="s">
        <v>160</v>
      </c>
      <c r="C774" s="77" t="s">
        <v>142</v>
      </c>
      <c r="D774" s="77" t="s">
        <v>142</v>
      </c>
      <c r="E774" s="77" t="s">
        <v>142</v>
      </c>
      <c r="F774" s="77" t="s">
        <v>142</v>
      </c>
      <c r="G774" s="77" t="s">
        <v>142</v>
      </c>
      <c r="H774" s="77" t="s">
        <v>142</v>
      </c>
      <c r="I774" s="13" t="s">
        <v>188</v>
      </c>
      <c r="J774" s="111">
        <v>41.604920999999997</v>
      </c>
      <c r="K774" s="111">
        <v>-70.523065000000003</v>
      </c>
      <c r="L774" s="64" t="s">
        <v>142</v>
      </c>
      <c r="M774" s="64" t="s">
        <v>142</v>
      </c>
      <c r="N774" s="64" t="s">
        <v>142</v>
      </c>
      <c r="O774" s="64" t="s">
        <v>142</v>
      </c>
      <c r="P774" s="64" t="s">
        <v>142</v>
      </c>
      <c r="Q774" s="64" t="s">
        <v>142</v>
      </c>
      <c r="R774" s="64" t="s">
        <v>142</v>
      </c>
      <c r="S774" s="128"/>
      <c r="T774" s="126"/>
      <c r="U774" s="126"/>
      <c r="V774" s="137"/>
      <c r="W774" s="137"/>
      <c r="X774" s="137"/>
      <c r="Y774" s="137"/>
      <c r="Z774" s="137"/>
      <c r="AA774" s="77"/>
    </row>
    <row r="775" spans="1:27" ht="14.4" x14ac:dyDescent="0.3">
      <c r="A775" s="109">
        <v>44896</v>
      </c>
      <c r="B775" s="77" t="s">
        <v>174</v>
      </c>
      <c r="C775" s="110">
        <v>0.41666666666666669</v>
      </c>
      <c r="D775" s="58">
        <v>45.1</v>
      </c>
      <c r="E775" s="74">
        <v>78.599999999999994</v>
      </c>
      <c r="F775" s="58">
        <v>9.48</v>
      </c>
      <c r="G775" s="74">
        <v>120.7</v>
      </c>
      <c r="H775" s="58">
        <v>5.58</v>
      </c>
      <c r="I775" s="13"/>
      <c r="J775" s="111">
        <v>41.600020999999998</v>
      </c>
      <c r="K775" s="111">
        <v>-70.524932000000007</v>
      </c>
      <c r="L775" s="34">
        <v>2.7709999999999999</v>
      </c>
      <c r="M775" s="37">
        <v>1.0109999999999999</v>
      </c>
      <c r="N775" s="36">
        <v>0.98747200000000002</v>
      </c>
      <c r="O775" s="36">
        <v>8.2780000000000006E-3</v>
      </c>
      <c r="P775" s="37">
        <v>1.877E-3</v>
      </c>
      <c r="Q775" s="34">
        <v>0.251555258</v>
      </c>
      <c r="R775" s="139">
        <v>1.0109999999999999</v>
      </c>
      <c r="S775" s="128"/>
      <c r="T775" s="126"/>
      <c r="U775" s="126"/>
      <c r="V775" s="137"/>
      <c r="W775" s="137"/>
      <c r="X775" s="137"/>
      <c r="Y775" s="137"/>
      <c r="Z775" s="137"/>
      <c r="AA775" s="77"/>
    </row>
    <row r="776" spans="1:27" ht="14.4" x14ac:dyDescent="0.3">
      <c r="A776" s="109">
        <v>44896</v>
      </c>
      <c r="B776" s="77" t="s">
        <v>162</v>
      </c>
      <c r="C776" s="110">
        <v>0.43055555555555558</v>
      </c>
      <c r="D776" s="58">
        <v>46.7</v>
      </c>
      <c r="E776" s="74">
        <v>94</v>
      </c>
      <c r="F776" s="58">
        <v>8.36</v>
      </c>
      <c r="G776" s="74">
        <v>133.4</v>
      </c>
      <c r="H776" s="58">
        <v>5.33</v>
      </c>
      <c r="I776" s="13"/>
      <c r="J776" s="111">
        <v>41.597726999999999</v>
      </c>
      <c r="K776" s="111">
        <v>-70.525019</v>
      </c>
      <c r="L776" s="34">
        <v>1.762</v>
      </c>
      <c r="M776" s="37">
        <v>1.66</v>
      </c>
      <c r="N776" s="36">
        <v>1.65774</v>
      </c>
      <c r="O776" s="36">
        <v>6.437E-3</v>
      </c>
      <c r="P776" s="37">
        <v>2.6080000000000001E-3</v>
      </c>
      <c r="Q776" s="34">
        <v>0.40527923700000001</v>
      </c>
      <c r="R776" s="139">
        <v>1.66</v>
      </c>
      <c r="S776" s="128"/>
      <c r="T776" s="126"/>
      <c r="U776" s="126"/>
      <c r="V776" s="137"/>
      <c r="W776" s="137"/>
      <c r="X776" s="137"/>
      <c r="Y776" s="137"/>
      <c r="Z776" s="137"/>
      <c r="AA776" s="77"/>
    </row>
    <row r="777" spans="1:27" ht="14.4" x14ac:dyDescent="0.3">
      <c r="A777" s="109">
        <v>44896</v>
      </c>
      <c r="B777" s="110" t="s">
        <v>163</v>
      </c>
      <c r="C777" s="110">
        <v>0.45</v>
      </c>
      <c r="D777" s="58">
        <v>44.5</v>
      </c>
      <c r="E777" s="74">
        <v>80.599999999999994</v>
      </c>
      <c r="F777" s="58">
        <v>9.77</v>
      </c>
      <c r="G777" s="74">
        <v>131.19999999999999</v>
      </c>
      <c r="H777" s="58">
        <v>5.54</v>
      </c>
      <c r="I777" s="13"/>
      <c r="J777" s="111">
        <v>41.596144000000002</v>
      </c>
      <c r="K777" s="111">
        <v>-70.525194999999997</v>
      </c>
      <c r="L777" s="34">
        <v>1.893</v>
      </c>
      <c r="M777" s="37">
        <v>1.51</v>
      </c>
      <c r="N777" s="36">
        <v>1.5589390000000001</v>
      </c>
      <c r="O777" s="36">
        <v>3.48E-3</v>
      </c>
      <c r="P777" s="37">
        <v>2.3340000000000001E-3</v>
      </c>
      <c r="Q777" s="34">
        <v>0.35587223899999998</v>
      </c>
      <c r="R777" s="139">
        <v>1.51</v>
      </c>
      <c r="S777" s="128"/>
      <c r="T777" s="126"/>
      <c r="U777" s="126"/>
      <c r="V777" s="137"/>
      <c r="W777" s="137"/>
      <c r="X777" s="137"/>
      <c r="Y777" s="137"/>
      <c r="Z777" s="137"/>
      <c r="AA777" s="77"/>
    </row>
    <row r="778" spans="1:27" ht="14.4" x14ac:dyDescent="0.3">
      <c r="A778" s="109">
        <v>44896</v>
      </c>
      <c r="B778" s="77" t="s">
        <v>173</v>
      </c>
      <c r="C778" s="110">
        <v>0.45833333333333331</v>
      </c>
      <c r="D778" s="58">
        <v>47.5</v>
      </c>
      <c r="E778" s="74">
        <v>71.900000000000006</v>
      </c>
      <c r="F778" s="58">
        <v>8.3800000000000008</v>
      </c>
      <c r="G778" s="74">
        <v>122.3</v>
      </c>
      <c r="H778" s="58">
        <v>5.51</v>
      </c>
      <c r="I778" s="13"/>
      <c r="J778" s="111">
        <v>41.592140000000001</v>
      </c>
      <c r="K778" s="111">
        <v>-70.524630000000002</v>
      </c>
      <c r="L778" s="34">
        <v>1.302</v>
      </c>
      <c r="M778" s="37">
        <v>1.137</v>
      </c>
      <c r="N778" s="36">
        <v>1.1555660000000001</v>
      </c>
      <c r="O778" s="36">
        <v>4.548E-3</v>
      </c>
      <c r="P778" s="37">
        <v>1.861E-3</v>
      </c>
      <c r="Q778" s="73">
        <v>0.41874792900000002</v>
      </c>
      <c r="R778" s="139">
        <v>1.137</v>
      </c>
      <c r="S778" s="128"/>
      <c r="T778" s="126"/>
      <c r="U778" s="126"/>
      <c r="V778" s="137"/>
      <c r="W778" s="137"/>
      <c r="X778" s="137"/>
      <c r="Y778" s="137"/>
      <c r="Z778" s="137"/>
      <c r="AA778" s="77"/>
    </row>
    <row r="779" spans="1:27" ht="14.4" x14ac:dyDescent="0.3">
      <c r="A779" s="109">
        <v>44896</v>
      </c>
      <c r="B779" s="110" t="s">
        <v>165</v>
      </c>
      <c r="C779" s="110">
        <v>0.47222222222222221</v>
      </c>
      <c r="D779" s="58">
        <v>47.6</v>
      </c>
      <c r="E779" s="74">
        <v>75.400000000000006</v>
      </c>
      <c r="F779" s="58">
        <v>8.7899999999999991</v>
      </c>
      <c r="G779" s="74">
        <v>113.7</v>
      </c>
      <c r="H779" s="58">
        <v>6</v>
      </c>
      <c r="I779" s="13"/>
      <c r="J779" s="111">
        <v>41.589210000000001</v>
      </c>
      <c r="K779" s="111">
        <v>-70.525225000000006</v>
      </c>
      <c r="L779" s="34">
        <v>1.292</v>
      </c>
      <c r="M779" s="37">
        <v>0.8548</v>
      </c>
      <c r="N779" s="36">
        <v>0.85265299999999999</v>
      </c>
      <c r="O779" s="36">
        <v>1.1631000000000001E-2</v>
      </c>
      <c r="P779" s="37">
        <v>9.5340000000000008E-3</v>
      </c>
      <c r="Q779" s="73">
        <v>1.5974328310000001</v>
      </c>
      <c r="R779" s="139">
        <v>0.8548</v>
      </c>
      <c r="S779" s="128"/>
      <c r="T779" s="126"/>
      <c r="U779" s="126"/>
      <c r="V779" s="137"/>
      <c r="W779" s="137"/>
      <c r="X779" s="137"/>
      <c r="Y779" s="137"/>
      <c r="Z779" s="137"/>
      <c r="AA779" s="77"/>
    </row>
    <row r="780" spans="1:27" ht="14.4" x14ac:dyDescent="0.3">
      <c r="A780" s="109">
        <v>44917</v>
      </c>
      <c r="B780" s="77" t="s">
        <v>171</v>
      </c>
      <c r="C780" s="110">
        <v>0.40972222222222221</v>
      </c>
      <c r="D780" s="58">
        <v>35.799999999999997</v>
      </c>
      <c r="E780" s="74">
        <v>61.3</v>
      </c>
      <c r="F780" s="58">
        <v>8.4499999999999993</v>
      </c>
      <c r="G780" s="74">
        <v>182.3</v>
      </c>
      <c r="H780" s="58">
        <v>6.29</v>
      </c>
      <c r="I780" s="13"/>
      <c r="J780" s="111">
        <v>41.606870000000001</v>
      </c>
      <c r="K780" s="111">
        <v>-70.523228000000003</v>
      </c>
      <c r="L780" s="34">
        <v>1.841</v>
      </c>
      <c r="M780" s="37">
        <v>1.726</v>
      </c>
      <c r="N780" s="36">
        <v>1.579399</v>
      </c>
      <c r="O780" s="36">
        <v>0.116977</v>
      </c>
      <c r="P780" s="37">
        <v>2.3990000000000001E-3</v>
      </c>
      <c r="Q780" s="34">
        <v>1.2593643029999999</v>
      </c>
      <c r="R780" s="139">
        <v>1.726</v>
      </c>
      <c r="S780" s="128"/>
      <c r="T780" s="126"/>
      <c r="U780" s="126"/>
      <c r="V780" s="137"/>
      <c r="W780" s="137"/>
      <c r="X780" s="137"/>
      <c r="Y780" s="137"/>
      <c r="Z780" s="137"/>
      <c r="AA780" s="77"/>
    </row>
    <row r="781" spans="1:27" ht="13.2" x14ac:dyDescent="0.25">
      <c r="A781" s="109">
        <v>44917</v>
      </c>
      <c r="B781" s="77" t="s">
        <v>159</v>
      </c>
      <c r="C781" s="77" t="s">
        <v>142</v>
      </c>
      <c r="D781" s="77" t="s">
        <v>142</v>
      </c>
      <c r="E781" s="77" t="s">
        <v>142</v>
      </c>
      <c r="F781" s="77" t="s">
        <v>142</v>
      </c>
      <c r="G781" s="77" t="s">
        <v>142</v>
      </c>
      <c r="H781" s="77" t="s">
        <v>142</v>
      </c>
      <c r="I781" s="13" t="s">
        <v>188</v>
      </c>
      <c r="J781" s="111">
        <v>41.605535000000003</v>
      </c>
      <c r="K781" s="111">
        <v>-70.522666000000001</v>
      </c>
      <c r="L781" s="64" t="s">
        <v>142</v>
      </c>
      <c r="M781" s="64" t="s">
        <v>142</v>
      </c>
      <c r="N781" s="64" t="s">
        <v>142</v>
      </c>
      <c r="O781" s="64" t="s">
        <v>142</v>
      </c>
      <c r="P781" s="64" t="s">
        <v>142</v>
      </c>
      <c r="Q781" s="64" t="s">
        <v>142</v>
      </c>
      <c r="R781" s="64" t="s">
        <v>142</v>
      </c>
      <c r="S781" s="128"/>
      <c r="T781" s="126"/>
      <c r="U781" s="126"/>
      <c r="V781" s="137"/>
      <c r="W781" s="137"/>
      <c r="X781" s="137"/>
      <c r="Y781" s="137"/>
      <c r="Z781" s="137"/>
      <c r="AA781" s="77"/>
    </row>
    <row r="782" spans="1:27" ht="13.2" x14ac:dyDescent="0.25">
      <c r="A782" s="109">
        <v>44917</v>
      </c>
      <c r="B782" s="77" t="s">
        <v>160</v>
      </c>
      <c r="C782" s="77" t="s">
        <v>142</v>
      </c>
      <c r="D782" s="77" t="s">
        <v>142</v>
      </c>
      <c r="E782" s="77" t="s">
        <v>142</v>
      </c>
      <c r="F782" s="77" t="s">
        <v>142</v>
      </c>
      <c r="G782" s="77" t="s">
        <v>142</v>
      </c>
      <c r="H782" s="77" t="s">
        <v>142</v>
      </c>
      <c r="I782" s="13" t="s">
        <v>188</v>
      </c>
      <c r="J782" s="111">
        <v>41.604920999999997</v>
      </c>
      <c r="K782" s="111">
        <v>-70.523065000000003</v>
      </c>
      <c r="L782" s="64" t="s">
        <v>142</v>
      </c>
      <c r="M782" s="64" t="s">
        <v>142</v>
      </c>
      <c r="N782" s="64" t="s">
        <v>142</v>
      </c>
      <c r="O782" s="64" t="s">
        <v>142</v>
      </c>
      <c r="P782" s="64" t="s">
        <v>142</v>
      </c>
      <c r="Q782" s="64" t="s">
        <v>142</v>
      </c>
      <c r="R782" s="64" t="s">
        <v>142</v>
      </c>
      <c r="S782" s="128"/>
      <c r="T782" s="126"/>
      <c r="U782" s="126"/>
      <c r="V782" s="137"/>
      <c r="W782" s="137"/>
      <c r="X782" s="137"/>
      <c r="Y782" s="137"/>
      <c r="Z782" s="137"/>
      <c r="AA782" s="77"/>
    </row>
    <row r="783" spans="1:27" ht="14.4" x14ac:dyDescent="0.3">
      <c r="A783" s="109">
        <v>44917</v>
      </c>
      <c r="B783" s="77" t="s">
        <v>174</v>
      </c>
      <c r="C783" s="110">
        <v>0.4236111111111111</v>
      </c>
      <c r="D783" s="58">
        <v>42.3</v>
      </c>
      <c r="E783" s="74">
        <v>82.8</v>
      </c>
      <c r="F783" s="58">
        <v>10.37</v>
      </c>
      <c r="G783" s="74">
        <v>129.6</v>
      </c>
      <c r="H783" s="58">
        <v>5.6</v>
      </c>
      <c r="I783" s="13"/>
      <c r="J783" s="111">
        <v>41.600020999999998</v>
      </c>
      <c r="K783" s="111">
        <v>-70.524932000000007</v>
      </c>
      <c r="L783" s="34">
        <v>1.37</v>
      </c>
      <c r="M783" s="37">
        <v>1.528</v>
      </c>
      <c r="N783" s="36">
        <v>1.5228820000000001</v>
      </c>
      <c r="O783" s="36">
        <v>1.7946E-2</v>
      </c>
      <c r="P783" s="37">
        <v>1.9659999999999999E-3</v>
      </c>
      <c r="Q783" s="34">
        <v>0.64699649100000001</v>
      </c>
      <c r="R783" s="139">
        <v>1.528</v>
      </c>
      <c r="S783" s="128"/>
      <c r="T783" s="126"/>
      <c r="U783" s="126"/>
      <c r="V783" s="137"/>
      <c r="W783" s="137"/>
      <c r="X783" s="137"/>
      <c r="Y783" s="137"/>
      <c r="Z783" s="137"/>
      <c r="AA783" s="77"/>
    </row>
    <row r="784" spans="1:27" ht="14.4" x14ac:dyDescent="0.3">
      <c r="A784" s="109">
        <v>44917</v>
      </c>
      <c r="B784" s="77" t="s">
        <v>162</v>
      </c>
      <c r="C784" s="110">
        <v>0.44444444444444442</v>
      </c>
      <c r="D784" s="58">
        <v>45.3</v>
      </c>
      <c r="E784" s="74">
        <v>73.7</v>
      </c>
      <c r="F784" s="58">
        <v>8.86</v>
      </c>
      <c r="G784" s="74">
        <v>143.1</v>
      </c>
      <c r="H784" s="58">
        <v>5.32</v>
      </c>
      <c r="I784" s="13"/>
      <c r="J784" s="111">
        <v>41.597726999999999</v>
      </c>
      <c r="K784" s="111">
        <v>-70.525019</v>
      </c>
      <c r="L784" s="34">
        <v>1.123</v>
      </c>
      <c r="M784" s="37">
        <v>1.889</v>
      </c>
      <c r="N784" s="36">
        <v>1.9063650000000001</v>
      </c>
      <c r="O784" s="36">
        <v>5.9659999999999999E-3</v>
      </c>
      <c r="P784" s="37">
        <v>1.853E-3</v>
      </c>
      <c r="Q784" s="34">
        <v>0.361189975</v>
      </c>
      <c r="R784" s="139">
        <v>1.889</v>
      </c>
      <c r="S784" s="128"/>
      <c r="T784" s="126"/>
      <c r="U784" s="126"/>
      <c r="V784" s="137"/>
      <c r="W784" s="137"/>
      <c r="X784" s="137"/>
      <c r="Y784" s="137"/>
      <c r="Z784" s="137"/>
      <c r="AA784" s="77"/>
    </row>
    <row r="785" spans="1:27" ht="14.4" x14ac:dyDescent="0.3">
      <c r="A785" s="109">
        <v>44917</v>
      </c>
      <c r="B785" s="77" t="s">
        <v>163</v>
      </c>
      <c r="C785" s="110">
        <v>0.46180555555555558</v>
      </c>
      <c r="D785" s="58">
        <v>43.8</v>
      </c>
      <c r="E785" s="74">
        <v>84.3</v>
      </c>
      <c r="F785" s="58">
        <v>10.35</v>
      </c>
      <c r="G785" s="74">
        <v>140</v>
      </c>
      <c r="H785" s="58">
        <v>5.52</v>
      </c>
      <c r="I785" s="13"/>
      <c r="J785" s="111">
        <v>41.596144000000002</v>
      </c>
      <c r="K785" s="111">
        <v>-70.525194999999997</v>
      </c>
      <c r="L785" s="34">
        <v>1.1910000000000001</v>
      </c>
      <c r="M785" s="37">
        <v>1.849</v>
      </c>
      <c r="N785" s="36">
        <v>1.8085070000000001</v>
      </c>
      <c r="O785" s="36">
        <v>1.0838E-2</v>
      </c>
      <c r="P785" s="37">
        <v>1.8649999999999999E-3</v>
      </c>
      <c r="Q785" s="34">
        <v>0.54732163199999995</v>
      </c>
      <c r="R785" s="139">
        <v>1.849</v>
      </c>
      <c r="S785" s="128"/>
      <c r="T785" s="126"/>
      <c r="U785" s="126"/>
      <c r="V785" s="137"/>
      <c r="W785" s="137"/>
      <c r="X785" s="137"/>
      <c r="Y785" s="137"/>
      <c r="Z785" s="137"/>
      <c r="AA785" s="77"/>
    </row>
    <row r="786" spans="1:27" ht="14.4" x14ac:dyDescent="0.3">
      <c r="A786" s="109">
        <v>44917</v>
      </c>
      <c r="B786" s="77" t="s">
        <v>173</v>
      </c>
      <c r="C786" s="110">
        <v>0.47569444444444442</v>
      </c>
      <c r="D786" s="58">
        <v>45.7</v>
      </c>
      <c r="E786" s="74">
        <v>72.5</v>
      </c>
      <c r="F786" s="58">
        <v>8.67</v>
      </c>
      <c r="G786" s="74">
        <v>127.6</v>
      </c>
      <c r="H786" s="58">
        <v>5.42</v>
      </c>
      <c r="I786" s="13"/>
      <c r="J786" s="111">
        <v>41.592140000000001</v>
      </c>
      <c r="K786" s="111">
        <v>-70.524630000000002</v>
      </c>
      <c r="L786" s="34">
        <v>0.93300000000000005</v>
      </c>
      <c r="M786" s="37">
        <v>1.2609999999999999</v>
      </c>
      <c r="N786" s="36">
        <v>1.289838</v>
      </c>
      <c r="O786" s="36">
        <v>9.5189999999999997E-3</v>
      </c>
      <c r="P786" s="37">
        <v>1.776E-3</v>
      </c>
      <c r="Q786" s="34">
        <v>0.560964676</v>
      </c>
      <c r="R786" s="139">
        <v>1.2609999999999999</v>
      </c>
      <c r="S786" s="128"/>
      <c r="T786" s="126"/>
      <c r="U786" s="126"/>
      <c r="V786" s="137"/>
      <c r="W786" s="137"/>
      <c r="X786" s="137"/>
      <c r="Y786" s="137"/>
      <c r="Z786" s="137"/>
      <c r="AA786" s="77"/>
    </row>
    <row r="787" spans="1:27" ht="14.4" x14ac:dyDescent="0.3">
      <c r="A787" s="109">
        <v>44917</v>
      </c>
      <c r="B787" s="77" t="s">
        <v>165</v>
      </c>
      <c r="C787" s="110">
        <v>0.49305555555555558</v>
      </c>
      <c r="D787" s="58">
        <v>46.9</v>
      </c>
      <c r="E787" s="74">
        <v>76.2</v>
      </c>
      <c r="F787" s="58">
        <v>9.3000000000000007</v>
      </c>
      <c r="G787" s="74">
        <v>118.2</v>
      </c>
      <c r="H787" s="58">
        <v>6.01</v>
      </c>
      <c r="I787" s="13"/>
      <c r="J787" s="111">
        <v>41.589210000000001</v>
      </c>
      <c r="K787" s="111">
        <v>-70.525225000000006</v>
      </c>
      <c r="L787" s="34">
        <v>0.95350000000000001</v>
      </c>
      <c r="M787" s="37">
        <v>0.96050000000000002</v>
      </c>
      <c r="N787" s="36">
        <v>0.94408700000000001</v>
      </c>
      <c r="O787" s="36">
        <v>1.2439E-2</v>
      </c>
      <c r="P787" s="37">
        <v>9.6579999999999999E-3</v>
      </c>
      <c r="Q787" s="34">
        <v>2.663965809</v>
      </c>
      <c r="R787" s="139">
        <v>0.96050000000000002</v>
      </c>
      <c r="S787" s="128"/>
      <c r="T787" s="126"/>
      <c r="U787" s="126"/>
      <c r="V787" s="137"/>
      <c r="W787" s="137"/>
      <c r="X787" s="137"/>
      <c r="Y787" s="137"/>
      <c r="Z787" s="137"/>
      <c r="AA787" s="77"/>
    </row>
    <row r="788" spans="1:27" ht="13.2" x14ac:dyDescent="0.25">
      <c r="A788" s="25">
        <v>44951</v>
      </c>
      <c r="B788" s="77" t="s">
        <v>165</v>
      </c>
      <c r="C788" s="110">
        <v>0.49652777777777779</v>
      </c>
      <c r="D788" s="58">
        <v>46.6</v>
      </c>
      <c r="E788" s="74">
        <v>78.8</v>
      </c>
      <c r="F788" s="58">
        <v>9.31</v>
      </c>
      <c r="G788" s="74">
        <v>155.80000000000001</v>
      </c>
      <c r="H788" s="58">
        <v>5.97</v>
      </c>
      <c r="I788" s="13"/>
      <c r="J788" s="111">
        <v>41.589210000000001</v>
      </c>
      <c r="K788" s="111">
        <v>-70.525225000000006</v>
      </c>
      <c r="L788" s="123"/>
      <c r="M788" s="58"/>
      <c r="N788" s="39"/>
      <c r="O788" s="39"/>
      <c r="P788" s="40"/>
      <c r="Q788" s="38"/>
      <c r="R788" s="134"/>
      <c r="S788" s="128"/>
      <c r="T788" s="126"/>
      <c r="U788" s="126"/>
      <c r="V788" s="137"/>
      <c r="W788" s="137"/>
      <c r="X788" s="137"/>
      <c r="Y788" s="137"/>
      <c r="Z788" s="137"/>
      <c r="AA788" s="77"/>
    </row>
    <row r="789" spans="1:27" ht="13.2" x14ac:dyDescent="0.25">
      <c r="A789" s="77"/>
      <c r="B789" s="77"/>
      <c r="C789" s="77"/>
      <c r="D789" s="58"/>
      <c r="E789" s="74"/>
      <c r="F789" s="58"/>
      <c r="G789" s="74"/>
      <c r="H789" s="58"/>
      <c r="I789" s="13"/>
      <c r="J789" s="111"/>
      <c r="K789" s="111"/>
      <c r="L789" s="123"/>
      <c r="M789" s="58"/>
      <c r="N789" s="39"/>
      <c r="O789" s="39"/>
      <c r="P789" s="40"/>
      <c r="Q789" s="38"/>
      <c r="R789" s="134"/>
      <c r="S789" s="128"/>
      <c r="T789" s="126"/>
      <c r="U789" s="126"/>
      <c r="V789" s="137"/>
      <c r="W789" s="137"/>
      <c r="X789" s="137"/>
      <c r="Y789" s="137"/>
      <c r="Z789" s="137"/>
      <c r="AA789" s="77"/>
    </row>
    <row r="790" spans="1:27" ht="13.2" x14ac:dyDescent="0.25">
      <c r="A790" s="77"/>
      <c r="B790" s="77"/>
      <c r="C790" s="77"/>
      <c r="D790" s="58"/>
      <c r="E790" s="74"/>
      <c r="F790" s="58"/>
      <c r="G790" s="74"/>
      <c r="H790" s="58"/>
      <c r="I790" s="13"/>
      <c r="J790" s="111"/>
      <c r="K790" s="111"/>
      <c r="L790" s="123"/>
      <c r="M790" s="58"/>
      <c r="N790" s="39"/>
      <c r="O790" s="39"/>
      <c r="P790" s="40"/>
      <c r="Q790" s="38"/>
      <c r="R790" s="134"/>
      <c r="S790" s="128"/>
      <c r="T790" s="126"/>
      <c r="U790" s="126"/>
      <c r="V790" s="137"/>
      <c r="W790" s="137"/>
      <c r="X790" s="137"/>
      <c r="Y790" s="137"/>
      <c r="Z790" s="137"/>
      <c r="AA790" s="77"/>
    </row>
    <row r="791" spans="1:27" ht="13.2" x14ac:dyDescent="0.25">
      <c r="A791" s="77"/>
      <c r="B791" s="77"/>
      <c r="C791" s="77"/>
      <c r="D791" s="58"/>
      <c r="E791" s="74"/>
      <c r="F791" s="58"/>
      <c r="G791" s="74"/>
      <c r="H791" s="58"/>
      <c r="I791" s="13"/>
      <c r="J791" s="111"/>
      <c r="K791" s="111"/>
      <c r="L791" s="123"/>
      <c r="M791" s="58"/>
      <c r="N791" s="39"/>
      <c r="O791" s="39"/>
      <c r="P791" s="40"/>
      <c r="Q791" s="38"/>
      <c r="R791" s="134"/>
      <c r="S791" s="128"/>
      <c r="T791" s="126"/>
      <c r="U791" s="126"/>
      <c r="V791" s="137"/>
      <c r="W791" s="137"/>
      <c r="X791" s="137"/>
      <c r="Y791" s="137"/>
      <c r="Z791" s="137"/>
      <c r="AA791" s="77"/>
    </row>
    <row r="792" spans="1:27" ht="13.2" x14ac:dyDescent="0.25">
      <c r="A792" s="77"/>
      <c r="B792" s="77"/>
      <c r="C792" s="77"/>
      <c r="D792" s="58"/>
      <c r="E792" s="74"/>
      <c r="F792" s="58"/>
      <c r="G792" s="74"/>
      <c r="H792" s="58"/>
      <c r="I792" s="13"/>
      <c r="J792" s="111"/>
      <c r="K792" s="111"/>
      <c r="L792" s="123"/>
      <c r="M792" s="58"/>
      <c r="N792" s="39"/>
      <c r="O792" s="39"/>
      <c r="P792" s="40"/>
      <c r="Q792" s="38"/>
      <c r="R792" s="134"/>
      <c r="S792" s="128"/>
      <c r="T792" s="126"/>
      <c r="U792" s="126"/>
      <c r="V792" s="137"/>
      <c r="W792" s="137"/>
      <c r="X792" s="137"/>
      <c r="Y792" s="137"/>
      <c r="Z792" s="137"/>
      <c r="AA792" s="77"/>
    </row>
    <row r="793" spans="1:27" ht="13.2" x14ac:dyDescent="0.25">
      <c r="A793" s="77"/>
      <c r="B793" s="77"/>
      <c r="C793" s="77"/>
      <c r="D793" s="58"/>
      <c r="E793" s="74"/>
      <c r="F793" s="58"/>
      <c r="G793" s="74"/>
      <c r="H793" s="58"/>
      <c r="I793" s="13"/>
      <c r="J793" s="111"/>
      <c r="K793" s="111"/>
      <c r="L793" s="123"/>
      <c r="M793" s="58"/>
      <c r="N793" s="39"/>
      <c r="O793" s="39"/>
      <c r="P793" s="40"/>
      <c r="Q793" s="38"/>
      <c r="R793" s="134"/>
      <c r="S793" s="128"/>
      <c r="T793" s="126"/>
      <c r="U793" s="126"/>
      <c r="V793" s="137"/>
      <c r="W793" s="137"/>
      <c r="X793" s="137"/>
      <c r="Y793" s="137"/>
      <c r="Z793" s="137"/>
      <c r="AA793" s="77"/>
    </row>
  </sheetData>
  <conditionalFormatting sqref="N1:O160 N162:O444 R162:R445 N447:O447 N449:O451 R449:R456 N453:O455 N458:O458 N460:O462 N464:O464 N466:O466 R466 N468:O468 N470:O476 R470:R478 N480:O480 R480 N482:O547 R482:R547 N549:O567 R549:R567 N569:O569 N571:O571 N573:O577 R573:R577 N579:O579 N581:O581 Q581:R581 N583:O587 R583:R587 N589:O589 R589 N593:O597 R593:R597 N599:O600 R599:R600 N603:O705 R603:R720 N708:O713 N715:O721 N723:O728 R723:R737 S730:S744 R739:R745 N745:O746 N748:O755 N757:O764 N766:O772 N775:O780 N783:O793">
    <cfRule type="cellIs" dxfId="1" priority="1" operator="lessThan">
      <formula>0</formula>
    </cfRule>
  </conditionalFormatting>
  <conditionalFormatting sqref="R1:R160 R447 R458 R460:R462 R464 R468 R569 R571 R579 V730:V744 R788:R793">
    <cfRule type="cellIs" dxfId="0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D12AA-4F78-4206-85C8-0D29C42679FE}">
  <dimension ref="A3:C17"/>
  <sheetViews>
    <sheetView workbookViewId="0">
      <selection activeCell="E24" sqref="E24"/>
    </sheetView>
  </sheetViews>
  <sheetFormatPr defaultRowHeight="13.2" x14ac:dyDescent="0.25"/>
  <cols>
    <col min="1" max="1" width="13.33203125" bestFit="1" customWidth="1"/>
    <col min="2" max="2" width="16.77734375" bestFit="1" customWidth="1"/>
    <col min="3" max="3" width="12.88671875" bestFit="1" customWidth="1"/>
    <col min="4" max="5" width="9" bestFit="1" customWidth="1"/>
    <col min="6" max="8" width="8" bestFit="1" customWidth="1"/>
    <col min="9" max="11" width="9" bestFit="1" customWidth="1"/>
    <col min="12" max="12" width="8" bestFit="1" customWidth="1"/>
    <col min="13" max="13" width="9" bestFit="1" customWidth="1"/>
    <col min="14" max="14" width="5" bestFit="1" customWidth="1"/>
    <col min="15" max="15" width="9" bestFit="1" customWidth="1"/>
    <col min="16" max="16" width="6" bestFit="1" customWidth="1"/>
    <col min="17" max="17" width="8" bestFit="1" customWidth="1"/>
    <col min="18" max="18" width="9" bestFit="1" customWidth="1"/>
    <col min="19" max="19" width="7" bestFit="1" customWidth="1"/>
    <col min="20" max="21" width="6" bestFit="1" customWidth="1"/>
    <col min="22" max="22" width="9" bestFit="1" customWidth="1"/>
    <col min="23" max="24" width="7" bestFit="1" customWidth="1"/>
    <col min="25" max="25" width="9" bestFit="1" customWidth="1"/>
    <col min="26" max="26" width="7" bestFit="1" customWidth="1"/>
    <col min="27" max="27" width="6" bestFit="1" customWidth="1"/>
    <col min="28" max="28" width="9" bestFit="1" customWidth="1"/>
    <col min="29" max="29" width="6" bestFit="1" customWidth="1"/>
    <col min="30" max="30" width="9" bestFit="1" customWidth="1"/>
    <col min="31" max="32" width="6" bestFit="1" customWidth="1"/>
    <col min="33" max="33" width="9" bestFit="1" customWidth="1"/>
    <col min="34" max="35" width="7" bestFit="1" customWidth="1"/>
    <col min="36" max="36" width="6" bestFit="1" customWidth="1"/>
    <col min="37" max="37" width="9" bestFit="1" customWidth="1"/>
    <col min="38" max="38" width="7" bestFit="1" customWidth="1"/>
    <col min="39" max="39" width="6" bestFit="1" customWidth="1"/>
    <col min="40" max="41" width="7" bestFit="1" customWidth="1"/>
    <col min="42" max="42" width="9" bestFit="1" customWidth="1"/>
    <col min="43" max="43" width="6" bestFit="1" customWidth="1"/>
    <col min="44" max="44" width="5" bestFit="1" customWidth="1"/>
    <col min="45" max="45" width="7" bestFit="1" customWidth="1"/>
    <col min="46" max="46" width="6" bestFit="1" customWidth="1"/>
    <col min="47" max="48" width="9" bestFit="1" customWidth="1"/>
    <col min="49" max="49" width="7" bestFit="1" customWidth="1"/>
    <col min="50" max="50" width="6" bestFit="1" customWidth="1"/>
    <col min="51" max="53" width="9" bestFit="1" customWidth="1"/>
    <col min="54" max="54" width="8" bestFit="1" customWidth="1"/>
    <col min="55" max="57" width="9" bestFit="1" customWidth="1"/>
    <col min="58" max="58" width="6" bestFit="1" customWidth="1"/>
    <col min="59" max="59" width="7" bestFit="1" customWidth="1"/>
    <col min="60" max="61" width="9" bestFit="1" customWidth="1"/>
    <col min="62" max="62" width="8" bestFit="1" customWidth="1"/>
    <col min="63" max="64" width="9" bestFit="1" customWidth="1"/>
    <col min="65" max="65" width="6" bestFit="1" customWidth="1"/>
    <col min="66" max="66" width="9" bestFit="1" customWidth="1"/>
    <col min="67" max="67" width="6" bestFit="1" customWidth="1"/>
    <col min="68" max="68" width="8" bestFit="1" customWidth="1"/>
    <col min="69" max="69" width="9" bestFit="1" customWidth="1"/>
    <col min="70" max="70" width="6" bestFit="1" customWidth="1"/>
    <col min="71" max="71" width="12" bestFit="1" customWidth="1"/>
    <col min="72" max="72" width="9" bestFit="1" customWidth="1"/>
    <col min="73" max="73" width="12" bestFit="1" customWidth="1"/>
    <col min="74" max="74" width="7" bestFit="1" customWidth="1"/>
    <col min="75" max="77" width="6" bestFit="1" customWidth="1"/>
    <col min="78" max="78" width="7" bestFit="1" customWidth="1"/>
    <col min="79" max="79" width="9" bestFit="1" customWidth="1"/>
    <col min="80" max="80" width="7" bestFit="1" customWidth="1"/>
    <col min="81" max="81" width="9" bestFit="1" customWidth="1"/>
    <col min="82" max="82" width="6" bestFit="1" customWidth="1"/>
    <col min="83" max="83" width="12" bestFit="1" customWidth="1"/>
    <col min="84" max="84" width="7" bestFit="1" customWidth="1"/>
    <col min="85" max="85" width="5" bestFit="1" customWidth="1"/>
    <col min="86" max="87" width="9" bestFit="1" customWidth="1"/>
    <col min="88" max="88" width="6" bestFit="1" customWidth="1"/>
    <col min="89" max="89" width="8" bestFit="1" customWidth="1"/>
    <col min="90" max="90" width="7" bestFit="1" customWidth="1"/>
    <col min="91" max="91" width="9" bestFit="1" customWidth="1"/>
    <col min="92" max="92" width="7" bestFit="1" customWidth="1"/>
    <col min="93" max="93" width="9" bestFit="1" customWidth="1"/>
    <col min="94" max="94" width="5" bestFit="1" customWidth="1"/>
    <col min="95" max="95" width="6" bestFit="1" customWidth="1"/>
    <col min="96" max="97" width="7" bestFit="1" customWidth="1"/>
    <col min="98" max="98" width="6" bestFit="1" customWidth="1"/>
    <col min="99" max="100" width="7" bestFit="1" customWidth="1"/>
    <col min="101" max="103" width="6" bestFit="1" customWidth="1"/>
    <col min="104" max="104" width="8" bestFit="1" customWidth="1"/>
    <col min="105" max="105" width="7" bestFit="1" customWidth="1"/>
    <col min="106" max="106" width="12" bestFit="1" customWidth="1"/>
    <col min="107" max="108" width="7" bestFit="1" customWidth="1"/>
    <col min="109" max="112" width="9" bestFit="1" customWidth="1"/>
    <col min="113" max="113" width="6" bestFit="1" customWidth="1"/>
    <col min="114" max="114" width="7" bestFit="1" customWidth="1"/>
    <col min="115" max="115" width="6" bestFit="1" customWidth="1"/>
    <col min="116" max="117" width="9" bestFit="1" customWidth="1"/>
    <col min="118" max="118" width="6" bestFit="1" customWidth="1"/>
    <col min="119" max="119" width="12" bestFit="1" customWidth="1"/>
    <col min="120" max="120" width="8" bestFit="1" customWidth="1"/>
    <col min="121" max="121" width="7" bestFit="1" customWidth="1"/>
    <col min="122" max="122" width="6" bestFit="1" customWidth="1"/>
    <col min="123" max="123" width="9" bestFit="1" customWidth="1"/>
    <col min="124" max="124" width="6" bestFit="1" customWidth="1"/>
    <col min="125" max="125" width="7" bestFit="1" customWidth="1"/>
    <col min="126" max="126" width="6" bestFit="1" customWidth="1"/>
    <col min="127" max="127" width="7" bestFit="1" customWidth="1"/>
    <col min="128" max="128" width="9" bestFit="1" customWidth="1"/>
    <col min="129" max="129" width="7" bestFit="1" customWidth="1"/>
    <col min="130" max="130" width="11" bestFit="1" customWidth="1"/>
    <col min="131" max="131" width="7" bestFit="1" customWidth="1"/>
    <col min="132" max="132" width="12" bestFit="1" customWidth="1"/>
    <col min="133" max="134" width="7" bestFit="1" customWidth="1"/>
    <col min="135" max="135" width="6" bestFit="1" customWidth="1"/>
    <col min="136" max="136" width="7" bestFit="1" customWidth="1"/>
    <col min="137" max="137" width="6" bestFit="1" customWidth="1"/>
    <col min="138" max="138" width="5" bestFit="1" customWidth="1"/>
    <col min="139" max="139" width="6" bestFit="1" customWidth="1"/>
    <col min="140" max="140" width="5" bestFit="1" customWidth="1"/>
    <col min="141" max="142" width="7" bestFit="1" customWidth="1"/>
    <col min="143" max="143" width="12" bestFit="1" customWidth="1"/>
    <col min="144" max="145" width="9" bestFit="1" customWidth="1"/>
    <col min="146" max="146" width="7" bestFit="1" customWidth="1"/>
    <col min="147" max="147" width="9" bestFit="1" customWidth="1"/>
    <col min="148" max="148" width="8" bestFit="1" customWidth="1"/>
    <col min="149" max="150" width="6" bestFit="1" customWidth="1"/>
    <col min="151" max="151" width="7" bestFit="1" customWidth="1"/>
    <col min="152" max="152" width="9" bestFit="1" customWidth="1"/>
    <col min="153" max="153" width="8" bestFit="1" customWidth="1"/>
    <col min="154" max="154" width="9" bestFit="1" customWidth="1"/>
    <col min="155" max="155" width="6" bestFit="1" customWidth="1"/>
    <col min="156" max="157" width="9" bestFit="1" customWidth="1"/>
    <col min="158" max="158" width="5" bestFit="1" customWidth="1"/>
    <col min="159" max="159" width="9" bestFit="1" customWidth="1"/>
    <col min="160" max="160" width="7" bestFit="1" customWidth="1"/>
    <col min="161" max="161" width="9" bestFit="1" customWidth="1"/>
    <col min="162" max="162" width="8" bestFit="1" customWidth="1"/>
    <col min="163" max="164" width="9" bestFit="1" customWidth="1"/>
    <col min="165" max="165" width="8" bestFit="1" customWidth="1"/>
    <col min="166" max="167" width="9" bestFit="1" customWidth="1"/>
    <col min="168" max="168" width="6" bestFit="1" customWidth="1"/>
    <col min="169" max="169" width="9" bestFit="1" customWidth="1"/>
    <col min="170" max="170" width="12" bestFit="1" customWidth="1"/>
    <col min="171" max="171" width="7" bestFit="1" customWidth="1"/>
    <col min="172" max="172" width="9" bestFit="1" customWidth="1"/>
    <col min="173" max="173" width="7" bestFit="1" customWidth="1"/>
    <col min="174" max="174" width="12" bestFit="1" customWidth="1"/>
    <col min="175" max="175" width="9" bestFit="1" customWidth="1"/>
    <col min="176" max="176" width="12" bestFit="1" customWidth="1"/>
    <col min="177" max="177" width="7" bestFit="1" customWidth="1"/>
    <col min="178" max="178" width="9" bestFit="1" customWidth="1"/>
    <col min="179" max="179" width="7" bestFit="1" customWidth="1"/>
    <col min="180" max="180" width="6" bestFit="1" customWidth="1"/>
    <col min="181" max="181" width="8" bestFit="1" customWidth="1"/>
    <col min="182" max="183" width="7" bestFit="1" customWidth="1"/>
    <col min="184" max="184" width="11" bestFit="1" customWidth="1"/>
    <col min="185" max="185" width="7" bestFit="1" customWidth="1"/>
    <col min="186" max="186" width="12" bestFit="1" customWidth="1"/>
    <col min="187" max="187" width="7" bestFit="1" customWidth="1"/>
    <col min="188" max="188" width="8" bestFit="1" customWidth="1"/>
    <col min="189" max="189" width="9" bestFit="1" customWidth="1"/>
    <col min="190" max="190" width="12" bestFit="1" customWidth="1"/>
    <col min="191" max="191" width="7" bestFit="1" customWidth="1"/>
    <col min="192" max="193" width="12" bestFit="1" customWidth="1"/>
    <col min="194" max="195" width="9" bestFit="1" customWidth="1"/>
    <col min="196" max="196" width="8" bestFit="1" customWidth="1"/>
    <col min="197" max="198" width="9" bestFit="1" customWidth="1"/>
    <col min="199" max="199" width="8" bestFit="1" customWidth="1"/>
    <col min="200" max="200" width="6" bestFit="1" customWidth="1"/>
    <col min="201" max="202" width="12" bestFit="1" customWidth="1"/>
    <col min="203" max="203" width="9" bestFit="1" customWidth="1"/>
    <col min="204" max="204" width="6" bestFit="1" customWidth="1"/>
    <col min="205" max="205" width="11" bestFit="1" customWidth="1"/>
    <col min="206" max="206" width="9" bestFit="1" customWidth="1"/>
    <col min="207" max="209" width="12" bestFit="1" customWidth="1"/>
    <col min="210" max="210" width="9" bestFit="1" customWidth="1"/>
    <col min="211" max="211" width="7" bestFit="1" customWidth="1"/>
    <col min="212" max="212" width="8" bestFit="1" customWidth="1"/>
    <col min="213" max="213" width="7" bestFit="1" customWidth="1"/>
    <col min="214" max="214" width="5" bestFit="1" customWidth="1"/>
    <col min="215" max="216" width="7" bestFit="1" customWidth="1"/>
    <col min="217" max="218" width="6" bestFit="1" customWidth="1"/>
    <col min="219" max="219" width="12" bestFit="1" customWidth="1"/>
    <col min="220" max="221" width="9" bestFit="1" customWidth="1"/>
    <col min="222" max="222" width="6" bestFit="1" customWidth="1"/>
    <col min="223" max="225" width="7" bestFit="1" customWidth="1"/>
    <col min="226" max="227" width="9" bestFit="1" customWidth="1"/>
    <col min="228" max="229" width="12" bestFit="1" customWidth="1"/>
    <col min="230" max="230" width="9" bestFit="1" customWidth="1"/>
    <col min="231" max="231" width="7" bestFit="1" customWidth="1"/>
    <col min="232" max="233" width="6" bestFit="1" customWidth="1"/>
    <col min="234" max="234" width="9" bestFit="1" customWidth="1"/>
    <col min="235" max="235" width="7" bestFit="1" customWidth="1"/>
    <col min="236" max="236" width="9" bestFit="1" customWidth="1"/>
    <col min="237" max="237" width="12" bestFit="1" customWidth="1"/>
    <col min="238" max="238" width="6" bestFit="1" customWidth="1"/>
    <col min="239" max="239" width="12" bestFit="1" customWidth="1"/>
    <col min="240" max="240" width="11" bestFit="1" customWidth="1"/>
    <col min="241" max="241" width="6" bestFit="1" customWidth="1"/>
    <col min="242" max="242" width="9" bestFit="1" customWidth="1"/>
    <col min="243" max="243" width="7" bestFit="1" customWidth="1"/>
    <col min="244" max="244" width="6" bestFit="1" customWidth="1"/>
    <col min="245" max="246" width="12" bestFit="1" customWidth="1"/>
    <col min="247" max="247" width="9" bestFit="1" customWidth="1"/>
    <col min="248" max="249" width="7" bestFit="1" customWidth="1"/>
    <col min="250" max="250" width="9" bestFit="1" customWidth="1"/>
    <col min="251" max="251" width="6" bestFit="1" customWidth="1"/>
    <col min="252" max="252" width="9" bestFit="1" customWidth="1"/>
    <col min="253" max="253" width="7" bestFit="1" customWidth="1"/>
    <col min="254" max="254" width="9" bestFit="1" customWidth="1"/>
    <col min="255" max="255" width="7" bestFit="1" customWidth="1"/>
    <col min="256" max="257" width="9" bestFit="1" customWidth="1"/>
    <col min="258" max="258" width="6" bestFit="1" customWidth="1"/>
    <col min="259" max="259" width="9" bestFit="1" customWidth="1"/>
    <col min="260" max="260" width="7" bestFit="1" customWidth="1"/>
    <col min="261" max="261" width="9" bestFit="1" customWidth="1"/>
    <col min="262" max="262" width="12" bestFit="1" customWidth="1"/>
    <col min="263" max="263" width="9" bestFit="1" customWidth="1"/>
    <col min="264" max="264" width="7" bestFit="1" customWidth="1"/>
    <col min="265" max="265" width="8" bestFit="1" customWidth="1"/>
    <col min="266" max="266" width="9" bestFit="1" customWidth="1"/>
    <col min="267" max="267" width="7" bestFit="1" customWidth="1"/>
    <col min="268" max="268" width="12" bestFit="1" customWidth="1"/>
    <col min="269" max="270" width="9" bestFit="1" customWidth="1"/>
    <col min="271" max="272" width="8" bestFit="1" customWidth="1"/>
    <col min="273" max="273" width="12" bestFit="1" customWidth="1"/>
    <col min="274" max="274" width="9" bestFit="1" customWidth="1"/>
    <col min="275" max="276" width="12" bestFit="1" customWidth="1"/>
    <col min="277" max="279" width="9" bestFit="1" customWidth="1"/>
    <col min="280" max="280" width="12" bestFit="1" customWidth="1"/>
    <col min="281" max="282" width="6" bestFit="1" customWidth="1"/>
    <col min="283" max="283" width="7" bestFit="1" customWidth="1"/>
    <col min="284" max="284" width="9" bestFit="1" customWidth="1"/>
    <col min="285" max="285" width="12" bestFit="1" customWidth="1"/>
    <col min="286" max="286" width="8" bestFit="1" customWidth="1"/>
    <col min="287" max="287" width="9" bestFit="1" customWidth="1"/>
    <col min="288" max="289" width="8" bestFit="1" customWidth="1"/>
    <col min="290" max="291" width="9" bestFit="1" customWidth="1"/>
    <col min="292" max="292" width="12" bestFit="1" customWidth="1"/>
    <col min="293" max="293" width="9" bestFit="1" customWidth="1"/>
    <col min="294" max="294" width="6" bestFit="1" customWidth="1"/>
    <col min="295" max="295" width="8" bestFit="1" customWidth="1"/>
    <col min="296" max="296" width="9" bestFit="1" customWidth="1"/>
    <col min="297" max="297" width="7" bestFit="1" customWidth="1"/>
    <col min="298" max="299" width="6" bestFit="1" customWidth="1"/>
    <col min="300" max="303" width="9" bestFit="1" customWidth="1"/>
    <col min="304" max="305" width="6" bestFit="1" customWidth="1"/>
    <col min="306" max="306" width="5" bestFit="1" customWidth="1"/>
    <col min="307" max="307" width="11" bestFit="1" customWidth="1"/>
    <col min="308" max="308" width="6" bestFit="1" customWidth="1"/>
    <col min="309" max="310" width="9" bestFit="1" customWidth="1"/>
    <col min="311" max="311" width="7" bestFit="1" customWidth="1"/>
    <col min="312" max="312" width="9" bestFit="1" customWidth="1"/>
    <col min="313" max="313" width="12" bestFit="1" customWidth="1"/>
    <col min="314" max="314" width="8" bestFit="1" customWidth="1"/>
    <col min="315" max="315" width="7" bestFit="1" customWidth="1"/>
    <col min="316" max="317" width="9" bestFit="1" customWidth="1"/>
    <col min="318" max="318" width="6" bestFit="1" customWidth="1"/>
    <col min="319" max="319" width="9" bestFit="1" customWidth="1"/>
    <col min="320" max="320" width="8" bestFit="1" customWidth="1"/>
    <col min="321" max="321" width="9" bestFit="1" customWidth="1"/>
    <col min="322" max="322" width="6" bestFit="1" customWidth="1"/>
    <col min="323" max="323" width="8" bestFit="1" customWidth="1"/>
    <col min="324" max="324" width="6" bestFit="1" customWidth="1"/>
    <col min="325" max="325" width="11" bestFit="1" customWidth="1"/>
    <col min="326" max="326" width="6" bestFit="1" customWidth="1"/>
    <col min="327" max="327" width="5" bestFit="1" customWidth="1"/>
    <col min="328" max="328" width="7" bestFit="1" customWidth="1"/>
    <col min="329" max="329" width="6" bestFit="1" customWidth="1"/>
    <col min="330" max="333" width="12" bestFit="1" customWidth="1"/>
    <col min="334" max="334" width="6" bestFit="1" customWidth="1"/>
    <col min="335" max="335" width="7" bestFit="1" customWidth="1"/>
    <col min="336" max="336" width="6" bestFit="1" customWidth="1"/>
    <col min="337" max="337" width="8" bestFit="1" customWidth="1"/>
    <col min="338" max="338" width="12" bestFit="1" customWidth="1"/>
    <col min="339" max="340" width="9" bestFit="1" customWidth="1"/>
    <col min="341" max="341" width="12" bestFit="1" customWidth="1"/>
    <col min="342" max="342" width="7" bestFit="1" customWidth="1"/>
    <col min="343" max="343" width="12" bestFit="1" customWidth="1"/>
    <col min="344" max="344" width="11" bestFit="1" customWidth="1"/>
    <col min="345" max="345" width="9" bestFit="1" customWidth="1"/>
    <col min="346" max="346" width="6" bestFit="1" customWidth="1"/>
    <col min="347" max="348" width="9" bestFit="1" customWidth="1"/>
    <col min="349" max="351" width="6" bestFit="1" customWidth="1"/>
    <col min="352" max="352" width="9" bestFit="1" customWidth="1"/>
    <col min="353" max="355" width="8" bestFit="1" customWidth="1"/>
    <col min="356" max="357" width="6" bestFit="1" customWidth="1"/>
    <col min="358" max="358" width="7" bestFit="1" customWidth="1"/>
    <col min="359" max="360" width="9" bestFit="1" customWidth="1"/>
    <col min="361" max="362" width="12" bestFit="1" customWidth="1"/>
    <col min="363" max="363" width="9" bestFit="1" customWidth="1"/>
    <col min="364" max="364" width="8" bestFit="1" customWidth="1"/>
    <col min="365" max="365" width="12" bestFit="1" customWidth="1"/>
    <col min="366" max="367" width="7" bestFit="1" customWidth="1"/>
    <col min="368" max="368" width="6" bestFit="1" customWidth="1"/>
    <col min="369" max="369" width="9" bestFit="1" customWidth="1"/>
    <col min="370" max="370" width="7" bestFit="1" customWidth="1"/>
    <col min="371" max="371" width="8" bestFit="1" customWidth="1"/>
    <col min="372" max="372" width="9" bestFit="1" customWidth="1"/>
    <col min="373" max="373" width="7" bestFit="1" customWidth="1"/>
    <col min="374" max="374" width="9" bestFit="1" customWidth="1"/>
    <col min="375" max="375" width="7" bestFit="1" customWidth="1"/>
    <col min="376" max="376" width="9" bestFit="1" customWidth="1"/>
    <col min="377" max="377" width="7" bestFit="1" customWidth="1"/>
    <col min="378" max="378" width="12" bestFit="1" customWidth="1"/>
    <col min="379" max="379" width="6" bestFit="1" customWidth="1"/>
    <col min="380" max="380" width="8" bestFit="1" customWidth="1"/>
    <col min="381" max="382" width="12" bestFit="1" customWidth="1"/>
    <col min="383" max="383" width="6" bestFit="1" customWidth="1"/>
    <col min="384" max="384" width="9" bestFit="1" customWidth="1"/>
    <col min="385" max="385" width="7" bestFit="1" customWidth="1"/>
    <col min="386" max="386" width="8" bestFit="1" customWidth="1"/>
    <col min="387" max="387" width="7" bestFit="1" customWidth="1"/>
    <col min="388" max="388" width="9" bestFit="1" customWidth="1"/>
    <col min="389" max="389" width="8" bestFit="1" customWidth="1"/>
    <col min="390" max="393" width="9" bestFit="1" customWidth="1"/>
    <col min="394" max="394" width="8" bestFit="1" customWidth="1"/>
    <col min="395" max="395" width="12" bestFit="1" customWidth="1"/>
    <col min="396" max="396" width="6" bestFit="1" customWidth="1"/>
    <col min="397" max="397" width="7" bestFit="1" customWidth="1"/>
    <col min="398" max="398" width="8" bestFit="1" customWidth="1"/>
    <col min="399" max="399" width="7" bestFit="1" customWidth="1"/>
    <col min="400" max="400" width="12" bestFit="1" customWidth="1"/>
    <col min="401" max="401" width="6" bestFit="1" customWidth="1"/>
    <col min="402" max="402" width="8" bestFit="1" customWidth="1"/>
    <col min="403" max="403" width="9" bestFit="1" customWidth="1"/>
    <col min="404" max="405" width="12" bestFit="1" customWidth="1"/>
    <col min="406" max="406" width="8" bestFit="1" customWidth="1"/>
    <col min="407" max="407" width="5" bestFit="1" customWidth="1"/>
    <col min="408" max="408" width="12" bestFit="1" customWidth="1"/>
    <col min="409" max="409" width="6" bestFit="1" customWidth="1"/>
    <col min="410" max="413" width="9" bestFit="1" customWidth="1"/>
    <col min="414" max="415" width="8" bestFit="1" customWidth="1"/>
    <col min="416" max="417" width="9" bestFit="1" customWidth="1"/>
    <col min="418" max="418" width="12" bestFit="1" customWidth="1"/>
    <col min="419" max="419" width="7" bestFit="1" customWidth="1"/>
    <col min="420" max="420" width="12" bestFit="1" customWidth="1"/>
    <col min="421" max="421" width="6" bestFit="1" customWidth="1"/>
    <col min="422" max="422" width="12" bestFit="1" customWidth="1"/>
    <col min="423" max="423" width="11" bestFit="1" customWidth="1"/>
    <col min="424" max="424" width="12" bestFit="1" customWidth="1"/>
    <col min="425" max="426" width="9" bestFit="1" customWidth="1"/>
    <col min="427" max="427" width="6" bestFit="1" customWidth="1"/>
    <col min="428" max="428" width="7" bestFit="1" customWidth="1"/>
    <col min="429" max="429" width="9" bestFit="1" customWidth="1"/>
    <col min="430" max="431" width="7" bestFit="1" customWidth="1"/>
    <col min="432" max="432" width="9" bestFit="1" customWidth="1"/>
    <col min="433" max="433" width="8" bestFit="1" customWidth="1"/>
    <col min="434" max="434" width="7" bestFit="1" customWidth="1"/>
    <col min="435" max="435" width="6" bestFit="1" customWidth="1"/>
    <col min="436" max="436" width="7" bestFit="1" customWidth="1"/>
    <col min="437" max="437" width="12" bestFit="1" customWidth="1"/>
    <col min="438" max="438" width="6" bestFit="1" customWidth="1"/>
    <col min="439" max="439" width="7" bestFit="1" customWidth="1"/>
    <col min="440" max="440" width="6" bestFit="1" customWidth="1"/>
    <col min="441" max="441" width="12" bestFit="1" customWidth="1"/>
    <col min="442" max="442" width="9" bestFit="1" customWidth="1"/>
    <col min="443" max="443" width="6" bestFit="1" customWidth="1"/>
    <col min="444" max="444" width="12" bestFit="1" customWidth="1"/>
    <col min="445" max="445" width="8" bestFit="1" customWidth="1"/>
    <col min="446" max="446" width="12" bestFit="1" customWidth="1"/>
    <col min="447" max="447" width="8" bestFit="1" customWidth="1"/>
    <col min="448" max="448" width="7" bestFit="1" customWidth="1"/>
    <col min="449" max="449" width="8" bestFit="1" customWidth="1"/>
    <col min="450" max="450" width="7" bestFit="1" customWidth="1"/>
    <col min="451" max="451" width="11" bestFit="1" customWidth="1"/>
    <col min="452" max="452" width="8" bestFit="1" customWidth="1"/>
    <col min="453" max="453" width="7" bestFit="1" customWidth="1"/>
    <col min="454" max="454" width="8" bestFit="1" customWidth="1"/>
    <col min="455" max="455" width="7" bestFit="1" customWidth="1"/>
    <col min="456" max="457" width="6" bestFit="1" customWidth="1"/>
    <col min="458" max="458" width="7" bestFit="1" customWidth="1"/>
    <col min="459" max="459" width="11" bestFit="1" customWidth="1"/>
    <col min="460" max="461" width="7" bestFit="1" customWidth="1"/>
    <col min="462" max="462" width="9" bestFit="1" customWidth="1"/>
    <col min="463" max="463" width="8" bestFit="1" customWidth="1"/>
    <col min="464" max="464" width="6" bestFit="1" customWidth="1"/>
    <col min="465" max="467" width="7" bestFit="1" customWidth="1"/>
    <col min="468" max="468" width="8" bestFit="1" customWidth="1"/>
    <col min="469" max="469" width="7" bestFit="1" customWidth="1"/>
    <col min="470" max="470" width="6" bestFit="1" customWidth="1"/>
    <col min="471" max="471" width="11" bestFit="1" customWidth="1"/>
    <col min="472" max="473" width="7" bestFit="1" customWidth="1"/>
    <col min="474" max="475" width="9" bestFit="1" customWidth="1"/>
    <col min="476" max="476" width="6" bestFit="1" customWidth="1"/>
    <col min="477" max="478" width="9" bestFit="1" customWidth="1"/>
    <col min="479" max="480" width="7" bestFit="1" customWidth="1"/>
    <col min="481" max="481" width="8" bestFit="1" customWidth="1"/>
    <col min="482" max="482" width="9" bestFit="1" customWidth="1"/>
    <col min="483" max="483" width="7" bestFit="1" customWidth="1"/>
    <col min="484" max="484" width="12" bestFit="1" customWidth="1"/>
    <col min="485" max="485" width="7" bestFit="1" customWidth="1"/>
    <col min="486" max="486" width="8" bestFit="1" customWidth="1"/>
    <col min="487" max="488" width="12" bestFit="1" customWidth="1"/>
    <col min="489" max="489" width="7" bestFit="1" customWidth="1"/>
    <col min="490" max="490" width="6" bestFit="1" customWidth="1"/>
    <col min="491" max="492" width="12" bestFit="1" customWidth="1"/>
    <col min="493" max="493" width="9" bestFit="1" customWidth="1"/>
    <col min="494" max="494" width="7" bestFit="1" customWidth="1"/>
    <col min="495" max="497" width="12" bestFit="1" customWidth="1"/>
    <col min="498" max="499" width="7" bestFit="1" customWidth="1"/>
    <col min="500" max="500" width="8" bestFit="1" customWidth="1"/>
    <col min="501" max="501" width="12" bestFit="1" customWidth="1"/>
    <col min="502" max="502" width="10" bestFit="1" customWidth="1"/>
    <col min="503" max="503" width="8" bestFit="1" customWidth="1"/>
    <col min="504" max="504" width="9" bestFit="1" customWidth="1"/>
    <col min="505" max="506" width="12" bestFit="1" customWidth="1"/>
    <col min="507" max="508" width="7" bestFit="1" customWidth="1"/>
    <col min="509" max="509" width="9" bestFit="1" customWidth="1"/>
    <col min="510" max="510" width="8" bestFit="1" customWidth="1"/>
    <col min="511" max="511" width="12" bestFit="1" customWidth="1"/>
    <col min="512" max="513" width="9" bestFit="1" customWidth="1"/>
    <col min="514" max="514" width="8" bestFit="1" customWidth="1"/>
    <col min="515" max="517" width="9" bestFit="1" customWidth="1"/>
    <col min="518" max="519" width="6" bestFit="1" customWidth="1"/>
    <col min="520" max="520" width="7" bestFit="1" customWidth="1"/>
    <col min="521" max="521" width="8" bestFit="1" customWidth="1"/>
    <col min="522" max="522" width="12" bestFit="1" customWidth="1"/>
    <col min="523" max="523" width="6" bestFit="1" customWidth="1"/>
    <col min="524" max="524" width="12" bestFit="1" customWidth="1"/>
    <col min="525" max="525" width="6" bestFit="1" customWidth="1"/>
    <col min="526" max="526" width="9" bestFit="1" customWidth="1"/>
    <col min="527" max="527" width="12" bestFit="1" customWidth="1"/>
    <col min="528" max="528" width="6" bestFit="1" customWidth="1"/>
    <col min="529" max="530" width="9" bestFit="1" customWidth="1"/>
    <col min="531" max="531" width="8" bestFit="1" customWidth="1"/>
    <col min="532" max="533" width="9" bestFit="1" customWidth="1"/>
    <col min="534" max="534" width="8" bestFit="1" customWidth="1"/>
    <col min="535" max="535" width="7" bestFit="1" customWidth="1"/>
    <col min="536" max="538" width="9" bestFit="1" customWidth="1"/>
    <col min="539" max="539" width="12" bestFit="1" customWidth="1"/>
    <col min="540" max="540" width="8" bestFit="1" customWidth="1"/>
    <col min="541" max="541" width="12" bestFit="1" customWidth="1"/>
    <col min="542" max="542" width="5" bestFit="1" customWidth="1"/>
    <col min="543" max="544" width="8" bestFit="1" customWidth="1"/>
    <col min="545" max="545" width="9" bestFit="1" customWidth="1"/>
    <col min="546" max="546" width="6" bestFit="1" customWidth="1"/>
    <col min="547" max="547" width="8" bestFit="1" customWidth="1"/>
    <col min="548" max="548" width="11" bestFit="1" customWidth="1"/>
    <col min="549" max="549" width="6" bestFit="1" customWidth="1"/>
    <col min="550" max="551" width="12" bestFit="1" customWidth="1"/>
    <col min="552" max="553" width="9" bestFit="1" customWidth="1"/>
    <col min="554" max="554" width="8" bestFit="1" customWidth="1"/>
    <col min="555" max="556" width="9" bestFit="1" customWidth="1"/>
    <col min="557" max="558" width="8" bestFit="1" customWidth="1"/>
    <col min="559" max="559" width="12" bestFit="1" customWidth="1"/>
    <col min="560" max="560" width="7" bestFit="1" customWidth="1"/>
    <col min="561" max="562" width="9" bestFit="1" customWidth="1"/>
    <col min="563" max="563" width="6" bestFit="1" customWidth="1"/>
    <col min="564" max="564" width="11" bestFit="1" customWidth="1"/>
    <col min="565" max="565" width="9" bestFit="1" customWidth="1"/>
    <col min="566" max="566" width="8" bestFit="1" customWidth="1"/>
    <col min="567" max="567" width="5" bestFit="1" customWidth="1"/>
    <col min="568" max="568" width="9" bestFit="1" customWidth="1"/>
    <col min="569" max="569" width="8" bestFit="1" customWidth="1"/>
    <col min="570" max="570" width="12" bestFit="1" customWidth="1"/>
    <col min="571" max="571" width="6" bestFit="1" customWidth="1"/>
    <col min="572" max="572" width="9" bestFit="1" customWidth="1"/>
    <col min="573" max="573" width="11" bestFit="1" customWidth="1"/>
    <col min="574" max="574" width="7" bestFit="1" customWidth="1"/>
    <col min="575" max="575" width="8" bestFit="1" customWidth="1"/>
    <col min="576" max="576" width="9" bestFit="1" customWidth="1"/>
    <col min="577" max="578" width="12" bestFit="1" customWidth="1"/>
    <col min="579" max="579" width="8" bestFit="1" customWidth="1"/>
    <col min="580" max="580" width="12" bestFit="1" customWidth="1"/>
    <col min="581" max="582" width="9" bestFit="1" customWidth="1"/>
    <col min="583" max="583" width="12" bestFit="1" customWidth="1"/>
    <col min="584" max="589" width="9" bestFit="1" customWidth="1"/>
    <col min="590" max="590" width="8" bestFit="1" customWidth="1"/>
    <col min="591" max="591" width="9" bestFit="1" customWidth="1"/>
    <col min="592" max="592" width="12" bestFit="1" customWidth="1"/>
    <col min="593" max="593" width="8" bestFit="1" customWidth="1"/>
    <col min="594" max="594" width="7" bestFit="1" customWidth="1"/>
    <col min="595" max="595" width="8" bestFit="1" customWidth="1"/>
    <col min="596" max="597" width="12" bestFit="1" customWidth="1"/>
    <col min="598" max="598" width="9" bestFit="1" customWidth="1"/>
    <col min="599" max="599" width="8" bestFit="1" customWidth="1"/>
    <col min="600" max="600" width="7" bestFit="1" customWidth="1"/>
    <col min="601" max="601" width="12" bestFit="1" customWidth="1"/>
    <col min="602" max="602" width="7" bestFit="1" customWidth="1"/>
    <col min="603" max="604" width="9" bestFit="1" customWidth="1"/>
    <col min="605" max="605" width="12" bestFit="1" customWidth="1"/>
    <col min="606" max="606" width="11" bestFit="1" customWidth="1"/>
    <col min="607" max="607" width="12" bestFit="1" customWidth="1"/>
    <col min="608" max="608" width="9" bestFit="1" customWidth="1"/>
    <col min="609" max="609" width="8" bestFit="1" customWidth="1"/>
    <col min="610" max="611" width="12" bestFit="1" customWidth="1"/>
    <col min="612" max="612" width="8" bestFit="1" customWidth="1"/>
    <col min="613" max="615" width="12" bestFit="1" customWidth="1"/>
    <col min="616" max="616" width="6" bestFit="1" customWidth="1"/>
    <col min="617" max="617" width="7" bestFit="1" customWidth="1"/>
    <col min="618" max="618" width="8" bestFit="1" customWidth="1"/>
    <col min="619" max="619" width="12" bestFit="1" customWidth="1"/>
    <col min="620" max="620" width="7" bestFit="1" customWidth="1"/>
    <col min="621" max="621" width="12" bestFit="1" customWidth="1"/>
    <col min="622" max="622" width="8" bestFit="1" customWidth="1"/>
    <col min="623" max="624" width="7" bestFit="1" customWidth="1"/>
    <col min="625" max="625" width="8" bestFit="1" customWidth="1"/>
    <col min="626" max="626" width="9" bestFit="1" customWidth="1"/>
    <col min="627" max="627" width="8" bestFit="1" customWidth="1"/>
    <col min="628" max="628" width="9" bestFit="1" customWidth="1"/>
    <col min="629" max="629" width="12" bestFit="1" customWidth="1"/>
    <col min="630" max="630" width="8" bestFit="1" customWidth="1"/>
    <col min="631" max="631" width="7" bestFit="1" customWidth="1"/>
    <col min="632" max="633" width="9" bestFit="1" customWidth="1"/>
    <col min="634" max="634" width="12" bestFit="1" customWidth="1"/>
    <col min="635" max="635" width="7" bestFit="1" customWidth="1"/>
    <col min="636" max="636" width="8" bestFit="1" customWidth="1"/>
    <col min="637" max="637" width="7" bestFit="1" customWidth="1"/>
    <col min="638" max="638" width="9" bestFit="1" customWidth="1"/>
    <col min="639" max="639" width="12" bestFit="1" customWidth="1"/>
    <col min="640" max="640" width="6" bestFit="1" customWidth="1"/>
    <col min="641" max="641" width="9" bestFit="1" customWidth="1"/>
    <col min="642" max="642" width="7" bestFit="1" customWidth="1"/>
    <col min="643" max="643" width="6" bestFit="1" customWidth="1"/>
    <col min="644" max="646" width="7" bestFit="1" customWidth="1"/>
    <col min="647" max="649" width="9" bestFit="1" customWidth="1"/>
    <col min="650" max="650" width="7" bestFit="1" customWidth="1"/>
    <col min="651" max="654" width="12" bestFit="1" customWidth="1"/>
    <col min="655" max="655" width="9" bestFit="1" customWidth="1"/>
    <col min="656" max="656" width="5" bestFit="1" customWidth="1"/>
    <col min="657" max="657" width="7" bestFit="1" customWidth="1"/>
    <col min="658" max="658" width="9" bestFit="1" customWidth="1"/>
    <col min="659" max="660" width="8" bestFit="1" customWidth="1"/>
    <col min="661" max="661" width="6" bestFit="1" customWidth="1"/>
    <col min="662" max="662" width="7" bestFit="1" customWidth="1"/>
    <col min="663" max="663" width="6" bestFit="1" customWidth="1"/>
    <col min="664" max="664" width="7" bestFit="1" customWidth="1"/>
    <col min="665" max="666" width="12" bestFit="1" customWidth="1"/>
    <col min="667" max="667" width="6" bestFit="1" customWidth="1"/>
    <col min="668" max="668" width="9" bestFit="1" customWidth="1"/>
    <col min="669" max="669" width="7" bestFit="1" customWidth="1"/>
    <col min="670" max="670" width="9" bestFit="1" customWidth="1"/>
    <col min="671" max="672" width="7" bestFit="1" customWidth="1"/>
    <col min="673" max="673" width="6" bestFit="1" customWidth="1"/>
    <col min="674" max="674" width="7" bestFit="1" customWidth="1"/>
    <col min="675" max="675" width="12" bestFit="1" customWidth="1"/>
    <col min="676" max="676" width="9" bestFit="1" customWidth="1"/>
    <col min="677" max="677" width="7" bestFit="1" customWidth="1"/>
    <col min="678" max="678" width="6" bestFit="1" customWidth="1"/>
    <col min="679" max="679" width="7" bestFit="1" customWidth="1"/>
    <col min="680" max="680" width="5" bestFit="1" customWidth="1"/>
    <col min="681" max="681" width="7" bestFit="1" customWidth="1"/>
    <col min="682" max="682" width="9" bestFit="1" customWidth="1"/>
    <col min="683" max="683" width="7" bestFit="1" customWidth="1"/>
    <col min="684" max="685" width="6" bestFit="1" customWidth="1"/>
    <col min="686" max="689" width="7" bestFit="1" customWidth="1"/>
    <col min="690" max="690" width="6" bestFit="1" customWidth="1"/>
    <col min="691" max="692" width="7" bestFit="1" customWidth="1"/>
    <col min="693" max="693" width="6" bestFit="1" customWidth="1"/>
    <col min="694" max="694" width="5" bestFit="1" customWidth="1"/>
    <col min="695" max="695" width="9" bestFit="1" customWidth="1"/>
    <col min="696" max="696" width="8" bestFit="1" customWidth="1"/>
    <col min="697" max="697" width="7" bestFit="1" customWidth="1"/>
    <col min="698" max="698" width="3.5546875" bestFit="1" customWidth="1"/>
    <col min="699" max="699" width="7" bestFit="1" customWidth="1"/>
    <col min="700" max="700" width="11.33203125" bestFit="1" customWidth="1"/>
  </cols>
  <sheetData>
    <row r="3" spans="1:3" x14ac:dyDescent="0.25">
      <c r="A3" s="171" t="s">
        <v>255</v>
      </c>
      <c r="B3" t="s">
        <v>258</v>
      </c>
      <c r="C3" t="s">
        <v>257</v>
      </c>
    </row>
    <row r="4" spans="1:3" x14ac:dyDescent="0.25">
      <c r="A4" s="172" t="s">
        <v>157</v>
      </c>
      <c r="B4">
        <v>0.68491905753333349</v>
      </c>
      <c r="C4">
        <v>61</v>
      </c>
    </row>
    <row r="5" spans="1:3" x14ac:dyDescent="0.25">
      <c r="A5" s="172" t="s">
        <v>171</v>
      </c>
      <c r="B5">
        <v>1.8206002396828576</v>
      </c>
      <c r="C5">
        <v>21</v>
      </c>
    </row>
    <row r="6" spans="1:3" x14ac:dyDescent="0.25">
      <c r="A6" s="172" t="s">
        <v>158</v>
      </c>
      <c r="B6">
        <v>0.82766109071739136</v>
      </c>
      <c r="C6">
        <v>63</v>
      </c>
    </row>
    <row r="7" spans="1:3" x14ac:dyDescent="0.25">
      <c r="A7" s="172" t="s">
        <v>159</v>
      </c>
      <c r="B7">
        <v>2.0290577928457965</v>
      </c>
      <c r="C7">
        <v>83</v>
      </c>
    </row>
    <row r="8" spans="1:3" x14ac:dyDescent="0.25">
      <c r="A8" s="172" t="s">
        <v>160</v>
      </c>
      <c r="B8">
        <v>1.4279326338244005</v>
      </c>
      <c r="C8">
        <v>83</v>
      </c>
    </row>
    <row r="9" spans="1:3" x14ac:dyDescent="0.25">
      <c r="A9" s="172" t="s">
        <v>161</v>
      </c>
      <c r="B9">
        <v>1.8219799024852945</v>
      </c>
      <c r="C9">
        <v>68</v>
      </c>
    </row>
    <row r="10" spans="1:3" x14ac:dyDescent="0.25">
      <c r="A10" s="172" t="s">
        <v>174</v>
      </c>
      <c r="B10">
        <v>1.8427220288699997</v>
      </c>
      <c r="C10">
        <v>14</v>
      </c>
    </row>
    <row r="11" spans="1:3" x14ac:dyDescent="0.25">
      <c r="A11" s="172" t="s">
        <v>162</v>
      </c>
      <c r="B11">
        <v>1.6714647210746247</v>
      </c>
      <c r="C11">
        <v>83</v>
      </c>
    </row>
    <row r="12" spans="1:3" x14ac:dyDescent="0.25">
      <c r="A12" s="172" t="s">
        <v>163</v>
      </c>
      <c r="B12">
        <v>1.6547648912192592</v>
      </c>
      <c r="C12">
        <v>82</v>
      </c>
    </row>
    <row r="13" spans="1:3" x14ac:dyDescent="0.25">
      <c r="A13" s="172" t="s">
        <v>164</v>
      </c>
      <c r="B13">
        <v>1.3050149858392857</v>
      </c>
      <c r="C13">
        <v>62</v>
      </c>
    </row>
    <row r="14" spans="1:3" x14ac:dyDescent="0.25">
      <c r="A14" s="172" t="s">
        <v>173</v>
      </c>
      <c r="B14">
        <v>1.3460396661233334</v>
      </c>
      <c r="C14">
        <v>21</v>
      </c>
    </row>
    <row r="15" spans="1:3" x14ac:dyDescent="0.25">
      <c r="A15" s="172" t="s">
        <v>165</v>
      </c>
      <c r="B15">
        <v>0.98123884554447871</v>
      </c>
      <c r="C15">
        <v>96</v>
      </c>
    </row>
    <row r="16" spans="1:3" x14ac:dyDescent="0.25">
      <c r="A16" s="172" t="s">
        <v>166</v>
      </c>
      <c r="B16">
        <v>1.6689048214285711</v>
      </c>
      <c r="C16">
        <v>35</v>
      </c>
    </row>
    <row r="17" spans="1:3" x14ac:dyDescent="0.25">
      <c r="A17" s="172" t="s">
        <v>256</v>
      </c>
      <c r="B17">
        <v>1.4484973143632869</v>
      </c>
      <c r="C17">
        <v>772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F1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4" sqref="D4"/>
    </sheetView>
  </sheetViews>
  <sheetFormatPr defaultColWidth="12.6640625" defaultRowHeight="15.75" customHeight="1" x14ac:dyDescent="0.25"/>
  <cols>
    <col min="1" max="1" width="23.77734375" customWidth="1"/>
    <col min="2" max="2" width="9.6640625" customWidth="1"/>
    <col min="3" max="3" width="10.109375" customWidth="1"/>
    <col min="4" max="4" width="17.21875" customWidth="1"/>
    <col min="5" max="5" width="12" customWidth="1"/>
    <col min="6" max="7" width="6.77734375" customWidth="1"/>
    <col min="8" max="8" width="5.109375" customWidth="1"/>
    <col min="9" max="9" width="4.77734375" customWidth="1"/>
    <col min="10" max="10" width="4" customWidth="1"/>
    <col min="11" max="11" width="8.44140625" customWidth="1"/>
    <col min="12" max="12" width="4" customWidth="1"/>
    <col min="13" max="13" width="4.44140625" customWidth="1"/>
    <col min="14" max="14" width="5.88671875" customWidth="1"/>
    <col min="15" max="15" width="9.5546875" customWidth="1"/>
    <col min="16" max="16" width="5.88671875" customWidth="1"/>
    <col min="17" max="17" width="5.77734375" customWidth="1"/>
    <col min="18" max="18" width="4" customWidth="1"/>
    <col min="19" max="24" width="4.44140625" customWidth="1"/>
    <col min="25" max="29" width="5.109375" customWidth="1"/>
    <col min="30" max="32" width="4.6640625" customWidth="1"/>
  </cols>
  <sheetData>
    <row r="1" spans="1:32" ht="13.2" x14ac:dyDescent="0.25">
      <c r="A1" s="23" t="s">
        <v>122</v>
      </c>
      <c r="B1" s="165" t="s">
        <v>155</v>
      </c>
      <c r="C1" s="165" t="s">
        <v>156</v>
      </c>
      <c r="D1" s="19" t="s">
        <v>203</v>
      </c>
      <c r="E1" s="19" t="s">
        <v>204</v>
      </c>
      <c r="F1" s="19" t="s">
        <v>153</v>
      </c>
      <c r="G1" s="19" t="s">
        <v>60</v>
      </c>
      <c r="H1" s="19" t="s">
        <v>64</v>
      </c>
      <c r="I1" s="20" t="s">
        <v>68</v>
      </c>
      <c r="J1" s="19" t="s">
        <v>71</v>
      </c>
      <c r="K1" s="20" t="s">
        <v>124</v>
      </c>
      <c r="L1" s="19" t="s">
        <v>77</v>
      </c>
      <c r="M1" s="21" t="s">
        <v>79</v>
      </c>
      <c r="N1" s="21" t="s">
        <v>82</v>
      </c>
      <c r="O1" s="166" t="s">
        <v>125</v>
      </c>
      <c r="P1" s="166" t="s">
        <v>126</v>
      </c>
      <c r="Q1" s="19" t="s">
        <v>127</v>
      </c>
      <c r="R1" s="21" t="s">
        <v>128</v>
      </c>
      <c r="S1" s="23" t="s">
        <v>97</v>
      </c>
      <c r="T1" s="19" t="s">
        <v>100</v>
      </c>
      <c r="U1" s="23" t="s">
        <v>129</v>
      </c>
      <c r="V1" s="23" t="s">
        <v>107</v>
      </c>
      <c r="W1" s="23" t="s">
        <v>110</v>
      </c>
      <c r="X1" s="23" t="s">
        <v>113</v>
      </c>
      <c r="Y1" s="21" t="s">
        <v>130</v>
      </c>
      <c r="Z1" s="21" t="s">
        <v>131</v>
      </c>
      <c r="AA1" s="21" t="s">
        <v>132</v>
      </c>
      <c r="AB1" s="21" t="s">
        <v>133</v>
      </c>
      <c r="AC1" s="21" t="s">
        <v>134</v>
      </c>
      <c r="AD1" s="24" t="s">
        <v>135</v>
      </c>
      <c r="AE1" s="49" t="s">
        <v>136</v>
      </c>
      <c r="AF1" s="49" t="s">
        <v>137</v>
      </c>
    </row>
    <row r="2" spans="1:32" ht="13.2" x14ac:dyDescent="0.25">
      <c r="A2" s="78">
        <v>43348</v>
      </c>
      <c r="B2" s="167">
        <v>41.733071000000002</v>
      </c>
      <c r="C2" s="167">
        <v>-70.604614999999995</v>
      </c>
      <c r="D2" s="26" t="s">
        <v>205</v>
      </c>
      <c r="E2" s="26" t="s">
        <v>206</v>
      </c>
      <c r="F2" s="26" t="s">
        <v>207</v>
      </c>
      <c r="G2" s="26" t="s">
        <v>138</v>
      </c>
      <c r="H2" s="26">
        <v>66.8</v>
      </c>
      <c r="I2" s="27">
        <v>95.3</v>
      </c>
      <c r="J2" s="28">
        <v>8.73</v>
      </c>
      <c r="K2" s="27">
        <v>1522</v>
      </c>
      <c r="L2" s="28">
        <v>6.16</v>
      </c>
      <c r="M2" s="29">
        <v>2.3159999999999998</v>
      </c>
      <c r="N2" s="29">
        <v>0.88790000000000002</v>
      </c>
      <c r="O2" s="168"/>
      <c r="P2" s="168"/>
      <c r="Q2" s="28"/>
      <c r="R2" s="31"/>
      <c r="S2" s="32"/>
      <c r="T2" s="28"/>
      <c r="U2" s="32"/>
      <c r="V2" s="28"/>
      <c r="W2" s="32"/>
      <c r="X2" s="63"/>
      <c r="Y2" s="33"/>
      <c r="Z2" s="33"/>
      <c r="AA2" s="33"/>
      <c r="AB2" s="33"/>
      <c r="AC2" s="33"/>
      <c r="AD2" s="29"/>
      <c r="AE2" s="79"/>
      <c r="AF2" s="79"/>
    </row>
    <row r="3" spans="1:32" ht="13.2" x14ac:dyDescent="0.25">
      <c r="A3" s="78">
        <v>43258</v>
      </c>
      <c r="B3" s="167">
        <v>41.600011000000002</v>
      </c>
      <c r="C3" s="167">
        <v>-70.524949000000007</v>
      </c>
      <c r="D3" s="26" t="s">
        <v>53</v>
      </c>
      <c r="E3" s="26" t="s">
        <v>208</v>
      </c>
      <c r="F3" s="26" t="s">
        <v>209</v>
      </c>
      <c r="G3" s="26" t="s">
        <v>138</v>
      </c>
      <c r="H3" s="26">
        <v>59.8</v>
      </c>
      <c r="I3" s="27">
        <v>85.2</v>
      </c>
      <c r="J3" s="28">
        <v>8.51</v>
      </c>
      <c r="K3" s="27">
        <v>169.1</v>
      </c>
      <c r="L3" s="28">
        <v>4.97</v>
      </c>
      <c r="M3" s="31"/>
      <c r="N3" s="31"/>
      <c r="O3" s="168"/>
      <c r="P3" s="168"/>
      <c r="Q3" s="28"/>
      <c r="R3" s="31"/>
      <c r="S3" s="32"/>
      <c r="T3" s="28"/>
      <c r="U3" s="32"/>
      <c r="V3" s="28"/>
      <c r="W3" s="32"/>
      <c r="X3" s="63"/>
      <c r="Y3" s="33"/>
      <c r="Z3" s="33"/>
      <c r="AA3" s="33"/>
      <c r="AB3" s="33"/>
      <c r="AC3" s="33"/>
      <c r="AD3" s="33"/>
      <c r="AE3" s="79"/>
      <c r="AF3" s="79"/>
    </row>
    <row r="4" spans="1:32" ht="13.2" x14ac:dyDescent="0.25">
      <c r="A4" s="78">
        <v>43244</v>
      </c>
      <c r="B4" s="167">
        <v>41.597870999999998</v>
      </c>
      <c r="C4" s="167">
        <v>-70.525065999999995</v>
      </c>
      <c r="D4" s="26" t="s">
        <v>53</v>
      </c>
      <c r="E4" s="26" t="s">
        <v>208</v>
      </c>
      <c r="F4" s="26" t="s">
        <v>210</v>
      </c>
      <c r="G4" s="26" t="s">
        <v>138</v>
      </c>
      <c r="H4" s="26">
        <v>58.4</v>
      </c>
      <c r="I4" s="27">
        <v>101.9</v>
      </c>
      <c r="J4" s="28">
        <v>10.35</v>
      </c>
      <c r="K4" s="27">
        <v>156.1</v>
      </c>
      <c r="L4" s="28">
        <v>5.35</v>
      </c>
      <c r="M4" s="29"/>
      <c r="N4" s="29"/>
      <c r="O4" s="168"/>
      <c r="P4" s="169"/>
      <c r="Q4" s="26"/>
      <c r="R4" s="29"/>
      <c r="S4" s="31"/>
      <c r="T4" s="28"/>
      <c r="U4" s="32"/>
      <c r="V4" s="28"/>
      <c r="W4" s="32"/>
      <c r="X4" s="63"/>
      <c r="Y4" s="33"/>
      <c r="Z4" s="33"/>
      <c r="AA4" s="33"/>
      <c r="AB4" s="33"/>
      <c r="AC4" s="33"/>
      <c r="AD4" s="33"/>
      <c r="AE4" s="79"/>
      <c r="AF4" s="79"/>
    </row>
    <row r="5" spans="1:32" ht="13.2" x14ac:dyDescent="0.25">
      <c r="A5" s="146">
        <v>43258</v>
      </c>
      <c r="B5" s="167">
        <v>41.597870999999998</v>
      </c>
      <c r="C5" s="167">
        <v>-70.525065999999995</v>
      </c>
      <c r="D5" s="26" t="s">
        <v>53</v>
      </c>
      <c r="E5" s="26" t="s">
        <v>208</v>
      </c>
      <c r="F5" s="26" t="s">
        <v>210</v>
      </c>
      <c r="G5" s="26" t="s">
        <v>138</v>
      </c>
      <c r="H5" s="26">
        <v>64.2</v>
      </c>
      <c r="I5" s="27">
        <v>124.8</v>
      </c>
      <c r="J5" s="28">
        <v>11.83</v>
      </c>
      <c r="K5" s="27">
        <v>155.19999999999999</v>
      </c>
      <c r="L5" s="28">
        <v>5.49</v>
      </c>
      <c r="M5" s="29"/>
      <c r="N5" s="29"/>
      <c r="O5" s="168"/>
      <c r="P5" s="169"/>
      <c r="Q5" s="26"/>
      <c r="R5" s="29"/>
      <c r="S5" s="31"/>
      <c r="T5" s="28"/>
      <c r="U5" s="32"/>
      <c r="V5" s="28"/>
      <c r="W5" s="32"/>
      <c r="X5" s="63"/>
      <c r="Y5" s="33"/>
      <c r="Z5" s="33"/>
      <c r="AA5" s="33"/>
      <c r="AB5" s="33"/>
      <c r="AC5" s="33"/>
      <c r="AD5" s="33"/>
      <c r="AE5" s="79"/>
      <c r="AF5" s="79"/>
    </row>
    <row r="6" spans="1:32" ht="13.2" x14ac:dyDescent="0.25">
      <c r="A6" s="146">
        <v>43244</v>
      </c>
      <c r="B6" s="167">
        <v>41.594293999999998</v>
      </c>
      <c r="C6" s="167">
        <v>-70.524437000000006</v>
      </c>
      <c r="D6" s="26" t="s">
        <v>53</v>
      </c>
      <c r="E6" s="26" t="s">
        <v>208</v>
      </c>
      <c r="F6" s="26" t="s">
        <v>211</v>
      </c>
      <c r="G6" s="26" t="s">
        <v>138</v>
      </c>
      <c r="H6" s="26">
        <v>57.6</v>
      </c>
      <c r="I6" s="27">
        <v>85.9</v>
      </c>
      <c r="J6" s="28">
        <v>8.8000000000000007</v>
      </c>
      <c r="K6" s="27">
        <v>153.5</v>
      </c>
      <c r="L6" s="28">
        <v>5.55</v>
      </c>
      <c r="M6" s="29"/>
      <c r="N6" s="29"/>
      <c r="O6" s="168"/>
      <c r="P6" s="168"/>
      <c r="Q6" s="28"/>
      <c r="R6" s="31"/>
      <c r="S6" s="31"/>
      <c r="T6" s="28"/>
      <c r="U6" s="32"/>
      <c r="V6" s="28"/>
      <c r="W6" s="32"/>
      <c r="X6" s="32"/>
      <c r="Y6" s="33"/>
      <c r="Z6" s="33"/>
      <c r="AA6" s="33"/>
      <c r="AB6" s="33"/>
      <c r="AC6" s="33"/>
      <c r="AD6" s="33"/>
      <c r="AE6" s="79"/>
      <c r="AF6" s="79"/>
    </row>
    <row r="7" spans="1:32" ht="15.75" customHeight="1" x14ac:dyDescent="0.3">
      <c r="A7" s="78">
        <v>43244</v>
      </c>
      <c r="B7" s="167">
        <v>41.592475999999998</v>
      </c>
      <c r="C7" s="167">
        <v>-70.524248999999998</v>
      </c>
      <c r="D7" s="26" t="s">
        <v>53</v>
      </c>
      <c r="E7" s="26" t="s">
        <v>208</v>
      </c>
      <c r="F7" s="26" t="s">
        <v>212</v>
      </c>
      <c r="G7" s="26" t="s">
        <v>138</v>
      </c>
      <c r="H7" s="26">
        <v>60.3</v>
      </c>
      <c r="I7" s="27">
        <v>84.6</v>
      </c>
      <c r="J7" s="28">
        <v>8.4</v>
      </c>
      <c r="K7" s="27">
        <v>150.80000000000001</v>
      </c>
      <c r="L7" s="28">
        <v>5.53</v>
      </c>
      <c r="M7" s="29"/>
      <c r="N7" s="29"/>
      <c r="O7" s="168"/>
      <c r="P7" s="168"/>
      <c r="Q7" s="28"/>
      <c r="R7" s="31"/>
      <c r="S7" s="32"/>
      <c r="T7" s="28"/>
      <c r="U7" s="32"/>
      <c r="V7" s="28"/>
      <c r="W7" s="119"/>
      <c r="X7" s="119"/>
      <c r="Y7" s="44"/>
      <c r="Z7" s="30"/>
      <c r="AA7" s="30"/>
      <c r="AB7" s="30"/>
      <c r="AC7" s="30"/>
      <c r="AD7" s="30"/>
      <c r="AE7" s="79"/>
      <c r="AF7" s="79"/>
    </row>
    <row r="8" spans="1:32" ht="15.75" customHeight="1" x14ac:dyDescent="0.3">
      <c r="A8" s="78">
        <v>43258</v>
      </c>
      <c r="B8" s="167">
        <v>41.592475999999998</v>
      </c>
      <c r="C8" s="167">
        <v>-70.524248999999998</v>
      </c>
      <c r="D8" s="26" t="s">
        <v>53</v>
      </c>
      <c r="E8" s="26" t="s">
        <v>208</v>
      </c>
      <c r="F8" s="26" t="s">
        <v>212</v>
      </c>
      <c r="G8" s="26" t="s">
        <v>138</v>
      </c>
      <c r="H8" s="26">
        <v>61.6</v>
      </c>
      <c r="I8" s="27" t="s">
        <v>213</v>
      </c>
      <c r="J8" s="28">
        <v>11.08</v>
      </c>
      <c r="K8" s="27">
        <v>152.4</v>
      </c>
      <c r="L8" s="28">
        <v>5.77</v>
      </c>
      <c r="M8" s="29"/>
      <c r="N8" s="29"/>
      <c r="O8" s="168"/>
      <c r="P8" s="168"/>
      <c r="Q8" s="28"/>
      <c r="R8" s="31"/>
      <c r="S8" s="32"/>
      <c r="T8" s="28"/>
      <c r="U8" s="32"/>
      <c r="V8" s="28"/>
      <c r="W8" s="119"/>
      <c r="X8" s="119"/>
      <c r="Y8" s="44"/>
      <c r="Z8" s="30"/>
      <c r="AA8" s="30"/>
      <c r="AB8" s="30"/>
      <c r="AC8" s="30"/>
      <c r="AD8" s="30"/>
      <c r="AE8" s="79"/>
      <c r="AF8" s="79"/>
    </row>
    <row r="9" spans="1:32" ht="15.75" customHeight="1" x14ac:dyDescent="0.3">
      <c r="A9" s="78">
        <v>43244</v>
      </c>
      <c r="B9" s="167">
        <v>41.585455000000003</v>
      </c>
      <c r="C9" s="167">
        <v>-70.526528999999996</v>
      </c>
      <c r="D9" s="26" t="s">
        <v>53</v>
      </c>
      <c r="E9" s="26" t="s">
        <v>208</v>
      </c>
      <c r="F9" s="26" t="s">
        <v>214</v>
      </c>
      <c r="G9" s="26" t="s">
        <v>138</v>
      </c>
      <c r="H9" s="26">
        <v>58.5</v>
      </c>
      <c r="I9" s="27">
        <v>82.8</v>
      </c>
      <c r="J9" s="28">
        <v>8.4</v>
      </c>
      <c r="K9" s="27">
        <v>136.69999999999999</v>
      </c>
      <c r="L9" s="28">
        <v>5.88</v>
      </c>
      <c r="M9" s="29"/>
      <c r="N9" s="29"/>
      <c r="O9" s="168"/>
      <c r="P9" s="168"/>
      <c r="Q9" s="28"/>
      <c r="R9" s="31"/>
      <c r="S9" s="31"/>
      <c r="T9" s="28"/>
      <c r="U9" s="32"/>
      <c r="V9" s="28"/>
      <c r="W9" s="119"/>
      <c r="X9" s="119"/>
      <c r="Y9" s="33"/>
      <c r="Z9" s="33"/>
      <c r="AA9" s="33"/>
      <c r="AB9" s="33"/>
      <c r="AC9" s="33"/>
      <c r="AD9" s="33"/>
      <c r="AE9" s="79"/>
      <c r="AF9" s="79"/>
    </row>
    <row r="10" spans="1:32" ht="15.75" customHeight="1" x14ac:dyDescent="0.3">
      <c r="A10" s="78">
        <v>43258</v>
      </c>
      <c r="B10" s="167">
        <v>41.585455000000003</v>
      </c>
      <c r="C10" s="167">
        <v>-70.526528999999996</v>
      </c>
      <c r="D10" s="26" t="s">
        <v>53</v>
      </c>
      <c r="E10" s="26" t="s">
        <v>208</v>
      </c>
      <c r="F10" s="26" t="s">
        <v>214</v>
      </c>
      <c r="G10" s="26" t="s">
        <v>138</v>
      </c>
      <c r="H10" s="26">
        <v>58.6</v>
      </c>
      <c r="I10" s="27">
        <v>81.7</v>
      </c>
      <c r="J10" s="28">
        <v>8.2799999999999994</v>
      </c>
      <c r="K10" s="27">
        <v>140</v>
      </c>
      <c r="L10" s="28">
        <v>5.9</v>
      </c>
      <c r="M10" s="29"/>
      <c r="N10" s="29"/>
      <c r="O10" s="168"/>
      <c r="P10" s="168"/>
      <c r="Q10" s="28"/>
      <c r="R10" s="31"/>
      <c r="S10" s="31"/>
      <c r="T10" s="28"/>
      <c r="U10" s="32"/>
      <c r="V10" s="28"/>
      <c r="W10" s="119"/>
      <c r="X10" s="119"/>
      <c r="Y10" s="33"/>
      <c r="Z10" s="33"/>
      <c r="AA10" s="33"/>
      <c r="AB10" s="33"/>
      <c r="AC10" s="33"/>
      <c r="AD10" s="33"/>
      <c r="AE10" s="79"/>
      <c r="AF10" s="79"/>
    </row>
    <row r="11" spans="1:32" ht="15.75" customHeight="1" x14ac:dyDescent="0.3">
      <c r="A11" s="78">
        <v>43318</v>
      </c>
      <c r="B11" s="167">
        <v>41.654466999999997</v>
      </c>
      <c r="C11" s="167">
        <v>-70.360979999999998</v>
      </c>
      <c r="D11" s="26" t="s">
        <v>215</v>
      </c>
      <c r="E11" s="26" t="s">
        <v>216</v>
      </c>
      <c r="F11" s="26" t="s">
        <v>217</v>
      </c>
      <c r="G11" s="26" t="s">
        <v>138</v>
      </c>
      <c r="H11" s="26">
        <v>64.099999999999994</v>
      </c>
      <c r="I11" s="27">
        <v>72</v>
      </c>
      <c r="J11" s="28">
        <v>6.77</v>
      </c>
      <c r="K11" s="27">
        <v>225.9</v>
      </c>
      <c r="L11" s="28">
        <v>6.59</v>
      </c>
      <c r="M11" s="29">
        <v>4.2069999999999999</v>
      </c>
      <c r="N11" s="29">
        <v>2.8660000000000001</v>
      </c>
      <c r="O11" s="168">
        <v>2.8180000000000001</v>
      </c>
      <c r="P11" s="168">
        <v>3.1E-2</v>
      </c>
      <c r="Q11" s="28">
        <v>0</v>
      </c>
      <c r="R11" s="31"/>
      <c r="S11" s="31"/>
      <c r="T11" s="28"/>
      <c r="U11" s="32"/>
      <c r="V11" s="28"/>
      <c r="W11" s="119"/>
      <c r="X11" s="119"/>
      <c r="Y11" s="33"/>
      <c r="Z11" s="33"/>
      <c r="AA11" s="33"/>
      <c r="AB11" s="33"/>
      <c r="AC11" s="33"/>
      <c r="AD11" s="33">
        <v>1.29</v>
      </c>
      <c r="AE11" s="79"/>
      <c r="AF11" s="79"/>
    </row>
    <row r="12" spans="1:32" ht="13.2" x14ac:dyDescent="0.25">
      <c r="A12" s="78">
        <v>43318</v>
      </c>
      <c r="B12" s="167">
        <v>41.648442000000003</v>
      </c>
      <c r="C12" s="167">
        <v>-70.363383999999996</v>
      </c>
      <c r="D12" s="26" t="s">
        <v>215</v>
      </c>
      <c r="E12" s="26" t="s">
        <v>216</v>
      </c>
      <c r="F12" s="26" t="s">
        <v>218</v>
      </c>
      <c r="G12" s="26" t="s">
        <v>138</v>
      </c>
      <c r="H12" s="26">
        <v>72.400000000000006</v>
      </c>
      <c r="I12" s="27">
        <v>90.4</v>
      </c>
      <c r="J12" s="28">
        <v>7.83</v>
      </c>
      <c r="K12" s="27">
        <v>225</v>
      </c>
      <c r="L12" s="28">
        <v>6.03</v>
      </c>
      <c r="M12" s="29">
        <v>7.3979999999999997</v>
      </c>
      <c r="N12" s="29">
        <v>1.879</v>
      </c>
      <c r="O12" s="168">
        <v>1.8560000000000001</v>
      </c>
      <c r="P12" s="168">
        <v>0</v>
      </c>
      <c r="Q12" s="28">
        <v>0</v>
      </c>
      <c r="R12" s="31"/>
      <c r="S12" s="31"/>
      <c r="T12" s="28"/>
      <c r="U12" s="32"/>
      <c r="V12" s="28"/>
      <c r="W12" s="32"/>
      <c r="X12" s="32"/>
      <c r="Y12" s="30"/>
      <c r="Z12" s="30"/>
      <c r="AA12" s="30"/>
      <c r="AB12" s="30"/>
      <c r="AC12" s="30"/>
      <c r="AD12" s="30">
        <v>4.83</v>
      </c>
      <c r="AE12" s="79"/>
      <c r="AF12" s="79"/>
    </row>
    <row r="13" spans="1:32" ht="13.2" x14ac:dyDescent="0.25">
      <c r="A13" s="78">
        <v>43318</v>
      </c>
      <c r="B13" s="167">
        <v>41.645527999999999</v>
      </c>
      <c r="C13" s="167">
        <v>-70.374415999999997</v>
      </c>
      <c r="D13" s="26" t="s">
        <v>219</v>
      </c>
      <c r="E13" s="26" t="s">
        <v>216</v>
      </c>
      <c r="F13" s="26" t="s">
        <v>220</v>
      </c>
      <c r="G13" s="26" t="s">
        <v>138</v>
      </c>
      <c r="H13" s="26">
        <v>70.8</v>
      </c>
      <c r="I13" s="27">
        <v>72.599999999999994</v>
      </c>
      <c r="J13" s="28">
        <v>6.43</v>
      </c>
      <c r="K13" s="27">
        <v>233.4</v>
      </c>
      <c r="L13" s="28">
        <v>6.25</v>
      </c>
      <c r="M13" s="29">
        <v>3.7719999999999998</v>
      </c>
      <c r="N13" s="29">
        <v>1.1439999999999999</v>
      </c>
      <c r="O13" s="168">
        <v>1.091</v>
      </c>
      <c r="P13" s="168">
        <v>3.6999999999999998E-2</v>
      </c>
      <c r="Q13" s="28">
        <v>0</v>
      </c>
      <c r="R13" s="31"/>
      <c r="S13" s="31"/>
      <c r="T13" s="28"/>
      <c r="U13" s="28"/>
      <c r="V13" s="28"/>
      <c r="W13" s="32"/>
      <c r="X13" s="32"/>
      <c r="Y13" s="30"/>
      <c r="Z13" s="30"/>
      <c r="AA13" s="30"/>
      <c r="AB13" s="30"/>
      <c r="AC13" s="30"/>
      <c r="AD13" s="30">
        <v>5.64</v>
      </c>
      <c r="AE13" s="79"/>
      <c r="AF13" s="79"/>
    </row>
    <row r="14" spans="1:32" ht="15.75" customHeight="1" x14ac:dyDescent="0.3">
      <c r="A14" s="78">
        <v>43318</v>
      </c>
      <c r="B14" s="167">
        <v>41.651496000000002</v>
      </c>
      <c r="C14" s="167">
        <v>-70.335341999999997</v>
      </c>
      <c r="D14" s="26" t="s">
        <v>221</v>
      </c>
      <c r="E14" s="26" t="s">
        <v>216</v>
      </c>
      <c r="F14" s="26" t="s">
        <v>222</v>
      </c>
      <c r="G14" s="26" t="s">
        <v>138</v>
      </c>
      <c r="H14" s="26">
        <v>78.8</v>
      </c>
      <c r="I14" s="27">
        <v>87</v>
      </c>
      <c r="J14" s="28">
        <v>7.05</v>
      </c>
      <c r="K14" s="27">
        <v>158.19999999999999</v>
      </c>
      <c r="L14" s="28">
        <v>6.73</v>
      </c>
      <c r="M14" s="72">
        <v>3.976</v>
      </c>
      <c r="N14" s="29">
        <v>0.25190000000000001</v>
      </c>
      <c r="O14" s="168">
        <v>2.9000000000000001E-2</v>
      </c>
      <c r="P14" s="168">
        <v>0</v>
      </c>
      <c r="Q14" s="28">
        <v>0</v>
      </c>
      <c r="R14" s="31"/>
      <c r="S14" s="31"/>
      <c r="T14" s="28"/>
      <c r="U14" s="32"/>
      <c r="V14" s="28"/>
      <c r="W14" s="32"/>
      <c r="X14" s="32"/>
      <c r="Y14" s="144"/>
      <c r="Z14" s="144"/>
      <c r="AA14" s="144"/>
      <c r="AB14" s="144"/>
      <c r="AC14" s="144"/>
      <c r="AD14" s="30">
        <v>0.14000000000000001</v>
      </c>
      <c r="AE14" s="79"/>
      <c r="AF14" s="79"/>
    </row>
    <row r="15" spans="1:32" ht="15.75" customHeight="1" x14ac:dyDescent="0.3">
      <c r="A15" s="78">
        <v>43318</v>
      </c>
      <c r="B15" s="167">
        <v>41.638939000000001</v>
      </c>
      <c r="C15" s="167">
        <v>-70.322383000000002</v>
      </c>
      <c r="D15" s="26" t="s">
        <v>223</v>
      </c>
      <c r="E15" s="26" t="s">
        <v>216</v>
      </c>
      <c r="F15" s="26" t="s">
        <v>224</v>
      </c>
      <c r="G15" s="26" t="s">
        <v>138</v>
      </c>
      <c r="H15" s="26">
        <v>63.3</v>
      </c>
      <c r="I15" s="27">
        <v>76.900000000000006</v>
      </c>
      <c r="J15" s="28">
        <v>7.37</v>
      </c>
      <c r="K15" s="27">
        <v>215.1</v>
      </c>
      <c r="L15" s="28">
        <v>6.4</v>
      </c>
      <c r="M15" s="72">
        <v>4.4109999999999996</v>
      </c>
      <c r="N15" s="29">
        <v>1.2370000000000001</v>
      </c>
      <c r="O15" s="168">
        <v>1.3540000000000001</v>
      </c>
      <c r="P15" s="168">
        <v>0.05</v>
      </c>
      <c r="Q15" s="28">
        <v>0.61699999999999999</v>
      </c>
      <c r="R15" s="31"/>
      <c r="S15" s="31"/>
      <c r="T15" s="28"/>
      <c r="U15" s="32"/>
      <c r="V15" s="28"/>
      <c r="W15" s="32"/>
      <c r="X15" s="32"/>
      <c r="Y15" s="52"/>
      <c r="Z15" s="52"/>
      <c r="AA15" s="50"/>
      <c r="AB15" s="52"/>
      <c r="AC15" s="52"/>
      <c r="AD15" s="30"/>
      <c r="AE15" s="79"/>
      <c r="AF15" s="79"/>
    </row>
    <row r="16" spans="1:32" ht="15.75" customHeight="1" x14ac:dyDescent="0.3">
      <c r="A16" s="78">
        <v>43318</v>
      </c>
      <c r="B16" s="167">
        <v>41.657302000000001</v>
      </c>
      <c r="C16" s="167">
        <v>-70.261053000000004</v>
      </c>
      <c r="D16" s="26" t="s">
        <v>225</v>
      </c>
      <c r="E16" s="26" t="s">
        <v>216</v>
      </c>
      <c r="F16" s="26" t="s">
        <v>226</v>
      </c>
      <c r="G16" s="26" t="s">
        <v>138</v>
      </c>
      <c r="H16" s="26">
        <v>71.400000000000006</v>
      </c>
      <c r="I16" s="27">
        <v>65</v>
      </c>
      <c r="J16" s="28">
        <v>5.69</v>
      </c>
      <c r="K16" s="27">
        <v>250</v>
      </c>
      <c r="L16" s="28">
        <v>5.89</v>
      </c>
      <c r="M16" s="72">
        <v>9.27</v>
      </c>
      <c r="N16" s="29">
        <v>0.46339999999999998</v>
      </c>
      <c r="O16" s="168">
        <v>0.12</v>
      </c>
      <c r="P16" s="168">
        <v>7.4999999999999997E-2</v>
      </c>
      <c r="Q16" s="28">
        <v>22.946999999999999</v>
      </c>
      <c r="R16" s="31"/>
      <c r="S16" s="32"/>
      <c r="T16" s="28"/>
      <c r="U16" s="32"/>
      <c r="V16" s="28"/>
      <c r="W16" s="32"/>
      <c r="X16" s="32"/>
      <c r="Y16" s="52"/>
      <c r="Z16" s="52"/>
      <c r="AA16" s="52"/>
      <c r="AB16" s="52"/>
      <c r="AC16" s="52"/>
      <c r="AD16" s="30">
        <v>6.29</v>
      </c>
      <c r="AE16" s="79"/>
      <c r="AF16" s="79"/>
    </row>
    <row r="17" spans="1:32" ht="15.75" customHeight="1" x14ac:dyDescent="0.3">
      <c r="A17" s="78">
        <v>43318</v>
      </c>
      <c r="B17" s="167">
        <v>41.655419000000002</v>
      </c>
      <c r="C17" s="167">
        <v>-70.224070999999995</v>
      </c>
      <c r="D17" s="26" t="s">
        <v>227</v>
      </c>
      <c r="E17" s="26" t="s">
        <v>228</v>
      </c>
      <c r="F17" s="26" t="s">
        <v>229</v>
      </c>
      <c r="G17" s="26" t="s">
        <v>138</v>
      </c>
      <c r="H17" s="26">
        <v>75.900000000000006</v>
      </c>
      <c r="I17" s="27">
        <v>44.9</v>
      </c>
      <c r="J17" s="28">
        <v>3.73</v>
      </c>
      <c r="K17" s="27">
        <v>198</v>
      </c>
      <c r="L17" s="28">
        <v>5.77</v>
      </c>
      <c r="M17" s="72">
        <v>10.119999999999999</v>
      </c>
      <c r="N17" s="29">
        <v>0.42820000000000003</v>
      </c>
      <c r="O17" s="168">
        <v>3.2000000000000001E-2</v>
      </c>
      <c r="P17" s="168">
        <v>8.5000000000000006E-2</v>
      </c>
      <c r="Q17" s="28">
        <v>31.181000000000001</v>
      </c>
      <c r="R17" s="31"/>
      <c r="S17" s="32"/>
      <c r="T17" s="28"/>
      <c r="U17" s="32"/>
      <c r="V17" s="28"/>
      <c r="W17" s="32"/>
      <c r="X17" s="32"/>
      <c r="Y17" s="30"/>
      <c r="Z17" s="30"/>
      <c r="AA17" s="30"/>
      <c r="AB17" s="30"/>
      <c r="AC17" s="30"/>
      <c r="AD17" s="30">
        <v>0.51</v>
      </c>
      <c r="AE17" s="79"/>
      <c r="AF17" s="79"/>
    </row>
    <row r="18" spans="1:32" ht="15.75" customHeight="1" x14ac:dyDescent="0.3">
      <c r="A18" s="78">
        <v>43318</v>
      </c>
      <c r="B18" s="167">
        <v>41.662280000000003</v>
      </c>
      <c r="C18" s="167">
        <v>-70.209252000000006</v>
      </c>
      <c r="D18" s="26" t="s">
        <v>230</v>
      </c>
      <c r="E18" s="26" t="s">
        <v>228</v>
      </c>
      <c r="F18" s="26" t="s">
        <v>231</v>
      </c>
      <c r="G18" s="26" t="s">
        <v>138</v>
      </c>
      <c r="H18" s="26">
        <v>72.900000000000006</v>
      </c>
      <c r="I18" s="27">
        <v>47.6</v>
      </c>
      <c r="J18" s="28">
        <v>4.08</v>
      </c>
      <c r="K18" s="27">
        <v>285.39999999999998</v>
      </c>
      <c r="L18" s="28">
        <v>6.07</v>
      </c>
      <c r="M18" s="72">
        <v>7.492</v>
      </c>
      <c r="N18" s="29">
        <v>0.6804</v>
      </c>
      <c r="O18" s="168">
        <v>0.36099999999999999</v>
      </c>
      <c r="P18" s="168">
        <v>5.1999999999999998E-2</v>
      </c>
      <c r="Q18" s="28">
        <v>6.6790000000000003</v>
      </c>
      <c r="R18" s="31"/>
      <c r="S18" s="32"/>
      <c r="T18" s="28"/>
      <c r="U18" s="32"/>
      <c r="V18" s="28"/>
      <c r="W18" s="32"/>
      <c r="X18" s="32"/>
      <c r="Y18" s="30"/>
      <c r="Z18" s="30"/>
      <c r="AA18" s="30"/>
      <c r="AB18" s="30"/>
      <c r="AC18" s="30"/>
      <c r="AD18" s="30"/>
      <c r="AE18" s="79"/>
      <c r="AF18" s="79"/>
    </row>
    <row r="19" spans="1:32" ht="13.2" x14ac:dyDescent="0.25">
      <c r="A19" s="78">
        <v>43318</v>
      </c>
      <c r="B19" s="170">
        <v>41.686495000000001</v>
      </c>
      <c r="C19" s="170">
        <v>-70.130171000000004</v>
      </c>
      <c r="D19" s="28" t="s">
        <v>232</v>
      </c>
      <c r="E19" s="28" t="s">
        <v>233</v>
      </c>
      <c r="F19" s="28" t="s">
        <v>234</v>
      </c>
      <c r="G19" s="26" t="s">
        <v>138</v>
      </c>
      <c r="H19" s="28">
        <v>73</v>
      </c>
      <c r="I19" s="27">
        <v>69.3</v>
      </c>
      <c r="J19" s="28">
        <v>5.95</v>
      </c>
      <c r="K19" s="27">
        <v>192.4</v>
      </c>
      <c r="L19" s="28">
        <v>6.14</v>
      </c>
      <c r="M19" s="29">
        <v>7.5819999999999999</v>
      </c>
      <c r="N19" s="29">
        <v>0.65920000000000001</v>
      </c>
      <c r="O19" s="168">
        <v>0.124</v>
      </c>
      <c r="P19" s="168">
        <v>0.27900000000000003</v>
      </c>
      <c r="Q19" s="28">
        <v>0</v>
      </c>
      <c r="R19" s="31"/>
      <c r="S19" s="32"/>
      <c r="T19" s="28"/>
      <c r="U19" s="32"/>
      <c r="V19" s="28"/>
      <c r="W19" s="32"/>
      <c r="X19" s="32"/>
      <c r="Y19" s="30"/>
      <c r="Z19" s="30"/>
      <c r="AA19" s="30"/>
      <c r="AB19" s="30"/>
      <c r="AC19" s="30"/>
      <c r="AD19" s="30"/>
      <c r="AE19" s="79"/>
      <c r="AF19" s="79"/>
    </row>
    <row r="20" spans="1:32" ht="13.2" x14ac:dyDescent="0.25">
      <c r="A20" s="78">
        <v>43318</v>
      </c>
      <c r="B20" s="170">
        <v>41.687883999999997</v>
      </c>
      <c r="C20" s="170">
        <v>-70.123508000000001</v>
      </c>
      <c r="D20" s="28" t="s">
        <v>235</v>
      </c>
      <c r="E20" s="28" t="s">
        <v>236</v>
      </c>
      <c r="F20" s="28" t="s">
        <v>237</v>
      </c>
      <c r="G20" s="26" t="s">
        <v>138</v>
      </c>
      <c r="H20" s="28">
        <v>74.8</v>
      </c>
      <c r="I20" s="27">
        <v>75.3</v>
      </c>
      <c r="J20" s="28">
        <v>6.36</v>
      </c>
      <c r="K20" s="27">
        <v>161.80000000000001</v>
      </c>
      <c r="L20" s="28">
        <v>6.3</v>
      </c>
      <c r="M20" s="29">
        <v>2.855</v>
      </c>
      <c r="N20" s="29">
        <v>0.38319999999999999</v>
      </c>
      <c r="O20" s="168">
        <v>0.23699999999999999</v>
      </c>
      <c r="P20" s="168">
        <v>0.02</v>
      </c>
      <c r="Q20" s="28">
        <v>10.795</v>
      </c>
      <c r="R20" s="31"/>
      <c r="S20" s="32"/>
      <c r="T20" s="28"/>
      <c r="U20" s="32"/>
      <c r="V20" s="28"/>
      <c r="W20" s="32"/>
      <c r="X20" s="32"/>
      <c r="Y20" s="30"/>
      <c r="Z20" s="30"/>
      <c r="AA20" s="30"/>
      <c r="AB20" s="30"/>
      <c r="AC20" s="30"/>
      <c r="AD20" s="30"/>
      <c r="AE20" s="79"/>
      <c r="AF20" s="79"/>
    </row>
    <row r="21" spans="1:32" ht="13.2" x14ac:dyDescent="0.25">
      <c r="A21" s="78">
        <v>43318</v>
      </c>
      <c r="B21" s="170">
        <v>41.669761000000001</v>
      </c>
      <c r="C21" s="170">
        <v>-70.061511999999993</v>
      </c>
      <c r="D21" s="28" t="s">
        <v>238</v>
      </c>
      <c r="E21" s="28" t="s">
        <v>239</v>
      </c>
      <c r="F21" s="28" t="s">
        <v>240</v>
      </c>
      <c r="G21" s="26" t="s">
        <v>138</v>
      </c>
      <c r="H21" s="28">
        <v>73.900000000000006</v>
      </c>
      <c r="I21" s="27">
        <v>161.4</v>
      </c>
      <c r="J21" s="28">
        <v>13.72</v>
      </c>
      <c r="K21" s="27">
        <v>1654</v>
      </c>
      <c r="L21" s="28">
        <v>6.41</v>
      </c>
      <c r="M21" s="29">
        <v>2.9830000000000001</v>
      </c>
      <c r="N21" s="29">
        <v>0.67249999999999999</v>
      </c>
      <c r="O21" s="168">
        <v>0.82399999999999995</v>
      </c>
      <c r="P21" s="168">
        <v>3.6999999999999998E-2</v>
      </c>
      <c r="Q21" s="28">
        <v>1.159</v>
      </c>
      <c r="R21" s="31"/>
      <c r="S21" s="32"/>
      <c r="T21" s="28"/>
      <c r="U21" s="32"/>
      <c r="V21" s="28"/>
      <c r="W21" s="32"/>
      <c r="X21" s="32"/>
      <c r="Y21" s="30"/>
      <c r="Z21" s="30"/>
      <c r="AA21" s="30"/>
      <c r="AB21" s="30"/>
      <c r="AC21" s="30"/>
      <c r="AD21" s="30"/>
      <c r="AE21" s="79"/>
      <c r="AF21" s="79"/>
    </row>
    <row r="22" spans="1:32" ht="13.2" x14ac:dyDescent="0.25">
      <c r="A22" s="78">
        <v>43318</v>
      </c>
      <c r="B22" s="170">
        <v>41.943657000000002</v>
      </c>
      <c r="C22" s="170">
        <v>-70.057424999999995</v>
      </c>
      <c r="D22" s="28" t="s">
        <v>235</v>
      </c>
      <c r="E22" s="28" t="s">
        <v>241</v>
      </c>
      <c r="F22" s="28" t="s">
        <v>242</v>
      </c>
      <c r="G22" s="26" t="s">
        <v>138</v>
      </c>
      <c r="H22" s="28">
        <v>74.3</v>
      </c>
      <c r="I22" s="27">
        <v>34.9</v>
      </c>
      <c r="J22" s="28">
        <v>2.96</v>
      </c>
      <c r="K22" s="27">
        <v>253</v>
      </c>
      <c r="L22" s="28">
        <v>5.14</v>
      </c>
      <c r="M22" s="29">
        <v>20.85</v>
      </c>
      <c r="N22" s="29">
        <v>0.83020000000000005</v>
      </c>
      <c r="O22" s="168">
        <v>2.1999999999999999E-2</v>
      </c>
      <c r="P22" s="168">
        <v>0.17299999999999999</v>
      </c>
      <c r="Q22" s="28">
        <v>49.27</v>
      </c>
      <c r="R22" s="31"/>
      <c r="S22" s="32"/>
      <c r="T22" s="28"/>
      <c r="U22" s="32"/>
      <c r="V22" s="28"/>
      <c r="W22" s="32"/>
      <c r="X22" s="32"/>
      <c r="Y22" s="30"/>
      <c r="Z22" s="30"/>
      <c r="AA22" s="30"/>
      <c r="AB22" s="30"/>
      <c r="AC22" s="30"/>
      <c r="AD22" s="30">
        <v>21.86</v>
      </c>
      <c r="AE22" s="79"/>
      <c r="AF22" s="79"/>
    </row>
    <row r="23" spans="1:32" ht="13.2" x14ac:dyDescent="0.25">
      <c r="A23" s="78">
        <v>43318</v>
      </c>
      <c r="B23" s="170">
        <v>41.890489000000002</v>
      </c>
      <c r="C23" s="170">
        <v>-69.988073</v>
      </c>
      <c r="D23" s="28" t="s">
        <v>243</v>
      </c>
      <c r="E23" s="28" t="s">
        <v>241</v>
      </c>
      <c r="F23" s="28" t="s">
        <v>244</v>
      </c>
      <c r="G23" s="26" t="s">
        <v>138</v>
      </c>
      <c r="H23" s="28">
        <v>75.2</v>
      </c>
      <c r="I23" s="27">
        <v>67</v>
      </c>
      <c r="J23" s="28">
        <v>5.63</v>
      </c>
      <c r="K23" s="27">
        <v>323.2</v>
      </c>
      <c r="L23" s="28">
        <v>5.9</v>
      </c>
      <c r="M23" s="29">
        <v>3.8279999999999998</v>
      </c>
      <c r="N23" s="29">
        <v>0.3322</v>
      </c>
      <c r="O23" s="168">
        <v>0.14799999999999999</v>
      </c>
      <c r="P23" s="168">
        <v>0</v>
      </c>
      <c r="Q23" s="28">
        <v>3.5179999999999998</v>
      </c>
      <c r="R23" s="31"/>
      <c r="S23" s="32"/>
      <c r="T23" s="28"/>
      <c r="U23" s="32"/>
      <c r="V23" s="28"/>
      <c r="W23" s="32"/>
      <c r="X23" s="32"/>
      <c r="Y23" s="30"/>
      <c r="Z23" s="30"/>
      <c r="AA23" s="30"/>
      <c r="AB23" s="30"/>
      <c r="AC23" s="30"/>
      <c r="AD23" s="30"/>
      <c r="AE23" s="79"/>
      <c r="AF23" s="79"/>
    </row>
    <row r="24" spans="1:32" ht="13.2" x14ac:dyDescent="0.25">
      <c r="A24" s="78">
        <v>43318</v>
      </c>
      <c r="B24" s="170">
        <v>41.733179999999997</v>
      </c>
      <c r="C24" s="170">
        <v>-70.201573999999994</v>
      </c>
      <c r="D24" s="28" t="s">
        <v>245</v>
      </c>
      <c r="E24" s="28" t="s">
        <v>246</v>
      </c>
      <c r="F24" s="28" t="s">
        <v>247</v>
      </c>
      <c r="G24" s="26" t="s">
        <v>138</v>
      </c>
      <c r="H24" s="28">
        <v>75.599999999999994</v>
      </c>
      <c r="I24" s="27">
        <v>41.4</v>
      </c>
      <c r="J24" s="28">
        <v>3.44</v>
      </c>
      <c r="K24" s="27">
        <v>468</v>
      </c>
      <c r="L24" s="28">
        <v>6.17</v>
      </c>
      <c r="M24" s="29">
        <v>9.9469999999999992</v>
      </c>
      <c r="N24" s="29">
        <v>0.7984</v>
      </c>
      <c r="O24" s="168">
        <v>0.27</v>
      </c>
      <c r="P24" s="168">
        <v>0.19400000000000001</v>
      </c>
      <c r="Q24" s="28">
        <v>87.971000000000004</v>
      </c>
      <c r="R24" s="31"/>
      <c r="S24" s="32"/>
      <c r="T24" s="28"/>
      <c r="U24" s="32"/>
      <c r="V24" s="28"/>
      <c r="W24" s="32"/>
      <c r="X24" s="32"/>
      <c r="Y24" s="30"/>
      <c r="Z24" s="30"/>
      <c r="AA24" s="30"/>
      <c r="AB24" s="30"/>
      <c r="AC24" s="30"/>
      <c r="AD24" s="30"/>
      <c r="AE24" s="79"/>
      <c r="AF24" s="79"/>
    </row>
    <row r="25" spans="1:32" ht="13.2" x14ac:dyDescent="0.25">
      <c r="A25" s="78">
        <v>43318</v>
      </c>
      <c r="B25" s="170">
        <v>41.703505</v>
      </c>
      <c r="C25" s="170">
        <v>-70.288244000000006</v>
      </c>
      <c r="D25" s="28" t="s">
        <v>248</v>
      </c>
      <c r="E25" s="28" t="s">
        <v>216</v>
      </c>
      <c r="F25" s="28" t="s">
        <v>249</v>
      </c>
      <c r="G25" s="26" t="s">
        <v>138</v>
      </c>
      <c r="H25" s="28">
        <v>62.9</v>
      </c>
      <c r="I25" s="27">
        <v>49.3</v>
      </c>
      <c r="J25" s="28">
        <v>4.7300000000000004</v>
      </c>
      <c r="K25" s="27">
        <v>365.2</v>
      </c>
      <c r="L25" s="28">
        <v>5.95</v>
      </c>
      <c r="M25" s="29">
        <v>3.5019999999999998</v>
      </c>
      <c r="N25" s="29">
        <v>1.579</v>
      </c>
      <c r="O25" s="168">
        <v>2.0049999999999999</v>
      </c>
      <c r="P25" s="168">
        <v>7.0000000000000001E-3</v>
      </c>
      <c r="Q25" s="28">
        <v>31.962</v>
      </c>
      <c r="R25" s="31"/>
      <c r="S25" s="32"/>
      <c r="T25" s="28"/>
      <c r="U25" s="32"/>
      <c r="V25" s="28"/>
      <c r="W25" s="32"/>
      <c r="X25" s="32"/>
      <c r="Y25" s="30"/>
      <c r="Z25" s="30"/>
      <c r="AA25" s="30"/>
      <c r="AB25" s="30"/>
      <c r="AC25" s="30"/>
      <c r="AD25" s="30"/>
      <c r="AE25" s="79"/>
      <c r="AF25" s="79"/>
    </row>
    <row r="26" spans="1:32" ht="13.2" x14ac:dyDescent="0.25">
      <c r="A26" s="78"/>
      <c r="B26" s="170"/>
      <c r="C26" s="170"/>
      <c r="D26" s="28" t="s">
        <v>250</v>
      </c>
      <c r="E26" s="28" t="s">
        <v>206</v>
      </c>
      <c r="F26" s="28" t="s">
        <v>251</v>
      </c>
      <c r="G26" s="28"/>
      <c r="H26" s="28"/>
      <c r="I26" s="27"/>
      <c r="J26" s="28"/>
      <c r="K26" s="27"/>
      <c r="L26" s="28"/>
      <c r="M26" s="29">
        <v>2.48</v>
      </c>
      <c r="N26" s="29">
        <v>0.68589999999999995</v>
      </c>
      <c r="O26" s="168"/>
      <c r="P26" s="168"/>
      <c r="Q26" s="28"/>
      <c r="R26" s="31"/>
      <c r="S26" s="32"/>
      <c r="T26" s="28"/>
      <c r="U26" s="32"/>
      <c r="V26" s="28"/>
      <c r="W26" s="32"/>
      <c r="X26" s="32"/>
      <c r="Y26" s="30"/>
      <c r="Z26" s="30"/>
      <c r="AA26" s="30"/>
      <c r="AB26" s="30"/>
      <c r="AC26" s="30"/>
      <c r="AD26" s="30"/>
      <c r="AE26" s="68"/>
      <c r="AF26" s="68"/>
    </row>
    <row r="27" spans="1:32" ht="13.2" x14ac:dyDescent="0.25">
      <c r="A27" s="146"/>
      <c r="B27" s="170"/>
      <c r="C27" s="170"/>
      <c r="D27" s="28" t="s">
        <v>252</v>
      </c>
      <c r="E27" s="28" t="s">
        <v>208</v>
      </c>
      <c r="F27" s="28" t="s">
        <v>253</v>
      </c>
      <c r="G27" s="28"/>
      <c r="H27" s="28"/>
      <c r="I27" s="27"/>
      <c r="J27" s="28"/>
      <c r="K27" s="27"/>
      <c r="L27" s="28"/>
      <c r="M27" s="29">
        <v>2.286</v>
      </c>
      <c r="N27" s="29">
        <v>1.1379999999999999</v>
      </c>
      <c r="O27" s="168"/>
      <c r="P27" s="168"/>
      <c r="Q27" s="28"/>
      <c r="R27" s="31"/>
      <c r="S27" s="32"/>
      <c r="T27" s="28"/>
      <c r="U27" s="32"/>
      <c r="V27" s="28"/>
      <c r="W27" s="32"/>
      <c r="X27" s="32"/>
      <c r="Y27" s="30"/>
      <c r="Z27" s="30"/>
      <c r="AA27" s="30"/>
      <c r="AB27" s="30"/>
      <c r="AC27" s="30"/>
      <c r="AD27" s="30"/>
      <c r="AE27" s="68"/>
      <c r="AF27" s="68"/>
    </row>
    <row r="28" spans="1:32" ht="13.2" x14ac:dyDescent="0.25">
      <c r="A28" s="78"/>
      <c r="B28" s="170"/>
      <c r="C28" s="170"/>
      <c r="D28" s="28"/>
      <c r="E28" s="28"/>
      <c r="F28" s="28"/>
      <c r="G28" s="28"/>
      <c r="H28" s="28"/>
      <c r="I28" s="27"/>
      <c r="J28" s="28"/>
      <c r="K28" s="27"/>
      <c r="L28" s="28"/>
      <c r="M28" s="29"/>
      <c r="N28" s="29"/>
      <c r="O28" s="168"/>
      <c r="P28" s="168"/>
      <c r="Q28" s="28"/>
      <c r="R28" s="31"/>
      <c r="S28" s="32"/>
      <c r="T28" s="28"/>
      <c r="U28" s="32"/>
      <c r="V28" s="28"/>
      <c r="W28" s="32"/>
      <c r="X28" s="32"/>
      <c r="Y28" s="30"/>
      <c r="Z28" s="30"/>
      <c r="AA28" s="30"/>
      <c r="AB28" s="30"/>
      <c r="AC28" s="30"/>
      <c r="AD28" s="30"/>
      <c r="AE28" s="68"/>
      <c r="AF28" s="68"/>
    </row>
    <row r="29" spans="1:32" ht="13.2" x14ac:dyDescent="0.25">
      <c r="A29" s="78"/>
      <c r="B29" s="170"/>
      <c r="C29" s="170"/>
      <c r="D29" s="28"/>
      <c r="E29" s="28"/>
      <c r="F29" s="28"/>
      <c r="G29" s="28"/>
      <c r="H29" s="28"/>
      <c r="I29" s="27"/>
      <c r="J29" s="28"/>
      <c r="K29" s="27"/>
      <c r="L29" s="28"/>
      <c r="M29" s="29"/>
      <c r="N29" s="29"/>
      <c r="O29" s="168"/>
      <c r="P29" s="168"/>
      <c r="Q29" s="28"/>
      <c r="R29" s="31"/>
      <c r="S29" s="32"/>
      <c r="T29" s="28"/>
      <c r="U29" s="32"/>
      <c r="V29" s="28"/>
      <c r="W29" s="32"/>
      <c r="X29" s="32"/>
      <c r="Y29" s="30"/>
      <c r="Z29" s="30"/>
      <c r="AA29" s="30"/>
      <c r="AB29" s="30"/>
      <c r="AC29" s="30"/>
      <c r="AD29" s="30"/>
      <c r="AE29" s="68"/>
      <c r="AF29" s="68"/>
    </row>
    <row r="30" spans="1:32" ht="13.2" x14ac:dyDescent="0.25">
      <c r="A30" s="78"/>
      <c r="B30" s="170"/>
      <c r="C30" s="170"/>
      <c r="D30" s="28"/>
      <c r="E30" s="28"/>
      <c r="F30" s="28"/>
      <c r="G30" s="28"/>
      <c r="H30" s="28"/>
      <c r="I30" s="27"/>
      <c r="J30" s="28"/>
      <c r="K30" s="27"/>
      <c r="L30" s="28"/>
      <c r="M30" s="29"/>
      <c r="N30" s="29"/>
      <c r="O30" s="168"/>
      <c r="P30" s="168"/>
      <c r="Q30" s="28"/>
      <c r="R30" s="31"/>
      <c r="S30" s="32"/>
      <c r="T30" s="28"/>
      <c r="U30" s="32"/>
      <c r="V30" s="28"/>
      <c r="W30" s="32"/>
      <c r="X30" s="32"/>
      <c r="Y30" s="30"/>
      <c r="Z30" s="30"/>
      <c r="AA30" s="30"/>
      <c r="AB30" s="30"/>
      <c r="AC30" s="30"/>
      <c r="AD30" s="30"/>
      <c r="AE30" s="79"/>
      <c r="AF30" s="79"/>
    </row>
    <row r="31" spans="1:32" ht="13.2" x14ac:dyDescent="0.25">
      <c r="A31" s="78"/>
      <c r="B31" s="170"/>
      <c r="C31" s="170"/>
      <c r="D31" s="28"/>
      <c r="E31" s="28"/>
      <c r="F31" s="28"/>
      <c r="G31" s="28"/>
      <c r="H31" s="28"/>
      <c r="I31" s="27"/>
      <c r="J31" s="28"/>
      <c r="K31" s="27"/>
      <c r="L31" s="28"/>
      <c r="M31" s="29"/>
      <c r="N31" s="29"/>
      <c r="O31" s="168"/>
      <c r="P31" s="168"/>
      <c r="Q31" s="28"/>
      <c r="R31" s="31"/>
      <c r="S31" s="32"/>
      <c r="T31" s="28"/>
      <c r="U31" s="32"/>
      <c r="V31" s="28"/>
      <c r="W31" s="32"/>
      <c r="X31" s="32"/>
      <c r="Y31" s="30"/>
      <c r="Z31" s="30"/>
      <c r="AA31" s="30"/>
      <c r="AB31" s="30"/>
      <c r="AC31" s="30"/>
      <c r="AD31" s="30"/>
      <c r="AE31" s="79"/>
      <c r="AF31" s="79"/>
    </row>
    <row r="32" spans="1:32" ht="13.2" x14ac:dyDescent="0.25">
      <c r="A32" s="146"/>
      <c r="B32" s="170"/>
      <c r="C32" s="170"/>
      <c r="D32" s="28"/>
      <c r="E32" s="28"/>
      <c r="F32" s="28"/>
      <c r="G32" s="28"/>
      <c r="H32" s="28"/>
      <c r="I32" s="27"/>
      <c r="J32" s="28"/>
      <c r="K32" s="27"/>
      <c r="L32" s="28"/>
      <c r="M32" s="29"/>
      <c r="N32" s="29"/>
      <c r="O32" s="168"/>
      <c r="P32" s="168"/>
      <c r="Q32" s="28"/>
      <c r="R32" s="31"/>
      <c r="S32" s="32"/>
      <c r="T32" s="28"/>
      <c r="U32" s="32"/>
      <c r="V32" s="28"/>
      <c r="W32" s="32"/>
      <c r="X32" s="32"/>
      <c r="Y32" s="30"/>
      <c r="Z32" s="30"/>
      <c r="AA32" s="30"/>
      <c r="AB32" s="30"/>
      <c r="AC32" s="30"/>
      <c r="AD32" s="30"/>
      <c r="AE32" s="79"/>
      <c r="AF32" s="79"/>
    </row>
    <row r="33" spans="1:32" ht="13.2" x14ac:dyDescent="0.25">
      <c r="A33" s="78"/>
      <c r="B33" s="170"/>
      <c r="C33" s="170"/>
      <c r="D33" s="28"/>
      <c r="E33" s="28"/>
      <c r="F33" s="28"/>
      <c r="G33" s="28"/>
      <c r="H33" s="28"/>
      <c r="I33" s="27"/>
      <c r="J33" s="28"/>
      <c r="K33" s="27"/>
      <c r="L33" s="28"/>
      <c r="M33" s="29"/>
      <c r="N33" s="29"/>
      <c r="O33" s="168"/>
      <c r="P33" s="168"/>
      <c r="Q33" s="28"/>
      <c r="R33" s="31"/>
      <c r="S33" s="32"/>
      <c r="T33" s="28"/>
      <c r="U33" s="32"/>
      <c r="V33" s="28"/>
      <c r="W33" s="32"/>
      <c r="X33" s="32"/>
      <c r="Y33" s="30"/>
      <c r="Z33" s="30"/>
      <c r="AA33" s="30"/>
      <c r="AB33" s="30"/>
      <c r="AC33" s="30"/>
      <c r="AD33" s="30"/>
      <c r="AE33" s="79"/>
      <c r="AF33" s="79"/>
    </row>
    <row r="34" spans="1:32" ht="13.2" x14ac:dyDescent="0.25">
      <c r="A34" s="78"/>
      <c r="B34" s="170"/>
      <c r="C34" s="170"/>
      <c r="D34" s="28"/>
      <c r="E34" s="28"/>
      <c r="F34" s="28"/>
      <c r="G34" s="28"/>
      <c r="H34" s="28"/>
      <c r="I34" s="27"/>
      <c r="J34" s="28"/>
      <c r="K34" s="27"/>
      <c r="L34" s="28"/>
      <c r="M34" s="29"/>
      <c r="N34" s="29"/>
      <c r="O34" s="168"/>
      <c r="P34" s="168"/>
      <c r="Q34" s="28"/>
      <c r="R34" s="31"/>
      <c r="S34" s="32"/>
      <c r="T34" s="28"/>
      <c r="U34" s="32"/>
      <c r="V34" s="28"/>
      <c r="W34" s="32"/>
      <c r="X34" s="32"/>
      <c r="Y34" s="30"/>
      <c r="Z34" s="30"/>
      <c r="AA34" s="30"/>
      <c r="AB34" s="30"/>
      <c r="AC34" s="30"/>
      <c r="AD34" s="30"/>
      <c r="AE34" s="79"/>
      <c r="AF34" s="79"/>
    </row>
    <row r="35" spans="1:32" ht="13.2" x14ac:dyDescent="0.25">
      <c r="A35" s="78"/>
      <c r="B35" s="170"/>
      <c r="C35" s="170"/>
      <c r="D35" s="28"/>
      <c r="E35" s="28"/>
      <c r="F35" s="28"/>
      <c r="G35" s="28"/>
      <c r="H35" s="28"/>
      <c r="I35" s="27"/>
      <c r="J35" s="28"/>
      <c r="K35" s="27"/>
      <c r="L35" s="28"/>
      <c r="M35" s="29"/>
      <c r="N35" s="29"/>
      <c r="O35" s="168"/>
      <c r="P35" s="168"/>
      <c r="Q35" s="28"/>
      <c r="R35" s="31"/>
      <c r="S35" s="32"/>
      <c r="T35" s="28"/>
      <c r="U35" s="32"/>
      <c r="V35" s="28"/>
      <c r="W35" s="32"/>
      <c r="X35" s="32"/>
      <c r="Y35" s="30"/>
      <c r="Z35" s="30"/>
      <c r="AA35" s="30"/>
      <c r="AB35" s="30"/>
      <c r="AC35" s="30"/>
      <c r="AD35" s="30"/>
      <c r="AE35" s="79"/>
      <c r="AF35" s="79"/>
    </row>
    <row r="36" spans="1:32" ht="13.2" x14ac:dyDescent="0.25">
      <c r="A36" s="78"/>
      <c r="B36" s="170"/>
      <c r="C36" s="170"/>
      <c r="D36" s="28"/>
      <c r="E36" s="28"/>
      <c r="F36" s="28"/>
      <c r="G36" s="28"/>
      <c r="H36" s="28"/>
      <c r="I36" s="27"/>
      <c r="J36" s="28"/>
      <c r="K36" s="27"/>
      <c r="L36" s="28"/>
      <c r="M36" s="29"/>
      <c r="N36" s="29"/>
      <c r="O36" s="168"/>
      <c r="P36" s="168"/>
      <c r="Q36" s="28"/>
      <c r="R36" s="31"/>
      <c r="S36" s="32"/>
      <c r="T36" s="28"/>
      <c r="U36" s="32"/>
      <c r="V36" s="28"/>
      <c r="W36" s="32"/>
      <c r="X36" s="32"/>
      <c r="Y36" s="30"/>
      <c r="Z36" s="30"/>
      <c r="AA36" s="30"/>
      <c r="AB36" s="30"/>
      <c r="AC36" s="30"/>
      <c r="AD36" s="30"/>
      <c r="AE36" s="79"/>
      <c r="AF36" s="79"/>
    </row>
    <row r="37" spans="1:32" ht="13.2" x14ac:dyDescent="0.25">
      <c r="A37" s="78"/>
      <c r="B37" s="170"/>
      <c r="C37" s="170"/>
      <c r="D37" s="28"/>
      <c r="E37" s="28"/>
      <c r="F37" s="28"/>
      <c r="G37" s="28"/>
      <c r="H37" s="28"/>
      <c r="I37" s="27"/>
      <c r="J37" s="28"/>
      <c r="K37" s="27"/>
      <c r="L37" s="28"/>
      <c r="M37" s="31"/>
      <c r="N37" s="29"/>
      <c r="O37" s="168"/>
      <c r="P37" s="168"/>
      <c r="Q37" s="28"/>
      <c r="R37" s="31"/>
      <c r="S37" s="32"/>
      <c r="T37" s="28"/>
      <c r="U37" s="32"/>
      <c r="V37" s="28"/>
      <c r="W37" s="32"/>
      <c r="X37" s="32"/>
      <c r="Y37" s="30"/>
      <c r="Z37" s="30"/>
      <c r="AA37" s="30"/>
      <c r="AB37" s="30"/>
      <c r="AC37" s="30"/>
      <c r="AD37" s="30"/>
      <c r="AE37" s="79"/>
      <c r="AF37" s="79"/>
    </row>
    <row r="38" spans="1:32" ht="13.2" x14ac:dyDescent="0.25">
      <c r="A38" s="78"/>
      <c r="B38" s="170"/>
      <c r="C38" s="170"/>
      <c r="D38" s="28"/>
      <c r="E38" s="28"/>
      <c r="F38" s="28"/>
      <c r="G38" s="28"/>
      <c r="H38" s="28"/>
      <c r="I38" s="27"/>
      <c r="J38" s="28"/>
      <c r="K38" s="27"/>
      <c r="L38" s="28"/>
      <c r="M38" s="31"/>
      <c r="N38" s="29"/>
      <c r="O38" s="168"/>
      <c r="P38" s="168"/>
      <c r="Q38" s="28"/>
      <c r="R38" s="31"/>
      <c r="S38" s="32"/>
      <c r="T38" s="28"/>
      <c r="U38" s="32"/>
      <c r="V38" s="28"/>
      <c r="W38" s="32"/>
      <c r="X38" s="32"/>
      <c r="Y38" s="30"/>
      <c r="Z38" s="30"/>
      <c r="AA38" s="30"/>
      <c r="AB38" s="30"/>
      <c r="AC38" s="30"/>
      <c r="AD38" s="30"/>
      <c r="AE38" s="79"/>
      <c r="AF38" s="79"/>
    </row>
    <row r="39" spans="1:32" ht="13.2" x14ac:dyDescent="0.25">
      <c r="A39" s="78"/>
      <c r="B39" s="170"/>
      <c r="C39" s="170"/>
      <c r="D39" s="28"/>
      <c r="E39" s="28"/>
      <c r="F39" s="28"/>
      <c r="G39" s="28"/>
      <c r="H39" s="28"/>
      <c r="I39" s="27"/>
      <c r="J39" s="28"/>
      <c r="K39" s="27"/>
      <c r="L39" s="28"/>
      <c r="M39" s="29"/>
      <c r="N39" s="29"/>
      <c r="O39" s="168"/>
      <c r="P39" s="168"/>
      <c r="Q39" s="28"/>
      <c r="R39" s="31"/>
      <c r="S39" s="32"/>
      <c r="T39" s="28"/>
      <c r="U39" s="32"/>
      <c r="V39" s="28"/>
      <c r="W39" s="32"/>
      <c r="X39" s="32"/>
      <c r="Y39" s="30"/>
      <c r="Z39" s="30"/>
      <c r="AA39" s="30"/>
      <c r="AB39" s="30"/>
      <c r="AC39" s="30"/>
      <c r="AD39" s="30"/>
      <c r="AE39" s="79"/>
      <c r="AF39" s="79"/>
    </row>
    <row r="40" spans="1:32" ht="13.2" x14ac:dyDescent="0.25">
      <c r="A40" s="146"/>
      <c r="B40" s="170"/>
      <c r="C40" s="170"/>
      <c r="D40" s="28"/>
      <c r="E40" s="28"/>
      <c r="F40" s="28"/>
      <c r="G40" s="28"/>
      <c r="H40" s="28"/>
      <c r="I40" s="27"/>
      <c r="J40" s="28"/>
      <c r="K40" s="27"/>
      <c r="L40" s="28"/>
      <c r="M40" s="29"/>
      <c r="N40" s="29"/>
      <c r="O40" s="168"/>
      <c r="P40" s="168"/>
      <c r="Q40" s="28"/>
      <c r="R40" s="31"/>
      <c r="S40" s="32"/>
      <c r="T40" s="28"/>
      <c r="U40" s="32"/>
      <c r="V40" s="28"/>
      <c r="W40" s="32"/>
      <c r="X40" s="78"/>
      <c r="Y40" s="33"/>
      <c r="Z40" s="33"/>
      <c r="AA40" s="33"/>
      <c r="AB40" s="33"/>
      <c r="AC40" s="33"/>
      <c r="AD40" s="33"/>
      <c r="AE40" s="79"/>
      <c r="AF40" s="79"/>
    </row>
    <row r="41" spans="1:32" ht="13.2" x14ac:dyDescent="0.25">
      <c r="A41" s="78"/>
      <c r="B41" s="170"/>
      <c r="C41" s="170"/>
      <c r="D41" s="28"/>
      <c r="E41" s="28"/>
      <c r="F41" s="28"/>
      <c r="G41" s="28"/>
      <c r="H41" s="28"/>
      <c r="I41" s="27"/>
      <c r="J41" s="28"/>
      <c r="K41" s="27"/>
      <c r="L41" s="28"/>
      <c r="M41" s="29"/>
      <c r="N41" s="29"/>
      <c r="O41" s="168"/>
      <c r="P41" s="168"/>
      <c r="Q41" s="28"/>
      <c r="R41" s="31"/>
      <c r="S41" s="32"/>
      <c r="T41" s="28"/>
      <c r="U41" s="32"/>
      <c r="V41" s="28"/>
      <c r="W41" s="32"/>
      <c r="X41" s="32"/>
      <c r="Y41" s="33"/>
      <c r="Z41" s="33"/>
      <c r="AA41" s="33"/>
      <c r="AB41" s="33"/>
      <c r="AC41" s="33"/>
      <c r="AD41" s="33"/>
      <c r="AE41" s="79"/>
      <c r="AF41" s="79"/>
    </row>
    <row r="42" spans="1:32" ht="13.2" x14ac:dyDescent="0.25">
      <c r="A42" s="78"/>
      <c r="B42" s="170"/>
      <c r="C42" s="170"/>
      <c r="D42" s="28"/>
      <c r="E42" s="28"/>
      <c r="F42" s="28"/>
      <c r="G42" s="28"/>
      <c r="H42" s="28"/>
      <c r="I42" s="27"/>
      <c r="J42" s="28"/>
      <c r="K42" s="27"/>
      <c r="L42" s="28"/>
      <c r="M42" s="29"/>
      <c r="N42" s="29"/>
      <c r="O42" s="168"/>
      <c r="P42" s="168"/>
      <c r="Q42" s="28"/>
      <c r="R42" s="31"/>
      <c r="S42" s="32"/>
      <c r="T42" s="28"/>
      <c r="U42" s="32"/>
      <c r="V42" s="28"/>
      <c r="W42" s="32"/>
      <c r="X42" s="32"/>
      <c r="Y42" s="30"/>
      <c r="Z42" s="30"/>
      <c r="AA42" s="30"/>
      <c r="AB42" s="30"/>
      <c r="AC42" s="30"/>
      <c r="AD42" s="30"/>
      <c r="AE42" s="79"/>
      <c r="AF42" s="79"/>
    </row>
    <row r="43" spans="1:32" ht="13.2" x14ac:dyDescent="0.25">
      <c r="A43" s="78"/>
      <c r="B43" s="170"/>
      <c r="C43" s="170"/>
      <c r="D43" s="28"/>
      <c r="E43" s="28"/>
      <c r="F43" s="28"/>
      <c r="G43" s="28"/>
      <c r="H43" s="28"/>
      <c r="I43" s="27"/>
      <c r="J43" s="28"/>
      <c r="K43" s="27"/>
      <c r="L43" s="28"/>
      <c r="M43" s="29"/>
      <c r="N43" s="29"/>
      <c r="O43" s="168"/>
      <c r="P43" s="168"/>
      <c r="Q43" s="28"/>
      <c r="R43" s="31"/>
      <c r="S43" s="32"/>
      <c r="T43" s="28"/>
      <c r="U43" s="32"/>
      <c r="V43" s="28"/>
      <c r="W43" s="32"/>
      <c r="X43" s="32"/>
      <c r="Y43" s="30"/>
      <c r="Z43" s="30"/>
      <c r="AA43" s="30"/>
      <c r="AB43" s="30"/>
      <c r="AC43" s="30"/>
      <c r="AD43" s="30"/>
      <c r="AE43" s="79"/>
      <c r="AF43" s="79"/>
    </row>
    <row r="44" spans="1:32" ht="13.2" x14ac:dyDescent="0.25">
      <c r="A44" s="78"/>
      <c r="B44" s="170"/>
      <c r="C44" s="170"/>
      <c r="D44" s="28"/>
      <c r="E44" s="28"/>
      <c r="F44" s="28"/>
      <c r="G44" s="28"/>
      <c r="H44" s="28"/>
      <c r="I44" s="27"/>
      <c r="J44" s="28"/>
      <c r="K44" s="27"/>
      <c r="L44" s="28"/>
      <c r="M44" s="29"/>
      <c r="N44" s="29"/>
      <c r="O44" s="168"/>
      <c r="P44" s="168"/>
      <c r="Q44" s="28"/>
      <c r="R44" s="31"/>
      <c r="S44" s="32"/>
      <c r="T44" s="28"/>
      <c r="U44" s="32"/>
      <c r="V44" s="28"/>
      <c r="W44" s="32"/>
      <c r="X44" s="32"/>
      <c r="Y44" s="30"/>
      <c r="Z44" s="30"/>
      <c r="AA44" s="30"/>
      <c r="AB44" s="30"/>
      <c r="AC44" s="30"/>
      <c r="AD44" s="30"/>
      <c r="AE44" s="79"/>
      <c r="AF44" s="79"/>
    </row>
    <row r="45" spans="1:32" ht="13.2" x14ac:dyDescent="0.25">
      <c r="A45" s="78"/>
      <c r="B45" s="170"/>
      <c r="C45" s="170"/>
      <c r="D45" s="28"/>
      <c r="E45" s="28"/>
      <c r="F45" s="28"/>
      <c r="G45" s="28"/>
      <c r="H45" s="28"/>
      <c r="I45" s="27"/>
      <c r="J45" s="28"/>
      <c r="K45" s="27"/>
      <c r="L45" s="28"/>
      <c r="M45" s="31"/>
      <c r="N45" s="31"/>
      <c r="O45" s="168"/>
      <c r="P45" s="168"/>
      <c r="Q45" s="28"/>
      <c r="R45" s="31"/>
      <c r="S45" s="32"/>
      <c r="T45" s="28"/>
      <c r="U45" s="32"/>
      <c r="V45" s="28"/>
      <c r="W45" s="32"/>
      <c r="X45" s="32"/>
      <c r="Y45" s="30"/>
      <c r="Z45" s="30"/>
      <c r="AA45" s="30"/>
      <c r="AB45" s="30"/>
      <c r="AC45" s="30"/>
      <c r="AD45" s="30"/>
      <c r="AE45" s="79"/>
      <c r="AF45" s="79"/>
    </row>
    <row r="46" spans="1:32" ht="13.2" x14ac:dyDescent="0.25">
      <c r="A46" s="78"/>
      <c r="B46" s="170"/>
      <c r="C46" s="170"/>
      <c r="D46" s="28"/>
      <c r="E46" s="28"/>
      <c r="F46" s="28"/>
      <c r="G46" s="28"/>
      <c r="H46" s="28"/>
      <c r="I46" s="27"/>
      <c r="J46" s="28"/>
      <c r="K46" s="27"/>
      <c r="L46" s="28"/>
      <c r="M46" s="31"/>
      <c r="N46" s="31"/>
      <c r="O46" s="168"/>
      <c r="P46" s="168"/>
      <c r="Q46" s="28"/>
      <c r="R46" s="31"/>
      <c r="S46" s="32"/>
      <c r="T46" s="28"/>
      <c r="U46" s="32"/>
      <c r="V46" s="28"/>
      <c r="W46" s="32"/>
      <c r="X46" s="32"/>
      <c r="Y46" s="30"/>
      <c r="Z46" s="30"/>
      <c r="AA46" s="30"/>
      <c r="AB46" s="30"/>
      <c r="AC46" s="30"/>
      <c r="AD46" s="30"/>
      <c r="AE46" s="79"/>
      <c r="AF46" s="79"/>
    </row>
    <row r="47" spans="1:32" ht="13.2" x14ac:dyDescent="0.25">
      <c r="A47" s="78"/>
      <c r="B47" s="170"/>
      <c r="C47" s="170"/>
      <c r="D47" s="28"/>
      <c r="E47" s="28"/>
      <c r="F47" s="28"/>
      <c r="G47" s="28"/>
      <c r="H47" s="28"/>
      <c r="I47" s="27"/>
      <c r="J47" s="28"/>
      <c r="K47" s="27"/>
      <c r="L47" s="28"/>
      <c r="M47" s="31"/>
      <c r="N47" s="31"/>
      <c r="O47" s="168"/>
      <c r="P47" s="168"/>
      <c r="Q47" s="28"/>
      <c r="R47" s="31"/>
      <c r="S47" s="32"/>
      <c r="T47" s="28"/>
      <c r="U47" s="32"/>
      <c r="V47" s="28"/>
      <c r="W47" s="32"/>
      <c r="X47" s="32"/>
      <c r="Y47" s="30"/>
      <c r="Z47" s="30"/>
      <c r="AA47" s="30"/>
      <c r="AB47" s="30"/>
      <c r="AC47" s="30"/>
      <c r="AD47" s="30"/>
      <c r="AE47" s="79"/>
      <c r="AF47" s="79"/>
    </row>
    <row r="48" spans="1:32" ht="13.2" x14ac:dyDescent="0.25">
      <c r="A48" s="78"/>
      <c r="B48" s="170"/>
      <c r="C48" s="170"/>
      <c r="D48" s="28"/>
      <c r="E48" s="28"/>
      <c r="F48" s="28"/>
      <c r="G48" s="28"/>
      <c r="H48" s="28"/>
      <c r="I48" s="27"/>
      <c r="J48" s="28"/>
      <c r="K48" s="27"/>
      <c r="L48" s="28"/>
      <c r="M48" s="31"/>
      <c r="N48" s="31"/>
      <c r="O48" s="168"/>
      <c r="P48" s="168"/>
      <c r="Q48" s="28"/>
      <c r="R48" s="31"/>
      <c r="S48" s="32"/>
      <c r="T48" s="28"/>
      <c r="U48" s="32"/>
      <c r="V48" s="28"/>
      <c r="W48" s="32"/>
      <c r="X48" s="32"/>
      <c r="Y48" s="30"/>
      <c r="Z48" s="30"/>
      <c r="AA48" s="30"/>
      <c r="AB48" s="30"/>
      <c r="AC48" s="30"/>
      <c r="AD48" s="30"/>
      <c r="AE48" s="79"/>
      <c r="AF48" s="79"/>
    </row>
    <row r="49" spans="1:32" ht="13.2" x14ac:dyDescent="0.25">
      <c r="A49" s="78"/>
      <c r="B49" s="170"/>
      <c r="C49" s="170"/>
      <c r="D49" s="28"/>
      <c r="E49" s="28"/>
      <c r="F49" s="28"/>
      <c r="G49" s="28"/>
      <c r="H49" s="28"/>
      <c r="I49" s="27"/>
      <c r="J49" s="28"/>
      <c r="K49" s="27"/>
      <c r="L49" s="28"/>
      <c r="M49" s="31"/>
      <c r="N49" s="31"/>
      <c r="O49" s="168"/>
      <c r="P49" s="168"/>
      <c r="Q49" s="28"/>
      <c r="R49" s="31"/>
      <c r="S49" s="32"/>
      <c r="T49" s="28"/>
      <c r="U49" s="32"/>
      <c r="V49" s="28"/>
      <c r="W49" s="32"/>
      <c r="X49" s="32"/>
      <c r="Y49" s="30"/>
      <c r="Z49" s="30"/>
      <c r="AA49" s="30"/>
      <c r="AB49" s="30"/>
      <c r="AC49" s="30"/>
      <c r="AD49" s="30"/>
      <c r="AE49" s="79"/>
      <c r="AF49" s="79"/>
    </row>
    <row r="50" spans="1:32" ht="13.2" x14ac:dyDescent="0.25">
      <c r="A50" s="78"/>
      <c r="B50" s="170"/>
      <c r="C50" s="170"/>
      <c r="D50" s="28"/>
      <c r="E50" s="28"/>
      <c r="F50" s="28"/>
      <c r="G50" s="28"/>
      <c r="H50" s="28"/>
      <c r="I50" s="27"/>
      <c r="J50" s="28"/>
      <c r="K50" s="27"/>
      <c r="L50" s="28"/>
      <c r="M50" s="31"/>
      <c r="N50" s="31"/>
      <c r="O50" s="168"/>
      <c r="P50" s="168"/>
      <c r="Q50" s="28"/>
      <c r="R50" s="31"/>
      <c r="S50" s="32"/>
      <c r="T50" s="28"/>
      <c r="U50" s="32"/>
      <c r="V50" s="28"/>
      <c r="W50" s="32"/>
      <c r="X50" s="32"/>
      <c r="Y50" s="30"/>
      <c r="Z50" s="30"/>
      <c r="AA50" s="30"/>
      <c r="AB50" s="30"/>
      <c r="AC50" s="30"/>
      <c r="AD50" s="30"/>
      <c r="AE50" s="79"/>
      <c r="AF50" s="79"/>
    </row>
    <row r="51" spans="1:32" ht="13.2" x14ac:dyDescent="0.25">
      <c r="A51" s="78"/>
      <c r="B51" s="170"/>
      <c r="C51" s="170"/>
      <c r="D51" s="28"/>
      <c r="E51" s="28"/>
      <c r="F51" s="28"/>
      <c r="G51" s="28"/>
      <c r="H51" s="28"/>
      <c r="I51" s="27"/>
      <c r="J51" s="28"/>
      <c r="K51" s="27"/>
      <c r="L51" s="28"/>
      <c r="M51" s="31"/>
      <c r="N51" s="31"/>
      <c r="O51" s="168"/>
      <c r="P51" s="168"/>
      <c r="Q51" s="28"/>
      <c r="R51" s="31"/>
      <c r="S51" s="32"/>
      <c r="T51" s="28"/>
      <c r="U51" s="32"/>
      <c r="V51" s="28"/>
      <c r="W51" s="32"/>
      <c r="X51" s="32"/>
      <c r="Y51" s="30"/>
      <c r="Z51" s="30"/>
      <c r="AA51" s="30"/>
      <c r="AB51" s="30"/>
      <c r="AC51" s="30"/>
      <c r="AD51" s="30"/>
      <c r="AE51" s="79"/>
      <c r="AF51" s="79"/>
    </row>
    <row r="52" spans="1:32" ht="13.2" x14ac:dyDescent="0.25">
      <c r="A52" s="78"/>
      <c r="B52" s="170"/>
      <c r="C52" s="170"/>
      <c r="D52" s="28"/>
      <c r="E52" s="28"/>
      <c r="F52" s="28"/>
      <c r="G52" s="28"/>
      <c r="H52" s="28"/>
      <c r="I52" s="27"/>
      <c r="J52" s="28"/>
      <c r="K52" s="27"/>
      <c r="L52" s="28"/>
      <c r="M52" s="31"/>
      <c r="N52" s="31"/>
      <c r="O52" s="168"/>
      <c r="P52" s="168"/>
      <c r="Q52" s="28"/>
      <c r="R52" s="31"/>
      <c r="S52" s="32"/>
      <c r="T52" s="28"/>
      <c r="U52" s="32"/>
      <c r="V52" s="28"/>
      <c r="W52" s="32"/>
      <c r="X52" s="32"/>
      <c r="Y52" s="30"/>
      <c r="Z52" s="30"/>
      <c r="AA52" s="30"/>
      <c r="AB52" s="30"/>
      <c r="AC52" s="30"/>
      <c r="AD52" s="30"/>
      <c r="AE52" s="79"/>
      <c r="AF52" s="79"/>
    </row>
    <row r="53" spans="1:32" ht="13.2" x14ac:dyDescent="0.25">
      <c r="A53" s="78"/>
      <c r="B53" s="170"/>
      <c r="C53" s="170"/>
      <c r="D53" s="28"/>
      <c r="E53" s="28"/>
      <c r="F53" s="28"/>
      <c r="G53" s="28"/>
      <c r="H53" s="28"/>
      <c r="I53" s="27"/>
      <c r="J53" s="28"/>
      <c r="K53" s="27"/>
      <c r="L53" s="28"/>
      <c r="M53" s="31"/>
      <c r="N53" s="31"/>
      <c r="O53" s="168"/>
      <c r="P53" s="168"/>
      <c r="Q53" s="28"/>
      <c r="R53" s="31"/>
      <c r="S53" s="32"/>
      <c r="T53" s="28"/>
      <c r="U53" s="32"/>
      <c r="V53" s="28"/>
      <c r="W53" s="32"/>
      <c r="X53" s="32"/>
      <c r="Y53" s="30"/>
      <c r="Z53" s="30"/>
      <c r="AA53" s="30"/>
      <c r="AB53" s="30"/>
      <c r="AC53" s="30"/>
      <c r="AD53" s="30"/>
      <c r="AE53" s="79"/>
      <c r="AF53" s="79"/>
    </row>
    <row r="54" spans="1:32" ht="13.2" x14ac:dyDescent="0.25">
      <c r="A54" s="78"/>
      <c r="B54" s="170"/>
      <c r="C54" s="170"/>
      <c r="D54" s="28"/>
      <c r="E54" s="28"/>
      <c r="F54" s="28"/>
      <c r="G54" s="28"/>
      <c r="H54" s="28"/>
      <c r="I54" s="27"/>
      <c r="J54" s="28"/>
      <c r="K54" s="27"/>
      <c r="L54" s="28"/>
      <c r="M54" s="31"/>
      <c r="N54" s="31"/>
      <c r="O54" s="168"/>
      <c r="P54" s="168"/>
      <c r="Q54" s="28"/>
      <c r="R54" s="31"/>
      <c r="S54" s="32"/>
      <c r="T54" s="28"/>
      <c r="U54" s="32"/>
      <c r="V54" s="28"/>
      <c r="W54" s="32"/>
      <c r="X54" s="32"/>
      <c r="Y54" s="30"/>
      <c r="Z54" s="30"/>
      <c r="AA54" s="30"/>
      <c r="AB54" s="30"/>
      <c r="AC54" s="30"/>
      <c r="AD54" s="30"/>
      <c r="AE54" s="79"/>
      <c r="AF54" s="79"/>
    </row>
    <row r="55" spans="1:32" ht="13.2" x14ac:dyDescent="0.25">
      <c r="A55" s="78"/>
      <c r="B55" s="170"/>
      <c r="C55" s="170"/>
      <c r="D55" s="28"/>
      <c r="E55" s="28"/>
      <c r="F55" s="28"/>
      <c r="G55" s="28"/>
      <c r="H55" s="28"/>
      <c r="I55" s="27"/>
      <c r="J55" s="28"/>
      <c r="K55" s="27"/>
      <c r="L55" s="28"/>
      <c r="M55" s="31"/>
      <c r="N55" s="31"/>
      <c r="O55" s="168"/>
      <c r="P55" s="168"/>
      <c r="Q55" s="28"/>
      <c r="R55" s="31"/>
      <c r="S55" s="32"/>
      <c r="T55" s="28"/>
      <c r="U55" s="32"/>
      <c r="V55" s="28"/>
      <c r="W55" s="32"/>
      <c r="X55" s="32"/>
      <c r="Y55" s="30"/>
      <c r="Z55" s="30"/>
      <c r="AA55" s="30"/>
      <c r="AB55" s="30"/>
      <c r="AC55" s="30"/>
      <c r="AD55" s="30"/>
      <c r="AE55" s="79"/>
      <c r="AF55" s="79"/>
    </row>
    <row r="56" spans="1:32" ht="13.2" x14ac:dyDescent="0.25">
      <c r="A56" s="78"/>
      <c r="B56" s="170"/>
      <c r="C56" s="170"/>
      <c r="D56" s="28"/>
      <c r="E56" s="28"/>
      <c r="F56" s="28"/>
      <c r="G56" s="28"/>
      <c r="H56" s="28"/>
      <c r="I56" s="27"/>
      <c r="J56" s="28"/>
      <c r="K56" s="27"/>
      <c r="L56" s="28"/>
      <c r="M56" s="31"/>
      <c r="N56" s="31"/>
      <c r="O56" s="168"/>
      <c r="P56" s="168"/>
      <c r="Q56" s="28"/>
      <c r="R56" s="31"/>
      <c r="S56" s="32"/>
      <c r="T56" s="28"/>
      <c r="U56" s="32"/>
      <c r="V56" s="28"/>
      <c r="W56" s="32"/>
      <c r="X56" s="32"/>
      <c r="Y56" s="30"/>
      <c r="Z56" s="30"/>
      <c r="AA56" s="30"/>
      <c r="AB56" s="30"/>
      <c r="AC56" s="30"/>
      <c r="AD56" s="30"/>
      <c r="AE56" s="79"/>
      <c r="AF56" s="79"/>
    </row>
    <row r="57" spans="1:32" ht="13.2" x14ac:dyDescent="0.25">
      <c r="A57" s="78"/>
      <c r="B57" s="170"/>
      <c r="C57" s="170"/>
      <c r="D57" s="28"/>
      <c r="E57" s="28"/>
      <c r="F57" s="28"/>
      <c r="G57" s="28"/>
      <c r="H57" s="28"/>
      <c r="I57" s="27"/>
      <c r="J57" s="28"/>
      <c r="K57" s="27"/>
      <c r="L57" s="28"/>
      <c r="M57" s="31"/>
      <c r="N57" s="31"/>
      <c r="O57" s="168"/>
      <c r="P57" s="168"/>
      <c r="Q57" s="28"/>
      <c r="R57" s="31"/>
      <c r="S57" s="32"/>
      <c r="T57" s="28"/>
      <c r="U57" s="32"/>
      <c r="V57" s="28"/>
      <c r="W57" s="32"/>
      <c r="X57" s="32"/>
      <c r="Y57" s="30"/>
      <c r="Z57" s="30"/>
      <c r="AA57" s="30"/>
      <c r="AB57" s="30"/>
      <c r="AC57" s="30"/>
      <c r="AD57" s="30"/>
      <c r="AE57" s="79"/>
      <c r="AF57" s="79"/>
    </row>
    <row r="58" spans="1:32" ht="13.2" x14ac:dyDescent="0.25">
      <c r="A58" s="78"/>
      <c r="B58" s="170"/>
      <c r="C58" s="170"/>
      <c r="D58" s="28"/>
      <c r="E58" s="28"/>
      <c r="F58" s="28"/>
      <c r="G58" s="28"/>
      <c r="H58" s="28"/>
      <c r="I58" s="27"/>
      <c r="J58" s="28"/>
      <c r="K58" s="27"/>
      <c r="L58" s="28"/>
      <c r="M58" s="31"/>
      <c r="N58" s="31"/>
      <c r="O58" s="168"/>
      <c r="P58" s="168"/>
      <c r="Q58" s="28"/>
      <c r="R58" s="31"/>
      <c r="S58" s="32"/>
      <c r="T58" s="28"/>
      <c r="U58" s="32"/>
      <c r="V58" s="28"/>
      <c r="W58" s="32"/>
      <c r="X58" s="32"/>
      <c r="Y58" s="30"/>
      <c r="Z58" s="30"/>
      <c r="AA58" s="30"/>
      <c r="AB58" s="30"/>
      <c r="AC58" s="30"/>
      <c r="AD58" s="30"/>
      <c r="AE58" s="79"/>
      <c r="AF58" s="79"/>
    </row>
    <row r="59" spans="1:32" ht="13.2" x14ac:dyDescent="0.25">
      <c r="A59" s="78"/>
      <c r="B59" s="170"/>
      <c r="C59" s="170"/>
      <c r="D59" s="28"/>
      <c r="E59" s="28"/>
      <c r="F59" s="28"/>
      <c r="G59" s="28"/>
      <c r="H59" s="28"/>
      <c r="I59" s="27"/>
      <c r="J59" s="28"/>
      <c r="K59" s="27"/>
      <c r="L59" s="28"/>
      <c r="M59" s="31"/>
      <c r="N59" s="31"/>
      <c r="O59" s="168"/>
      <c r="P59" s="168"/>
      <c r="Q59" s="28"/>
      <c r="R59" s="31"/>
      <c r="S59" s="32"/>
      <c r="T59" s="28"/>
      <c r="U59" s="32"/>
      <c r="V59" s="28"/>
      <c r="W59" s="32"/>
      <c r="X59" s="32"/>
      <c r="Y59" s="30"/>
      <c r="Z59" s="30"/>
      <c r="AA59" s="30"/>
      <c r="AB59" s="30"/>
      <c r="AC59" s="30"/>
      <c r="AD59" s="30"/>
      <c r="AE59" s="79"/>
      <c r="AF59" s="79"/>
    </row>
    <row r="60" spans="1:32" ht="13.2" x14ac:dyDescent="0.25">
      <c r="A60" s="78"/>
      <c r="B60" s="170"/>
      <c r="C60" s="170"/>
      <c r="D60" s="28"/>
      <c r="E60" s="28"/>
      <c r="F60" s="28"/>
      <c r="G60" s="28"/>
      <c r="H60" s="28"/>
      <c r="I60" s="27"/>
      <c r="J60" s="28"/>
      <c r="K60" s="27"/>
      <c r="L60" s="28"/>
      <c r="M60" s="31"/>
      <c r="N60" s="31"/>
      <c r="O60" s="168"/>
      <c r="P60" s="168"/>
      <c r="Q60" s="28"/>
      <c r="R60" s="31"/>
      <c r="S60" s="32"/>
      <c r="T60" s="28"/>
      <c r="U60" s="32"/>
      <c r="V60" s="28"/>
      <c r="W60" s="32"/>
      <c r="X60" s="32"/>
      <c r="Y60" s="30"/>
      <c r="Z60" s="30"/>
      <c r="AA60" s="30"/>
      <c r="AB60" s="30"/>
      <c r="AC60" s="30"/>
      <c r="AD60" s="30"/>
      <c r="AE60" s="79"/>
      <c r="AF60" s="79"/>
    </row>
    <row r="61" spans="1:32" ht="13.2" x14ac:dyDescent="0.25">
      <c r="A61" s="78"/>
      <c r="B61" s="170"/>
      <c r="C61" s="170"/>
      <c r="D61" s="28"/>
      <c r="E61" s="28"/>
      <c r="F61" s="28"/>
      <c r="G61" s="28"/>
      <c r="H61" s="28"/>
      <c r="I61" s="27"/>
      <c r="J61" s="28"/>
      <c r="K61" s="27"/>
      <c r="L61" s="28"/>
      <c r="M61" s="31"/>
      <c r="N61" s="31"/>
      <c r="O61" s="168"/>
      <c r="P61" s="168"/>
      <c r="Q61" s="28"/>
      <c r="R61" s="31"/>
      <c r="S61" s="32"/>
      <c r="T61" s="28"/>
      <c r="U61" s="32"/>
      <c r="V61" s="28"/>
      <c r="W61" s="32"/>
      <c r="X61" s="32"/>
      <c r="Y61" s="30"/>
      <c r="Z61" s="30"/>
      <c r="AA61" s="30"/>
      <c r="AB61" s="30"/>
      <c r="AC61" s="30"/>
      <c r="AD61" s="30"/>
      <c r="AE61" s="79"/>
      <c r="AF61" s="79"/>
    </row>
    <row r="62" spans="1:32" ht="13.2" x14ac:dyDescent="0.25">
      <c r="A62" s="78"/>
      <c r="B62" s="170"/>
      <c r="C62" s="170"/>
      <c r="D62" s="28"/>
      <c r="E62" s="28"/>
      <c r="F62" s="28"/>
      <c r="G62" s="28"/>
      <c r="H62" s="28"/>
      <c r="I62" s="27"/>
      <c r="J62" s="28"/>
      <c r="K62" s="27"/>
      <c r="L62" s="28"/>
      <c r="M62" s="31"/>
      <c r="N62" s="31"/>
      <c r="O62" s="168"/>
      <c r="P62" s="168"/>
      <c r="Q62" s="28"/>
      <c r="R62" s="31"/>
      <c r="S62" s="32"/>
      <c r="T62" s="28"/>
      <c r="U62" s="32"/>
      <c r="V62" s="28"/>
      <c r="W62" s="32"/>
      <c r="X62" s="32"/>
      <c r="Y62" s="30"/>
      <c r="Z62" s="30"/>
      <c r="AA62" s="30"/>
      <c r="AB62" s="30"/>
      <c r="AC62" s="30"/>
      <c r="AD62" s="30"/>
      <c r="AE62" s="79"/>
      <c r="AF62" s="79"/>
    </row>
    <row r="63" spans="1:32" ht="13.2" x14ac:dyDescent="0.25">
      <c r="A63" s="78"/>
      <c r="B63" s="170"/>
      <c r="C63" s="170"/>
      <c r="D63" s="28"/>
      <c r="E63" s="28"/>
      <c r="F63" s="28"/>
      <c r="G63" s="28"/>
      <c r="H63" s="28"/>
      <c r="I63" s="27"/>
      <c r="J63" s="28"/>
      <c r="K63" s="27"/>
      <c r="L63" s="28"/>
      <c r="M63" s="31"/>
      <c r="N63" s="31"/>
      <c r="O63" s="168"/>
      <c r="P63" s="168"/>
      <c r="Q63" s="28"/>
      <c r="R63" s="31"/>
      <c r="S63" s="32"/>
      <c r="T63" s="28"/>
      <c r="U63" s="32"/>
      <c r="V63" s="28"/>
      <c r="W63" s="32"/>
      <c r="X63" s="32"/>
      <c r="Y63" s="30"/>
      <c r="Z63" s="30"/>
      <c r="AA63" s="30"/>
      <c r="AB63" s="30"/>
      <c r="AC63" s="30"/>
      <c r="AD63" s="30"/>
      <c r="AE63" s="79"/>
      <c r="AF63" s="79"/>
    </row>
    <row r="64" spans="1:32" ht="13.2" x14ac:dyDescent="0.25">
      <c r="A64" s="78"/>
      <c r="B64" s="170"/>
      <c r="C64" s="170"/>
      <c r="D64" s="28"/>
      <c r="E64" s="28"/>
      <c r="F64" s="28"/>
      <c r="G64" s="28"/>
      <c r="H64" s="28"/>
      <c r="I64" s="27"/>
      <c r="J64" s="28"/>
      <c r="K64" s="27"/>
      <c r="L64" s="28"/>
      <c r="M64" s="31"/>
      <c r="N64" s="31"/>
      <c r="O64" s="168"/>
      <c r="P64" s="168"/>
      <c r="Q64" s="28"/>
      <c r="R64" s="31"/>
      <c r="S64" s="32"/>
      <c r="T64" s="28"/>
      <c r="U64" s="32"/>
      <c r="V64" s="28"/>
      <c r="W64" s="32"/>
      <c r="X64" s="32"/>
      <c r="Y64" s="30"/>
      <c r="Z64" s="30"/>
      <c r="AA64" s="30"/>
      <c r="AB64" s="30"/>
      <c r="AC64" s="30"/>
      <c r="AD64" s="30"/>
      <c r="AE64" s="79"/>
      <c r="AF64" s="79"/>
    </row>
    <row r="65" spans="1:32" ht="13.2" x14ac:dyDescent="0.25">
      <c r="A65" s="78"/>
      <c r="B65" s="170"/>
      <c r="C65" s="170"/>
      <c r="D65" s="28"/>
      <c r="E65" s="28"/>
      <c r="F65" s="28"/>
      <c r="G65" s="28"/>
      <c r="H65" s="28"/>
      <c r="I65" s="27"/>
      <c r="J65" s="28"/>
      <c r="K65" s="27"/>
      <c r="L65" s="28"/>
      <c r="M65" s="31"/>
      <c r="N65" s="31"/>
      <c r="O65" s="168"/>
      <c r="P65" s="168"/>
      <c r="Q65" s="28"/>
      <c r="R65" s="31"/>
      <c r="S65" s="32"/>
      <c r="T65" s="28"/>
      <c r="U65" s="32"/>
      <c r="V65" s="28"/>
      <c r="W65" s="32"/>
      <c r="X65" s="32"/>
      <c r="Y65" s="30"/>
      <c r="Z65" s="30"/>
      <c r="AA65" s="30"/>
      <c r="AB65" s="30"/>
      <c r="AC65" s="30"/>
      <c r="AD65" s="30"/>
      <c r="AE65" s="79"/>
      <c r="AF65" s="79"/>
    </row>
    <row r="66" spans="1:32" ht="13.2" x14ac:dyDescent="0.25">
      <c r="A66" s="78"/>
      <c r="B66" s="170"/>
      <c r="C66" s="170"/>
      <c r="D66" s="28"/>
      <c r="E66" s="28"/>
      <c r="F66" s="28"/>
      <c r="G66" s="28"/>
      <c r="H66" s="28"/>
      <c r="I66" s="27"/>
      <c r="J66" s="28"/>
      <c r="K66" s="27"/>
      <c r="L66" s="28"/>
      <c r="M66" s="31"/>
      <c r="N66" s="31"/>
      <c r="O66" s="168"/>
      <c r="P66" s="168"/>
      <c r="Q66" s="28"/>
      <c r="R66" s="31"/>
      <c r="S66" s="32"/>
      <c r="T66" s="28"/>
      <c r="U66" s="32"/>
      <c r="V66" s="28"/>
      <c r="W66" s="32"/>
      <c r="X66" s="32"/>
      <c r="Y66" s="30"/>
      <c r="Z66" s="30"/>
      <c r="AA66" s="30"/>
      <c r="AB66" s="30"/>
      <c r="AC66" s="30"/>
      <c r="AD66" s="30"/>
      <c r="AE66" s="79"/>
      <c r="AF66" s="79"/>
    </row>
    <row r="67" spans="1:32" ht="13.2" x14ac:dyDescent="0.25">
      <c r="A67" s="78"/>
      <c r="B67" s="170"/>
      <c r="C67" s="170"/>
      <c r="D67" s="28"/>
      <c r="E67" s="28"/>
      <c r="F67" s="28"/>
      <c r="G67" s="28"/>
      <c r="H67" s="28"/>
      <c r="I67" s="27"/>
      <c r="J67" s="28"/>
      <c r="K67" s="27"/>
      <c r="L67" s="28"/>
      <c r="M67" s="31"/>
      <c r="N67" s="31"/>
      <c r="O67" s="168"/>
      <c r="P67" s="168"/>
      <c r="Q67" s="28"/>
      <c r="R67" s="31"/>
      <c r="S67" s="32"/>
      <c r="T67" s="28"/>
      <c r="U67" s="32"/>
      <c r="V67" s="28"/>
      <c r="W67" s="32"/>
      <c r="X67" s="32"/>
      <c r="Y67" s="30"/>
      <c r="Z67" s="30"/>
      <c r="AA67" s="30"/>
      <c r="AB67" s="30"/>
      <c r="AC67" s="30"/>
      <c r="AD67" s="30"/>
      <c r="AE67" s="79"/>
      <c r="AF67" s="79"/>
    </row>
    <row r="68" spans="1:32" ht="13.2" x14ac:dyDescent="0.25">
      <c r="A68" s="78"/>
      <c r="B68" s="170"/>
      <c r="C68" s="170"/>
      <c r="D68" s="28"/>
      <c r="E68" s="28"/>
      <c r="F68" s="28"/>
      <c r="G68" s="28"/>
      <c r="H68" s="28"/>
      <c r="I68" s="27"/>
      <c r="J68" s="28"/>
      <c r="K68" s="27"/>
      <c r="L68" s="28"/>
      <c r="M68" s="31"/>
      <c r="N68" s="31"/>
      <c r="O68" s="168"/>
      <c r="P68" s="168"/>
      <c r="Q68" s="28"/>
      <c r="R68" s="31"/>
      <c r="S68" s="32"/>
      <c r="T68" s="28"/>
      <c r="U68" s="32"/>
      <c r="V68" s="28"/>
      <c r="W68" s="32"/>
      <c r="X68" s="32"/>
      <c r="Y68" s="30"/>
      <c r="Z68" s="30"/>
      <c r="AA68" s="30"/>
      <c r="AB68" s="30"/>
      <c r="AC68" s="30"/>
      <c r="AD68" s="30"/>
      <c r="AE68" s="79"/>
      <c r="AF68" s="79"/>
    </row>
    <row r="69" spans="1:32" ht="13.2" x14ac:dyDescent="0.25">
      <c r="A69" s="78"/>
      <c r="B69" s="170"/>
      <c r="C69" s="170"/>
      <c r="D69" s="28"/>
      <c r="E69" s="28"/>
      <c r="F69" s="28"/>
      <c r="G69" s="28"/>
      <c r="H69" s="28"/>
      <c r="I69" s="27"/>
      <c r="J69" s="28"/>
      <c r="K69" s="27"/>
      <c r="L69" s="28"/>
      <c r="M69" s="31"/>
      <c r="N69" s="31"/>
      <c r="O69" s="168"/>
      <c r="P69" s="168"/>
      <c r="Q69" s="28"/>
      <c r="R69" s="31"/>
      <c r="S69" s="32"/>
      <c r="T69" s="28"/>
      <c r="U69" s="32"/>
      <c r="V69" s="28"/>
      <c r="W69" s="32"/>
      <c r="X69" s="32"/>
      <c r="Y69" s="33"/>
      <c r="Z69" s="33"/>
      <c r="AA69" s="33"/>
      <c r="AB69" s="33"/>
      <c r="AC69" s="33"/>
      <c r="AD69" s="33"/>
      <c r="AE69" s="79"/>
      <c r="AF69" s="79"/>
    </row>
    <row r="70" spans="1:32" ht="13.2" x14ac:dyDescent="0.25">
      <c r="A70" s="78"/>
      <c r="B70" s="170"/>
      <c r="C70" s="170"/>
      <c r="D70" s="28"/>
      <c r="E70" s="28"/>
      <c r="F70" s="28"/>
      <c r="G70" s="28"/>
      <c r="H70" s="28"/>
      <c r="I70" s="27"/>
      <c r="J70" s="28"/>
      <c r="K70" s="27"/>
      <c r="L70" s="28"/>
      <c r="M70" s="31"/>
      <c r="N70" s="31"/>
      <c r="O70" s="168"/>
      <c r="P70" s="168"/>
      <c r="Q70" s="28"/>
      <c r="R70" s="31"/>
      <c r="S70" s="32"/>
      <c r="T70" s="28"/>
      <c r="U70" s="32"/>
      <c r="V70" s="28"/>
      <c r="W70" s="32"/>
      <c r="X70" s="32"/>
      <c r="Y70" s="33"/>
      <c r="Z70" s="33"/>
      <c r="AA70" s="33"/>
      <c r="AB70" s="33"/>
      <c r="AC70" s="33"/>
      <c r="AD70" s="33"/>
      <c r="AE70" s="79"/>
      <c r="AF70" s="79"/>
    </row>
    <row r="71" spans="1:32" ht="13.2" x14ac:dyDescent="0.25">
      <c r="A71" s="78"/>
      <c r="B71" s="170"/>
      <c r="C71" s="170"/>
      <c r="D71" s="28"/>
      <c r="E71" s="28"/>
      <c r="F71" s="28"/>
      <c r="G71" s="28"/>
      <c r="H71" s="28"/>
      <c r="I71" s="27"/>
      <c r="J71" s="28"/>
      <c r="K71" s="27"/>
      <c r="L71" s="28"/>
      <c r="M71" s="31"/>
      <c r="N71" s="31"/>
      <c r="O71" s="168"/>
      <c r="P71" s="168"/>
      <c r="Q71" s="28"/>
      <c r="R71" s="31"/>
      <c r="S71" s="32"/>
      <c r="T71" s="28"/>
      <c r="U71" s="32"/>
      <c r="V71" s="28"/>
      <c r="W71" s="32"/>
      <c r="X71" s="32"/>
      <c r="Y71" s="33"/>
      <c r="Z71" s="33"/>
      <c r="AA71" s="33"/>
      <c r="AB71" s="33"/>
      <c r="AC71" s="33"/>
      <c r="AD71" s="33"/>
      <c r="AE71" s="79"/>
      <c r="AF71" s="79"/>
    </row>
    <row r="72" spans="1:32" ht="13.2" x14ac:dyDescent="0.25">
      <c r="A72" s="78"/>
      <c r="B72" s="170"/>
      <c r="C72" s="170"/>
      <c r="D72" s="28"/>
      <c r="E72" s="28"/>
      <c r="F72" s="28"/>
      <c r="G72" s="28"/>
      <c r="H72" s="28"/>
      <c r="I72" s="27"/>
      <c r="J72" s="28"/>
      <c r="K72" s="27"/>
      <c r="L72" s="28"/>
      <c r="M72" s="31"/>
      <c r="N72" s="31"/>
      <c r="O72" s="168"/>
      <c r="P72" s="168"/>
      <c r="Q72" s="28"/>
      <c r="R72" s="31"/>
      <c r="S72" s="32"/>
      <c r="T72" s="28"/>
      <c r="U72" s="32"/>
      <c r="V72" s="28"/>
      <c r="W72" s="32"/>
      <c r="X72" s="32"/>
      <c r="Y72" s="30"/>
      <c r="Z72" s="30"/>
      <c r="AA72" s="30"/>
      <c r="AB72" s="30"/>
      <c r="AC72" s="30"/>
      <c r="AD72" s="30"/>
      <c r="AE72" s="79"/>
      <c r="AF72" s="79"/>
    </row>
    <row r="73" spans="1:32" ht="13.2" x14ac:dyDescent="0.25">
      <c r="A73" s="78"/>
      <c r="B73" s="170"/>
      <c r="C73" s="170"/>
      <c r="D73" s="28"/>
      <c r="E73" s="28"/>
      <c r="F73" s="28"/>
      <c r="G73" s="28"/>
      <c r="H73" s="28"/>
      <c r="I73" s="27"/>
      <c r="J73" s="28"/>
      <c r="K73" s="27"/>
      <c r="L73" s="28"/>
      <c r="M73" s="31"/>
      <c r="N73" s="31"/>
      <c r="O73" s="168"/>
      <c r="P73" s="168"/>
      <c r="Q73" s="28"/>
      <c r="R73" s="31"/>
      <c r="S73" s="32"/>
      <c r="T73" s="28"/>
      <c r="U73" s="32"/>
      <c r="V73" s="28"/>
      <c r="W73" s="32"/>
      <c r="X73" s="32"/>
      <c r="Y73" s="30"/>
      <c r="Z73" s="30"/>
      <c r="AA73" s="30"/>
      <c r="AB73" s="30"/>
      <c r="AC73" s="30"/>
      <c r="AD73" s="30"/>
      <c r="AE73" s="79"/>
      <c r="AF73" s="79"/>
    </row>
    <row r="74" spans="1:32" ht="13.2" x14ac:dyDescent="0.25">
      <c r="A74" s="78"/>
      <c r="B74" s="170"/>
      <c r="C74" s="170"/>
      <c r="D74" s="28"/>
      <c r="E74" s="28"/>
      <c r="F74" s="28"/>
      <c r="G74" s="28"/>
      <c r="H74" s="28"/>
      <c r="I74" s="27"/>
      <c r="J74" s="28"/>
      <c r="K74" s="27"/>
      <c r="L74" s="28"/>
      <c r="M74" s="31"/>
      <c r="N74" s="31"/>
      <c r="O74" s="168"/>
      <c r="P74" s="168"/>
      <c r="Q74" s="28"/>
      <c r="R74" s="31"/>
      <c r="S74" s="32"/>
      <c r="T74" s="28"/>
      <c r="U74" s="32"/>
      <c r="V74" s="28"/>
      <c r="W74" s="32"/>
      <c r="X74" s="32"/>
      <c r="Y74" s="30"/>
      <c r="Z74" s="30"/>
      <c r="AA74" s="30"/>
      <c r="AB74" s="30"/>
      <c r="AC74" s="30"/>
      <c r="AD74" s="30"/>
      <c r="AE74" s="79"/>
      <c r="AF74" s="79"/>
    </row>
    <row r="75" spans="1:32" ht="13.2" x14ac:dyDescent="0.25">
      <c r="A75" s="78"/>
      <c r="B75" s="170"/>
      <c r="C75" s="170"/>
      <c r="D75" s="28"/>
      <c r="E75" s="28"/>
      <c r="F75" s="28"/>
      <c r="G75" s="28"/>
      <c r="H75" s="28"/>
      <c r="I75" s="27"/>
      <c r="J75" s="28"/>
      <c r="K75" s="27"/>
      <c r="L75" s="28"/>
      <c r="M75" s="31"/>
      <c r="N75" s="31"/>
      <c r="O75" s="168"/>
      <c r="P75" s="168"/>
      <c r="Q75" s="28"/>
      <c r="R75" s="31"/>
      <c r="S75" s="32"/>
      <c r="T75" s="28"/>
      <c r="U75" s="32"/>
      <c r="V75" s="28"/>
      <c r="W75" s="32"/>
      <c r="X75" s="32"/>
      <c r="Y75" s="30"/>
      <c r="Z75" s="30"/>
      <c r="AA75" s="30"/>
      <c r="AB75" s="30"/>
      <c r="AC75" s="30"/>
      <c r="AD75" s="30"/>
      <c r="AE75" s="79"/>
      <c r="AF75" s="79"/>
    </row>
    <row r="76" spans="1:32" ht="13.2" x14ac:dyDescent="0.25">
      <c r="A76" s="78"/>
      <c r="B76" s="170"/>
      <c r="C76" s="170"/>
      <c r="D76" s="28"/>
      <c r="E76" s="28"/>
      <c r="F76" s="28"/>
      <c r="G76" s="28"/>
      <c r="H76" s="28"/>
      <c r="I76" s="27"/>
      <c r="J76" s="28"/>
      <c r="K76" s="27"/>
      <c r="L76" s="28"/>
      <c r="M76" s="31"/>
      <c r="N76" s="31"/>
      <c r="O76" s="168"/>
      <c r="P76" s="168"/>
      <c r="Q76" s="28"/>
      <c r="R76" s="31"/>
      <c r="S76" s="32"/>
      <c r="T76" s="28"/>
      <c r="U76" s="32"/>
      <c r="V76" s="28"/>
      <c r="W76" s="32"/>
      <c r="X76" s="32"/>
      <c r="Y76" s="30"/>
      <c r="Z76" s="30"/>
      <c r="AA76" s="30"/>
      <c r="AB76" s="30"/>
      <c r="AC76" s="30"/>
      <c r="AD76" s="30"/>
      <c r="AE76" s="79"/>
      <c r="AF76" s="79"/>
    </row>
    <row r="77" spans="1:32" ht="13.2" x14ac:dyDescent="0.25">
      <c r="A77" s="78"/>
      <c r="B77" s="170"/>
      <c r="C77" s="170"/>
      <c r="D77" s="28"/>
      <c r="E77" s="28"/>
      <c r="F77" s="28"/>
      <c r="G77" s="28"/>
      <c r="H77" s="28"/>
      <c r="I77" s="27"/>
      <c r="J77" s="28"/>
      <c r="K77" s="27"/>
      <c r="L77" s="28"/>
      <c r="M77" s="31"/>
      <c r="N77" s="31"/>
      <c r="O77" s="168"/>
      <c r="P77" s="168"/>
      <c r="Q77" s="28"/>
      <c r="R77" s="31"/>
      <c r="S77" s="32"/>
      <c r="T77" s="28"/>
      <c r="U77" s="32"/>
      <c r="V77" s="28"/>
      <c r="W77" s="32"/>
      <c r="X77" s="32"/>
      <c r="Y77" s="30"/>
      <c r="Z77" s="30"/>
      <c r="AA77" s="30"/>
      <c r="AB77" s="30"/>
      <c r="AC77" s="30"/>
      <c r="AD77" s="30"/>
      <c r="AE77" s="79"/>
      <c r="AF77" s="79"/>
    </row>
    <row r="78" spans="1:32" ht="13.2" x14ac:dyDescent="0.25">
      <c r="A78" s="78"/>
      <c r="B78" s="170"/>
      <c r="C78" s="170"/>
      <c r="D78" s="28"/>
      <c r="E78" s="28"/>
      <c r="F78" s="28"/>
      <c r="G78" s="28"/>
      <c r="H78" s="28"/>
      <c r="I78" s="27"/>
      <c r="J78" s="28"/>
      <c r="K78" s="27"/>
      <c r="L78" s="28"/>
      <c r="M78" s="31"/>
      <c r="N78" s="31"/>
      <c r="O78" s="168"/>
      <c r="P78" s="168"/>
      <c r="Q78" s="28"/>
      <c r="R78" s="31"/>
      <c r="S78" s="32"/>
      <c r="T78" s="28"/>
      <c r="U78" s="32"/>
      <c r="V78" s="28"/>
      <c r="W78" s="32"/>
      <c r="X78" s="32"/>
      <c r="Y78" s="30"/>
      <c r="Z78" s="30"/>
      <c r="AA78" s="30"/>
      <c r="AB78" s="30"/>
      <c r="AC78" s="30"/>
      <c r="AD78" s="30"/>
      <c r="AE78" s="79"/>
      <c r="AF78" s="79"/>
    </row>
    <row r="79" spans="1:32" ht="13.2" x14ac:dyDescent="0.25">
      <c r="A79" s="78"/>
      <c r="B79" s="170"/>
      <c r="C79" s="170"/>
      <c r="D79" s="28"/>
      <c r="E79" s="28"/>
      <c r="F79" s="28"/>
      <c r="G79" s="28"/>
      <c r="H79" s="28"/>
      <c r="I79" s="27"/>
      <c r="J79" s="28"/>
      <c r="K79" s="27"/>
      <c r="L79" s="28"/>
      <c r="M79" s="31"/>
      <c r="N79" s="31"/>
      <c r="O79" s="168"/>
      <c r="P79" s="168"/>
      <c r="Q79" s="28"/>
      <c r="R79" s="31"/>
      <c r="S79" s="32"/>
      <c r="T79" s="28"/>
      <c r="U79" s="32"/>
      <c r="V79" s="28"/>
      <c r="W79" s="32"/>
      <c r="X79" s="32"/>
      <c r="Y79" s="30"/>
      <c r="Z79" s="30"/>
      <c r="AA79" s="30"/>
      <c r="AB79" s="30"/>
      <c r="AC79" s="30"/>
      <c r="AD79" s="30"/>
      <c r="AE79" s="79"/>
      <c r="AF79" s="79"/>
    </row>
    <row r="80" spans="1:32" ht="13.2" x14ac:dyDescent="0.25">
      <c r="A80" s="78"/>
      <c r="B80" s="170"/>
      <c r="C80" s="170"/>
      <c r="D80" s="28"/>
      <c r="E80" s="28"/>
      <c r="F80" s="28"/>
      <c r="G80" s="28"/>
      <c r="H80" s="28"/>
      <c r="I80" s="27"/>
      <c r="J80" s="28"/>
      <c r="K80" s="27"/>
      <c r="L80" s="28"/>
      <c r="M80" s="31"/>
      <c r="N80" s="31"/>
      <c r="O80" s="168"/>
      <c r="P80" s="168"/>
      <c r="Q80" s="28"/>
      <c r="R80" s="31"/>
      <c r="S80" s="32"/>
      <c r="T80" s="28"/>
      <c r="U80" s="32"/>
      <c r="V80" s="28"/>
      <c r="W80" s="32"/>
      <c r="X80" s="32"/>
      <c r="Y80" s="30"/>
      <c r="Z80" s="30"/>
      <c r="AA80" s="30"/>
      <c r="AB80" s="30"/>
      <c r="AC80" s="30"/>
      <c r="AD80" s="30"/>
      <c r="AE80" s="79"/>
      <c r="AF80" s="79"/>
    </row>
    <row r="81" spans="1:32" ht="13.2" x14ac:dyDescent="0.25">
      <c r="A81" s="78"/>
      <c r="B81" s="170"/>
      <c r="C81" s="170"/>
      <c r="D81" s="28"/>
      <c r="E81" s="28"/>
      <c r="F81" s="28"/>
      <c r="G81" s="28"/>
      <c r="H81" s="28"/>
      <c r="I81" s="27"/>
      <c r="J81" s="28"/>
      <c r="K81" s="27"/>
      <c r="L81" s="28"/>
      <c r="M81" s="31"/>
      <c r="N81" s="31"/>
      <c r="O81" s="168"/>
      <c r="P81" s="168"/>
      <c r="Q81" s="28"/>
      <c r="R81" s="31"/>
      <c r="S81" s="32"/>
      <c r="T81" s="28"/>
      <c r="U81" s="32"/>
      <c r="V81" s="28"/>
      <c r="W81" s="32"/>
      <c r="X81" s="32"/>
      <c r="Y81" s="30"/>
      <c r="Z81" s="30"/>
      <c r="AA81" s="30"/>
      <c r="AB81" s="30"/>
      <c r="AC81" s="30"/>
      <c r="AD81" s="30"/>
      <c r="AE81" s="79"/>
      <c r="AF81" s="79"/>
    </row>
    <row r="82" spans="1:32" ht="13.2" x14ac:dyDescent="0.25">
      <c r="A82" s="78"/>
      <c r="B82" s="170"/>
      <c r="C82" s="170"/>
      <c r="D82" s="28"/>
      <c r="E82" s="28"/>
      <c r="F82" s="28"/>
      <c r="G82" s="28"/>
      <c r="H82" s="28"/>
      <c r="I82" s="27"/>
      <c r="J82" s="28"/>
      <c r="K82" s="27"/>
      <c r="L82" s="28"/>
      <c r="M82" s="31"/>
      <c r="N82" s="31"/>
      <c r="O82" s="168"/>
      <c r="P82" s="168"/>
      <c r="Q82" s="28"/>
      <c r="R82" s="31"/>
      <c r="S82" s="32"/>
      <c r="T82" s="28"/>
      <c r="U82" s="32"/>
      <c r="V82" s="28"/>
      <c r="W82" s="32"/>
      <c r="X82" s="32"/>
      <c r="Y82" s="30"/>
      <c r="Z82" s="30"/>
      <c r="AA82" s="30"/>
      <c r="AB82" s="30"/>
      <c r="AC82" s="30"/>
      <c r="AD82" s="30"/>
      <c r="AE82" s="79"/>
      <c r="AF82" s="79"/>
    </row>
    <row r="83" spans="1:32" ht="13.2" x14ac:dyDescent="0.25">
      <c r="A83" s="78"/>
      <c r="B83" s="170"/>
      <c r="C83" s="170"/>
      <c r="D83" s="28"/>
      <c r="E83" s="28"/>
      <c r="F83" s="28"/>
      <c r="G83" s="28"/>
      <c r="H83" s="28"/>
      <c r="I83" s="27"/>
      <c r="J83" s="28"/>
      <c r="K83" s="27"/>
      <c r="L83" s="28"/>
      <c r="M83" s="31"/>
      <c r="N83" s="31"/>
      <c r="O83" s="168"/>
      <c r="P83" s="168"/>
      <c r="Q83" s="28"/>
      <c r="R83" s="31"/>
      <c r="S83" s="32"/>
      <c r="T83" s="28"/>
      <c r="U83" s="32"/>
      <c r="V83" s="28"/>
      <c r="W83" s="32"/>
      <c r="X83" s="32"/>
      <c r="Y83" s="30"/>
      <c r="Z83" s="30"/>
      <c r="AA83" s="30"/>
      <c r="AB83" s="30"/>
      <c r="AC83" s="30"/>
      <c r="AD83" s="30"/>
      <c r="AE83" s="79"/>
      <c r="AF83" s="79"/>
    </row>
    <row r="84" spans="1:32" ht="13.2" x14ac:dyDescent="0.25">
      <c r="A84" s="78"/>
      <c r="B84" s="170"/>
      <c r="C84" s="170"/>
      <c r="D84" s="28"/>
      <c r="E84" s="28"/>
      <c r="F84" s="28"/>
      <c r="G84" s="28"/>
      <c r="H84" s="28"/>
      <c r="I84" s="27"/>
      <c r="J84" s="28"/>
      <c r="K84" s="27"/>
      <c r="L84" s="28"/>
      <c r="M84" s="31"/>
      <c r="N84" s="31"/>
      <c r="O84" s="168"/>
      <c r="P84" s="168"/>
      <c r="Q84" s="28"/>
      <c r="R84" s="31"/>
      <c r="S84" s="32"/>
      <c r="T84" s="28"/>
      <c r="U84" s="32"/>
      <c r="V84" s="28"/>
      <c r="W84" s="32"/>
      <c r="X84" s="32"/>
      <c r="Y84" s="30"/>
      <c r="Z84" s="30"/>
      <c r="AA84" s="30"/>
      <c r="AB84" s="30"/>
      <c r="AC84" s="30"/>
      <c r="AD84" s="30"/>
      <c r="AE84" s="79"/>
      <c r="AF84" s="79"/>
    </row>
    <row r="85" spans="1:32" ht="13.2" x14ac:dyDescent="0.25">
      <c r="A85" s="78"/>
      <c r="B85" s="170"/>
      <c r="C85" s="170"/>
      <c r="D85" s="28"/>
      <c r="E85" s="28"/>
      <c r="F85" s="28"/>
      <c r="G85" s="28"/>
      <c r="H85" s="28"/>
      <c r="I85" s="27"/>
      <c r="J85" s="28"/>
      <c r="K85" s="27"/>
      <c r="L85" s="28"/>
      <c r="M85" s="31"/>
      <c r="N85" s="31"/>
      <c r="O85" s="168"/>
      <c r="P85" s="168"/>
      <c r="Q85" s="28"/>
      <c r="R85" s="31"/>
      <c r="S85" s="32"/>
      <c r="T85" s="28"/>
      <c r="U85" s="32"/>
      <c r="V85" s="28"/>
      <c r="W85" s="32"/>
      <c r="X85" s="32"/>
      <c r="Y85" s="30"/>
      <c r="Z85" s="30"/>
      <c r="AA85" s="30"/>
      <c r="AB85" s="30"/>
      <c r="AC85" s="30"/>
      <c r="AD85" s="30"/>
      <c r="AE85" s="79"/>
      <c r="AF85" s="79"/>
    </row>
    <row r="86" spans="1:32" ht="13.2" x14ac:dyDescent="0.25">
      <c r="A86" s="78"/>
      <c r="B86" s="170"/>
      <c r="C86" s="170"/>
      <c r="D86" s="28"/>
      <c r="E86" s="28"/>
      <c r="F86" s="28"/>
      <c r="G86" s="28"/>
      <c r="H86" s="28"/>
      <c r="I86" s="27"/>
      <c r="J86" s="28"/>
      <c r="K86" s="27"/>
      <c r="L86" s="28"/>
      <c r="M86" s="31"/>
      <c r="N86" s="31"/>
      <c r="O86" s="168"/>
      <c r="P86" s="168"/>
      <c r="Q86" s="28"/>
      <c r="R86" s="31"/>
      <c r="S86" s="32"/>
      <c r="T86" s="28"/>
      <c r="U86" s="32"/>
      <c r="V86" s="28"/>
      <c r="W86" s="32"/>
      <c r="X86" s="32"/>
      <c r="Y86" s="30"/>
      <c r="Z86" s="30"/>
      <c r="AA86" s="30"/>
      <c r="AB86" s="30"/>
      <c r="AC86" s="30"/>
      <c r="AD86" s="30"/>
      <c r="AE86" s="79"/>
      <c r="AF86" s="79"/>
    </row>
    <row r="87" spans="1:32" ht="13.2" x14ac:dyDescent="0.25">
      <c r="A87" s="78"/>
      <c r="B87" s="170"/>
      <c r="C87" s="170"/>
      <c r="D87" s="28"/>
      <c r="E87" s="28"/>
      <c r="F87" s="28"/>
      <c r="G87" s="28"/>
      <c r="H87" s="28"/>
      <c r="I87" s="27"/>
      <c r="J87" s="28"/>
      <c r="K87" s="27"/>
      <c r="L87" s="28"/>
      <c r="M87" s="31"/>
      <c r="N87" s="31"/>
      <c r="O87" s="168"/>
      <c r="P87" s="168"/>
      <c r="Q87" s="28"/>
      <c r="R87" s="31"/>
      <c r="S87" s="32"/>
      <c r="T87" s="28"/>
      <c r="U87" s="32"/>
      <c r="V87" s="28"/>
      <c r="W87" s="32"/>
      <c r="X87" s="32"/>
      <c r="Y87" s="30"/>
      <c r="Z87" s="30"/>
      <c r="AA87" s="30"/>
      <c r="AB87" s="30"/>
      <c r="AC87" s="30"/>
      <c r="AD87" s="30"/>
      <c r="AE87" s="79"/>
      <c r="AF87" s="79"/>
    </row>
    <row r="88" spans="1:32" ht="13.2" x14ac:dyDescent="0.25">
      <c r="A88" s="78"/>
      <c r="B88" s="170"/>
      <c r="C88" s="170"/>
      <c r="D88" s="28"/>
      <c r="E88" s="28"/>
      <c r="F88" s="28"/>
      <c r="G88" s="28"/>
      <c r="H88" s="28"/>
      <c r="I88" s="27"/>
      <c r="J88" s="28"/>
      <c r="K88" s="27"/>
      <c r="L88" s="28"/>
      <c r="M88" s="31"/>
      <c r="N88" s="31"/>
      <c r="O88" s="168"/>
      <c r="P88" s="168"/>
      <c r="Q88" s="28"/>
      <c r="R88" s="31"/>
      <c r="S88" s="32"/>
      <c r="T88" s="28"/>
      <c r="U88" s="32"/>
      <c r="V88" s="28"/>
      <c r="W88" s="32"/>
      <c r="X88" s="32"/>
      <c r="Y88" s="30"/>
      <c r="Z88" s="30"/>
      <c r="AA88" s="30"/>
      <c r="AB88" s="30"/>
      <c r="AC88" s="30"/>
      <c r="AD88" s="30"/>
      <c r="AE88" s="79"/>
      <c r="AF88" s="79"/>
    </row>
    <row r="89" spans="1:32" ht="13.2" x14ac:dyDescent="0.25">
      <c r="A89" s="78"/>
      <c r="B89" s="170"/>
      <c r="C89" s="170"/>
      <c r="D89" s="28"/>
      <c r="E89" s="28"/>
      <c r="F89" s="28"/>
      <c r="G89" s="28"/>
      <c r="H89" s="28"/>
      <c r="I89" s="27"/>
      <c r="J89" s="28"/>
      <c r="K89" s="27"/>
      <c r="L89" s="28"/>
      <c r="M89" s="31"/>
      <c r="N89" s="31"/>
      <c r="O89" s="168"/>
      <c r="P89" s="168"/>
      <c r="Q89" s="28"/>
      <c r="R89" s="31"/>
      <c r="S89" s="32"/>
      <c r="T89" s="28"/>
      <c r="U89" s="32"/>
      <c r="V89" s="28"/>
      <c r="W89" s="32"/>
      <c r="X89" s="32"/>
      <c r="Y89" s="30"/>
      <c r="Z89" s="30"/>
      <c r="AA89" s="30"/>
      <c r="AB89" s="30"/>
      <c r="AC89" s="30"/>
      <c r="AD89" s="30"/>
      <c r="AE89" s="79"/>
      <c r="AF89" s="79"/>
    </row>
    <row r="90" spans="1:32" ht="13.2" x14ac:dyDescent="0.25">
      <c r="A90" s="78"/>
      <c r="B90" s="170"/>
      <c r="C90" s="170"/>
      <c r="D90" s="28"/>
      <c r="E90" s="28"/>
      <c r="F90" s="28"/>
      <c r="G90" s="28"/>
      <c r="H90" s="28"/>
      <c r="I90" s="27"/>
      <c r="J90" s="28"/>
      <c r="K90" s="27"/>
      <c r="L90" s="28"/>
      <c r="M90" s="31"/>
      <c r="N90" s="31"/>
      <c r="O90" s="168"/>
      <c r="P90" s="168"/>
      <c r="Q90" s="28"/>
      <c r="R90" s="31"/>
      <c r="S90" s="32"/>
      <c r="T90" s="28"/>
      <c r="U90" s="32"/>
      <c r="V90" s="28"/>
      <c r="W90" s="32"/>
      <c r="X90" s="32"/>
      <c r="Y90" s="30"/>
      <c r="Z90" s="30"/>
      <c r="AA90" s="30"/>
      <c r="AB90" s="30"/>
      <c r="AC90" s="30"/>
      <c r="AD90" s="30"/>
      <c r="AE90" s="79"/>
      <c r="AF90" s="79"/>
    </row>
    <row r="91" spans="1:32" ht="13.2" x14ac:dyDescent="0.25">
      <c r="A91" s="78"/>
      <c r="B91" s="170"/>
      <c r="C91" s="170"/>
      <c r="D91" s="28"/>
      <c r="E91" s="28"/>
      <c r="F91" s="28"/>
      <c r="G91" s="28"/>
      <c r="H91" s="28"/>
      <c r="I91" s="27"/>
      <c r="J91" s="28"/>
      <c r="K91" s="27"/>
      <c r="L91" s="28"/>
      <c r="M91" s="31"/>
      <c r="N91" s="31"/>
      <c r="O91" s="168"/>
      <c r="P91" s="168"/>
      <c r="Q91" s="28"/>
      <c r="R91" s="31"/>
      <c r="S91" s="32"/>
      <c r="T91" s="28"/>
      <c r="U91" s="32"/>
      <c r="V91" s="28"/>
      <c r="W91" s="32"/>
      <c r="X91" s="32"/>
      <c r="Y91" s="30"/>
      <c r="Z91" s="30"/>
      <c r="AA91" s="30"/>
      <c r="AB91" s="30"/>
      <c r="AC91" s="30"/>
      <c r="AD91" s="30"/>
      <c r="AE91" s="79"/>
      <c r="AF91" s="79"/>
    </row>
    <row r="92" spans="1:32" ht="13.2" x14ac:dyDescent="0.25">
      <c r="A92" s="78"/>
      <c r="B92" s="170"/>
      <c r="C92" s="170"/>
      <c r="D92" s="28"/>
      <c r="E92" s="28"/>
      <c r="F92" s="28"/>
      <c r="G92" s="28"/>
      <c r="H92" s="28"/>
      <c r="I92" s="27"/>
      <c r="J92" s="28"/>
      <c r="K92" s="27"/>
      <c r="L92" s="28"/>
      <c r="M92" s="31"/>
      <c r="N92" s="31"/>
      <c r="O92" s="168"/>
      <c r="P92" s="168"/>
      <c r="Q92" s="28"/>
      <c r="R92" s="31"/>
      <c r="S92" s="32"/>
      <c r="T92" s="28"/>
      <c r="U92" s="32"/>
      <c r="V92" s="28"/>
      <c r="W92" s="32"/>
      <c r="X92" s="32"/>
      <c r="Y92" s="30"/>
      <c r="Z92" s="30"/>
      <c r="AA92" s="30"/>
      <c r="AB92" s="30"/>
      <c r="AC92" s="30"/>
      <c r="AD92" s="30"/>
      <c r="AE92" s="79"/>
      <c r="AF92" s="79"/>
    </row>
    <row r="93" spans="1:32" ht="13.2" x14ac:dyDescent="0.25">
      <c r="A93" s="78"/>
      <c r="B93" s="170"/>
      <c r="C93" s="170"/>
      <c r="D93" s="28"/>
      <c r="E93" s="28"/>
      <c r="F93" s="28"/>
      <c r="G93" s="28"/>
      <c r="H93" s="28"/>
      <c r="I93" s="27"/>
      <c r="J93" s="28"/>
      <c r="K93" s="27"/>
      <c r="L93" s="28"/>
      <c r="M93" s="31"/>
      <c r="N93" s="31"/>
      <c r="O93" s="168"/>
      <c r="P93" s="168"/>
      <c r="Q93" s="28"/>
      <c r="R93" s="31"/>
      <c r="S93" s="32"/>
      <c r="T93" s="28"/>
      <c r="U93" s="32"/>
      <c r="V93" s="28"/>
      <c r="W93" s="32"/>
      <c r="X93" s="32"/>
      <c r="Y93" s="30"/>
      <c r="Z93" s="30"/>
      <c r="AA93" s="30"/>
      <c r="AB93" s="30"/>
      <c r="AC93" s="30"/>
      <c r="AD93" s="30"/>
      <c r="AE93" s="79"/>
      <c r="AF93" s="79"/>
    </row>
    <row r="94" spans="1:32" ht="13.2" x14ac:dyDescent="0.25">
      <c r="A94" s="78"/>
      <c r="B94" s="170"/>
      <c r="C94" s="170"/>
      <c r="D94" s="28"/>
      <c r="E94" s="28"/>
      <c r="F94" s="28"/>
      <c r="G94" s="28"/>
      <c r="H94" s="28"/>
      <c r="I94" s="27"/>
      <c r="J94" s="28"/>
      <c r="K94" s="27"/>
      <c r="L94" s="28"/>
      <c r="M94" s="31"/>
      <c r="N94" s="31"/>
      <c r="O94" s="168"/>
      <c r="P94" s="168"/>
      <c r="Q94" s="28"/>
      <c r="R94" s="31"/>
      <c r="S94" s="32"/>
      <c r="T94" s="28"/>
      <c r="U94" s="32"/>
      <c r="V94" s="28"/>
      <c r="W94" s="32"/>
      <c r="X94" s="32"/>
      <c r="Y94" s="30"/>
      <c r="Z94" s="30"/>
      <c r="AA94" s="30"/>
      <c r="AB94" s="30"/>
      <c r="AC94" s="30"/>
      <c r="AD94" s="30"/>
      <c r="AE94" s="79"/>
      <c r="AF94" s="79"/>
    </row>
    <row r="95" spans="1:32" ht="13.2" x14ac:dyDescent="0.25">
      <c r="A95" s="78"/>
      <c r="B95" s="170"/>
      <c r="C95" s="170"/>
      <c r="D95" s="28"/>
      <c r="E95" s="28"/>
      <c r="F95" s="28"/>
      <c r="G95" s="28"/>
      <c r="H95" s="28"/>
      <c r="I95" s="27"/>
      <c r="J95" s="28"/>
      <c r="K95" s="27"/>
      <c r="L95" s="28"/>
      <c r="M95" s="31"/>
      <c r="N95" s="31"/>
      <c r="O95" s="168"/>
      <c r="P95" s="168"/>
      <c r="Q95" s="28"/>
      <c r="R95" s="31"/>
      <c r="S95" s="32"/>
      <c r="T95" s="28"/>
      <c r="U95" s="32"/>
      <c r="V95" s="28"/>
      <c r="W95" s="32"/>
      <c r="X95" s="32"/>
      <c r="Y95" s="30"/>
      <c r="Z95" s="30"/>
      <c r="AA95" s="30"/>
      <c r="AB95" s="30"/>
      <c r="AC95" s="30"/>
      <c r="AD95" s="30"/>
      <c r="AE95" s="79"/>
      <c r="AF95" s="79"/>
    </row>
    <row r="96" spans="1:32" ht="13.2" x14ac:dyDescent="0.25">
      <c r="A96" s="78"/>
      <c r="B96" s="170"/>
      <c r="C96" s="170"/>
      <c r="D96" s="28"/>
      <c r="E96" s="28"/>
      <c r="F96" s="28"/>
      <c r="G96" s="28"/>
      <c r="H96" s="28"/>
      <c r="I96" s="27"/>
      <c r="J96" s="28"/>
      <c r="K96" s="27"/>
      <c r="L96" s="28"/>
      <c r="M96" s="31"/>
      <c r="N96" s="31"/>
      <c r="O96" s="168"/>
      <c r="P96" s="168"/>
      <c r="Q96" s="28"/>
      <c r="R96" s="31"/>
      <c r="S96" s="32"/>
      <c r="T96" s="28"/>
      <c r="U96" s="32"/>
      <c r="V96" s="28"/>
      <c r="W96" s="32"/>
      <c r="X96" s="32"/>
      <c r="Y96" s="30"/>
      <c r="Z96" s="30"/>
      <c r="AA96" s="30"/>
      <c r="AB96" s="30"/>
      <c r="AC96" s="30"/>
      <c r="AD96" s="30"/>
      <c r="AE96" s="79"/>
      <c r="AF96" s="79"/>
    </row>
    <row r="97" spans="1:32" ht="13.2" x14ac:dyDescent="0.25">
      <c r="A97" s="78"/>
      <c r="B97" s="170"/>
      <c r="C97" s="170"/>
      <c r="D97" s="28"/>
      <c r="E97" s="28"/>
      <c r="F97" s="28"/>
      <c r="G97" s="28"/>
      <c r="H97" s="28"/>
      <c r="I97" s="27"/>
      <c r="J97" s="28"/>
      <c r="K97" s="27"/>
      <c r="L97" s="28"/>
      <c r="M97" s="31"/>
      <c r="N97" s="31"/>
      <c r="O97" s="168"/>
      <c r="P97" s="168"/>
      <c r="Q97" s="28"/>
      <c r="R97" s="31"/>
      <c r="S97" s="32"/>
      <c r="T97" s="28"/>
      <c r="U97" s="32"/>
      <c r="V97" s="28"/>
      <c r="W97" s="32"/>
      <c r="X97" s="32"/>
      <c r="Y97" s="30"/>
      <c r="Z97" s="30"/>
      <c r="AA97" s="30"/>
      <c r="AB97" s="30"/>
      <c r="AC97" s="30"/>
      <c r="AD97" s="30"/>
      <c r="AE97" s="79"/>
      <c r="AF97" s="79"/>
    </row>
    <row r="98" spans="1:32" ht="13.2" x14ac:dyDescent="0.25">
      <c r="A98" s="78"/>
      <c r="B98" s="170"/>
      <c r="C98" s="170"/>
      <c r="D98" s="28"/>
      <c r="E98" s="28"/>
      <c r="F98" s="28"/>
      <c r="G98" s="28"/>
      <c r="H98" s="28"/>
      <c r="I98" s="27"/>
      <c r="J98" s="28"/>
      <c r="K98" s="27"/>
      <c r="L98" s="28"/>
      <c r="M98" s="31"/>
      <c r="N98" s="31"/>
      <c r="O98" s="168"/>
      <c r="P98" s="168"/>
      <c r="Q98" s="28"/>
      <c r="R98" s="31"/>
      <c r="S98" s="32"/>
      <c r="T98" s="28"/>
      <c r="U98" s="32"/>
      <c r="V98" s="28"/>
      <c r="W98" s="32"/>
      <c r="X98" s="32"/>
      <c r="Y98" s="30"/>
      <c r="Z98" s="30"/>
      <c r="AA98" s="30"/>
      <c r="AB98" s="30"/>
      <c r="AC98" s="30"/>
      <c r="AD98" s="30"/>
      <c r="AE98" s="79"/>
      <c r="AF98" s="79"/>
    </row>
    <row r="99" spans="1:32" ht="13.2" x14ac:dyDescent="0.25">
      <c r="A99" s="78"/>
      <c r="B99" s="170"/>
      <c r="C99" s="170"/>
      <c r="D99" s="28"/>
      <c r="E99" s="28"/>
      <c r="F99" s="28"/>
      <c r="G99" s="28"/>
      <c r="H99" s="28"/>
      <c r="I99" s="27"/>
      <c r="J99" s="28"/>
      <c r="K99" s="27"/>
      <c r="L99" s="28"/>
      <c r="M99" s="31"/>
      <c r="N99" s="31"/>
      <c r="O99" s="168"/>
      <c r="P99" s="168"/>
      <c r="Q99" s="28"/>
      <c r="R99" s="31"/>
      <c r="S99" s="32"/>
      <c r="T99" s="28"/>
      <c r="U99" s="32"/>
      <c r="V99" s="28"/>
      <c r="W99" s="32"/>
      <c r="X99" s="32"/>
      <c r="Y99" s="30"/>
      <c r="Z99" s="30"/>
      <c r="AA99" s="30"/>
      <c r="AB99" s="30"/>
      <c r="AC99" s="30"/>
      <c r="AD99" s="30"/>
      <c r="AE99" s="79"/>
      <c r="AF99" s="79"/>
    </row>
    <row r="100" spans="1:32" ht="13.2" x14ac:dyDescent="0.25">
      <c r="A100" s="78"/>
      <c r="B100" s="170"/>
      <c r="C100" s="170"/>
      <c r="D100" s="28"/>
      <c r="E100" s="28"/>
      <c r="F100" s="28"/>
      <c r="G100" s="28"/>
      <c r="H100" s="28"/>
      <c r="I100" s="27"/>
      <c r="J100" s="28"/>
      <c r="K100" s="27"/>
      <c r="L100" s="28"/>
      <c r="M100" s="31"/>
      <c r="N100" s="31"/>
      <c r="O100" s="168"/>
      <c r="P100" s="168"/>
      <c r="Q100" s="28"/>
      <c r="R100" s="31"/>
      <c r="S100" s="32"/>
      <c r="T100" s="28"/>
      <c r="U100" s="32"/>
      <c r="V100" s="28"/>
      <c r="W100" s="32"/>
      <c r="X100" s="32"/>
      <c r="Y100" s="30"/>
      <c r="Z100" s="30"/>
      <c r="AA100" s="30"/>
      <c r="AB100" s="30"/>
      <c r="AC100" s="30"/>
      <c r="AD100" s="30"/>
      <c r="AE100" s="79"/>
      <c r="AF100" s="79"/>
    </row>
    <row r="101" spans="1:32" ht="13.2" x14ac:dyDescent="0.25">
      <c r="A101" s="78"/>
      <c r="B101" s="170"/>
      <c r="C101" s="170"/>
      <c r="D101" s="28"/>
      <c r="E101" s="28"/>
      <c r="F101" s="28"/>
      <c r="G101" s="28"/>
      <c r="H101" s="28"/>
      <c r="I101" s="27"/>
      <c r="J101" s="28"/>
      <c r="K101" s="27"/>
      <c r="L101" s="28"/>
      <c r="M101" s="31"/>
      <c r="N101" s="31"/>
      <c r="O101" s="168"/>
      <c r="P101" s="168"/>
      <c r="Q101" s="28"/>
      <c r="R101" s="31"/>
      <c r="S101" s="32"/>
      <c r="T101" s="28"/>
      <c r="U101" s="32"/>
      <c r="V101" s="32"/>
      <c r="W101" s="32"/>
      <c r="X101" s="32"/>
      <c r="Y101" s="30"/>
      <c r="Z101" s="30"/>
      <c r="AA101" s="30"/>
      <c r="AB101" s="30"/>
      <c r="AC101" s="30"/>
      <c r="AD101" s="30"/>
      <c r="AE101" s="30"/>
      <c r="AF101" s="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Description</vt:lpstr>
      <vt:lpstr>Summary</vt:lpstr>
      <vt:lpstr>MM-1</vt:lpstr>
      <vt:lpstr>SR-1</vt:lpstr>
      <vt:lpstr>SR-2</vt:lpstr>
      <vt:lpstr>MR-1</vt:lpstr>
      <vt:lpstr>MR-2</vt:lpstr>
      <vt:lpstr>QR-1</vt:lpstr>
      <vt:lpstr>CR-1</vt:lpstr>
      <vt:lpstr>CR-2</vt:lpstr>
      <vt:lpstr>HR-1</vt:lpstr>
      <vt:lpstr>PR-1</vt:lpstr>
      <vt:lpstr>RB-1</vt:lpstr>
      <vt:lpstr>WR-1</vt:lpstr>
      <vt:lpstr>SP-1</vt:lpstr>
      <vt:lpstr>TB-1</vt:lpstr>
      <vt:lpstr>CH-9</vt:lpstr>
      <vt:lpstr>Childs River Restoration</vt:lpstr>
      <vt:lpstr>Sheet1</vt:lpstr>
      <vt:lpstr>Pilot_Sites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Wiegman, Adrian - REE-ARS</cp:lastModifiedBy>
  <dcterms:created xsi:type="dcterms:W3CDTF">2023-07-13T22:28:22Z</dcterms:created>
  <dcterms:modified xsi:type="dcterms:W3CDTF">2023-11-02T15:44:34Z</dcterms:modified>
</cp:coreProperties>
</file>